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mc:AlternateContent xmlns:mc="http://schemas.openxmlformats.org/markup-compatibility/2006">
    <mc:Choice Requires="x15">
      <x15ac:absPath xmlns:x15ac="http://schemas.microsoft.com/office/spreadsheetml/2010/11/ac" url="V:\APSD\PAF-EUS\PAF 2023-2024\ADMINISTRATIVE\Templates\PAF - Term 2\Current Active Version\"/>
    </mc:Choice>
  </mc:AlternateContent>
  <xr:revisionPtr revIDLastSave="0" documentId="13_ncr:1_{332EE294-2A7E-49F3-8210-A363029D4170}" xr6:coauthVersionLast="47" xr6:coauthVersionMax="47" xr10:uidLastSave="{00000000-0000-0000-0000-000000000000}"/>
  <workbookProtection workbookAlgorithmName="SHA-512" workbookHashValue="l+TzLqgJKjViQECDN3FeK16PpCsUvo+PFmXOC+RkwB2cS9E0oOGXquQwuGqNJ05xyC7vn38EgWB/G+mJ4Z59zQ==" workbookSaltValue="+8WRRC3HdDPfMjtcbWR4tg==" workbookSpinCount="100000" lockStructure="1"/>
  <bookViews>
    <workbookView xWindow="12750" yWindow="-16365" windowWidth="29040" windowHeight="15840" tabRatio="917" activeTab="15" xr2:uid="{2AE2AE16-CEB7-42B2-B443-C316D330FA68}"/>
  </bookViews>
  <sheets>
    <sheet name="Group Information" sheetId="1" r:id="rId1"/>
    <sheet name="Team Roster" sheetId="2" r:id="rId2"/>
    <sheet name="Previous Year Budget" sheetId="32" r:id="rId3"/>
    <sheet name="Non-PAF Income &amp; Dept. Funding" sheetId="22" r:id="rId4"/>
    <sheet name="Project 1" sheetId="21" r:id="rId5"/>
    <sheet name="Project 2" sheetId="37" r:id="rId6"/>
    <sheet name="Project 3" sheetId="38" r:id="rId7"/>
    <sheet name="Project 4" sheetId="39" r:id="rId8"/>
    <sheet name="Project 5" sheetId="40" r:id="rId9"/>
    <sheet name="PD1" sheetId="6" r:id="rId10"/>
    <sheet name="PD2" sheetId="41" r:id="rId11"/>
    <sheet name="PD3" sheetId="42" r:id="rId12"/>
    <sheet name="PD4" sheetId="43" r:id="rId13"/>
    <sheet name="PD5" sheetId="44" r:id="rId14"/>
    <sheet name="Other Expenses" sheetId="12" r:id="rId15"/>
    <sheet name="Total Summary" sheetId="13" r:id="rId16"/>
    <sheet name="dataval" sheetId="14" state="hidden" r:id="rId17"/>
  </sheets>
  <externalReferences>
    <externalReference r:id="rId18"/>
  </externalReferences>
  <definedNames>
    <definedName name="_xlnm._FilterDatabase" localSheetId="4" hidden="1">'Project 1'!#REF!</definedName>
    <definedName name="_xlnm._FilterDatabase" localSheetId="5" hidden="1">'Project 2'!#REF!</definedName>
    <definedName name="_xlnm._FilterDatabase" localSheetId="6" hidden="1">'Project 3'!#REF!</definedName>
    <definedName name="_xlnm._FilterDatabase" localSheetId="7" hidden="1">'Project 4'!#REF!</definedName>
    <definedName name="_xlnm._FilterDatabase" localSheetId="8" hidden="1">'Project 5'!#REF!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20" roundtripDataChecksum="GacU7UODxxBvg5rgcGBvMgeQB9O9TwDnUJP+vV0enqU="/>
    </ext>
  </extLst>
</workbook>
</file>

<file path=xl/calcChain.xml><?xml version="1.0" encoding="utf-8"?>
<calcChain xmlns="http://schemas.openxmlformats.org/spreadsheetml/2006/main">
  <c r="C33" i="13" l="1"/>
  <c r="C29" i="13"/>
  <c r="F9" i="12"/>
  <c r="F7" i="12"/>
  <c r="F8" i="12"/>
  <c r="F10" i="12"/>
  <c r="F11" i="12"/>
  <c r="F12" i="12"/>
  <c r="F13" i="12"/>
  <c r="F14" i="12"/>
  <c r="F15" i="12"/>
  <c r="F16" i="12"/>
  <c r="F17" i="12"/>
  <c r="F18" i="12"/>
  <c r="F19" i="12"/>
  <c r="F20" i="12"/>
  <c r="F21" i="12"/>
  <c r="F22" i="12"/>
  <c r="F23" i="12"/>
  <c r="F24" i="12"/>
  <c r="F25" i="12"/>
  <c r="F26" i="12"/>
  <c r="F27" i="12"/>
  <c r="F28" i="12"/>
  <c r="G57" i="6"/>
  <c r="G16" i="38"/>
  <c r="H23" i="37"/>
  <c r="H21" i="21"/>
  <c r="G23" i="21"/>
  <c r="C31" i="13"/>
  <c r="E27" i="13"/>
  <c r="B20" i="13"/>
  <c r="C20" i="13" s="1"/>
  <c r="G19" i="13"/>
  <c r="F19" i="13"/>
  <c r="E19" i="13"/>
  <c r="D19" i="13"/>
  <c r="C19" i="13"/>
  <c r="G18" i="13"/>
  <c r="F18" i="13"/>
  <c r="E18" i="13"/>
  <c r="D18" i="13"/>
  <c r="C18" i="13"/>
  <c r="G17" i="13"/>
  <c r="F17" i="13"/>
  <c r="E17" i="13"/>
  <c r="D17" i="13"/>
  <c r="C17" i="13"/>
  <c r="G16" i="13"/>
  <c r="F16" i="13"/>
  <c r="E16" i="13"/>
  <c r="D16" i="13"/>
  <c r="C16" i="13"/>
  <c r="E15" i="13"/>
  <c r="D15" i="13"/>
  <c r="C15" i="13"/>
  <c r="G12" i="13"/>
  <c r="F12" i="13"/>
  <c r="E12" i="13"/>
  <c r="H12" i="13" s="1"/>
  <c r="D12" i="13"/>
  <c r="J12" i="13" s="1"/>
  <c r="C12" i="13"/>
  <c r="G11" i="13"/>
  <c r="F11" i="13"/>
  <c r="E11" i="13"/>
  <c r="D11" i="13"/>
  <c r="C11" i="13"/>
  <c r="G10" i="13"/>
  <c r="F10" i="13"/>
  <c r="E10" i="13"/>
  <c r="H10" i="13" s="1"/>
  <c r="D10" i="13"/>
  <c r="G9" i="13"/>
  <c r="F9" i="13"/>
  <c r="E9" i="13"/>
  <c r="H9" i="13" s="1"/>
  <c r="D9" i="13"/>
  <c r="G8" i="13"/>
  <c r="F8" i="13"/>
  <c r="E8" i="13"/>
  <c r="D8" i="13"/>
  <c r="A5" i="13"/>
  <c r="G16" i="21"/>
  <c r="I16" i="21" s="1"/>
  <c r="H16" i="21"/>
  <c r="J16" i="21"/>
  <c r="G17" i="21"/>
  <c r="H17" i="21"/>
  <c r="I17" i="21"/>
  <c r="J17" i="21"/>
  <c r="G18" i="21"/>
  <c r="H18" i="21"/>
  <c r="I18" i="21"/>
  <c r="J18" i="21"/>
  <c r="G19" i="21"/>
  <c r="H19" i="21"/>
  <c r="I19" i="21"/>
  <c r="J19" i="21"/>
  <c r="G20" i="21"/>
  <c r="H20" i="21"/>
  <c r="I20" i="21"/>
  <c r="J20" i="21"/>
  <c r="G21" i="21"/>
  <c r="I21" i="21" s="1"/>
  <c r="J21" i="21"/>
  <c r="G22" i="21"/>
  <c r="H22" i="21"/>
  <c r="I22" i="21"/>
  <c r="J22" i="21"/>
  <c r="H23" i="21"/>
  <c r="J23" i="21" s="1"/>
  <c r="I23" i="21"/>
  <c r="G24" i="21"/>
  <c r="H24" i="21"/>
  <c r="I24" i="21"/>
  <c r="J24" i="21"/>
  <c r="G25" i="21"/>
  <c r="H25" i="21"/>
  <c r="I25" i="21"/>
  <c r="J25" i="21"/>
  <c r="G7" i="12"/>
  <c r="I7" i="12" s="1"/>
  <c r="G8" i="12"/>
  <c r="I8" i="12" s="1"/>
  <c r="G9" i="12"/>
  <c r="I9" i="12" s="1"/>
  <c r="G10" i="12"/>
  <c r="I10" i="12" s="1"/>
  <c r="G11" i="12"/>
  <c r="I11" i="12" s="1"/>
  <c r="G12" i="12"/>
  <c r="I12" i="12" s="1"/>
  <c r="G13" i="12"/>
  <c r="I13" i="12" s="1"/>
  <c r="G14" i="12"/>
  <c r="I14" i="12" s="1"/>
  <c r="G15" i="12"/>
  <c r="I15" i="12" s="1"/>
  <c r="G16" i="12"/>
  <c r="I16" i="12" s="1"/>
  <c r="G17" i="12"/>
  <c r="I17" i="12" s="1"/>
  <c r="G18" i="12"/>
  <c r="I18" i="12"/>
  <c r="H16" i="12" l="1"/>
  <c r="H15" i="12"/>
  <c r="H18" i="12"/>
  <c r="H17" i="12"/>
  <c r="J10" i="13"/>
  <c r="I9" i="13"/>
  <c r="C8" i="13"/>
  <c r="H8" i="13"/>
  <c r="I8" i="13"/>
  <c r="J8" i="13"/>
  <c r="K8" i="13" s="1"/>
  <c r="J11" i="13"/>
  <c r="I11" i="13"/>
  <c r="H11" i="13"/>
  <c r="J9" i="13"/>
  <c r="K9" i="13" s="1"/>
  <c r="I12" i="13"/>
  <c r="K12" i="13" s="1"/>
  <c r="I10" i="13"/>
  <c r="K10" i="13" s="1"/>
  <c r="W1035" i="44"/>
  <c r="W1034" i="44"/>
  <c r="W1033" i="44"/>
  <c r="W1032" i="44"/>
  <c r="W1031" i="44"/>
  <c r="W1030" i="44"/>
  <c r="W1029" i="44"/>
  <c r="W1028" i="44"/>
  <c r="W1027" i="44"/>
  <c r="W1026" i="44"/>
  <c r="W1025" i="44"/>
  <c r="W1024" i="44"/>
  <c r="W1023" i="44"/>
  <c r="W1022" i="44"/>
  <c r="W1021" i="44"/>
  <c r="W1020" i="44"/>
  <c r="W1019" i="44"/>
  <c r="W1018" i="44"/>
  <c r="W1017" i="44"/>
  <c r="W1016" i="44"/>
  <c r="W1015" i="44"/>
  <c r="W1014" i="44"/>
  <c r="W1013" i="44"/>
  <c r="W1012" i="44"/>
  <c r="W1011" i="44"/>
  <c r="W1010" i="44"/>
  <c r="W1009" i="44"/>
  <c r="W1008" i="44"/>
  <c r="W1007" i="44"/>
  <c r="W1006" i="44"/>
  <c r="W1005" i="44"/>
  <c r="W1004" i="44"/>
  <c r="W1003" i="44"/>
  <c r="W1002" i="44"/>
  <c r="W1001" i="44"/>
  <c r="W1000" i="44"/>
  <c r="W999" i="44"/>
  <c r="W998" i="44"/>
  <c r="W997" i="44"/>
  <c r="W996" i="44"/>
  <c r="W995" i="44"/>
  <c r="W994" i="44"/>
  <c r="W993" i="44"/>
  <c r="W992" i="44"/>
  <c r="W991" i="44"/>
  <c r="W990" i="44"/>
  <c r="W989" i="44"/>
  <c r="W988" i="44"/>
  <c r="W987" i="44"/>
  <c r="W986" i="44"/>
  <c r="W985" i="44"/>
  <c r="W984" i="44"/>
  <c r="W983" i="44"/>
  <c r="W982" i="44"/>
  <c r="W981" i="44"/>
  <c r="W980" i="44"/>
  <c r="W979" i="44"/>
  <c r="W978" i="44"/>
  <c r="W977" i="44"/>
  <c r="W976" i="44"/>
  <c r="W975" i="44"/>
  <c r="W974" i="44"/>
  <c r="W973" i="44"/>
  <c r="W972" i="44"/>
  <c r="W971" i="44"/>
  <c r="W970" i="44"/>
  <c r="W969" i="44"/>
  <c r="W968" i="44"/>
  <c r="W967" i="44"/>
  <c r="W966" i="44"/>
  <c r="W965" i="44"/>
  <c r="W964" i="44"/>
  <c r="W963" i="44"/>
  <c r="W962" i="44"/>
  <c r="W961" i="44"/>
  <c r="W960" i="44"/>
  <c r="W959" i="44"/>
  <c r="W958" i="44"/>
  <c r="W957" i="44"/>
  <c r="W956" i="44"/>
  <c r="W955" i="44"/>
  <c r="W954" i="44"/>
  <c r="W953" i="44"/>
  <c r="W952" i="44"/>
  <c r="W951" i="44"/>
  <c r="W950" i="44"/>
  <c r="W949" i="44"/>
  <c r="W948" i="44"/>
  <c r="W947" i="44"/>
  <c r="W946" i="44"/>
  <c r="W945" i="44"/>
  <c r="W944" i="44"/>
  <c r="W943" i="44"/>
  <c r="W942" i="44"/>
  <c r="W941" i="44"/>
  <c r="W940" i="44"/>
  <c r="W939" i="44"/>
  <c r="W938" i="44"/>
  <c r="W937" i="44"/>
  <c r="W936" i="44"/>
  <c r="W935" i="44"/>
  <c r="W934" i="44"/>
  <c r="W933" i="44"/>
  <c r="W932" i="44"/>
  <c r="W931" i="44"/>
  <c r="W930" i="44"/>
  <c r="W929" i="44"/>
  <c r="W928" i="44"/>
  <c r="W927" i="44"/>
  <c r="W926" i="44"/>
  <c r="W925" i="44"/>
  <c r="W924" i="44"/>
  <c r="W923" i="44"/>
  <c r="W922" i="44"/>
  <c r="W921" i="44"/>
  <c r="W920" i="44"/>
  <c r="W919" i="44"/>
  <c r="W918" i="44"/>
  <c r="W917" i="44"/>
  <c r="W916" i="44"/>
  <c r="W915" i="44"/>
  <c r="W914" i="44"/>
  <c r="W913" i="44"/>
  <c r="W912" i="44"/>
  <c r="W911" i="44"/>
  <c r="W910" i="44"/>
  <c r="W909" i="44"/>
  <c r="W908" i="44"/>
  <c r="W907" i="44"/>
  <c r="W906" i="44"/>
  <c r="W905" i="44"/>
  <c r="W904" i="44"/>
  <c r="W903" i="44"/>
  <c r="W902" i="44"/>
  <c r="W901" i="44"/>
  <c r="W900" i="44"/>
  <c r="W899" i="44"/>
  <c r="W898" i="44"/>
  <c r="W897" i="44"/>
  <c r="W896" i="44"/>
  <c r="W895" i="44"/>
  <c r="W894" i="44"/>
  <c r="W893" i="44"/>
  <c r="W892" i="44"/>
  <c r="W891" i="44"/>
  <c r="W890" i="44"/>
  <c r="W889" i="44"/>
  <c r="W888" i="44"/>
  <c r="W887" i="44"/>
  <c r="W886" i="44"/>
  <c r="W885" i="44"/>
  <c r="W884" i="44"/>
  <c r="W883" i="44"/>
  <c r="W882" i="44"/>
  <c r="W881" i="44"/>
  <c r="W880" i="44"/>
  <c r="W879" i="44"/>
  <c r="W878" i="44"/>
  <c r="W877" i="44"/>
  <c r="W876" i="44"/>
  <c r="W875" i="44"/>
  <c r="W874" i="44"/>
  <c r="W873" i="44"/>
  <c r="W872" i="44"/>
  <c r="W871" i="44"/>
  <c r="W870" i="44"/>
  <c r="W869" i="44"/>
  <c r="W868" i="44"/>
  <c r="W867" i="44"/>
  <c r="W866" i="44"/>
  <c r="W865" i="44"/>
  <c r="W864" i="44"/>
  <c r="W863" i="44"/>
  <c r="W862" i="44"/>
  <c r="W861" i="44"/>
  <c r="W860" i="44"/>
  <c r="W859" i="44"/>
  <c r="W858" i="44"/>
  <c r="W857" i="44"/>
  <c r="W856" i="44"/>
  <c r="W855" i="44"/>
  <c r="W854" i="44"/>
  <c r="W853" i="44"/>
  <c r="W852" i="44"/>
  <c r="W851" i="44"/>
  <c r="W850" i="44"/>
  <c r="W849" i="44"/>
  <c r="W848" i="44"/>
  <c r="W847" i="44"/>
  <c r="W846" i="44"/>
  <c r="W845" i="44"/>
  <c r="W844" i="44"/>
  <c r="W843" i="44"/>
  <c r="W842" i="44"/>
  <c r="W841" i="44"/>
  <c r="W840" i="44"/>
  <c r="W839" i="44"/>
  <c r="W838" i="44"/>
  <c r="W837" i="44"/>
  <c r="W836" i="44"/>
  <c r="W835" i="44"/>
  <c r="W834" i="44"/>
  <c r="W833" i="44"/>
  <c r="W832" i="44"/>
  <c r="W831" i="44"/>
  <c r="W830" i="44"/>
  <c r="W829" i="44"/>
  <c r="W828" i="44"/>
  <c r="W827" i="44"/>
  <c r="W826" i="44"/>
  <c r="W825" i="44"/>
  <c r="W824" i="44"/>
  <c r="W823" i="44"/>
  <c r="W822" i="44"/>
  <c r="W821" i="44"/>
  <c r="W820" i="44"/>
  <c r="W819" i="44"/>
  <c r="W818" i="44"/>
  <c r="W817" i="44"/>
  <c r="W816" i="44"/>
  <c r="W815" i="44"/>
  <c r="W814" i="44"/>
  <c r="W813" i="44"/>
  <c r="W812" i="44"/>
  <c r="W811" i="44"/>
  <c r="W810" i="44"/>
  <c r="W809" i="44"/>
  <c r="W808" i="44"/>
  <c r="W807" i="44"/>
  <c r="W806" i="44"/>
  <c r="W805" i="44"/>
  <c r="W804" i="44"/>
  <c r="W803" i="44"/>
  <c r="W802" i="44"/>
  <c r="W801" i="44"/>
  <c r="W800" i="44"/>
  <c r="W799" i="44"/>
  <c r="W798" i="44"/>
  <c r="W797" i="44"/>
  <c r="W796" i="44"/>
  <c r="W795" i="44"/>
  <c r="W794" i="44"/>
  <c r="W793" i="44"/>
  <c r="W792" i="44"/>
  <c r="W791" i="44"/>
  <c r="W790" i="44"/>
  <c r="W789" i="44"/>
  <c r="W788" i="44"/>
  <c r="W787" i="44"/>
  <c r="W786" i="44"/>
  <c r="W785" i="44"/>
  <c r="W784" i="44"/>
  <c r="W783" i="44"/>
  <c r="W782" i="44"/>
  <c r="W781" i="44"/>
  <c r="W780" i="44"/>
  <c r="W779" i="44"/>
  <c r="W778" i="44"/>
  <c r="W777" i="44"/>
  <c r="W776" i="44"/>
  <c r="W775" i="44"/>
  <c r="W774" i="44"/>
  <c r="W773" i="44"/>
  <c r="W772" i="44"/>
  <c r="W771" i="44"/>
  <c r="W770" i="44"/>
  <c r="W769" i="44"/>
  <c r="W768" i="44"/>
  <c r="W767" i="44"/>
  <c r="W766" i="44"/>
  <c r="W765" i="44"/>
  <c r="W764" i="44"/>
  <c r="W763" i="44"/>
  <c r="W762" i="44"/>
  <c r="W761" i="44"/>
  <c r="W760" i="44"/>
  <c r="W759" i="44"/>
  <c r="W758" i="44"/>
  <c r="W757" i="44"/>
  <c r="W756" i="44"/>
  <c r="W755" i="44"/>
  <c r="W754" i="44"/>
  <c r="W753" i="44"/>
  <c r="W752" i="44"/>
  <c r="W751" i="44"/>
  <c r="W750" i="44"/>
  <c r="W749" i="44"/>
  <c r="W748" i="44"/>
  <c r="W747" i="44"/>
  <c r="W746" i="44"/>
  <c r="W745" i="44"/>
  <c r="W744" i="44"/>
  <c r="W743" i="44"/>
  <c r="W742" i="44"/>
  <c r="W741" i="44"/>
  <c r="W740" i="44"/>
  <c r="W739" i="44"/>
  <c r="W738" i="44"/>
  <c r="W737" i="44"/>
  <c r="W736" i="44"/>
  <c r="W735" i="44"/>
  <c r="W734" i="44"/>
  <c r="W733" i="44"/>
  <c r="W732" i="44"/>
  <c r="W731" i="44"/>
  <c r="W730" i="44"/>
  <c r="W729" i="44"/>
  <c r="W728" i="44"/>
  <c r="W727" i="44"/>
  <c r="W726" i="44"/>
  <c r="W725" i="44"/>
  <c r="W724" i="44"/>
  <c r="W723" i="44"/>
  <c r="W722" i="44"/>
  <c r="W721" i="44"/>
  <c r="W720" i="44"/>
  <c r="W719" i="44"/>
  <c r="W718" i="44"/>
  <c r="W717" i="44"/>
  <c r="W716" i="44"/>
  <c r="W715" i="44"/>
  <c r="W714" i="44"/>
  <c r="W713" i="44"/>
  <c r="W712" i="44"/>
  <c r="W711" i="44"/>
  <c r="W710" i="44"/>
  <c r="W709" i="44"/>
  <c r="W708" i="44"/>
  <c r="W707" i="44"/>
  <c r="W706" i="44"/>
  <c r="W705" i="44"/>
  <c r="W704" i="44"/>
  <c r="W703" i="44"/>
  <c r="W702" i="44"/>
  <c r="W701" i="44"/>
  <c r="W700" i="44"/>
  <c r="W699" i="44"/>
  <c r="W698" i="44"/>
  <c r="W697" i="44"/>
  <c r="W696" i="44"/>
  <c r="W695" i="44"/>
  <c r="W694" i="44"/>
  <c r="W693" i="44"/>
  <c r="W692" i="44"/>
  <c r="W691" i="44"/>
  <c r="W690" i="44"/>
  <c r="W689" i="44"/>
  <c r="W688" i="44"/>
  <c r="W687" i="44"/>
  <c r="W686" i="44"/>
  <c r="W685" i="44"/>
  <c r="W684" i="44"/>
  <c r="W683" i="44"/>
  <c r="W682" i="44"/>
  <c r="W681" i="44"/>
  <c r="W680" i="44"/>
  <c r="W679" i="44"/>
  <c r="W678" i="44"/>
  <c r="W677" i="44"/>
  <c r="W676" i="44"/>
  <c r="W675" i="44"/>
  <c r="W674" i="44"/>
  <c r="W673" i="44"/>
  <c r="W672" i="44"/>
  <c r="W671" i="44"/>
  <c r="W670" i="44"/>
  <c r="W669" i="44"/>
  <c r="W668" i="44"/>
  <c r="W667" i="44"/>
  <c r="W666" i="44"/>
  <c r="W665" i="44"/>
  <c r="W664" i="44"/>
  <c r="W663" i="44"/>
  <c r="W662" i="44"/>
  <c r="W661" i="44"/>
  <c r="W660" i="44"/>
  <c r="W659" i="44"/>
  <c r="W658" i="44"/>
  <c r="W657" i="44"/>
  <c r="W656" i="44"/>
  <c r="W655" i="44"/>
  <c r="W654" i="44"/>
  <c r="W653" i="44"/>
  <c r="W652" i="44"/>
  <c r="W651" i="44"/>
  <c r="W650" i="44"/>
  <c r="W649" i="44"/>
  <c r="W648" i="44"/>
  <c r="W647" i="44"/>
  <c r="W646" i="44"/>
  <c r="W645" i="44"/>
  <c r="W644" i="44"/>
  <c r="W643" i="44"/>
  <c r="W642" i="44"/>
  <c r="W641" i="44"/>
  <c r="W640" i="44"/>
  <c r="W639" i="44"/>
  <c r="W638" i="44"/>
  <c r="W637" i="44"/>
  <c r="W636" i="44"/>
  <c r="W635" i="44"/>
  <c r="W634" i="44"/>
  <c r="W633" i="44"/>
  <c r="W632" i="44"/>
  <c r="W631" i="44"/>
  <c r="W630" i="44"/>
  <c r="W629" i="44"/>
  <c r="W628" i="44"/>
  <c r="W627" i="44"/>
  <c r="W626" i="44"/>
  <c r="W625" i="44"/>
  <c r="W624" i="44"/>
  <c r="W623" i="44"/>
  <c r="W622" i="44"/>
  <c r="W621" i="44"/>
  <c r="W620" i="44"/>
  <c r="W619" i="44"/>
  <c r="W618" i="44"/>
  <c r="W617" i="44"/>
  <c r="W616" i="44"/>
  <c r="W615" i="44"/>
  <c r="W614" i="44"/>
  <c r="W613" i="44"/>
  <c r="W612" i="44"/>
  <c r="W611" i="44"/>
  <c r="W610" i="44"/>
  <c r="W609" i="44"/>
  <c r="W608" i="44"/>
  <c r="W607" i="44"/>
  <c r="W606" i="44"/>
  <c r="W605" i="44"/>
  <c r="W604" i="44"/>
  <c r="W603" i="44"/>
  <c r="W602" i="44"/>
  <c r="W601" i="44"/>
  <c r="W600" i="44"/>
  <c r="W599" i="44"/>
  <c r="W598" i="44"/>
  <c r="W597" i="44"/>
  <c r="W596" i="44"/>
  <c r="W595" i="44"/>
  <c r="W594" i="44"/>
  <c r="W593" i="44"/>
  <c r="W592" i="44"/>
  <c r="W591" i="44"/>
  <c r="W590" i="44"/>
  <c r="W589" i="44"/>
  <c r="W588" i="44"/>
  <c r="W587" i="44"/>
  <c r="W586" i="44"/>
  <c r="W585" i="44"/>
  <c r="W584" i="44"/>
  <c r="W583" i="44"/>
  <c r="W582" i="44"/>
  <c r="W581" i="44"/>
  <c r="W580" i="44"/>
  <c r="W579" i="44"/>
  <c r="W578" i="44"/>
  <c r="W577" i="44"/>
  <c r="W576" i="44"/>
  <c r="W575" i="44"/>
  <c r="W574" i="44"/>
  <c r="W573" i="44"/>
  <c r="W572" i="44"/>
  <c r="W571" i="44"/>
  <c r="W570" i="44"/>
  <c r="W569" i="44"/>
  <c r="W568" i="44"/>
  <c r="W567" i="44"/>
  <c r="W566" i="44"/>
  <c r="W565" i="44"/>
  <c r="W564" i="44"/>
  <c r="W563" i="44"/>
  <c r="W562" i="44"/>
  <c r="W561" i="44"/>
  <c r="W560" i="44"/>
  <c r="W559" i="44"/>
  <c r="W558" i="44"/>
  <c r="W557" i="44"/>
  <c r="W556" i="44"/>
  <c r="W555" i="44"/>
  <c r="W554" i="44"/>
  <c r="W553" i="44"/>
  <c r="W552" i="44"/>
  <c r="W551" i="44"/>
  <c r="W550" i="44"/>
  <c r="W549" i="44"/>
  <c r="W548" i="44"/>
  <c r="W547" i="44"/>
  <c r="W546" i="44"/>
  <c r="W545" i="44"/>
  <c r="W544" i="44"/>
  <c r="W543" i="44"/>
  <c r="W542" i="44"/>
  <c r="W541" i="44"/>
  <c r="W540" i="44"/>
  <c r="W539" i="44"/>
  <c r="W538" i="44"/>
  <c r="W537" i="44"/>
  <c r="W536" i="44"/>
  <c r="W535" i="44"/>
  <c r="W534" i="44"/>
  <c r="W533" i="44"/>
  <c r="W532" i="44"/>
  <c r="W531" i="44"/>
  <c r="W530" i="44"/>
  <c r="W529" i="44"/>
  <c r="W528" i="44"/>
  <c r="W527" i="44"/>
  <c r="W526" i="44"/>
  <c r="W525" i="44"/>
  <c r="W524" i="44"/>
  <c r="W523" i="44"/>
  <c r="W522" i="44"/>
  <c r="W521" i="44"/>
  <c r="W520" i="44"/>
  <c r="W519" i="44"/>
  <c r="W518" i="44"/>
  <c r="W517" i="44"/>
  <c r="W516" i="44"/>
  <c r="W515" i="44"/>
  <c r="W514" i="44"/>
  <c r="W513" i="44"/>
  <c r="W512" i="44"/>
  <c r="W511" i="44"/>
  <c r="W510" i="44"/>
  <c r="W509" i="44"/>
  <c r="W508" i="44"/>
  <c r="W507" i="44"/>
  <c r="W506" i="44"/>
  <c r="W505" i="44"/>
  <c r="W504" i="44"/>
  <c r="W503" i="44"/>
  <c r="W502" i="44"/>
  <c r="W501" i="44"/>
  <c r="W500" i="44"/>
  <c r="W499" i="44"/>
  <c r="W498" i="44"/>
  <c r="W497" i="44"/>
  <c r="W496" i="44"/>
  <c r="W495" i="44"/>
  <c r="W494" i="44"/>
  <c r="W493" i="44"/>
  <c r="W492" i="44"/>
  <c r="W491" i="44"/>
  <c r="W490" i="44"/>
  <c r="W489" i="44"/>
  <c r="W488" i="44"/>
  <c r="W487" i="44"/>
  <c r="W486" i="44"/>
  <c r="W485" i="44"/>
  <c r="W484" i="44"/>
  <c r="W483" i="44"/>
  <c r="W482" i="44"/>
  <c r="W481" i="44"/>
  <c r="W480" i="44"/>
  <c r="W479" i="44"/>
  <c r="W478" i="44"/>
  <c r="W477" i="44"/>
  <c r="W476" i="44"/>
  <c r="W475" i="44"/>
  <c r="W474" i="44"/>
  <c r="W473" i="44"/>
  <c r="W472" i="44"/>
  <c r="W471" i="44"/>
  <c r="W470" i="44"/>
  <c r="W469" i="44"/>
  <c r="W468" i="44"/>
  <c r="W467" i="44"/>
  <c r="W466" i="44"/>
  <c r="W465" i="44"/>
  <c r="W464" i="44"/>
  <c r="W463" i="44"/>
  <c r="W462" i="44"/>
  <c r="W461" i="44"/>
  <c r="W460" i="44"/>
  <c r="W459" i="44"/>
  <c r="W458" i="44"/>
  <c r="W457" i="44"/>
  <c r="W456" i="44"/>
  <c r="W455" i="44"/>
  <c r="W454" i="44"/>
  <c r="W453" i="44"/>
  <c r="W452" i="44"/>
  <c r="W451" i="44"/>
  <c r="W450" i="44"/>
  <c r="W449" i="44"/>
  <c r="W448" i="44"/>
  <c r="W447" i="44"/>
  <c r="W446" i="44"/>
  <c r="W445" i="44"/>
  <c r="W444" i="44"/>
  <c r="W443" i="44"/>
  <c r="W442" i="44"/>
  <c r="W441" i="44"/>
  <c r="W440" i="44"/>
  <c r="W439" i="44"/>
  <c r="W438" i="44"/>
  <c r="W437" i="44"/>
  <c r="W436" i="44"/>
  <c r="W435" i="44"/>
  <c r="W434" i="44"/>
  <c r="W433" i="44"/>
  <c r="W432" i="44"/>
  <c r="W431" i="44"/>
  <c r="W430" i="44"/>
  <c r="W429" i="44"/>
  <c r="W428" i="44"/>
  <c r="W427" i="44"/>
  <c r="W426" i="44"/>
  <c r="W425" i="44"/>
  <c r="W424" i="44"/>
  <c r="W423" i="44"/>
  <c r="W422" i="44"/>
  <c r="W421" i="44"/>
  <c r="W420" i="44"/>
  <c r="W419" i="44"/>
  <c r="W418" i="44"/>
  <c r="W417" i="44"/>
  <c r="W416" i="44"/>
  <c r="W415" i="44"/>
  <c r="W414" i="44"/>
  <c r="W413" i="44"/>
  <c r="W412" i="44"/>
  <c r="W411" i="44"/>
  <c r="W410" i="44"/>
  <c r="W409" i="44"/>
  <c r="W408" i="44"/>
  <c r="W407" i="44"/>
  <c r="W406" i="44"/>
  <c r="W405" i="44"/>
  <c r="W404" i="44"/>
  <c r="W403" i="44"/>
  <c r="W402" i="44"/>
  <c r="W401" i="44"/>
  <c r="W400" i="44"/>
  <c r="W399" i="44"/>
  <c r="W398" i="44"/>
  <c r="W397" i="44"/>
  <c r="W396" i="44"/>
  <c r="W395" i="44"/>
  <c r="W394" i="44"/>
  <c r="W393" i="44"/>
  <c r="W392" i="44"/>
  <c r="W391" i="44"/>
  <c r="W390" i="44"/>
  <c r="W389" i="44"/>
  <c r="W388" i="44"/>
  <c r="W387" i="44"/>
  <c r="W386" i="44"/>
  <c r="W385" i="44"/>
  <c r="W384" i="44"/>
  <c r="W383" i="44"/>
  <c r="W382" i="44"/>
  <c r="W381" i="44"/>
  <c r="W380" i="44"/>
  <c r="W379" i="44"/>
  <c r="W378" i="44"/>
  <c r="W377" i="44"/>
  <c r="W376" i="44"/>
  <c r="W375" i="44"/>
  <c r="W374" i="44"/>
  <c r="W373" i="44"/>
  <c r="W372" i="44"/>
  <c r="W371" i="44"/>
  <c r="W370" i="44"/>
  <c r="W369" i="44"/>
  <c r="W368" i="44"/>
  <c r="W367" i="44"/>
  <c r="W366" i="44"/>
  <c r="W365" i="44"/>
  <c r="W364" i="44"/>
  <c r="W363" i="44"/>
  <c r="W362" i="44"/>
  <c r="W361" i="44"/>
  <c r="W360" i="44"/>
  <c r="W359" i="44"/>
  <c r="W358" i="44"/>
  <c r="W357" i="44"/>
  <c r="W356" i="44"/>
  <c r="W355" i="44"/>
  <c r="W354" i="44"/>
  <c r="W353" i="44"/>
  <c r="W352" i="44"/>
  <c r="W351" i="44"/>
  <c r="W350" i="44"/>
  <c r="W349" i="44"/>
  <c r="W348" i="44"/>
  <c r="W347" i="44"/>
  <c r="W346" i="44"/>
  <c r="W345" i="44"/>
  <c r="W344" i="44"/>
  <c r="W343" i="44"/>
  <c r="W342" i="44"/>
  <c r="W341" i="44"/>
  <c r="W340" i="44"/>
  <c r="W339" i="44"/>
  <c r="W338" i="44"/>
  <c r="W337" i="44"/>
  <c r="W336" i="44"/>
  <c r="W335" i="44"/>
  <c r="W334" i="44"/>
  <c r="W333" i="44"/>
  <c r="W332" i="44"/>
  <c r="W331" i="44"/>
  <c r="W330" i="44"/>
  <c r="W329" i="44"/>
  <c r="W328" i="44"/>
  <c r="W327" i="44"/>
  <c r="W326" i="44"/>
  <c r="W325" i="44"/>
  <c r="W324" i="44"/>
  <c r="W323" i="44"/>
  <c r="W322" i="44"/>
  <c r="W321" i="44"/>
  <c r="W320" i="44"/>
  <c r="W319" i="44"/>
  <c r="W318" i="44"/>
  <c r="W317" i="44"/>
  <c r="W316" i="44"/>
  <c r="W315" i="44"/>
  <c r="W314" i="44"/>
  <c r="W313" i="44"/>
  <c r="W312" i="44"/>
  <c r="W311" i="44"/>
  <c r="W310" i="44"/>
  <c r="W309" i="44"/>
  <c r="W308" i="44"/>
  <c r="W307" i="44"/>
  <c r="W306" i="44"/>
  <c r="W305" i="44"/>
  <c r="W304" i="44"/>
  <c r="W303" i="44"/>
  <c r="W302" i="44"/>
  <c r="W301" i="44"/>
  <c r="W300" i="44"/>
  <c r="W299" i="44"/>
  <c r="W298" i="44"/>
  <c r="W297" i="44"/>
  <c r="W296" i="44"/>
  <c r="W295" i="44"/>
  <c r="W294" i="44"/>
  <c r="W293" i="44"/>
  <c r="W292" i="44"/>
  <c r="W291" i="44"/>
  <c r="W290" i="44"/>
  <c r="W289" i="44"/>
  <c r="W288" i="44"/>
  <c r="W287" i="44"/>
  <c r="W286" i="44"/>
  <c r="W285" i="44"/>
  <c r="W284" i="44"/>
  <c r="W283" i="44"/>
  <c r="W282" i="44"/>
  <c r="W281" i="44"/>
  <c r="W280" i="44"/>
  <c r="W279" i="44"/>
  <c r="W278" i="44"/>
  <c r="W277" i="44"/>
  <c r="W276" i="44"/>
  <c r="W275" i="44"/>
  <c r="W274" i="44"/>
  <c r="W273" i="44"/>
  <c r="W272" i="44"/>
  <c r="W271" i="44"/>
  <c r="W270" i="44"/>
  <c r="W269" i="44"/>
  <c r="W268" i="44"/>
  <c r="W267" i="44"/>
  <c r="W266" i="44"/>
  <c r="W265" i="44"/>
  <c r="W264" i="44"/>
  <c r="W263" i="44"/>
  <c r="W262" i="44"/>
  <c r="W261" i="44"/>
  <c r="W260" i="44"/>
  <c r="W259" i="44"/>
  <c r="W258" i="44"/>
  <c r="W257" i="44"/>
  <c r="W256" i="44"/>
  <c r="W255" i="44"/>
  <c r="W254" i="44"/>
  <c r="W253" i="44"/>
  <c r="W252" i="44"/>
  <c r="W251" i="44"/>
  <c r="W250" i="44"/>
  <c r="W249" i="44"/>
  <c r="W248" i="44"/>
  <c r="W247" i="44"/>
  <c r="W246" i="44"/>
  <c r="W245" i="44"/>
  <c r="W244" i="44"/>
  <c r="W243" i="44"/>
  <c r="W242" i="44"/>
  <c r="W241" i="44"/>
  <c r="W240" i="44"/>
  <c r="W239" i="44"/>
  <c r="W238" i="44"/>
  <c r="W237" i="44"/>
  <c r="W236" i="44"/>
  <c r="W235" i="44"/>
  <c r="W234" i="44"/>
  <c r="W233" i="44"/>
  <c r="W232" i="44"/>
  <c r="W231" i="44"/>
  <c r="W230" i="44"/>
  <c r="W229" i="44"/>
  <c r="W228" i="44"/>
  <c r="W227" i="44"/>
  <c r="X226" i="44"/>
  <c r="T225" i="44"/>
  <c r="H225" i="44"/>
  <c r="G225" i="44"/>
  <c r="T224" i="44"/>
  <c r="H224" i="44"/>
  <c r="G224" i="44"/>
  <c r="T223" i="44"/>
  <c r="H223" i="44"/>
  <c r="G223" i="44"/>
  <c r="T222" i="44"/>
  <c r="H222" i="44"/>
  <c r="G222" i="44"/>
  <c r="T221" i="44"/>
  <c r="H221" i="44"/>
  <c r="G221" i="44"/>
  <c r="T220" i="44"/>
  <c r="H220" i="44"/>
  <c r="G220" i="44"/>
  <c r="T219" i="44"/>
  <c r="H219" i="44"/>
  <c r="G219" i="44"/>
  <c r="T218" i="44"/>
  <c r="H218" i="44"/>
  <c r="G218" i="44"/>
  <c r="T217" i="44"/>
  <c r="H217" i="44"/>
  <c r="G217" i="44"/>
  <c r="T216" i="44"/>
  <c r="H216" i="44"/>
  <c r="G216" i="44"/>
  <c r="T215" i="44"/>
  <c r="H215" i="44"/>
  <c r="G215" i="44"/>
  <c r="T214" i="44"/>
  <c r="H214" i="44"/>
  <c r="G214" i="44"/>
  <c r="T213" i="44"/>
  <c r="H213" i="44"/>
  <c r="G213" i="44"/>
  <c r="T212" i="44"/>
  <c r="H212" i="44"/>
  <c r="G212" i="44"/>
  <c r="T211" i="44"/>
  <c r="H211" i="44"/>
  <c r="G211" i="44"/>
  <c r="T210" i="44"/>
  <c r="H210" i="44"/>
  <c r="G210" i="44"/>
  <c r="T209" i="44"/>
  <c r="H209" i="44"/>
  <c r="G209" i="44"/>
  <c r="T208" i="44"/>
  <c r="H208" i="44"/>
  <c r="G208" i="44"/>
  <c r="T207" i="44"/>
  <c r="H207" i="44"/>
  <c r="G207" i="44"/>
  <c r="T206" i="44"/>
  <c r="H206" i="44"/>
  <c r="G206" i="44"/>
  <c r="T205" i="44"/>
  <c r="H205" i="44"/>
  <c r="G205" i="44"/>
  <c r="T204" i="44"/>
  <c r="H204" i="44"/>
  <c r="G204" i="44"/>
  <c r="T203" i="44"/>
  <c r="H203" i="44"/>
  <c r="G203" i="44"/>
  <c r="T202" i="44"/>
  <c r="H202" i="44"/>
  <c r="G202" i="44"/>
  <c r="T201" i="44"/>
  <c r="H201" i="44"/>
  <c r="G201" i="44"/>
  <c r="T200" i="44"/>
  <c r="H200" i="44"/>
  <c r="G200" i="44"/>
  <c r="T199" i="44"/>
  <c r="H199" i="44"/>
  <c r="G199" i="44"/>
  <c r="T198" i="44"/>
  <c r="H198" i="44"/>
  <c r="G198" i="44"/>
  <c r="T197" i="44"/>
  <c r="H197" i="44"/>
  <c r="G197" i="44"/>
  <c r="T196" i="44"/>
  <c r="H196" i="44"/>
  <c r="G196" i="44"/>
  <c r="T195" i="44"/>
  <c r="H195" i="44"/>
  <c r="G195" i="44"/>
  <c r="T194" i="44"/>
  <c r="H194" i="44"/>
  <c r="G194" i="44"/>
  <c r="T193" i="44"/>
  <c r="H193" i="44"/>
  <c r="G193" i="44"/>
  <c r="T192" i="44"/>
  <c r="H192" i="44"/>
  <c r="G192" i="44"/>
  <c r="T191" i="44"/>
  <c r="H191" i="44"/>
  <c r="G191" i="44"/>
  <c r="T190" i="44"/>
  <c r="H190" i="44"/>
  <c r="G190" i="44"/>
  <c r="T189" i="44"/>
  <c r="H189" i="44"/>
  <c r="G189" i="44"/>
  <c r="T188" i="44"/>
  <c r="H188" i="44"/>
  <c r="G188" i="44"/>
  <c r="T187" i="44"/>
  <c r="H187" i="44"/>
  <c r="G187" i="44"/>
  <c r="T186" i="44"/>
  <c r="H186" i="44"/>
  <c r="G186" i="44"/>
  <c r="T185" i="44"/>
  <c r="H185" i="44"/>
  <c r="G185" i="44"/>
  <c r="T184" i="44"/>
  <c r="H184" i="44"/>
  <c r="G184" i="44"/>
  <c r="T183" i="44"/>
  <c r="H183" i="44"/>
  <c r="G183" i="44"/>
  <c r="T182" i="44"/>
  <c r="H182" i="44"/>
  <c r="G182" i="44"/>
  <c r="T181" i="44"/>
  <c r="H181" i="44"/>
  <c r="G181" i="44"/>
  <c r="T180" i="44"/>
  <c r="H180" i="44"/>
  <c r="G180" i="44"/>
  <c r="T179" i="44"/>
  <c r="H179" i="44"/>
  <c r="G179" i="44"/>
  <c r="T178" i="44"/>
  <c r="H178" i="44"/>
  <c r="G178" i="44"/>
  <c r="T177" i="44"/>
  <c r="H177" i="44"/>
  <c r="G177" i="44"/>
  <c r="T176" i="44"/>
  <c r="H176" i="44"/>
  <c r="G176" i="44"/>
  <c r="T175" i="44"/>
  <c r="H175" i="44"/>
  <c r="G175" i="44"/>
  <c r="T174" i="44"/>
  <c r="H174" i="44"/>
  <c r="G174" i="44"/>
  <c r="T173" i="44"/>
  <c r="H173" i="44"/>
  <c r="G173" i="44"/>
  <c r="T172" i="44"/>
  <c r="H172" i="44"/>
  <c r="G172" i="44"/>
  <c r="T171" i="44"/>
  <c r="H171" i="44"/>
  <c r="G171" i="44"/>
  <c r="T170" i="44"/>
  <c r="H170" i="44"/>
  <c r="G170" i="44"/>
  <c r="T169" i="44"/>
  <c r="H169" i="44"/>
  <c r="G169" i="44"/>
  <c r="T168" i="44"/>
  <c r="H168" i="44"/>
  <c r="G168" i="44"/>
  <c r="T167" i="44"/>
  <c r="H167" i="44"/>
  <c r="G167" i="44"/>
  <c r="T166" i="44"/>
  <c r="H166" i="44"/>
  <c r="G166" i="44"/>
  <c r="T165" i="44"/>
  <c r="H165" i="44"/>
  <c r="G165" i="44"/>
  <c r="T164" i="44"/>
  <c r="H164" i="44"/>
  <c r="G164" i="44"/>
  <c r="T163" i="44"/>
  <c r="H163" i="44"/>
  <c r="G163" i="44"/>
  <c r="T162" i="44"/>
  <c r="H162" i="44"/>
  <c r="G162" i="44"/>
  <c r="T161" i="44"/>
  <c r="H161" i="44"/>
  <c r="G161" i="44"/>
  <c r="T160" i="44"/>
  <c r="H160" i="44"/>
  <c r="G160" i="44"/>
  <c r="T159" i="44"/>
  <c r="H159" i="44"/>
  <c r="G159" i="44"/>
  <c r="T158" i="44"/>
  <c r="H158" i="44"/>
  <c r="G158" i="44"/>
  <c r="T157" i="44"/>
  <c r="H157" i="44"/>
  <c r="G157" i="44"/>
  <c r="T156" i="44"/>
  <c r="H156" i="44"/>
  <c r="G156" i="44"/>
  <c r="T155" i="44"/>
  <c r="H155" i="44"/>
  <c r="G155" i="44"/>
  <c r="T154" i="44"/>
  <c r="H154" i="44"/>
  <c r="G154" i="44"/>
  <c r="T153" i="44"/>
  <c r="H153" i="44"/>
  <c r="G153" i="44"/>
  <c r="T152" i="44"/>
  <c r="H152" i="44"/>
  <c r="G152" i="44"/>
  <c r="T151" i="44"/>
  <c r="H151" i="44"/>
  <c r="G151" i="44"/>
  <c r="T150" i="44"/>
  <c r="H150" i="44"/>
  <c r="G150" i="44"/>
  <c r="T149" i="44"/>
  <c r="H149" i="44"/>
  <c r="G149" i="44"/>
  <c r="T148" i="44"/>
  <c r="H148" i="44"/>
  <c r="G148" i="44"/>
  <c r="T147" i="44"/>
  <c r="H147" i="44"/>
  <c r="G147" i="44"/>
  <c r="T146" i="44"/>
  <c r="H146" i="44"/>
  <c r="G146" i="44"/>
  <c r="T145" i="44"/>
  <c r="H145" i="44"/>
  <c r="G145" i="44"/>
  <c r="T144" i="44"/>
  <c r="H144" i="44"/>
  <c r="G144" i="44"/>
  <c r="T143" i="44"/>
  <c r="H143" i="44"/>
  <c r="G143" i="44"/>
  <c r="T142" i="44"/>
  <c r="H142" i="44"/>
  <c r="G142" i="44"/>
  <c r="T141" i="44"/>
  <c r="H141" i="44"/>
  <c r="G141" i="44"/>
  <c r="T140" i="44"/>
  <c r="H140" i="44"/>
  <c r="G140" i="44"/>
  <c r="T139" i="44"/>
  <c r="H139" i="44"/>
  <c r="G139" i="44"/>
  <c r="T138" i="44"/>
  <c r="H138" i="44"/>
  <c r="G138" i="44"/>
  <c r="T137" i="44"/>
  <c r="H137" i="44"/>
  <c r="G137" i="44"/>
  <c r="T136" i="44"/>
  <c r="H136" i="44"/>
  <c r="G136" i="44"/>
  <c r="T135" i="44"/>
  <c r="H135" i="44"/>
  <c r="G135" i="44"/>
  <c r="T134" i="44"/>
  <c r="H134" i="44"/>
  <c r="G134" i="44"/>
  <c r="T133" i="44"/>
  <c r="H133" i="44"/>
  <c r="G133" i="44"/>
  <c r="T132" i="44"/>
  <c r="H132" i="44"/>
  <c r="G132" i="44"/>
  <c r="T131" i="44"/>
  <c r="H131" i="44"/>
  <c r="G131" i="44"/>
  <c r="T130" i="44"/>
  <c r="H130" i="44"/>
  <c r="G130" i="44"/>
  <c r="T129" i="44"/>
  <c r="H129" i="44"/>
  <c r="G129" i="44"/>
  <c r="T128" i="44"/>
  <c r="H128" i="44"/>
  <c r="G128" i="44"/>
  <c r="T127" i="44"/>
  <c r="H127" i="44"/>
  <c r="G127" i="44"/>
  <c r="T126" i="44"/>
  <c r="H126" i="44"/>
  <c r="G126" i="44"/>
  <c r="T125" i="44"/>
  <c r="H125" i="44"/>
  <c r="G125" i="44"/>
  <c r="T124" i="44"/>
  <c r="H124" i="44"/>
  <c r="G124" i="44"/>
  <c r="T123" i="44"/>
  <c r="H123" i="44"/>
  <c r="G123" i="44"/>
  <c r="T122" i="44"/>
  <c r="H122" i="44"/>
  <c r="G122" i="44"/>
  <c r="T121" i="44"/>
  <c r="H121" i="44"/>
  <c r="G121" i="44"/>
  <c r="H120" i="44"/>
  <c r="G120" i="44"/>
  <c r="H119" i="44"/>
  <c r="G119" i="44"/>
  <c r="H118" i="44"/>
  <c r="G118" i="44"/>
  <c r="H117" i="44"/>
  <c r="G117" i="44"/>
  <c r="T116" i="44"/>
  <c r="H116" i="44"/>
  <c r="G116" i="44"/>
  <c r="H115" i="44"/>
  <c r="G115" i="44"/>
  <c r="H114" i="44"/>
  <c r="G114" i="44"/>
  <c r="H113" i="44"/>
  <c r="G113" i="44"/>
  <c r="T112" i="44"/>
  <c r="H112" i="44"/>
  <c r="G112" i="44"/>
  <c r="H111" i="44"/>
  <c r="G111" i="44"/>
  <c r="H110" i="44"/>
  <c r="G110" i="44"/>
  <c r="T109" i="44"/>
  <c r="H109" i="44"/>
  <c r="G109" i="44"/>
  <c r="T108" i="44"/>
  <c r="H108" i="44"/>
  <c r="G108" i="44"/>
  <c r="T107" i="44"/>
  <c r="H107" i="44"/>
  <c r="G107" i="44"/>
  <c r="T106" i="44"/>
  <c r="H106" i="44"/>
  <c r="G106" i="44"/>
  <c r="H105" i="44"/>
  <c r="G105" i="44"/>
  <c r="H104" i="44"/>
  <c r="G104" i="44"/>
  <c r="H103" i="44"/>
  <c r="G103" i="44"/>
  <c r="H102" i="44"/>
  <c r="G102" i="44"/>
  <c r="T101" i="44"/>
  <c r="H101" i="44"/>
  <c r="G101" i="44"/>
  <c r="T100" i="44"/>
  <c r="H100" i="44"/>
  <c r="G100" i="44"/>
  <c r="T99" i="44"/>
  <c r="H99" i="44"/>
  <c r="G99" i="44"/>
  <c r="T98" i="44"/>
  <c r="H98" i="44"/>
  <c r="G98" i="44"/>
  <c r="T97" i="44"/>
  <c r="H97" i="44"/>
  <c r="G97" i="44"/>
  <c r="T96" i="44"/>
  <c r="H96" i="44"/>
  <c r="G96" i="44"/>
  <c r="H95" i="44"/>
  <c r="G95" i="44"/>
  <c r="H94" i="44"/>
  <c r="G94" i="44"/>
  <c r="H93" i="44"/>
  <c r="G93" i="44"/>
  <c r="H92" i="44"/>
  <c r="G92" i="44"/>
  <c r="H91" i="44"/>
  <c r="G91" i="44"/>
  <c r="H90" i="44"/>
  <c r="G90" i="44"/>
  <c r="H89" i="44"/>
  <c r="G89" i="44"/>
  <c r="H88" i="44"/>
  <c r="G88" i="44"/>
  <c r="H87" i="44"/>
  <c r="G87" i="44"/>
  <c r="H86" i="44"/>
  <c r="G86" i="44"/>
  <c r="H85" i="44"/>
  <c r="G85" i="44"/>
  <c r="H84" i="44"/>
  <c r="G84" i="44"/>
  <c r="H83" i="44"/>
  <c r="G83" i="44"/>
  <c r="H82" i="44"/>
  <c r="G82" i="44"/>
  <c r="H81" i="44"/>
  <c r="G81" i="44"/>
  <c r="H80" i="44"/>
  <c r="G80" i="44"/>
  <c r="H79" i="44"/>
  <c r="G79" i="44"/>
  <c r="H78" i="44"/>
  <c r="G78" i="44"/>
  <c r="H77" i="44"/>
  <c r="G77" i="44"/>
  <c r="H76" i="44"/>
  <c r="G76" i="44"/>
  <c r="H75" i="44"/>
  <c r="G75" i="44"/>
  <c r="H74" i="44"/>
  <c r="G74" i="44"/>
  <c r="H73" i="44"/>
  <c r="G73" i="44"/>
  <c r="H72" i="44"/>
  <c r="G72" i="44"/>
  <c r="H71" i="44"/>
  <c r="G71" i="44"/>
  <c r="H70" i="44"/>
  <c r="G70" i="44"/>
  <c r="H69" i="44"/>
  <c r="G69" i="44"/>
  <c r="H68" i="44"/>
  <c r="G68" i="44"/>
  <c r="H67" i="44"/>
  <c r="G67" i="44"/>
  <c r="H66" i="44"/>
  <c r="G66" i="44"/>
  <c r="H65" i="44"/>
  <c r="G65" i="44"/>
  <c r="H64" i="44"/>
  <c r="G64" i="44"/>
  <c r="H63" i="44"/>
  <c r="G63" i="44"/>
  <c r="H62" i="44"/>
  <c r="G62" i="44"/>
  <c r="H61" i="44"/>
  <c r="G61" i="44"/>
  <c r="H60" i="44"/>
  <c r="G60" i="44"/>
  <c r="H59" i="44"/>
  <c r="G59" i="44"/>
  <c r="G58" i="44"/>
  <c r="H58" i="44" s="1"/>
  <c r="G57" i="44"/>
  <c r="H57" i="44" s="1"/>
  <c r="G56" i="44"/>
  <c r="H56" i="44" s="1"/>
  <c r="G55" i="44"/>
  <c r="H55" i="44" s="1"/>
  <c r="G54" i="44"/>
  <c r="H54" i="44" s="1"/>
  <c r="G53" i="44"/>
  <c r="H53" i="44" s="1"/>
  <c r="G52" i="44"/>
  <c r="H52" i="44" s="1"/>
  <c r="F44" i="44" s="1"/>
  <c r="G51" i="44"/>
  <c r="H51" i="44" s="1"/>
  <c r="G50" i="44"/>
  <c r="H50" i="44" s="1"/>
  <c r="G49" i="44"/>
  <c r="H49" i="44" s="1"/>
  <c r="F43" i="44"/>
  <c r="F39" i="44"/>
  <c r="C39" i="44"/>
  <c r="F41" i="44" s="1"/>
  <c r="F24" i="44"/>
  <c r="E24" i="44" s="1"/>
  <c r="F23" i="44"/>
  <c r="E23" i="44" s="1"/>
  <c r="F22" i="44"/>
  <c r="E22" i="44"/>
  <c r="C19" i="44"/>
  <c r="C18" i="44"/>
  <c r="C17" i="44"/>
  <c r="C16" i="44"/>
  <c r="C15" i="44"/>
  <c r="C14" i="44"/>
  <c r="F12" i="44"/>
  <c r="F11" i="44"/>
  <c r="C11" i="44"/>
  <c r="F10" i="44"/>
  <c r="C10" i="44"/>
  <c r="C9" i="44"/>
  <c r="F8" i="44"/>
  <c r="C8" i="44"/>
  <c r="F7" i="44"/>
  <c r="C7" i="44"/>
  <c r="F6" i="44"/>
  <c r="C6" i="44"/>
  <c r="E1" i="44"/>
  <c r="W1035" i="43"/>
  <c r="W1034" i="43"/>
  <c r="W1033" i="43"/>
  <c r="W1032" i="43"/>
  <c r="W1031" i="43"/>
  <c r="W1030" i="43"/>
  <c r="W1029" i="43"/>
  <c r="W1028" i="43"/>
  <c r="W1027" i="43"/>
  <c r="W1026" i="43"/>
  <c r="W1025" i="43"/>
  <c r="W1024" i="43"/>
  <c r="W1023" i="43"/>
  <c r="W1022" i="43"/>
  <c r="W1021" i="43"/>
  <c r="W1020" i="43"/>
  <c r="W1019" i="43"/>
  <c r="W1018" i="43"/>
  <c r="W1017" i="43"/>
  <c r="W1016" i="43"/>
  <c r="W1015" i="43"/>
  <c r="W1014" i="43"/>
  <c r="W1013" i="43"/>
  <c r="W1012" i="43"/>
  <c r="W1011" i="43"/>
  <c r="W1010" i="43"/>
  <c r="W1009" i="43"/>
  <c r="W1008" i="43"/>
  <c r="W1007" i="43"/>
  <c r="W1006" i="43"/>
  <c r="W1005" i="43"/>
  <c r="W1004" i="43"/>
  <c r="W1003" i="43"/>
  <c r="W1002" i="43"/>
  <c r="W1001" i="43"/>
  <c r="W1000" i="43"/>
  <c r="W999" i="43"/>
  <c r="W998" i="43"/>
  <c r="W997" i="43"/>
  <c r="W996" i="43"/>
  <c r="W995" i="43"/>
  <c r="W994" i="43"/>
  <c r="W993" i="43"/>
  <c r="W992" i="43"/>
  <c r="W991" i="43"/>
  <c r="W990" i="43"/>
  <c r="W989" i="43"/>
  <c r="W988" i="43"/>
  <c r="W987" i="43"/>
  <c r="W986" i="43"/>
  <c r="W985" i="43"/>
  <c r="W984" i="43"/>
  <c r="W983" i="43"/>
  <c r="W982" i="43"/>
  <c r="W981" i="43"/>
  <c r="W980" i="43"/>
  <c r="W979" i="43"/>
  <c r="W978" i="43"/>
  <c r="W977" i="43"/>
  <c r="W976" i="43"/>
  <c r="W975" i="43"/>
  <c r="W974" i="43"/>
  <c r="W973" i="43"/>
  <c r="W972" i="43"/>
  <c r="W971" i="43"/>
  <c r="W970" i="43"/>
  <c r="W969" i="43"/>
  <c r="W968" i="43"/>
  <c r="W967" i="43"/>
  <c r="W966" i="43"/>
  <c r="W965" i="43"/>
  <c r="W964" i="43"/>
  <c r="W963" i="43"/>
  <c r="W962" i="43"/>
  <c r="W961" i="43"/>
  <c r="W960" i="43"/>
  <c r="W959" i="43"/>
  <c r="W958" i="43"/>
  <c r="W957" i="43"/>
  <c r="W956" i="43"/>
  <c r="W955" i="43"/>
  <c r="W954" i="43"/>
  <c r="W953" i="43"/>
  <c r="W952" i="43"/>
  <c r="W951" i="43"/>
  <c r="W950" i="43"/>
  <c r="W949" i="43"/>
  <c r="W948" i="43"/>
  <c r="W947" i="43"/>
  <c r="W946" i="43"/>
  <c r="W945" i="43"/>
  <c r="W944" i="43"/>
  <c r="W943" i="43"/>
  <c r="W942" i="43"/>
  <c r="W941" i="43"/>
  <c r="W940" i="43"/>
  <c r="W939" i="43"/>
  <c r="W938" i="43"/>
  <c r="W937" i="43"/>
  <c r="W936" i="43"/>
  <c r="W935" i="43"/>
  <c r="W934" i="43"/>
  <c r="W933" i="43"/>
  <c r="W932" i="43"/>
  <c r="W931" i="43"/>
  <c r="W930" i="43"/>
  <c r="W929" i="43"/>
  <c r="W928" i="43"/>
  <c r="W927" i="43"/>
  <c r="W926" i="43"/>
  <c r="W925" i="43"/>
  <c r="W924" i="43"/>
  <c r="W923" i="43"/>
  <c r="W922" i="43"/>
  <c r="W921" i="43"/>
  <c r="W920" i="43"/>
  <c r="W919" i="43"/>
  <c r="W918" i="43"/>
  <c r="W917" i="43"/>
  <c r="W916" i="43"/>
  <c r="W915" i="43"/>
  <c r="W914" i="43"/>
  <c r="W913" i="43"/>
  <c r="W912" i="43"/>
  <c r="W911" i="43"/>
  <c r="W910" i="43"/>
  <c r="W909" i="43"/>
  <c r="W908" i="43"/>
  <c r="W907" i="43"/>
  <c r="W906" i="43"/>
  <c r="W905" i="43"/>
  <c r="W904" i="43"/>
  <c r="W903" i="43"/>
  <c r="W902" i="43"/>
  <c r="W901" i="43"/>
  <c r="W900" i="43"/>
  <c r="W899" i="43"/>
  <c r="W898" i="43"/>
  <c r="W897" i="43"/>
  <c r="W896" i="43"/>
  <c r="W895" i="43"/>
  <c r="W894" i="43"/>
  <c r="W893" i="43"/>
  <c r="W892" i="43"/>
  <c r="W891" i="43"/>
  <c r="W890" i="43"/>
  <c r="W889" i="43"/>
  <c r="W888" i="43"/>
  <c r="W887" i="43"/>
  <c r="W886" i="43"/>
  <c r="W885" i="43"/>
  <c r="W884" i="43"/>
  <c r="W883" i="43"/>
  <c r="W882" i="43"/>
  <c r="W881" i="43"/>
  <c r="W880" i="43"/>
  <c r="W879" i="43"/>
  <c r="W878" i="43"/>
  <c r="W877" i="43"/>
  <c r="W876" i="43"/>
  <c r="W875" i="43"/>
  <c r="W874" i="43"/>
  <c r="W873" i="43"/>
  <c r="W872" i="43"/>
  <c r="W871" i="43"/>
  <c r="W870" i="43"/>
  <c r="W869" i="43"/>
  <c r="W868" i="43"/>
  <c r="W867" i="43"/>
  <c r="W866" i="43"/>
  <c r="W865" i="43"/>
  <c r="W864" i="43"/>
  <c r="W863" i="43"/>
  <c r="W862" i="43"/>
  <c r="W861" i="43"/>
  <c r="W860" i="43"/>
  <c r="W859" i="43"/>
  <c r="W858" i="43"/>
  <c r="W857" i="43"/>
  <c r="W856" i="43"/>
  <c r="W855" i="43"/>
  <c r="W854" i="43"/>
  <c r="W853" i="43"/>
  <c r="W852" i="43"/>
  <c r="W851" i="43"/>
  <c r="W850" i="43"/>
  <c r="W849" i="43"/>
  <c r="W848" i="43"/>
  <c r="W847" i="43"/>
  <c r="W846" i="43"/>
  <c r="W845" i="43"/>
  <c r="W844" i="43"/>
  <c r="W843" i="43"/>
  <c r="W842" i="43"/>
  <c r="W841" i="43"/>
  <c r="W840" i="43"/>
  <c r="W839" i="43"/>
  <c r="W838" i="43"/>
  <c r="W837" i="43"/>
  <c r="W836" i="43"/>
  <c r="W835" i="43"/>
  <c r="W834" i="43"/>
  <c r="W833" i="43"/>
  <c r="W832" i="43"/>
  <c r="W831" i="43"/>
  <c r="W830" i="43"/>
  <c r="W829" i="43"/>
  <c r="W828" i="43"/>
  <c r="W827" i="43"/>
  <c r="W826" i="43"/>
  <c r="W825" i="43"/>
  <c r="W824" i="43"/>
  <c r="W823" i="43"/>
  <c r="W822" i="43"/>
  <c r="W821" i="43"/>
  <c r="W820" i="43"/>
  <c r="W819" i="43"/>
  <c r="W818" i="43"/>
  <c r="W817" i="43"/>
  <c r="W816" i="43"/>
  <c r="W815" i="43"/>
  <c r="W814" i="43"/>
  <c r="W813" i="43"/>
  <c r="W812" i="43"/>
  <c r="W811" i="43"/>
  <c r="W810" i="43"/>
  <c r="W809" i="43"/>
  <c r="W808" i="43"/>
  <c r="W807" i="43"/>
  <c r="W806" i="43"/>
  <c r="W805" i="43"/>
  <c r="W804" i="43"/>
  <c r="W803" i="43"/>
  <c r="W802" i="43"/>
  <c r="W801" i="43"/>
  <c r="W800" i="43"/>
  <c r="W799" i="43"/>
  <c r="W798" i="43"/>
  <c r="W797" i="43"/>
  <c r="W796" i="43"/>
  <c r="W795" i="43"/>
  <c r="W794" i="43"/>
  <c r="W793" i="43"/>
  <c r="W792" i="43"/>
  <c r="W791" i="43"/>
  <c r="W790" i="43"/>
  <c r="W789" i="43"/>
  <c r="W788" i="43"/>
  <c r="W787" i="43"/>
  <c r="W786" i="43"/>
  <c r="W785" i="43"/>
  <c r="W784" i="43"/>
  <c r="W783" i="43"/>
  <c r="W782" i="43"/>
  <c r="W781" i="43"/>
  <c r="W780" i="43"/>
  <c r="W779" i="43"/>
  <c r="W778" i="43"/>
  <c r="W777" i="43"/>
  <c r="W776" i="43"/>
  <c r="W775" i="43"/>
  <c r="W774" i="43"/>
  <c r="W773" i="43"/>
  <c r="W772" i="43"/>
  <c r="W771" i="43"/>
  <c r="W770" i="43"/>
  <c r="W769" i="43"/>
  <c r="W768" i="43"/>
  <c r="W767" i="43"/>
  <c r="W766" i="43"/>
  <c r="W765" i="43"/>
  <c r="W764" i="43"/>
  <c r="W763" i="43"/>
  <c r="W762" i="43"/>
  <c r="W761" i="43"/>
  <c r="W760" i="43"/>
  <c r="W759" i="43"/>
  <c r="W758" i="43"/>
  <c r="W757" i="43"/>
  <c r="W756" i="43"/>
  <c r="W755" i="43"/>
  <c r="W754" i="43"/>
  <c r="W753" i="43"/>
  <c r="W752" i="43"/>
  <c r="W751" i="43"/>
  <c r="W750" i="43"/>
  <c r="W749" i="43"/>
  <c r="W748" i="43"/>
  <c r="W747" i="43"/>
  <c r="W746" i="43"/>
  <c r="W745" i="43"/>
  <c r="W744" i="43"/>
  <c r="W743" i="43"/>
  <c r="W742" i="43"/>
  <c r="W741" i="43"/>
  <c r="W740" i="43"/>
  <c r="W739" i="43"/>
  <c r="W738" i="43"/>
  <c r="W737" i="43"/>
  <c r="W736" i="43"/>
  <c r="W735" i="43"/>
  <c r="W734" i="43"/>
  <c r="W733" i="43"/>
  <c r="W732" i="43"/>
  <c r="W731" i="43"/>
  <c r="W730" i="43"/>
  <c r="W729" i="43"/>
  <c r="W728" i="43"/>
  <c r="W727" i="43"/>
  <c r="W726" i="43"/>
  <c r="W725" i="43"/>
  <c r="W724" i="43"/>
  <c r="W723" i="43"/>
  <c r="W722" i="43"/>
  <c r="W721" i="43"/>
  <c r="W720" i="43"/>
  <c r="W719" i="43"/>
  <c r="W718" i="43"/>
  <c r="W717" i="43"/>
  <c r="W716" i="43"/>
  <c r="W715" i="43"/>
  <c r="W714" i="43"/>
  <c r="W713" i="43"/>
  <c r="W712" i="43"/>
  <c r="W711" i="43"/>
  <c r="W710" i="43"/>
  <c r="W709" i="43"/>
  <c r="W708" i="43"/>
  <c r="W707" i="43"/>
  <c r="W706" i="43"/>
  <c r="W705" i="43"/>
  <c r="W704" i="43"/>
  <c r="W703" i="43"/>
  <c r="W702" i="43"/>
  <c r="W701" i="43"/>
  <c r="W700" i="43"/>
  <c r="W699" i="43"/>
  <c r="W698" i="43"/>
  <c r="W697" i="43"/>
  <c r="W696" i="43"/>
  <c r="W695" i="43"/>
  <c r="W694" i="43"/>
  <c r="W693" i="43"/>
  <c r="W692" i="43"/>
  <c r="W691" i="43"/>
  <c r="W690" i="43"/>
  <c r="W689" i="43"/>
  <c r="W688" i="43"/>
  <c r="W687" i="43"/>
  <c r="W686" i="43"/>
  <c r="W685" i="43"/>
  <c r="W684" i="43"/>
  <c r="W683" i="43"/>
  <c r="W682" i="43"/>
  <c r="W681" i="43"/>
  <c r="W680" i="43"/>
  <c r="W679" i="43"/>
  <c r="W678" i="43"/>
  <c r="W677" i="43"/>
  <c r="W676" i="43"/>
  <c r="W675" i="43"/>
  <c r="W674" i="43"/>
  <c r="W673" i="43"/>
  <c r="W672" i="43"/>
  <c r="W671" i="43"/>
  <c r="W670" i="43"/>
  <c r="W669" i="43"/>
  <c r="W668" i="43"/>
  <c r="W667" i="43"/>
  <c r="W666" i="43"/>
  <c r="W665" i="43"/>
  <c r="W664" i="43"/>
  <c r="W663" i="43"/>
  <c r="W662" i="43"/>
  <c r="W661" i="43"/>
  <c r="W660" i="43"/>
  <c r="W659" i="43"/>
  <c r="W658" i="43"/>
  <c r="W657" i="43"/>
  <c r="W656" i="43"/>
  <c r="W655" i="43"/>
  <c r="W654" i="43"/>
  <c r="W653" i="43"/>
  <c r="W652" i="43"/>
  <c r="W651" i="43"/>
  <c r="W650" i="43"/>
  <c r="W649" i="43"/>
  <c r="W648" i="43"/>
  <c r="W647" i="43"/>
  <c r="W646" i="43"/>
  <c r="W645" i="43"/>
  <c r="W644" i="43"/>
  <c r="W643" i="43"/>
  <c r="W642" i="43"/>
  <c r="W641" i="43"/>
  <c r="W640" i="43"/>
  <c r="W639" i="43"/>
  <c r="W638" i="43"/>
  <c r="W637" i="43"/>
  <c r="W636" i="43"/>
  <c r="W635" i="43"/>
  <c r="W634" i="43"/>
  <c r="W633" i="43"/>
  <c r="W632" i="43"/>
  <c r="W631" i="43"/>
  <c r="W630" i="43"/>
  <c r="W629" i="43"/>
  <c r="W628" i="43"/>
  <c r="W627" i="43"/>
  <c r="W626" i="43"/>
  <c r="W625" i="43"/>
  <c r="W624" i="43"/>
  <c r="W623" i="43"/>
  <c r="W622" i="43"/>
  <c r="W621" i="43"/>
  <c r="W620" i="43"/>
  <c r="W619" i="43"/>
  <c r="W618" i="43"/>
  <c r="W617" i="43"/>
  <c r="W616" i="43"/>
  <c r="W615" i="43"/>
  <c r="W614" i="43"/>
  <c r="W613" i="43"/>
  <c r="W612" i="43"/>
  <c r="W611" i="43"/>
  <c r="W610" i="43"/>
  <c r="W609" i="43"/>
  <c r="W608" i="43"/>
  <c r="W607" i="43"/>
  <c r="W606" i="43"/>
  <c r="W605" i="43"/>
  <c r="W604" i="43"/>
  <c r="W603" i="43"/>
  <c r="W602" i="43"/>
  <c r="W601" i="43"/>
  <c r="W600" i="43"/>
  <c r="W599" i="43"/>
  <c r="W598" i="43"/>
  <c r="W597" i="43"/>
  <c r="W596" i="43"/>
  <c r="W595" i="43"/>
  <c r="W594" i="43"/>
  <c r="W593" i="43"/>
  <c r="W592" i="43"/>
  <c r="W591" i="43"/>
  <c r="W590" i="43"/>
  <c r="W589" i="43"/>
  <c r="W588" i="43"/>
  <c r="W587" i="43"/>
  <c r="W586" i="43"/>
  <c r="W585" i="43"/>
  <c r="W584" i="43"/>
  <c r="W583" i="43"/>
  <c r="W582" i="43"/>
  <c r="W581" i="43"/>
  <c r="W580" i="43"/>
  <c r="W579" i="43"/>
  <c r="W578" i="43"/>
  <c r="W577" i="43"/>
  <c r="W576" i="43"/>
  <c r="W575" i="43"/>
  <c r="W574" i="43"/>
  <c r="W573" i="43"/>
  <c r="W572" i="43"/>
  <c r="W571" i="43"/>
  <c r="W570" i="43"/>
  <c r="W569" i="43"/>
  <c r="W568" i="43"/>
  <c r="W567" i="43"/>
  <c r="W566" i="43"/>
  <c r="W565" i="43"/>
  <c r="W564" i="43"/>
  <c r="W563" i="43"/>
  <c r="W562" i="43"/>
  <c r="W561" i="43"/>
  <c r="W560" i="43"/>
  <c r="W559" i="43"/>
  <c r="W558" i="43"/>
  <c r="W557" i="43"/>
  <c r="W556" i="43"/>
  <c r="W555" i="43"/>
  <c r="W554" i="43"/>
  <c r="W553" i="43"/>
  <c r="W552" i="43"/>
  <c r="W551" i="43"/>
  <c r="W550" i="43"/>
  <c r="W549" i="43"/>
  <c r="W548" i="43"/>
  <c r="W547" i="43"/>
  <c r="W546" i="43"/>
  <c r="W545" i="43"/>
  <c r="W544" i="43"/>
  <c r="W543" i="43"/>
  <c r="W542" i="43"/>
  <c r="W541" i="43"/>
  <c r="W540" i="43"/>
  <c r="W539" i="43"/>
  <c r="W538" i="43"/>
  <c r="W537" i="43"/>
  <c r="W536" i="43"/>
  <c r="W535" i="43"/>
  <c r="W534" i="43"/>
  <c r="W533" i="43"/>
  <c r="W532" i="43"/>
  <c r="W531" i="43"/>
  <c r="W530" i="43"/>
  <c r="W529" i="43"/>
  <c r="W528" i="43"/>
  <c r="W527" i="43"/>
  <c r="W526" i="43"/>
  <c r="W525" i="43"/>
  <c r="W524" i="43"/>
  <c r="W523" i="43"/>
  <c r="W522" i="43"/>
  <c r="W521" i="43"/>
  <c r="W520" i="43"/>
  <c r="W519" i="43"/>
  <c r="W518" i="43"/>
  <c r="W517" i="43"/>
  <c r="W516" i="43"/>
  <c r="W515" i="43"/>
  <c r="W514" i="43"/>
  <c r="W513" i="43"/>
  <c r="W512" i="43"/>
  <c r="W511" i="43"/>
  <c r="W510" i="43"/>
  <c r="W509" i="43"/>
  <c r="W508" i="43"/>
  <c r="W507" i="43"/>
  <c r="W506" i="43"/>
  <c r="W505" i="43"/>
  <c r="W504" i="43"/>
  <c r="W503" i="43"/>
  <c r="W502" i="43"/>
  <c r="W501" i="43"/>
  <c r="W500" i="43"/>
  <c r="W499" i="43"/>
  <c r="W498" i="43"/>
  <c r="W497" i="43"/>
  <c r="W496" i="43"/>
  <c r="W495" i="43"/>
  <c r="W494" i="43"/>
  <c r="W493" i="43"/>
  <c r="W492" i="43"/>
  <c r="W491" i="43"/>
  <c r="W490" i="43"/>
  <c r="W489" i="43"/>
  <c r="W488" i="43"/>
  <c r="W487" i="43"/>
  <c r="W486" i="43"/>
  <c r="W485" i="43"/>
  <c r="W484" i="43"/>
  <c r="W483" i="43"/>
  <c r="W482" i="43"/>
  <c r="W481" i="43"/>
  <c r="W480" i="43"/>
  <c r="W479" i="43"/>
  <c r="W478" i="43"/>
  <c r="W477" i="43"/>
  <c r="W476" i="43"/>
  <c r="W475" i="43"/>
  <c r="W474" i="43"/>
  <c r="W473" i="43"/>
  <c r="W472" i="43"/>
  <c r="W471" i="43"/>
  <c r="W470" i="43"/>
  <c r="W469" i="43"/>
  <c r="W468" i="43"/>
  <c r="W467" i="43"/>
  <c r="W466" i="43"/>
  <c r="W465" i="43"/>
  <c r="W464" i="43"/>
  <c r="W463" i="43"/>
  <c r="W462" i="43"/>
  <c r="W461" i="43"/>
  <c r="W460" i="43"/>
  <c r="W459" i="43"/>
  <c r="W458" i="43"/>
  <c r="W457" i="43"/>
  <c r="W456" i="43"/>
  <c r="W455" i="43"/>
  <c r="W454" i="43"/>
  <c r="W453" i="43"/>
  <c r="W452" i="43"/>
  <c r="W451" i="43"/>
  <c r="W450" i="43"/>
  <c r="W449" i="43"/>
  <c r="W448" i="43"/>
  <c r="W447" i="43"/>
  <c r="W446" i="43"/>
  <c r="W445" i="43"/>
  <c r="W444" i="43"/>
  <c r="W443" i="43"/>
  <c r="W442" i="43"/>
  <c r="W441" i="43"/>
  <c r="W440" i="43"/>
  <c r="W439" i="43"/>
  <c r="W438" i="43"/>
  <c r="W437" i="43"/>
  <c r="W436" i="43"/>
  <c r="W435" i="43"/>
  <c r="W434" i="43"/>
  <c r="W433" i="43"/>
  <c r="W432" i="43"/>
  <c r="W431" i="43"/>
  <c r="W430" i="43"/>
  <c r="W429" i="43"/>
  <c r="W428" i="43"/>
  <c r="W427" i="43"/>
  <c r="W426" i="43"/>
  <c r="W425" i="43"/>
  <c r="W424" i="43"/>
  <c r="W423" i="43"/>
  <c r="W422" i="43"/>
  <c r="W421" i="43"/>
  <c r="W420" i="43"/>
  <c r="W419" i="43"/>
  <c r="W418" i="43"/>
  <c r="W417" i="43"/>
  <c r="W416" i="43"/>
  <c r="W415" i="43"/>
  <c r="W414" i="43"/>
  <c r="W413" i="43"/>
  <c r="W412" i="43"/>
  <c r="W411" i="43"/>
  <c r="W410" i="43"/>
  <c r="W409" i="43"/>
  <c r="W408" i="43"/>
  <c r="W407" i="43"/>
  <c r="W406" i="43"/>
  <c r="W405" i="43"/>
  <c r="W404" i="43"/>
  <c r="W403" i="43"/>
  <c r="W402" i="43"/>
  <c r="W401" i="43"/>
  <c r="W400" i="43"/>
  <c r="W399" i="43"/>
  <c r="W398" i="43"/>
  <c r="W397" i="43"/>
  <c r="W396" i="43"/>
  <c r="W395" i="43"/>
  <c r="W394" i="43"/>
  <c r="W393" i="43"/>
  <c r="W392" i="43"/>
  <c r="W391" i="43"/>
  <c r="W390" i="43"/>
  <c r="W389" i="43"/>
  <c r="W388" i="43"/>
  <c r="W387" i="43"/>
  <c r="W386" i="43"/>
  <c r="W385" i="43"/>
  <c r="W384" i="43"/>
  <c r="W383" i="43"/>
  <c r="W382" i="43"/>
  <c r="W381" i="43"/>
  <c r="W380" i="43"/>
  <c r="W379" i="43"/>
  <c r="W378" i="43"/>
  <c r="W377" i="43"/>
  <c r="W376" i="43"/>
  <c r="W375" i="43"/>
  <c r="W374" i="43"/>
  <c r="W373" i="43"/>
  <c r="W372" i="43"/>
  <c r="W371" i="43"/>
  <c r="W370" i="43"/>
  <c r="W369" i="43"/>
  <c r="W368" i="43"/>
  <c r="W367" i="43"/>
  <c r="W366" i="43"/>
  <c r="W365" i="43"/>
  <c r="W364" i="43"/>
  <c r="W363" i="43"/>
  <c r="W362" i="43"/>
  <c r="W361" i="43"/>
  <c r="W360" i="43"/>
  <c r="W359" i="43"/>
  <c r="W358" i="43"/>
  <c r="W357" i="43"/>
  <c r="W356" i="43"/>
  <c r="W355" i="43"/>
  <c r="W354" i="43"/>
  <c r="W353" i="43"/>
  <c r="W352" i="43"/>
  <c r="W351" i="43"/>
  <c r="W350" i="43"/>
  <c r="W349" i="43"/>
  <c r="W348" i="43"/>
  <c r="W347" i="43"/>
  <c r="W346" i="43"/>
  <c r="W345" i="43"/>
  <c r="W344" i="43"/>
  <c r="W343" i="43"/>
  <c r="W342" i="43"/>
  <c r="W341" i="43"/>
  <c r="W340" i="43"/>
  <c r="W339" i="43"/>
  <c r="W338" i="43"/>
  <c r="W337" i="43"/>
  <c r="W336" i="43"/>
  <c r="W335" i="43"/>
  <c r="W334" i="43"/>
  <c r="W333" i="43"/>
  <c r="W332" i="43"/>
  <c r="W331" i="43"/>
  <c r="W330" i="43"/>
  <c r="W329" i="43"/>
  <c r="W328" i="43"/>
  <c r="W327" i="43"/>
  <c r="W326" i="43"/>
  <c r="W325" i="43"/>
  <c r="W324" i="43"/>
  <c r="W323" i="43"/>
  <c r="W322" i="43"/>
  <c r="W321" i="43"/>
  <c r="W320" i="43"/>
  <c r="W319" i="43"/>
  <c r="W318" i="43"/>
  <c r="W317" i="43"/>
  <c r="W316" i="43"/>
  <c r="W315" i="43"/>
  <c r="W314" i="43"/>
  <c r="W313" i="43"/>
  <c r="W312" i="43"/>
  <c r="W311" i="43"/>
  <c r="W310" i="43"/>
  <c r="W309" i="43"/>
  <c r="W308" i="43"/>
  <c r="W307" i="43"/>
  <c r="W306" i="43"/>
  <c r="W305" i="43"/>
  <c r="W304" i="43"/>
  <c r="W303" i="43"/>
  <c r="W302" i="43"/>
  <c r="W301" i="43"/>
  <c r="W300" i="43"/>
  <c r="W299" i="43"/>
  <c r="W298" i="43"/>
  <c r="W297" i="43"/>
  <c r="W296" i="43"/>
  <c r="W295" i="43"/>
  <c r="W294" i="43"/>
  <c r="W293" i="43"/>
  <c r="W292" i="43"/>
  <c r="W291" i="43"/>
  <c r="W290" i="43"/>
  <c r="W289" i="43"/>
  <c r="W288" i="43"/>
  <c r="W287" i="43"/>
  <c r="W286" i="43"/>
  <c r="W285" i="43"/>
  <c r="W284" i="43"/>
  <c r="W283" i="43"/>
  <c r="W282" i="43"/>
  <c r="W281" i="43"/>
  <c r="W280" i="43"/>
  <c r="W279" i="43"/>
  <c r="W278" i="43"/>
  <c r="W277" i="43"/>
  <c r="W276" i="43"/>
  <c r="W275" i="43"/>
  <c r="W274" i="43"/>
  <c r="W273" i="43"/>
  <c r="W272" i="43"/>
  <c r="W271" i="43"/>
  <c r="W270" i="43"/>
  <c r="W269" i="43"/>
  <c r="W268" i="43"/>
  <c r="W267" i="43"/>
  <c r="W266" i="43"/>
  <c r="W265" i="43"/>
  <c r="W264" i="43"/>
  <c r="W263" i="43"/>
  <c r="W262" i="43"/>
  <c r="W261" i="43"/>
  <c r="W260" i="43"/>
  <c r="W259" i="43"/>
  <c r="W258" i="43"/>
  <c r="W257" i="43"/>
  <c r="W256" i="43"/>
  <c r="W255" i="43"/>
  <c r="W254" i="43"/>
  <c r="W253" i="43"/>
  <c r="W252" i="43"/>
  <c r="W251" i="43"/>
  <c r="W250" i="43"/>
  <c r="W249" i="43"/>
  <c r="W248" i="43"/>
  <c r="W247" i="43"/>
  <c r="W246" i="43"/>
  <c r="W245" i="43"/>
  <c r="W244" i="43"/>
  <c r="W243" i="43"/>
  <c r="W242" i="43"/>
  <c r="W241" i="43"/>
  <c r="W240" i="43"/>
  <c r="W239" i="43"/>
  <c r="W238" i="43"/>
  <c r="W237" i="43"/>
  <c r="W236" i="43"/>
  <c r="W235" i="43"/>
  <c r="W234" i="43"/>
  <c r="W233" i="43"/>
  <c r="W232" i="43"/>
  <c r="W231" i="43"/>
  <c r="W230" i="43"/>
  <c r="W229" i="43"/>
  <c r="W228" i="43"/>
  <c r="W227" i="43"/>
  <c r="X226" i="43"/>
  <c r="T225" i="43"/>
  <c r="H225" i="43"/>
  <c r="G225" i="43"/>
  <c r="T224" i="43"/>
  <c r="H224" i="43"/>
  <c r="G224" i="43"/>
  <c r="T223" i="43"/>
  <c r="H223" i="43"/>
  <c r="G223" i="43"/>
  <c r="T222" i="43"/>
  <c r="H222" i="43"/>
  <c r="G222" i="43"/>
  <c r="T221" i="43"/>
  <c r="H221" i="43"/>
  <c r="G221" i="43"/>
  <c r="T220" i="43"/>
  <c r="H220" i="43"/>
  <c r="G220" i="43"/>
  <c r="T219" i="43"/>
  <c r="H219" i="43"/>
  <c r="G219" i="43"/>
  <c r="T218" i="43"/>
  <c r="H218" i="43"/>
  <c r="G218" i="43"/>
  <c r="T217" i="43"/>
  <c r="H217" i="43"/>
  <c r="G217" i="43"/>
  <c r="T216" i="43"/>
  <c r="H216" i="43"/>
  <c r="G216" i="43"/>
  <c r="T215" i="43"/>
  <c r="H215" i="43"/>
  <c r="G215" i="43"/>
  <c r="T214" i="43"/>
  <c r="H214" i="43"/>
  <c r="G214" i="43"/>
  <c r="T213" i="43"/>
  <c r="H213" i="43"/>
  <c r="G213" i="43"/>
  <c r="T212" i="43"/>
  <c r="H212" i="43"/>
  <c r="G212" i="43"/>
  <c r="T211" i="43"/>
  <c r="H211" i="43"/>
  <c r="G211" i="43"/>
  <c r="T210" i="43"/>
  <c r="H210" i="43"/>
  <c r="G210" i="43"/>
  <c r="T209" i="43"/>
  <c r="H209" i="43"/>
  <c r="G209" i="43"/>
  <c r="T208" i="43"/>
  <c r="H208" i="43"/>
  <c r="G208" i="43"/>
  <c r="T207" i="43"/>
  <c r="H207" i="43"/>
  <c r="G207" i="43"/>
  <c r="T206" i="43"/>
  <c r="H206" i="43"/>
  <c r="G206" i="43"/>
  <c r="T205" i="43"/>
  <c r="H205" i="43"/>
  <c r="G205" i="43"/>
  <c r="T204" i="43"/>
  <c r="H204" i="43"/>
  <c r="G204" i="43"/>
  <c r="T203" i="43"/>
  <c r="H203" i="43"/>
  <c r="G203" i="43"/>
  <c r="T202" i="43"/>
  <c r="H202" i="43"/>
  <c r="G202" i="43"/>
  <c r="T201" i="43"/>
  <c r="H201" i="43"/>
  <c r="G201" i="43"/>
  <c r="T200" i="43"/>
  <c r="H200" i="43"/>
  <c r="G200" i="43"/>
  <c r="T199" i="43"/>
  <c r="H199" i="43"/>
  <c r="G199" i="43"/>
  <c r="T198" i="43"/>
  <c r="H198" i="43"/>
  <c r="G198" i="43"/>
  <c r="T197" i="43"/>
  <c r="H197" i="43"/>
  <c r="G197" i="43"/>
  <c r="T196" i="43"/>
  <c r="H196" i="43"/>
  <c r="G196" i="43"/>
  <c r="T195" i="43"/>
  <c r="H195" i="43"/>
  <c r="G195" i="43"/>
  <c r="T194" i="43"/>
  <c r="H194" i="43"/>
  <c r="G194" i="43"/>
  <c r="T193" i="43"/>
  <c r="H193" i="43"/>
  <c r="G193" i="43"/>
  <c r="T192" i="43"/>
  <c r="H192" i="43"/>
  <c r="G192" i="43"/>
  <c r="T191" i="43"/>
  <c r="H191" i="43"/>
  <c r="G191" i="43"/>
  <c r="T190" i="43"/>
  <c r="H190" i="43"/>
  <c r="G190" i="43"/>
  <c r="T189" i="43"/>
  <c r="H189" i="43"/>
  <c r="G189" i="43"/>
  <c r="T188" i="43"/>
  <c r="H188" i="43"/>
  <c r="G188" i="43"/>
  <c r="T187" i="43"/>
  <c r="H187" i="43"/>
  <c r="G187" i="43"/>
  <c r="T186" i="43"/>
  <c r="H186" i="43"/>
  <c r="G186" i="43"/>
  <c r="T185" i="43"/>
  <c r="H185" i="43"/>
  <c r="G185" i="43"/>
  <c r="T184" i="43"/>
  <c r="H184" i="43"/>
  <c r="G184" i="43"/>
  <c r="T183" i="43"/>
  <c r="H183" i="43"/>
  <c r="G183" i="43"/>
  <c r="T182" i="43"/>
  <c r="H182" i="43"/>
  <c r="G182" i="43"/>
  <c r="T181" i="43"/>
  <c r="H181" i="43"/>
  <c r="G181" i="43"/>
  <c r="T180" i="43"/>
  <c r="H180" i="43"/>
  <c r="G180" i="43"/>
  <c r="T179" i="43"/>
  <c r="H179" i="43"/>
  <c r="G179" i="43"/>
  <c r="T178" i="43"/>
  <c r="H178" i="43"/>
  <c r="G178" i="43"/>
  <c r="T177" i="43"/>
  <c r="H177" i="43"/>
  <c r="G177" i="43"/>
  <c r="T176" i="43"/>
  <c r="H176" i="43"/>
  <c r="G176" i="43"/>
  <c r="T175" i="43"/>
  <c r="H175" i="43"/>
  <c r="G175" i="43"/>
  <c r="T174" i="43"/>
  <c r="H174" i="43"/>
  <c r="G174" i="43"/>
  <c r="T173" i="43"/>
  <c r="H173" i="43"/>
  <c r="G173" i="43"/>
  <c r="T172" i="43"/>
  <c r="H172" i="43"/>
  <c r="G172" i="43"/>
  <c r="T171" i="43"/>
  <c r="H171" i="43"/>
  <c r="G171" i="43"/>
  <c r="T170" i="43"/>
  <c r="H170" i="43"/>
  <c r="G170" i="43"/>
  <c r="T169" i="43"/>
  <c r="H169" i="43"/>
  <c r="G169" i="43"/>
  <c r="T168" i="43"/>
  <c r="H168" i="43"/>
  <c r="G168" i="43"/>
  <c r="T167" i="43"/>
  <c r="H167" i="43"/>
  <c r="G167" i="43"/>
  <c r="T166" i="43"/>
  <c r="H166" i="43"/>
  <c r="G166" i="43"/>
  <c r="T165" i="43"/>
  <c r="H165" i="43"/>
  <c r="G165" i="43"/>
  <c r="T164" i="43"/>
  <c r="H164" i="43"/>
  <c r="G164" i="43"/>
  <c r="T163" i="43"/>
  <c r="H163" i="43"/>
  <c r="G163" i="43"/>
  <c r="T162" i="43"/>
  <c r="H162" i="43"/>
  <c r="G162" i="43"/>
  <c r="T161" i="43"/>
  <c r="H161" i="43"/>
  <c r="G161" i="43"/>
  <c r="T160" i="43"/>
  <c r="H160" i="43"/>
  <c r="G160" i="43"/>
  <c r="T159" i="43"/>
  <c r="H159" i="43"/>
  <c r="G159" i="43"/>
  <c r="T158" i="43"/>
  <c r="H158" i="43"/>
  <c r="G158" i="43"/>
  <c r="T157" i="43"/>
  <c r="H157" i="43"/>
  <c r="G157" i="43"/>
  <c r="T156" i="43"/>
  <c r="H156" i="43"/>
  <c r="G156" i="43"/>
  <c r="T155" i="43"/>
  <c r="H155" i="43"/>
  <c r="G155" i="43"/>
  <c r="T154" i="43"/>
  <c r="H154" i="43"/>
  <c r="G154" i="43"/>
  <c r="T153" i="43"/>
  <c r="H153" i="43"/>
  <c r="G153" i="43"/>
  <c r="T152" i="43"/>
  <c r="H152" i="43"/>
  <c r="G152" i="43"/>
  <c r="T151" i="43"/>
  <c r="H151" i="43"/>
  <c r="G151" i="43"/>
  <c r="T150" i="43"/>
  <c r="H150" i="43"/>
  <c r="G150" i="43"/>
  <c r="T149" i="43"/>
  <c r="H149" i="43"/>
  <c r="G149" i="43"/>
  <c r="T148" i="43"/>
  <c r="H148" i="43"/>
  <c r="G148" i="43"/>
  <c r="T147" i="43"/>
  <c r="H147" i="43"/>
  <c r="G147" i="43"/>
  <c r="T146" i="43"/>
  <c r="H146" i="43"/>
  <c r="G146" i="43"/>
  <c r="T145" i="43"/>
  <c r="H145" i="43"/>
  <c r="G145" i="43"/>
  <c r="T144" i="43"/>
  <c r="H144" i="43"/>
  <c r="G144" i="43"/>
  <c r="T143" i="43"/>
  <c r="H143" i="43"/>
  <c r="G143" i="43"/>
  <c r="T142" i="43"/>
  <c r="H142" i="43"/>
  <c r="G142" i="43"/>
  <c r="T141" i="43"/>
  <c r="H141" i="43"/>
  <c r="G141" i="43"/>
  <c r="T140" i="43"/>
  <c r="H140" i="43"/>
  <c r="G140" i="43"/>
  <c r="T139" i="43"/>
  <c r="H139" i="43"/>
  <c r="G139" i="43"/>
  <c r="T138" i="43"/>
  <c r="H138" i="43"/>
  <c r="G138" i="43"/>
  <c r="T137" i="43"/>
  <c r="H137" i="43"/>
  <c r="G137" i="43"/>
  <c r="T136" i="43"/>
  <c r="H136" i="43"/>
  <c r="G136" i="43"/>
  <c r="T135" i="43"/>
  <c r="H135" i="43"/>
  <c r="G135" i="43"/>
  <c r="T134" i="43"/>
  <c r="H134" i="43"/>
  <c r="G134" i="43"/>
  <c r="T133" i="43"/>
  <c r="H133" i="43"/>
  <c r="G133" i="43"/>
  <c r="T132" i="43"/>
  <c r="H132" i="43"/>
  <c r="G132" i="43"/>
  <c r="T131" i="43"/>
  <c r="H131" i="43"/>
  <c r="G131" i="43"/>
  <c r="T130" i="43"/>
  <c r="H130" i="43"/>
  <c r="G130" i="43"/>
  <c r="T129" i="43"/>
  <c r="H129" i="43"/>
  <c r="G129" i="43"/>
  <c r="T128" i="43"/>
  <c r="H128" i="43"/>
  <c r="G128" i="43"/>
  <c r="T127" i="43"/>
  <c r="H127" i="43"/>
  <c r="G127" i="43"/>
  <c r="T126" i="43"/>
  <c r="H126" i="43"/>
  <c r="G126" i="43"/>
  <c r="T125" i="43"/>
  <c r="H125" i="43"/>
  <c r="G125" i="43"/>
  <c r="T124" i="43"/>
  <c r="H124" i="43"/>
  <c r="G124" i="43"/>
  <c r="T123" i="43"/>
  <c r="H123" i="43"/>
  <c r="G123" i="43"/>
  <c r="T122" i="43"/>
  <c r="H122" i="43"/>
  <c r="G122" i="43"/>
  <c r="T121" i="43"/>
  <c r="H121" i="43"/>
  <c r="G121" i="43"/>
  <c r="H120" i="43"/>
  <c r="G120" i="43"/>
  <c r="H119" i="43"/>
  <c r="G119" i="43"/>
  <c r="H118" i="43"/>
  <c r="G118" i="43"/>
  <c r="H117" i="43"/>
  <c r="G117" i="43"/>
  <c r="T116" i="43"/>
  <c r="H116" i="43"/>
  <c r="G116" i="43"/>
  <c r="H115" i="43"/>
  <c r="G115" i="43"/>
  <c r="H114" i="43"/>
  <c r="G114" i="43"/>
  <c r="H113" i="43"/>
  <c r="G113" i="43"/>
  <c r="T112" i="43"/>
  <c r="H112" i="43"/>
  <c r="G112" i="43"/>
  <c r="H111" i="43"/>
  <c r="G111" i="43"/>
  <c r="H110" i="43"/>
  <c r="G110" i="43"/>
  <c r="T109" i="43"/>
  <c r="H109" i="43"/>
  <c r="G109" i="43"/>
  <c r="T108" i="43"/>
  <c r="H108" i="43"/>
  <c r="G108" i="43"/>
  <c r="T107" i="43"/>
  <c r="H107" i="43"/>
  <c r="G107" i="43"/>
  <c r="T106" i="43"/>
  <c r="H106" i="43"/>
  <c r="G106" i="43"/>
  <c r="H105" i="43"/>
  <c r="G105" i="43"/>
  <c r="H104" i="43"/>
  <c r="G104" i="43"/>
  <c r="H103" i="43"/>
  <c r="G103" i="43"/>
  <c r="H102" i="43"/>
  <c r="G102" i="43"/>
  <c r="T101" i="43"/>
  <c r="H101" i="43"/>
  <c r="G101" i="43"/>
  <c r="T100" i="43"/>
  <c r="H100" i="43"/>
  <c r="G100" i="43"/>
  <c r="T99" i="43"/>
  <c r="H99" i="43"/>
  <c r="G99" i="43"/>
  <c r="T98" i="43"/>
  <c r="H98" i="43"/>
  <c r="G98" i="43"/>
  <c r="T97" i="43"/>
  <c r="H97" i="43"/>
  <c r="G97" i="43"/>
  <c r="T96" i="43"/>
  <c r="H96" i="43"/>
  <c r="G96" i="43"/>
  <c r="H95" i="43"/>
  <c r="G95" i="43"/>
  <c r="H94" i="43"/>
  <c r="G94" i="43"/>
  <c r="H93" i="43"/>
  <c r="G93" i="43"/>
  <c r="H92" i="43"/>
  <c r="G92" i="43"/>
  <c r="H91" i="43"/>
  <c r="G91" i="43"/>
  <c r="H90" i="43"/>
  <c r="G90" i="43"/>
  <c r="H89" i="43"/>
  <c r="G89" i="43"/>
  <c r="H88" i="43"/>
  <c r="G88" i="43"/>
  <c r="H87" i="43"/>
  <c r="G87" i="43"/>
  <c r="H86" i="43"/>
  <c r="G86" i="43"/>
  <c r="H85" i="43"/>
  <c r="G85" i="43"/>
  <c r="H84" i="43"/>
  <c r="G84" i="43"/>
  <c r="H83" i="43"/>
  <c r="G83" i="43"/>
  <c r="H82" i="43"/>
  <c r="G82" i="43"/>
  <c r="H81" i="43"/>
  <c r="G81" i="43"/>
  <c r="H80" i="43"/>
  <c r="G80" i="43"/>
  <c r="H79" i="43"/>
  <c r="G79" i="43"/>
  <c r="H78" i="43"/>
  <c r="G78" i="43"/>
  <c r="H77" i="43"/>
  <c r="G77" i="43"/>
  <c r="H76" i="43"/>
  <c r="G76" i="43"/>
  <c r="H75" i="43"/>
  <c r="G75" i="43"/>
  <c r="H74" i="43"/>
  <c r="G74" i="43"/>
  <c r="H73" i="43"/>
  <c r="G73" i="43"/>
  <c r="H72" i="43"/>
  <c r="G72" i="43"/>
  <c r="H71" i="43"/>
  <c r="G71" i="43"/>
  <c r="H70" i="43"/>
  <c r="G70" i="43"/>
  <c r="H69" i="43"/>
  <c r="G69" i="43"/>
  <c r="H68" i="43"/>
  <c r="G68" i="43"/>
  <c r="H67" i="43"/>
  <c r="G67" i="43"/>
  <c r="H66" i="43"/>
  <c r="G66" i="43"/>
  <c r="H65" i="43"/>
  <c r="G65" i="43"/>
  <c r="H64" i="43"/>
  <c r="G64" i="43"/>
  <c r="H63" i="43"/>
  <c r="G63" i="43"/>
  <c r="H62" i="43"/>
  <c r="G62" i="43"/>
  <c r="H61" i="43"/>
  <c r="G61" i="43"/>
  <c r="H60" i="43"/>
  <c r="G60" i="43"/>
  <c r="G59" i="43"/>
  <c r="H59" i="43" s="1"/>
  <c r="H58" i="43"/>
  <c r="G58" i="43"/>
  <c r="G57" i="43"/>
  <c r="H57" i="43" s="1"/>
  <c r="H56" i="43"/>
  <c r="G56" i="43"/>
  <c r="G55" i="43"/>
  <c r="H55" i="43" s="1"/>
  <c r="H54" i="43"/>
  <c r="G54" i="43"/>
  <c r="G53" i="43"/>
  <c r="H53" i="43" s="1"/>
  <c r="H52" i="43"/>
  <c r="F44" i="43" s="1"/>
  <c r="G52" i="43"/>
  <c r="G51" i="43"/>
  <c r="H51" i="43" s="1"/>
  <c r="H50" i="43"/>
  <c r="G50" i="43"/>
  <c r="G49" i="43"/>
  <c r="H49" i="43" s="1"/>
  <c r="F43" i="43"/>
  <c r="F39" i="43"/>
  <c r="C39" i="43"/>
  <c r="F41" i="43" s="1"/>
  <c r="F24" i="43"/>
  <c r="E24" i="43" s="1"/>
  <c r="F23" i="43"/>
  <c r="E23" i="43" s="1"/>
  <c r="F22" i="43"/>
  <c r="E22" i="43"/>
  <c r="C19" i="43"/>
  <c r="C18" i="43"/>
  <c r="C17" i="43"/>
  <c r="C16" i="43"/>
  <c r="C15" i="43"/>
  <c r="C14" i="43"/>
  <c r="F12" i="43"/>
  <c r="F11" i="43"/>
  <c r="C11" i="43"/>
  <c r="F10" i="43"/>
  <c r="C10" i="43"/>
  <c r="C9" i="43"/>
  <c r="F8" i="43"/>
  <c r="C8" i="43"/>
  <c r="F7" i="43"/>
  <c r="C7" i="43"/>
  <c r="F6" i="43"/>
  <c r="C6" i="43"/>
  <c r="E1" i="43"/>
  <c r="W1035" i="42"/>
  <c r="W1034" i="42"/>
  <c r="W1033" i="42"/>
  <c r="W1032" i="42"/>
  <c r="W1031" i="42"/>
  <c r="W1030" i="42"/>
  <c r="W1029" i="42"/>
  <c r="W1028" i="42"/>
  <c r="W1027" i="42"/>
  <c r="W1026" i="42"/>
  <c r="W1025" i="42"/>
  <c r="W1024" i="42"/>
  <c r="W1023" i="42"/>
  <c r="W1022" i="42"/>
  <c r="W1021" i="42"/>
  <c r="W1020" i="42"/>
  <c r="W1019" i="42"/>
  <c r="W1018" i="42"/>
  <c r="W1017" i="42"/>
  <c r="W1016" i="42"/>
  <c r="W1015" i="42"/>
  <c r="W1014" i="42"/>
  <c r="W1013" i="42"/>
  <c r="W1012" i="42"/>
  <c r="W1011" i="42"/>
  <c r="W1010" i="42"/>
  <c r="W1009" i="42"/>
  <c r="W1008" i="42"/>
  <c r="W1007" i="42"/>
  <c r="W1006" i="42"/>
  <c r="W1005" i="42"/>
  <c r="W1004" i="42"/>
  <c r="W1003" i="42"/>
  <c r="W1002" i="42"/>
  <c r="W1001" i="42"/>
  <c r="W1000" i="42"/>
  <c r="W999" i="42"/>
  <c r="W998" i="42"/>
  <c r="W997" i="42"/>
  <c r="W996" i="42"/>
  <c r="W995" i="42"/>
  <c r="W994" i="42"/>
  <c r="W993" i="42"/>
  <c r="W992" i="42"/>
  <c r="W991" i="42"/>
  <c r="W990" i="42"/>
  <c r="W989" i="42"/>
  <c r="W988" i="42"/>
  <c r="W987" i="42"/>
  <c r="W986" i="42"/>
  <c r="W985" i="42"/>
  <c r="W984" i="42"/>
  <c r="W983" i="42"/>
  <c r="W982" i="42"/>
  <c r="W981" i="42"/>
  <c r="W980" i="42"/>
  <c r="W979" i="42"/>
  <c r="W978" i="42"/>
  <c r="W977" i="42"/>
  <c r="W976" i="42"/>
  <c r="W975" i="42"/>
  <c r="W974" i="42"/>
  <c r="W973" i="42"/>
  <c r="W972" i="42"/>
  <c r="W971" i="42"/>
  <c r="W970" i="42"/>
  <c r="W969" i="42"/>
  <c r="W968" i="42"/>
  <c r="W967" i="42"/>
  <c r="W966" i="42"/>
  <c r="W965" i="42"/>
  <c r="W964" i="42"/>
  <c r="W963" i="42"/>
  <c r="W962" i="42"/>
  <c r="W961" i="42"/>
  <c r="W960" i="42"/>
  <c r="W959" i="42"/>
  <c r="W958" i="42"/>
  <c r="W957" i="42"/>
  <c r="W956" i="42"/>
  <c r="W955" i="42"/>
  <c r="W954" i="42"/>
  <c r="W953" i="42"/>
  <c r="W952" i="42"/>
  <c r="W951" i="42"/>
  <c r="W950" i="42"/>
  <c r="W949" i="42"/>
  <c r="W948" i="42"/>
  <c r="W947" i="42"/>
  <c r="W946" i="42"/>
  <c r="W945" i="42"/>
  <c r="W944" i="42"/>
  <c r="W943" i="42"/>
  <c r="W942" i="42"/>
  <c r="W941" i="42"/>
  <c r="W940" i="42"/>
  <c r="W939" i="42"/>
  <c r="W938" i="42"/>
  <c r="W937" i="42"/>
  <c r="W936" i="42"/>
  <c r="W935" i="42"/>
  <c r="W934" i="42"/>
  <c r="W933" i="42"/>
  <c r="W932" i="42"/>
  <c r="W931" i="42"/>
  <c r="W930" i="42"/>
  <c r="W929" i="42"/>
  <c r="W928" i="42"/>
  <c r="W927" i="42"/>
  <c r="W926" i="42"/>
  <c r="W925" i="42"/>
  <c r="W924" i="42"/>
  <c r="W923" i="42"/>
  <c r="W922" i="42"/>
  <c r="W921" i="42"/>
  <c r="W920" i="42"/>
  <c r="W919" i="42"/>
  <c r="W918" i="42"/>
  <c r="W917" i="42"/>
  <c r="W916" i="42"/>
  <c r="W915" i="42"/>
  <c r="W914" i="42"/>
  <c r="W913" i="42"/>
  <c r="W912" i="42"/>
  <c r="W911" i="42"/>
  <c r="W910" i="42"/>
  <c r="W909" i="42"/>
  <c r="W908" i="42"/>
  <c r="W907" i="42"/>
  <c r="W906" i="42"/>
  <c r="W905" i="42"/>
  <c r="W904" i="42"/>
  <c r="W903" i="42"/>
  <c r="W902" i="42"/>
  <c r="W901" i="42"/>
  <c r="W900" i="42"/>
  <c r="W899" i="42"/>
  <c r="W898" i="42"/>
  <c r="W897" i="42"/>
  <c r="W896" i="42"/>
  <c r="W895" i="42"/>
  <c r="W894" i="42"/>
  <c r="W893" i="42"/>
  <c r="W892" i="42"/>
  <c r="W891" i="42"/>
  <c r="W890" i="42"/>
  <c r="W889" i="42"/>
  <c r="W888" i="42"/>
  <c r="W887" i="42"/>
  <c r="W886" i="42"/>
  <c r="W885" i="42"/>
  <c r="W884" i="42"/>
  <c r="W883" i="42"/>
  <c r="W882" i="42"/>
  <c r="W881" i="42"/>
  <c r="W880" i="42"/>
  <c r="W879" i="42"/>
  <c r="W878" i="42"/>
  <c r="W877" i="42"/>
  <c r="W876" i="42"/>
  <c r="W875" i="42"/>
  <c r="W874" i="42"/>
  <c r="W873" i="42"/>
  <c r="W872" i="42"/>
  <c r="W871" i="42"/>
  <c r="W870" i="42"/>
  <c r="W869" i="42"/>
  <c r="W868" i="42"/>
  <c r="W867" i="42"/>
  <c r="W866" i="42"/>
  <c r="W865" i="42"/>
  <c r="W864" i="42"/>
  <c r="W863" i="42"/>
  <c r="W862" i="42"/>
  <c r="W861" i="42"/>
  <c r="W860" i="42"/>
  <c r="W859" i="42"/>
  <c r="W858" i="42"/>
  <c r="W857" i="42"/>
  <c r="W856" i="42"/>
  <c r="W855" i="42"/>
  <c r="W854" i="42"/>
  <c r="W853" i="42"/>
  <c r="W852" i="42"/>
  <c r="W851" i="42"/>
  <c r="W850" i="42"/>
  <c r="W849" i="42"/>
  <c r="W848" i="42"/>
  <c r="W847" i="42"/>
  <c r="W846" i="42"/>
  <c r="W845" i="42"/>
  <c r="W844" i="42"/>
  <c r="W843" i="42"/>
  <c r="W842" i="42"/>
  <c r="W841" i="42"/>
  <c r="W840" i="42"/>
  <c r="W839" i="42"/>
  <c r="W838" i="42"/>
  <c r="W837" i="42"/>
  <c r="W836" i="42"/>
  <c r="W835" i="42"/>
  <c r="W834" i="42"/>
  <c r="W833" i="42"/>
  <c r="W832" i="42"/>
  <c r="W831" i="42"/>
  <c r="W830" i="42"/>
  <c r="W829" i="42"/>
  <c r="W828" i="42"/>
  <c r="W827" i="42"/>
  <c r="W826" i="42"/>
  <c r="W825" i="42"/>
  <c r="W824" i="42"/>
  <c r="W823" i="42"/>
  <c r="W822" i="42"/>
  <c r="W821" i="42"/>
  <c r="W820" i="42"/>
  <c r="W819" i="42"/>
  <c r="W818" i="42"/>
  <c r="W817" i="42"/>
  <c r="W816" i="42"/>
  <c r="W815" i="42"/>
  <c r="W814" i="42"/>
  <c r="W813" i="42"/>
  <c r="W812" i="42"/>
  <c r="W811" i="42"/>
  <c r="W810" i="42"/>
  <c r="W809" i="42"/>
  <c r="W808" i="42"/>
  <c r="W807" i="42"/>
  <c r="W806" i="42"/>
  <c r="W805" i="42"/>
  <c r="W804" i="42"/>
  <c r="W803" i="42"/>
  <c r="W802" i="42"/>
  <c r="W801" i="42"/>
  <c r="W800" i="42"/>
  <c r="W799" i="42"/>
  <c r="W798" i="42"/>
  <c r="W797" i="42"/>
  <c r="W796" i="42"/>
  <c r="W795" i="42"/>
  <c r="W794" i="42"/>
  <c r="W793" i="42"/>
  <c r="W792" i="42"/>
  <c r="W791" i="42"/>
  <c r="W790" i="42"/>
  <c r="W789" i="42"/>
  <c r="W788" i="42"/>
  <c r="W787" i="42"/>
  <c r="W786" i="42"/>
  <c r="W785" i="42"/>
  <c r="W784" i="42"/>
  <c r="W783" i="42"/>
  <c r="W782" i="42"/>
  <c r="W781" i="42"/>
  <c r="W780" i="42"/>
  <c r="W779" i="42"/>
  <c r="W778" i="42"/>
  <c r="W777" i="42"/>
  <c r="W776" i="42"/>
  <c r="W775" i="42"/>
  <c r="W774" i="42"/>
  <c r="W773" i="42"/>
  <c r="W772" i="42"/>
  <c r="W771" i="42"/>
  <c r="W770" i="42"/>
  <c r="W769" i="42"/>
  <c r="W768" i="42"/>
  <c r="W767" i="42"/>
  <c r="W766" i="42"/>
  <c r="W765" i="42"/>
  <c r="W764" i="42"/>
  <c r="W763" i="42"/>
  <c r="W762" i="42"/>
  <c r="W761" i="42"/>
  <c r="W760" i="42"/>
  <c r="W759" i="42"/>
  <c r="W758" i="42"/>
  <c r="W757" i="42"/>
  <c r="W756" i="42"/>
  <c r="W755" i="42"/>
  <c r="W754" i="42"/>
  <c r="W753" i="42"/>
  <c r="W752" i="42"/>
  <c r="W751" i="42"/>
  <c r="W750" i="42"/>
  <c r="W749" i="42"/>
  <c r="W748" i="42"/>
  <c r="W747" i="42"/>
  <c r="W746" i="42"/>
  <c r="W745" i="42"/>
  <c r="W744" i="42"/>
  <c r="W743" i="42"/>
  <c r="W742" i="42"/>
  <c r="W741" i="42"/>
  <c r="W740" i="42"/>
  <c r="W739" i="42"/>
  <c r="W738" i="42"/>
  <c r="W737" i="42"/>
  <c r="W736" i="42"/>
  <c r="W735" i="42"/>
  <c r="W734" i="42"/>
  <c r="W733" i="42"/>
  <c r="W732" i="42"/>
  <c r="W731" i="42"/>
  <c r="W730" i="42"/>
  <c r="W729" i="42"/>
  <c r="W728" i="42"/>
  <c r="W727" i="42"/>
  <c r="W726" i="42"/>
  <c r="W725" i="42"/>
  <c r="W724" i="42"/>
  <c r="W723" i="42"/>
  <c r="W722" i="42"/>
  <c r="W721" i="42"/>
  <c r="W720" i="42"/>
  <c r="W719" i="42"/>
  <c r="W718" i="42"/>
  <c r="W717" i="42"/>
  <c r="W716" i="42"/>
  <c r="W715" i="42"/>
  <c r="W714" i="42"/>
  <c r="W713" i="42"/>
  <c r="W712" i="42"/>
  <c r="W711" i="42"/>
  <c r="W710" i="42"/>
  <c r="W709" i="42"/>
  <c r="W708" i="42"/>
  <c r="W707" i="42"/>
  <c r="W706" i="42"/>
  <c r="W705" i="42"/>
  <c r="W704" i="42"/>
  <c r="W703" i="42"/>
  <c r="W702" i="42"/>
  <c r="W701" i="42"/>
  <c r="W700" i="42"/>
  <c r="W699" i="42"/>
  <c r="W698" i="42"/>
  <c r="W697" i="42"/>
  <c r="W696" i="42"/>
  <c r="W695" i="42"/>
  <c r="W694" i="42"/>
  <c r="W693" i="42"/>
  <c r="W692" i="42"/>
  <c r="W691" i="42"/>
  <c r="W690" i="42"/>
  <c r="W689" i="42"/>
  <c r="W688" i="42"/>
  <c r="W687" i="42"/>
  <c r="W686" i="42"/>
  <c r="W685" i="42"/>
  <c r="W684" i="42"/>
  <c r="W683" i="42"/>
  <c r="W682" i="42"/>
  <c r="W681" i="42"/>
  <c r="W680" i="42"/>
  <c r="W679" i="42"/>
  <c r="W678" i="42"/>
  <c r="W677" i="42"/>
  <c r="W676" i="42"/>
  <c r="W675" i="42"/>
  <c r="W674" i="42"/>
  <c r="W673" i="42"/>
  <c r="W672" i="42"/>
  <c r="W671" i="42"/>
  <c r="W670" i="42"/>
  <c r="W669" i="42"/>
  <c r="W668" i="42"/>
  <c r="W667" i="42"/>
  <c r="W666" i="42"/>
  <c r="W665" i="42"/>
  <c r="W664" i="42"/>
  <c r="W663" i="42"/>
  <c r="W662" i="42"/>
  <c r="W661" i="42"/>
  <c r="W660" i="42"/>
  <c r="W659" i="42"/>
  <c r="W658" i="42"/>
  <c r="W657" i="42"/>
  <c r="W656" i="42"/>
  <c r="W655" i="42"/>
  <c r="W654" i="42"/>
  <c r="W653" i="42"/>
  <c r="W652" i="42"/>
  <c r="W651" i="42"/>
  <c r="W650" i="42"/>
  <c r="W649" i="42"/>
  <c r="W648" i="42"/>
  <c r="W647" i="42"/>
  <c r="W646" i="42"/>
  <c r="W645" i="42"/>
  <c r="W644" i="42"/>
  <c r="W643" i="42"/>
  <c r="W642" i="42"/>
  <c r="W641" i="42"/>
  <c r="W640" i="42"/>
  <c r="W639" i="42"/>
  <c r="W638" i="42"/>
  <c r="W637" i="42"/>
  <c r="W636" i="42"/>
  <c r="W635" i="42"/>
  <c r="W634" i="42"/>
  <c r="W633" i="42"/>
  <c r="W632" i="42"/>
  <c r="W631" i="42"/>
  <c r="W630" i="42"/>
  <c r="W629" i="42"/>
  <c r="W628" i="42"/>
  <c r="W627" i="42"/>
  <c r="W626" i="42"/>
  <c r="W625" i="42"/>
  <c r="W624" i="42"/>
  <c r="W623" i="42"/>
  <c r="W622" i="42"/>
  <c r="W621" i="42"/>
  <c r="W620" i="42"/>
  <c r="W619" i="42"/>
  <c r="W618" i="42"/>
  <c r="W617" i="42"/>
  <c r="W616" i="42"/>
  <c r="W615" i="42"/>
  <c r="W614" i="42"/>
  <c r="W613" i="42"/>
  <c r="W612" i="42"/>
  <c r="W611" i="42"/>
  <c r="W610" i="42"/>
  <c r="W609" i="42"/>
  <c r="W608" i="42"/>
  <c r="W607" i="42"/>
  <c r="W606" i="42"/>
  <c r="W605" i="42"/>
  <c r="W604" i="42"/>
  <c r="W603" i="42"/>
  <c r="W602" i="42"/>
  <c r="W601" i="42"/>
  <c r="W600" i="42"/>
  <c r="W599" i="42"/>
  <c r="W598" i="42"/>
  <c r="W597" i="42"/>
  <c r="W596" i="42"/>
  <c r="W595" i="42"/>
  <c r="W594" i="42"/>
  <c r="W593" i="42"/>
  <c r="W592" i="42"/>
  <c r="W591" i="42"/>
  <c r="W590" i="42"/>
  <c r="W589" i="42"/>
  <c r="W588" i="42"/>
  <c r="W587" i="42"/>
  <c r="W586" i="42"/>
  <c r="W585" i="42"/>
  <c r="W584" i="42"/>
  <c r="W583" i="42"/>
  <c r="W582" i="42"/>
  <c r="W581" i="42"/>
  <c r="W580" i="42"/>
  <c r="W579" i="42"/>
  <c r="W578" i="42"/>
  <c r="W577" i="42"/>
  <c r="W576" i="42"/>
  <c r="W575" i="42"/>
  <c r="W574" i="42"/>
  <c r="W573" i="42"/>
  <c r="W572" i="42"/>
  <c r="W571" i="42"/>
  <c r="W570" i="42"/>
  <c r="W569" i="42"/>
  <c r="W568" i="42"/>
  <c r="W567" i="42"/>
  <c r="W566" i="42"/>
  <c r="W565" i="42"/>
  <c r="W564" i="42"/>
  <c r="W563" i="42"/>
  <c r="W562" i="42"/>
  <c r="W561" i="42"/>
  <c r="W560" i="42"/>
  <c r="W559" i="42"/>
  <c r="W558" i="42"/>
  <c r="W557" i="42"/>
  <c r="W556" i="42"/>
  <c r="W555" i="42"/>
  <c r="W554" i="42"/>
  <c r="W553" i="42"/>
  <c r="W552" i="42"/>
  <c r="W551" i="42"/>
  <c r="W550" i="42"/>
  <c r="W549" i="42"/>
  <c r="W548" i="42"/>
  <c r="W547" i="42"/>
  <c r="W546" i="42"/>
  <c r="W545" i="42"/>
  <c r="W544" i="42"/>
  <c r="W543" i="42"/>
  <c r="W542" i="42"/>
  <c r="W541" i="42"/>
  <c r="W540" i="42"/>
  <c r="W539" i="42"/>
  <c r="W538" i="42"/>
  <c r="W537" i="42"/>
  <c r="W536" i="42"/>
  <c r="W535" i="42"/>
  <c r="W534" i="42"/>
  <c r="W533" i="42"/>
  <c r="W532" i="42"/>
  <c r="W531" i="42"/>
  <c r="W530" i="42"/>
  <c r="W529" i="42"/>
  <c r="W528" i="42"/>
  <c r="W527" i="42"/>
  <c r="W526" i="42"/>
  <c r="W525" i="42"/>
  <c r="W524" i="42"/>
  <c r="W523" i="42"/>
  <c r="W522" i="42"/>
  <c r="W521" i="42"/>
  <c r="W520" i="42"/>
  <c r="W519" i="42"/>
  <c r="W518" i="42"/>
  <c r="W517" i="42"/>
  <c r="W516" i="42"/>
  <c r="W515" i="42"/>
  <c r="W514" i="42"/>
  <c r="W513" i="42"/>
  <c r="W512" i="42"/>
  <c r="W511" i="42"/>
  <c r="W510" i="42"/>
  <c r="W509" i="42"/>
  <c r="W508" i="42"/>
  <c r="W507" i="42"/>
  <c r="W506" i="42"/>
  <c r="W505" i="42"/>
  <c r="W504" i="42"/>
  <c r="W503" i="42"/>
  <c r="W502" i="42"/>
  <c r="W501" i="42"/>
  <c r="W500" i="42"/>
  <c r="W499" i="42"/>
  <c r="W498" i="42"/>
  <c r="W497" i="42"/>
  <c r="W496" i="42"/>
  <c r="W495" i="42"/>
  <c r="W494" i="42"/>
  <c r="W493" i="42"/>
  <c r="W492" i="42"/>
  <c r="W491" i="42"/>
  <c r="W490" i="42"/>
  <c r="W489" i="42"/>
  <c r="W488" i="42"/>
  <c r="W487" i="42"/>
  <c r="W486" i="42"/>
  <c r="W485" i="42"/>
  <c r="W484" i="42"/>
  <c r="W483" i="42"/>
  <c r="W482" i="42"/>
  <c r="W481" i="42"/>
  <c r="W480" i="42"/>
  <c r="W479" i="42"/>
  <c r="W478" i="42"/>
  <c r="W477" i="42"/>
  <c r="W476" i="42"/>
  <c r="W475" i="42"/>
  <c r="W474" i="42"/>
  <c r="W473" i="42"/>
  <c r="W472" i="42"/>
  <c r="W471" i="42"/>
  <c r="W470" i="42"/>
  <c r="W469" i="42"/>
  <c r="W468" i="42"/>
  <c r="W467" i="42"/>
  <c r="W466" i="42"/>
  <c r="W465" i="42"/>
  <c r="W464" i="42"/>
  <c r="W463" i="42"/>
  <c r="W462" i="42"/>
  <c r="W461" i="42"/>
  <c r="W460" i="42"/>
  <c r="W459" i="42"/>
  <c r="W458" i="42"/>
  <c r="W457" i="42"/>
  <c r="W456" i="42"/>
  <c r="W455" i="42"/>
  <c r="W454" i="42"/>
  <c r="W453" i="42"/>
  <c r="W452" i="42"/>
  <c r="W451" i="42"/>
  <c r="W450" i="42"/>
  <c r="W449" i="42"/>
  <c r="W448" i="42"/>
  <c r="W447" i="42"/>
  <c r="W446" i="42"/>
  <c r="W445" i="42"/>
  <c r="W444" i="42"/>
  <c r="W443" i="42"/>
  <c r="W442" i="42"/>
  <c r="W441" i="42"/>
  <c r="W440" i="42"/>
  <c r="W439" i="42"/>
  <c r="W438" i="42"/>
  <c r="W437" i="42"/>
  <c r="W436" i="42"/>
  <c r="W435" i="42"/>
  <c r="W434" i="42"/>
  <c r="W433" i="42"/>
  <c r="W432" i="42"/>
  <c r="W431" i="42"/>
  <c r="W430" i="42"/>
  <c r="W429" i="42"/>
  <c r="W428" i="42"/>
  <c r="W427" i="42"/>
  <c r="W426" i="42"/>
  <c r="W425" i="42"/>
  <c r="W424" i="42"/>
  <c r="W423" i="42"/>
  <c r="W422" i="42"/>
  <c r="W421" i="42"/>
  <c r="W420" i="42"/>
  <c r="W419" i="42"/>
  <c r="W418" i="42"/>
  <c r="W417" i="42"/>
  <c r="W416" i="42"/>
  <c r="W415" i="42"/>
  <c r="W414" i="42"/>
  <c r="W413" i="42"/>
  <c r="W412" i="42"/>
  <c r="W411" i="42"/>
  <c r="W410" i="42"/>
  <c r="W409" i="42"/>
  <c r="W408" i="42"/>
  <c r="W407" i="42"/>
  <c r="W406" i="42"/>
  <c r="W405" i="42"/>
  <c r="W404" i="42"/>
  <c r="W403" i="42"/>
  <c r="W402" i="42"/>
  <c r="W401" i="42"/>
  <c r="W400" i="42"/>
  <c r="W399" i="42"/>
  <c r="W398" i="42"/>
  <c r="W397" i="42"/>
  <c r="W396" i="42"/>
  <c r="W395" i="42"/>
  <c r="W394" i="42"/>
  <c r="W393" i="42"/>
  <c r="W392" i="42"/>
  <c r="W391" i="42"/>
  <c r="W390" i="42"/>
  <c r="W389" i="42"/>
  <c r="W388" i="42"/>
  <c r="W387" i="42"/>
  <c r="W386" i="42"/>
  <c r="W385" i="42"/>
  <c r="W384" i="42"/>
  <c r="W383" i="42"/>
  <c r="W382" i="42"/>
  <c r="W381" i="42"/>
  <c r="W380" i="42"/>
  <c r="W379" i="42"/>
  <c r="W378" i="42"/>
  <c r="W377" i="42"/>
  <c r="W376" i="42"/>
  <c r="W375" i="42"/>
  <c r="W374" i="42"/>
  <c r="W373" i="42"/>
  <c r="W372" i="42"/>
  <c r="W371" i="42"/>
  <c r="W370" i="42"/>
  <c r="W369" i="42"/>
  <c r="W368" i="42"/>
  <c r="W367" i="42"/>
  <c r="W366" i="42"/>
  <c r="W365" i="42"/>
  <c r="W364" i="42"/>
  <c r="W363" i="42"/>
  <c r="W362" i="42"/>
  <c r="W361" i="42"/>
  <c r="W360" i="42"/>
  <c r="W359" i="42"/>
  <c r="W358" i="42"/>
  <c r="W357" i="42"/>
  <c r="W356" i="42"/>
  <c r="W355" i="42"/>
  <c r="W354" i="42"/>
  <c r="W353" i="42"/>
  <c r="W352" i="42"/>
  <c r="W351" i="42"/>
  <c r="W350" i="42"/>
  <c r="W349" i="42"/>
  <c r="W348" i="42"/>
  <c r="W347" i="42"/>
  <c r="W346" i="42"/>
  <c r="W345" i="42"/>
  <c r="W344" i="42"/>
  <c r="W343" i="42"/>
  <c r="W342" i="42"/>
  <c r="W341" i="42"/>
  <c r="W340" i="42"/>
  <c r="W339" i="42"/>
  <c r="W338" i="42"/>
  <c r="W337" i="42"/>
  <c r="W336" i="42"/>
  <c r="W335" i="42"/>
  <c r="W334" i="42"/>
  <c r="W333" i="42"/>
  <c r="W332" i="42"/>
  <c r="W331" i="42"/>
  <c r="W330" i="42"/>
  <c r="W329" i="42"/>
  <c r="W328" i="42"/>
  <c r="W327" i="42"/>
  <c r="W326" i="42"/>
  <c r="W325" i="42"/>
  <c r="W324" i="42"/>
  <c r="W323" i="42"/>
  <c r="W322" i="42"/>
  <c r="W321" i="42"/>
  <c r="W320" i="42"/>
  <c r="W319" i="42"/>
  <c r="W318" i="42"/>
  <c r="W317" i="42"/>
  <c r="W316" i="42"/>
  <c r="W315" i="42"/>
  <c r="W314" i="42"/>
  <c r="W313" i="42"/>
  <c r="W312" i="42"/>
  <c r="W311" i="42"/>
  <c r="W310" i="42"/>
  <c r="W309" i="42"/>
  <c r="W308" i="42"/>
  <c r="W307" i="42"/>
  <c r="W306" i="42"/>
  <c r="W305" i="42"/>
  <c r="W304" i="42"/>
  <c r="W303" i="42"/>
  <c r="W302" i="42"/>
  <c r="W301" i="42"/>
  <c r="W300" i="42"/>
  <c r="W299" i="42"/>
  <c r="W298" i="42"/>
  <c r="W297" i="42"/>
  <c r="W296" i="42"/>
  <c r="W295" i="42"/>
  <c r="W294" i="42"/>
  <c r="W293" i="42"/>
  <c r="W292" i="42"/>
  <c r="W291" i="42"/>
  <c r="W290" i="42"/>
  <c r="W289" i="42"/>
  <c r="W288" i="42"/>
  <c r="W287" i="42"/>
  <c r="W286" i="42"/>
  <c r="W285" i="42"/>
  <c r="W284" i="42"/>
  <c r="W283" i="42"/>
  <c r="W282" i="42"/>
  <c r="W281" i="42"/>
  <c r="W280" i="42"/>
  <c r="W279" i="42"/>
  <c r="W278" i="42"/>
  <c r="W277" i="42"/>
  <c r="W276" i="42"/>
  <c r="W275" i="42"/>
  <c r="W274" i="42"/>
  <c r="W273" i="42"/>
  <c r="W272" i="42"/>
  <c r="W271" i="42"/>
  <c r="W270" i="42"/>
  <c r="W269" i="42"/>
  <c r="W268" i="42"/>
  <c r="W267" i="42"/>
  <c r="W266" i="42"/>
  <c r="W265" i="42"/>
  <c r="W264" i="42"/>
  <c r="W263" i="42"/>
  <c r="W262" i="42"/>
  <c r="W261" i="42"/>
  <c r="W260" i="42"/>
  <c r="W259" i="42"/>
  <c r="W258" i="42"/>
  <c r="W257" i="42"/>
  <c r="W256" i="42"/>
  <c r="W255" i="42"/>
  <c r="W254" i="42"/>
  <c r="W253" i="42"/>
  <c r="W252" i="42"/>
  <c r="W251" i="42"/>
  <c r="W250" i="42"/>
  <c r="W249" i="42"/>
  <c r="W248" i="42"/>
  <c r="W247" i="42"/>
  <c r="W246" i="42"/>
  <c r="W245" i="42"/>
  <c r="W244" i="42"/>
  <c r="W243" i="42"/>
  <c r="W242" i="42"/>
  <c r="W241" i="42"/>
  <c r="W240" i="42"/>
  <c r="W239" i="42"/>
  <c r="W238" i="42"/>
  <c r="W237" i="42"/>
  <c r="W236" i="42"/>
  <c r="W235" i="42"/>
  <c r="W234" i="42"/>
  <c r="W233" i="42"/>
  <c r="W232" i="42"/>
  <c r="W231" i="42"/>
  <c r="W230" i="42"/>
  <c r="W229" i="42"/>
  <c r="W228" i="42"/>
  <c r="W227" i="42"/>
  <c r="X226" i="42"/>
  <c r="T225" i="42"/>
  <c r="H225" i="42"/>
  <c r="G225" i="42"/>
  <c r="T224" i="42"/>
  <c r="H224" i="42"/>
  <c r="G224" i="42"/>
  <c r="T223" i="42"/>
  <c r="H223" i="42"/>
  <c r="G223" i="42"/>
  <c r="T222" i="42"/>
  <c r="H222" i="42"/>
  <c r="G222" i="42"/>
  <c r="T221" i="42"/>
  <c r="H221" i="42"/>
  <c r="G221" i="42"/>
  <c r="T220" i="42"/>
  <c r="H220" i="42"/>
  <c r="G220" i="42"/>
  <c r="T219" i="42"/>
  <c r="H219" i="42"/>
  <c r="G219" i="42"/>
  <c r="T218" i="42"/>
  <c r="H218" i="42"/>
  <c r="G218" i="42"/>
  <c r="T217" i="42"/>
  <c r="H217" i="42"/>
  <c r="G217" i="42"/>
  <c r="T216" i="42"/>
  <c r="H216" i="42"/>
  <c r="G216" i="42"/>
  <c r="T215" i="42"/>
  <c r="H215" i="42"/>
  <c r="G215" i="42"/>
  <c r="T214" i="42"/>
  <c r="H214" i="42"/>
  <c r="G214" i="42"/>
  <c r="T213" i="42"/>
  <c r="H213" i="42"/>
  <c r="G213" i="42"/>
  <c r="T212" i="42"/>
  <c r="H212" i="42"/>
  <c r="G212" i="42"/>
  <c r="T211" i="42"/>
  <c r="H211" i="42"/>
  <c r="G211" i="42"/>
  <c r="T210" i="42"/>
  <c r="H210" i="42"/>
  <c r="G210" i="42"/>
  <c r="T209" i="42"/>
  <c r="H209" i="42"/>
  <c r="G209" i="42"/>
  <c r="T208" i="42"/>
  <c r="H208" i="42"/>
  <c r="G208" i="42"/>
  <c r="T207" i="42"/>
  <c r="H207" i="42"/>
  <c r="G207" i="42"/>
  <c r="T206" i="42"/>
  <c r="H206" i="42"/>
  <c r="G206" i="42"/>
  <c r="T205" i="42"/>
  <c r="H205" i="42"/>
  <c r="G205" i="42"/>
  <c r="T204" i="42"/>
  <c r="H204" i="42"/>
  <c r="G204" i="42"/>
  <c r="T203" i="42"/>
  <c r="H203" i="42"/>
  <c r="G203" i="42"/>
  <c r="T202" i="42"/>
  <c r="H202" i="42"/>
  <c r="G202" i="42"/>
  <c r="T201" i="42"/>
  <c r="H201" i="42"/>
  <c r="G201" i="42"/>
  <c r="T200" i="42"/>
  <c r="H200" i="42"/>
  <c r="G200" i="42"/>
  <c r="T199" i="42"/>
  <c r="H199" i="42"/>
  <c r="G199" i="42"/>
  <c r="T198" i="42"/>
  <c r="H198" i="42"/>
  <c r="G198" i="42"/>
  <c r="T197" i="42"/>
  <c r="H197" i="42"/>
  <c r="G197" i="42"/>
  <c r="T196" i="42"/>
  <c r="H196" i="42"/>
  <c r="G196" i="42"/>
  <c r="T195" i="42"/>
  <c r="H195" i="42"/>
  <c r="G195" i="42"/>
  <c r="T194" i="42"/>
  <c r="H194" i="42"/>
  <c r="G194" i="42"/>
  <c r="T193" i="42"/>
  <c r="H193" i="42"/>
  <c r="G193" i="42"/>
  <c r="T192" i="42"/>
  <c r="H192" i="42"/>
  <c r="G192" i="42"/>
  <c r="T191" i="42"/>
  <c r="H191" i="42"/>
  <c r="G191" i="42"/>
  <c r="T190" i="42"/>
  <c r="H190" i="42"/>
  <c r="G190" i="42"/>
  <c r="T189" i="42"/>
  <c r="H189" i="42"/>
  <c r="G189" i="42"/>
  <c r="T188" i="42"/>
  <c r="H188" i="42"/>
  <c r="G188" i="42"/>
  <c r="T187" i="42"/>
  <c r="H187" i="42"/>
  <c r="G187" i="42"/>
  <c r="T186" i="42"/>
  <c r="H186" i="42"/>
  <c r="G186" i="42"/>
  <c r="T185" i="42"/>
  <c r="H185" i="42"/>
  <c r="G185" i="42"/>
  <c r="T184" i="42"/>
  <c r="H184" i="42"/>
  <c r="G184" i="42"/>
  <c r="T183" i="42"/>
  <c r="H183" i="42"/>
  <c r="G183" i="42"/>
  <c r="T182" i="42"/>
  <c r="H182" i="42"/>
  <c r="G182" i="42"/>
  <c r="T181" i="42"/>
  <c r="H181" i="42"/>
  <c r="G181" i="42"/>
  <c r="T180" i="42"/>
  <c r="H180" i="42"/>
  <c r="G180" i="42"/>
  <c r="T179" i="42"/>
  <c r="H179" i="42"/>
  <c r="G179" i="42"/>
  <c r="T178" i="42"/>
  <c r="H178" i="42"/>
  <c r="G178" i="42"/>
  <c r="T177" i="42"/>
  <c r="H177" i="42"/>
  <c r="G177" i="42"/>
  <c r="T176" i="42"/>
  <c r="H176" i="42"/>
  <c r="G176" i="42"/>
  <c r="T175" i="42"/>
  <c r="H175" i="42"/>
  <c r="G175" i="42"/>
  <c r="T174" i="42"/>
  <c r="H174" i="42"/>
  <c r="G174" i="42"/>
  <c r="T173" i="42"/>
  <c r="H173" i="42"/>
  <c r="G173" i="42"/>
  <c r="T172" i="42"/>
  <c r="H172" i="42"/>
  <c r="G172" i="42"/>
  <c r="T171" i="42"/>
  <c r="H171" i="42"/>
  <c r="G171" i="42"/>
  <c r="T170" i="42"/>
  <c r="H170" i="42"/>
  <c r="G170" i="42"/>
  <c r="T169" i="42"/>
  <c r="H169" i="42"/>
  <c r="G169" i="42"/>
  <c r="T168" i="42"/>
  <c r="H168" i="42"/>
  <c r="G168" i="42"/>
  <c r="T167" i="42"/>
  <c r="H167" i="42"/>
  <c r="G167" i="42"/>
  <c r="T166" i="42"/>
  <c r="H166" i="42"/>
  <c r="G166" i="42"/>
  <c r="T165" i="42"/>
  <c r="H165" i="42"/>
  <c r="G165" i="42"/>
  <c r="T164" i="42"/>
  <c r="H164" i="42"/>
  <c r="G164" i="42"/>
  <c r="T163" i="42"/>
  <c r="H163" i="42"/>
  <c r="G163" i="42"/>
  <c r="T162" i="42"/>
  <c r="H162" i="42"/>
  <c r="G162" i="42"/>
  <c r="T161" i="42"/>
  <c r="H161" i="42"/>
  <c r="G161" i="42"/>
  <c r="T160" i="42"/>
  <c r="H160" i="42"/>
  <c r="G160" i="42"/>
  <c r="T159" i="42"/>
  <c r="H159" i="42"/>
  <c r="G159" i="42"/>
  <c r="T158" i="42"/>
  <c r="H158" i="42"/>
  <c r="G158" i="42"/>
  <c r="T157" i="42"/>
  <c r="H157" i="42"/>
  <c r="G157" i="42"/>
  <c r="T156" i="42"/>
  <c r="H156" i="42"/>
  <c r="G156" i="42"/>
  <c r="T155" i="42"/>
  <c r="H155" i="42"/>
  <c r="G155" i="42"/>
  <c r="T154" i="42"/>
  <c r="H154" i="42"/>
  <c r="G154" i="42"/>
  <c r="T153" i="42"/>
  <c r="H153" i="42"/>
  <c r="G153" i="42"/>
  <c r="T152" i="42"/>
  <c r="H152" i="42"/>
  <c r="G152" i="42"/>
  <c r="T151" i="42"/>
  <c r="H151" i="42"/>
  <c r="G151" i="42"/>
  <c r="T150" i="42"/>
  <c r="H150" i="42"/>
  <c r="G150" i="42"/>
  <c r="T149" i="42"/>
  <c r="H149" i="42"/>
  <c r="G149" i="42"/>
  <c r="T148" i="42"/>
  <c r="H148" i="42"/>
  <c r="G148" i="42"/>
  <c r="T147" i="42"/>
  <c r="H147" i="42"/>
  <c r="G147" i="42"/>
  <c r="T146" i="42"/>
  <c r="H146" i="42"/>
  <c r="G146" i="42"/>
  <c r="T145" i="42"/>
  <c r="H145" i="42"/>
  <c r="G145" i="42"/>
  <c r="T144" i="42"/>
  <c r="H144" i="42"/>
  <c r="G144" i="42"/>
  <c r="T143" i="42"/>
  <c r="H143" i="42"/>
  <c r="G143" i="42"/>
  <c r="T142" i="42"/>
  <c r="H142" i="42"/>
  <c r="G142" i="42"/>
  <c r="T141" i="42"/>
  <c r="H141" i="42"/>
  <c r="G141" i="42"/>
  <c r="T140" i="42"/>
  <c r="H140" i="42"/>
  <c r="G140" i="42"/>
  <c r="T139" i="42"/>
  <c r="H139" i="42"/>
  <c r="G139" i="42"/>
  <c r="T138" i="42"/>
  <c r="H138" i="42"/>
  <c r="G138" i="42"/>
  <c r="T137" i="42"/>
  <c r="H137" i="42"/>
  <c r="G137" i="42"/>
  <c r="T136" i="42"/>
  <c r="H136" i="42"/>
  <c r="G136" i="42"/>
  <c r="T135" i="42"/>
  <c r="H135" i="42"/>
  <c r="G135" i="42"/>
  <c r="T134" i="42"/>
  <c r="H134" i="42"/>
  <c r="G134" i="42"/>
  <c r="T133" i="42"/>
  <c r="H133" i="42"/>
  <c r="G133" i="42"/>
  <c r="T132" i="42"/>
  <c r="H132" i="42"/>
  <c r="G132" i="42"/>
  <c r="T131" i="42"/>
  <c r="H131" i="42"/>
  <c r="G131" i="42"/>
  <c r="T130" i="42"/>
  <c r="H130" i="42"/>
  <c r="G130" i="42"/>
  <c r="T129" i="42"/>
  <c r="H129" i="42"/>
  <c r="G129" i="42"/>
  <c r="T128" i="42"/>
  <c r="H128" i="42"/>
  <c r="G128" i="42"/>
  <c r="T127" i="42"/>
  <c r="H127" i="42"/>
  <c r="G127" i="42"/>
  <c r="T126" i="42"/>
  <c r="H126" i="42"/>
  <c r="G126" i="42"/>
  <c r="T125" i="42"/>
  <c r="H125" i="42"/>
  <c r="G125" i="42"/>
  <c r="T124" i="42"/>
  <c r="H124" i="42"/>
  <c r="G124" i="42"/>
  <c r="T123" i="42"/>
  <c r="H123" i="42"/>
  <c r="G123" i="42"/>
  <c r="T122" i="42"/>
  <c r="H122" i="42"/>
  <c r="G122" i="42"/>
  <c r="T121" i="42"/>
  <c r="H121" i="42"/>
  <c r="G121" i="42"/>
  <c r="H120" i="42"/>
  <c r="G120" i="42"/>
  <c r="H119" i="42"/>
  <c r="G119" i="42"/>
  <c r="H118" i="42"/>
  <c r="G118" i="42"/>
  <c r="H117" i="42"/>
  <c r="G117" i="42"/>
  <c r="T116" i="42"/>
  <c r="H116" i="42"/>
  <c r="G116" i="42"/>
  <c r="H115" i="42"/>
  <c r="G115" i="42"/>
  <c r="H114" i="42"/>
  <c r="G114" i="42"/>
  <c r="H113" i="42"/>
  <c r="G113" i="42"/>
  <c r="T112" i="42"/>
  <c r="H112" i="42"/>
  <c r="G112" i="42"/>
  <c r="H111" i="42"/>
  <c r="G111" i="42"/>
  <c r="H110" i="42"/>
  <c r="G110" i="42"/>
  <c r="T109" i="42"/>
  <c r="H109" i="42"/>
  <c r="G109" i="42"/>
  <c r="T108" i="42"/>
  <c r="H108" i="42"/>
  <c r="G108" i="42"/>
  <c r="T107" i="42"/>
  <c r="H107" i="42"/>
  <c r="G107" i="42"/>
  <c r="T106" i="42"/>
  <c r="H106" i="42"/>
  <c r="G106" i="42"/>
  <c r="H105" i="42"/>
  <c r="G105" i="42"/>
  <c r="H104" i="42"/>
  <c r="G104" i="42"/>
  <c r="H103" i="42"/>
  <c r="G103" i="42"/>
  <c r="H102" i="42"/>
  <c r="G102" i="42"/>
  <c r="T101" i="42"/>
  <c r="H101" i="42"/>
  <c r="G101" i="42"/>
  <c r="T100" i="42"/>
  <c r="H100" i="42"/>
  <c r="G100" i="42"/>
  <c r="T99" i="42"/>
  <c r="H99" i="42"/>
  <c r="G99" i="42"/>
  <c r="T98" i="42"/>
  <c r="H98" i="42"/>
  <c r="G98" i="42"/>
  <c r="T97" i="42"/>
  <c r="H97" i="42"/>
  <c r="G97" i="42"/>
  <c r="T96" i="42"/>
  <c r="H96" i="42"/>
  <c r="G96" i="42"/>
  <c r="H95" i="42"/>
  <c r="G95" i="42"/>
  <c r="H94" i="42"/>
  <c r="G94" i="42"/>
  <c r="H93" i="42"/>
  <c r="G93" i="42"/>
  <c r="H92" i="42"/>
  <c r="G92" i="42"/>
  <c r="H91" i="42"/>
  <c r="G91" i="42"/>
  <c r="H90" i="42"/>
  <c r="G90" i="42"/>
  <c r="H89" i="42"/>
  <c r="G89" i="42"/>
  <c r="H88" i="42"/>
  <c r="G88" i="42"/>
  <c r="H87" i="42"/>
  <c r="G87" i="42"/>
  <c r="H86" i="42"/>
  <c r="G86" i="42"/>
  <c r="H85" i="42"/>
  <c r="G85" i="42"/>
  <c r="H84" i="42"/>
  <c r="G84" i="42"/>
  <c r="H83" i="42"/>
  <c r="G83" i="42"/>
  <c r="H82" i="42"/>
  <c r="G82" i="42"/>
  <c r="H81" i="42"/>
  <c r="G81" i="42"/>
  <c r="H80" i="42"/>
  <c r="G80" i="42"/>
  <c r="H79" i="42"/>
  <c r="G79" i="42"/>
  <c r="H78" i="42"/>
  <c r="G78" i="42"/>
  <c r="H77" i="42"/>
  <c r="G77" i="42"/>
  <c r="H76" i="42"/>
  <c r="G76" i="42"/>
  <c r="H75" i="42"/>
  <c r="G75" i="42"/>
  <c r="H74" i="42"/>
  <c r="G74" i="42"/>
  <c r="H73" i="42"/>
  <c r="G73" i="42"/>
  <c r="H72" i="42"/>
  <c r="G72" i="42"/>
  <c r="H71" i="42"/>
  <c r="G71" i="42"/>
  <c r="H70" i="42"/>
  <c r="G70" i="42"/>
  <c r="H69" i="42"/>
  <c r="G69" i="42"/>
  <c r="H68" i="42"/>
  <c r="G68" i="42"/>
  <c r="H67" i="42"/>
  <c r="G67" i="42"/>
  <c r="H66" i="42"/>
  <c r="G66" i="42"/>
  <c r="H65" i="42"/>
  <c r="G65" i="42"/>
  <c r="H64" i="42"/>
  <c r="G64" i="42"/>
  <c r="H63" i="42"/>
  <c r="G63" i="42"/>
  <c r="H62" i="42"/>
  <c r="G62" i="42"/>
  <c r="H61" i="42"/>
  <c r="G61" i="42"/>
  <c r="H60" i="42"/>
  <c r="G60" i="42"/>
  <c r="H59" i="42"/>
  <c r="G59" i="42"/>
  <c r="H58" i="42"/>
  <c r="G58" i="42"/>
  <c r="H57" i="42"/>
  <c r="G57" i="42"/>
  <c r="H56" i="42"/>
  <c r="G56" i="42"/>
  <c r="H55" i="42"/>
  <c r="G55" i="42"/>
  <c r="G54" i="42"/>
  <c r="H54" i="42" s="1"/>
  <c r="G53" i="42"/>
  <c r="H53" i="42" s="1"/>
  <c r="G52" i="42"/>
  <c r="H52" i="42" s="1"/>
  <c r="G51" i="42"/>
  <c r="H51" i="42" s="1"/>
  <c r="G50" i="42"/>
  <c r="H50" i="42" s="1"/>
  <c r="G49" i="42"/>
  <c r="H49" i="42" s="1"/>
  <c r="F44" i="42"/>
  <c r="F43" i="42"/>
  <c r="F39" i="42"/>
  <c r="C39" i="42"/>
  <c r="F41" i="42" s="1"/>
  <c r="F24" i="42"/>
  <c r="E24" i="42"/>
  <c r="F23" i="42"/>
  <c r="E23" i="42"/>
  <c r="F22" i="42"/>
  <c r="E22" i="42"/>
  <c r="C19" i="42"/>
  <c r="C18" i="42"/>
  <c r="C17" i="42"/>
  <c r="C16" i="42"/>
  <c r="C15" i="42"/>
  <c r="C14" i="42"/>
  <c r="F12" i="42"/>
  <c r="F11" i="42"/>
  <c r="C11" i="42"/>
  <c r="F10" i="42"/>
  <c r="C10" i="42"/>
  <c r="C9" i="42"/>
  <c r="F8" i="42"/>
  <c r="C8" i="42"/>
  <c r="F7" i="42"/>
  <c r="C7" i="42"/>
  <c r="F6" i="42"/>
  <c r="C6" i="42"/>
  <c r="E1" i="42"/>
  <c r="W1035" i="41"/>
  <c r="W1034" i="41"/>
  <c r="W1033" i="41"/>
  <c r="W1032" i="41"/>
  <c r="W1031" i="41"/>
  <c r="W1030" i="41"/>
  <c r="W1029" i="41"/>
  <c r="W1028" i="41"/>
  <c r="W1027" i="41"/>
  <c r="W1026" i="41"/>
  <c r="W1025" i="41"/>
  <c r="W1024" i="41"/>
  <c r="W1023" i="41"/>
  <c r="W1022" i="41"/>
  <c r="W1021" i="41"/>
  <c r="W1020" i="41"/>
  <c r="W1019" i="41"/>
  <c r="W1018" i="41"/>
  <c r="W1017" i="41"/>
  <c r="W1016" i="41"/>
  <c r="W1015" i="41"/>
  <c r="W1014" i="41"/>
  <c r="W1013" i="41"/>
  <c r="W1012" i="41"/>
  <c r="W1011" i="41"/>
  <c r="W1010" i="41"/>
  <c r="W1009" i="41"/>
  <c r="W1008" i="41"/>
  <c r="W1007" i="41"/>
  <c r="W1006" i="41"/>
  <c r="W1005" i="41"/>
  <c r="W1004" i="41"/>
  <c r="W1003" i="41"/>
  <c r="W1002" i="41"/>
  <c r="W1001" i="41"/>
  <c r="W1000" i="41"/>
  <c r="W999" i="41"/>
  <c r="W998" i="41"/>
  <c r="W997" i="41"/>
  <c r="W996" i="41"/>
  <c r="W995" i="41"/>
  <c r="W994" i="41"/>
  <c r="W993" i="41"/>
  <c r="W992" i="41"/>
  <c r="W991" i="41"/>
  <c r="W990" i="41"/>
  <c r="W989" i="41"/>
  <c r="W988" i="41"/>
  <c r="W987" i="41"/>
  <c r="W986" i="41"/>
  <c r="W985" i="41"/>
  <c r="W984" i="41"/>
  <c r="W983" i="41"/>
  <c r="W982" i="41"/>
  <c r="W981" i="41"/>
  <c r="W980" i="41"/>
  <c r="W979" i="41"/>
  <c r="W978" i="41"/>
  <c r="W977" i="41"/>
  <c r="W976" i="41"/>
  <c r="W975" i="41"/>
  <c r="W974" i="41"/>
  <c r="W973" i="41"/>
  <c r="W972" i="41"/>
  <c r="W971" i="41"/>
  <c r="W970" i="41"/>
  <c r="W969" i="41"/>
  <c r="W968" i="41"/>
  <c r="W967" i="41"/>
  <c r="W966" i="41"/>
  <c r="W965" i="41"/>
  <c r="W964" i="41"/>
  <c r="W963" i="41"/>
  <c r="W962" i="41"/>
  <c r="W961" i="41"/>
  <c r="W960" i="41"/>
  <c r="W959" i="41"/>
  <c r="W958" i="41"/>
  <c r="W957" i="41"/>
  <c r="W956" i="41"/>
  <c r="W955" i="41"/>
  <c r="W954" i="41"/>
  <c r="W953" i="41"/>
  <c r="W952" i="41"/>
  <c r="W951" i="41"/>
  <c r="W950" i="41"/>
  <c r="W949" i="41"/>
  <c r="W948" i="41"/>
  <c r="W947" i="41"/>
  <c r="W946" i="41"/>
  <c r="W945" i="41"/>
  <c r="W944" i="41"/>
  <c r="W943" i="41"/>
  <c r="W942" i="41"/>
  <c r="W941" i="41"/>
  <c r="W940" i="41"/>
  <c r="W939" i="41"/>
  <c r="W938" i="41"/>
  <c r="W937" i="41"/>
  <c r="W936" i="41"/>
  <c r="W935" i="41"/>
  <c r="W934" i="41"/>
  <c r="W933" i="41"/>
  <c r="W932" i="41"/>
  <c r="W931" i="41"/>
  <c r="W930" i="41"/>
  <c r="W929" i="41"/>
  <c r="W928" i="41"/>
  <c r="W927" i="41"/>
  <c r="W926" i="41"/>
  <c r="W925" i="41"/>
  <c r="W924" i="41"/>
  <c r="W923" i="41"/>
  <c r="W922" i="41"/>
  <c r="W921" i="41"/>
  <c r="W920" i="41"/>
  <c r="W919" i="41"/>
  <c r="W918" i="41"/>
  <c r="W917" i="41"/>
  <c r="W916" i="41"/>
  <c r="W915" i="41"/>
  <c r="W914" i="41"/>
  <c r="W913" i="41"/>
  <c r="W912" i="41"/>
  <c r="W911" i="41"/>
  <c r="W910" i="41"/>
  <c r="W909" i="41"/>
  <c r="W908" i="41"/>
  <c r="W907" i="41"/>
  <c r="W906" i="41"/>
  <c r="W905" i="41"/>
  <c r="W904" i="41"/>
  <c r="W903" i="41"/>
  <c r="W902" i="41"/>
  <c r="W901" i="41"/>
  <c r="W900" i="41"/>
  <c r="W899" i="41"/>
  <c r="W898" i="41"/>
  <c r="W897" i="41"/>
  <c r="W896" i="41"/>
  <c r="W895" i="41"/>
  <c r="W894" i="41"/>
  <c r="W893" i="41"/>
  <c r="W892" i="41"/>
  <c r="W891" i="41"/>
  <c r="W890" i="41"/>
  <c r="W889" i="41"/>
  <c r="W888" i="41"/>
  <c r="W887" i="41"/>
  <c r="W886" i="41"/>
  <c r="W885" i="41"/>
  <c r="W884" i="41"/>
  <c r="W883" i="41"/>
  <c r="W882" i="41"/>
  <c r="W881" i="41"/>
  <c r="W880" i="41"/>
  <c r="W879" i="41"/>
  <c r="W878" i="41"/>
  <c r="W877" i="41"/>
  <c r="W876" i="41"/>
  <c r="W875" i="41"/>
  <c r="W874" i="41"/>
  <c r="W873" i="41"/>
  <c r="W872" i="41"/>
  <c r="W871" i="41"/>
  <c r="W870" i="41"/>
  <c r="W869" i="41"/>
  <c r="W868" i="41"/>
  <c r="W867" i="41"/>
  <c r="W866" i="41"/>
  <c r="W865" i="41"/>
  <c r="W864" i="41"/>
  <c r="W863" i="41"/>
  <c r="W862" i="41"/>
  <c r="W861" i="41"/>
  <c r="W860" i="41"/>
  <c r="W859" i="41"/>
  <c r="W858" i="41"/>
  <c r="W857" i="41"/>
  <c r="W856" i="41"/>
  <c r="W855" i="41"/>
  <c r="W854" i="41"/>
  <c r="W853" i="41"/>
  <c r="W852" i="41"/>
  <c r="W851" i="41"/>
  <c r="W850" i="41"/>
  <c r="W849" i="41"/>
  <c r="W848" i="41"/>
  <c r="W847" i="41"/>
  <c r="W846" i="41"/>
  <c r="W845" i="41"/>
  <c r="W844" i="41"/>
  <c r="W843" i="41"/>
  <c r="W842" i="41"/>
  <c r="W841" i="41"/>
  <c r="W840" i="41"/>
  <c r="W839" i="41"/>
  <c r="W838" i="41"/>
  <c r="W837" i="41"/>
  <c r="W836" i="41"/>
  <c r="W835" i="41"/>
  <c r="W834" i="41"/>
  <c r="W833" i="41"/>
  <c r="W832" i="41"/>
  <c r="W831" i="41"/>
  <c r="W830" i="41"/>
  <c r="W829" i="41"/>
  <c r="W828" i="41"/>
  <c r="W827" i="41"/>
  <c r="W826" i="41"/>
  <c r="W825" i="41"/>
  <c r="W824" i="41"/>
  <c r="W823" i="41"/>
  <c r="W822" i="41"/>
  <c r="W821" i="41"/>
  <c r="W820" i="41"/>
  <c r="W819" i="41"/>
  <c r="W818" i="41"/>
  <c r="W817" i="41"/>
  <c r="W816" i="41"/>
  <c r="W815" i="41"/>
  <c r="W814" i="41"/>
  <c r="W813" i="41"/>
  <c r="W812" i="41"/>
  <c r="W811" i="41"/>
  <c r="W810" i="41"/>
  <c r="W809" i="41"/>
  <c r="W808" i="41"/>
  <c r="W807" i="41"/>
  <c r="W806" i="41"/>
  <c r="W805" i="41"/>
  <c r="W804" i="41"/>
  <c r="W803" i="41"/>
  <c r="W802" i="41"/>
  <c r="W801" i="41"/>
  <c r="W800" i="41"/>
  <c r="W799" i="41"/>
  <c r="W798" i="41"/>
  <c r="W797" i="41"/>
  <c r="W796" i="41"/>
  <c r="W795" i="41"/>
  <c r="W794" i="41"/>
  <c r="W793" i="41"/>
  <c r="W792" i="41"/>
  <c r="W791" i="41"/>
  <c r="W790" i="41"/>
  <c r="W789" i="41"/>
  <c r="W788" i="41"/>
  <c r="W787" i="41"/>
  <c r="W786" i="41"/>
  <c r="W785" i="41"/>
  <c r="W784" i="41"/>
  <c r="W783" i="41"/>
  <c r="W782" i="41"/>
  <c r="W781" i="41"/>
  <c r="W780" i="41"/>
  <c r="W779" i="41"/>
  <c r="W778" i="41"/>
  <c r="W777" i="41"/>
  <c r="W776" i="41"/>
  <c r="W775" i="41"/>
  <c r="W774" i="41"/>
  <c r="W773" i="41"/>
  <c r="W772" i="41"/>
  <c r="W771" i="41"/>
  <c r="W770" i="41"/>
  <c r="W769" i="41"/>
  <c r="W768" i="41"/>
  <c r="W767" i="41"/>
  <c r="W766" i="41"/>
  <c r="W765" i="41"/>
  <c r="W764" i="41"/>
  <c r="W763" i="41"/>
  <c r="W762" i="41"/>
  <c r="W761" i="41"/>
  <c r="W760" i="41"/>
  <c r="W759" i="41"/>
  <c r="W758" i="41"/>
  <c r="W757" i="41"/>
  <c r="W756" i="41"/>
  <c r="W755" i="41"/>
  <c r="W754" i="41"/>
  <c r="W753" i="41"/>
  <c r="W752" i="41"/>
  <c r="W751" i="41"/>
  <c r="W750" i="41"/>
  <c r="W749" i="41"/>
  <c r="W748" i="41"/>
  <c r="W747" i="41"/>
  <c r="W746" i="41"/>
  <c r="W745" i="41"/>
  <c r="W744" i="41"/>
  <c r="W743" i="41"/>
  <c r="W742" i="41"/>
  <c r="W741" i="41"/>
  <c r="W740" i="41"/>
  <c r="W739" i="41"/>
  <c r="W738" i="41"/>
  <c r="W737" i="41"/>
  <c r="W736" i="41"/>
  <c r="W735" i="41"/>
  <c r="W734" i="41"/>
  <c r="W733" i="41"/>
  <c r="W732" i="41"/>
  <c r="W731" i="41"/>
  <c r="W730" i="41"/>
  <c r="W729" i="41"/>
  <c r="W728" i="41"/>
  <c r="W727" i="41"/>
  <c r="W726" i="41"/>
  <c r="W725" i="41"/>
  <c r="W724" i="41"/>
  <c r="W723" i="41"/>
  <c r="W722" i="41"/>
  <c r="W721" i="41"/>
  <c r="W720" i="41"/>
  <c r="W719" i="41"/>
  <c r="W718" i="41"/>
  <c r="W717" i="41"/>
  <c r="W716" i="41"/>
  <c r="W715" i="41"/>
  <c r="W714" i="41"/>
  <c r="W713" i="41"/>
  <c r="W712" i="41"/>
  <c r="W711" i="41"/>
  <c r="W710" i="41"/>
  <c r="W709" i="41"/>
  <c r="W708" i="41"/>
  <c r="W707" i="41"/>
  <c r="W706" i="41"/>
  <c r="W705" i="41"/>
  <c r="W704" i="41"/>
  <c r="W703" i="41"/>
  <c r="W702" i="41"/>
  <c r="W701" i="41"/>
  <c r="W700" i="41"/>
  <c r="W699" i="41"/>
  <c r="W698" i="41"/>
  <c r="W697" i="41"/>
  <c r="W696" i="41"/>
  <c r="W695" i="41"/>
  <c r="W694" i="41"/>
  <c r="W693" i="41"/>
  <c r="W692" i="41"/>
  <c r="W691" i="41"/>
  <c r="W690" i="41"/>
  <c r="W689" i="41"/>
  <c r="W688" i="41"/>
  <c r="W687" i="41"/>
  <c r="W686" i="41"/>
  <c r="W685" i="41"/>
  <c r="W684" i="41"/>
  <c r="W683" i="41"/>
  <c r="W682" i="41"/>
  <c r="W681" i="41"/>
  <c r="W680" i="41"/>
  <c r="W679" i="41"/>
  <c r="W678" i="41"/>
  <c r="W677" i="41"/>
  <c r="W676" i="41"/>
  <c r="W675" i="41"/>
  <c r="W674" i="41"/>
  <c r="W673" i="41"/>
  <c r="W672" i="41"/>
  <c r="W671" i="41"/>
  <c r="W670" i="41"/>
  <c r="W669" i="41"/>
  <c r="W668" i="41"/>
  <c r="W667" i="41"/>
  <c r="W666" i="41"/>
  <c r="W665" i="41"/>
  <c r="W664" i="41"/>
  <c r="W663" i="41"/>
  <c r="W662" i="41"/>
  <c r="W661" i="41"/>
  <c r="W660" i="41"/>
  <c r="W659" i="41"/>
  <c r="W658" i="41"/>
  <c r="W657" i="41"/>
  <c r="W656" i="41"/>
  <c r="W655" i="41"/>
  <c r="W654" i="41"/>
  <c r="W653" i="41"/>
  <c r="W652" i="41"/>
  <c r="W651" i="41"/>
  <c r="W650" i="41"/>
  <c r="W649" i="41"/>
  <c r="W648" i="41"/>
  <c r="W647" i="41"/>
  <c r="W646" i="41"/>
  <c r="W645" i="41"/>
  <c r="W644" i="41"/>
  <c r="W643" i="41"/>
  <c r="W642" i="41"/>
  <c r="W641" i="41"/>
  <c r="W640" i="41"/>
  <c r="W639" i="41"/>
  <c r="W638" i="41"/>
  <c r="W637" i="41"/>
  <c r="W636" i="41"/>
  <c r="W635" i="41"/>
  <c r="W634" i="41"/>
  <c r="W633" i="41"/>
  <c r="W632" i="41"/>
  <c r="W631" i="41"/>
  <c r="W630" i="41"/>
  <c r="W629" i="41"/>
  <c r="W628" i="41"/>
  <c r="W627" i="41"/>
  <c r="W626" i="41"/>
  <c r="W625" i="41"/>
  <c r="W624" i="41"/>
  <c r="W623" i="41"/>
  <c r="W622" i="41"/>
  <c r="W621" i="41"/>
  <c r="W620" i="41"/>
  <c r="W619" i="41"/>
  <c r="W618" i="41"/>
  <c r="W617" i="41"/>
  <c r="W616" i="41"/>
  <c r="W615" i="41"/>
  <c r="W614" i="41"/>
  <c r="W613" i="41"/>
  <c r="W612" i="41"/>
  <c r="W611" i="41"/>
  <c r="W610" i="41"/>
  <c r="W609" i="41"/>
  <c r="W608" i="41"/>
  <c r="W607" i="41"/>
  <c r="W606" i="41"/>
  <c r="W605" i="41"/>
  <c r="W604" i="41"/>
  <c r="W603" i="41"/>
  <c r="W602" i="41"/>
  <c r="W601" i="41"/>
  <c r="W600" i="41"/>
  <c r="W599" i="41"/>
  <c r="W598" i="41"/>
  <c r="W597" i="41"/>
  <c r="W596" i="41"/>
  <c r="W595" i="41"/>
  <c r="W594" i="41"/>
  <c r="W593" i="41"/>
  <c r="W592" i="41"/>
  <c r="W591" i="41"/>
  <c r="W590" i="41"/>
  <c r="W589" i="41"/>
  <c r="W588" i="41"/>
  <c r="W587" i="41"/>
  <c r="W586" i="41"/>
  <c r="W585" i="41"/>
  <c r="W584" i="41"/>
  <c r="W583" i="41"/>
  <c r="W582" i="41"/>
  <c r="W581" i="41"/>
  <c r="W580" i="41"/>
  <c r="W579" i="41"/>
  <c r="W578" i="41"/>
  <c r="W577" i="41"/>
  <c r="W576" i="41"/>
  <c r="W575" i="41"/>
  <c r="W574" i="41"/>
  <c r="W573" i="41"/>
  <c r="W572" i="41"/>
  <c r="W571" i="41"/>
  <c r="W570" i="41"/>
  <c r="W569" i="41"/>
  <c r="W568" i="41"/>
  <c r="W567" i="41"/>
  <c r="W566" i="41"/>
  <c r="W565" i="41"/>
  <c r="W564" i="41"/>
  <c r="W563" i="41"/>
  <c r="W562" i="41"/>
  <c r="W561" i="41"/>
  <c r="W560" i="41"/>
  <c r="W559" i="41"/>
  <c r="W558" i="41"/>
  <c r="W557" i="41"/>
  <c r="W556" i="41"/>
  <c r="W555" i="41"/>
  <c r="W554" i="41"/>
  <c r="W553" i="41"/>
  <c r="W552" i="41"/>
  <c r="W551" i="41"/>
  <c r="W550" i="41"/>
  <c r="W549" i="41"/>
  <c r="W548" i="41"/>
  <c r="W547" i="41"/>
  <c r="W546" i="41"/>
  <c r="W545" i="41"/>
  <c r="W544" i="41"/>
  <c r="W543" i="41"/>
  <c r="W542" i="41"/>
  <c r="W541" i="41"/>
  <c r="W540" i="41"/>
  <c r="W539" i="41"/>
  <c r="W538" i="41"/>
  <c r="W537" i="41"/>
  <c r="W536" i="41"/>
  <c r="W535" i="41"/>
  <c r="W534" i="41"/>
  <c r="W533" i="41"/>
  <c r="W532" i="41"/>
  <c r="W531" i="41"/>
  <c r="W530" i="41"/>
  <c r="W529" i="41"/>
  <c r="W528" i="41"/>
  <c r="W527" i="41"/>
  <c r="W526" i="41"/>
  <c r="W525" i="41"/>
  <c r="W524" i="41"/>
  <c r="W523" i="41"/>
  <c r="W522" i="41"/>
  <c r="W521" i="41"/>
  <c r="W520" i="41"/>
  <c r="W519" i="41"/>
  <c r="W518" i="41"/>
  <c r="W517" i="41"/>
  <c r="W516" i="41"/>
  <c r="W515" i="41"/>
  <c r="W514" i="41"/>
  <c r="W513" i="41"/>
  <c r="W512" i="41"/>
  <c r="W511" i="41"/>
  <c r="W510" i="41"/>
  <c r="W509" i="41"/>
  <c r="W508" i="41"/>
  <c r="W507" i="41"/>
  <c r="W506" i="41"/>
  <c r="W505" i="41"/>
  <c r="W504" i="41"/>
  <c r="W503" i="41"/>
  <c r="W502" i="41"/>
  <c r="W501" i="41"/>
  <c r="W500" i="41"/>
  <c r="W499" i="41"/>
  <c r="W498" i="41"/>
  <c r="W497" i="41"/>
  <c r="W496" i="41"/>
  <c r="W495" i="41"/>
  <c r="W494" i="41"/>
  <c r="W493" i="41"/>
  <c r="W492" i="41"/>
  <c r="W491" i="41"/>
  <c r="W490" i="41"/>
  <c r="W489" i="41"/>
  <c r="W488" i="41"/>
  <c r="W487" i="41"/>
  <c r="W486" i="41"/>
  <c r="W485" i="41"/>
  <c r="W484" i="41"/>
  <c r="W483" i="41"/>
  <c r="W482" i="41"/>
  <c r="W481" i="41"/>
  <c r="W480" i="41"/>
  <c r="W479" i="41"/>
  <c r="W478" i="41"/>
  <c r="W477" i="41"/>
  <c r="W476" i="41"/>
  <c r="W475" i="41"/>
  <c r="W474" i="41"/>
  <c r="W473" i="41"/>
  <c r="W472" i="41"/>
  <c r="W471" i="41"/>
  <c r="W470" i="41"/>
  <c r="W469" i="41"/>
  <c r="W468" i="41"/>
  <c r="W467" i="41"/>
  <c r="W466" i="41"/>
  <c r="W465" i="41"/>
  <c r="W464" i="41"/>
  <c r="W463" i="41"/>
  <c r="W462" i="41"/>
  <c r="W461" i="41"/>
  <c r="W460" i="41"/>
  <c r="W459" i="41"/>
  <c r="W458" i="41"/>
  <c r="W457" i="41"/>
  <c r="W456" i="41"/>
  <c r="W455" i="41"/>
  <c r="W454" i="41"/>
  <c r="W453" i="41"/>
  <c r="W452" i="41"/>
  <c r="W451" i="41"/>
  <c r="W450" i="41"/>
  <c r="W449" i="41"/>
  <c r="W448" i="41"/>
  <c r="W447" i="41"/>
  <c r="W446" i="41"/>
  <c r="W445" i="41"/>
  <c r="W444" i="41"/>
  <c r="W443" i="41"/>
  <c r="W442" i="41"/>
  <c r="W441" i="41"/>
  <c r="W440" i="41"/>
  <c r="W439" i="41"/>
  <c r="W438" i="41"/>
  <c r="W437" i="41"/>
  <c r="W436" i="41"/>
  <c r="W435" i="41"/>
  <c r="W434" i="41"/>
  <c r="W433" i="41"/>
  <c r="W432" i="41"/>
  <c r="W431" i="41"/>
  <c r="W430" i="41"/>
  <c r="W429" i="41"/>
  <c r="W428" i="41"/>
  <c r="W427" i="41"/>
  <c r="W426" i="41"/>
  <c r="W425" i="41"/>
  <c r="W424" i="41"/>
  <c r="W423" i="41"/>
  <c r="W422" i="41"/>
  <c r="W421" i="41"/>
  <c r="W420" i="41"/>
  <c r="W419" i="41"/>
  <c r="W418" i="41"/>
  <c r="W417" i="41"/>
  <c r="W416" i="41"/>
  <c r="W415" i="41"/>
  <c r="W414" i="41"/>
  <c r="W413" i="41"/>
  <c r="W412" i="41"/>
  <c r="W411" i="41"/>
  <c r="W410" i="41"/>
  <c r="W409" i="41"/>
  <c r="W408" i="41"/>
  <c r="W407" i="41"/>
  <c r="W406" i="41"/>
  <c r="W405" i="41"/>
  <c r="W404" i="41"/>
  <c r="W403" i="41"/>
  <c r="W402" i="41"/>
  <c r="W401" i="41"/>
  <c r="W400" i="41"/>
  <c r="W399" i="41"/>
  <c r="W398" i="41"/>
  <c r="W397" i="41"/>
  <c r="W396" i="41"/>
  <c r="W395" i="41"/>
  <c r="W394" i="41"/>
  <c r="W393" i="41"/>
  <c r="W392" i="41"/>
  <c r="W391" i="41"/>
  <c r="W390" i="41"/>
  <c r="W389" i="41"/>
  <c r="W388" i="41"/>
  <c r="W387" i="41"/>
  <c r="W386" i="41"/>
  <c r="W385" i="41"/>
  <c r="W384" i="41"/>
  <c r="W383" i="41"/>
  <c r="W382" i="41"/>
  <c r="W381" i="41"/>
  <c r="W380" i="41"/>
  <c r="W379" i="41"/>
  <c r="W378" i="41"/>
  <c r="W377" i="41"/>
  <c r="W376" i="41"/>
  <c r="W375" i="41"/>
  <c r="W374" i="41"/>
  <c r="W373" i="41"/>
  <c r="W372" i="41"/>
  <c r="W371" i="41"/>
  <c r="W370" i="41"/>
  <c r="W369" i="41"/>
  <c r="W368" i="41"/>
  <c r="W367" i="41"/>
  <c r="W366" i="41"/>
  <c r="W365" i="41"/>
  <c r="W364" i="41"/>
  <c r="W363" i="41"/>
  <c r="W362" i="41"/>
  <c r="W361" i="41"/>
  <c r="W360" i="41"/>
  <c r="W359" i="41"/>
  <c r="W358" i="41"/>
  <c r="W357" i="41"/>
  <c r="W356" i="41"/>
  <c r="W355" i="41"/>
  <c r="W354" i="41"/>
  <c r="W353" i="41"/>
  <c r="W352" i="41"/>
  <c r="W351" i="41"/>
  <c r="W350" i="41"/>
  <c r="W349" i="41"/>
  <c r="W348" i="41"/>
  <c r="W347" i="41"/>
  <c r="W346" i="41"/>
  <c r="W345" i="41"/>
  <c r="W344" i="41"/>
  <c r="W343" i="41"/>
  <c r="W342" i="41"/>
  <c r="W341" i="41"/>
  <c r="W340" i="41"/>
  <c r="W339" i="41"/>
  <c r="W338" i="41"/>
  <c r="W337" i="41"/>
  <c r="W336" i="41"/>
  <c r="W335" i="41"/>
  <c r="W334" i="41"/>
  <c r="W333" i="41"/>
  <c r="W332" i="41"/>
  <c r="W331" i="41"/>
  <c r="W330" i="41"/>
  <c r="W329" i="41"/>
  <c r="W328" i="41"/>
  <c r="W327" i="41"/>
  <c r="W326" i="41"/>
  <c r="W325" i="41"/>
  <c r="W324" i="41"/>
  <c r="W323" i="41"/>
  <c r="W322" i="41"/>
  <c r="W321" i="41"/>
  <c r="W320" i="41"/>
  <c r="W319" i="41"/>
  <c r="W318" i="41"/>
  <c r="W317" i="41"/>
  <c r="W316" i="41"/>
  <c r="W315" i="41"/>
  <c r="W314" i="41"/>
  <c r="W313" i="41"/>
  <c r="W312" i="41"/>
  <c r="W311" i="41"/>
  <c r="W310" i="41"/>
  <c r="W309" i="41"/>
  <c r="W308" i="41"/>
  <c r="W307" i="41"/>
  <c r="W306" i="41"/>
  <c r="W305" i="41"/>
  <c r="W304" i="41"/>
  <c r="W303" i="41"/>
  <c r="W302" i="41"/>
  <c r="W301" i="41"/>
  <c r="W300" i="41"/>
  <c r="W299" i="41"/>
  <c r="W298" i="41"/>
  <c r="W297" i="41"/>
  <c r="W296" i="41"/>
  <c r="W295" i="41"/>
  <c r="W294" i="41"/>
  <c r="W293" i="41"/>
  <c r="W292" i="41"/>
  <c r="W291" i="41"/>
  <c r="W290" i="41"/>
  <c r="W289" i="41"/>
  <c r="W288" i="41"/>
  <c r="W287" i="41"/>
  <c r="W286" i="41"/>
  <c r="W285" i="41"/>
  <c r="W284" i="41"/>
  <c r="W283" i="41"/>
  <c r="W282" i="41"/>
  <c r="W281" i="41"/>
  <c r="W280" i="41"/>
  <c r="W279" i="41"/>
  <c r="W278" i="41"/>
  <c r="W277" i="41"/>
  <c r="W276" i="41"/>
  <c r="W275" i="41"/>
  <c r="W274" i="41"/>
  <c r="W273" i="41"/>
  <c r="W272" i="41"/>
  <c r="W271" i="41"/>
  <c r="W270" i="41"/>
  <c r="W269" i="41"/>
  <c r="W268" i="41"/>
  <c r="W267" i="41"/>
  <c r="W266" i="41"/>
  <c r="W265" i="41"/>
  <c r="W264" i="41"/>
  <c r="W263" i="41"/>
  <c r="W262" i="41"/>
  <c r="W261" i="41"/>
  <c r="W260" i="41"/>
  <c r="W259" i="41"/>
  <c r="W258" i="41"/>
  <c r="W257" i="41"/>
  <c r="W256" i="41"/>
  <c r="W255" i="41"/>
  <c r="W254" i="41"/>
  <c r="W253" i="41"/>
  <c r="W252" i="41"/>
  <c r="W251" i="41"/>
  <c r="W250" i="41"/>
  <c r="W249" i="41"/>
  <c r="W248" i="41"/>
  <c r="W247" i="41"/>
  <c r="W246" i="41"/>
  <c r="W245" i="41"/>
  <c r="W244" i="41"/>
  <c r="W243" i="41"/>
  <c r="W242" i="41"/>
  <c r="W241" i="41"/>
  <c r="W240" i="41"/>
  <c r="W239" i="41"/>
  <c r="W238" i="41"/>
  <c r="W237" i="41"/>
  <c r="W236" i="41"/>
  <c r="W235" i="41"/>
  <c r="W234" i="41"/>
  <c r="W233" i="41"/>
  <c r="W232" i="41"/>
  <c r="W231" i="41"/>
  <c r="W230" i="41"/>
  <c r="W229" i="41"/>
  <c r="W228" i="41"/>
  <c r="W227" i="41"/>
  <c r="X226" i="41"/>
  <c r="T225" i="41"/>
  <c r="H225" i="41"/>
  <c r="G225" i="41"/>
  <c r="T224" i="41"/>
  <c r="H224" i="41"/>
  <c r="G224" i="41"/>
  <c r="T223" i="41"/>
  <c r="H223" i="41"/>
  <c r="G223" i="41"/>
  <c r="T222" i="41"/>
  <c r="H222" i="41"/>
  <c r="G222" i="41"/>
  <c r="T221" i="41"/>
  <c r="H221" i="41"/>
  <c r="G221" i="41"/>
  <c r="T220" i="41"/>
  <c r="H220" i="41"/>
  <c r="G220" i="41"/>
  <c r="T219" i="41"/>
  <c r="H219" i="41"/>
  <c r="G219" i="41"/>
  <c r="T218" i="41"/>
  <c r="H218" i="41"/>
  <c r="G218" i="41"/>
  <c r="T217" i="41"/>
  <c r="H217" i="41"/>
  <c r="G217" i="41"/>
  <c r="T216" i="41"/>
  <c r="H216" i="41"/>
  <c r="G216" i="41"/>
  <c r="T215" i="41"/>
  <c r="H215" i="41"/>
  <c r="G215" i="41"/>
  <c r="T214" i="41"/>
  <c r="H214" i="41"/>
  <c r="G214" i="41"/>
  <c r="T213" i="41"/>
  <c r="H213" i="41"/>
  <c r="G213" i="41"/>
  <c r="T212" i="41"/>
  <c r="H212" i="41"/>
  <c r="G212" i="41"/>
  <c r="T211" i="41"/>
  <c r="H211" i="41"/>
  <c r="G211" i="41"/>
  <c r="T210" i="41"/>
  <c r="H210" i="41"/>
  <c r="G210" i="41"/>
  <c r="T209" i="41"/>
  <c r="H209" i="41"/>
  <c r="G209" i="41"/>
  <c r="T208" i="41"/>
  <c r="H208" i="41"/>
  <c r="G208" i="41"/>
  <c r="T207" i="41"/>
  <c r="H207" i="41"/>
  <c r="G207" i="41"/>
  <c r="T206" i="41"/>
  <c r="H206" i="41"/>
  <c r="G206" i="41"/>
  <c r="T205" i="41"/>
  <c r="H205" i="41"/>
  <c r="G205" i="41"/>
  <c r="T204" i="41"/>
  <c r="H204" i="41"/>
  <c r="G204" i="41"/>
  <c r="T203" i="41"/>
  <c r="H203" i="41"/>
  <c r="G203" i="41"/>
  <c r="T202" i="41"/>
  <c r="H202" i="41"/>
  <c r="G202" i="41"/>
  <c r="T201" i="41"/>
  <c r="H201" i="41"/>
  <c r="G201" i="41"/>
  <c r="T200" i="41"/>
  <c r="H200" i="41"/>
  <c r="G200" i="41"/>
  <c r="T199" i="41"/>
  <c r="H199" i="41"/>
  <c r="G199" i="41"/>
  <c r="T198" i="41"/>
  <c r="H198" i="41"/>
  <c r="G198" i="41"/>
  <c r="T197" i="41"/>
  <c r="H197" i="41"/>
  <c r="G197" i="41"/>
  <c r="T196" i="41"/>
  <c r="H196" i="41"/>
  <c r="G196" i="41"/>
  <c r="T195" i="41"/>
  <c r="H195" i="41"/>
  <c r="G195" i="41"/>
  <c r="T194" i="41"/>
  <c r="H194" i="41"/>
  <c r="G194" i="41"/>
  <c r="T193" i="41"/>
  <c r="H193" i="41"/>
  <c r="G193" i="41"/>
  <c r="T192" i="41"/>
  <c r="H192" i="41"/>
  <c r="G192" i="41"/>
  <c r="T191" i="41"/>
  <c r="H191" i="41"/>
  <c r="G191" i="41"/>
  <c r="T190" i="41"/>
  <c r="H190" i="41"/>
  <c r="G190" i="41"/>
  <c r="T189" i="41"/>
  <c r="H189" i="41"/>
  <c r="G189" i="41"/>
  <c r="T188" i="41"/>
  <c r="H188" i="41"/>
  <c r="G188" i="41"/>
  <c r="T187" i="41"/>
  <c r="H187" i="41"/>
  <c r="G187" i="41"/>
  <c r="T186" i="41"/>
  <c r="H186" i="41"/>
  <c r="G186" i="41"/>
  <c r="T185" i="41"/>
  <c r="H185" i="41"/>
  <c r="G185" i="41"/>
  <c r="T184" i="41"/>
  <c r="H184" i="41"/>
  <c r="G184" i="41"/>
  <c r="T183" i="41"/>
  <c r="H183" i="41"/>
  <c r="G183" i="41"/>
  <c r="T182" i="41"/>
  <c r="H182" i="41"/>
  <c r="G182" i="41"/>
  <c r="T181" i="41"/>
  <c r="H181" i="41"/>
  <c r="G181" i="41"/>
  <c r="T180" i="41"/>
  <c r="H180" i="41"/>
  <c r="G180" i="41"/>
  <c r="T179" i="41"/>
  <c r="H179" i="41"/>
  <c r="G179" i="41"/>
  <c r="T178" i="41"/>
  <c r="H178" i="41"/>
  <c r="G178" i="41"/>
  <c r="T177" i="41"/>
  <c r="H177" i="41"/>
  <c r="G177" i="41"/>
  <c r="T176" i="41"/>
  <c r="H176" i="41"/>
  <c r="G176" i="41"/>
  <c r="T175" i="41"/>
  <c r="H175" i="41"/>
  <c r="G175" i="41"/>
  <c r="T174" i="41"/>
  <c r="H174" i="41"/>
  <c r="G174" i="41"/>
  <c r="T173" i="41"/>
  <c r="H173" i="41"/>
  <c r="G173" i="41"/>
  <c r="T172" i="41"/>
  <c r="H172" i="41"/>
  <c r="G172" i="41"/>
  <c r="T171" i="41"/>
  <c r="H171" i="41"/>
  <c r="G171" i="41"/>
  <c r="T170" i="41"/>
  <c r="H170" i="41"/>
  <c r="G170" i="41"/>
  <c r="T169" i="41"/>
  <c r="H169" i="41"/>
  <c r="G169" i="41"/>
  <c r="T168" i="41"/>
  <c r="H168" i="41"/>
  <c r="G168" i="41"/>
  <c r="T167" i="41"/>
  <c r="H167" i="41"/>
  <c r="G167" i="41"/>
  <c r="T166" i="41"/>
  <c r="H166" i="41"/>
  <c r="G166" i="41"/>
  <c r="T165" i="41"/>
  <c r="H165" i="41"/>
  <c r="G165" i="41"/>
  <c r="T164" i="41"/>
  <c r="H164" i="41"/>
  <c r="G164" i="41"/>
  <c r="T163" i="41"/>
  <c r="H163" i="41"/>
  <c r="G163" i="41"/>
  <c r="T162" i="41"/>
  <c r="H162" i="41"/>
  <c r="G162" i="41"/>
  <c r="T161" i="41"/>
  <c r="H161" i="41"/>
  <c r="G161" i="41"/>
  <c r="T160" i="41"/>
  <c r="H160" i="41"/>
  <c r="G160" i="41"/>
  <c r="T159" i="41"/>
  <c r="H159" i="41"/>
  <c r="G159" i="41"/>
  <c r="T158" i="41"/>
  <c r="H158" i="41"/>
  <c r="G158" i="41"/>
  <c r="T157" i="41"/>
  <c r="H157" i="41"/>
  <c r="G157" i="41"/>
  <c r="T156" i="41"/>
  <c r="H156" i="41"/>
  <c r="G156" i="41"/>
  <c r="T155" i="41"/>
  <c r="H155" i="41"/>
  <c r="G155" i="41"/>
  <c r="T154" i="41"/>
  <c r="H154" i="41"/>
  <c r="G154" i="41"/>
  <c r="T153" i="41"/>
  <c r="H153" i="41"/>
  <c r="G153" i="41"/>
  <c r="T152" i="41"/>
  <c r="H152" i="41"/>
  <c r="G152" i="41"/>
  <c r="T151" i="41"/>
  <c r="H151" i="41"/>
  <c r="G151" i="41"/>
  <c r="T150" i="41"/>
  <c r="H150" i="41"/>
  <c r="G150" i="41"/>
  <c r="T149" i="41"/>
  <c r="H149" i="41"/>
  <c r="G149" i="41"/>
  <c r="T148" i="41"/>
  <c r="H148" i="41"/>
  <c r="G148" i="41"/>
  <c r="T147" i="41"/>
  <c r="H147" i="41"/>
  <c r="G147" i="41"/>
  <c r="T146" i="41"/>
  <c r="H146" i="41"/>
  <c r="G146" i="41"/>
  <c r="T145" i="41"/>
  <c r="H145" i="41"/>
  <c r="G145" i="41"/>
  <c r="T144" i="41"/>
  <c r="H144" i="41"/>
  <c r="G144" i="41"/>
  <c r="T143" i="41"/>
  <c r="H143" i="41"/>
  <c r="G143" i="41"/>
  <c r="T142" i="41"/>
  <c r="H142" i="41"/>
  <c r="G142" i="41"/>
  <c r="T141" i="41"/>
  <c r="H141" i="41"/>
  <c r="G141" i="41"/>
  <c r="T140" i="41"/>
  <c r="H140" i="41"/>
  <c r="G140" i="41"/>
  <c r="T139" i="41"/>
  <c r="H139" i="41"/>
  <c r="G139" i="41"/>
  <c r="T138" i="41"/>
  <c r="H138" i="41"/>
  <c r="G138" i="41"/>
  <c r="T137" i="41"/>
  <c r="H137" i="41"/>
  <c r="G137" i="41"/>
  <c r="T136" i="41"/>
  <c r="H136" i="41"/>
  <c r="G136" i="41"/>
  <c r="T135" i="41"/>
  <c r="H135" i="41"/>
  <c r="G135" i="41"/>
  <c r="T134" i="41"/>
  <c r="H134" i="41"/>
  <c r="G134" i="41"/>
  <c r="T133" i="41"/>
  <c r="H133" i="41"/>
  <c r="G133" i="41"/>
  <c r="T132" i="41"/>
  <c r="H132" i="41"/>
  <c r="G132" i="41"/>
  <c r="T131" i="41"/>
  <c r="H131" i="41"/>
  <c r="G131" i="41"/>
  <c r="T130" i="41"/>
  <c r="H130" i="41"/>
  <c r="G130" i="41"/>
  <c r="T129" i="41"/>
  <c r="H129" i="41"/>
  <c r="G129" i="41"/>
  <c r="T128" i="41"/>
  <c r="H128" i="41"/>
  <c r="G128" i="41"/>
  <c r="T127" i="41"/>
  <c r="H127" i="41"/>
  <c r="G127" i="41"/>
  <c r="T126" i="41"/>
  <c r="H126" i="41"/>
  <c r="G126" i="41"/>
  <c r="T125" i="41"/>
  <c r="H125" i="41"/>
  <c r="G125" i="41"/>
  <c r="T124" i="41"/>
  <c r="H124" i="41"/>
  <c r="G124" i="41"/>
  <c r="T123" i="41"/>
  <c r="H123" i="41"/>
  <c r="G123" i="41"/>
  <c r="T122" i="41"/>
  <c r="H122" i="41"/>
  <c r="G122" i="41"/>
  <c r="T121" i="41"/>
  <c r="H121" i="41"/>
  <c r="G121" i="41"/>
  <c r="H120" i="41"/>
  <c r="G120" i="41"/>
  <c r="H119" i="41"/>
  <c r="G119" i="41"/>
  <c r="H118" i="41"/>
  <c r="G118" i="41"/>
  <c r="H117" i="41"/>
  <c r="G117" i="41"/>
  <c r="T116" i="41"/>
  <c r="H116" i="41"/>
  <c r="G116" i="41"/>
  <c r="H115" i="41"/>
  <c r="G115" i="41"/>
  <c r="H114" i="41"/>
  <c r="G114" i="41"/>
  <c r="H113" i="41"/>
  <c r="G113" i="41"/>
  <c r="T112" i="41"/>
  <c r="H112" i="41"/>
  <c r="G112" i="41"/>
  <c r="H111" i="41"/>
  <c r="G111" i="41"/>
  <c r="H110" i="41"/>
  <c r="G110" i="41"/>
  <c r="T109" i="41"/>
  <c r="H109" i="41"/>
  <c r="G109" i="41"/>
  <c r="T108" i="41"/>
  <c r="H108" i="41"/>
  <c r="G108" i="41"/>
  <c r="T107" i="41"/>
  <c r="H107" i="41"/>
  <c r="G107" i="41"/>
  <c r="T106" i="41"/>
  <c r="H106" i="41"/>
  <c r="G106" i="41"/>
  <c r="H105" i="41"/>
  <c r="G105" i="41"/>
  <c r="H104" i="41"/>
  <c r="G104" i="41"/>
  <c r="H103" i="41"/>
  <c r="G103" i="41"/>
  <c r="H102" i="41"/>
  <c r="G102" i="41"/>
  <c r="T101" i="41"/>
  <c r="H101" i="41"/>
  <c r="G101" i="41"/>
  <c r="T100" i="41"/>
  <c r="H100" i="41"/>
  <c r="G100" i="41"/>
  <c r="T99" i="41"/>
  <c r="H99" i="41"/>
  <c r="G99" i="41"/>
  <c r="T98" i="41"/>
  <c r="H98" i="41"/>
  <c r="G98" i="41"/>
  <c r="T97" i="41"/>
  <c r="H97" i="41"/>
  <c r="G97" i="41"/>
  <c r="T96" i="41"/>
  <c r="H96" i="41"/>
  <c r="G96" i="41"/>
  <c r="H95" i="41"/>
  <c r="G95" i="41"/>
  <c r="H94" i="41"/>
  <c r="G94" i="41"/>
  <c r="H93" i="41"/>
  <c r="G93" i="41"/>
  <c r="H92" i="41"/>
  <c r="G92" i="41"/>
  <c r="H91" i="41"/>
  <c r="G91" i="41"/>
  <c r="H90" i="41"/>
  <c r="G90" i="41"/>
  <c r="H89" i="41"/>
  <c r="G89" i="41"/>
  <c r="H88" i="41"/>
  <c r="G88" i="41"/>
  <c r="H87" i="41"/>
  <c r="G87" i="41"/>
  <c r="H86" i="41"/>
  <c r="G86" i="41"/>
  <c r="H85" i="41"/>
  <c r="G85" i="41"/>
  <c r="H84" i="41"/>
  <c r="G84" i="41"/>
  <c r="H83" i="41"/>
  <c r="G83" i="41"/>
  <c r="H82" i="41"/>
  <c r="G82" i="41"/>
  <c r="H81" i="41"/>
  <c r="G81" i="41"/>
  <c r="H80" i="41"/>
  <c r="G80" i="41"/>
  <c r="H79" i="41"/>
  <c r="G79" i="41"/>
  <c r="H78" i="41"/>
  <c r="G78" i="41"/>
  <c r="H77" i="41"/>
  <c r="G77" i="41"/>
  <c r="H76" i="41"/>
  <c r="G76" i="41"/>
  <c r="H75" i="41"/>
  <c r="G75" i="41"/>
  <c r="H74" i="41"/>
  <c r="G74" i="41"/>
  <c r="H73" i="41"/>
  <c r="G73" i="41"/>
  <c r="H72" i="41"/>
  <c r="G72" i="41"/>
  <c r="H71" i="41"/>
  <c r="G71" i="41"/>
  <c r="H70" i="41"/>
  <c r="G70" i="41"/>
  <c r="H69" i="41"/>
  <c r="G69" i="41"/>
  <c r="H68" i="41"/>
  <c r="G68" i="41"/>
  <c r="H67" i="41"/>
  <c r="G67" i="41"/>
  <c r="H66" i="41"/>
  <c r="G66" i="41"/>
  <c r="H65" i="41"/>
  <c r="G65" i="41"/>
  <c r="H64" i="41"/>
  <c r="G64" i="41"/>
  <c r="H63" i="41"/>
  <c r="G63" i="41"/>
  <c r="H62" i="41"/>
  <c r="G62" i="41"/>
  <c r="H61" i="41"/>
  <c r="G61" i="41"/>
  <c r="H60" i="41"/>
  <c r="G60" i="41"/>
  <c r="H59" i="41"/>
  <c r="G59" i="41"/>
  <c r="H58" i="41"/>
  <c r="G58" i="41"/>
  <c r="H57" i="41"/>
  <c r="G57" i="41"/>
  <c r="H56" i="41"/>
  <c r="G56" i="41"/>
  <c r="H55" i="41"/>
  <c r="G55" i="41"/>
  <c r="G54" i="41"/>
  <c r="H54" i="41" s="1"/>
  <c r="G53" i="41"/>
  <c r="H53" i="41" s="1"/>
  <c r="H52" i="41"/>
  <c r="G52" i="41"/>
  <c r="G51" i="41"/>
  <c r="H51" i="41" s="1"/>
  <c r="G50" i="41"/>
  <c r="H50" i="41" s="1"/>
  <c r="G49" i="41"/>
  <c r="H49" i="41" s="1"/>
  <c r="F44" i="41"/>
  <c r="F43" i="41"/>
  <c r="F39" i="41"/>
  <c r="C39" i="41"/>
  <c r="F41" i="41" s="1"/>
  <c r="F24" i="41"/>
  <c r="E24" i="41"/>
  <c r="F23" i="41"/>
  <c r="E23" i="41" s="1"/>
  <c r="F22" i="41"/>
  <c r="E22" i="41" s="1"/>
  <c r="C19" i="41"/>
  <c r="C18" i="41"/>
  <c r="C17" i="41"/>
  <c r="C16" i="41"/>
  <c r="C15" i="41"/>
  <c r="C14" i="41"/>
  <c r="F12" i="41"/>
  <c r="F11" i="41"/>
  <c r="C11" i="41"/>
  <c r="F10" i="41"/>
  <c r="C10" i="41"/>
  <c r="C9" i="41"/>
  <c r="F8" i="41"/>
  <c r="C8" i="41"/>
  <c r="F7" i="41"/>
  <c r="C7" i="41"/>
  <c r="F6" i="41"/>
  <c r="C6" i="41"/>
  <c r="E1" i="41"/>
  <c r="F8" i="6"/>
  <c r="F7" i="6"/>
  <c r="F6" i="6"/>
  <c r="G16" i="40"/>
  <c r="H16" i="40"/>
  <c r="I16" i="40"/>
  <c r="J16" i="40"/>
  <c r="G17" i="40"/>
  <c r="H17" i="40"/>
  <c r="I17" i="40"/>
  <c r="J17" i="40"/>
  <c r="G18" i="40"/>
  <c r="H18" i="40"/>
  <c r="I18" i="40"/>
  <c r="J18" i="40"/>
  <c r="G19" i="40"/>
  <c r="H19" i="40"/>
  <c r="I19" i="40"/>
  <c r="J19" i="40"/>
  <c r="G20" i="40"/>
  <c r="H20" i="40"/>
  <c r="I20" i="40"/>
  <c r="J20" i="40"/>
  <c r="G21" i="40"/>
  <c r="H21" i="40"/>
  <c r="I21" i="40"/>
  <c r="J21" i="40"/>
  <c r="G22" i="40"/>
  <c r="H22" i="40"/>
  <c r="I22" i="40"/>
  <c r="J22" i="40"/>
  <c r="G23" i="40"/>
  <c r="H23" i="40"/>
  <c r="I23" i="40"/>
  <c r="J23" i="40"/>
  <c r="G24" i="40"/>
  <c r="H24" i="40"/>
  <c r="I24" i="40"/>
  <c r="J24" i="40"/>
  <c r="G25" i="40"/>
  <c r="H25" i="40"/>
  <c r="I25" i="40"/>
  <c r="J25" i="40"/>
  <c r="G16" i="39"/>
  <c r="I16" i="39" s="1"/>
  <c r="H16" i="39"/>
  <c r="J16" i="39" s="1"/>
  <c r="G17" i="39"/>
  <c r="H17" i="39"/>
  <c r="J17" i="39" s="1"/>
  <c r="I17" i="39"/>
  <c r="G18" i="39"/>
  <c r="I18" i="39" s="1"/>
  <c r="H18" i="39"/>
  <c r="J18" i="39" s="1"/>
  <c r="G19" i="39"/>
  <c r="H19" i="39"/>
  <c r="J19" i="39" s="1"/>
  <c r="I19" i="39"/>
  <c r="G20" i="39"/>
  <c r="I20" i="39" s="1"/>
  <c r="H20" i="39"/>
  <c r="J20" i="39" s="1"/>
  <c r="G21" i="39"/>
  <c r="H21" i="39"/>
  <c r="J21" i="39" s="1"/>
  <c r="I21" i="39"/>
  <c r="G22" i="39"/>
  <c r="I22" i="39" s="1"/>
  <c r="H22" i="39"/>
  <c r="J22" i="39" s="1"/>
  <c r="G23" i="39"/>
  <c r="H23" i="39"/>
  <c r="J23" i="39" s="1"/>
  <c r="I23" i="39"/>
  <c r="G24" i="39"/>
  <c r="I24" i="39" s="1"/>
  <c r="H24" i="39"/>
  <c r="J24" i="39" s="1"/>
  <c r="G25" i="39"/>
  <c r="H25" i="39"/>
  <c r="J25" i="39" s="1"/>
  <c r="I25" i="39"/>
  <c r="G26" i="39"/>
  <c r="I26" i="39" s="1"/>
  <c r="H26" i="39"/>
  <c r="J26" i="39" s="1"/>
  <c r="G27" i="39"/>
  <c r="H27" i="39"/>
  <c r="J27" i="39" s="1"/>
  <c r="I27" i="39"/>
  <c r="I16" i="38"/>
  <c r="H16" i="38"/>
  <c r="J16" i="38" s="1"/>
  <c r="C10" i="13" s="1"/>
  <c r="G17" i="38"/>
  <c r="H17" i="38"/>
  <c r="I17" i="38"/>
  <c r="J17" i="38"/>
  <c r="G18" i="38"/>
  <c r="I18" i="38" s="1"/>
  <c r="H18" i="38"/>
  <c r="J18" i="38"/>
  <c r="G19" i="38"/>
  <c r="H19" i="38"/>
  <c r="I19" i="38"/>
  <c r="J19" i="38"/>
  <c r="G20" i="38"/>
  <c r="I20" i="38" s="1"/>
  <c r="H20" i="38"/>
  <c r="J20" i="38"/>
  <c r="G21" i="38"/>
  <c r="H21" i="38"/>
  <c r="I21" i="38"/>
  <c r="J21" i="38"/>
  <c r="G22" i="38"/>
  <c r="I22" i="38" s="1"/>
  <c r="H22" i="38"/>
  <c r="J22" i="38"/>
  <c r="G23" i="38"/>
  <c r="H23" i="38"/>
  <c r="I23" i="38"/>
  <c r="J23" i="38"/>
  <c r="G24" i="38"/>
  <c r="I24" i="38" s="1"/>
  <c r="H24" i="38"/>
  <c r="J24" i="38"/>
  <c r="G25" i="38"/>
  <c r="H25" i="38"/>
  <c r="I25" i="38"/>
  <c r="J25" i="38"/>
  <c r="G26" i="38"/>
  <c r="I26" i="38" s="1"/>
  <c r="H26" i="38"/>
  <c r="J26" i="38"/>
  <c r="G27" i="38"/>
  <c r="H27" i="38"/>
  <c r="I27" i="38"/>
  <c r="J27" i="38"/>
  <c r="G16" i="37"/>
  <c r="H16" i="37"/>
  <c r="J16" i="37" s="1"/>
  <c r="I16" i="37"/>
  <c r="G17" i="37"/>
  <c r="H17" i="37"/>
  <c r="I17" i="37"/>
  <c r="J17" i="37"/>
  <c r="G18" i="37"/>
  <c r="H18" i="37"/>
  <c r="J18" i="37" s="1"/>
  <c r="I18" i="37"/>
  <c r="G19" i="37"/>
  <c r="H19" i="37"/>
  <c r="I19" i="37"/>
  <c r="J19" i="37"/>
  <c r="G20" i="37"/>
  <c r="H20" i="37"/>
  <c r="J20" i="37" s="1"/>
  <c r="I20" i="37"/>
  <c r="G21" i="37"/>
  <c r="H21" i="37"/>
  <c r="I21" i="37"/>
  <c r="J21" i="37"/>
  <c r="G22" i="37"/>
  <c r="H22" i="37"/>
  <c r="J22" i="37" s="1"/>
  <c r="I22" i="37"/>
  <c r="G23" i="37"/>
  <c r="I23" i="37"/>
  <c r="J23" i="37"/>
  <c r="C9" i="13" s="1"/>
  <c r="G24" i="37"/>
  <c r="H24" i="37"/>
  <c r="J24" i="37" s="1"/>
  <c r="I24" i="37"/>
  <c r="G26" i="40"/>
  <c r="I26" i="40" s="1"/>
  <c r="H26" i="40"/>
  <c r="J26" i="40"/>
  <c r="G27" i="40"/>
  <c r="I27" i="40" s="1"/>
  <c r="H27" i="40"/>
  <c r="J27" i="40"/>
  <c r="G28" i="40"/>
  <c r="I28" i="40" s="1"/>
  <c r="H28" i="40"/>
  <c r="J28" i="40"/>
  <c r="I192" i="40"/>
  <c r="H192" i="40"/>
  <c r="J192" i="40" s="1"/>
  <c r="G192" i="40"/>
  <c r="H191" i="40"/>
  <c r="J191" i="40" s="1"/>
  <c r="G191" i="40"/>
  <c r="I191" i="40" s="1"/>
  <c r="I190" i="40"/>
  <c r="H190" i="40"/>
  <c r="J190" i="40" s="1"/>
  <c r="G190" i="40"/>
  <c r="H189" i="40"/>
  <c r="J189" i="40" s="1"/>
  <c r="G189" i="40"/>
  <c r="I189" i="40" s="1"/>
  <c r="I188" i="40"/>
  <c r="H188" i="40"/>
  <c r="J188" i="40" s="1"/>
  <c r="G188" i="40"/>
  <c r="H187" i="40"/>
  <c r="J187" i="40" s="1"/>
  <c r="G187" i="40"/>
  <c r="I187" i="40" s="1"/>
  <c r="I186" i="40"/>
  <c r="H186" i="40"/>
  <c r="J186" i="40" s="1"/>
  <c r="G186" i="40"/>
  <c r="H185" i="40"/>
  <c r="J185" i="40" s="1"/>
  <c r="G185" i="40"/>
  <c r="I185" i="40" s="1"/>
  <c r="I184" i="40"/>
  <c r="H184" i="40"/>
  <c r="J184" i="40" s="1"/>
  <c r="G184" i="40"/>
  <c r="H183" i="40"/>
  <c r="J183" i="40" s="1"/>
  <c r="G183" i="40"/>
  <c r="I183" i="40" s="1"/>
  <c r="I182" i="40"/>
  <c r="H182" i="40"/>
  <c r="J182" i="40" s="1"/>
  <c r="G182" i="40"/>
  <c r="H181" i="40"/>
  <c r="J181" i="40" s="1"/>
  <c r="G181" i="40"/>
  <c r="I181" i="40" s="1"/>
  <c r="I180" i="40"/>
  <c r="H180" i="40"/>
  <c r="J180" i="40" s="1"/>
  <c r="G180" i="40"/>
  <c r="H179" i="40"/>
  <c r="J179" i="40" s="1"/>
  <c r="G179" i="40"/>
  <c r="I179" i="40" s="1"/>
  <c r="I178" i="40"/>
  <c r="H178" i="40"/>
  <c r="J178" i="40" s="1"/>
  <c r="G178" i="40"/>
  <c r="H177" i="40"/>
  <c r="J177" i="40" s="1"/>
  <c r="G177" i="40"/>
  <c r="I177" i="40" s="1"/>
  <c r="I176" i="40"/>
  <c r="H176" i="40"/>
  <c r="J176" i="40" s="1"/>
  <c r="G176" i="40"/>
  <c r="H175" i="40"/>
  <c r="J175" i="40" s="1"/>
  <c r="G175" i="40"/>
  <c r="I175" i="40" s="1"/>
  <c r="I174" i="40"/>
  <c r="H174" i="40"/>
  <c r="J174" i="40" s="1"/>
  <c r="G174" i="40"/>
  <c r="H173" i="40"/>
  <c r="J173" i="40" s="1"/>
  <c r="G173" i="40"/>
  <c r="I173" i="40" s="1"/>
  <c r="I172" i="40"/>
  <c r="H172" i="40"/>
  <c r="J172" i="40" s="1"/>
  <c r="G172" i="40"/>
  <c r="H171" i="40"/>
  <c r="J171" i="40" s="1"/>
  <c r="G171" i="40"/>
  <c r="I171" i="40" s="1"/>
  <c r="I170" i="40"/>
  <c r="H170" i="40"/>
  <c r="J170" i="40" s="1"/>
  <c r="G170" i="40"/>
  <c r="H169" i="40"/>
  <c r="J169" i="40" s="1"/>
  <c r="G169" i="40"/>
  <c r="I169" i="40" s="1"/>
  <c r="I168" i="40"/>
  <c r="H168" i="40"/>
  <c r="J168" i="40" s="1"/>
  <c r="G168" i="40"/>
  <c r="H167" i="40"/>
  <c r="J167" i="40" s="1"/>
  <c r="G167" i="40"/>
  <c r="I167" i="40" s="1"/>
  <c r="I166" i="40"/>
  <c r="H166" i="40"/>
  <c r="J166" i="40" s="1"/>
  <c r="G166" i="40"/>
  <c r="H165" i="40"/>
  <c r="J165" i="40" s="1"/>
  <c r="G165" i="40"/>
  <c r="I165" i="40" s="1"/>
  <c r="I164" i="40"/>
  <c r="H164" i="40"/>
  <c r="J164" i="40" s="1"/>
  <c r="G164" i="40"/>
  <c r="H163" i="40"/>
  <c r="J163" i="40" s="1"/>
  <c r="G163" i="40"/>
  <c r="I163" i="40" s="1"/>
  <c r="I162" i="40"/>
  <c r="H162" i="40"/>
  <c r="J162" i="40" s="1"/>
  <c r="G162" i="40"/>
  <c r="H161" i="40"/>
  <c r="J161" i="40" s="1"/>
  <c r="G161" i="40"/>
  <c r="I161" i="40" s="1"/>
  <c r="I160" i="40"/>
  <c r="H160" i="40"/>
  <c r="J160" i="40" s="1"/>
  <c r="G160" i="40"/>
  <c r="H159" i="40"/>
  <c r="J159" i="40" s="1"/>
  <c r="G159" i="40"/>
  <c r="I159" i="40" s="1"/>
  <c r="I158" i="40"/>
  <c r="H158" i="40"/>
  <c r="J158" i="40" s="1"/>
  <c r="G158" i="40"/>
  <c r="H157" i="40"/>
  <c r="J157" i="40" s="1"/>
  <c r="G157" i="40"/>
  <c r="I157" i="40" s="1"/>
  <c r="I156" i="40"/>
  <c r="H156" i="40"/>
  <c r="J156" i="40" s="1"/>
  <c r="G156" i="40"/>
  <c r="H155" i="40"/>
  <c r="J155" i="40" s="1"/>
  <c r="G155" i="40"/>
  <c r="I155" i="40" s="1"/>
  <c r="I154" i="40"/>
  <c r="H154" i="40"/>
  <c r="J154" i="40" s="1"/>
  <c r="G154" i="40"/>
  <c r="H153" i="40"/>
  <c r="J153" i="40" s="1"/>
  <c r="G153" i="40"/>
  <c r="I153" i="40" s="1"/>
  <c r="I152" i="40"/>
  <c r="H152" i="40"/>
  <c r="J152" i="40" s="1"/>
  <c r="G152" i="40"/>
  <c r="H151" i="40"/>
  <c r="J151" i="40" s="1"/>
  <c r="G151" i="40"/>
  <c r="I151" i="40" s="1"/>
  <c r="I150" i="40"/>
  <c r="H150" i="40"/>
  <c r="J150" i="40" s="1"/>
  <c r="G150" i="40"/>
  <c r="H149" i="40"/>
  <c r="J149" i="40" s="1"/>
  <c r="G149" i="40"/>
  <c r="I149" i="40" s="1"/>
  <c r="I148" i="40"/>
  <c r="H148" i="40"/>
  <c r="J148" i="40" s="1"/>
  <c r="G148" i="40"/>
  <c r="H147" i="40"/>
  <c r="J147" i="40" s="1"/>
  <c r="G147" i="40"/>
  <c r="I147" i="40" s="1"/>
  <c r="I146" i="40"/>
  <c r="H146" i="40"/>
  <c r="J146" i="40" s="1"/>
  <c r="G146" i="40"/>
  <c r="H145" i="40"/>
  <c r="J145" i="40" s="1"/>
  <c r="G145" i="40"/>
  <c r="I145" i="40" s="1"/>
  <c r="I144" i="40"/>
  <c r="H144" i="40"/>
  <c r="J144" i="40" s="1"/>
  <c r="G144" i="40"/>
  <c r="H143" i="40"/>
  <c r="J143" i="40" s="1"/>
  <c r="G143" i="40"/>
  <c r="I143" i="40" s="1"/>
  <c r="I142" i="40"/>
  <c r="H142" i="40"/>
  <c r="J142" i="40" s="1"/>
  <c r="G142" i="40"/>
  <c r="H141" i="40"/>
  <c r="J141" i="40" s="1"/>
  <c r="G141" i="40"/>
  <c r="I141" i="40" s="1"/>
  <c r="I140" i="40"/>
  <c r="H140" i="40"/>
  <c r="J140" i="40" s="1"/>
  <c r="G140" i="40"/>
  <c r="H139" i="40"/>
  <c r="J139" i="40" s="1"/>
  <c r="G139" i="40"/>
  <c r="I139" i="40" s="1"/>
  <c r="I138" i="40"/>
  <c r="H138" i="40"/>
  <c r="J138" i="40" s="1"/>
  <c r="G138" i="40"/>
  <c r="H137" i="40"/>
  <c r="J137" i="40" s="1"/>
  <c r="G137" i="40"/>
  <c r="I137" i="40" s="1"/>
  <c r="I136" i="40"/>
  <c r="H136" i="40"/>
  <c r="J136" i="40" s="1"/>
  <c r="G136" i="40"/>
  <c r="H135" i="40"/>
  <c r="J135" i="40" s="1"/>
  <c r="G135" i="40"/>
  <c r="I135" i="40" s="1"/>
  <c r="I134" i="40"/>
  <c r="H134" i="40"/>
  <c r="J134" i="40" s="1"/>
  <c r="G134" i="40"/>
  <c r="H133" i="40"/>
  <c r="J133" i="40" s="1"/>
  <c r="G133" i="40"/>
  <c r="I133" i="40" s="1"/>
  <c r="I132" i="40"/>
  <c r="H132" i="40"/>
  <c r="J132" i="40" s="1"/>
  <c r="G132" i="40"/>
  <c r="H131" i="40"/>
  <c r="J131" i="40" s="1"/>
  <c r="G131" i="40"/>
  <c r="I131" i="40" s="1"/>
  <c r="I130" i="40"/>
  <c r="H130" i="40"/>
  <c r="J130" i="40" s="1"/>
  <c r="G130" i="40"/>
  <c r="H129" i="40"/>
  <c r="J129" i="40" s="1"/>
  <c r="G129" i="40"/>
  <c r="I129" i="40" s="1"/>
  <c r="I128" i="40"/>
  <c r="H128" i="40"/>
  <c r="J128" i="40" s="1"/>
  <c r="G128" i="40"/>
  <c r="H127" i="40"/>
  <c r="J127" i="40" s="1"/>
  <c r="G127" i="40"/>
  <c r="I127" i="40" s="1"/>
  <c r="I126" i="40"/>
  <c r="H126" i="40"/>
  <c r="J126" i="40" s="1"/>
  <c r="G126" i="40"/>
  <c r="H125" i="40"/>
  <c r="J125" i="40" s="1"/>
  <c r="G125" i="40"/>
  <c r="I125" i="40" s="1"/>
  <c r="I124" i="40"/>
  <c r="H124" i="40"/>
  <c r="J124" i="40" s="1"/>
  <c r="G124" i="40"/>
  <c r="H123" i="40"/>
  <c r="J123" i="40" s="1"/>
  <c r="G123" i="40"/>
  <c r="I123" i="40" s="1"/>
  <c r="I122" i="40"/>
  <c r="H122" i="40"/>
  <c r="J122" i="40" s="1"/>
  <c r="G122" i="40"/>
  <c r="H121" i="40"/>
  <c r="J121" i="40" s="1"/>
  <c r="G121" i="40"/>
  <c r="I121" i="40" s="1"/>
  <c r="I120" i="40"/>
  <c r="H120" i="40"/>
  <c r="J120" i="40" s="1"/>
  <c r="G120" i="40"/>
  <c r="H119" i="40"/>
  <c r="J119" i="40" s="1"/>
  <c r="G119" i="40"/>
  <c r="I119" i="40" s="1"/>
  <c r="I118" i="40"/>
  <c r="H118" i="40"/>
  <c r="J118" i="40" s="1"/>
  <c r="G118" i="40"/>
  <c r="H117" i="40"/>
  <c r="J117" i="40" s="1"/>
  <c r="G117" i="40"/>
  <c r="I117" i="40" s="1"/>
  <c r="I116" i="40"/>
  <c r="H116" i="40"/>
  <c r="J116" i="40" s="1"/>
  <c r="G116" i="40"/>
  <c r="H115" i="40"/>
  <c r="J115" i="40" s="1"/>
  <c r="G115" i="40"/>
  <c r="I115" i="40" s="1"/>
  <c r="I114" i="40"/>
  <c r="H114" i="40"/>
  <c r="J114" i="40" s="1"/>
  <c r="G114" i="40"/>
  <c r="H113" i="40"/>
  <c r="J113" i="40" s="1"/>
  <c r="G113" i="40"/>
  <c r="I113" i="40" s="1"/>
  <c r="I112" i="40"/>
  <c r="H112" i="40"/>
  <c r="J112" i="40" s="1"/>
  <c r="G112" i="40"/>
  <c r="H111" i="40"/>
  <c r="J111" i="40" s="1"/>
  <c r="G111" i="40"/>
  <c r="I111" i="40" s="1"/>
  <c r="I110" i="40"/>
  <c r="H110" i="40"/>
  <c r="J110" i="40" s="1"/>
  <c r="G110" i="40"/>
  <c r="H109" i="40"/>
  <c r="J109" i="40" s="1"/>
  <c r="G109" i="40"/>
  <c r="I109" i="40" s="1"/>
  <c r="I108" i="40"/>
  <c r="H108" i="40"/>
  <c r="J108" i="40" s="1"/>
  <c r="G108" i="40"/>
  <c r="H107" i="40"/>
  <c r="J107" i="40" s="1"/>
  <c r="G107" i="40"/>
  <c r="I107" i="40" s="1"/>
  <c r="I106" i="40"/>
  <c r="H106" i="40"/>
  <c r="J106" i="40" s="1"/>
  <c r="G106" i="40"/>
  <c r="H105" i="40"/>
  <c r="J105" i="40" s="1"/>
  <c r="G105" i="40"/>
  <c r="I105" i="40" s="1"/>
  <c r="I104" i="40"/>
  <c r="H104" i="40"/>
  <c r="J104" i="40" s="1"/>
  <c r="G104" i="40"/>
  <c r="H103" i="40"/>
  <c r="J103" i="40" s="1"/>
  <c r="G103" i="40"/>
  <c r="I103" i="40" s="1"/>
  <c r="I102" i="40"/>
  <c r="H102" i="40"/>
  <c r="J102" i="40" s="1"/>
  <c r="G102" i="40"/>
  <c r="H101" i="40"/>
  <c r="J101" i="40" s="1"/>
  <c r="G101" i="40"/>
  <c r="I101" i="40" s="1"/>
  <c r="I100" i="40"/>
  <c r="H100" i="40"/>
  <c r="J100" i="40" s="1"/>
  <c r="G100" i="40"/>
  <c r="H99" i="40"/>
  <c r="J99" i="40" s="1"/>
  <c r="G99" i="40"/>
  <c r="I99" i="40" s="1"/>
  <c r="I98" i="40"/>
  <c r="H98" i="40"/>
  <c r="J98" i="40" s="1"/>
  <c r="G98" i="40"/>
  <c r="H97" i="40"/>
  <c r="J97" i="40" s="1"/>
  <c r="G97" i="40"/>
  <c r="I97" i="40" s="1"/>
  <c r="I96" i="40"/>
  <c r="H96" i="40"/>
  <c r="J96" i="40" s="1"/>
  <c r="G96" i="40"/>
  <c r="H95" i="40"/>
  <c r="J95" i="40" s="1"/>
  <c r="G95" i="40"/>
  <c r="I95" i="40" s="1"/>
  <c r="I94" i="40"/>
  <c r="H94" i="40"/>
  <c r="J94" i="40" s="1"/>
  <c r="G94" i="40"/>
  <c r="H93" i="40"/>
  <c r="J93" i="40" s="1"/>
  <c r="G93" i="40"/>
  <c r="I93" i="40" s="1"/>
  <c r="I92" i="40"/>
  <c r="H92" i="40"/>
  <c r="J92" i="40" s="1"/>
  <c r="G92" i="40"/>
  <c r="H91" i="40"/>
  <c r="J91" i="40" s="1"/>
  <c r="G91" i="40"/>
  <c r="I91" i="40" s="1"/>
  <c r="I90" i="40"/>
  <c r="H90" i="40"/>
  <c r="J90" i="40" s="1"/>
  <c r="G90" i="40"/>
  <c r="H89" i="40"/>
  <c r="J89" i="40" s="1"/>
  <c r="G89" i="40"/>
  <c r="I89" i="40" s="1"/>
  <c r="I88" i="40"/>
  <c r="H88" i="40"/>
  <c r="J88" i="40" s="1"/>
  <c r="G88" i="40"/>
  <c r="H87" i="40"/>
  <c r="J87" i="40" s="1"/>
  <c r="G87" i="40"/>
  <c r="I87" i="40" s="1"/>
  <c r="I86" i="40"/>
  <c r="H86" i="40"/>
  <c r="J86" i="40" s="1"/>
  <c r="G86" i="40"/>
  <c r="H85" i="40"/>
  <c r="J85" i="40" s="1"/>
  <c r="G85" i="40"/>
  <c r="I85" i="40" s="1"/>
  <c r="I84" i="40"/>
  <c r="H84" i="40"/>
  <c r="J84" i="40" s="1"/>
  <c r="G84" i="40"/>
  <c r="H83" i="40"/>
  <c r="J83" i="40" s="1"/>
  <c r="G83" i="40"/>
  <c r="I83" i="40" s="1"/>
  <c r="I82" i="40"/>
  <c r="H82" i="40"/>
  <c r="J82" i="40" s="1"/>
  <c r="G82" i="40"/>
  <c r="H81" i="40"/>
  <c r="J81" i="40" s="1"/>
  <c r="G81" i="40"/>
  <c r="I81" i="40" s="1"/>
  <c r="I80" i="40"/>
  <c r="H80" i="40"/>
  <c r="J80" i="40" s="1"/>
  <c r="G80" i="40"/>
  <c r="H79" i="40"/>
  <c r="J79" i="40" s="1"/>
  <c r="G79" i="40"/>
  <c r="I79" i="40" s="1"/>
  <c r="I78" i="40"/>
  <c r="H78" i="40"/>
  <c r="J78" i="40" s="1"/>
  <c r="G78" i="40"/>
  <c r="H77" i="40"/>
  <c r="J77" i="40" s="1"/>
  <c r="G77" i="40"/>
  <c r="I77" i="40" s="1"/>
  <c r="I76" i="40"/>
  <c r="H76" i="40"/>
  <c r="J76" i="40" s="1"/>
  <c r="G76" i="40"/>
  <c r="H75" i="40"/>
  <c r="J75" i="40" s="1"/>
  <c r="G75" i="40"/>
  <c r="I75" i="40" s="1"/>
  <c r="I74" i="40"/>
  <c r="H74" i="40"/>
  <c r="J74" i="40" s="1"/>
  <c r="G74" i="40"/>
  <c r="H73" i="40"/>
  <c r="J73" i="40" s="1"/>
  <c r="G73" i="40"/>
  <c r="I73" i="40" s="1"/>
  <c r="I72" i="40"/>
  <c r="H72" i="40"/>
  <c r="J72" i="40" s="1"/>
  <c r="G72" i="40"/>
  <c r="H71" i="40"/>
  <c r="J71" i="40" s="1"/>
  <c r="G71" i="40"/>
  <c r="I71" i="40" s="1"/>
  <c r="I70" i="40"/>
  <c r="H70" i="40"/>
  <c r="J70" i="40" s="1"/>
  <c r="G70" i="40"/>
  <c r="H69" i="40"/>
  <c r="J69" i="40" s="1"/>
  <c r="G69" i="40"/>
  <c r="I69" i="40" s="1"/>
  <c r="H68" i="40"/>
  <c r="J68" i="40" s="1"/>
  <c r="G68" i="40"/>
  <c r="I68" i="40" s="1"/>
  <c r="H67" i="40"/>
  <c r="J67" i="40" s="1"/>
  <c r="G67" i="40"/>
  <c r="I67" i="40" s="1"/>
  <c r="I66" i="40"/>
  <c r="H66" i="40"/>
  <c r="J66" i="40" s="1"/>
  <c r="G66" i="40"/>
  <c r="H65" i="40"/>
  <c r="J65" i="40" s="1"/>
  <c r="G65" i="40"/>
  <c r="I65" i="40" s="1"/>
  <c r="I64" i="40"/>
  <c r="H64" i="40"/>
  <c r="J64" i="40" s="1"/>
  <c r="G64" i="40"/>
  <c r="H63" i="40"/>
  <c r="J63" i="40" s="1"/>
  <c r="G63" i="40"/>
  <c r="I63" i="40" s="1"/>
  <c r="H62" i="40"/>
  <c r="J62" i="40" s="1"/>
  <c r="G62" i="40"/>
  <c r="I62" i="40" s="1"/>
  <c r="H61" i="40"/>
  <c r="J61" i="40" s="1"/>
  <c r="G61" i="40"/>
  <c r="I61" i="40" s="1"/>
  <c r="H60" i="40"/>
  <c r="J60" i="40" s="1"/>
  <c r="G60" i="40"/>
  <c r="I60" i="40" s="1"/>
  <c r="H59" i="40"/>
  <c r="J59" i="40" s="1"/>
  <c r="G59" i="40"/>
  <c r="I59" i="40" s="1"/>
  <c r="I58" i="40"/>
  <c r="H58" i="40"/>
  <c r="J58" i="40" s="1"/>
  <c r="G58" i="40"/>
  <c r="H57" i="40"/>
  <c r="J57" i="40" s="1"/>
  <c r="G57" i="40"/>
  <c r="I57" i="40" s="1"/>
  <c r="I56" i="40"/>
  <c r="H56" i="40"/>
  <c r="J56" i="40" s="1"/>
  <c r="G56" i="40"/>
  <c r="H55" i="40"/>
  <c r="J55" i="40" s="1"/>
  <c r="G55" i="40"/>
  <c r="I55" i="40" s="1"/>
  <c r="I54" i="40"/>
  <c r="H54" i="40"/>
  <c r="J54" i="40" s="1"/>
  <c r="G54" i="40"/>
  <c r="H53" i="40"/>
  <c r="J53" i="40" s="1"/>
  <c r="G53" i="40"/>
  <c r="I53" i="40" s="1"/>
  <c r="H52" i="40"/>
  <c r="J52" i="40" s="1"/>
  <c r="G52" i="40"/>
  <c r="I52" i="40" s="1"/>
  <c r="H51" i="40"/>
  <c r="J51" i="40" s="1"/>
  <c r="G51" i="40"/>
  <c r="I51" i="40" s="1"/>
  <c r="I50" i="40"/>
  <c r="H50" i="40"/>
  <c r="J50" i="40" s="1"/>
  <c r="G50" i="40"/>
  <c r="H49" i="40"/>
  <c r="J49" i="40" s="1"/>
  <c r="G49" i="40"/>
  <c r="I49" i="40" s="1"/>
  <c r="I48" i="40"/>
  <c r="H48" i="40"/>
  <c r="J48" i="40" s="1"/>
  <c r="G48" i="40"/>
  <c r="H47" i="40"/>
  <c r="J47" i="40" s="1"/>
  <c r="G47" i="40"/>
  <c r="I47" i="40" s="1"/>
  <c r="H46" i="40"/>
  <c r="J46" i="40" s="1"/>
  <c r="G46" i="40"/>
  <c r="I46" i="40" s="1"/>
  <c r="H45" i="40"/>
  <c r="J45" i="40" s="1"/>
  <c r="G45" i="40"/>
  <c r="I45" i="40" s="1"/>
  <c r="H44" i="40"/>
  <c r="J44" i="40" s="1"/>
  <c r="G44" i="40"/>
  <c r="I44" i="40" s="1"/>
  <c r="H43" i="40"/>
  <c r="J43" i="40" s="1"/>
  <c r="G43" i="40"/>
  <c r="I43" i="40" s="1"/>
  <c r="I42" i="40"/>
  <c r="H42" i="40"/>
  <c r="J42" i="40" s="1"/>
  <c r="G42" i="40"/>
  <c r="H41" i="40"/>
  <c r="J41" i="40" s="1"/>
  <c r="G41" i="40"/>
  <c r="I41" i="40" s="1"/>
  <c r="I40" i="40"/>
  <c r="H40" i="40"/>
  <c r="J40" i="40" s="1"/>
  <c r="G40" i="40"/>
  <c r="H39" i="40"/>
  <c r="J39" i="40" s="1"/>
  <c r="G39" i="40"/>
  <c r="I39" i="40" s="1"/>
  <c r="I38" i="40"/>
  <c r="H38" i="40"/>
  <c r="J38" i="40" s="1"/>
  <c r="G38" i="40"/>
  <c r="H37" i="40"/>
  <c r="J37" i="40" s="1"/>
  <c r="G37" i="40"/>
  <c r="I37" i="40" s="1"/>
  <c r="H36" i="40"/>
  <c r="J36" i="40" s="1"/>
  <c r="G36" i="40"/>
  <c r="I36" i="40" s="1"/>
  <c r="H35" i="40"/>
  <c r="J35" i="40" s="1"/>
  <c r="G35" i="40"/>
  <c r="I35" i="40" s="1"/>
  <c r="I34" i="40"/>
  <c r="H34" i="40"/>
  <c r="J34" i="40" s="1"/>
  <c r="G34" i="40"/>
  <c r="H33" i="40"/>
  <c r="J33" i="40" s="1"/>
  <c r="G33" i="40"/>
  <c r="I33" i="40" s="1"/>
  <c r="I32" i="40"/>
  <c r="H32" i="40"/>
  <c r="J32" i="40" s="1"/>
  <c r="G32" i="40"/>
  <c r="H31" i="40"/>
  <c r="J31" i="40" s="1"/>
  <c r="G31" i="40"/>
  <c r="I31" i="40" s="1"/>
  <c r="H30" i="40"/>
  <c r="J30" i="40" s="1"/>
  <c r="G30" i="40"/>
  <c r="I30" i="40" s="1"/>
  <c r="H29" i="40"/>
  <c r="J29" i="40" s="1"/>
  <c r="G29" i="40"/>
  <c r="I29" i="40" s="1"/>
  <c r="A3" i="40"/>
  <c r="I192" i="39"/>
  <c r="H192" i="39"/>
  <c r="J192" i="39" s="1"/>
  <c r="G192" i="39"/>
  <c r="H191" i="39"/>
  <c r="J191" i="39" s="1"/>
  <c r="G191" i="39"/>
  <c r="I191" i="39" s="1"/>
  <c r="I190" i="39"/>
  <c r="H190" i="39"/>
  <c r="J190" i="39" s="1"/>
  <c r="G190" i="39"/>
  <c r="H189" i="39"/>
  <c r="J189" i="39" s="1"/>
  <c r="G189" i="39"/>
  <c r="I189" i="39" s="1"/>
  <c r="I188" i="39"/>
  <c r="H188" i="39"/>
  <c r="J188" i="39" s="1"/>
  <c r="G188" i="39"/>
  <c r="H187" i="39"/>
  <c r="J187" i="39" s="1"/>
  <c r="G187" i="39"/>
  <c r="I187" i="39" s="1"/>
  <c r="I186" i="39"/>
  <c r="H186" i="39"/>
  <c r="J186" i="39" s="1"/>
  <c r="G186" i="39"/>
  <c r="H185" i="39"/>
  <c r="J185" i="39" s="1"/>
  <c r="G185" i="39"/>
  <c r="I185" i="39" s="1"/>
  <c r="I184" i="39"/>
  <c r="H184" i="39"/>
  <c r="J184" i="39" s="1"/>
  <c r="G184" i="39"/>
  <c r="H183" i="39"/>
  <c r="J183" i="39" s="1"/>
  <c r="G183" i="39"/>
  <c r="I183" i="39" s="1"/>
  <c r="I182" i="39"/>
  <c r="H182" i="39"/>
  <c r="J182" i="39" s="1"/>
  <c r="G182" i="39"/>
  <c r="H181" i="39"/>
  <c r="J181" i="39" s="1"/>
  <c r="G181" i="39"/>
  <c r="I181" i="39" s="1"/>
  <c r="I180" i="39"/>
  <c r="H180" i="39"/>
  <c r="J180" i="39" s="1"/>
  <c r="G180" i="39"/>
  <c r="H179" i="39"/>
  <c r="J179" i="39" s="1"/>
  <c r="G179" i="39"/>
  <c r="I179" i="39" s="1"/>
  <c r="I178" i="39"/>
  <c r="H178" i="39"/>
  <c r="J178" i="39" s="1"/>
  <c r="G178" i="39"/>
  <c r="H177" i="39"/>
  <c r="J177" i="39" s="1"/>
  <c r="G177" i="39"/>
  <c r="I177" i="39" s="1"/>
  <c r="I176" i="39"/>
  <c r="H176" i="39"/>
  <c r="J176" i="39" s="1"/>
  <c r="G176" i="39"/>
  <c r="H175" i="39"/>
  <c r="J175" i="39" s="1"/>
  <c r="G175" i="39"/>
  <c r="I175" i="39" s="1"/>
  <c r="I174" i="39"/>
  <c r="H174" i="39"/>
  <c r="J174" i="39" s="1"/>
  <c r="G174" i="39"/>
  <c r="H173" i="39"/>
  <c r="J173" i="39" s="1"/>
  <c r="G173" i="39"/>
  <c r="I173" i="39" s="1"/>
  <c r="I172" i="39"/>
  <c r="H172" i="39"/>
  <c r="J172" i="39" s="1"/>
  <c r="G172" i="39"/>
  <c r="H171" i="39"/>
  <c r="J171" i="39" s="1"/>
  <c r="G171" i="39"/>
  <c r="I171" i="39" s="1"/>
  <c r="I170" i="39"/>
  <c r="H170" i="39"/>
  <c r="J170" i="39" s="1"/>
  <c r="G170" i="39"/>
  <c r="H169" i="39"/>
  <c r="J169" i="39" s="1"/>
  <c r="G169" i="39"/>
  <c r="I169" i="39" s="1"/>
  <c r="I168" i="39"/>
  <c r="H168" i="39"/>
  <c r="J168" i="39" s="1"/>
  <c r="G168" i="39"/>
  <c r="H167" i="39"/>
  <c r="J167" i="39" s="1"/>
  <c r="G167" i="39"/>
  <c r="I167" i="39" s="1"/>
  <c r="I166" i="39"/>
  <c r="H166" i="39"/>
  <c r="J166" i="39" s="1"/>
  <c r="G166" i="39"/>
  <c r="H165" i="39"/>
  <c r="J165" i="39" s="1"/>
  <c r="G165" i="39"/>
  <c r="I165" i="39" s="1"/>
  <c r="I164" i="39"/>
  <c r="H164" i="39"/>
  <c r="J164" i="39" s="1"/>
  <c r="G164" i="39"/>
  <c r="H163" i="39"/>
  <c r="J163" i="39" s="1"/>
  <c r="G163" i="39"/>
  <c r="I163" i="39" s="1"/>
  <c r="I162" i="39"/>
  <c r="H162" i="39"/>
  <c r="J162" i="39" s="1"/>
  <c r="G162" i="39"/>
  <c r="H161" i="39"/>
  <c r="J161" i="39" s="1"/>
  <c r="G161" i="39"/>
  <c r="I161" i="39" s="1"/>
  <c r="I160" i="39"/>
  <c r="H160" i="39"/>
  <c r="J160" i="39" s="1"/>
  <c r="G160" i="39"/>
  <c r="H159" i="39"/>
  <c r="J159" i="39" s="1"/>
  <c r="G159" i="39"/>
  <c r="I159" i="39" s="1"/>
  <c r="I158" i="39"/>
  <c r="H158" i="39"/>
  <c r="J158" i="39" s="1"/>
  <c r="G158" i="39"/>
  <c r="H157" i="39"/>
  <c r="J157" i="39" s="1"/>
  <c r="G157" i="39"/>
  <c r="I157" i="39" s="1"/>
  <c r="I156" i="39"/>
  <c r="H156" i="39"/>
  <c r="J156" i="39" s="1"/>
  <c r="G156" i="39"/>
  <c r="H155" i="39"/>
  <c r="J155" i="39" s="1"/>
  <c r="G155" i="39"/>
  <c r="I155" i="39" s="1"/>
  <c r="I154" i="39"/>
  <c r="H154" i="39"/>
  <c r="J154" i="39" s="1"/>
  <c r="G154" i="39"/>
  <c r="H153" i="39"/>
  <c r="J153" i="39" s="1"/>
  <c r="G153" i="39"/>
  <c r="I153" i="39" s="1"/>
  <c r="I152" i="39"/>
  <c r="H152" i="39"/>
  <c r="J152" i="39" s="1"/>
  <c r="G152" i="39"/>
  <c r="H151" i="39"/>
  <c r="J151" i="39" s="1"/>
  <c r="G151" i="39"/>
  <c r="I151" i="39" s="1"/>
  <c r="I150" i="39"/>
  <c r="H150" i="39"/>
  <c r="J150" i="39" s="1"/>
  <c r="G150" i="39"/>
  <c r="H149" i="39"/>
  <c r="J149" i="39" s="1"/>
  <c r="G149" i="39"/>
  <c r="I149" i="39" s="1"/>
  <c r="I148" i="39"/>
  <c r="H148" i="39"/>
  <c r="J148" i="39" s="1"/>
  <c r="G148" i="39"/>
  <c r="H147" i="39"/>
  <c r="J147" i="39" s="1"/>
  <c r="G147" i="39"/>
  <c r="I147" i="39" s="1"/>
  <c r="I146" i="39"/>
  <c r="H146" i="39"/>
  <c r="J146" i="39" s="1"/>
  <c r="G146" i="39"/>
  <c r="H145" i="39"/>
  <c r="J145" i="39" s="1"/>
  <c r="G145" i="39"/>
  <c r="I145" i="39" s="1"/>
  <c r="I144" i="39"/>
  <c r="H144" i="39"/>
  <c r="J144" i="39" s="1"/>
  <c r="G144" i="39"/>
  <c r="H143" i="39"/>
  <c r="J143" i="39" s="1"/>
  <c r="G143" i="39"/>
  <c r="I143" i="39" s="1"/>
  <c r="I142" i="39"/>
  <c r="H142" i="39"/>
  <c r="J142" i="39" s="1"/>
  <c r="G142" i="39"/>
  <c r="H141" i="39"/>
  <c r="J141" i="39" s="1"/>
  <c r="G141" i="39"/>
  <c r="I141" i="39" s="1"/>
  <c r="I140" i="39"/>
  <c r="H140" i="39"/>
  <c r="J140" i="39" s="1"/>
  <c r="G140" i="39"/>
  <c r="H139" i="39"/>
  <c r="J139" i="39" s="1"/>
  <c r="G139" i="39"/>
  <c r="I139" i="39" s="1"/>
  <c r="I138" i="39"/>
  <c r="H138" i="39"/>
  <c r="J138" i="39" s="1"/>
  <c r="G138" i="39"/>
  <c r="H137" i="39"/>
  <c r="J137" i="39" s="1"/>
  <c r="G137" i="39"/>
  <c r="I137" i="39" s="1"/>
  <c r="I136" i="39"/>
  <c r="H136" i="39"/>
  <c r="J136" i="39" s="1"/>
  <c r="G136" i="39"/>
  <c r="H135" i="39"/>
  <c r="J135" i="39" s="1"/>
  <c r="G135" i="39"/>
  <c r="I135" i="39" s="1"/>
  <c r="I134" i="39"/>
  <c r="H134" i="39"/>
  <c r="J134" i="39" s="1"/>
  <c r="G134" i="39"/>
  <c r="H133" i="39"/>
  <c r="J133" i="39" s="1"/>
  <c r="G133" i="39"/>
  <c r="I133" i="39" s="1"/>
  <c r="I132" i="39"/>
  <c r="H132" i="39"/>
  <c r="J132" i="39" s="1"/>
  <c r="G132" i="39"/>
  <c r="H131" i="39"/>
  <c r="J131" i="39" s="1"/>
  <c r="G131" i="39"/>
  <c r="I131" i="39" s="1"/>
  <c r="I130" i="39"/>
  <c r="H130" i="39"/>
  <c r="J130" i="39" s="1"/>
  <c r="G130" i="39"/>
  <c r="H129" i="39"/>
  <c r="J129" i="39" s="1"/>
  <c r="G129" i="39"/>
  <c r="I129" i="39" s="1"/>
  <c r="I128" i="39"/>
  <c r="H128" i="39"/>
  <c r="J128" i="39" s="1"/>
  <c r="G128" i="39"/>
  <c r="H127" i="39"/>
  <c r="J127" i="39" s="1"/>
  <c r="G127" i="39"/>
  <c r="I127" i="39" s="1"/>
  <c r="I126" i="39"/>
  <c r="H126" i="39"/>
  <c r="J126" i="39" s="1"/>
  <c r="G126" i="39"/>
  <c r="H125" i="39"/>
  <c r="J125" i="39" s="1"/>
  <c r="G125" i="39"/>
  <c r="I125" i="39" s="1"/>
  <c r="I124" i="39"/>
  <c r="H124" i="39"/>
  <c r="J124" i="39" s="1"/>
  <c r="G124" i="39"/>
  <c r="H123" i="39"/>
  <c r="J123" i="39" s="1"/>
  <c r="G123" i="39"/>
  <c r="I123" i="39" s="1"/>
  <c r="I122" i="39"/>
  <c r="H122" i="39"/>
  <c r="J122" i="39" s="1"/>
  <c r="G122" i="39"/>
  <c r="H121" i="39"/>
  <c r="J121" i="39" s="1"/>
  <c r="G121" i="39"/>
  <c r="I121" i="39" s="1"/>
  <c r="I120" i="39"/>
  <c r="H120" i="39"/>
  <c r="J120" i="39" s="1"/>
  <c r="G120" i="39"/>
  <c r="H119" i="39"/>
  <c r="J119" i="39" s="1"/>
  <c r="G119" i="39"/>
  <c r="I119" i="39" s="1"/>
  <c r="I118" i="39"/>
  <c r="H118" i="39"/>
  <c r="J118" i="39" s="1"/>
  <c r="G118" i="39"/>
  <c r="H117" i="39"/>
  <c r="J117" i="39" s="1"/>
  <c r="G117" i="39"/>
  <c r="I117" i="39" s="1"/>
  <c r="I116" i="39"/>
  <c r="H116" i="39"/>
  <c r="J116" i="39" s="1"/>
  <c r="G116" i="39"/>
  <c r="H115" i="39"/>
  <c r="J115" i="39" s="1"/>
  <c r="G115" i="39"/>
  <c r="I115" i="39" s="1"/>
  <c r="I114" i="39"/>
  <c r="H114" i="39"/>
  <c r="J114" i="39" s="1"/>
  <c r="G114" i="39"/>
  <c r="H113" i="39"/>
  <c r="J113" i="39" s="1"/>
  <c r="G113" i="39"/>
  <c r="I113" i="39" s="1"/>
  <c r="I112" i="39"/>
  <c r="H112" i="39"/>
  <c r="J112" i="39" s="1"/>
  <c r="G112" i="39"/>
  <c r="H111" i="39"/>
  <c r="J111" i="39" s="1"/>
  <c r="G111" i="39"/>
  <c r="I111" i="39" s="1"/>
  <c r="I110" i="39"/>
  <c r="H110" i="39"/>
  <c r="J110" i="39" s="1"/>
  <c r="G110" i="39"/>
  <c r="H109" i="39"/>
  <c r="J109" i="39" s="1"/>
  <c r="G109" i="39"/>
  <c r="I109" i="39" s="1"/>
  <c r="I108" i="39"/>
  <c r="H108" i="39"/>
  <c r="J108" i="39" s="1"/>
  <c r="G108" i="39"/>
  <c r="H107" i="39"/>
  <c r="J107" i="39" s="1"/>
  <c r="G107" i="39"/>
  <c r="I107" i="39" s="1"/>
  <c r="I106" i="39"/>
  <c r="H106" i="39"/>
  <c r="J106" i="39" s="1"/>
  <c r="G106" i="39"/>
  <c r="H105" i="39"/>
  <c r="J105" i="39" s="1"/>
  <c r="G105" i="39"/>
  <c r="I105" i="39" s="1"/>
  <c r="I104" i="39"/>
  <c r="H104" i="39"/>
  <c r="J104" i="39" s="1"/>
  <c r="G104" i="39"/>
  <c r="H103" i="39"/>
  <c r="J103" i="39" s="1"/>
  <c r="G103" i="39"/>
  <c r="I103" i="39" s="1"/>
  <c r="I102" i="39"/>
  <c r="H102" i="39"/>
  <c r="J102" i="39" s="1"/>
  <c r="G102" i="39"/>
  <c r="H101" i="39"/>
  <c r="J101" i="39" s="1"/>
  <c r="G101" i="39"/>
  <c r="I101" i="39" s="1"/>
  <c r="I100" i="39"/>
  <c r="H100" i="39"/>
  <c r="J100" i="39" s="1"/>
  <c r="G100" i="39"/>
  <c r="H99" i="39"/>
  <c r="J99" i="39" s="1"/>
  <c r="G99" i="39"/>
  <c r="I99" i="39" s="1"/>
  <c r="I98" i="39"/>
  <c r="H98" i="39"/>
  <c r="J98" i="39" s="1"/>
  <c r="G98" i="39"/>
  <c r="H97" i="39"/>
  <c r="J97" i="39" s="1"/>
  <c r="G97" i="39"/>
  <c r="I97" i="39" s="1"/>
  <c r="I96" i="39"/>
  <c r="H96" i="39"/>
  <c r="J96" i="39" s="1"/>
  <c r="G96" i="39"/>
  <c r="H95" i="39"/>
  <c r="J95" i="39" s="1"/>
  <c r="G95" i="39"/>
  <c r="I95" i="39" s="1"/>
  <c r="I94" i="39"/>
  <c r="H94" i="39"/>
  <c r="J94" i="39" s="1"/>
  <c r="G94" i="39"/>
  <c r="H93" i="39"/>
  <c r="J93" i="39" s="1"/>
  <c r="G93" i="39"/>
  <c r="I93" i="39" s="1"/>
  <c r="I92" i="39"/>
  <c r="H92" i="39"/>
  <c r="J92" i="39" s="1"/>
  <c r="G92" i="39"/>
  <c r="H91" i="39"/>
  <c r="J91" i="39" s="1"/>
  <c r="G91" i="39"/>
  <c r="I91" i="39" s="1"/>
  <c r="I90" i="39"/>
  <c r="H90" i="39"/>
  <c r="J90" i="39" s="1"/>
  <c r="G90" i="39"/>
  <c r="H89" i="39"/>
  <c r="J89" i="39" s="1"/>
  <c r="G89" i="39"/>
  <c r="I89" i="39" s="1"/>
  <c r="I88" i="39"/>
  <c r="H88" i="39"/>
  <c r="J88" i="39" s="1"/>
  <c r="G88" i="39"/>
  <c r="H87" i="39"/>
  <c r="J87" i="39" s="1"/>
  <c r="G87" i="39"/>
  <c r="I87" i="39" s="1"/>
  <c r="I86" i="39"/>
  <c r="H86" i="39"/>
  <c r="J86" i="39" s="1"/>
  <c r="G86" i="39"/>
  <c r="H85" i="39"/>
  <c r="J85" i="39" s="1"/>
  <c r="G85" i="39"/>
  <c r="I85" i="39" s="1"/>
  <c r="I84" i="39"/>
  <c r="H84" i="39"/>
  <c r="J84" i="39" s="1"/>
  <c r="G84" i="39"/>
  <c r="H83" i="39"/>
  <c r="J83" i="39" s="1"/>
  <c r="G83" i="39"/>
  <c r="I83" i="39" s="1"/>
  <c r="I82" i="39"/>
  <c r="H82" i="39"/>
  <c r="J82" i="39" s="1"/>
  <c r="G82" i="39"/>
  <c r="H81" i="39"/>
  <c r="J81" i="39" s="1"/>
  <c r="G81" i="39"/>
  <c r="I81" i="39" s="1"/>
  <c r="I80" i="39"/>
  <c r="H80" i="39"/>
  <c r="J80" i="39" s="1"/>
  <c r="G80" i="39"/>
  <c r="H79" i="39"/>
  <c r="J79" i="39" s="1"/>
  <c r="G79" i="39"/>
  <c r="I79" i="39" s="1"/>
  <c r="I78" i="39"/>
  <c r="H78" i="39"/>
  <c r="J78" i="39" s="1"/>
  <c r="G78" i="39"/>
  <c r="H77" i="39"/>
  <c r="J77" i="39" s="1"/>
  <c r="G77" i="39"/>
  <c r="I77" i="39" s="1"/>
  <c r="H76" i="39"/>
  <c r="J76" i="39" s="1"/>
  <c r="G76" i="39"/>
  <c r="I76" i="39" s="1"/>
  <c r="H75" i="39"/>
  <c r="J75" i="39" s="1"/>
  <c r="G75" i="39"/>
  <c r="I75" i="39" s="1"/>
  <c r="H74" i="39"/>
  <c r="J74" i="39" s="1"/>
  <c r="G74" i="39"/>
  <c r="I74" i="39" s="1"/>
  <c r="H73" i="39"/>
  <c r="J73" i="39" s="1"/>
  <c r="G73" i="39"/>
  <c r="I73" i="39" s="1"/>
  <c r="H72" i="39"/>
  <c r="J72" i="39" s="1"/>
  <c r="G72" i="39"/>
  <c r="I72" i="39" s="1"/>
  <c r="H71" i="39"/>
  <c r="J71" i="39" s="1"/>
  <c r="G71" i="39"/>
  <c r="I71" i="39" s="1"/>
  <c r="I70" i="39"/>
  <c r="H70" i="39"/>
  <c r="J70" i="39" s="1"/>
  <c r="G70" i="39"/>
  <c r="H69" i="39"/>
  <c r="J69" i="39" s="1"/>
  <c r="G69" i="39"/>
  <c r="I69" i="39" s="1"/>
  <c r="I68" i="39"/>
  <c r="H68" i="39"/>
  <c r="J68" i="39" s="1"/>
  <c r="G68" i="39"/>
  <c r="H67" i="39"/>
  <c r="J67" i="39" s="1"/>
  <c r="G67" i="39"/>
  <c r="I67" i="39" s="1"/>
  <c r="H66" i="39"/>
  <c r="J66" i="39" s="1"/>
  <c r="G66" i="39"/>
  <c r="I66" i="39" s="1"/>
  <c r="H65" i="39"/>
  <c r="J65" i="39" s="1"/>
  <c r="G65" i="39"/>
  <c r="I65" i="39" s="1"/>
  <c r="I64" i="39"/>
  <c r="H64" i="39"/>
  <c r="J64" i="39" s="1"/>
  <c r="G64" i="39"/>
  <c r="H63" i="39"/>
  <c r="J63" i="39" s="1"/>
  <c r="G63" i="39"/>
  <c r="I63" i="39" s="1"/>
  <c r="I62" i="39"/>
  <c r="H62" i="39"/>
  <c r="J62" i="39" s="1"/>
  <c r="G62" i="39"/>
  <c r="H61" i="39"/>
  <c r="J61" i="39" s="1"/>
  <c r="G61" i="39"/>
  <c r="I61" i="39" s="1"/>
  <c r="H60" i="39"/>
  <c r="J60" i="39" s="1"/>
  <c r="G60" i="39"/>
  <c r="I60" i="39" s="1"/>
  <c r="H59" i="39"/>
  <c r="J59" i="39" s="1"/>
  <c r="G59" i="39"/>
  <c r="I59" i="39" s="1"/>
  <c r="H58" i="39"/>
  <c r="J58" i="39" s="1"/>
  <c r="G58" i="39"/>
  <c r="I58" i="39" s="1"/>
  <c r="H57" i="39"/>
  <c r="J57" i="39" s="1"/>
  <c r="G57" i="39"/>
  <c r="I57" i="39" s="1"/>
  <c r="H56" i="39"/>
  <c r="J56" i="39" s="1"/>
  <c r="G56" i="39"/>
  <c r="I56" i="39" s="1"/>
  <c r="H55" i="39"/>
  <c r="J55" i="39" s="1"/>
  <c r="G55" i="39"/>
  <c r="I55" i="39" s="1"/>
  <c r="I54" i="39"/>
  <c r="H54" i="39"/>
  <c r="J54" i="39" s="1"/>
  <c r="G54" i="39"/>
  <c r="H53" i="39"/>
  <c r="J53" i="39" s="1"/>
  <c r="G53" i="39"/>
  <c r="I53" i="39" s="1"/>
  <c r="I52" i="39"/>
  <c r="H52" i="39"/>
  <c r="J52" i="39" s="1"/>
  <c r="G52" i="39"/>
  <c r="H51" i="39"/>
  <c r="J51" i="39" s="1"/>
  <c r="G51" i="39"/>
  <c r="I51" i="39" s="1"/>
  <c r="H50" i="39"/>
  <c r="J50" i="39" s="1"/>
  <c r="G50" i="39"/>
  <c r="I50" i="39" s="1"/>
  <c r="H49" i="39"/>
  <c r="J49" i="39" s="1"/>
  <c r="G49" i="39"/>
  <c r="I49" i="39" s="1"/>
  <c r="I48" i="39"/>
  <c r="H48" i="39"/>
  <c r="J48" i="39" s="1"/>
  <c r="G48" i="39"/>
  <c r="H47" i="39"/>
  <c r="J47" i="39" s="1"/>
  <c r="G47" i="39"/>
  <c r="I47" i="39" s="1"/>
  <c r="I46" i="39"/>
  <c r="H46" i="39"/>
  <c r="J46" i="39" s="1"/>
  <c r="G46" i="39"/>
  <c r="H45" i="39"/>
  <c r="J45" i="39" s="1"/>
  <c r="G45" i="39"/>
  <c r="I45" i="39" s="1"/>
  <c r="H44" i="39"/>
  <c r="J44" i="39" s="1"/>
  <c r="G44" i="39"/>
  <c r="I44" i="39" s="1"/>
  <c r="H43" i="39"/>
  <c r="J43" i="39" s="1"/>
  <c r="G43" i="39"/>
  <c r="I43" i="39" s="1"/>
  <c r="H42" i="39"/>
  <c r="J42" i="39" s="1"/>
  <c r="G42" i="39"/>
  <c r="I42" i="39" s="1"/>
  <c r="H41" i="39"/>
  <c r="J41" i="39" s="1"/>
  <c r="G41" i="39"/>
  <c r="I41" i="39" s="1"/>
  <c r="H40" i="39"/>
  <c r="J40" i="39" s="1"/>
  <c r="G40" i="39"/>
  <c r="I40" i="39" s="1"/>
  <c r="H39" i="39"/>
  <c r="J39" i="39" s="1"/>
  <c r="G39" i="39"/>
  <c r="I39" i="39" s="1"/>
  <c r="I38" i="39"/>
  <c r="H38" i="39"/>
  <c r="J38" i="39" s="1"/>
  <c r="G38" i="39"/>
  <c r="H37" i="39"/>
  <c r="J37" i="39" s="1"/>
  <c r="G37" i="39"/>
  <c r="I37" i="39" s="1"/>
  <c r="I36" i="39"/>
  <c r="H36" i="39"/>
  <c r="J36" i="39" s="1"/>
  <c r="G36" i="39"/>
  <c r="H35" i="39"/>
  <c r="J35" i="39" s="1"/>
  <c r="G35" i="39"/>
  <c r="I35" i="39" s="1"/>
  <c r="H34" i="39"/>
  <c r="J34" i="39" s="1"/>
  <c r="G34" i="39"/>
  <c r="I34" i="39" s="1"/>
  <c r="H33" i="39"/>
  <c r="J33" i="39" s="1"/>
  <c r="G33" i="39"/>
  <c r="I33" i="39" s="1"/>
  <c r="H32" i="39"/>
  <c r="J32" i="39" s="1"/>
  <c r="G32" i="39"/>
  <c r="I32" i="39" s="1"/>
  <c r="H31" i="39"/>
  <c r="J31" i="39" s="1"/>
  <c r="G31" i="39"/>
  <c r="I31" i="39" s="1"/>
  <c r="I30" i="39"/>
  <c r="H30" i="39"/>
  <c r="J30" i="39" s="1"/>
  <c r="G30" i="39"/>
  <c r="H29" i="39"/>
  <c r="J29" i="39" s="1"/>
  <c r="G29" i="39"/>
  <c r="I29" i="39" s="1"/>
  <c r="H28" i="39"/>
  <c r="J28" i="39" s="1"/>
  <c r="G28" i="39"/>
  <c r="I28" i="39" s="1"/>
  <c r="A3" i="39"/>
  <c r="H192" i="38"/>
  <c r="J192" i="38" s="1"/>
  <c r="G192" i="38"/>
  <c r="I192" i="38" s="1"/>
  <c r="H191" i="38"/>
  <c r="J191" i="38" s="1"/>
  <c r="G191" i="38"/>
  <c r="I191" i="38" s="1"/>
  <c r="H190" i="38"/>
  <c r="J190" i="38" s="1"/>
  <c r="G190" i="38"/>
  <c r="I190" i="38" s="1"/>
  <c r="H189" i="38"/>
  <c r="J189" i="38" s="1"/>
  <c r="G189" i="38"/>
  <c r="I189" i="38" s="1"/>
  <c r="H188" i="38"/>
  <c r="J188" i="38" s="1"/>
  <c r="G188" i="38"/>
  <c r="I188" i="38" s="1"/>
  <c r="H187" i="38"/>
  <c r="J187" i="38" s="1"/>
  <c r="G187" i="38"/>
  <c r="I187" i="38" s="1"/>
  <c r="H186" i="38"/>
  <c r="J186" i="38" s="1"/>
  <c r="G186" i="38"/>
  <c r="I186" i="38" s="1"/>
  <c r="H185" i="38"/>
  <c r="J185" i="38" s="1"/>
  <c r="G185" i="38"/>
  <c r="I185" i="38" s="1"/>
  <c r="H184" i="38"/>
  <c r="J184" i="38" s="1"/>
  <c r="G184" i="38"/>
  <c r="I184" i="38" s="1"/>
  <c r="H183" i="38"/>
  <c r="J183" i="38" s="1"/>
  <c r="G183" i="38"/>
  <c r="I183" i="38" s="1"/>
  <c r="H182" i="38"/>
  <c r="J182" i="38" s="1"/>
  <c r="G182" i="38"/>
  <c r="I182" i="38" s="1"/>
  <c r="H181" i="38"/>
  <c r="J181" i="38" s="1"/>
  <c r="G181" i="38"/>
  <c r="I181" i="38" s="1"/>
  <c r="H180" i="38"/>
  <c r="J180" i="38" s="1"/>
  <c r="G180" i="38"/>
  <c r="I180" i="38" s="1"/>
  <c r="H179" i="38"/>
  <c r="J179" i="38" s="1"/>
  <c r="G179" i="38"/>
  <c r="I179" i="38" s="1"/>
  <c r="H178" i="38"/>
  <c r="J178" i="38" s="1"/>
  <c r="G178" i="38"/>
  <c r="I178" i="38" s="1"/>
  <c r="H177" i="38"/>
  <c r="J177" i="38" s="1"/>
  <c r="G177" i="38"/>
  <c r="I177" i="38" s="1"/>
  <c r="H176" i="38"/>
  <c r="J176" i="38" s="1"/>
  <c r="G176" i="38"/>
  <c r="I176" i="38" s="1"/>
  <c r="H175" i="38"/>
  <c r="J175" i="38" s="1"/>
  <c r="G175" i="38"/>
  <c r="I175" i="38" s="1"/>
  <c r="H174" i="38"/>
  <c r="J174" i="38" s="1"/>
  <c r="G174" i="38"/>
  <c r="I174" i="38" s="1"/>
  <c r="H173" i="38"/>
  <c r="J173" i="38" s="1"/>
  <c r="G173" i="38"/>
  <c r="I173" i="38" s="1"/>
  <c r="H172" i="38"/>
  <c r="J172" i="38" s="1"/>
  <c r="G172" i="38"/>
  <c r="I172" i="38" s="1"/>
  <c r="H171" i="38"/>
  <c r="J171" i="38" s="1"/>
  <c r="G171" i="38"/>
  <c r="I171" i="38" s="1"/>
  <c r="H170" i="38"/>
  <c r="J170" i="38" s="1"/>
  <c r="G170" i="38"/>
  <c r="I170" i="38" s="1"/>
  <c r="H169" i="38"/>
  <c r="J169" i="38" s="1"/>
  <c r="G169" i="38"/>
  <c r="I169" i="38" s="1"/>
  <c r="H168" i="38"/>
  <c r="J168" i="38" s="1"/>
  <c r="G168" i="38"/>
  <c r="I168" i="38" s="1"/>
  <c r="H167" i="38"/>
  <c r="J167" i="38" s="1"/>
  <c r="G167" i="38"/>
  <c r="I167" i="38" s="1"/>
  <c r="H166" i="38"/>
  <c r="J166" i="38" s="1"/>
  <c r="G166" i="38"/>
  <c r="I166" i="38" s="1"/>
  <c r="H165" i="38"/>
  <c r="J165" i="38" s="1"/>
  <c r="G165" i="38"/>
  <c r="I165" i="38" s="1"/>
  <c r="H164" i="38"/>
  <c r="J164" i="38" s="1"/>
  <c r="G164" i="38"/>
  <c r="I164" i="38" s="1"/>
  <c r="H163" i="38"/>
  <c r="J163" i="38" s="1"/>
  <c r="G163" i="38"/>
  <c r="I163" i="38" s="1"/>
  <c r="H162" i="38"/>
  <c r="J162" i="38" s="1"/>
  <c r="G162" i="38"/>
  <c r="I162" i="38" s="1"/>
  <c r="H161" i="38"/>
  <c r="J161" i="38" s="1"/>
  <c r="G161" i="38"/>
  <c r="I161" i="38" s="1"/>
  <c r="H160" i="38"/>
  <c r="J160" i="38" s="1"/>
  <c r="G160" i="38"/>
  <c r="I160" i="38" s="1"/>
  <c r="H159" i="38"/>
  <c r="J159" i="38" s="1"/>
  <c r="G159" i="38"/>
  <c r="I159" i="38" s="1"/>
  <c r="H158" i="38"/>
  <c r="J158" i="38" s="1"/>
  <c r="G158" i="38"/>
  <c r="I158" i="38" s="1"/>
  <c r="H157" i="38"/>
  <c r="J157" i="38" s="1"/>
  <c r="G157" i="38"/>
  <c r="I157" i="38" s="1"/>
  <c r="H156" i="38"/>
  <c r="J156" i="38" s="1"/>
  <c r="G156" i="38"/>
  <c r="I156" i="38" s="1"/>
  <c r="H155" i="38"/>
  <c r="J155" i="38" s="1"/>
  <c r="G155" i="38"/>
  <c r="I155" i="38" s="1"/>
  <c r="H154" i="38"/>
  <c r="J154" i="38" s="1"/>
  <c r="G154" i="38"/>
  <c r="I154" i="38" s="1"/>
  <c r="H153" i="38"/>
  <c r="J153" i="38" s="1"/>
  <c r="G153" i="38"/>
  <c r="I153" i="38" s="1"/>
  <c r="H152" i="38"/>
  <c r="J152" i="38" s="1"/>
  <c r="G152" i="38"/>
  <c r="I152" i="38" s="1"/>
  <c r="H151" i="38"/>
  <c r="J151" i="38" s="1"/>
  <c r="G151" i="38"/>
  <c r="I151" i="38" s="1"/>
  <c r="H150" i="38"/>
  <c r="J150" i="38" s="1"/>
  <c r="G150" i="38"/>
  <c r="I150" i="38" s="1"/>
  <c r="H149" i="38"/>
  <c r="J149" i="38" s="1"/>
  <c r="G149" i="38"/>
  <c r="I149" i="38" s="1"/>
  <c r="H148" i="38"/>
  <c r="J148" i="38" s="1"/>
  <c r="G148" i="38"/>
  <c r="I148" i="38" s="1"/>
  <c r="H147" i="38"/>
  <c r="J147" i="38" s="1"/>
  <c r="G147" i="38"/>
  <c r="I147" i="38" s="1"/>
  <c r="H146" i="38"/>
  <c r="J146" i="38" s="1"/>
  <c r="G146" i="38"/>
  <c r="I146" i="38" s="1"/>
  <c r="H145" i="38"/>
  <c r="J145" i="38" s="1"/>
  <c r="G145" i="38"/>
  <c r="I145" i="38" s="1"/>
  <c r="H144" i="38"/>
  <c r="J144" i="38" s="1"/>
  <c r="G144" i="38"/>
  <c r="I144" i="38" s="1"/>
  <c r="H143" i="38"/>
  <c r="J143" i="38" s="1"/>
  <c r="G143" i="38"/>
  <c r="I143" i="38" s="1"/>
  <c r="H142" i="38"/>
  <c r="J142" i="38" s="1"/>
  <c r="G142" i="38"/>
  <c r="I142" i="38" s="1"/>
  <c r="H141" i="38"/>
  <c r="J141" i="38" s="1"/>
  <c r="G141" i="38"/>
  <c r="I141" i="38" s="1"/>
  <c r="H140" i="38"/>
  <c r="J140" i="38" s="1"/>
  <c r="G140" i="38"/>
  <c r="I140" i="38" s="1"/>
  <c r="H139" i="38"/>
  <c r="J139" i="38" s="1"/>
  <c r="G139" i="38"/>
  <c r="I139" i="38" s="1"/>
  <c r="H138" i="38"/>
  <c r="J138" i="38" s="1"/>
  <c r="G138" i="38"/>
  <c r="I138" i="38" s="1"/>
  <c r="H137" i="38"/>
  <c r="J137" i="38" s="1"/>
  <c r="G137" i="38"/>
  <c r="I137" i="38" s="1"/>
  <c r="H136" i="38"/>
  <c r="J136" i="38" s="1"/>
  <c r="G136" i="38"/>
  <c r="I136" i="38" s="1"/>
  <c r="H135" i="38"/>
  <c r="J135" i="38" s="1"/>
  <c r="G135" i="38"/>
  <c r="I135" i="38" s="1"/>
  <c r="H134" i="38"/>
  <c r="J134" i="38" s="1"/>
  <c r="G134" i="38"/>
  <c r="I134" i="38" s="1"/>
  <c r="H133" i="38"/>
  <c r="J133" i="38" s="1"/>
  <c r="G133" i="38"/>
  <c r="I133" i="38" s="1"/>
  <c r="H132" i="38"/>
  <c r="J132" i="38" s="1"/>
  <c r="G132" i="38"/>
  <c r="I132" i="38" s="1"/>
  <c r="H131" i="38"/>
  <c r="J131" i="38" s="1"/>
  <c r="G131" i="38"/>
  <c r="I131" i="38" s="1"/>
  <c r="H130" i="38"/>
  <c r="J130" i="38" s="1"/>
  <c r="G130" i="38"/>
  <c r="I130" i="38" s="1"/>
  <c r="H129" i="38"/>
  <c r="J129" i="38" s="1"/>
  <c r="G129" i="38"/>
  <c r="I129" i="38" s="1"/>
  <c r="H128" i="38"/>
  <c r="J128" i="38" s="1"/>
  <c r="G128" i="38"/>
  <c r="I128" i="38" s="1"/>
  <c r="H127" i="38"/>
  <c r="J127" i="38" s="1"/>
  <c r="G127" i="38"/>
  <c r="I127" i="38" s="1"/>
  <c r="H126" i="38"/>
  <c r="J126" i="38" s="1"/>
  <c r="G126" i="38"/>
  <c r="I126" i="38" s="1"/>
  <c r="H125" i="38"/>
  <c r="J125" i="38" s="1"/>
  <c r="G125" i="38"/>
  <c r="I125" i="38" s="1"/>
  <c r="H124" i="38"/>
  <c r="J124" i="38" s="1"/>
  <c r="G124" i="38"/>
  <c r="I124" i="38" s="1"/>
  <c r="H123" i="38"/>
  <c r="J123" i="38" s="1"/>
  <c r="G123" i="38"/>
  <c r="I123" i="38" s="1"/>
  <c r="H122" i="38"/>
  <c r="J122" i="38" s="1"/>
  <c r="G122" i="38"/>
  <c r="I122" i="38" s="1"/>
  <c r="H121" i="38"/>
  <c r="J121" i="38" s="1"/>
  <c r="G121" i="38"/>
  <c r="I121" i="38" s="1"/>
  <c r="H120" i="38"/>
  <c r="J120" i="38" s="1"/>
  <c r="G120" i="38"/>
  <c r="I120" i="38" s="1"/>
  <c r="H119" i="38"/>
  <c r="J119" i="38" s="1"/>
  <c r="G119" i="38"/>
  <c r="I119" i="38" s="1"/>
  <c r="H118" i="38"/>
  <c r="J118" i="38" s="1"/>
  <c r="G118" i="38"/>
  <c r="I118" i="38" s="1"/>
  <c r="H117" i="38"/>
  <c r="J117" i="38" s="1"/>
  <c r="G117" i="38"/>
  <c r="I117" i="38" s="1"/>
  <c r="H116" i="38"/>
  <c r="J116" i="38" s="1"/>
  <c r="G116" i="38"/>
  <c r="I116" i="38" s="1"/>
  <c r="H115" i="38"/>
  <c r="J115" i="38" s="1"/>
  <c r="G115" i="38"/>
  <c r="I115" i="38" s="1"/>
  <c r="H114" i="38"/>
  <c r="J114" i="38" s="1"/>
  <c r="G114" i="38"/>
  <c r="I114" i="38" s="1"/>
  <c r="H113" i="38"/>
  <c r="J113" i="38" s="1"/>
  <c r="G113" i="38"/>
  <c r="I113" i="38" s="1"/>
  <c r="H112" i="38"/>
  <c r="J112" i="38" s="1"/>
  <c r="G112" i="38"/>
  <c r="I112" i="38" s="1"/>
  <c r="H111" i="38"/>
  <c r="J111" i="38" s="1"/>
  <c r="G111" i="38"/>
  <c r="I111" i="38" s="1"/>
  <c r="H110" i="38"/>
  <c r="J110" i="38" s="1"/>
  <c r="G110" i="38"/>
  <c r="I110" i="38" s="1"/>
  <c r="H109" i="38"/>
  <c r="J109" i="38" s="1"/>
  <c r="G109" i="38"/>
  <c r="I109" i="38" s="1"/>
  <c r="H108" i="38"/>
  <c r="J108" i="38" s="1"/>
  <c r="G108" i="38"/>
  <c r="I108" i="38" s="1"/>
  <c r="H107" i="38"/>
  <c r="J107" i="38" s="1"/>
  <c r="G107" i="38"/>
  <c r="I107" i="38" s="1"/>
  <c r="H106" i="38"/>
  <c r="J106" i="38" s="1"/>
  <c r="G106" i="38"/>
  <c r="I106" i="38" s="1"/>
  <c r="H105" i="38"/>
  <c r="J105" i="38" s="1"/>
  <c r="G105" i="38"/>
  <c r="I105" i="38" s="1"/>
  <c r="H104" i="38"/>
  <c r="J104" i="38" s="1"/>
  <c r="G104" i="38"/>
  <c r="I104" i="38" s="1"/>
  <c r="H103" i="38"/>
  <c r="J103" i="38" s="1"/>
  <c r="G103" i="38"/>
  <c r="I103" i="38" s="1"/>
  <c r="H102" i="38"/>
  <c r="J102" i="38" s="1"/>
  <c r="G102" i="38"/>
  <c r="I102" i="38" s="1"/>
  <c r="H101" i="38"/>
  <c r="J101" i="38" s="1"/>
  <c r="G101" i="38"/>
  <c r="I101" i="38" s="1"/>
  <c r="H100" i="38"/>
  <c r="J100" i="38" s="1"/>
  <c r="G100" i="38"/>
  <c r="I100" i="38" s="1"/>
  <c r="H99" i="38"/>
  <c r="J99" i="38" s="1"/>
  <c r="G99" i="38"/>
  <c r="I99" i="38" s="1"/>
  <c r="H98" i="38"/>
  <c r="J98" i="38" s="1"/>
  <c r="G98" i="38"/>
  <c r="I98" i="38" s="1"/>
  <c r="H97" i="38"/>
  <c r="J97" i="38" s="1"/>
  <c r="G97" i="38"/>
  <c r="I97" i="38" s="1"/>
  <c r="H96" i="38"/>
  <c r="J96" i="38" s="1"/>
  <c r="G96" i="38"/>
  <c r="I96" i="38" s="1"/>
  <c r="H95" i="38"/>
  <c r="J95" i="38" s="1"/>
  <c r="G95" i="38"/>
  <c r="I95" i="38" s="1"/>
  <c r="H94" i="38"/>
  <c r="J94" i="38" s="1"/>
  <c r="G94" i="38"/>
  <c r="I94" i="38" s="1"/>
  <c r="H93" i="38"/>
  <c r="J93" i="38" s="1"/>
  <c r="G93" i="38"/>
  <c r="I93" i="38" s="1"/>
  <c r="H92" i="38"/>
  <c r="J92" i="38" s="1"/>
  <c r="G92" i="38"/>
  <c r="I92" i="38" s="1"/>
  <c r="H91" i="38"/>
  <c r="J91" i="38" s="1"/>
  <c r="G91" i="38"/>
  <c r="I91" i="38" s="1"/>
  <c r="H90" i="38"/>
  <c r="J90" i="38" s="1"/>
  <c r="G90" i="38"/>
  <c r="I90" i="38" s="1"/>
  <c r="H89" i="38"/>
  <c r="J89" i="38" s="1"/>
  <c r="G89" i="38"/>
  <c r="I89" i="38" s="1"/>
  <c r="H88" i="38"/>
  <c r="J88" i="38" s="1"/>
  <c r="G88" i="38"/>
  <c r="I88" i="38" s="1"/>
  <c r="H87" i="38"/>
  <c r="J87" i="38" s="1"/>
  <c r="G87" i="38"/>
  <c r="I87" i="38" s="1"/>
  <c r="H86" i="38"/>
  <c r="J86" i="38" s="1"/>
  <c r="G86" i="38"/>
  <c r="I86" i="38" s="1"/>
  <c r="H85" i="38"/>
  <c r="J85" i="38" s="1"/>
  <c r="G85" i="38"/>
  <c r="I85" i="38" s="1"/>
  <c r="H84" i="38"/>
  <c r="J84" i="38" s="1"/>
  <c r="G84" i="38"/>
  <c r="I84" i="38" s="1"/>
  <c r="H83" i="38"/>
  <c r="J83" i="38" s="1"/>
  <c r="G83" i="38"/>
  <c r="I83" i="38" s="1"/>
  <c r="H82" i="38"/>
  <c r="J82" i="38" s="1"/>
  <c r="G82" i="38"/>
  <c r="I82" i="38" s="1"/>
  <c r="H81" i="38"/>
  <c r="J81" i="38" s="1"/>
  <c r="G81" i="38"/>
  <c r="I81" i="38" s="1"/>
  <c r="H80" i="38"/>
  <c r="J80" i="38" s="1"/>
  <c r="G80" i="38"/>
  <c r="I80" i="38" s="1"/>
  <c r="H79" i="38"/>
  <c r="J79" i="38" s="1"/>
  <c r="G79" i="38"/>
  <c r="I79" i="38" s="1"/>
  <c r="H78" i="38"/>
  <c r="J78" i="38" s="1"/>
  <c r="G78" i="38"/>
  <c r="I78" i="38" s="1"/>
  <c r="H77" i="38"/>
  <c r="J77" i="38" s="1"/>
  <c r="G77" i="38"/>
  <c r="I77" i="38" s="1"/>
  <c r="H76" i="38"/>
  <c r="J76" i="38" s="1"/>
  <c r="G76" i="38"/>
  <c r="I76" i="38" s="1"/>
  <c r="H75" i="38"/>
  <c r="J75" i="38" s="1"/>
  <c r="G75" i="38"/>
  <c r="I75" i="38" s="1"/>
  <c r="H74" i="38"/>
  <c r="J74" i="38" s="1"/>
  <c r="G74" i="38"/>
  <c r="I74" i="38" s="1"/>
  <c r="H73" i="38"/>
  <c r="J73" i="38" s="1"/>
  <c r="G73" i="38"/>
  <c r="I73" i="38" s="1"/>
  <c r="H72" i="38"/>
  <c r="J72" i="38" s="1"/>
  <c r="G72" i="38"/>
  <c r="I72" i="38" s="1"/>
  <c r="H71" i="38"/>
  <c r="J71" i="38" s="1"/>
  <c r="G71" i="38"/>
  <c r="I71" i="38" s="1"/>
  <c r="H70" i="38"/>
  <c r="J70" i="38" s="1"/>
  <c r="G70" i="38"/>
  <c r="I70" i="38" s="1"/>
  <c r="H69" i="38"/>
  <c r="J69" i="38" s="1"/>
  <c r="G69" i="38"/>
  <c r="I69" i="38" s="1"/>
  <c r="H68" i="38"/>
  <c r="J68" i="38" s="1"/>
  <c r="G68" i="38"/>
  <c r="I68" i="38" s="1"/>
  <c r="H67" i="38"/>
  <c r="J67" i="38" s="1"/>
  <c r="G67" i="38"/>
  <c r="I67" i="38" s="1"/>
  <c r="H66" i="38"/>
  <c r="J66" i="38" s="1"/>
  <c r="G66" i="38"/>
  <c r="I66" i="38" s="1"/>
  <c r="H65" i="38"/>
  <c r="J65" i="38" s="1"/>
  <c r="G65" i="38"/>
  <c r="I65" i="38" s="1"/>
  <c r="H64" i="38"/>
  <c r="J64" i="38" s="1"/>
  <c r="G64" i="38"/>
  <c r="I64" i="38" s="1"/>
  <c r="H63" i="38"/>
  <c r="J63" i="38" s="1"/>
  <c r="G63" i="38"/>
  <c r="I63" i="38" s="1"/>
  <c r="H62" i="38"/>
  <c r="J62" i="38" s="1"/>
  <c r="G62" i="38"/>
  <c r="I62" i="38" s="1"/>
  <c r="H61" i="38"/>
  <c r="J61" i="38" s="1"/>
  <c r="G61" i="38"/>
  <c r="I61" i="38" s="1"/>
  <c r="H60" i="38"/>
  <c r="J60" i="38" s="1"/>
  <c r="G60" i="38"/>
  <c r="I60" i="38" s="1"/>
  <c r="H59" i="38"/>
  <c r="J59" i="38" s="1"/>
  <c r="G59" i="38"/>
  <c r="I59" i="38" s="1"/>
  <c r="H58" i="38"/>
  <c r="J58" i="38" s="1"/>
  <c r="G58" i="38"/>
  <c r="I58" i="38" s="1"/>
  <c r="H57" i="38"/>
  <c r="J57" i="38" s="1"/>
  <c r="G57" i="38"/>
  <c r="I57" i="38" s="1"/>
  <c r="H56" i="38"/>
  <c r="J56" i="38" s="1"/>
  <c r="G56" i="38"/>
  <c r="I56" i="38" s="1"/>
  <c r="H55" i="38"/>
  <c r="J55" i="38" s="1"/>
  <c r="G55" i="38"/>
  <c r="I55" i="38" s="1"/>
  <c r="H54" i="38"/>
  <c r="J54" i="38" s="1"/>
  <c r="G54" i="38"/>
  <c r="I54" i="38" s="1"/>
  <c r="H53" i="38"/>
  <c r="J53" i="38" s="1"/>
  <c r="G53" i="38"/>
  <c r="I53" i="38" s="1"/>
  <c r="H52" i="38"/>
  <c r="J52" i="38" s="1"/>
  <c r="G52" i="38"/>
  <c r="I52" i="38" s="1"/>
  <c r="H51" i="38"/>
  <c r="J51" i="38" s="1"/>
  <c r="G51" i="38"/>
  <c r="I51" i="38" s="1"/>
  <c r="H50" i="38"/>
  <c r="J50" i="38" s="1"/>
  <c r="G50" i="38"/>
  <c r="I50" i="38" s="1"/>
  <c r="H49" i="38"/>
  <c r="J49" i="38" s="1"/>
  <c r="G49" i="38"/>
  <c r="I49" i="38" s="1"/>
  <c r="H48" i="38"/>
  <c r="J48" i="38" s="1"/>
  <c r="G48" i="38"/>
  <c r="I48" i="38" s="1"/>
  <c r="H47" i="38"/>
  <c r="J47" i="38" s="1"/>
  <c r="G47" i="38"/>
  <c r="I47" i="38" s="1"/>
  <c r="H46" i="38"/>
  <c r="J46" i="38" s="1"/>
  <c r="G46" i="38"/>
  <c r="I46" i="38" s="1"/>
  <c r="H45" i="38"/>
  <c r="J45" i="38" s="1"/>
  <c r="G45" i="38"/>
  <c r="I45" i="38" s="1"/>
  <c r="H44" i="38"/>
  <c r="J44" i="38" s="1"/>
  <c r="G44" i="38"/>
  <c r="I44" i="38" s="1"/>
  <c r="H43" i="38"/>
  <c r="J43" i="38" s="1"/>
  <c r="G43" i="38"/>
  <c r="I43" i="38" s="1"/>
  <c r="H42" i="38"/>
  <c r="J42" i="38" s="1"/>
  <c r="G42" i="38"/>
  <c r="I42" i="38" s="1"/>
  <c r="H41" i="38"/>
  <c r="J41" i="38" s="1"/>
  <c r="G41" i="38"/>
  <c r="I41" i="38" s="1"/>
  <c r="H40" i="38"/>
  <c r="J40" i="38" s="1"/>
  <c r="G40" i="38"/>
  <c r="I40" i="38" s="1"/>
  <c r="H39" i="38"/>
  <c r="J39" i="38" s="1"/>
  <c r="G39" i="38"/>
  <c r="I39" i="38" s="1"/>
  <c r="H38" i="38"/>
  <c r="J38" i="38" s="1"/>
  <c r="G38" i="38"/>
  <c r="I38" i="38" s="1"/>
  <c r="H37" i="38"/>
  <c r="J37" i="38" s="1"/>
  <c r="G37" i="38"/>
  <c r="I37" i="38" s="1"/>
  <c r="H36" i="38"/>
  <c r="J36" i="38" s="1"/>
  <c r="G36" i="38"/>
  <c r="I36" i="38" s="1"/>
  <c r="H35" i="38"/>
  <c r="J35" i="38" s="1"/>
  <c r="G35" i="38"/>
  <c r="I35" i="38" s="1"/>
  <c r="H34" i="38"/>
  <c r="J34" i="38" s="1"/>
  <c r="G34" i="38"/>
  <c r="I34" i="38" s="1"/>
  <c r="H33" i="38"/>
  <c r="J33" i="38" s="1"/>
  <c r="G33" i="38"/>
  <c r="I33" i="38" s="1"/>
  <c r="H32" i="38"/>
  <c r="J32" i="38" s="1"/>
  <c r="G32" i="38"/>
  <c r="I32" i="38" s="1"/>
  <c r="H31" i="38"/>
  <c r="J31" i="38" s="1"/>
  <c r="G31" i="38"/>
  <c r="I31" i="38" s="1"/>
  <c r="H30" i="38"/>
  <c r="J30" i="38" s="1"/>
  <c r="G30" i="38"/>
  <c r="I30" i="38" s="1"/>
  <c r="H29" i="38"/>
  <c r="J29" i="38" s="1"/>
  <c r="G29" i="38"/>
  <c r="I29" i="38" s="1"/>
  <c r="H28" i="38"/>
  <c r="J28" i="38" s="1"/>
  <c r="G28" i="38"/>
  <c r="I28" i="38" s="1"/>
  <c r="A3" i="38"/>
  <c r="I192" i="37"/>
  <c r="H192" i="37"/>
  <c r="J192" i="37" s="1"/>
  <c r="G192" i="37"/>
  <c r="H191" i="37"/>
  <c r="J191" i="37" s="1"/>
  <c r="G191" i="37"/>
  <c r="I191" i="37" s="1"/>
  <c r="I190" i="37"/>
  <c r="H190" i="37"/>
  <c r="J190" i="37" s="1"/>
  <c r="G190" i="37"/>
  <c r="H189" i="37"/>
  <c r="J189" i="37" s="1"/>
  <c r="G189" i="37"/>
  <c r="I189" i="37" s="1"/>
  <c r="I188" i="37"/>
  <c r="H188" i="37"/>
  <c r="J188" i="37" s="1"/>
  <c r="G188" i="37"/>
  <c r="H187" i="37"/>
  <c r="J187" i="37" s="1"/>
  <c r="G187" i="37"/>
  <c r="I187" i="37" s="1"/>
  <c r="I186" i="37"/>
  <c r="H186" i="37"/>
  <c r="J186" i="37" s="1"/>
  <c r="G186" i="37"/>
  <c r="H185" i="37"/>
  <c r="J185" i="37" s="1"/>
  <c r="G185" i="37"/>
  <c r="I185" i="37" s="1"/>
  <c r="I184" i="37"/>
  <c r="H184" i="37"/>
  <c r="J184" i="37" s="1"/>
  <c r="G184" i="37"/>
  <c r="H183" i="37"/>
  <c r="J183" i="37" s="1"/>
  <c r="G183" i="37"/>
  <c r="I183" i="37" s="1"/>
  <c r="I182" i="37"/>
  <c r="H182" i="37"/>
  <c r="J182" i="37" s="1"/>
  <c r="G182" i="37"/>
  <c r="H181" i="37"/>
  <c r="J181" i="37" s="1"/>
  <c r="G181" i="37"/>
  <c r="I181" i="37" s="1"/>
  <c r="I180" i="37"/>
  <c r="H180" i="37"/>
  <c r="J180" i="37" s="1"/>
  <c r="G180" i="37"/>
  <c r="H179" i="37"/>
  <c r="J179" i="37" s="1"/>
  <c r="G179" i="37"/>
  <c r="I179" i="37" s="1"/>
  <c r="I178" i="37"/>
  <c r="H178" i="37"/>
  <c r="J178" i="37" s="1"/>
  <c r="G178" i="37"/>
  <c r="H177" i="37"/>
  <c r="J177" i="37" s="1"/>
  <c r="G177" i="37"/>
  <c r="I177" i="37" s="1"/>
  <c r="I176" i="37"/>
  <c r="H176" i="37"/>
  <c r="J176" i="37" s="1"/>
  <c r="G176" i="37"/>
  <c r="H175" i="37"/>
  <c r="J175" i="37" s="1"/>
  <c r="G175" i="37"/>
  <c r="I175" i="37" s="1"/>
  <c r="I174" i="37"/>
  <c r="H174" i="37"/>
  <c r="J174" i="37" s="1"/>
  <c r="G174" i="37"/>
  <c r="H173" i="37"/>
  <c r="J173" i="37" s="1"/>
  <c r="G173" i="37"/>
  <c r="I173" i="37" s="1"/>
  <c r="I172" i="37"/>
  <c r="H172" i="37"/>
  <c r="J172" i="37" s="1"/>
  <c r="G172" i="37"/>
  <c r="H171" i="37"/>
  <c r="J171" i="37" s="1"/>
  <c r="G171" i="37"/>
  <c r="I171" i="37" s="1"/>
  <c r="I170" i="37"/>
  <c r="H170" i="37"/>
  <c r="J170" i="37" s="1"/>
  <c r="G170" i="37"/>
  <c r="H169" i="37"/>
  <c r="J169" i="37" s="1"/>
  <c r="G169" i="37"/>
  <c r="I169" i="37" s="1"/>
  <c r="I168" i="37"/>
  <c r="H168" i="37"/>
  <c r="J168" i="37" s="1"/>
  <c r="G168" i="37"/>
  <c r="H167" i="37"/>
  <c r="J167" i="37" s="1"/>
  <c r="G167" i="37"/>
  <c r="I167" i="37" s="1"/>
  <c r="I166" i="37"/>
  <c r="H166" i="37"/>
  <c r="J166" i="37" s="1"/>
  <c r="G166" i="37"/>
  <c r="H165" i="37"/>
  <c r="J165" i="37" s="1"/>
  <c r="G165" i="37"/>
  <c r="I165" i="37" s="1"/>
  <c r="I164" i="37"/>
  <c r="H164" i="37"/>
  <c r="J164" i="37" s="1"/>
  <c r="G164" i="37"/>
  <c r="H163" i="37"/>
  <c r="J163" i="37" s="1"/>
  <c r="G163" i="37"/>
  <c r="I163" i="37" s="1"/>
  <c r="I162" i="37"/>
  <c r="H162" i="37"/>
  <c r="J162" i="37" s="1"/>
  <c r="G162" i="37"/>
  <c r="H161" i="37"/>
  <c r="J161" i="37" s="1"/>
  <c r="G161" i="37"/>
  <c r="I161" i="37" s="1"/>
  <c r="I160" i="37"/>
  <c r="H160" i="37"/>
  <c r="J160" i="37" s="1"/>
  <c r="G160" i="37"/>
  <c r="H159" i="37"/>
  <c r="J159" i="37" s="1"/>
  <c r="G159" i="37"/>
  <c r="I159" i="37" s="1"/>
  <c r="I158" i="37"/>
  <c r="H158" i="37"/>
  <c r="J158" i="37" s="1"/>
  <c r="G158" i="37"/>
  <c r="H157" i="37"/>
  <c r="J157" i="37" s="1"/>
  <c r="G157" i="37"/>
  <c r="I157" i="37" s="1"/>
  <c r="I156" i="37"/>
  <c r="H156" i="37"/>
  <c r="J156" i="37" s="1"/>
  <c r="G156" i="37"/>
  <c r="H155" i="37"/>
  <c r="J155" i="37" s="1"/>
  <c r="G155" i="37"/>
  <c r="I155" i="37" s="1"/>
  <c r="I154" i="37"/>
  <c r="H154" i="37"/>
  <c r="J154" i="37" s="1"/>
  <c r="G154" i="37"/>
  <c r="H153" i="37"/>
  <c r="J153" i="37" s="1"/>
  <c r="G153" i="37"/>
  <c r="I153" i="37" s="1"/>
  <c r="I152" i="37"/>
  <c r="H152" i="37"/>
  <c r="J152" i="37" s="1"/>
  <c r="G152" i="37"/>
  <c r="H151" i="37"/>
  <c r="J151" i="37" s="1"/>
  <c r="G151" i="37"/>
  <c r="I151" i="37" s="1"/>
  <c r="I150" i="37"/>
  <c r="H150" i="37"/>
  <c r="J150" i="37" s="1"/>
  <c r="G150" i="37"/>
  <c r="H149" i="37"/>
  <c r="J149" i="37" s="1"/>
  <c r="G149" i="37"/>
  <c r="I149" i="37" s="1"/>
  <c r="I148" i="37"/>
  <c r="H148" i="37"/>
  <c r="J148" i="37" s="1"/>
  <c r="G148" i="37"/>
  <c r="H147" i="37"/>
  <c r="J147" i="37" s="1"/>
  <c r="G147" i="37"/>
  <c r="I147" i="37" s="1"/>
  <c r="I146" i="37"/>
  <c r="H146" i="37"/>
  <c r="J146" i="37" s="1"/>
  <c r="G146" i="37"/>
  <c r="H145" i="37"/>
  <c r="J145" i="37" s="1"/>
  <c r="G145" i="37"/>
  <c r="I145" i="37" s="1"/>
  <c r="I144" i="37"/>
  <c r="H144" i="37"/>
  <c r="J144" i="37" s="1"/>
  <c r="G144" i="37"/>
  <c r="H143" i="37"/>
  <c r="J143" i="37" s="1"/>
  <c r="G143" i="37"/>
  <c r="I143" i="37" s="1"/>
  <c r="I142" i="37"/>
  <c r="H142" i="37"/>
  <c r="J142" i="37" s="1"/>
  <c r="G142" i="37"/>
  <c r="H141" i="37"/>
  <c r="J141" i="37" s="1"/>
  <c r="G141" i="37"/>
  <c r="I141" i="37" s="1"/>
  <c r="I140" i="37"/>
  <c r="H140" i="37"/>
  <c r="J140" i="37" s="1"/>
  <c r="G140" i="37"/>
  <c r="H139" i="37"/>
  <c r="J139" i="37" s="1"/>
  <c r="G139" i="37"/>
  <c r="I139" i="37" s="1"/>
  <c r="I138" i="37"/>
  <c r="H138" i="37"/>
  <c r="J138" i="37" s="1"/>
  <c r="G138" i="37"/>
  <c r="H137" i="37"/>
  <c r="J137" i="37" s="1"/>
  <c r="G137" i="37"/>
  <c r="I137" i="37" s="1"/>
  <c r="I136" i="37"/>
  <c r="H136" i="37"/>
  <c r="J136" i="37" s="1"/>
  <c r="G136" i="37"/>
  <c r="H135" i="37"/>
  <c r="J135" i="37" s="1"/>
  <c r="G135" i="37"/>
  <c r="I135" i="37" s="1"/>
  <c r="I134" i="37"/>
  <c r="H134" i="37"/>
  <c r="J134" i="37" s="1"/>
  <c r="G134" i="37"/>
  <c r="H133" i="37"/>
  <c r="J133" i="37" s="1"/>
  <c r="G133" i="37"/>
  <c r="I133" i="37" s="1"/>
  <c r="I132" i="37"/>
  <c r="H132" i="37"/>
  <c r="J132" i="37" s="1"/>
  <c r="G132" i="37"/>
  <c r="H131" i="37"/>
  <c r="J131" i="37" s="1"/>
  <c r="G131" i="37"/>
  <c r="I131" i="37" s="1"/>
  <c r="I130" i="37"/>
  <c r="H130" i="37"/>
  <c r="J130" i="37" s="1"/>
  <c r="G130" i="37"/>
  <c r="H129" i="37"/>
  <c r="J129" i="37" s="1"/>
  <c r="G129" i="37"/>
  <c r="I129" i="37" s="1"/>
  <c r="I128" i="37"/>
  <c r="H128" i="37"/>
  <c r="J128" i="37" s="1"/>
  <c r="G128" i="37"/>
  <c r="H127" i="37"/>
  <c r="J127" i="37" s="1"/>
  <c r="G127" i="37"/>
  <c r="I127" i="37" s="1"/>
  <c r="I126" i="37"/>
  <c r="H126" i="37"/>
  <c r="J126" i="37" s="1"/>
  <c r="G126" i="37"/>
  <c r="H125" i="37"/>
  <c r="J125" i="37" s="1"/>
  <c r="G125" i="37"/>
  <c r="I125" i="37" s="1"/>
  <c r="I124" i="37"/>
  <c r="H124" i="37"/>
  <c r="J124" i="37" s="1"/>
  <c r="G124" i="37"/>
  <c r="H123" i="37"/>
  <c r="J123" i="37" s="1"/>
  <c r="G123" i="37"/>
  <c r="I123" i="37" s="1"/>
  <c r="I122" i="37"/>
  <c r="H122" i="37"/>
  <c r="J122" i="37" s="1"/>
  <c r="G122" i="37"/>
  <c r="H121" i="37"/>
  <c r="J121" i="37" s="1"/>
  <c r="G121" i="37"/>
  <c r="I121" i="37" s="1"/>
  <c r="I120" i="37"/>
  <c r="H120" i="37"/>
  <c r="J120" i="37" s="1"/>
  <c r="G120" i="37"/>
  <c r="H119" i="37"/>
  <c r="J119" i="37" s="1"/>
  <c r="G119" i="37"/>
  <c r="I119" i="37" s="1"/>
  <c r="I118" i="37"/>
  <c r="H118" i="37"/>
  <c r="J118" i="37" s="1"/>
  <c r="G118" i="37"/>
  <c r="H117" i="37"/>
  <c r="J117" i="37" s="1"/>
  <c r="G117" i="37"/>
  <c r="I117" i="37" s="1"/>
  <c r="I116" i="37"/>
  <c r="H116" i="37"/>
  <c r="J116" i="37" s="1"/>
  <c r="G116" i="37"/>
  <c r="H115" i="37"/>
  <c r="J115" i="37" s="1"/>
  <c r="G115" i="37"/>
  <c r="I115" i="37" s="1"/>
  <c r="I114" i="37"/>
  <c r="H114" i="37"/>
  <c r="J114" i="37" s="1"/>
  <c r="G114" i="37"/>
  <c r="H113" i="37"/>
  <c r="J113" i="37" s="1"/>
  <c r="G113" i="37"/>
  <c r="I113" i="37" s="1"/>
  <c r="I112" i="37"/>
  <c r="H112" i="37"/>
  <c r="J112" i="37" s="1"/>
  <c r="G112" i="37"/>
  <c r="H111" i="37"/>
  <c r="J111" i="37" s="1"/>
  <c r="G111" i="37"/>
  <c r="I111" i="37" s="1"/>
  <c r="I110" i="37"/>
  <c r="H110" i="37"/>
  <c r="J110" i="37" s="1"/>
  <c r="G110" i="37"/>
  <c r="H109" i="37"/>
  <c r="J109" i="37" s="1"/>
  <c r="G109" i="37"/>
  <c r="I109" i="37" s="1"/>
  <c r="I108" i="37"/>
  <c r="H108" i="37"/>
  <c r="J108" i="37" s="1"/>
  <c r="G108" i="37"/>
  <c r="H107" i="37"/>
  <c r="J107" i="37" s="1"/>
  <c r="G107" i="37"/>
  <c r="I107" i="37" s="1"/>
  <c r="I106" i="37"/>
  <c r="H106" i="37"/>
  <c r="J106" i="37" s="1"/>
  <c r="G106" i="37"/>
  <c r="H105" i="37"/>
  <c r="J105" i="37" s="1"/>
  <c r="G105" i="37"/>
  <c r="I105" i="37" s="1"/>
  <c r="I104" i="37"/>
  <c r="H104" i="37"/>
  <c r="J104" i="37" s="1"/>
  <c r="G104" i="37"/>
  <c r="H103" i="37"/>
  <c r="J103" i="37" s="1"/>
  <c r="G103" i="37"/>
  <c r="I103" i="37" s="1"/>
  <c r="I102" i="37"/>
  <c r="H102" i="37"/>
  <c r="J102" i="37" s="1"/>
  <c r="G102" i="37"/>
  <c r="H101" i="37"/>
  <c r="J101" i="37" s="1"/>
  <c r="G101" i="37"/>
  <c r="I101" i="37" s="1"/>
  <c r="I100" i="37"/>
  <c r="H100" i="37"/>
  <c r="J100" i="37" s="1"/>
  <c r="G100" i="37"/>
  <c r="H99" i="37"/>
  <c r="J99" i="37" s="1"/>
  <c r="G99" i="37"/>
  <c r="I99" i="37" s="1"/>
  <c r="I98" i="37"/>
  <c r="H98" i="37"/>
  <c r="J98" i="37" s="1"/>
  <c r="G98" i="37"/>
  <c r="H97" i="37"/>
  <c r="J97" i="37" s="1"/>
  <c r="G97" i="37"/>
  <c r="I97" i="37" s="1"/>
  <c r="I96" i="37"/>
  <c r="H96" i="37"/>
  <c r="J96" i="37" s="1"/>
  <c r="G96" i="37"/>
  <c r="H95" i="37"/>
  <c r="J95" i="37" s="1"/>
  <c r="G95" i="37"/>
  <c r="I95" i="37" s="1"/>
  <c r="I94" i="37"/>
  <c r="H94" i="37"/>
  <c r="J94" i="37" s="1"/>
  <c r="G94" i="37"/>
  <c r="H93" i="37"/>
  <c r="J93" i="37" s="1"/>
  <c r="G93" i="37"/>
  <c r="I93" i="37" s="1"/>
  <c r="I92" i="37"/>
  <c r="H92" i="37"/>
  <c r="J92" i="37" s="1"/>
  <c r="G92" i="37"/>
  <c r="H91" i="37"/>
  <c r="J91" i="37" s="1"/>
  <c r="G91" i="37"/>
  <c r="I91" i="37" s="1"/>
  <c r="I90" i="37"/>
  <c r="H90" i="37"/>
  <c r="J90" i="37" s="1"/>
  <c r="G90" i="37"/>
  <c r="H89" i="37"/>
  <c r="J89" i="37" s="1"/>
  <c r="G89" i="37"/>
  <c r="I89" i="37" s="1"/>
  <c r="I88" i="37"/>
  <c r="H88" i="37"/>
  <c r="J88" i="37" s="1"/>
  <c r="G88" i="37"/>
  <c r="H87" i="37"/>
  <c r="J87" i="37" s="1"/>
  <c r="G87" i="37"/>
  <c r="I87" i="37" s="1"/>
  <c r="I86" i="37"/>
  <c r="H86" i="37"/>
  <c r="J86" i="37" s="1"/>
  <c r="G86" i="37"/>
  <c r="H85" i="37"/>
  <c r="J85" i="37" s="1"/>
  <c r="G85" i="37"/>
  <c r="I85" i="37" s="1"/>
  <c r="I84" i="37"/>
  <c r="H84" i="37"/>
  <c r="J84" i="37" s="1"/>
  <c r="G84" i="37"/>
  <c r="H83" i="37"/>
  <c r="J83" i="37" s="1"/>
  <c r="G83" i="37"/>
  <c r="I83" i="37" s="1"/>
  <c r="I82" i="37"/>
  <c r="H82" i="37"/>
  <c r="J82" i="37" s="1"/>
  <c r="G82" i="37"/>
  <c r="H81" i="37"/>
  <c r="J81" i="37" s="1"/>
  <c r="G81" i="37"/>
  <c r="I81" i="37" s="1"/>
  <c r="I80" i="37"/>
  <c r="H80" i="37"/>
  <c r="J80" i="37" s="1"/>
  <c r="G80" i="37"/>
  <c r="H79" i="37"/>
  <c r="J79" i="37" s="1"/>
  <c r="G79" i="37"/>
  <c r="I79" i="37" s="1"/>
  <c r="I78" i="37"/>
  <c r="H78" i="37"/>
  <c r="J78" i="37" s="1"/>
  <c r="G78" i="37"/>
  <c r="H77" i="37"/>
  <c r="J77" i="37" s="1"/>
  <c r="G77" i="37"/>
  <c r="I77" i="37" s="1"/>
  <c r="I76" i="37"/>
  <c r="H76" i="37"/>
  <c r="J76" i="37" s="1"/>
  <c r="G76" i="37"/>
  <c r="H75" i="37"/>
  <c r="J75" i="37" s="1"/>
  <c r="G75" i="37"/>
  <c r="I75" i="37" s="1"/>
  <c r="I74" i="37"/>
  <c r="H74" i="37"/>
  <c r="J74" i="37" s="1"/>
  <c r="G74" i="37"/>
  <c r="H73" i="37"/>
  <c r="J73" i="37" s="1"/>
  <c r="G73" i="37"/>
  <c r="I73" i="37" s="1"/>
  <c r="I72" i="37"/>
  <c r="H72" i="37"/>
  <c r="J72" i="37" s="1"/>
  <c r="G72" i="37"/>
  <c r="H71" i="37"/>
  <c r="J71" i="37" s="1"/>
  <c r="G71" i="37"/>
  <c r="I71" i="37" s="1"/>
  <c r="I70" i="37"/>
  <c r="H70" i="37"/>
  <c r="J70" i="37" s="1"/>
  <c r="G70" i="37"/>
  <c r="H69" i="37"/>
  <c r="J69" i="37" s="1"/>
  <c r="G69" i="37"/>
  <c r="I69" i="37" s="1"/>
  <c r="I68" i="37"/>
  <c r="H68" i="37"/>
  <c r="J68" i="37" s="1"/>
  <c r="G68" i="37"/>
  <c r="H67" i="37"/>
  <c r="J67" i="37" s="1"/>
  <c r="G67" i="37"/>
  <c r="I67" i="37" s="1"/>
  <c r="I66" i="37"/>
  <c r="H66" i="37"/>
  <c r="J66" i="37" s="1"/>
  <c r="G66" i="37"/>
  <c r="H65" i="37"/>
  <c r="J65" i="37" s="1"/>
  <c r="G65" i="37"/>
  <c r="I65" i="37" s="1"/>
  <c r="I64" i="37"/>
  <c r="H64" i="37"/>
  <c r="J64" i="37" s="1"/>
  <c r="G64" i="37"/>
  <c r="H63" i="37"/>
  <c r="J63" i="37" s="1"/>
  <c r="G63" i="37"/>
  <c r="I63" i="37" s="1"/>
  <c r="I62" i="37"/>
  <c r="H62" i="37"/>
  <c r="J62" i="37" s="1"/>
  <c r="G62" i="37"/>
  <c r="H61" i="37"/>
  <c r="J61" i="37" s="1"/>
  <c r="G61" i="37"/>
  <c r="I61" i="37" s="1"/>
  <c r="I60" i="37"/>
  <c r="H60" i="37"/>
  <c r="J60" i="37" s="1"/>
  <c r="G60" i="37"/>
  <c r="H59" i="37"/>
  <c r="J59" i="37" s="1"/>
  <c r="G59" i="37"/>
  <c r="I59" i="37" s="1"/>
  <c r="I58" i="37"/>
  <c r="H58" i="37"/>
  <c r="J58" i="37" s="1"/>
  <c r="G58" i="37"/>
  <c r="H57" i="37"/>
  <c r="J57" i="37" s="1"/>
  <c r="G57" i="37"/>
  <c r="I57" i="37" s="1"/>
  <c r="I56" i="37"/>
  <c r="H56" i="37"/>
  <c r="J56" i="37" s="1"/>
  <c r="G56" i="37"/>
  <c r="H55" i="37"/>
  <c r="J55" i="37" s="1"/>
  <c r="G55" i="37"/>
  <c r="I55" i="37" s="1"/>
  <c r="I54" i="37"/>
  <c r="H54" i="37"/>
  <c r="J54" i="37" s="1"/>
  <c r="G54" i="37"/>
  <c r="H53" i="37"/>
  <c r="J53" i="37" s="1"/>
  <c r="G53" i="37"/>
  <c r="I53" i="37" s="1"/>
  <c r="I52" i="37"/>
  <c r="H52" i="37"/>
  <c r="J52" i="37" s="1"/>
  <c r="G52" i="37"/>
  <c r="H51" i="37"/>
  <c r="J51" i="37" s="1"/>
  <c r="G51" i="37"/>
  <c r="I51" i="37" s="1"/>
  <c r="I50" i="37"/>
  <c r="H50" i="37"/>
  <c r="J50" i="37" s="1"/>
  <c r="G50" i="37"/>
  <c r="H49" i="37"/>
  <c r="J49" i="37" s="1"/>
  <c r="G49" i="37"/>
  <c r="I49" i="37" s="1"/>
  <c r="I48" i="37"/>
  <c r="H48" i="37"/>
  <c r="J48" i="37" s="1"/>
  <c r="G48" i="37"/>
  <c r="H47" i="37"/>
  <c r="J47" i="37" s="1"/>
  <c r="G47" i="37"/>
  <c r="I47" i="37" s="1"/>
  <c r="H46" i="37"/>
  <c r="J46" i="37" s="1"/>
  <c r="G46" i="37"/>
  <c r="I46" i="37" s="1"/>
  <c r="H45" i="37"/>
  <c r="J45" i="37" s="1"/>
  <c r="G45" i="37"/>
  <c r="I45" i="37" s="1"/>
  <c r="H44" i="37"/>
  <c r="J44" i="37" s="1"/>
  <c r="G44" i="37"/>
  <c r="I44" i="37" s="1"/>
  <c r="H43" i="37"/>
  <c r="J43" i="37" s="1"/>
  <c r="G43" i="37"/>
  <c r="I43" i="37" s="1"/>
  <c r="I42" i="37"/>
  <c r="H42" i="37"/>
  <c r="J42" i="37" s="1"/>
  <c r="G42" i="37"/>
  <c r="H41" i="37"/>
  <c r="J41" i="37" s="1"/>
  <c r="G41" i="37"/>
  <c r="I41" i="37" s="1"/>
  <c r="H40" i="37"/>
  <c r="J40" i="37" s="1"/>
  <c r="G40" i="37"/>
  <c r="I40" i="37" s="1"/>
  <c r="H39" i="37"/>
  <c r="J39" i="37" s="1"/>
  <c r="G39" i="37"/>
  <c r="I39" i="37" s="1"/>
  <c r="I38" i="37"/>
  <c r="H38" i="37"/>
  <c r="J38" i="37" s="1"/>
  <c r="G38" i="37"/>
  <c r="H37" i="37"/>
  <c r="J37" i="37" s="1"/>
  <c r="G37" i="37"/>
  <c r="I37" i="37" s="1"/>
  <c r="H36" i="37"/>
  <c r="J36" i="37" s="1"/>
  <c r="G36" i="37"/>
  <c r="I36" i="37" s="1"/>
  <c r="H35" i="37"/>
  <c r="J35" i="37" s="1"/>
  <c r="G35" i="37"/>
  <c r="I35" i="37" s="1"/>
  <c r="I34" i="37"/>
  <c r="H34" i="37"/>
  <c r="J34" i="37" s="1"/>
  <c r="G34" i="37"/>
  <c r="H33" i="37"/>
  <c r="J33" i="37" s="1"/>
  <c r="G33" i="37"/>
  <c r="I33" i="37" s="1"/>
  <c r="I32" i="37"/>
  <c r="H32" i="37"/>
  <c r="J32" i="37" s="1"/>
  <c r="G32" i="37"/>
  <c r="H31" i="37"/>
  <c r="J31" i="37" s="1"/>
  <c r="G31" i="37"/>
  <c r="I31" i="37" s="1"/>
  <c r="H30" i="37"/>
  <c r="J30" i="37" s="1"/>
  <c r="G30" i="37"/>
  <c r="I30" i="37" s="1"/>
  <c r="H29" i="37"/>
  <c r="J29" i="37" s="1"/>
  <c r="G29" i="37"/>
  <c r="I29" i="37" s="1"/>
  <c r="H28" i="37"/>
  <c r="J28" i="37" s="1"/>
  <c r="G28" i="37"/>
  <c r="I28" i="37" s="1"/>
  <c r="H27" i="37"/>
  <c r="J27" i="37" s="1"/>
  <c r="G27" i="37"/>
  <c r="I27" i="37" s="1"/>
  <c r="I26" i="37"/>
  <c r="H26" i="37"/>
  <c r="J26" i="37" s="1"/>
  <c r="G26" i="37"/>
  <c r="H25" i="37"/>
  <c r="J25" i="37" s="1"/>
  <c r="G25" i="37"/>
  <c r="I25" i="37" s="1"/>
  <c r="A3" i="37"/>
  <c r="K11" i="13" l="1"/>
  <c r="H14" i="12"/>
  <c r="H10" i="12"/>
  <c r="H11" i="12"/>
  <c r="H7" i="12"/>
  <c r="H13" i="12"/>
  <c r="H9" i="12"/>
  <c r="H8" i="12"/>
  <c r="H12" i="12"/>
  <c r="C30" i="13"/>
  <c r="F42" i="44"/>
  <c r="B43" i="44"/>
  <c r="F42" i="43"/>
  <c r="F45" i="43" s="1"/>
  <c r="B43" i="43"/>
  <c r="F42" i="42"/>
  <c r="B43" i="42"/>
  <c r="F42" i="41"/>
  <c r="F45" i="41" s="1"/>
  <c r="B43" i="41"/>
  <c r="F45" i="44"/>
  <c r="F45" i="42"/>
  <c r="F48" i="12" l="1"/>
  <c r="H48" i="12" s="1"/>
  <c r="F49" i="12"/>
  <c r="H49" i="12" s="1"/>
  <c r="F50" i="12"/>
  <c r="H50" i="12" s="1"/>
  <c r="F51" i="12"/>
  <c r="H51" i="12" s="1"/>
  <c r="G51" i="12"/>
  <c r="I51" i="12" s="1"/>
  <c r="F52" i="12"/>
  <c r="H52" i="12" s="1"/>
  <c r="G52" i="12"/>
  <c r="I52" i="12" s="1"/>
  <c r="F53" i="12"/>
  <c r="H53" i="12" s="1"/>
  <c r="G53" i="12"/>
  <c r="I53" i="12"/>
  <c r="F54" i="12"/>
  <c r="H54" i="12" s="1"/>
  <c r="G54" i="12"/>
  <c r="I54" i="12" s="1"/>
  <c r="F55" i="12"/>
  <c r="H55" i="12" s="1"/>
  <c r="G55" i="12"/>
  <c r="I55" i="12" s="1"/>
  <c r="F56" i="12"/>
  <c r="H56" i="12" s="1"/>
  <c r="G56" i="12"/>
  <c r="I56" i="12" s="1"/>
  <c r="F57" i="12"/>
  <c r="H57" i="12" s="1"/>
  <c r="G57" i="12"/>
  <c r="I57" i="12" s="1"/>
  <c r="F58" i="12"/>
  <c r="H58" i="12" s="1"/>
  <c r="G58" i="12"/>
  <c r="I58" i="12" s="1"/>
  <c r="F59" i="12"/>
  <c r="H59" i="12" s="1"/>
  <c r="G59" i="12"/>
  <c r="I59" i="12"/>
  <c r="F60" i="12"/>
  <c r="H60" i="12" s="1"/>
  <c r="G60" i="12"/>
  <c r="I60" i="12" s="1"/>
  <c r="F61" i="12"/>
  <c r="H61" i="12" s="1"/>
  <c r="G61" i="12"/>
  <c r="I61" i="12" s="1"/>
  <c r="F62" i="12"/>
  <c r="H62" i="12" s="1"/>
  <c r="G62" i="12"/>
  <c r="I62" i="12" s="1"/>
  <c r="F63" i="12"/>
  <c r="H63" i="12" s="1"/>
  <c r="G63" i="12"/>
  <c r="I63" i="12" s="1"/>
  <c r="F64" i="12"/>
  <c r="H64" i="12" s="1"/>
  <c r="G64" i="12"/>
  <c r="I64" i="12" s="1"/>
  <c r="F65" i="12"/>
  <c r="H65" i="12" s="1"/>
  <c r="G65" i="12"/>
  <c r="I65" i="12" s="1"/>
  <c r="F66" i="12"/>
  <c r="H66" i="12" s="1"/>
  <c r="G66" i="12"/>
  <c r="I66" i="12" s="1"/>
  <c r="F67" i="12"/>
  <c r="H67" i="12" s="1"/>
  <c r="G67" i="12"/>
  <c r="I67" i="12" s="1"/>
  <c r="F68" i="12"/>
  <c r="H68" i="12" s="1"/>
  <c r="G68" i="12"/>
  <c r="I68" i="12" s="1"/>
  <c r="F69" i="12"/>
  <c r="H69" i="12" s="1"/>
  <c r="G69" i="12"/>
  <c r="I69" i="12"/>
  <c r="F70" i="12"/>
  <c r="H70" i="12" s="1"/>
  <c r="G70" i="12"/>
  <c r="I70" i="12" s="1"/>
  <c r="F71" i="12"/>
  <c r="H71" i="12" s="1"/>
  <c r="G71" i="12"/>
  <c r="I71" i="12"/>
  <c r="F72" i="12"/>
  <c r="H72" i="12" s="1"/>
  <c r="G72" i="12"/>
  <c r="I72" i="12" s="1"/>
  <c r="F73" i="12"/>
  <c r="H73" i="12" s="1"/>
  <c r="G73" i="12"/>
  <c r="I73" i="12" s="1"/>
  <c r="F74" i="12"/>
  <c r="H74" i="12" s="1"/>
  <c r="G74" i="12"/>
  <c r="I74" i="12" s="1"/>
  <c r="F75" i="12"/>
  <c r="H75" i="12" s="1"/>
  <c r="G75" i="12"/>
  <c r="I75" i="12" s="1"/>
  <c r="F76" i="12"/>
  <c r="H76" i="12" s="1"/>
  <c r="G76" i="12"/>
  <c r="I76" i="12" s="1"/>
  <c r="F77" i="12"/>
  <c r="H77" i="12" s="1"/>
  <c r="G77" i="12"/>
  <c r="I77" i="12" s="1"/>
  <c r="F78" i="12"/>
  <c r="H78" i="12" s="1"/>
  <c r="G78" i="12"/>
  <c r="I78" i="12" s="1"/>
  <c r="F79" i="12"/>
  <c r="H79" i="12" s="1"/>
  <c r="G79" i="12"/>
  <c r="I79" i="12"/>
  <c r="F80" i="12"/>
  <c r="H80" i="12" s="1"/>
  <c r="G80" i="12"/>
  <c r="I80" i="12" s="1"/>
  <c r="F81" i="12"/>
  <c r="H81" i="12" s="1"/>
  <c r="G81" i="12"/>
  <c r="I81" i="12" s="1"/>
  <c r="F82" i="12"/>
  <c r="H82" i="12" s="1"/>
  <c r="G82" i="12"/>
  <c r="I82" i="12" s="1"/>
  <c r="F83" i="12"/>
  <c r="H83" i="12" s="1"/>
  <c r="G83" i="12"/>
  <c r="I83" i="12"/>
  <c r="F84" i="12"/>
  <c r="H84" i="12" s="1"/>
  <c r="G84" i="12"/>
  <c r="I84" i="12" s="1"/>
  <c r="F85" i="12"/>
  <c r="H85" i="12" s="1"/>
  <c r="G85" i="12"/>
  <c r="I85" i="12" s="1"/>
  <c r="F86" i="12"/>
  <c r="H86" i="12" s="1"/>
  <c r="G86" i="12"/>
  <c r="I86" i="12" s="1"/>
  <c r="F87" i="12"/>
  <c r="H87" i="12" s="1"/>
  <c r="G87" i="12"/>
  <c r="I87" i="12" s="1"/>
  <c r="F88" i="12"/>
  <c r="H88" i="12" s="1"/>
  <c r="G88" i="12"/>
  <c r="I88" i="12" s="1"/>
  <c r="F89" i="12"/>
  <c r="H89" i="12" s="1"/>
  <c r="G89" i="12"/>
  <c r="I89" i="12" s="1"/>
  <c r="F90" i="12"/>
  <c r="H90" i="12" s="1"/>
  <c r="G90" i="12"/>
  <c r="I90" i="12" s="1"/>
  <c r="F91" i="12"/>
  <c r="H91" i="12" s="1"/>
  <c r="G91" i="12"/>
  <c r="I91" i="12" s="1"/>
  <c r="F92" i="12"/>
  <c r="H92" i="12" s="1"/>
  <c r="G92" i="12"/>
  <c r="I92" i="12" s="1"/>
  <c r="F93" i="12"/>
  <c r="H93" i="12" s="1"/>
  <c r="G93" i="12"/>
  <c r="I93" i="12" s="1"/>
  <c r="F94" i="12"/>
  <c r="H94" i="12" s="1"/>
  <c r="G94" i="12"/>
  <c r="I94" i="12" s="1"/>
  <c r="F95" i="12"/>
  <c r="H95" i="12" s="1"/>
  <c r="G95" i="12"/>
  <c r="I95" i="12" s="1"/>
  <c r="F96" i="12"/>
  <c r="H96" i="12" s="1"/>
  <c r="G96" i="12"/>
  <c r="I96" i="12" s="1"/>
  <c r="F97" i="12"/>
  <c r="H97" i="12" s="1"/>
  <c r="G97" i="12"/>
  <c r="I97" i="12"/>
  <c r="F98" i="12"/>
  <c r="H98" i="12" s="1"/>
  <c r="G98" i="12"/>
  <c r="I98" i="12" s="1"/>
  <c r="F99" i="12"/>
  <c r="H99" i="12" s="1"/>
  <c r="G99" i="12"/>
  <c r="I99" i="12" s="1"/>
  <c r="F100" i="12"/>
  <c r="H100" i="12" s="1"/>
  <c r="G100" i="12"/>
  <c r="I100" i="12" s="1"/>
  <c r="F101" i="12"/>
  <c r="H101" i="12" s="1"/>
  <c r="G101" i="12"/>
  <c r="I101" i="12" s="1"/>
  <c r="F102" i="12"/>
  <c r="H102" i="12" s="1"/>
  <c r="G102" i="12"/>
  <c r="I102" i="12" s="1"/>
  <c r="F103" i="12"/>
  <c r="H103" i="12" s="1"/>
  <c r="G103" i="12"/>
  <c r="I103" i="12" s="1"/>
  <c r="F104" i="12"/>
  <c r="H104" i="12" s="1"/>
  <c r="G104" i="12"/>
  <c r="I104" i="12" s="1"/>
  <c r="F105" i="12"/>
  <c r="H105" i="12" s="1"/>
  <c r="G105" i="12"/>
  <c r="I105" i="12" s="1"/>
  <c r="F106" i="12"/>
  <c r="H106" i="12" s="1"/>
  <c r="G106" i="12"/>
  <c r="I106" i="12" s="1"/>
  <c r="F107" i="12"/>
  <c r="H107" i="12" s="1"/>
  <c r="G107" i="12"/>
  <c r="I107" i="12" s="1"/>
  <c r="F108" i="12"/>
  <c r="H108" i="12" s="1"/>
  <c r="G108" i="12"/>
  <c r="I108" i="12" s="1"/>
  <c r="F109" i="12"/>
  <c r="H109" i="12" s="1"/>
  <c r="G109" i="12"/>
  <c r="I109" i="12" s="1"/>
  <c r="F110" i="12"/>
  <c r="H110" i="12" s="1"/>
  <c r="G110" i="12"/>
  <c r="I110" i="12" s="1"/>
  <c r="F111" i="12"/>
  <c r="H111" i="12" s="1"/>
  <c r="G111" i="12"/>
  <c r="I111" i="12"/>
  <c r="F112" i="12"/>
  <c r="H112" i="12" s="1"/>
  <c r="G112" i="12"/>
  <c r="I112" i="12" s="1"/>
  <c r="F113" i="12"/>
  <c r="H113" i="12" s="1"/>
  <c r="G113" i="12"/>
  <c r="I113" i="12" s="1"/>
  <c r="F114" i="12"/>
  <c r="H114" i="12" s="1"/>
  <c r="G114" i="12"/>
  <c r="I114" i="12" s="1"/>
  <c r="F115" i="12"/>
  <c r="H115" i="12" s="1"/>
  <c r="G115" i="12"/>
  <c r="I115" i="12" s="1"/>
  <c r="F116" i="12"/>
  <c r="H116" i="12" s="1"/>
  <c r="G116" i="12"/>
  <c r="I116" i="12" s="1"/>
  <c r="F117" i="12"/>
  <c r="H117" i="12" s="1"/>
  <c r="G117" i="12"/>
  <c r="I117" i="12"/>
  <c r="F118" i="12"/>
  <c r="H118" i="12" s="1"/>
  <c r="G118" i="12"/>
  <c r="I118" i="12" s="1"/>
  <c r="F119" i="12"/>
  <c r="H119" i="12" s="1"/>
  <c r="G119" i="12"/>
  <c r="I119" i="12" s="1"/>
  <c r="F120" i="12"/>
  <c r="H120" i="12" s="1"/>
  <c r="G120" i="12"/>
  <c r="I120" i="12" s="1"/>
  <c r="F121" i="12"/>
  <c r="H121" i="12" s="1"/>
  <c r="G121" i="12"/>
  <c r="I121" i="12" s="1"/>
  <c r="F122" i="12"/>
  <c r="H122" i="12" s="1"/>
  <c r="G122" i="12"/>
  <c r="I122" i="12" s="1"/>
  <c r="F123" i="12"/>
  <c r="H123" i="12" s="1"/>
  <c r="G123" i="12"/>
  <c r="I123" i="12"/>
  <c r="F124" i="12"/>
  <c r="H124" i="12" s="1"/>
  <c r="G124" i="12"/>
  <c r="I124" i="12" s="1"/>
  <c r="F125" i="12"/>
  <c r="H125" i="12" s="1"/>
  <c r="G125" i="12"/>
  <c r="I125" i="12" s="1"/>
  <c r="F126" i="12"/>
  <c r="H126" i="12" s="1"/>
  <c r="G126" i="12"/>
  <c r="I126" i="12" s="1"/>
  <c r="F127" i="12"/>
  <c r="H127" i="12" s="1"/>
  <c r="G127" i="12"/>
  <c r="I127" i="12" s="1"/>
  <c r="F128" i="12"/>
  <c r="H128" i="12" s="1"/>
  <c r="G128" i="12"/>
  <c r="I128" i="12" s="1"/>
  <c r="F129" i="12"/>
  <c r="H129" i="12" s="1"/>
  <c r="G129" i="12"/>
  <c r="I129" i="12"/>
  <c r="F130" i="12"/>
  <c r="H130" i="12" s="1"/>
  <c r="G130" i="12"/>
  <c r="I130" i="12" s="1"/>
  <c r="F131" i="12"/>
  <c r="H131" i="12" s="1"/>
  <c r="G131" i="12"/>
  <c r="I131" i="12" s="1"/>
  <c r="F132" i="12"/>
  <c r="H132" i="12" s="1"/>
  <c r="G132" i="12"/>
  <c r="I132" i="12" s="1"/>
  <c r="F133" i="12"/>
  <c r="H133" i="12" s="1"/>
  <c r="G133" i="12"/>
  <c r="I133" i="12" s="1"/>
  <c r="F134" i="12"/>
  <c r="H134" i="12" s="1"/>
  <c r="G134" i="12"/>
  <c r="I134" i="12" s="1"/>
  <c r="F135" i="12"/>
  <c r="H135" i="12" s="1"/>
  <c r="G135" i="12"/>
  <c r="I135" i="12" s="1"/>
  <c r="F136" i="12"/>
  <c r="H136" i="12" s="1"/>
  <c r="G136" i="12"/>
  <c r="I136" i="12" s="1"/>
  <c r="F137" i="12"/>
  <c r="H137" i="12" s="1"/>
  <c r="G137" i="12"/>
  <c r="I137" i="12" s="1"/>
  <c r="F138" i="12"/>
  <c r="H138" i="12" s="1"/>
  <c r="G138" i="12"/>
  <c r="I138" i="12" s="1"/>
  <c r="F139" i="12"/>
  <c r="H139" i="12" s="1"/>
  <c r="G139" i="12"/>
  <c r="I139" i="12"/>
  <c r="F140" i="12"/>
  <c r="H140" i="12" s="1"/>
  <c r="G140" i="12"/>
  <c r="I140" i="12" s="1"/>
  <c r="F141" i="12"/>
  <c r="H141" i="12" s="1"/>
  <c r="G141" i="12"/>
  <c r="I141" i="12" s="1"/>
  <c r="F142" i="12"/>
  <c r="H142" i="12" s="1"/>
  <c r="G142" i="12"/>
  <c r="I142" i="12" s="1"/>
  <c r="F143" i="12"/>
  <c r="H143" i="12" s="1"/>
  <c r="G143" i="12"/>
  <c r="I143" i="12" s="1"/>
  <c r="F144" i="12"/>
  <c r="H144" i="12" s="1"/>
  <c r="G144" i="12"/>
  <c r="I144" i="12"/>
  <c r="F145" i="12"/>
  <c r="H145" i="12" s="1"/>
  <c r="G145" i="12"/>
  <c r="I145" i="12" s="1"/>
  <c r="F146" i="12"/>
  <c r="H146" i="12" s="1"/>
  <c r="G146" i="12"/>
  <c r="I146" i="12" s="1"/>
  <c r="F147" i="12"/>
  <c r="H147" i="12" s="1"/>
  <c r="G147" i="12"/>
  <c r="I147" i="12"/>
  <c r="F148" i="12"/>
  <c r="H148" i="12" s="1"/>
  <c r="G148" i="12"/>
  <c r="I148" i="12" s="1"/>
  <c r="F149" i="12"/>
  <c r="H149" i="12" s="1"/>
  <c r="G149" i="12"/>
  <c r="I149" i="12" s="1"/>
  <c r="F150" i="12"/>
  <c r="H150" i="12" s="1"/>
  <c r="G150" i="12"/>
  <c r="I150" i="12" s="1"/>
  <c r="F151" i="12"/>
  <c r="H151" i="12" s="1"/>
  <c r="G151" i="12"/>
  <c r="I151" i="12" s="1"/>
  <c r="F152" i="12"/>
  <c r="H152" i="12" s="1"/>
  <c r="G152" i="12"/>
  <c r="I152" i="12" s="1"/>
  <c r="F153" i="12"/>
  <c r="H153" i="12" s="1"/>
  <c r="G153" i="12"/>
  <c r="I153" i="12" s="1"/>
  <c r="F154" i="12"/>
  <c r="H154" i="12" s="1"/>
  <c r="G154" i="12"/>
  <c r="I154" i="12" s="1"/>
  <c r="F155" i="12"/>
  <c r="H155" i="12" s="1"/>
  <c r="G155" i="12"/>
  <c r="I155" i="12" s="1"/>
  <c r="F156" i="12"/>
  <c r="H156" i="12" s="1"/>
  <c r="G156" i="12"/>
  <c r="I156" i="12" s="1"/>
  <c r="F157" i="12"/>
  <c r="H157" i="12" s="1"/>
  <c r="G157" i="12"/>
  <c r="I157" i="12" s="1"/>
  <c r="F158" i="12"/>
  <c r="H158" i="12" s="1"/>
  <c r="G158" i="12"/>
  <c r="I158" i="12" s="1"/>
  <c r="F159" i="12"/>
  <c r="H159" i="12" s="1"/>
  <c r="G159" i="12"/>
  <c r="I159" i="12" s="1"/>
  <c r="F160" i="12"/>
  <c r="H160" i="12" s="1"/>
  <c r="G160" i="12"/>
  <c r="I160" i="12" s="1"/>
  <c r="F161" i="12"/>
  <c r="H161" i="12" s="1"/>
  <c r="G161" i="12"/>
  <c r="I161" i="12" s="1"/>
  <c r="F162" i="12"/>
  <c r="H162" i="12" s="1"/>
  <c r="G162" i="12"/>
  <c r="I162" i="12" s="1"/>
  <c r="F163" i="12"/>
  <c r="H163" i="12" s="1"/>
  <c r="G163" i="12"/>
  <c r="I163" i="12" s="1"/>
  <c r="F164" i="12"/>
  <c r="H164" i="12" s="1"/>
  <c r="G164" i="12"/>
  <c r="I164" i="12" s="1"/>
  <c r="F165" i="12"/>
  <c r="H165" i="12" s="1"/>
  <c r="G165" i="12"/>
  <c r="I165" i="12"/>
  <c r="F166" i="12"/>
  <c r="H166" i="12" s="1"/>
  <c r="G166" i="12"/>
  <c r="I166" i="12" s="1"/>
  <c r="F167" i="12"/>
  <c r="H167" i="12" s="1"/>
  <c r="G167" i="12"/>
  <c r="I167" i="12" s="1"/>
  <c r="F168" i="12"/>
  <c r="H168" i="12" s="1"/>
  <c r="G168" i="12"/>
  <c r="I168" i="12" s="1"/>
  <c r="F169" i="12"/>
  <c r="H169" i="12" s="1"/>
  <c r="G169" i="12"/>
  <c r="I169" i="12" s="1"/>
  <c r="F170" i="12"/>
  <c r="H170" i="12" s="1"/>
  <c r="G170" i="12"/>
  <c r="I170" i="12" s="1"/>
  <c r="F171" i="12"/>
  <c r="H171" i="12" s="1"/>
  <c r="G171" i="12"/>
  <c r="I171" i="12" s="1"/>
  <c r="F172" i="12"/>
  <c r="H172" i="12" s="1"/>
  <c r="G172" i="12"/>
  <c r="I172" i="12" s="1"/>
  <c r="F173" i="12"/>
  <c r="H173" i="12" s="1"/>
  <c r="G173" i="12"/>
  <c r="I173" i="12" s="1"/>
  <c r="F174" i="12"/>
  <c r="H174" i="12" s="1"/>
  <c r="G174" i="12"/>
  <c r="I174" i="12" s="1"/>
  <c r="F175" i="12"/>
  <c r="H175" i="12" s="1"/>
  <c r="G175" i="12"/>
  <c r="I175" i="12" s="1"/>
  <c r="F176" i="12"/>
  <c r="H176" i="12" s="1"/>
  <c r="G176" i="12"/>
  <c r="I176" i="12" s="1"/>
  <c r="G48" i="12" l="1"/>
  <c r="I48" i="12" s="1"/>
  <c r="G50" i="12"/>
  <c r="I50" i="12" s="1"/>
  <c r="G49" i="12"/>
  <c r="I49" i="12" s="1"/>
  <c r="F38" i="12" l="1"/>
  <c r="H38" i="12" s="1"/>
  <c r="F39" i="12"/>
  <c r="H39" i="12" s="1"/>
  <c r="G39" i="12"/>
  <c r="I39" i="12" s="1"/>
  <c r="G38" i="12" l="1"/>
  <c r="I38" i="12" s="1"/>
  <c r="F41" i="12"/>
  <c r="H41" i="12" s="1"/>
  <c r="G41" i="12"/>
  <c r="I41" i="12" s="1"/>
  <c r="F40" i="12"/>
  <c r="H40" i="12" s="1"/>
  <c r="G40" i="12"/>
  <c r="I40" i="12" s="1"/>
  <c r="F24" i="6" l="1"/>
  <c r="E24" i="6" s="1"/>
  <c r="F39" i="6" l="1"/>
  <c r="C39" i="6"/>
  <c r="B6" i="22" l="1"/>
  <c r="C6" i="22" s="1"/>
  <c r="B7" i="22"/>
  <c r="C7" i="22" s="1"/>
  <c r="B8" i="22"/>
  <c r="C8" i="22" s="1"/>
  <c r="B9" i="22"/>
  <c r="C9" i="22" s="1"/>
  <c r="B10" i="22"/>
  <c r="C10" i="22" s="1"/>
  <c r="B11" i="22"/>
  <c r="C11" i="22" s="1"/>
  <c r="B12" i="22"/>
  <c r="C12" i="22" s="1"/>
  <c r="B13" i="22"/>
  <c r="C13" i="22" s="1"/>
  <c r="B14" i="22"/>
  <c r="C14" i="22" s="1"/>
  <c r="B15" i="22"/>
  <c r="C15" i="22" s="1"/>
  <c r="B16" i="22"/>
  <c r="C16" i="22" s="1"/>
  <c r="B5" i="22"/>
  <c r="C5" i="22" s="1"/>
  <c r="F12" i="6" l="1"/>
  <c r="F11" i="6"/>
  <c r="F10" i="6"/>
  <c r="H192" i="21" l="1"/>
  <c r="J192" i="21" s="1"/>
  <c r="G192" i="21"/>
  <c r="I192" i="21" s="1"/>
  <c r="H191" i="21"/>
  <c r="J191" i="21" s="1"/>
  <c r="G191" i="21"/>
  <c r="I191" i="21" s="1"/>
  <c r="H190" i="21"/>
  <c r="J190" i="21" s="1"/>
  <c r="G190" i="21"/>
  <c r="I190" i="21" s="1"/>
  <c r="H189" i="21"/>
  <c r="J189" i="21" s="1"/>
  <c r="G189" i="21"/>
  <c r="I189" i="21" s="1"/>
  <c r="H188" i="21"/>
  <c r="J188" i="21" s="1"/>
  <c r="G188" i="21"/>
  <c r="I188" i="21" s="1"/>
  <c r="H187" i="21"/>
  <c r="J187" i="21" s="1"/>
  <c r="G187" i="21"/>
  <c r="I187" i="21" s="1"/>
  <c r="H186" i="21"/>
  <c r="J186" i="21" s="1"/>
  <c r="G186" i="21"/>
  <c r="I186" i="21" s="1"/>
  <c r="H185" i="21"/>
  <c r="J185" i="21" s="1"/>
  <c r="G185" i="21"/>
  <c r="I185" i="21" s="1"/>
  <c r="H184" i="21"/>
  <c r="J184" i="21" s="1"/>
  <c r="G184" i="21"/>
  <c r="I184" i="21" s="1"/>
  <c r="H183" i="21"/>
  <c r="J183" i="21" s="1"/>
  <c r="G183" i="21"/>
  <c r="I183" i="21" s="1"/>
  <c r="H182" i="21"/>
  <c r="J182" i="21" s="1"/>
  <c r="G182" i="21"/>
  <c r="I182" i="21" s="1"/>
  <c r="H181" i="21"/>
  <c r="J181" i="21" s="1"/>
  <c r="G181" i="21"/>
  <c r="I181" i="21" s="1"/>
  <c r="H180" i="21"/>
  <c r="J180" i="21" s="1"/>
  <c r="G180" i="21"/>
  <c r="I180" i="21" s="1"/>
  <c r="H179" i="21"/>
  <c r="J179" i="21" s="1"/>
  <c r="G179" i="21"/>
  <c r="I179" i="21" s="1"/>
  <c r="H178" i="21"/>
  <c r="J178" i="21" s="1"/>
  <c r="G178" i="21"/>
  <c r="I178" i="21" s="1"/>
  <c r="H177" i="21"/>
  <c r="J177" i="21" s="1"/>
  <c r="G177" i="21"/>
  <c r="I177" i="21" s="1"/>
  <c r="H176" i="21"/>
  <c r="J176" i="21" s="1"/>
  <c r="G176" i="21"/>
  <c r="I176" i="21" s="1"/>
  <c r="H175" i="21"/>
  <c r="J175" i="21" s="1"/>
  <c r="G175" i="21"/>
  <c r="I175" i="21" s="1"/>
  <c r="H174" i="21"/>
  <c r="J174" i="21" s="1"/>
  <c r="G174" i="21"/>
  <c r="I174" i="21" s="1"/>
  <c r="H173" i="21"/>
  <c r="J173" i="21" s="1"/>
  <c r="G173" i="21"/>
  <c r="I173" i="21" s="1"/>
  <c r="H172" i="21"/>
  <c r="J172" i="21" s="1"/>
  <c r="G172" i="21"/>
  <c r="I172" i="21" s="1"/>
  <c r="H171" i="21"/>
  <c r="J171" i="21" s="1"/>
  <c r="G171" i="21"/>
  <c r="I171" i="21" s="1"/>
  <c r="H170" i="21"/>
  <c r="J170" i="21" s="1"/>
  <c r="G170" i="21"/>
  <c r="I170" i="21" s="1"/>
  <c r="H169" i="21"/>
  <c r="J169" i="21" s="1"/>
  <c r="G169" i="21"/>
  <c r="I169" i="21" s="1"/>
  <c r="H168" i="21"/>
  <c r="J168" i="21" s="1"/>
  <c r="G168" i="21"/>
  <c r="I168" i="21" s="1"/>
  <c r="H167" i="21"/>
  <c r="J167" i="21" s="1"/>
  <c r="G167" i="21"/>
  <c r="I167" i="21" s="1"/>
  <c r="H166" i="21"/>
  <c r="J166" i="21" s="1"/>
  <c r="G166" i="21"/>
  <c r="I166" i="21" s="1"/>
  <c r="H165" i="21"/>
  <c r="J165" i="21" s="1"/>
  <c r="G165" i="21"/>
  <c r="I165" i="21" s="1"/>
  <c r="H164" i="21"/>
  <c r="J164" i="21" s="1"/>
  <c r="G164" i="21"/>
  <c r="I164" i="21" s="1"/>
  <c r="H163" i="21"/>
  <c r="J163" i="21" s="1"/>
  <c r="G163" i="21"/>
  <c r="I163" i="21" s="1"/>
  <c r="H162" i="21"/>
  <c r="J162" i="21" s="1"/>
  <c r="G162" i="21"/>
  <c r="I162" i="21" s="1"/>
  <c r="H161" i="21"/>
  <c r="J161" i="21" s="1"/>
  <c r="G161" i="21"/>
  <c r="I161" i="21" s="1"/>
  <c r="H160" i="21"/>
  <c r="J160" i="21" s="1"/>
  <c r="G160" i="21"/>
  <c r="I160" i="21" s="1"/>
  <c r="H159" i="21"/>
  <c r="J159" i="21" s="1"/>
  <c r="G159" i="21"/>
  <c r="I159" i="21" s="1"/>
  <c r="H158" i="21"/>
  <c r="J158" i="21" s="1"/>
  <c r="G158" i="21"/>
  <c r="I158" i="21" s="1"/>
  <c r="H157" i="21"/>
  <c r="J157" i="21" s="1"/>
  <c r="G157" i="21"/>
  <c r="I157" i="21" s="1"/>
  <c r="H156" i="21"/>
  <c r="J156" i="21" s="1"/>
  <c r="G156" i="21"/>
  <c r="I156" i="21" s="1"/>
  <c r="H155" i="21"/>
  <c r="J155" i="21" s="1"/>
  <c r="G155" i="21"/>
  <c r="I155" i="21" s="1"/>
  <c r="H154" i="21"/>
  <c r="J154" i="21" s="1"/>
  <c r="G154" i="21"/>
  <c r="I154" i="21" s="1"/>
  <c r="H153" i="21"/>
  <c r="J153" i="21" s="1"/>
  <c r="G153" i="21"/>
  <c r="I153" i="21" s="1"/>
  <c r="H152" i="21"/>
  <c r="J152" i="21" s="1"/>
  <c r="G152" i="21"/>
  <c r="I152" i="21" s="1"/>
  <c r="H151" i="21"/>
  <c r="J151" i="21" s="1"/>
  <c r="G151" i="21"/>
  <c r="I151" i="21" s="1"/>
  <c r="H150" i="21"/>
  <c r="J150" i="21" s="1"/>
  <c r="G150" i="21"/>
  <c r="I150" i="21" s="1"/>
  <c r="H149" i="21"/>
  <c r="J149" i="21" s="1"/>
  <c r="G149" i="21"/>
  <c r="I149" i="21" s="1"/>
  <c r="H148" i="21"/>
  <c r="J148" i="21" s="1"/>
  <c r="G148" i="21"/>
  <c r="I148" i="21" s="1"/>
  <c r="H147" i="21"/>
  <c r="J147" i="21" s="1"/>
  <c r="G147" i="21"/>
  <c r="I147" i="21" s="1"/>
  <c r="H146" i="21"/>
  <c r="J146" i="21" s="1"/>
  <c r="G146" i="21"/>
  <c r="I146" i="21" s="1"/>
  <c r="H145" i="21"/>
  <c r="J145" i="21" s="1"/>
  <c r="G145" i="21"/>
  <c r="I145" i="21" s="1"/>
  <c r="H144" i="21"/>
  <c r="J144" i="21" s="1"/>
  <c r="G144" i="21"/>
  <c r="I144" i="21" s="1"/>
  <c r="H143" i="21"/>
  <c r="J143" i="21" s="1"/>
  <c r="G143" i="21"/>
  <c r="I143" i="21" s="1"/>
  <c r="H142" i="21"/>
  <c r="J142" i="21" s="1"/>
  <c r="G142" i="21"/>
  <c r="I142" i="21" s="1"/>
  <c r="H141" i="21"/>
  <c r="J141" i="21" s="1"/>
  <c r="G141" i="21"/>
  <c r="I141" i="21" s="1"/>
  <c r="H140" i="21"/>
  <c r="J140" i="21" s="1"/>
  <c r="G140" i="21"/>
  <c r="I140" i="21" s="1"/>
  <c r="H139" i="21"/>
  <c r="J139" i="21" s="1"/>
  <c r="G139" i="21"/>
  <c r="I139" i="21" s="1"/>
  <c r="H138" i="21"/>
  <c r="J138" i="21" s="1"/>
  <c r="G138" i="21"/>
  <c r="I138" i="21" s="1"/>
  <c r="H137" i="21"/>
  <c r="J137" i="21" s="1"/>
  <c r="G137" i="21"/>
  <c r="I137" i="21" s="1"/>
  <c r="H136" i="21"/>
  <c r="J136" i="21" s="1"/>
  <c r="G136" i="21"/>
  <c r="I136" i="21" s="1"/>
  <c r="H135" i="21"/>
  <c r="J135" i="21" s="1"/>
  <c r="G135" i="21"/>
  <c r="I135" i="21" s="1"/>
  <c r="H134" i="21"/>
  <c r="J134" i="21" s="1"/>
  <c r="G134" i="21"/>
  <c r="I134" i="21" s="1"/>
  <c r="H133" i="21"/>
  <c r="J133" i="21" s="1"/>
  <c r="G133" i="21"/>
  <c r="I133" i="21" s="1"/>
  <c r="H132" i="21"/>
  <c r="J132" i="21" s="1"/>
  <c r="G132" i="21"/>
  <c r="I132" i="21" s="1"/>
  <c r="H131" i="21"/>
  <c r="J131" i="21" s="1"/>
  <c r="G131" i="21"/>
  <c r="I131" i="21" s="1"/>
  <c r="H130" i="21"/>
  <c r="J130" i="21" s="1"/>
  <c r="G130" i="21"/>
  <c r="I130" i="21" s="1"/>
  <c r="H129" i="21"/>
  <c r="J129" i="21" s="1"/>
  <c r="G129" i="21"/>
  <c r="I129" i="21" s="1"/>
  <c r="H128" i="21"/>
  <c r="J128" i="21" s="1"/>
  <c r="G128" i="21"/>
  <c r="I128" i="21" s="1"/>
  <c r="H127" i="21"/>
  <c r="J127" i="21" s="1"/>
  <c r="G127" i="21"/>
  <c r="I127" i="21" s="1"/>
  <c r="H126" i="21"/>
  <c r="J126" i="21" s="1"/>
  <c r="G126" i="21"/>
  <c r="I126" i="21" s="1"/>
  <c r="H125" i="21"/>
  <c r="J125" i="21" s="1"/>
  <c r="G125" i="21"/>
  <c r="I125" i="21" s="1"/>
  <c r="H124" i="21"/>
  <c r="J124" i="21" s="1"/>
  <c r="G124" i="21"/>
  <c r="I124" i="21" s="1"/>
  <c r="H123" i="21"/>
  <c r="J123" i="21" s="1"/>
  <c r="G123" i="21"/>
  <c r="I123" i="21" s="1"/>
  <c r="H122" i="21"/>
  <c r="J122" i="21" s="1"/>
  <c r="G122" i="21"/>
  <c r="I122" i="21" s="1"/>
  <c r="H121" i="21"/>
  <c r="J121" i="21" s="1"/>
  <c r="G121" i="21"/>
  <c r="I121" i="21" s="1"/>
  <c r="H120" i="21"/>
  <c r="J120" i="21" s="1"/>
  <c r="G120" i="21"/>
  <c r="I120" i="21" s="1"/>
  <c r="H119" i="21"/>
  <c r="J119" i="21" s="1"/>
  <c r="G119" i="21"/>
  <c r="I119" i="21" s="1"/>
  <c r="H118" i="21"/>
  <c r="J118" i="21" s="1"/>
  <c r="G118" i="21"/>
  <c r="I118" i="21" s="1"/>
  <c r="H117" i="21"/>
  <c r="J117" i="21" s="1"/>
  <c r="G117" i="21"/>
  <c r="I117" i="21" s="1"/>
  <c r="H116" i="21"/>
  <c r="J116" i="21" s="1"/>
  <c r="G116" i="21"/>
  <c r="I116" i="21" s="1"/>
  <c r="H115" i="21"/>
  <c r="J115" i="21" s="1"/>
  <c r="G115" i="21"/>
  <c r="I115" i="21" s="1"/>
  <c r="H114" i="21"/>
  <c r="J114" i="21" s="1"/>
  <c r="G114" i="21"/>
  <c r="I114" i="21" s="1"/>
  <c r="H113" i="21"/>
  <c r="J113" i="21" s="1"/>
  <c r="G113" i="21"/>
  <c r="I113" i="21" s="1"/>
  <c r="H112" i="21"/>
  <c r="J112" i="21" s="1"/>
  <c r="G112" i="21"/>
  <c r="I112" i="21" s="1"/>
  <c r="H111" i="21"/>
  <c r="J111" i="21" s="1"/>
  <c r="G111" i="21"/>
  <c r="I111" i="21" s="1"/>
  <c r="H110" i="21"/>
  <c r="J110" i="21" s="1"/>
  <c r="G110" i="21"/>
  <c r="I110" i="21" s="1"/>
  <c r="H109" i="21"/>
  <c r="J109" i="21" s="1"/>
  <c r="G109" i="21"/>
  <c r="I109" i="21" s="1"/>
  <c r="H108" i="21"/>
  <c r="J108" i="21" s="1"/>
  <c r="G108" i="21"/>
  <c r="I108" i="21" s="1"/>
  <c r="H107" i="21"/>
  <c r="J107" i="21" s="1"/>
  <c r="G107" i="21"/>
  <c r="I107" i="21" s="1"/>
  <c r="H106" i="21"/>
  <c r="J106" i="21" s="1"/>
  <c r="G106" i="21"/>
  <c r="I106" i="21" s="1"/>
  <c r="H105" i="21"/>
  <c r="J105" i="21" s="1"/>
  <c r="G105" i="21"/>
  <c r="I105" i="21" s="1"/>
  <c r="H104" i="21"/>
  <c r="J104" i="21" s="1"/>
  <c r="G104" i="21"/>
  <c r="I104" i="21" s="1"/>
  <c r="H103" i="21"/>
  <c r="J103" i="21" s="1"/>
  <c r="G103" i="21"/>
  <c r="I103" i="21" s="1"/>
  <c r="H102" i="21"/>
  <c r="J102" i="21" s="1"/>
  <c r="G102" i="21"/>
  <c r="I102" i="21" s="1"/>
  <c r="H101" i="21"/>
  <c r="J101" i="21" s="1"/>
  <c r="G101" i="21"/>
  <c r="I101" i="21" s="1"/>
  <c r="H100" i="21"/>
  <c r="J100" i="21" s="1"/>
  <c r="G100" i="21"/>
  <c r="I100" i="21" s="1"/>
  <c r="H99" i="21"/>
  <c r="J99" i="21" s="1"/>
  <c r="G99" i="21"/>
  <c r="I99" i="21" s="1"/>
  <c r="H98" i="21"/>
  <c r="J98" i="21" s="1"/>
  <c r="G98" i="21"/>
  <c r="I98" i="21" s="1"/>
  <c r="H97" i="21"/>
  <c r="J97" i="21" s="1"/>
  <c r="G97" i="21"/>
  <c r="I97" i="21" s="1"/>
  <c r="H96" i="21"/>
  <c r="J96" i="21" s="1"/>
  <c r="G96" i="21"/>
  <c r="I96" i="21" s="1"/>
  <c r="H95" i="21"/>
  <c r="J95" i="21" s="1"/>
  <c r="G95" i="21"/>
  <c r="I95" i="21" s="1"/>
  <c r="H94" i="21"/>
  <c r="J94" i="21" s="1"/>
  <c r="G94" i="21"/>
  <c r="I94" i="21" s="1"/>
  <c r="H93" i="21"/>
  <c r="J93" i="21" s="1"/>
  <c r="G93" i="21"/>
  <c r="I93" i="21" s="1"/>
  <c r="H92" i="21"/>
  <c r="J92" i="21" s="1"/>
  <c r="G92" i="21"/>
  <c r="I92" i="21" s="1"/>
  <c r="H91" i="21"/>
  <c r="J91" i="21" s="1"/>
  <c r="G91" i="21"/>
  <c r="I91" i="21" s="1"/>
  <c r="H90" i="21"/>
  <c r="J90" i="21" s="1"/>
  <c r="G90" i="21"/>
  <c r="I90" i="21" s="1"/>
  <c r="H89" i="21"/>
  <c r="J89" i="21" s="1"/>
  <c r="G89" i="21"/>
  <c r="I89" i="21" s="1"/>
  <c r="H88" i="21"/>
  <c r="J88" i="21" s="1"/>
  <c r="G88" i="21"/>
  <c r="I88" i="21" s="1"/>
  <c r="H87" i="21"/>
  <c r="J87" i="21" s="1"/>
  <c r="G87" i="21"/>
  <c r="I87" i="21" s="1"/>
  <c r="H86" i="21"/>
  <c r="J86" i="21" s="1"/>
  <c r="G86" i="21"/>
  <c r="I86" i="21" s="1"/>
  <c r="H85" i="21"/>
  <c r="J85" i="21" s="1"/>
  <c r="G85" i="21"/>
  <c r="I85" i="21" s="1"/>
  <c r="H84" i="21"/>
  <c r="J84" i="21" s="1"/>
  <c r="G84" i="21"/>
  <c r="I84" i="21" s="1"/>
  <c r="H83" i="21"/>
  <c r="J83" i="21" s="1"/>
  <c r="G83" i="21"/>
  <c r="I83" i="21" s="1"/>
  <c r="H82" i="21"/>
  <c r="J82" i="21" s="1"/>
  <c r="G82" i="21"/>
  <c r="I82" i="21" s="1"/>
  <c r="H81" i="21"/>
  <c r="J81" i="21" s="1"/>
  <c r="G81" i="21"/>
  <c r="I81" i="21" s="1"/>
  <c r="H80" i="21"/>
  <c r="J80" i="21" s="1"/>
  <c r="G80" i="21"/>
  <c r="I80" i="21" s="1"/>
  <c r="H79" i="21"/>
  <c r="J79" i="21" s="1"/>
  <c r="G79" i="21"/>
  <c r="I79" i="21" s="1"/>
  <c r="H78" i="21"/>
  <c r="J78" i="21" s="1"/>
  <c r="G78" i="21"/>
  <c r="I78" i="21" s="1"/>
  <c r="H77" i="21"/>
  <c r="J77" i="21" s="1"/>
  <c r="G77" i="21"/>
  <c r="I77" i="21" s="1"/>
  <c r="H76" i="21"/>
  <c r="J76" i="21" s="1"/>
  <c r="G76" i="21"/>
  <c r="I76" i="21" s="1"/>
  <c r="H75" i="21"/>
  <c r="J75" i="21" s="1"/>
  <c r="G75" i="21"/>
  <c r="I75" i="21" s="1"/>
  <c r="H74" i="21"/>
  <c r="J74" i="21" s="1"/>
  <c r="G74" i="21"/>
  <c r="I74" i="21" s="1"/>
  <c r="H73" i="21"/>
  <c r="J73" i="21" s="1"/>
  <c r="G73" i="21"/>
  <c r="I73" i="21" s="1"/>
  <c r="H72" i="21"/>
  <c r="J72" i="21" s="1"/>
  <c r="G72" i="21"/>
  <c r="I72" i="21" s="1"/>
  <c r="H71" i="21"/>
  <c r="J71" i="21" s="1"/>
  <c r="G71" i="21"/>
  <c r="I71" i="21" s="1"/>
  <c r="H70" i="21"/>
  <c r="J70" i="21" s="1"/>
  <c r="G70" i="21"/>
  <c r="I70" i="21" s="1"/>
  <c r="H69" i="21"/>
  <c r="J69" i="21" s="1"/>
  <c r="G69" i="21"/>
  <c r="I69" i="21" s="1"/>
  <c r="H68" i="21"/>
  <c r="J68" i="21" s="1"/>
  <c r="G68" i="21"/>
  <c r="I68" i="21" s="1"/>
  <c r="H67" i="21"/>
  <c r="J67" i="21" s="1"/>
  <c r="G67" i="21"/>
  <c r="I67" i="21" s="1"/>
  <c r="H66" i="21"/>
  <c r="J66" i="21" s="1"/>
  <c r="G66" i="21"/>
  <c r="I66" i="21" s="1"/>
  <c r="H65" i="21"/>
  <c r="J65" i="21" s="1"/>
  <c r="G65" i="21"/>
  <c r="I65" i="21" s="1"/>
  <c r="H64" i="21"/>
  <c r="J64" i="21" s="1"/>
  <c r="G64" i="21"/>
  <c r="I64" i="21" s="1"/>
  <c r="H63" i="21"/>
  <c r="J63" i="21" s="1"/>
  <c r="G63" i="21"/>
  <c r="I63" i="21" s="1"/>
  <c r="H62" i="21"/>
  <c r="J62" i="21" s="1"/>
  <c r="G62" i="21"/>
  <c r="I62" i="21" s="1"/>
  <c r="H61" i="21"/>
  <c r="J61" i="21" s="1"/>
  <c r="G61" i="21"/>
  <c r="I61" i="21" s="1"/>
  <c r="H60" i="21"/>
  <c r="J60" i="21" s="1"/>
  <c r="G60" i="21"/>
  <c r="I60" i="21" s="1"/>
  <c r="H59" i="21"/>
  <c r="J59" i="21" s="1"/>
  <c r="G59" i="21"/>
  <c r="I59" i="21" s="1"/>
  <c r="H58" i="21"/>
  <c r="J58" i="21" s="1"/>
  <c r="G58" i="21"/>
  <c r="I58" i="21" s="1"/>
  <c r="H57" i="21"/>
  <c r="J57" i="21" s="1"/>
  <c r="G57" i="21"/>
  <c r="I57" i="21" s="1"/>
  <c r="H56" i="21"/>
  <c r="J56" i="21" s="1"/>
  <c r="G56" i="21"/>
  <c r="I56" i="21" s="1"/>
  <c r="H55" i="21"/>
  <c r="J55" i="21" s="1"/>
  <c r="G55" i="21"/>
  <c r="I55" i="21" s="1"/>
  <c r="H54" i="21"/>
  <c r="J54" i="21" s="1"/>
  <c r="G54" i="21"/>
  <c r="I54" i="21" s="1"/>
  <c r="H53" i="21"/>
  <c r="J53" i="21" s="1"/>
  <c r="G53" i="21"/>
  <c r="I53" i="21" s="1"/>
  <c r="H52" i="21"/>
  <c r="J52" i="21" s="1"/>
  <c r="G52" i="21"/>
  <c r="I52" i="21" s="1"/>
  <c r="H51" i="21"/>
  <c r="J51" i="21" s="1"/>
  <c r="G51" i="21"/>
  <c r="I51" i="21" s="1"/>
  <c r="H50" i="21"/>
  <c r="J50" i="21" s="1"/>
  <c r="G50" i="21"/>
  <c r="I50" i="21" s="1"/>
  <c r="H49" i="21"/>
  <c r="J49" i="21" s="1"/>
  <c r="G49" i="21"/>
  <c r="I49" i="21" s="1"/>
  <c r="H48" i="21"/>
  <c r="J48" i="21" s="1"/>
  <c r="G48" i="21"/>
  <c r="I48" i="21" s="1"/>
  <c r="H47" i="21"/>
  <c r="J47" i="21" s="1"/>
  <c r="G47" i="21"/>
  <c r="I47" i="21" s="1"/>
  <c r="H46" i="21"/>
  <c r="J46" i="21" s="1"/>
  <c r="G46" i="21"/>
  <c r="I46" i="21" s="1"/>
  <c r="H45" i="21"/>
  <c r="J45" i="21" s="1"/>
  <c r="G45" i="21"/>
  <c r="I45" i="21" s="1"/>
  <c r="H44" i="21"/>
  <c r="J44" i="21" s="1"/>
  <c r="G44" i="21"/>
  <c r="I44" i="21" s="1"/>
  <c r="H43" i="21"/>
  <c r="J43" i="21" s="1"/>
  <c r="G43" i="21"/>
  <c r="I43" i="21" s="1"/>
  <c r="H42" i="21"/>
  <c r="J42" i="21" s="1"/>
  <c r="G42" i="21"/>
  <c r="I42" i="21" s="1"/>
  <c r="H41" i="21"/>
  <c r="J41" i="21" s="1"/>
  <c r="G41" i="21"/>
  <c r="I41" i="21" s="1"/>
  <c r="H40" i="21"/>
  <c r="J40" i="21" s="1"/>
  <c r="G40" i="21"/>
  <c r="I40" i="21" s="1"/>
  <c r="H39" i="21"/>
  <c r="J39" i="21" s="1"/>
  <c r="G39" i="21"/>
  <c r="I39" i="21" s="1"/>
  <c r="H38" i="21"/>
  <c r="J38" i="21" s="1"/>
  <c r="G38" i="21"/>
  <c r="I38" i="21" s="1"/>
  <c r="H37" i="21"/>
  <c r="J37" i="21" s="1"/>
  <c r="G37" i="21"/>
  <c r="I37" i="21" s="1"/>
  <c r="H36" i="21"/>
  <c r="J36" i="21" s="1"/>
  <c r="G36" i="21"/>
  <c r="I36" i="21" s="1"/>
  <c r="H35" i="21"/>
  <c r="J35" i="21" s="1"/>
  <c r="G35" i="21"/>
  <c r="I35" i="21" s="1"/>
  <c r="H34" i="21"/>
  <c r="J34" i="21" s="1"/>
  <c r="G34" i="21"/>
  <c r="I34" i="21" s="1"/>
  <c r="H33" i="21"/>
  <c r="J33" i="21" s="1"/>
  <c r="G33" i="21"/>
  <c r="I33" i="21" s="1"/>
  <c r="H32" i="21"/>
  <c r="J32" i="21" s="1"/>
  <c r="G32" i="21"/>
  <c r="I32" i="21" s="1"/>
  <c r="H31" i="21"/>
  <c r="J31" i="21" s="1"/>
  <c r="G31" i="21"/>
  <c r="I31" i="21" s="1"/>
  <c r="H30" i="21"/>
  <c r="J30" i="21" s="1"/>
  <c r="G30" i="21"/>
  <c r="I30" i="21" s="1"/>
  <c r="H29" i="21"/>
  <c r="J29" i="21" s="1"/>
  <c r="G29" i="21"/>
  <c r="I29" i="21" s="1"/>
  <c r="H28" i="21"/>
  <c r="J28" i="21" s="1"/>
  <c r="G28" i="21"/>
  <c r="I28" i="21" s="1"/>
  <c r="H27" i="21"/>
  <c r="J27" i="21" s="1"/>
  <c r="G27" i="21"/>
  <c r="I27" i="21" s="1"/>
  <c r="H26" i="21"/>
  <c r="J26" i="21" s="1"/>
  <c r="G26" i="21"/>
  <c r="I26" i="21" s="1"/>
  <c r="D17" i="22"/>
  <c r="A3" i="21" l="1"/>
  <c r="G50" i="6" l="1"/>
  <c r="G51" i="6"/>
  <c r="G52" i="6"/>
  <c r="G53" i="6"/>
  <c r="G54" i="6"/>
  <c r="G55" i="6"/>
  <c r="G56"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49" i="6"/>
  <c r="S4" i="2" l="1"/>
  <c r="G19" i="12" l="1"/>
  <c r="I19" i="12" s="1"/>
  <c r="G20" i="12"/>
  <c r="I20" i="12" s="1"/>
  <c r="G21" i="12"/>
  <c r="I21" i="12" s="1"/>
  <c r="G22" i="12"/>
  <c r="I22" i="12" s="1"/>
  <c r="G23" i="12"/>
  <c r="I23" i="12" s="1"/>
  <c r="G24" i="12"/>
  <c r="I24" i="12" s="1"/>
  <c r="G25" i="12"/>
  <c r="I25" i="12" s="1"/>
  <c r="G26" i="12"/>
  <c r="I26" i="12" s="1"/>
  <c r="G27" i="12"/>
  <c r="I27" i="12" s="1"/>
  <c r="G28" i="12"/>
  <c r="I28" i="12" s="1"/>
  <c r="F37" i="12"/>
  <c r="G37" i="12" s="1"/>
  <c r="B27" i="13" l="1"/>
  <c r="F47" i="12"/>
  <c r="G47" i="12" s="1"/>
  <c r="I47" i="12" s="1"/>
  <c r="C23" i="13" s="1"/>
  <c r="H37" i="12"/>
  <c r="I37" i="12"/>
  <c r="C24" i="13" s="1"/>
  <c r="H28" i="12"/>
  <c r="H27" i="12"/>
  <c r="H26" i="12"/>
  <c r="H25" i="12"/>
  <c r="H24" i="12"/>
  <c r="H23" i="12"/>
  <c r="H22" i="12"/>
  <c r="H21" i="12"/>
  <c r="H20" i="12"/>
  <c r="H19" i="12"/>
  <c r="W1035" i="6"/>
  <c r="W1034" i="6"/>
  <c r="W1033" i="6"/>
  <c r="W1032" i="6"/>
  <c r="W1031" i="6"/>
  <c r="W1030" i="6"/>
  <c r="W1029" i="6"/>
  <c r="W1028" i="6"/>
  <c r="W1027" i="6"/>
  <c r="W1026" i="6"/>
  <c r="W1025" i="6"/>
  <c r="W1024" i="6"/>
  <c r="W1023" i="6"/>
  <c r="W1022" i="6"/>
  <c r="W1021" i="6"/>
  <c r="W1020" i="6"/>
  <c r="W1019" i="6"/>
  <c r="W1018" i="6"/>
  <c r="W1017" i="6"/>
  <c r="W1016" i="6"/>
  <c r="W1015" i="6"/>
  <c r="W1014" i="6"/>
  <c r="W1013" i="6"/>
  <c r="W1012" i="6"/>
  <c r="W1011" i="6"/>
  <c r="W1010" i="6"/>
  <c r="W1009" i="6"/>
  <c r="W1008" i="6"/>
  <c r="W1007" i="6"/>
  <c r="W1006" i="6"/>
  <c r="W1005" i="6"/>
  <c r="W1004" i="6"/>
  <c r="W1003" i="6"/>
  <c r="W1002" i="6"/>
  <c r="W1001" i="6"/>
  <c r="W1000" i="6"/>
  <c r="W999" i="6"/>
  <c r="W998" i="6"/>
  <c r="W997" i="6"/>
  <c r="W996" i="6"/>
  <c r="W995" i="6"/>
  <c r="W994" i="6"/>
  <c r="W993" i="6"/>
  <c r="W992" i="6"/>
  <c r="W991" i="6"/>
  <c r="W990" i="6"/>
  <c r="W989" i="6"/>
  <c r="W988" i="6"/>
  <c r="W987" i="6"/>
  <c r="W986" i="6"/>
  <c r="W985" i="6"/>
  <c r="W984" i="6"/>
  <c r="W983" i="6"/>
  <c r="W982" i="6"/>
  <c r="W981" i="6"/>
  <c r="W980" i="6"/>
  <c r="W979" i="6"/>
  <c r="W978" i="6"/>
  <c r="W977" i="6"/>
  <c r="W976" i="6"/>
  <c r="W975" i="6"/>
  <c r="W974" i="6"/>
  <c r="W973" i="6"/>
  <c r="W972" i="6"/>
  <c r="W971" i="6"/>
  <c r="W970" i="6"/>
  <c r="W969" i="6"/>
  <c r="W968" i="6"/>
  <c r="W967" i="6"/>
  <c r="W966" i="6"/>
  <c r="W965" i="6"/>
  <c r="W964" i="6"/>
  <c r="W963" i="6"/>
  <c r="W962" i="6"/>
  <c r="W961" i="6"/>
  <c r="W960" i="6"/>
  <c r="W959" i="6"/>
  <c r="W958" i="6"/>
  <c r="W957" i="6"/>
  <c r="W956" i="6"/>
  <c r="W955" i="6"/>
  <c r="W954" i="6"/>
  <c r="W953" i="6"/>
  <c r="W952" i="6"/>
  <c r="W951" i="6"/>
  <c r="W950" i="6"/>
  <c r="W949" i="6"/>
  <c r="W948" i="6"/>
  <c r="W947" i="6"/>
  <c r="W946" i="6"/>
  <c r="W945" i="6"/>
  <c r="W944" i="6"/>
  <c r="W943" i="6"/>
  <c r="W942" i="6"/>
  <c r="W941" i="6"/>
  <c r="W940" i="6"/>
  <c r="W939" i="6"/>
  <c r="W938" i="6"/>
  <c r="W937" i="6"/>
  <c r="W936" i="6"/>
  <c r="W935" i="6"/>
  <c r="W934" i="6"/>
  <c r="W933" i="6"/>
  <c r="W932" i="6"/>
  <c r="W931" i="6"/>
  <c r="W930" i="6"/>
  <c r="W929" i="6"/>
  <c r="W928" i="6"/>
  <c r="W927" i="6"/>
  <c r="W926" i="6"/>
  <c r="W925" i="6"/>
  <c r="W924" i="6"/>
  <c r="W923" i="6"/>
  <c r="W922" i="6"/>
  <c r="W921" i="6"/>
  <c r="W920" i="6"/>
  <c r="W919" i="6"/>
  <c r="W918" i="6"/>
  <c r="W917" i="6"/>
  <c r="W916" i="6"/>
  <c r="W915" i="6"/>
  <c r="W914" i="6"/>
  <c r="W913" i="6"/>
  <c r="W912" i="6"/>
  <c r="W911" i="6"/>
  <c r="W910" i="6"/>
  <c r="W909" i="6"/>
  <c r="W908" i="6"/>
  <c r="W907" i="6"/>
  <c r="W906" i="6"/>
  <c r="W905" i="6"/>
  <c r="W904" i="6"/>
  <c r="W903" i="6"/>
  <c r="W902" i="6"/>
  <c r="W901" i="6"/>
  <c r="W900" i="6"/>
  <c r="W899" i="6"/>
  <c r="W898" i="6"/>
  <c r="W897" i="6"/>
  <c r="W896" i="6"/>
  <c r="W895" i="6"/>
  <c r="W894" i="6"/>
  <c r="W893" i="6"/>
  <c r="W892" i="6"/>
  <c r="W891" i="6"/>
  <c r="W890" i="6"/>
  <c r="W889" i="6"/>
  <c r="W888" i="6"/>
  <c r="W887" i="6"/>
  <c r="W886" i="6"/>
  <c r="W885" i="6"/>
  <c r="W884" i="6"/>
  <c r="W883" i="6"/>
  <c r="W882" i="6"/>
  <c r="W881" i="6"/>
  <c r="W880" i="6"/>
  <c r="W879" i="6"/>
  <c r="W878" i="6"/>
  <c r="W877" i="6"/>
  <c r="W876" i="6"/>
  <c r="W875" i="6"/>
  <c r="W874" i="6"/>
  <c r="W873" i="6"/>
  <c r="W872" i="6"/>
  <c r="W871" i="6"/>
  <c r="W870" i="6"/>
  <c r="W869" i="6"/>
  <c r="W868" i="6"/>
  <c r="W867" i="6"/>
  <c r="W866" i="6"/>
  <c r="W865" i="6"/>
  <c r="W864" i="6"/>
  <c r="W863" i="6"/>
  <c r="W862" i="6"/>
  <c r="W861" i="6"/>
  <c r="W860" i="6"/>
  <c r="W859" i="6"/>
  <c r="W858" i="6"/>
  <c r="W857" i="6"/>
  <c r="W856" i="6"/>
  <c r="W855" i="6"/>
  <c r="W854" i="6"/>
  <c r="W853" i="6"/>
  <c r="W852" i="6"/>
  <c r="W851" i="6"/>
  <c r="W850" i="6"/>
  <c r="W849" i="6"/>
  <c r="W848" i="6"/>
  <c r="W847" i="6"/>
  <c r="W846" i="6"/>
  <c r="W845" i="6"/>
  <c r="W844" i="6"/>
  <c r="W843" i="6"/>
  <c r="W842" i="6"/>
  <c r="W841" i="6"/>
  <c r="W840" i="6"/>
  <c r="W839" i="6"/>
  <c r="W838" i="6"/>
  <c r="W837" i="6"/>
  <c r="W836" i="6"/>
  <c r="W835" i="6"/>
  <c r="W834" i="6"/>
  <c r="W833" i="6"/>
  <c r="W832" i="6"/>
  <c r="W831" i="6"/>
  <c r="W830" i="6"/>
  <c r="W829" i="6"/>
  <c r="W828" i="6"/>
  <c r="W827" i="6"/>
  <c r="W826" i="6"/>
  <c r="W825" i="6"/>
  <c r="W824" i="6"/>
  <c r="W823" i="6"/>
  <c r="W822" i="6"/>
  <c r="W821" i="6"/>
  <c r="W820" i="6"/>
  <c r="W819" i="6"/>
  <c r="W818" i="6"/>
  <c r="W817" i="6"/>
  <c r="W816" i="6"/>
  <c r="W815" i="6"/>
  <c r="W814" i="6"/>
  <c r="W813" i="6"/>
  <c r="W812" i="6"/>
  <c r="W811" i="6"/>
  <c r="W810" i="6"/>
  <c r="W809" i="6"/>
  <c r="W808" i="6"/>
  <c r="W807" i="6"/>
  <c r="W806" i="6"/>
  <c r="W805" i="6"/>
  <c r="W804" i="6"/>
  <c r="W803" i="6"/>
  <c r="W802" i="6"/>
  <c r="W801" i="6"/>
  <c r="W800" i="6"/>
  <c r="W799" i="6"/>
  <c r="W798" i="6"/>
  <c r="W797" i="6"/>
  <c r="W796" i="6"/>
  <c r="W795" i="6"/>
  <c r="W794" i="6"/>
  <c r="W793" i="6"/>
  <c r="W792" i="6"/>
  <c r="W791" i="6"/>
  <c r="W790" i="6"/>
  <c r="W789" i="6"/>
  <c r="W788" i="6"/>
  <c r="W787" i="6"/>
  <c r="W786" i="6"/>
  <c r="W785" i="6"/>
  <c r="W784" i="6"/>
  <c r="W783" i="6"/>
  <c r="W782" i="6"/>
  <c r="W781" i="6"/>
  <c r="W780" i="6"/>
  <c r="W779" i="6"/>
  <c r="W778" i="6"/>
  <c r="W777" i="6"/>
  <c r="W776" i="6"/>
  <c r="W775" i="6"/>
  <c r="W774" i="6"/>
  <c r="W773" i="6"/>
  <c r="W772" i="6"/>
  <c r="W771" i="6"/>
  <c r="W770" i="6"/>
  <c r="W769" i="6"/>
  <c r="W768" i="6"/>
  <c r="W767" i="6"/>
  <c r="W766" i="6"/>
  <c r="W765" i="6"/>
  <c r="W764" i="6"/>
  <c r="W763" i="6"/>
  <c r="W762" i="6"/>
  <c r="W761" i="6"/>
  <c r="W760" i="6"/>
  <c r="W759" i="6"/>
  <c r="W758" i="6"/>
  <c r="W757" i="6"/>
  <c r="W756" i="6"/>
  <c r="W755" i="6"/>
  <c r="W754" i="6"/>
  <c r="W753" i="6"/>
  <c r="W752" i="6"/>
  <c r="W751" i="6"/>
  <c r="W750" i="6"/>
  <c r="W749" i="6"/>
  <c r="W748" i="6"/>
  <c r="W747" i="6"/>
  <c r="W746" i="6"/>
  <c r="W745" i="6"/>
  <c r="W744" i="6"/>
  <c r="W743" i="6"/>
  <c r="W742" i="6"/>
  <c r="W741" i="6"/>
  <c r="W740" i="6"/>
  <c r="W739" i="6"/>
  <c r="W738" i="6"/>
  <c r="W737" i="6"/>
  <c r="W736" i="6"/>
  <c r="W735" i="6"/>
  <c r="W734" i="6"/>
  <c r="W733" i="6"/>
  <c r="W732" i="6"/>
  <c r="W731" i="6"/>
  <c r="W730" i="6"/>
  <c r="W729" i="6"/>
  <c r="W728" i="6"/>
  <c r="W727" i="6"/>
  <c r="W726" i="6"/>
  <c r="W725" i="6"/>
  <c r="W724" i="6"/>
  <c r="W723" i="6"/>
  <c r="W722" i="6"/>
  <c r="W721" i="6"/>
  <c r="W720" i="6"/>
  <c r="W719" i="6"/>
  <c r="W718" i="6"/>
  <c r="W717" i="6"/>
  <c r="W716" i="6"/>
  <c r="W715" i="6"/>
  <c r="W714" i="6"/>
  <c r="W713" i="6"/>
  <c r="W712" i="6"/>
  <c r="W711" i="6"/>
  <c r="W710" i="6"/>
  <c r="W709" i="6"/>
  <c r="W708" i="6"/>
  <c r="W707" i="6"/>
  <c r="W706" i="6"/>
  <c r="W705" i="6"/>
  <c r="W704" i="6"/>
  <c r="W703" i="6"/>
  <c r="W702" i="6"/>
  <c r="W701" i="6"/>
  <c r="W700" i="6"/>
  <c r="W699" i="6"/>
  <c r="W698" i="6"/>
  <c r="W697" i="6"/>
  <c r="W696" i="6"/>
  <c r="W695" i="6"/>
  <c r="W694" i="6"/>
  <c r="W693" i="6"/>
  <c r="W692" i="6"/>
  <c r="W691" i="6"/>
  <c r="W690" i="6"/>
  <c r="W689" i="6"/>
  <c r="W688" i="6"/>
  <c r="W687" i="6"/>
  <c r="W686" i="6"/>
  <c r="W685" i="6"/>
  <c r="W684" i="6"/>
  <c r="W683" i="6"/>
  <c r="W682" i="6"/>
  <c r="W681" i="6"/>
  <c r="W680" i="6"/>
  <c r="W679" i="6"/>
  <c r="W678" i="6"/>
  <c r="W677" i="6"/>
  <c r="W676" i="6"/>
  <c r="W675" i="6"/>
  <c r="W674" i="6"/>
  <c r="W673" i="6"/>
  <c r="W672" i="6"/>
  <c r="W671" i="6"/>
  <c r="W670" i="6"/>
  <c r="W669" i="6"/>
  <c r="W668" i="6"/>
  <c r="W667" i="6"/>
  <c r="W666" i="6"/>
  <c r="W665" i="6"/>
  <c r="W664" i="6"/>
  <c r="W663" i="6"/>
  <c r="W662" i="6"/>
  <c r="W661" i="6"/>
  <c r="W660" i="6"/>
  <c r="W659" i="6"/>
  <c r="W658" i="6"/>
  <c r="W657" i="6"/>
  <c r="W656" i="6"/>
  <c r="W655" i="6"/>
  <c r="W654" i="6"/>
  <c r="W653" i="6"/>
  <c r="W652" i="6"/>
  <c r="W651" i="6"/>
  <c r="W650" i="6"/>
  <c r="W649" i="6"/>
  <c r="W648" i="6"/>
  <c r="W647" i="6"/>
  <c r="W646" i="6"/>
  <c r="W645" i="6"/>
  <c r="W644" i="6"/>
  <c r="W643" i="6"/>
  <c r="W642" i="6"/>
  <c r="W641" i="6"/>
  <c r="W640" i="6"/>
  <c r="W639" i="6"/>
  <c r="W638" i="6"/>
  <c r="W637" i="6"/>
  <c r="W636" i="6"/>
  <c r="W635" i="6"/>
  <c r="W634" i="6"/>
  <c r="W633" i="6"/>
  <c r="W632" i="6"/>
  <c r="W631" i="6"/>
  <c r="W630" i="6"/>
  <c r="W629" i="6"/>
  <c r="W628" i="6"/>
  <c r="W627" i="6"/>
  <c r="W626" i="6"/>
  <c r="W625" i="6"/>
  <c r="W624" i="6"/>
  <c r="W623" i="6"/>
  <c r="W622" i="6"/>
  <c r="W621" i="6"/>
  <c r="W620" i="6"/>
  <c r="W619" i="6"/>
  <c r="W618" i="6"/>
  <c r="W617" i="6"/>
  <c r="W616" i="6"/>
  <c r="W615" i="6"/>
  <c r="W614" i="6"/>
  <c r="W613" i="6"/>
  <c r="W612" i="6"/>
  <c r="W611" i="6"/>
  <c r="W610" i="6"/>
  <c r="W609" i="6"/>
  <c r="W608" i="6"/>
  <c r="W607" i="6"/>
  <c r="W606" i="6"/>
  <c r="W605" i="6"/>
  <c r="W604" i="6"/>
  <c r="W603" i="6"/>
  <c r="W602" i="6"/>
  <c r="W601" i="6"/>
  <c r="W600" i="6"/>
  <c r="W599" i="6"/>
  <c r="W598" i="6"/>
  <c r="W597" i="6"/>
  <c r="W596" i="6"/>
  <c r="W595" i="6"/>
  <c r="W594" i="6"/>
  <c r="W593" i="6"/>
  <c r="W592" i="6"/>
  <c r="W591" i="6"/>
  <c r="W590" i="6"/>
  <c r="W589" i="6"/>
  <c r="W588" i="6"/>
  <c r="W587" i="6"/>
  <c r="W586" i="6"/>
  <c r="W585" i="6"/>
  <c r="W584" i="6"/>
  <c r="W583" i="6"/>
  <c r="W582" i="6"/>
  <c r="W581" i="6"/>
  <c r="W580" i="6"/>
  <c r="W579" i="6"/>
  <c r="W578" i="6"/>
  <c r="W577" i="6"/>
  <c r="W576" i="6"/>
  <c r="W575" i="6"/>
  <c r="W574" i="6"/>
  <c r="W573" i="6"/>
  <c r="W572" i="6"/>
  <c r="W571" i="6"/>
  <c r="W570" i="6"/>
  <c r="W569" i="6"/>
  <c r="W568" i="6"/>
  <c r="W567" i="6"/>
  <c r="W566" i="6"/>
  <c r="W565" i="6"/>
  <c r="W564" i="6"/>
  <c r="W563" i="6"/>
  <c r="W562" i="6"/>
  <c r="W561" i="6"/>
  <c r="W560" i="6"/>
  <c r="W559" i="6"/>
  <c r="W558" i="6"/>
  <c r="W557" i="6"/>
  <c r="W556" i="6"/>
  <c r="W555" i="6"/>
  <c r="W554" i="6"/>
  <c r="W553" i="6"/>
  <c r="W552" i="6"/>
  <c r="W551" i="6"/>
  <c r="W550" i="6"/>
  <c r="W549" i="6"/>
  <c r="W548" i="6"/>
  <c r="W547" i="6"/>
  <c r="W546" i="6"/>
  <c r="W545" i="6"/>
  <c r="W544" i="6"/>
  <c r="W543" i="6"/>
  <c r="W542" i="6"/>
  <c r="W541" i="6"/>
  <c r="W540" i="6"/>
  <c r="W539" i="6"/>
  <c r="W538" i="6"/>
  <c r="W537" i="6"/>
  <c r="W536" i="6"/>
  <c r="W535" i="6"/>
  <c r="W534" i="6"/>
  <c r="W533" i="6"/>
  <c r="W532" i="6"/>
  <c r="W531" i="6"/>
  <c r="W530" i="6"/>
  <c r="W529" i="6"/>
  <c r="W528" i="6"/>
  <c r="W527" i="6"/>
  <c r="W526" i="6"/>
  <c r="W525" i="6"/>
  <c r="W524" i="6"/>
  <c r="W523" i="6"/>
  <c r="W522" i="6"/>
  <c r="W521" i="6"/>
  <c r="W520" i="6"/>
  <c r="W519" i="6"/>
  <c r="W518" i="6"/>
  <c r="W517" i="6"/>
  <c r="W516" i="6"/>
  <c r="W515" i="6"/>
  <c r="W514" i="6"/>
  <c r="W513" i="6"/>
  <c r="W512" i="6"/>
  <c r="W511" i="6"/>
  <c r="W510" i="6"/>
  <c r="W509" i="6"/>
  <c r="W508" i="6"/>
  <c r="W507" i="6"/>
  <c r="W506" i="6"/>
  <c r="W505" i="6"/>
  <c r="W504" i="6"/>
  <c r="W503" i="6"/>
  <c r="W502" i="6"/>
  <c r="W501" i="6"/>
  <c r="W500" i="6"/>
  <c r="W499" i="6"/>
  <c r="W498" i="6"/>
  <c r="W497" i="6"/>
  <c r="W496" i="6"/>
  <c r="W495" i="6"/>
  <c r="W494" i="6"/>
  <c r="W493" i="6"/>
  <c r="W492" i="6"/>
  <c r="W491" i="6"/>
  <c r="W490" i="6"/>
  <c r="W489" i="6"/>
  <c r="W488" i="6"/>
  <c r="W487" i="6"/>
  <c r="W486" i="6"/>
  <c r="W485" i="6"/>
  <c r="W484" i="6"/>
  <c r="W483" i="6"/>
  <c r="W482" i="6"/>
  <c r="W481" i="6"/>
  <c r="W480" i="6"/>
  <c r="W479" i="6"/>
  <c r="W478" i="6"/>
  <c r="W477" i="6"/>
  <c r="W476" i="6"/>
  <c r="W475" i="6"/>
  <c r="W474" i="6"/>
  <c r="W473" i="6"/>
  <c r="W472" i="6"/>
  <c r="W471" i="6"/>
  <c r="W470" i="6"/>
  <c r="W469" i="6"/>
  <c r="W468" i="6"/>
  <c r="W467" i="6"/>
  <c r="W466" i="6"/>
  <c r="W465" i="6"/>
  <c r="W464" i="6"/>
  <c r="W463" i="6"/>
  <c r="W462" i="6"/>
  <c r="W461" i="6"/>
  <c r="W460" i="6"/>
  <c r="W459" i="6"/>
  <c r="W458" i="6"/>
  <c r="W457" i="6"/>
  <c r="W456" i="6"/>
  <c r="W455" i="6"/>
  <c r="W454" i="6"/>
  <c r="W453" i="6"/>
  <c r="W452" i="6"/>
  <c r="W451" i="6"/>
  <c r="W450" i="6"/>
  <c r="W449" i="6"/>
  <c r="W448" i="6"/>
  <c r="W447" i="6"/>
  <c r="W446" i="6"/>
  <c r="W445" i="6"/>
  <c r="W444" i="6"/>
  <c r="W443" i="6"/>
  <c r="W442" i="6"/>
  <c r="W441" i="6"/>
  <c r="W440" i="6"/>
  <c r="W439" i="6"/>
  <c r="W438" i="6"/>
  <c r="W437" i="6"/>
  <c r="W436" i="6"/>
  <c r="W435" i="6"/>
  <c r="W434" i="6"/>
  <c r="W433" i="6"/>
  <c r="W432" i="6"/>
  <c r="W431" i="6"/>
  <c r="W430" i="6"/>
  <c r="W429" i="6"/>
  <c r="W428" i="6"/>
  <c r="W427" i="6"/>
  <c r="W426" i="6"/>
  <c r="W425" i="6"/>
  <c r="W424" i="6"/>
  <c r="W423" i="6"/>
  <c r="W422" i="6"/>
  <c r="W421" i="6"/>
  <c r="W420" i="6"/>
  <c r="W419" i="6"/>
  <c r="W418" i="6"/>
  <c r="W417" i="6"/>
  <c r="W416" i="6"/>
  <c r="W415" i="6"/>
  <c r="W414" i="6"/>
  <c r="W413" i="6"/>
  <c r="W412" i="6"/>
  <c r="W411" i="6"/>
  <c r="W410" i="6"/>
  <c r="W409" i="6"/>
  <c r="W408" i="6"/>
  <c r="W407" i="6"/>
  <c r="W406" i="6"/>
  <c r="W405" i="6"/>
  <c r="W404" i="6"/>
  <c r="W403" i="6"/>
  <c r="W402" i="6"/>
  <c r="W401" i="6"/>
  <c r="W400" i="6"/>
  <c r="W399" i="6"/>
  <c r="W398" i="6"/>
  <c r="W397" i="6"/>
  <c r="W396" i="6"/>
  <c r="W395" i="6"/>
  <c r="W394" i="6"/>
  <c r="W393" i="6"/>
  <c r="W392" i="6"/>
  <c r="W391" i="6"/>
  <c r="W390" i="6"/>
  <c r="W389" i="6"/>
  <c r="W388" i="6"/>
  <c r="W387" i="6"/>
  <c r="W386" i="6"/>
  <c r="W385" i="6"/>
  <c r="W384" i="6"/>
  <c r="W383" i="6"/>
  <c r="W382" i="6"/>
  <c r="W381" i="6"/>
  <c r="W380" i="6"/>
  <c r="W379" i="6"/>
  <c r="W378" i="6"/>
  <c r="W377" i="6"/>
  <c r="W376" i="6"/>
  <c r="W375" i="6"/>
  <c r="W374" i="6"/>
  <c r="W373" i="6"/>
  <c r="W372" i="6"/>
  <c r="W371" i="6"/>
  <c r="W370" i="6"/>
  <c r="W369" i="6"/>
  <c r="W368" i="6"/>
  <c r="W367" i="6"/>
  <c r="W366" i="6"/>
  <c r="W365" i="6"/>
  <c r="W364" i="6"/>
  <c r="W363" i="6"/>
  <c r="W362" i="6"/>
  <c r="W361" i="6"/>
  <c r="W360" i="6"/>
  <c r="W359" i="6"/>
  <c r="W358" i="6"/>
  <c r="W357" i="6"/>
  <c r="W356" i="6"/>
  <c r="W355" i="6"/>
  <c r="W354" i="6"/>
  <c r="W353" i="6"/>
  <c r="W352" i="6"/>
  <c r="W351" i="6"/>
  <c r="W350" i="6"/>
  <c r="W349" i="6"/>
  <c r="W348" i="6"/>
  <c r="W347" i="6"/>
  <c r="W346" i="6"/>
  <c r="W345" i="6"/>
  <c r="W344" i="6"/>
  <c r="W343" i="6"/>
  <c r="W342" i="6"/>
  <c r="W341" i="6"/>
  <c r="W340" i="6"/>
  <c r="W339" i="6"/>
  <c r="W338" i="6"/>
  <c r="W337" i="6"/>
  <c r="W336" i="6"/>
  <c r="W335" i="6"/>
  <c r="W334" i="6"/>
  <c r="W333" i="6"/>
  <c r="W332" i="6"/>
  <c r="W331" i="6"/>
  <c r="W330" i="6"/>
  <c r="W329" i="6"/>
  <c r="W328" i="6"/>
  <c r="W327" i="6"/>
  <c r="W326" i="6"/>
  <c r="W325" i="6"/>
  <c r="W324" i="6"/>
  <c r="W323" i="6"/>
  <c r="W322" i="6"/>
  <c r="W321" i="6"/>
  <c r="W320" i="6"/>
  <c r="W319" i="6"/>
  <c r="W318" i="6"/>
  <c r="W317" i="6"/>
  <c r="W316" i="6"/>
  <c r="W315" i="6"/>
  <c r="W314" i="6"/>
  <c r="W313" i="6"/>
  <c r="W312" i="6"/>
  <c r="W311" i="6"/>
  <c r="W310" i="6"/>
  <c r="W309" i="6"/>
  <c r="W308" i="6"/>
  <c r="W307" i="6"/>
  <c r="W306" i="6"/>
  <c r="W305" i="6"/>
  <c r="W304" i="6"/>
  <c r="W303" i="6"/>
  <c r="W302" i="6"/>
  <c r="W301" i="6"/>
  <c r="W300" i="6"/>
  <c r="W299" i="6"/>
  <c r="W298" i="6"/>
  <c r="W297" i="6"/>
  <c r="W296" i="6"/>
  <c r="W295" i="6"/>
  <c r="W294" i="6"/>
  <c r="W293" i="6"/>
  <c r="W292" i="6"/>
  <c r="W291" i="6"/>
  <c r="W290" i="6"/>
  <c r="W289" i="6"/>
  <c r="W288" i="6"/>
  <c r="W287" i="6"/>
  <c r="W286" i="6"/>
  <c r="W285" i="6"/>
  <c r="W284" i="6"/>
  <c r="W283" i="6"/>
  <c r="W282" i="6"/>
  <c r="W281" i="6"/>
  <c r="W280" i="6"/>
  <c r="W279" i="6"/>
  <c r="W278" i="6"/>
  <c r="W277" i="6"/>
  <c r="W276" i="6"/>
  <c r="W275" i="6"/>
  <c r="W274" i="6"/>
  <c r="W273" i="6"/>
  <c r="W272" i="6"/>
  <c r="W271" i="6"/>
  <c r="W270" i="6"/>
  <c r="W269" i="6"/>
  <c r="W268" i="6"/>
  <c r="W267" i="6"/>
  <c r="W266" i="6"/>
  <c r="W265" i="6"/>
  <c r="W264" i="6"/>
  <c r="W263" i="6"/>
  <c r="W262" i="6"/>
  <c r="W261" i="6"/>
  <c r="W260" i="6"/>
  <c r="W259" i="6"/>
  <c r="W258" i="6"/>
  <c r="W257" i="6"/>
  <c r="W256" i="6"/>
  <c r="W255" i="6"/>
  <c r="W254" i="6"/>
  <c r="W253" i="6"/>
  <c r="W252" i="6"/>
  <c r="W251" i="6"/>
  <c r="W250" i="6"/>
  <c r="W249" i="6"/>
  <c r="W248" i="6"/>
  <c r="W247" i="6"/>
  <c r="W246" i="6"/>
  <c r="W245" i="6"/>
  <c r="W244" i="6"/>
  <c r="W243" i="6"/>
  <c r="W242" i="6"/>
  <c r="W241" i="6"/>
  <c r="W240" i="6"/>
  <c r="W239" i="6"/>
  <c r="W238" i="6"/>
  <c r="W237" i="6"/>
  <c r="W236" i="6"/>
  <c r="W235" i="6"/>
  <c r="W234" i="6"/>
  <c r="W233" i="6"/>
  <c r="W232" i="6"/>
  <c r="W231" i="6"/>
  <c r="W230" i="6"/>
  <c r="W229" i="6"/>
  <c r="W228" i="6"/>
  <c r="W227" i="6"/>
  <c r="X226" i="6"/>
  <c r="T225" i="6"/>
  <c r="H225" i="6"/>
  <c r="T224" i="6"/>
  <c r="H224" i="6"/>
  <c r="T223" i="6"/>
  <c r="H223" i="6"/>
  <c r="T222" i="6"/>
  <c r="H222" i="6"/>
  <c r="T221" i="6"/>
  <c r="H221" i="6"/>
  <c r="T220" i="6"/>
  <c r="H220" i="6"/>
  <c r="T219" i="6"/>
  <c r="H219" i="6"/>
  <c r="T218" i="6"/>
  <c r="H218" i="6"/>
  <c r="T217" i="6"/>
  <c r="H217" i="6"/>
  <c r="T216" i="6"/>
  <c r="H216" i="6"/>
  <c r="T215" i="6"/>
  <c r="H215" i="6"/>
  <c r="T214" i="6"/>
  <c r="H214" i="6"/>
  <c r="T213" i="6"/>
  <c r="H213" i="6"/>
  <c r="T212" i="6"/>
  <c r="H212" i="6"/>
  <c r="T211" i="6"/>
  <c r="H211" i="6"/>
  <c r="T210" i="6"/>
  <c r="H210" i="6"/>
  <c r="T209" i="6"/>
  <c r="H209" i="6"/>
  <c r="T208" i="6"/>
  <c r="H208" i="6"/>
  <c r="T207" i="6"/>
  <c r="H207" i="6"/>
  <c r="T206" i="6"/>
  <c r="H206" i="6"/>
  <c r="T205" i="6"/>
  <c r="H205" i="6"/>
  <c r="T204" i="6"/>
  <c r="H204" i="6"/>
  <c r="T203" i="6"/>
  <c r="H203" i="6"/>
  <c r="T202" i="6"/>
  <c r="H202" i="6"/>
  <c r="T201" i="6"/>
  <c r="H201" i="6"/>
  <c r="T200" i="6"/>
  <c r="H200" i="6"/>
  <c r="T199" i="6"/>
  <c r="H199" i="6"/>
  <c r="T198" i="6"/>
  <c r="H198" i="6"/>
  <c r="T197" i="6"/>
  <c r="H197" i="6"/>
  <c r="T196" i="6"/>
  <c r="H196" i="6"/>
  <c r="T195" i="6"/>
  <c r="H195" i="6"/>
  <c r="T194" i="6"/>
  <c r="H194" i="6"/>
  <c r="T193" i="6"/>
  <c r="H193" i="6"/>
  <c r="T192" i="6"/>
  <c r="H192" i="6"/>
  <c r="T191" i="6"/>
  <c r="H191" i="6"/>
  <c r="T190" i="6"/>
  <c r="H190" i="6"/>
  <c r="T189" i="6"/>
  <c r="H189" i="6"/>
  <c r="T188" i="6"/>
  <c r="H188" i="6"/>
  <c r="T187" i="6"/>
  <c r="H187" i="6"/>
  <c r="T186" i="6"/>
  <c r="H186" i="6"/>
  <c r="T185" i="6"/>
  <c r="H185" i="6"/>
  <c r="T184" i="6"/>
  <c r="H184" i="6"/>
  <c r="T183" i="6"/>
  <c r="H183" i="6"/>
  <c r="T182" i="6"/>
  <c r="H182" i="6"/>
  <c r="T181" i="6"/>
  <c r="H181" i="6"/>
  <c r="T180" i="6"/>
  <c r="H180" i="6"/>
  <c r="T179" i="6"/>
  <c r="H179" i="6"/>
  <c r="T178" i="6"/>
  <c r="H178" i="6"/>
  <c r="T177" i="6"/>
  <c r="H177" i="6"/>
  <c r="T176" i="6"/>
  <c r="H176" i="6"/>
  <c r="T175" i="6"/>
  <c r="H175" i="6"/>
  <c r="T174" i="6"/>
  <c r="H174" i="6"/>
  <c r="T173" i="6"/>
  <c r="H173" i="6"/>
  <c r="T172" i="6"/>
  <c r="H172" i="6"/>
  <c r="T171" i="6"/>
  <c r="H171" i="6"/>
  <c r="T170" i="6"/>
  <c r="H170" i="6"/>
  <c r="T169" i="6"/>
  <c r="H169" i="6"/>
  <c r="T168" i="6"/>
  <c r="H168" i="6"/>
  <c r="T167" i="6"/>
  <c r="H167" i="6"/>
  <c r="T166" i="6"/>
  <c r="H166" i="6"/>
  <c r="T165" i="6"/>
  <c r="H165" i="6"/>
  <c r="T164" i="6"/>
  <c r="H164" i="6"/>
  <c r="T163" i="6"/>
  <c r="H163" i="6"/>
  <c r="T162" i="6"/>
  <c r="H162" i="6"/>
  <c r="T161" i="6"/>
  <c r="H161" i="6"/>
  <c r="T160" i="6"/>
  <c r="H160" i="6"/>
  <c r="T159" i="6"/>
  <c r="H159" i="6"/>
  <c r="T158" i="6"/>
  <c r="H158" i="6"/>
  <c r="T157" i="6"/>
  <c r="H157" i="6"/>
  <c r="T156" i="6"/>
  <c r="H156" i="6"/>
  <c r="T155" i="6"/>
  <c r="H155" i="6"/>
  <c r="T154" i="6"/>
  <c r="H154" i="6"/>
  <c r="T153" i="6"/>
  <c r="H153" i="6"/>
  <c r="T152" i="6"/>
  <c r="H152" i="6"/>
  <c r="T151" i="6"/>
  <c r="H151" i="6"/>
  <c r="T150" i="6"/>
  <c r="H150" i="6"/>
  <c r="T149" i="6"/>
  <c r="H149" i="6"/>
  <c r="T148" i="6"/>
  <c r="H148" i="6"/>
  <c r="T147" i="6"/>
  <c r="H147" i="6"/>
  <c r="T146" i="6"/>
  <c r="H146" i="6"/>
  <c r="T145" i="6"/>
  <c r="H145" i="6"/>
  <c r="T144" i="6"/>
  <c r="H144" i="6"/>
  <c r="T143" i="6"/>
  <c r="H143" i="6"/>
  <c r="T142" i="6"/>
  <c r="H142" i="6"/>
  <c r="T141" i="6"/>
  <c r="H141" i="6"/>
  <c r="T140" i="6"/>
  <c r="H140" i="6"/>
  <c r="T139" i="6"/>
  <c r="H139" i="6"/>
  <c r="T138" i="6"/>
  <c r="H138" i="6"/>
  <c r="T137" i="6"/>
  <c r="H137" i="6"/>
  <c r="T136" i="6"/>
  <c r="H136" i="6"/>
  <c r="T135" i="6"/>
  <c r="H135" i="6"/>
  <c r="T134" i="6"/>
  <c r="H134" i="6"/>
  <c r="T133" i="6"/>
  <c r="H133" i="6"/>
  <c r="T132" i="6"/>
  <c r="H132" i="6"/>
  <c r="T131" i="6"/>
  <c r="H131" i="6"/>
  <c r="T130" i="6"/>
  <c r="H130" i="6"/>
  <c r="T129" i="6"/>
  <c r="H129" i="6"/>
  <c r="T128" i="6"/>
  <c r="H128" i="6"/>
  <c r="T127" i="6"/>
  <c r="H127" i="6"/>
  <c r="T126" i="6"/>
  <c r="H126" i="6"/>
  <c r="T125" i="6"/>
  <c r="H125" i="6"/>
  <c r="T124" i="6"/>
  <c r="H124" i="6"/>
  <c r="T123" i="6"/>
  <c r="H123" i="6"/>
  <c r="T122" i="6"/>
  <c r="H122" i="6"/>
  <c r="T121" i="6"/>
  <c r="H121" i="6"/>
  <c r="H120" i="6"/>
  <c r="H119" i="6"/>
  <c r="H118" i="6"/>
  <c r="H117" i="6"/>
  <c r="T116" i="6"/>
  <c r="H116" i="6"/>
  <c r="H115" i="6"/>
  <c r="H114" i="6"/>
  <c r="H113" i="6"/>
  <c r="T112" i="6"/>
  <c r="H112" i="6"/>
  <c r="H111" i="6"/>
  <c r="H110" i="6"/>
  <c r="T109" i="6"/>
  <c r="H109" i="6"/>
  <c r="T108" i="6"/>
  <c r="H108" i="6"/>
  <c r="T107" i="6"/>
  <c r="H107" i="6"/>
  <c r="T106" i="6"/>
  <c r="H106" i="6"/>
  <c r="H105" i="6"/>
  <c r="H104" i="6"/>
  <c r="H103" i="6"/>
  <c r="H102" i="6"/>
  <c r="T101" i="6"/>
  <c r="H101" i="6"/>
  <c r="T100" i="6"/>
  <c r="H100" i="6"/>
  <c r="T99" i="6"/>
  <c r="H99" i="6"/>
  <c r="T98" i="6"/>
  <c r="H98" i="6"/>
  <c r="T97" i="6"/>
  <c r="H97" i="6"/>
  <c r="T96" i="6"/>
  <c r="H96" i="6"/>
  <c r="H95" i="6"/>
  <c r="H94" i="6"/>
  <c r="H93" i="6"/>
  <c r="H92" i="6"/>
  <c r="H91" i="6"/>
  <c r="H90" i="6"/>
  <c r="H89" i="6"/>
  <c r="H88" i="6"/>
  <c r="H87" i="6"/>
  <c r="H86" i="6"/>
  <c r="H85" i="6"/>
  <c r="H84" i="6"/>
  <c r="H83" i="6"/>
  <c r="H82" i="6"/>
  <c r="H81" i="6"/>
  <c r="H80" i="6"/>
  <c r="H79" i="6"/>
  <c r="H78" i="6"/>
  <c r="H77" i="6"/>
  <c r="H76" i="6"/>
  <c r="H75" i="6"/>
  <c r="H74" i="6"/>
  <c r="H73" i="6"/>
  <c r="H72" i="6"/>
  <c r="H71" i="6"/>
  <c r="H70" i="6"/>
  <c r="H69" i="6"/>
  <c r="H68" i="6"/>
  <c r="H67" i="6"/>
  <c r="H66" i="6"/>
  <c r="H65" i="6"/>
  <c r="H64" i="6"/>
  <c r="H63" i="6"/>
  <c r="H62" i="6"/>
  <c r="H61" i="6"/>
  <c r="H60" i="6"/>
  <c r="H59" i="6"/>
  <c r="H58" i="6"/>
  <c r="H57" i="6"/>
  <c r="H56" i="6"/>
  <c r="H55" i="6"/>
  <c r="H54" i="6"/>
  <c r="H53" i="6"/>
  <c r="H52" i="6"/>
  <c r="F44" i="6" s="1"/>
  <c r="H51" i="6"/>
  <c r="F43" i="6" s="1"/>
  <c r="H50" i="6"/>
  <c r="F41" i="6" s="1"/>
  <c r="H49" i="6"/>
  <c r="F42" i="6" s="1"/>
  <c r="F23" i="6"/>
  <c r="E23" i="6" s="1"/>
  <c r="F22" i="6"/>
  <c r="E22" i="6" s="1"/>
  <c r="C19" i="6"/>
  <c r="C18" i="6"/>
  <c r="C17" i="6"/>
  <c r="C16" i="6"/>
  <c r="C15" i="6"/>
  <c r="C14" i="6"/>
  <c r="C11" i="6"/>
  <c r="C10" i="6"/>
  <c r="C9" i="6"/>
  <c r="C8" i="6"/>
  <c r="C7" i="6"/>
  <c r="C6" i="6"/>
  <c r="E1" i="6"/>
  <c r="P298" i="2"/>
  <c r="P297" i="2"/>
  <c r="P296" i="2"/>
  <c r="P295" i="2"/>
  <c r="P294" i="2"/>
  <c r="P293" i="2"/>
  <c r="P292" i="2"/>
  <c r="P291" i="2"/>
  <c r="P290" i="2"/>
  <c r="P289" i="2"/>
  <c r="P288" i="2"/>
  <c r="P287" i="2"/>
  <c r="P286" i="2"/>
  <c r="P285" i="2"/>
  <c r="P284" i="2"/>
  <c r="P283" i="2"/>
  <c r="P282" i="2"/>
  <c r="P281" i="2"/>
  <c r="P280" i="2"/>
  <c r="P279" i="2"/>
  <c r="P278" i="2"/>
  <c r="P277" i="2"/>
  <c r="P276" i="2"/>
  <c r="P275" i="2"/>
  <c r="P274" i="2"/>
  <c r="P273" i="2"/>
  <c r="P272" i="2"/>
  <c r="P271" i="2"/>
  <c r="P270" i="2"/>
  <c r="P269" i="2"/>
  <c r="P268" i="2"/>
  <c r="P267" i="2"/>
  <c r="P266" i="2"/>
  <c r="P265" i="2"/>
  <c r="P264" i="2"/>
  <c r="P263" i="2"/>
  <c r="P262" i="2"/>
  <c r="P261" i="2"/>
  <c r="P260" i="2"/>
  <c r="P259" i="2"/>
  <c r="P258" i="2"/>
  <c r="P257" i="2"/>
  <c r="P256" i="2"/>
  <c r="P255" i="2"/>
  <c r="P254" i="2"/>
  <c r="P253" i="2"/>
  <c r="P252" i="2"/>
  <c r="P251" i="2"/>
  <c r="P250" i="2"/>
  <c r="P249" i="2"/>
  <c r="P248" i="2"/>
  <c r="P247" i="2"/>
  <c r="P246" i="2"/>
  <c r="P245" i="2"/>
  <c r="P244" i="2"/>
  <c r="P243" i="2"/>
  <c r="P242" i="2"/>
  <c r="P241" i="2"/>
  <c r="P240" i="2"/>
  <c r="P239" i="2"/>
  <c r="P238" i="2"/>
  <c r="P237" i="2"/>
  <c r="P236" i="2"/>
  <c r="P235" i="2"/>
  <c r="P234" i="2"/>
  <c r="P233" i="2"/>
  <c r="P232" i="2"/>
  <c r="P231" i="2"/>
  <c r="P230" i="2"/>
  <c r="P229" i="2"/>
  <c r="P228" i="2"/>
  <c r="P227" i="2"/>
  <c r="P226" i="2"/>
  <c r="P225" i="2"/>
  <c r="P224" i="2"/>
  <c r="P223" i="2"/>
  <c r="P222" i="2"/>
  <c r="P221" i="2"/>
  <c r="P220" i="2"/>
  <c r="P219" i="2"/>
  <c r="P218" i="2"/>
  <c r="P217" i="2"/>
  <c r="P216" i="2"/>
  <c r="P215" i="2"/>
  <c r="P214" i="2"/>
  <c r="P213" i="2"/>
  <c r="P212" i="2"/>
  <c r="P211" i="2"/>
  <c r="P210" i="2"/>
  <c r="P209" i="2"/>
  <c r="P208" i="2"/>
  <c r="P207" i="2"/>
  <c r="P206" i="2"/>
  <c r="P205" i="2"/>
  <c r="P204" i="2"/>
  <c r="P203" i="2"/>
  <c r="P202" i="2"/>
  <c r="P201" i="2"/>
  <c r="P200" i="2"/>
  <c r="P199" i="2"/>
  <c r="P198" i="2"/>
  <c r="P197" i="2"/>
  <c r="P196" i="2"/>
  <c r="P195" i="2"/>
  <c r="P194" i="2"/>
  <c r="P193" i="2"/>
  <c r="P192" i="2"/>
  <c r="P191" i="2"/>
  <c r="P190" i="2"/>
  <c r="P189" i="2"/>
  <c r="P188" i="2"/>
  <c r="P187" i="2"/>
  <c r="P186" i="2"/>
  <c r="P185" i="2"/>
  <c r="P184" i="2"/>
  <c r="P183" i="2"/>
  <c r="P182" i="2"/>
  <c r="P181" i="2"/>
  <c r="P180" i="2"/>
  <c r="P179" i="2"/>
  <c r="P178" i="2"/>
  <c r="P177" i="2"/>
  <c r="P176" i="2"/>
  <c r="P175" i="2"/>
  <c r="P174" i="2"/>
  <c r="P173" i="2"/>
  <c r="P172" i="2"/>
  <c r="P171" i="2"/>
  <c r="P170" i="2"/>
  <c r="P169" i="2"/>
  <c r="P168" i="2"/>
  <c r="P167" i="2"/>
  <c r="P166" i="2"/>
  <c r="P165" i="2"/>
  <c r="P164" i="2"/>
  <c r="P163" i="2"/>
  <c r="P162" i="2"/>
  <c r="P161" i="2"/>
  <c r="P160" i="2"/>
  <c r="P159" i="2"/>
  <c r="P158" i="2"/>
  <c r="P157" i="2"/>
  <c r="P156" i="2"/>
  <c r="P155" i="2"/>
  <c r="P154" i="2"/>
  <c r="P153" i="2"/>
  <c r="P152" i="2"/>
  <c r="P151" i="2"/>
  <c r="P150" i="2"/>
  <c r="P149" i="2"/>
  <c r="P148" i="2"/>
  <c r="P147" i="2"/>
  <c r="P146" i="2"/>
  <c r="P145" i="2"/>
  <c r="P144" i="2"/>
  <c r="P143" i="2"/>
  <c r="P142" i="2"/>
  <c r="P141" i="2"/>
  <c r="P140" i="2"/>
  <c r="P139" i="2"/>
  <c r="P138" i="2"/>
  <c r="P137" i="2"/>
  <c r="P136" i="2"/>
  <c r="P135" i="2"/>
  <c r="P134" i="2"/>
  <c r="P133" i="2"/>
  <c r="P132" i="2"/>
  <c r="P131" i="2"/>
  <c r="P130" i="2"/>
  <c r="P129" i="2"/>
  <c r="P128" i="2"/>
  <c r="P127" i="2"/>
  <c r="P126" i="2"/>
  <c r="P125" i="2"/>
  <c r="P124" i="2"/>
  <c r="P123" i="2"/>
  <c r="P122" i="2"/>
  <c r="P121" i="2"/>
  <c r="P120" i="2"/>
  <c r="P119" i="2"/>
  <c r="P118" i="2"/>
  <c r="P117" i="2"/>
  <c r="P116" i="2"/>
  <c r="P115" i="2"/>
  <c r="P114" i="2"/>
  <c r="P113" i="2"/>
  <c r="P112" i="2"/>
  <c r="P111" i="2"/>
  <c r="P110" i="2"/>
  <c r="P109" i="2"/>
  <c r="P108" i="2"/>
  <c r="P107" i="2"/>
  <c r="P106" i="2"/>
  <c r="P105" i="2"/>
  <c r="P104" i="2"/>
  <c r="P103" i="2"/>
  <c r="P102" i="2"/>
  <c r="P101" i="2"/>
  <c r="P100" i="2"/>
  <c r="P99" i="2"/>
  <c r="P98" i="2"/>
  <c r="P97" i="2"/>
  <c r="P96" i="2"/>
  <c r="P95" i="2"/>
  <c r="P94" i="2"/>
  <c r="P93" i="2"/>
  <c r="P92" i="2"/>
  <c r="P91" i="2"/>
  <c r="P90" i="2"/>
  <c r="P89" i="2"/>
  <c r="P88" i="2"/>
  <c r="P87" i="2"/>
  <c r="P86" i="2"/>
  <c r="P85" i="2"/>
  <c r="P84" i="2"/>
  <c r="P83" i="2"/>
  <c r="P82" i="2"/>
  <c r="P81" i="2"/>
  <c r="P80" i="2"/>
  <c r="P79" i="2"/>
  <c r="P78" i="2"/>
  <c r="P77" i="2"/>
  <c r="P76" i="2"/>
  <c r="P75" i="2"/>
  <c r="P74" i="2"/>
  <c r="P73" i="2"/>
  <c r="P72" i="2"/>
  <c r="P71" i="2"/>
  <c r="P70" i="2"/>
  <c r="P69" i="2"/>
  <c r="P68" i="2"/>
  <c r="P67" i="2"/>
  <c r="P66" i="2"/>
  <c r="P65" i="2"/>
  <c r="P64" i="2"/>
  <c r="P63" i="2"/>
  <c r="P62" i="2"/>
  <c r="P61" i="2"/>
  <c r="P60" i="2"/>
  <c r="P59" i="2"/>
  <c r="P58" i="2"/>
  <c r="P57" i="2"/>
  <c r="P56" i="2"/>
  <c r="P55" i="2"/>
  <c r="P54" i="2"/>
  <c r="P53" i="2"/>
  <c r="P52" i="2"/>
  <c r="P51" i="2"/>
  <c r="P50" i="2"/>
  <c r="P49" i="2"/>
  <c r="P48" i="2"/>
  <c r="P47" i="2"/>
  <c r="P46" i="2"/>
  <c r="P45" i="2"/>
  <c r="P44" i="2"/>
  <c r="P43" i="2"/>
  <c r="P42" i="2"/>
  <c r="P41" i="2"/>
  <c r="P40" i="2"/>
  <c r="P39" i="2"/>
  <c r="P38" i="2"/>
  <c r="P37" i="2"/>
  <c r="P36" i="2"/>
  <c r="P35" i="2"/>
  <c r="P34" i="2"/>
  <c r="P33" i="2"/>
  <c r="P32" i="2"/>
  <c r="P31" i="2"/>
  <c r="P30" i="2"/>
  <c r="P29" i="2"/>
  <c r="P28" i="2"/>
  <c r="P27" i="2"/>
  <c r="P26" i="2"/>
  <c r="P25" i="2"/>
  <c r="P24" i="2"/>
  <c r="P23" i="2"/>
  <c r="P22" i="2"/>
  <c r="P21" i="2"/>
  <c r="P20" i="2"/>
  <c r="P19" i="2"/>
  <c r="P18" i="2"/>
  <c r="P17" i="2"/>
  <c r="P16" i="2"/>
  <c r="P15" i="2"/>
  <c r="P14" i="2"/>
  <c r="P13" i="2"/>
  <c r="P12" i="2"/>
  <c r="P11" i="2"/>
  <c r="P10" i="2"/>
  <c r="P9" i="2"/>
  <c r="P8" i="2"/>
  <c r="P7" i="2"/>
  <c r="P6" i="2"/>
  <c r="P5" i="2"/>
  <c r="P4" i="2"/>
  <c r="P3" i="2"/>
  <c r="P2" i="2"/>
  <c r="C34" i="13" l="1"/>
  <c r="F45" i="6"/>
  <c r="G15" i="13" s="1"/>
  <c r="S5" i="2"/>
  <c r="S6" i="2" s="1"/>
  <c r="S3" i="2" s="1"/>
  <c r="B35" i="12"/>
  <c r="D24" i="13" s="1"/>
  <c r="B43" i="6"/>
  <c r="F15" i="13" s="1"/>
  <c r="H47" i="12"/>
  <c r="B5" i="12" l="1"/>
  <c r="D27" i="13" s="1"/>
  <c r="F27" i="13" s="1"/>
  <c r="B45" i="12"/>
  <c r="D23" i="13" s="1"/>
  <c r="F30" i="13" l="1"/>
  <c r="C35" i="13"/>
  <c r="F31" i="13"/>
  <c r="C31" i="14"/>
  <c r="F32" i="13" l="1"/>
  <c r="C32" i="14"/>
</calcChain>
</file>

<file path=xl/sharedStrings.xml><?xml version="1.0" encoding="utf-8"?>
<sst xmlns="http://schemas.openxmlformats.org/spreadsheetml/2006/main" count="930" uniqueCount="354">
  <si>
    <t>PAF Project Application 2023-24</t>
  </si>
  <si>
    <r>
      <rPr>
        <b/>
        <sz val="11"/>
        <color theme="1"/>
        <rFont val="Arial"/>
        <family val="2"/>
      </rPr>
      <t>Instructions:</t>
    </r>
    <r>
      <rPr>
        <sz val="11"/>
        <color theme="1"/>
        <rFont val="Arial"/>
        <family val="2"/>
      </rPr>
      <t xml:space="preserve">
- Review the PAF website (https://experience.apsc.ubc.ca/paf) for eligibility and further information before beginning this application.
- Answer all questions applicable to your group in the orange cells. You do not need to edit any other cells, especially ones highlighted in yellow.  
- If you need assistance filling out this form, please contact the PAF Coordinator (paf@apsc.ubc.ca) before submitting your application. 
- PAF requires faculty advisors to review and approve all </t>
    </r>
    <r>
      <rPr>
        <b/>
        <sz val="11"/>
        <color theme="1"/>
        <rFont val="Arial"/>
        <family val="2"/>
      </rPr>
      <t xml:space="preserve">design team </t>
    </r>
    <r>
      <rPr>
        <sz val="11"/>
        <color theme="1"/>
        <rFont val="Arial"/>
        <family val="2"/>
      </rPr>
      <t xml:space="preserve">project applications. Applicants will need to submit the signed advisor review form along with any supplemental documentation to the SuperApp. There is a soft deadline to submit to your advisor for review 1 week before the submission deadline. 
- The Project category encompasses everything that falls outside of Travel and Conferences.
- The Project Finances sheets must go hand-in-hand with the Project Overview form: Ensure that the expenses and names make sense. 
- Please note that PD Opportunities and Other Projects are for PAF consideration only. However, these count towards the cap of number of applications (5 in total). </t>
    </r>
    <r>
      <rPr>
        <b/>
        <sz val="11"/>
        <color theme="1"/>
        <rFont val="Arial"/>
        <family val="2"/>
      </rPr>
      <t xml:space="preserve">If you're only applying for PD Opportunities, there is no need to fill up the Projects sheet.
</t>
    </r>
    <r>
      <rPr>
        <sz val="11"/>
        <color theme="1"/>
        <rFont val="Arial"/>
        <family val="2"/>
      </rPr>
      <t xml:space="preserve">- All funding will be distributed through the APSC Finance Office (finance@apsc.ubc.ca)
</t>
    </r>
    <r>
      <rPr>
        <sz val="11"/>
        <color rgb="FF980000"/>
        <rFont val="Arial"/>
        <family val="2"/>
      </rPr>
      <t>- The TOTAL &amp; SUBTOTAL cells as well as the currency conversions should autopopulate with your given unit cost and quantity, but if the values don't match with your expected number, please change them.</t>
    </r>
    <r>
      <rPr>
        <sz val="11"/>
        <color theme="1"/>
        <rFont val="Arial"/>
        <family val="2"/>
      </rPr>
      <t xml:space="preserve">
</t>
    </r>
  </si>
  <si>
    <r>
      <rPr>
        <b/>
        <sz val="11"/>
        <color rgb="FFFF0000"/>
        <rFont val="Arial"/>
        <family val="2"/>
      </rPr>
      <t>Note:</t>
    </r>
    <r>
      <rPr>
        <sz val="11"/>
        <color theme="1"/>
        <rFont val="Arial"/>
        <family val="2"/>
      </rPr>
      <t xml:space="preserve">
Budgeted purchases with no online link require a supplemental quote or explanation of estimated cost. Proof of acquired in-kind donations should also be supplemented as email screenshots or other graphic files in a separate file. Name individual files by their exact expense name. 
While quotes/documentation for every expense/income source are not required, large expenses or donations without documentation are likely to cause rejection of the application. Expected in-kind donations may be audited in future if large, are not from historic donors, and/or do not have a specific source listed. 
</t>
    </r>
  </si>
  <si>
    <t>Legend:</t>
  </si>
  <si>
    <t>Enter text</t>
  </si>
  <si>
    <t>Select drop-down</t>
  </si>
  <si>
    <t>Formula, do not change</t>
  </si>
  <si>
    <t>Important: DO NOT CHANGE</t>
  </si>
  <si>
    <t>Group Name (Type out exact spelling of official team name)</t>
  </si>
  <si>
    <t>Select choice here</t>
  </si>
  <si>
    <t>Group Type</t>
  </si>
  <si>
    <t>Group Generic Email</t>
  </si>
  <si>
    <r>
      <t xml:space="preserve">This document has been reviewed and signed by:
</t>
    </r>
    <r>
      <rPr>
        <sz val="11"/>
        <color theme="0"/>
        <rFont val="Arial"/>
        <family val="2"/>
      </rPr>
      <t xml:space="preserve"> (Minimum 2 members, 1 must have team signing authority. These signatures will be counted as the Primary Applicant and Secondary Approver for reimbursements with APSC Finance.)</t>
    </r>
  </si>
  <si>
    <t>Currency Conversions to CAD</t>
  </si>
  <si>
    <t>Rate</t>
  </si>
  <si>
    <t>CAD</t>
  </si>
  <si>
    <t>USD</t>
  </si>
  <si>
    <t>EUR</t>
  </si>
  <si>
    <t>GBP</t>
  </si>
  <si>
    <t>AUD</t>
  </si>
  <si>
    <t>HKD</t>
  </si>
  <si>
    <t>CNY</t>
  </si>
  <si>
    <t>FIRST NAME</t>
  </si>
  <si>
    <t>LAST NAME</t>
  </si>
  <si>
    <t>STUDENT #</t>
  </si>
  <si>
    <t>FACULTY</t>
  </si>
  <si>
    <t>DEGREE</t>
  </si>
  <si>
    <t>PROGRAM</t>
  </si>
  <si>
    <t>ACADEMIC YEAR</t>
  </si>
  <si>
    <t>EMAIL</t>
  </si>
  <si>
    <t>Involvement with Project 1</t>
  </si>
  <si>
    <t>Involvement with Project 2</t>
  </si>
  <si>
    <t>Involvement with Project 3</t>
  </si>
  <si>
    <t>Involvement with Project 4</t>
  </si>
  <si>
    <t>Involvement with Project 5</t>
  </si>
  <si>
    <t>PAF ELIGIBLE</t>
  </si>
  <si>
    <t>CHBE</t>
  </si>
  <si>
    <t>GEOE</t>
  </si>
  <si>
    <t>PAF Eligible?</t>
  </si>
  <si>
    <t>Total Members:</t>
  </si>
  <si>
    <t>PAF-Eligible Members:</t>
  </si>
  <si>
    <t>75% Rule:</t>
  </si>
  <si>
    <t>*Please choose between Exec and Non-exec for each person's role in the team. Executives in student groups are those in leadership positions or positions that oversee the technical and/or the administrative management of the student group. The rest can be categorised as non-execs. This information is used to verify required trainings.</t>
  </si>
  <si>
    <t xml:space="preserve"> </t>
  </si>
  <si>
    <t>Previous Year Budget</t>
  </si>
  <si>
    <t>Fill in the following tables for your group's finance for the previous year. (Both expenses and income sources)</t>
  </si>
  <si>
    <r>
      <t xml:space="preserve">Expense Category Examples: </t>
    </r>
    <r>
      <rPr>
        <sz val="11"/>
        <color theme="1"/>
        <rFont val="Arial"/>
        <family val="2"/>
      </rPr>
      <t>Projects, competition, food, venue, gifts, administration, etc.</t>
    </r>
  </si>
  <si>
    <t>I confirm the current sheet "Finance(Previous Year)" is correctly completed</t>
  </si>
  <si>
    <r>
      <t xml:space="preserve">Income Category Examples: </t>
    </r>
    <r>
      <rPr>
        <sz val="11"/>
        <color theme="1"/>
        <rFont val="Arial"/>
        <family val="2"/>
      </rPr>
      <t>Sponsorship, in-kind donations, discounts, etc.</t>
    </r>
  </si>
  <si>
    <t>Expenses 2022-23</t>
  </si>
  <si>
    <t>Income 2022-23</t>
  </si>
  <si>
    <t>Expense Category</t>
  </si>
  <si>
    <t>Expense</t>
  </si>
  <si>
    <t>Amount</t>
  </si>
  <si>
    <t>Justification</t>
  </si>
  <si>
    <t>Link</t>
  </si>
  <si>
    <t>Income Category</t>
  </si>
  <si>
    <t>Source of Income</t>
  </si>
  <si>
    <t>Received (R) / Applied for (A)</t>
  </si>
  <si>
    <t>Departmental Funding (Optional)</t>
  </si>
  <si>
    <t>Fill out the table below for any departmental funding requests. In the ‘Proposed Use’ column, provide details on what your team will use this funding for (i.e. $500 toward travel expenses for SAE 2022 competition). Your department will need to see detailed information here as a rationale for approving your funding request.</t>
  </si>
  <si>
    <t>Department</t>
  </si>
  <si>
    <t>No. of Students</t>
  </si>
  <si>
    <t>% Representation</t>
  </si>
  <si>
    <t>Amount Requested</t>
  </si>
  <si>
    <t>Proposed Use</t>
  </si>
  <si>
    <t>CIVL</t>
  </si>
  <si>
    <t>EECE</t>
  </si>
  <si>
    <t>ENPH</t>
  </si>
  <si>
    <t>ENVE</t>
  </si>
  <si>
    <t>IGEN</t>
  </si>
  <si>
    <t>MANU</t>
  </si>
  <si>
    <t>MTRL</t>
  </si>
  <si>
    <t>MECH</t>
  </si>
  <si>
    <t>MINE</t>
  </si>
  <si>
    <t>SBME</t>
  </si>
  <si>
    <t>Total amount requested</t>
  </si>
  <si>
    <t>Expected Income</t>
  </si>
  <si>
    <t xml:space="preserve">Select an income category between Sponsor - CASH, In-Kind (Physical) Donation, or another term that suits the item. An In-Kind or Physical Donation refers to tools or equipment, NOT services. </t>
  </si>
  <si>
    <t>I confirm the "Total Non-PAF Income" section is correctly completed</t>
  </si>
  <si>
    <t>Select</t>
  </si>
  <si>
    <r>
      <t xml:space="preserve">Total Non-PAF Income 2023-2024 (Do </t>
    </r>
    <r>
      <rPr>
        <b/>
        <sz val="14"/>
        <color theme="7" tint="0.59999389629810485"/>
        <rFont val="Arial"/>
        <family val="2"/>
      </rPr>
      <t>NOT</t>
    </r>
    <r>
      <rPr>
        <b/>
        <sz val="14"/>
        <color theme="0"/>
        <rFont val="Arial"/>
        <family val="2"/>
      </rPr>
      <t xml:space="preserve"> include PAF here)</t>
    </r>
  </si>
  <si>
    <t>Total amount/value received (in CAD)</t>
  </si>
  <si>
    <t>Duration of Funding</t>
  </si>
  <si>
    <t>Funding runs out on:</t>
  </si>
  <si>
    <t>Amount reserved for future years</t>
  </si>
  <si>
    <t>Amount to use this year</t>
  </si>
  <si>
    <t>Received?</t>
  </si>
  <si>
    <t>Notes</t>
  </si>
  <si>
    <t xml:space="preserve"> Current Team Account Balance</t>
  </si>
  <si>
    <t>Multiple</t>
  </si>
  <si>
    <t>N/A</t>
  </si>
  <si>
    <t>Account balance must be declared.</t>
  </si>
  <si>
    <t>Project 1 Application</t>
  </si>
  <si>
    <t>If you're applying to PAF for the category "Design Projects - Other", please use the same spreadsheet.</t>
  </si>
  <si>
    <t>Application Information</t>
  </si>
  <si>
    <t>Project Name</t>
  </si>
  <si>
    <t>Type of Application</t>
  </si>
  <si>
    <t>Any competition/external event linked to this project?</t>
  </si>
  <si>
    <t>Name</t>
  </si>
  <si>
    <t>Start Date</t>
  </si>
  <si>
    <t>End Date</t>
  </si>
  <si>
    <t>Location</t>
  </si>
  <si>
    <t>DETAILED EXPENSES</t>
  </si>
  <si>
    <t>ITEM</t>
  </si>
  <si>
    <t>CATEGORY</t>
  </si>
  <si>
    <t>QUANTITY</t>
  </si>
  <si>
    <t>AMOUNT/UNIT</t>
  </si>
  <si>
    <t>TAX + SHIPPING</t>
  </si>
  <si>
    <t>CURRENCY</t>
  </si>
  <si>
    <t>SUBTOTAL</t>
  </si>
  <si>
    <t>TOTAL</t>
  </si>
  <si>
    <t>SUBTOTAL IN CAD</t>
  </si>
  <si>
    <t>TOTAL IN CAD</t>
  </si>
  <si>
    <t>Link to Source</t>
  </si>
  <si>
    <t>Quote Supplemented?</t>
  </si>
  <si>
    <t>Discount %</t>
  </si>
  <si>
    <r>
      <rPr>
        <b/>
        <i/>
        <sz val="11"/>
        <color theme="1"/>
        <rFont val="Arial"/>
        <family val="2"/>
      </rPr>
      <t xml:space="preserve">REFERENCE </t>
    </r>
    <r>
      <rPr>
        <b/>
        <i/>
        <sz val="9"/>
        <color theme="1"/>
        <rFont val="Arial"/>
        <family val="2"/>
      </rPr>
      <t>(Briefly explain use, justify cost, explain in-kind donation amount if expected)</t>
    </r>
  </si>
  <si>
    <t>Competition</t>
  </si>
  <si>
    <t>Project 2 Application</t>
  </si>
  <si>
    <t>Project 3 Application</t>
  </si>
  <si>
    <t>Project 4 Application</t>
  </si>
  <si>
    <t>Project 5 Application</t>
  </si>
  <si>
    <t>PD Opportunity 1 Application</t>
  </si>
  <si>
    <r>
      <t>Instructions:</t>
    </r>
    <r>
      <rPr>
        <sz val="11"/>
        <color theme="1"/>
        <rFont val="Arial"/>
        <family val="2"/>
      </rPr>
      <t xml:space="preserve">
Step 1: Answer all questions applicable to your team under the Information sections. 
Step 2: Skip down to the income sources and detailed expenses at the bottom of the sheet and fill out the orange cells. 
Step 3: Make sure there are no errors (cells marked as #REF) in your overall budget. 
We recommend having the PAF Handbook open while filling out your application. If you encounter any problems or have any questions or concerns, please contact the PAF Coordinator at paf@apsc.ubc.ca. </t>
    </r>
  </si>
  <si>
    <t>PAF Funding Information</t>
  </si>
  <si>
    <t>PD Opportunity Name</t>
  </si>
  <si>
    <t>Has this project been previously funded by PAF?</t>
  </si>
  <si>
    <t>Principal Applicant's Name (First Last)</t>
  </si>
  <si>
    <t>Did you collect the full amount of PAF funding for this previously funded project?</t>
  </si>
  <si>
    <t>Department/Program</t>
  </si>
  <si>
    <t>Has your organization submitted other applications in the 2020-2021 funding cycle?</t>
  </si>
  <si>
    <t>Team Email</t>
  </si>
  <si>
    <t>Secondary Email (Personal or Alternate Team Email)</t>
  </si>
  <si>
    <t>If yes, please list the other applications (Application Title - Applicant's first and last name)</t>
  </si>
  <si>
    <t xml:space="preserve">Primary Associated Student Group
</t>
  </si>
  <si>
    <t>Faculty Information</t>
  </si>
  <si>
    <t>Faculty Advisor Name (First Last)</t>
  </si>
  <si>
    <t>Email</t>
  </si>
  <si>
    <t>Other Faculty Advisor Name (First Last)</t>
  </si>
  <si>
    <t>General Information</t>
  </si>
  <si>
    <t>Word Count</t>
  </si>
  <si>
    <t>Max Words</t>
  </si>
  <si>
    <r>
      <rPr>
        <b/>
        <sz val="11"/>
        <color theme="1"/>
        <rFont val="Arial"/>
        <family val="2"/>
      </rPr>
      <t xml:space="preserve">Project Summary
</t>
    </r>
    <r>
      <rPr>
        <sz val="11"/>
        <color theme="1"/>
        <rFont val="Arial"/>
        <family val="2"/>
      </rPr>
      <t>Concisely summarize the PD opportunity. (What is the event, who specifically does it benefit, what is the goal?)</t>
    </r>
  </si>
  <si>
    <r>
      <rPr>
        <b/>
        <sz val="11"/>
        <color theme="1"/>
        <rFont val="Arial"/>
        <family val="2"/>
      </rPr>
      <t xml:space="preserve">Impact on UBC Engineering Student Learning
</t>
    </r>
    <r>
      <rPr>
        <sz val="11"/>
        <color theme="1"/>
        <rFont val="Arial"/>
        <family val="2"/>
      </rPr>
      <t>Explain how this opportunity benefits engineering undergraduate students, what are the short and long term benefits they will gain?</t>
    </r>
    <r>
      <rPr>
        <b/>
        <sz val="11"/>
        <color theme="1"/>
        <rFont val="Arial"/>
        <family val="2"/>
      </rPr>
      <t xml:space="preserve"> </t>
    </r>
    <r>
      <rPr>
        <sz val="11"/>
        <color theme="1"/>
        <rFont val="Arial"/>
        <family val="2"/>
      </rPr>
      <t>(include whether it is for a specific sub-team or the entire team)</t>
    </r>
  </si>
  <si>
    <r>
      <t xml:space="preserve">Organizational Structure
</t>
    </r>
    <r>
      <rPr>
        <sz val="11"/>
        <rFont val="Arial"/>
        <family val="2"/>
      </rPr>
      <t>If parts of this project will be carried forward over a transition period, briefly outline your mechanisms for succession. Ensure to mention how your leadership structure (eg. subteams) contributes to this. </t>
    </r>
  </si>
  <si>
    <t>Guest Speakers</t>
  </si>
  <si>
    <t>Number of Speakers</t>
  </si>
  <si>
    <t>If you are inviting speakers or guests, please provide a brief description of how many speakers, their areas of expertise, and the benefit they will provide attendees.</t>
  </si>
  <si>
    <r>
      <t xml:space="preserve">Projected  </t>
    </r>
    <r>
      <rPr>
        <b/>
        <i/>
        <sz val="11"/>
        <color theme="0"/>
        <rFont val="Arial"/>
        <family val="2"/>
      </rPr>
      <t>Engineering</t>
    </r>
    <r>
      <rPr>
        <b/>
        <sz val="11"/>
        <color theme="0"/>
        <rFont val="Arial"/>
        <family val="2"/>
      </rPr>
      <t xml:space="preserve"> Attendees</t>
    </r>
  </si>
  <si>
    <r>
      <t xml:space="preserve">Projected </t>
    </r>
    <r>
      <rPr>
        <b/>
        <i/>
        <sz val="11"/>
        <color theme="0"/>
        <rFont val="Arial"/>
        <family val="2"/>
      </rPr>
      <t>Non-Engineering</t>
    </r>
    <r>
      <rPr>
        <b/>
        <sz val="11"/>
        <color theme="0"/>
        <rFont val="Arial"/>
        <family val="2"/>
      </rPr>
      <t xml:space="preserve"> Attendees</t>
    </r>
  </si>
  <si>
    <t>GROUP</t>
  </si>
  <si>
    <t>NOTES</t>
  </si>
  <si>
    <t>UBC Undergraduate Students</t>
  </si>
  <si>
    <t>Undergraduate Students</t>
  </si>
  <si>
    <t>Non-UBC Undergraduate Students</t>
  </si>
  <si>
    <t>Graduate Students/Post-Docs</t>
  </si>
  <si>
    <t>UBC/Non-UBC Graduate Students/Post-Docs</t>
  </si>
  <si>
    <t>Faculty</t>
  </si>
  <si>
    <t>Staff</t>
  </si>
  <si>
    <t>Alumni</t>
  </si>
  <si>
    <t>Industry</t>
  </si>
  <si>
    <t>Other</t>
  </si>
  <si>
    <t>Total Engineering Attendees</t>
  </si>
  <si>
    <t>Total Non-Engineering Attendees</t>
  </si>
  <si>
    <t>The PD Opportunity budget is complete and correct to our team's intentions</t>
  </si>
  <si>
    <t>Eligible PAF funding</t>
  </si>
  <si>
    <t>Food</t>
  </si>
  <si>
    <t>Venue</t>
  </si>
  <si>
    <t>NET OPPORTUNITY EXPENSES:</t>
  </si>
  <si>
    <t>Gifts</t>
  </si>
  <si>
    <t>Workshop Supplies</t>
  </si>
  <si>
    <r>
      <t>**Note</t>
    </r>
    <r>
      <rPr>
        <sz val="10"/>
        <color rgb="FFFF0000"/>
        <rFont val="Arial"/>
        <family val="2"/>
      </rPr>
      <t xml:space="preserve">** </t>
    </r>
    <r>
      <rPr>
        <sz val="10"/>
        <color theme="1"/>
        <rFont val="Arial"/>
        <family val="2"/>
      </rPr>
      <t xml:space="preserve">Food can be subsidized up to 7$ for engineering attendees (students, industry, faculty, alumni) per event. </t>
    </r>
  </si>
  <si>
    <t>Total Eligible Funding</t>
  </si>
  <si>
    <r>
      <rPr>
        <b/>
        <i/>
        <sz val="12"/>
        <color theme="1"/>
        <rFont val="Arial"/>
        <family val="2"/>
      </rPr>
      <t xml:space="preserve">REFERENCE </t>
    </r>
    <r>
      <rPr>
        <b/>
        <i/>
        <sz val="10"/>
        <color theme="1"/>
        <rFont val="Arial"/>
        <family val="2"/>
      </rPr>
      <t>(Briefly explain use and justify cost)</t>
    </r>
  </si>
  <si>
    <t>PD Opportunity 2 Application</t>
  </si>
  <si>
    <t>PD Opportunity 3 Application</t>
  </si>
  <si>
    <t>PD Opportunity 4 Application</t>
  </si>
  <si>
    <t>PD Opportunity 5 Application</t>
  </si>
  <si>
    <t>Consumables</t>
  </si>
  <si>
    <t>QTY</t>
  </si>
  <si>
    <t>Explain the need for the purchase and how your team will ensure its longevity</t>
  </si>
  <si>
    <t>Capital Purchases</t>
  </si>
  <si>
    <t>Explain the need for the purchase, why alternatives are not available, and/or what teams benefit if applicable</t>
  </si>
  <si>
    <t># of Teams Benefiting</t>
  </si>
  <si>
    <t>APPROVED?</t>
  </si>
  <si>
    <t>PENDING</t>
  </si>
  <si>
    <t>Administrative and Marketing Costs</t>
  </si>
  <si>
    <t>Budget Summary</t>
  </si>
  <si>
    <t>If you wish for an item to be considered for PAF, please check Column A. Otherwise it will not be considered in the calculations.</t>
  </si>
  <si>
    <t>Team Balance:</t>
  </si>
  <si>
    <t>As of:</t>
  </si>
  <si>
    <t>Consider for PAF?</t>
  </si>
  <si>
    <t>Budget Summaries</t>
  </si>
  <si>
    <t>Discount Value</t>
  </si>
  <si>
    <t>Eligible Project Members</t>
  </si>
  <si>
    <t>Project Expenses</t>
  </si>
  <si>
    <t>Competition Expenses</t>
  </si>
  <si>
    <t>Eligible Project Funding</t>
  </si>
  <si>
    <t>Eligible Competition Funding</t>
  </si>
  <si>
    <t>Eligible Project + Comp. Funding</t>
  </si>
  <si>
    <t>Requested PAF Funding</t>
  </si>
  <si>
    <t>Total Expenses w/ Contingency</t>
  </si>
  <si>
    <t>Project 1</t>
  </si>
  <si>
    <t>Project 2</t>
  </si>
  <si>
    <t>Project 3</t>
  </si>
  <si>
    <t>Project 4</t>
  </si>
  <si>
    <t>Project 5</t>
  </si>
  <si>
    <t>Venue Budget</t>
  </si>
  <si>
    <t>No. of Eligible Attendees</t>
  </si>
  <si>
    <t>No. of Speakers</t>
  </si>
  <si>
    <t>Expenses</t>
  </si>
  <si>
    <t>Eligible Funding</t>
  </si>
  <si>
    <t>PD Opportunity 1</t>
  </si>
  <si>
    <t>PD Opportunity 2</t>
  </si>
  <si>
    <t>PD Opportunity 3</t>
  </si>
  <si>
    <t>PD Opportunity 4</t>
  </si>
  <si>
    <t>PD Opportunity 5</t>
  </si>
  <si>
    <t>Number of Projects and PD Opportunities to consider for PAF:</t>
  </si>
  <si>
    <t>NET NON-PAF INCOME:</t>
  </si>
  <si>
    <t xml:space="preserve">At least 50% of funding must come from sources other than PAF. </t>
  </si>
  <si>
    <t>NET ELIGIBLE PAF FUNDING:</t>
  </si>
  <si>
    <t>PAF</t>
  </si>
  <si>
    <t>REQUESTED PAF FUNDING:</t>
  </si>
  <si>
    <t>Non-PAF</t>
  </si>
  <si>
    <t>PAF FUNDS TO BE USED THIS YEAR:</t>
  </si>
  <si>
    <t>NET EXPENSES:</t>
  </si>
  <si>
    <t>NET INCOME:</t>
  </si>
  <si>
    <t>NET Remainder</t>
  </si>
  <si>
    <t>Income 2021-2022</t>
  </si>
  <si>
    <t>A</t>
  </si>
  <si>
    <t>CHBE Department Funding for PD Opportunities</t>
  </si>
  <si>
    <t>R</t>
  </si>
  <si>
    <t>Room 104</t>
  </si>
  <si>
    <t>Faculty Time Donation</t>
  </si>
  <si>
    <t>PAF Funding for PD Opportunities</t>
  </si>
  <si>
    <t>Others</t>
  </si>
  <si>
    <t>EUS funding</t>
  </si>
  <si>
    <t>Walter Gage Memorial Funding</t>
  </si>
  <si>
    <t>Design Teams</t>
  </si>
  <si>
    <t>Funding amounts</t>
  </si>
  <si>
    <t>AeroDesign</t>
  </si>
  <si>
    <t>Projects</t>
  </si>
  <si>
    <t>Agro Bot</t>
  </si>
  <si>
    <t>Max funding in 1 cycle</t>
  </si>
  <si>
    <t>Baja</t>
  </si>
  <si>
    <t>Max number of Projects/PD Opp</t>
  </si>
  <si>
    <t>Biomedical Engineering Student Team (BEST)</t>
  </si>
  <si>
    <t>Contigency</t>
  </si>
  <si>
    <t>Only PAF-eligble expenses</t>
  </si>
  <si>
    <t>BIOMOD</t>
  </si>
  <si>
    <t xml:space="preserve">Bionics </t>
  </si>
  <si>
    <t>PAF Funding Cap</t>
  </si>
  <si>
    <t>Chem-E-Car</t>
  </si>
  <si>
    <t>Minimum of</t>
  </si>
  <si>
    <t>Concrete Canoe</t>
  </si>
  <si>
    <t>or</t>
  </si>
  <si>
    <t>Concrete Toboggan</t>
  </si>
  <si>
    <t>Less than</t>
  </si>
  <si>
    <t>More than 15</t>
  </si>
  <si>
    <t>Formula</t>
  </si>
  <si>
    <t>Less than 35000</t>
  </si>
  <si>
    <t>Formula Electric</t>
  </si>
  <si>
    <t>Project</t>
  </si>
  <si>
    <t>Launchpad</t>
  </si>
  <si>
    <t>Mars Colony</t>
  </si>
  <si>
    <t>Total Cap</t>
  </si>
  <si>
    <t>Open Robotics</t>
  </si>
  <si>
    <t>Orbit</t>
  </si>
  <si>
    <t>Rapid</t>
  </si>
  <si>
    <t>Min non-PAF funding sources</t>
  </si>
  <si>
    <t>Rocket</t>
  </si>
  <si>
    <t>PD Opportunities</t>
  </si>
  <si>
    <t>Sailbot</t>
  </si>
  <si>
    <t>Budget: Minimum of</t>
  </si>
  <si>
    <t>Seismic</t>
  </si>
  <si>
    <t>Per expected APSC attendee</t>
  </si>
  <si>
    <t>Smart City</t>
  </si>
  <si>
    <t>Venue: Minimum of</t>
  </si>
  <si>
    <t>UBC Rover</t>
  </si>
  <si>
    <t>Gifts: Minimum of</t>
  </si>
  <si>
    <t>per speaker, or a total of</t>
  </si>
  <si>
    <t>Solar</t>
  </si>
  <si>
    <t>Workshop supplies: Maximum</t>
  </si>
  <si>
    <t>Steel Bridge</t>
  </si>
  <si>
    <t>Other Projects</t>
  </si>
  <si>
    <t>SubBots</t>
  </si>
  <si>
    <t>SUBC</t>
  </si>
  <si>
    <t>Supermileage</t>
  </si>
  <si>
    <t>(Consumables)</t>
  </si>
  <si>
    <t>Sustaingineering</t>
  </si>
  <si>
    <t>Third Quadrant Design</t>
  </si>
  <si>
    <t>Thunderbikes</t>
  </si>
  <si>
    <t>Total Income</t>
  </si>
  <si>
    <t>Thunderbird Aerospace</t>
  </si>
  <si>
    <t>Total Expenses</t>
  </si>
  <si>
    <t>Thunderbots</t>
  </si>
  <si>
    <t>Uncrewed Aircraft Systems (UAS)</t>
  </si>
  <si>
    <t>WasteNauts</t>
  </si>
  <si>
    <t>Association of Chinese Canadian Engineering Professionals &amp; Technologies (ACCEPT)</t>
  </si>
  <si>
    <t>Canadian Indigenous Science and Engineering Society (.CaISES)</t>
  </si>
  <si>
    <t>G+Q: Gears and Queers</t>
  </si>
  <si>
    <t>National Society of Black Engineers (NSBE)</t>
  </si>
  <si>
    <t>Women in Engineering (WiE)</t>
  </si>
  <si>
    <t>Engineering Undergraduate Society (EUS)</t>
  </si>
  <si>
    <t>E-Beetle</t>
  </si>
  <si>
    <t>Engi-YOU Wellness Venture</t>
  </si>
  <si>
    <t>RoboMasters</t>
  </si>
  <si>
    <t>SStrive</t>
  </si>
  <si>
    <t>UBC International Genetically Engineered Machines (iGEM)</t>
  </si>
  <si>
    <t>American Society of Mechanical Engineers (ASME)</t>
  </si>
  <si>
    <t>BC Water and Waste Association - UBC Student Chapter (BCWWA)</t>
  </si>
  <si>
    <t xml:space="preserve">Canadian Geotechnical Society Student Chapter </t>
  </si>
  <si>
    <t>Canadian Society of Civil Engineers (CSCE) Student Chapter</t>
  </si>
  <si>
    <t>Cdn Student Mine Rescue Competition</t>
  </si>
  <si>
    <t>Engineers Without Borders (EWB)</t>
  </si>
  <si>
    <t>Envision - American Institute of Chemical Engineers (AIChE)</t>
  </si>
  <si>
    <t>ESW: Engineers for a Sustainable World</t>
  </si>
  <si>
    <t>IEEE: Institute of Electrical and Electronic Engineers (IEEE)</t>
  </si>
  <si>
    <t>Mechanical Engineering Graduate Association (MEGA)</t>
  </si>
  <si>
    <t>UBC American Society of Civil Engineers (ASCE)</t>
  </si>
  <si>
    <t xml:space="preserve">UBC ASHRAE (The American Society of Heating, Refrigerating and Air-Conditioning Engineers) </t>
  </si>
  <si>
    <t>UBC Institute of Transportation Engineers (UBC ITE)</t>
  </si>
  <si>
    <t>UBC Mine Rescue Team</t>
  </si>
  <si>
    <t>UBC Mining Games</t>
  </si>
  <si>
    <t>UBC Technology in Medicine Club</t>
  </si>
  <si>
    <t>Biomedical Engineering Graduate Student Association (BMEGA)</t>
  </si>
  <si>
    <t>BME Department Club - Biomedical Engineering Undergraduate Student Association</t>
  </si>
  <si>
    <t>CHBE Department Club - CHBE Undergraduate Club</t>
  </si>
  <si>
    <t>Civil Engineering Graduate Student Society</t>
  </si>
  <si>
    <t>CIVL Department Club</t>
  </si>
  <si>
    <t>Conference on Sustainability in Engineering</t>
  </si>
  <si>
    <t>ECE Department Club</t>
  </si>
  <si>
    <t>ENPH Department Club</t>
  </si>
  <si>
    <t>ENVE &amp; ENVL Department Club (Environmental Engineering Student Association)</t>
  </si>
  <si>
    <t>GEOE Department Club - Geological Engineering Undergraduate Club</t>
  </si>
  <si>
    <t>IGEN Department Club</t>
  </si>
  <si>
    <t>MANU Department Club - The Manufacturing Engineering Undergraduate Club</t>
  </si>
  <si>
    <t>MECH Department Club - UBC Mechanical Engineering Club</t>
  </si>
  <si>
    <t>MINE Department Club / Mining Undergraduate Society</t>
  </si>
  <si>
    <t>MTRL Department Club - Materials Engineering Undergraduate Club</t>
  </si>
  <si>
    <t>Other…</t>
  </si>
  <si>
    <t xml:space="preserve">(If you're resubmitting PAF T1, no need to complete this sheet - we will pull the data from your previous application.) </t>
  </si>
  <si>
    <r>
      <t xml:space="preserve">An </t>
    </r>
    <r>
      <rPr>
        <b/>
        <sz val="9"/>
        <color theme="1"/>
        <rFont val="Arial"/>
        <family val="2"/>
      </rPr>
      <t>external project</t>
    </r>
    <r>
      <rPr>
        <sz val="9"/>
        <color theme="1"/>
        <rFont val="Arial"/>
        <family val="2"/>
      </rPr>
      <t xml:space="preserve"> has goals and/or parameters that are set by an external party (e.g. Competitions, conferences, partnership with an organization, etc.) An</t>
    </r>
    <r>
      <rPr>
        <b/>
        <sz val="9"/>
        <color theme="1"/>
        <rFont val="Arial"/>
        <family val="2"/>
      </rPr>
      <t xml:space="preserve"> internal project</t>
    </r>
    <r>
      <rPr>
        <sz val="9"/>
        <color theme="1"/>
        <rFont val="Arial"/>
        <family val="2"/>
      </rPr>
      <t xml:space="preserve"> refers to a project whose parameters, goals and timelines are set by the team (ex. For internal research and development, “for learning”)</t>
    </r>
  </si>
  <si>
    <r>
      <t xml:space="preserve">A </t>
    </r>
    <r>
      <rPr>
        <b/>
        <sz val="11"/>
        <color theme="1"/>
        <rFont val="Arial"/>
        <family val="2"/>
      </rPr>
      <t>capital purchase</t>
    </r>
    <r>
      <rPr>
        <sz val="11"/>
        <color theme="1"/>
        <rFont val="Arial"/>
        <family val="2"/>
      </rPr>
      <t xml:space="preserve"> is defined as:
- A purchase greater than $750 CAD (excluding tax and shipping), OR 
- A piece of equipment that has a multi-year lifespan AND that will not fit in a team’s designated design space, OR
- Software or software licenses 
Include all planned capital purchases even if they are ineligible for PAF funding, as they will affect your overall budget and carryover.</t>
    </r>
  </si>
  <si>
    <r>
      <rPr>
        <b/>
        <sz val="11"/>
        <color rgb="FF000000"/>
        <rFont val="Calibri"/>
        <family val="2"/>
      </rPr>
      <t>Consumables</t>
    </r>
    <r>
      <rPr>
        <sz val="11"/>
        <color rgb="FF000000"/>
        <rFont val="Calibri"/>
        <family val="2"/>
      </rPr>
      <t xml:space="preserve"> are goods that must be replaced regularly because they wear out or are used up on a regular basis (for example: printer filament, raw materials, PPE). Only note down items which apply to multiple projects - the costs will be split over all listed projects evenly.</t>
    </r>
  </si>
  <si>
    <r>
      <rPr>
        <b/>
        <sz val="12"/>
        <rFont val="Arial"/>
        <family val="2"/>
      </rPr>
      <t>TEAM-WIDE Administrative and Marketing Costs</t>
    </r>
    <r>
      <rPr>
        <sz val="12"/>
        <rFont val="Arial"/>
        <family val="2"/>
      </rPr>
      <t xml:space="preserve"> include everything else that does not fall into prototyping or competition. Expenses below should include all planned non-project, non-capital purchases. These expenses are not eligible for PAF funding, however they are required to be included to evaluate your team's overall budget and carryover.</t>
    </r>
  </si>
  <si>
    <t>Consumables:</t>
  </si>
  <si>
    <t>Enter requested amount (TOTAL)</t>
  </si>
  <si>
    <t>TEAM-WIDE Administrative &amp; Marketing Costs</t>
  </si>
  <si>
    <t>Administrative Expenses</t>
  </si>
  <si>
    <t>Last template update: 13/12/2023</t>
  </si>
  <si>
    <t>ROLE TYPE*</t>
  </si>
  <si>
    <t>ROLE TITLE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</si>
</sst>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6" formatCode="&quot;$&quot;#,##0_);[Red]\(&quot;$&quot;#,##0\)"/>
    <numFmt numFmtId="8" formatCode="&quot;$&quot;#,##0.00_);[Red]\(&quot;$&quot;#,##0.00\)"/>
    <numFmt numFmtId="44" formatCode="_(&quot;$&quot;* #,##0.00_);_(&quot;$&quot;* \(#,##0.00\);_(&quot;$&quot;* &quot;-&quot;??_);_(@_)"/>
    <numFmt numFmtId="164" formatCode="&quot;$&quot;#,##0.00"/>
    <numFmt numFmtId="165" formatCode="_(* #,##0_);_(* \(#,##0\);_(* &quot;-&quot;??_);_(@_)"/>
    <numFmt numFmtId="166" formatCode="mmmm&quot; &quot;d&quot;, &quot;yyyy"/>
    <numFmt numFmtId="167" formatCode="[$-F800]dddd\,\ mmmm\ dd\,\ yyyy"/>
  </numFmts>
  <fonts count="71" x14ac:knownFonts="1">
    <font>
      <sz val="12"/>
      <color theme="1"/>
      <name val="Arial"/>
      <scheme val="minor"/>
    </font>
    <font>
      <sz val="11"/>
      <color theme="1"/>
      <name val="Arial"/>
      <family val="2"/>
      <scheme val="minor"/>
    </font>
    <font>
      <b/>
      <sz val="20"/>
      <color theme="1"/>
      <name val="Arial"/>
      <family val="2"/>
    </font>
    <font>
      <sz val="12"/>
      <name val="Arial"/>
      <family val="2"/>
    </font>
    <font>
      <sz val="11"/>
      <color theme="1"/>
      <name val="Arial"/>
      <family val="2"/>
    </font>
    <font>
      <b/>
      <sz val="11"/>
      <color theme="1"/>
      <name val="Arial"/>
      <family val="2"/>
    </font>
    <font>
      <sz val="12"/>
      <color theme="0"/>
      <name val="Arial"/>
      <family val="2"/>
    </font>
    <font>
      <b/>
      <u/>
      <sz val="11"/>
      <color theme="1"/>
      <name val="Arial"/>
      <family val="2"/>
    </font>
    <font>
      <b/>
      <sz val="12"/>
      <color theme="0"/>
      <name val="Arial"/>
      <family val="2"/>
    </font>
    <font>
      <sz val="12"/>
      <color theme="1"/>
      <name val="Arial"/>
      <family val="2"/>
    </font>
    <font>
      <i/>
      <sz val="12"/>
      <color theme="1"/>
      <name val="Arial"/>
      <family val="2"/>
    </font>
    <font>
      <sz val="12"/>
      <color theme="1"/>
      <name val="Arial"/>
      <family val="2"/>
      <scheme val="minor"/>
    </font>
    <font>
      <b/>
      <sz val="11"/>
      <color rgb="FFFFFFFF"/>
      <name val="Arial"/>
      <family val="2"/>
    </font>
    <font>
      <b/>
      <i/>
      <sz val="11"/>
      <color theme="1"/>
      <name val="Arial"/>
      <family val="2"/>
    </font>
    <font>
      <u/>
      <sz val="11"/>
      <color theme="10"/>
      <name val="Arial"/>
      <family val="2"/>
    </font>
    <font>
      <u/>
      <sz val="11"/>
      <color theme="1"/>
      <name val="Arial"/>
      <family val="2"/>
    </font>
    <font>
      <u/>
      <sz val="11"/>
      <color rgb="FF000000"/>
      <name val="Arial"/>
      <family val="2"/>
    </font>
    <font>
      <sz val="11"/>
      <color rgb="FF000000"/>
      <name val="Arial"/>
      <family val="2"/>
    </font>
    <font>
      <u/>
      <sz val="11"/>
      <color rgb="FF0000FF"/>
      <name val="Arial"/>
      <family val="2"/>
    </font>
    <font>
      <b/>
      <sz val="20"/>
      <color rgb="FFFFFFFF"/>
      <name val="Arial"/>
      <family val="2"/>
    </font>
    <font>
      <sz val="20"/>
      <color theme="1"/>
      <name val="Arial"/>
      <family val="2"/>
    </font>
    <font>
      <b/>
      <sz val="12"/>
      <color theme="1"/>
      <name val="Arial"/>
      <family val="2"/>
    </font>
    <font>
      <b/>
      <sz val="14"/>
      <color theme="0"/>
      <name val="Arial"/>
      <family val="2"/>
    </font>
    <font>
      <sz val="11"/>
      <color theme="0"/>
      <name val="Arial"/>
      <family val="2"/>
    </font>
    <font>
      <b/>
      <u/>
      <sz val="12"/>
      <color theme="10"/>
      <name val="Arial"/>
      <family val="2"/>
    </font>
    <font>
      <b/>
      <sz val="11"/>
      <color theme="0"/>
      <name val="Arial"/>
      <family val="2"/>
    </font>
    <font>
      <u/>
      <sz val="12"/>
      <color theme="10"/>
      <name val="Arial"/>
      <family val="2"/>
    </font>
    <font>
      <b/>
      <i/>
      <sz val="12"/>
      <color theme="1"/>
      <name val="Arial"/>
      <family val="2"/>
    </font>
    <font>
      <sz val="10"/>
      <color theme="1"/>
      <name val="Arial"/>
      <family val="2"/>
    </font>
    <font>
      <b/>
      <sz val="36"/>
      <color theme="1"/>
      <name val="Arial"/>
      <family val="2"/>
    </font>
    <font>
      <sz val="11"/>
      <color rgb="FF980000"/>
      <name val="Arial"/>
      <family val="2"/>
    </font>
    <font>
      <b/>
      <sz val="11"/>
      <color rgb="FFFF0000"/>
      <name val="Arial"/>
      <family val="2"/>
    </font>
    <font>
      <b/>
      <i/>
      <sz val="9"/>
      <color theme="1"/>
      <name val="Arial"/>
      <family val="2"/>
    </font>
    <font>
      <b/>
      <i/>
      <sz val="11"/>
      <color theme="0"/>
      <name val="Arial"/>
      <family val="2"/>
    </font>
    <font>
      <b/>
      <i/>
      <sz val="10"/>
      <color theme="1"/>
      <name val="Arial"/>
      <family val="2"/>
    </font>
    <font>
      <b/>
      <sz val="10"/>
      <color theme="1"/>
      <name val="Arial"/>
      <family val="2"/>
    </font>
    <font>
      <b/>
      <sz val="12"/>
      <color theme="0"/>
      <name val="Arial"/>
      <family val="2"/>
      <scheme val="minor"/>
    </font>
    <font>
      <sz val="10"/>
      <color rgb="FFC00000"/>
      <name val="Arial"/>
      <family val="2"/>
    </font>
    <font>
      <sz val="10"/>
      <color rgb="FFFF0000"/>
      <name val="Arial"/>
      <family val="2"/>
    </font>
    <font>
      <b/>
      <sz val="11"/>
      <color theme="1"/>
      <name val="Arial"/>
      <family val="2"/>
      <scheme val="minor"/>
    </font>
    <font>
      <b/>
      <sz val="8"/>
      <color rgb="FFFF0000"/>
      <name val="Arial"/>
      <family val="2"/>
    </font>
    <font>
      <sz val="12"/>
      <color theme="1"/>
      <name val="Arial"/>
      <family val="2"/>
      <scheme val="minor"/>
    </font>
    <font>
      <i/>
      <sz val="12"/>
      <color rgb="FF002145"/>
      <name val="Arial"/>
      <family val="2"/>
      <scheme val="minor"/>
    </font>
    <font>
      <b/>
      <sz val="12"/>
      <color rgb="FFFFFFFF"/>
      <name val="Arial"/>
      <family val="2"/>
      <scheme val="minor"/>
    </font>
    <font>
      <sz val="12"/>
      <color rgb="FF800000"/>
      <name val="Arial"/>
      <family val="2"/>
      <scheme val="minor"/>
    </font>
    <font>
      <sz val="12"/>
      <color rgb="FF7A0000"/>
      <name val="Arial"/>
      <family val="2"/>
      <scheme val="minor"/>
    </font>
    <font>
      <sz val="12"/>
      <color rgb="FF002145"/>
      <name val="Arial"/>
      <family val="2"/>
      <scheme val="minor"/>
    </font>
    <font>
      <b/>
      <sz val="12"/>
      <color rgb="FF7A0000"/>
      <name val="Arial"/>
      <family val="2"/>
      <scheme val="minor"/>
    </font>
    <font>
      <b/>
      <sz val="12"/>
      <color rgb="FF002145"/>
      <name val="Arial"/>
      <family val="2"/>
      <scheme val="minor"/>
    </font>
    <font>
      <b/>
      <sz val="12"/>
      <color theme="1"/>
      <name val="Arial"/>
      <family val="2"/>
      <scheme val="minor"/>
    </font>
    <font>
      <i/>
      <sz val="11"/>
      <color theme="1"/>
      <name val="Arial"/>
      <family val="2"/>
      <scheme val="minor"/>
    </font>
    <font>
      <u/>
      <sz val="12"/>
      <color theme="10"/>
      <name val="Arial"/>
      <family val="2"/>
      <scheme val="minor"/>
    </font>
    <font>
      <sz val="12"/>
      <color theme="1"/>
      <name val="Arial"/>
      <family val="2"/>
      <scheme val="minor"/>
    </font>
    <font>
      <sz val="12"/>
      <color theme="1"/>
      <name val="Arial"/>
      <family val="2"/>
    </font>
    <font>
      <b/>
      <sz val="11"/>
      <name val="Arial"/>
      <family val="2"/>
    </font>
    <font>
      <sz val="11"/>
      <name val="Arial"/>
      <family val="2"/>
    </font>
    <font>
      <b/>
      <sz val="20"/>
      <color theme="0"/>
      <name val="Arial"/>
      <family val="2"/>
    </font>
    <font>
      <b/>
      <sz val="14"/>
      <color theme="7" tint="0.59999389629810485"/>
      <name val="Arial"/>
      <family val="2"/>
    </font>
    <font>
      <i/>
      <sz val="11"/>
      <color theme="1"/>
      <name val="Arial"/>
      <family val="2"/>
    </font>
    <font>
      <sz val="10"/>
      <color theme="1"/>
      <name val="Arial"/>
      <family val="2"/>
      <scheme val="minor"/>
    </font>
    <font>
      <b/>
      <i/>
      <sz val="11"/>
      <color rgb="FFFF0000"/>
      <name val="Arial"/>
      <family val="2"/>
      <scheme val="minor"/>
    </font>
    <font>
      <i/>
      <sz val="11"/>
      <color rgb="FFFF0000"/>
      <name val="Arial"/>
      <family val="2"/>
    </font>
    <font>
      <b/>
      <sz val="8"/>
      <color theme="1"/>
      <name val="Arial"/>
      <family val="2"/>
    </font>
    <font>
      <b/>
      <sz val="11"/>
      <name val="Arial"/>
      <family val="2"/>
      <scheme val="minor"/>
    </font>
    <font>
      <b/>
      <sz val="9"/>
      <color theme="1"/>
      <name val="Arial"/>
      <family val="2"/>
    </font>
    <font>
      <sz val="8"/>
      <color theme="1"/>
      <name val="Arial"/>
      <family val="2"/>
      <scheme val="minor"/>
    </font>
    <font>
      <sz val="9"/>
      <color theme="1"/>
      <name val="Arial"/>
      <family val="2"/>
    </font>
    <font>
      <sz val="11"/>
      <color rgb="FF000000"/>
      <name val="Calibri"/>
      <family val="2"/>
    </font>
    <font>
      <b/>
      <sz val="11"/>
      <color rgb="FF000000"/>
      <name val="Calibri"/>
      <family val="2"/>
    </font>
    <font>
      <b/>
      <sz val="12"/>
      <name val="Arial"/>
      <family val="2"/>
    </font>
    <font>
      <sz val="12"/>
      <name val="Arial"/>
      <family val="2"/>
      <scheme val="minor"/>
    </font>
  </fonts>
  <fills count="37">
    <fill>
      <patternFill patternType="none"/>
    </fill>
    <fill>
      <patternFill patternType="gray125"/>
    </fill>
    <fill>
      <patternFill patternType="solid">
        <fgColor rgb="FFF7CAAC"/>
        <bgColor rgb="FFF7CAAC"/>
      </patternFill>
    </fill>
    <fill>
      <patternFill patternType="solid">
        <fgColor rgb="FFFFFF00"/>
        <bgColor rgb="FFFFFF00"/>
      </patternFill>
    </fill>
    <fill>
      <patternFill patternType="solid">
        <fgColor theme="1"/>
        <bgColor theme="1"/>
      </patternFill>
    </fill>
    <fill>
      <patternFill patternType="solid">
        <fgColor theme="0"/>
        <bgColor theme="0"/>
      </patternFill>
    </fill>
    <fill>
      <patternFill patternType="solid">
        <fgColor rgb="FFF4B083"/>
        <bgColor rgb="FFF4B083"/>
      </patternFill>
    </fill>
    <fill>
      <patternFill patternType="solid">
        <fgColor rgb="FFFFFFFF"/>
        <bgColor rgb="FFFFFFFF"/>
      </patternFill>
    </fill>
    <fill>
      <patternFill patternType="solid">
        <fgColor rgb="FF000000"/>
        <bgColor rgb="FF000000"/>
      </patternFill>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5" tint="0.59999389629810485"/>
        <bgColor indexed="64"/>
      </patternFill>
    </fill>
    <fill>
      <patternFill patternType="solid">
        <fgColor rgb="FFFFFFFF"/>
        <bgColor indexed="64"/>
      </patternFill>
    </fill>
    <fill>
      <patternFill patternType="solid">
        <fgColor rgb="FFC00000"/>
        <bgColor indexed="64"/>
      </patternFill>
    </fill>
    <fill>
      <patternFill patternType="solid">
        <fgColor rgb="FFF2F2F2"/>
        <bgColor indexed="64"/>
      </patternFill>
    </fill>
    <fill>
      <patternFill patternType="solid">
        <fgColor rgb="FFDEEAF6"/>
        <bgColor indexed="64"/>
      </patternFill>
    </fill>
    <fill>
      <patternFill patternType="solid">
        <fgColor theme="4" tint="0.39997558519241921"/>
        <bgColor indexed="64"/>
      </patternFill>
    </fill>
    <fill>
      <patternFill patternType="solid">
        <fgColor theme="9" tint="0.39997558519241921"/>
        <bgColor rgb="FFFFFF00"/>
      </patternFill>
    </fill>
    <fill>
      <patternFill patternType="solid">
        <fgColor rgb="FFFF9999"/>
        <bgColor rgb="FFFFFF00"/>
      </patternFill>
    </fill>
    <fill>
      <patternFill patternType="solid">
        <fgColor theme="0"/>
        <bgColor rgb="FFF7CAAC"/>
      </patternFill>
    </fill>
    <fill>
      <patternFill patternType="solid">
        <fgColor theme="2" tint="-4.9989318521683403E-2"/>
        <bgColor indexed="64"/>
      </patternFill>
    </fill>
    <fill>
      <patternFill patternType="solid">
        <fgColor theme="5" tint="0.59999389629810485"/>
        <bgColor rgb="FFFFFF00"/>
      </patternFill>
    </fill>
    <fill>
      <patternFill patternType="solid">
        <fgColor theme="0"/>
        <bgColor rgb="FFFFFF00"/>
      </patternFill>
    </fill>
    <fill>
      <patternFill patternType="solid">
        <fgColor theme="5" tint="0.59999389629810485"/>
        <bgColor rgb="FFFFFFFF"/>
      </patternFill>
    </fill>
    <fill>
      <patternFill patternType="solid">
        <fgColor rgb="FFFCF26A"/>
        <bgColor rgb="FFFFFF00"/>
      </patternFill>
    </fill>
    <fill>
      <patternFill patternType="solid">
        <fgColor theme="9" tint="0.59999389629810485"/>
        <bgColor rgb="FFF7CAAC"/>
      </patternFill>
    </fill>
    <fill>
      <patternFill patternType="solid">
        <fgColor theme="4" tint="0.59999389629810485"/>
        <bgColor rgb="FFF7CAAC"/>
      </patternFill>
    </fill>
    <fill>
      <patternFill patternType="solid">
        <fgColor theme="9" tint="0.59999389629810485"/>
        <bgColor indexed="64"/>
      </patternFill>
    </fill>
    <fill>
      <patternFill patternType="solid">
        <fgColor theme="5" tint="0.59999389629810485"/>
        <bgColor rgb="FFF7CAAC"/>
      </patternFill>
    </fill>
    <fill>
      <patternFill patternType="solid">
        <fgColor rgb="FFFCF26A"/>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rgb="FFFCF26A"/>
        <bgColor rgb="FFFBED6B"/>
      </patternFill>
    </fill>
    <fill>
      <patternFill patternType="solid">
        <fgColor theme="9" tint="0.59999389629810485"/>
        <bgColor rgb="FFF4B083"/>
      </patternFill>
    </fill>
    <fill>
      <patternFill patternType="solid">
        <fgColor theme="4" tint="0.59999389629810485"/>
        <bgColor rgb="FFFFFFFF"/>
      </patternFill>
    </fill>
    <fill>
      <patternFill patternType="solid">
        <fgColor theme="4" tint="0.59999389629810485"/>
        <bgColor indexed="64"/>
      </patternFill>
    </fill>
  </fills>
  <borders count="155">
    <border>
      <left/>
      <right/>
      <top/>
      <bottom/>
      <diagonal/>
    </border>
    <border>
      <left style="thin">
        <color rgb="FFFFFFFF"/>
      </left>
      <right/>
      <top style="thin">
        <color rgb="FFFFFFFF"/>
      </top>
      <bottom/>
      <diagonal/>
    </border>
    <border>
      <left/>
      <right/>
      <top style="thin">
        <color rgb="FFFFFFFF"/>
      </top>
      <bottom/>
      <diagonal/>
    </border>
    <border>
      <left/>
      <right style="thin">
        <color rgb="FFFFFFFF"/>
      </right>
      <top style="thin">
        <color rgb="FFFFFFFF"/>
      </top>
      <bottom/>
      <diagonal/>
    </border>
    <border>
      <left style="thin">
        <color rgb="FFFFFFFF"/>
      </left>
      <right style="thin">
        <color rgb="FFFFFFFF"/>
      </right>
      <top style="thin">
        <color rgb="FFFFFFFF"/>
      </top>
      <bottom style="thin">
        <color rgb="FFFFFFFF"/>
      </bottom>
      <diagonal/>
    </border>
    <border>
      <left style="thin">
        <color rgb="FFFFFFFF"/>
      </left>
      <right/>
      <top/>
      <bottom style="thin">
        <color rgb="FFFFFFFF"/>
      </bottom>
      <diagonal/>
    </border>
    <border>
      <left/>
      <right/>
      <top/>
      <bottom style="thin">
        <color rgb="FFFFFFFF"/>
      </bottom>
      <diagonal/>
    </border>
    <border>
      <left/>
      <right style="thin">
        <color rgb="FFFFFFFF"/>
      </right>
      <top/>
      <bottom style="thin">
        <color rgb="FFFFFFFF"/>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FFFFFF"/>
      </left>
      <right style="thin">
        <color rgb="FFFFFFFF"/>
      </right>
      <top/>
      <bottom/>
      <diagonal/>
    </border>
    <border>
      <left style="thin">
        <color rgb="FF000000"/>
      </left>
      <right style="thin">
        <color rgb="FF000000"/>
      </right>
      <top style="thin">
        <color rgb="FF000000"/>
      </top>
      <bottom style="thin">
        <color rgb="FF000000"/>
      </bottom>
      <diagonal/>
    </border>
    <border>
      <left style="thin">
        <color rgb="FFFFFFFF"/>
      </left>
      <right style="thin">
        <color rgb="FFFFFFFF"/>
      </right>
      <top/>
      <bottom style="thin">
        <color rgb="FFFFFFFF"/>
      </bottom>
      <diagonal/>
    </border>
    <border>
      <left style="thin">
        <color rgb="FF000000"/>
      </left>
      <right style="thin">
        <color rgb="FF000000"/>
      </right>
      <top/>
      <bottom/>
      <diagonal/>
    </border>
    <border>
      <left/>
      <right style="thin">
        <color theme="0"/>
      </right>
      <top/>
      <bottom/>
      <diagonal/>
    </border>
    <border>
      <left style="thin">
        <color theme="0"/>
      </left>
      <right style="thin">
        <color theme="0"/>
      </right>
      <top/>
      <bottom/>
      <diagonal/>
    </border>
    <border>
      <left style="thin">
        <color rgb="FF000000"/>
      </left>
      <right/>
      <top style="thin">
        <color rgb="FF000000"/>
      </top>
      <bottom style="thin">
        <color rgb="FF000000"/>
      </bottom>
      <diagonal/>
    </border>
    <border>
      <left style="thin">
        <color theme="0"/>
      </left>
      <right/>
      <top/>
      <bottom/>
      <diagonal/>
    </border>
    <border>
      <left style="thin">
        <color rgb="FF000000"/>
      </left>
      <right/>
      <top style="thin">
        <color rgb="FF000000"/>
      </top>
      <bottom/>
      <diagonal/>
    </border>
    <border>
      <left style="thin">
        <color rgb="FF000000"/>
      </left>
      <right/>
      <top/>
      <bottom/>
      <diagonal/>
    </border>
    <border>
      <left/>
      <right/>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thin">
        <color theme="1"/>
      </right>
      <top style="thin">
        <color theme="1"/>
      </top>
      <bottom/>
      <diagonal/>
    </border>
    <border>
      <left/>
      <right/>
      <top/>
      <bottom/>
      <diagonal/>
    </border>
    <border>
      <left style="thin">
        <color theme="1"/>
      </left>
      <right style="thin">
        <color theme="1"/>
      </right>
      <top style="medium">
        <color rgb="FF000000"/>
      </top>
      <bottom style="medium">
        <color rgb="FF000000"/>
      </bottom>
      <diagonal/>
    </border>
    <border>
      <left style="thin">
        <color theme="1"/>
      </left>
      <right style="thin">
        <color theme="6"/>
      </right>
      <top style="medium">
        <color rgb="FF000000"/>
      </top>
      <bottom style="medium">
        <color rgb="FF000000"/>
      </bottom>
      <diagonal/>
    </border>
    <border>
      <left style="medium">
        <color rgb="FF000000"/>
      </left>
      <right/>
      <top style="medium">
        <color rgb="FF000000"/>
      </top>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diagonal/>
    </border>
    <border>
      <left/>
      <right style="thin">
        <color rgb="FF000000"/>
      </right>
      <top/>
      <bottom style="thin">
        <color rgb="FF000000"/>
      </bottom>
      <diagonal/>
    </border>
    <border>
      <left/>
      <right/>
      <top/>
      <bottom style="medium">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indexed="64"/>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theme="1"/>
      </left>
      <right style="thin">
        <color theme="1"/>
      </right>
      <top style="thin">
        <color theme="1"/>
      </top>
      <bottom style="thin">
        <color theme="1"/>
      </bottom>
      <diagonal/>
    </border>
    <border>
      <left/>
      <right style="thin">
        <color theme="1"/>
      </right>
      <top style="thin">
        <color theme="1"/>
      </top>
      <bottom style="thin">
        <color theme="1"/>
      </bottom>
      <diagonal/>
    </border>
    <border>
      <left style="thin">
        <color indexed="64"/>
      </left>
      <right style="thin">
        <color indexed="64"/>
      </right>
      <top style="thin">
        <color indexed="64"/>
      </top>
      <bottom/>
      <diagonal/>
    </border>
    <border>
      <left style="thin">
        <color theme="1"/>
      </left>
      <right/>
      <top style="thin">
        <color theme="1"/>
      </top>
      <bottom/>
      <diagonal/>
    </border>
    <border>
      <left/>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medium">
        <color theme="1"/>
      </left>
      <right style="medium">
        <color theme="1"/>
      </right>
      <top style="medium">
        <color theme="1"/>
      </top>
      <bottom style="medium">
        <color theme="1"/>
      </bottom>
      <diagonal/>
    </border>
    <border>
      <left/>
      <right style="thin">
        <color theme="1"/>
      </right>
      <top/>
      <bottom style="medium">
        <color rgb="FF00000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1"/>
      </left>
      <right style="thin">
        <color theme="0"/>
      </right>
      <top/>
      <bottom style="thin">
        <color theme="0"/>
      </bottom>
      <diagonal/>
    </border>
    <border>
      <left style="thin">
        <color theme="0"/>
      </left>
      <right style="thin">
        <color theme="1"/>
      </right>
      <top/>
      <bottom style="thin">
        <color theme="0"/>
      </bottom>
      <diagonal/>
    </border>
    <border>
      <left style="thin">
        <color theme="1"/>
      </left>
      <right style="thin">
        <color theme="1"/>
      </right>
      <top style="thin">
        <color theme="2" tint="-0.499984740745262"/>
      </top>
      <bottom style="thin">
        <color theme="2" tint="-0.499984740745262"/>
      </bottom>
      <diagonal/>
    </border>
    <border>
      <left style="thin">
        <color theme="1"/>
      </left>
      <right style="thin">
        <color theme="1"/>
      </right>
      <top/>
      <bottom style="thin">
        <color theme="1"/>
      </bottom>
      <diagonal/>
    </border>
    <border>
      <left style="thin">
        <color theme="1"/>
      </left>
      <right style="thin">
        <color theme="1"/>
      </right>
      <top/>
      <bottom style="thin">
        <color theme="2" tint="-0.499984740745262"/>
      </bottom>
      <diagonal/>
    </border>
    <border>
      <left/>
      <right style="thin">
        <color theme="0"/>
      </right>
      <top/>
      <bottom style="thin">
        <color theme="0"/>
      </bottom>
      <diagonal/>
    </border>
    <border>
      <left/>
      <right/>
      <top style="thin">
        <color theme="0"/>
      </top>
      <bottom style="thin">
        <color theme="0"/>
      </bottom>
      <diagonal/>
    </border>
    <border>
      <left style="thin">
        <color rgb="FF000000"/>
      </left>
      <right style="thin">
        <color rgb="FF000000"/>
      </right>
      <top style="thin">
        <color rgb="FF000000"/>
      </top>
      <bottom style="thin">
        <color theme="2" tint="-0.499984740745262"/>
      </bottom>
      <diagonal/>
    </border>
    <border>
      <left style="thin">
        <color rgb="FF000000"/>
      </left>
      <right style="thin">
        <color rgb="FF000000"/>
      </right>
      <top style="thin">
        <color theme="2" tint="-0.499984740745262"/>
      </top>
      <bottom style="thin">
        <color theme="2" tint="-0.499984740745262"/>
      </bottom>
      <diagonal/>
    </border>
    <border>
      <left style="thin">
        <color rgb="FF000000"/>
      </left>
      <right style="thin">
        <color rgb="FF000000"/>
      </right>
      <top style="thin">
        <color theme="2" tint="-0.499984740745262"/>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theme="1"/>
      </left>
      <right style="thin">
        <color theme="0"/>
      </right>
      <top style="thin">
        <color theme="0"/>
      </top>
      <bottom/>
      <diagonal/>
    </border>
    <border>
      <left style="thin">
        <color theme="0"/>
      </left>
      <right style="thin">
        <color theme="1"/>
      </right>
      <top style="thin">
        <color theme="0"/>
      </top>
      <bottom/>
      <diagonal/>
    </border>
    <border>
      <left style="thin">
        <color indexed="64"/>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indexed="64"/>
      </left>
      <right style="thin">
        <color indexed="64"/>
      </right>
      <top/>
      <bottom/>
      <diagonal/>
    </border>
    <border>
      <left style="thin">
        <color rgb="FF000000"/>
      </left>
      <right/>
      <top style="thin">
        <color indexed="64"/>
      </top>
      <bottom/>
      <diagonal/>
    </border>
    <border>
      <left style="thin">
        <color rgb="FF000000"/>
      </left>
      <right/>
      <top style="medium">
        <color rgb="FF000000"/>
      </top>
      <bottom/>
      <diagonal/>
    </border>
    <border>
      <left style="thin">
        <color theme="1"/>
      </left>
      <right/>
      <top style="medium">
        <color rgb="FF000000"/>
      </top>
      <bottom/>
      <diagonal/>
    </border>
    <border>
      <left style="thin">
        <color theme="1"/>
      </left>
      <right style="thin">
        <color theme="1"/>
      </right>
      <top style="medium">
        <color rgb="FF000000"/>
      </top>
      <bottom/>
      <diagonal/>
    </border>
    <border>
      <left style="thin">
        <color rgb="FF000000"/>
      </left>
      <right style="thin">
        <color rgb="FF000000"/>
      </right>
      <top style="medium">
        <color rgb="FF000000"/>
      </top>
      <bottom/>
      <diagonal/>
    </border>
    <border>
      <left style="thin">
        <color theme="1"/>
      </left>
      <right style="thin">
        <color theme="1"/>
      </right>
      <top/>
      <bottom style="medium">
        <color rgb="FF000000"/>
      </bottom>
      <diagonal/>
    </border>
    <border>
      <left style="thin">
        <color theme="1"/>
      </left>
      <right style="thin">
        <color theme="6"/>
      </right>
      <top/>
      <bottom style="medium">
        <color rgb="FF000000"/>
      </bottom>
      <diagonal/>
    </border>
    <border>
      <left/>
      <right style="medium">
        <color rgb="FF000000"/>
      </right>
      <top style="medium">
        <color rgb="FF000000"/>
      </top>
      <bottom/>
      <diagonal/>
    </border>
    <border>
      <left style="thin">
        <color indexed="64"/>
      </left>
      <right style="thin">
        <color indexed="64"/>
      </right>
      <top style="thin">
        <color indexed="64"/>
      </top>
      <bottom style="thin">
        <color rgb="FF000000"/>
      </bottom>
      <diagonal/>
    </border>
    <border>
      <left/>
      <right/>
      <top style="medium">
        <color rgb="FF000000"/>
      </top>
      <bottom style="medium">
        <color rgb="FF000000"/>
      </bottom>
      <diagonal/>
    </border>
    <border>
      <left style="thin">
        <color theme="1"/>
      </left>
      <right/>
      <top style="medium">
        <color rgb="FF000000"/>
      </top>
      <bottom style="medium">
        <color rgb="FF000000"/>
      </bottom>
      <diagonal/>
    </border>
    <border>
      <left style="thin">
        <color theme="1"/>
      </left>
      <right/>
      <top/>
      <bottom style="medium">
        <color rgb="FF000000"/>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right/>
      <top style="medium">
        <color indexed="64"/>
      </top>
      <bottom style="medium">
        <color rgb="FF000000"/>
      </bottom>
      <diagonal/>
    </border>
    <border>
      <left style="thin">
        <color indexed="64"/>
      </left>
      <right style="thin">
        <color rgb="FF000000"/>
      </right>
      <top style="thin">
        <color rgb="FF000000"/>
      </top>
      <bottom style="thin">
        <color indexed="64"/>
      </bottom>
      <diagonal/>
    </border>
    <border>
      <left style="thin">
        <color theme="0"/>
      </left>
      <right/>
      <top style="thin">
        <color theme="0"/>
      </top>
      <bottom style="thin">
        <color theme="0"/>
      </bottom>
      <diagonal/>
    </border>
    <border>
      <left style="thin">
        <color theme="1"/>
      </left>
      <right/>
      <top/>
      <bottom style="thin">
        <color theme="2" tint="-0.499984740745262"/>
      </bottom>
      <diagonal/>
    </border>
    <border>
      <left style="thin">
        <color theme="1"/>
      </left>
      <right/>
      <top style="thin">
        <color theme="2" tint="-0.499984740745262"/>
      </top>
      <bottom style="thin">
        <color theme="2" tint="-0.499984740745262"/>
      </bottom>
      <diagonal/>
    </border>
    <border>
      <left/>
      <right/>
      <top style="thin">
        <color indexed="64"/>
      </top>
      <bottom style="double">
        <color indexed="64"/>
      </bottom>
      <diagonal/>
    </border>
    <border>
      <left style="thin">
        <color indexed="64"/>
      </left>
      <right style="thin">
        <color rgb="FF000000"/>
      </right>
      <top style="thin">
        <color indexed="64"/>
      </top>
      <bottom style="double">
        <color indexed="64"/>
      </bottom>
      <diagonal/>
    </border>
    <border>
      <left style="thin">
        <color rgb="FF000000"/>
      </left>
      <right style="thin">
        <color indexed="64"/>
      </right>
      <top style="thin">
        <color indexed="64"/>
      </top>
      <bottom style="double">
        <color indexed="64"/>
      </bottom>
      <diagonal/>
    </border>
    <border>
      <left/>
      <right/>
      <top style="double">
        <color indexed="64"/>
      </top>
      <bottom style="thin">
        <color rgb="FF000000"/>
      </bottom>
      <diagonal/>
    </border>
    <border>
      <left/>
      <right/>
      <top style="double">
        <color indexed="64"/>
      </top>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right style="thin">
        <color theme="2" tint="-0.499984740745262"/>
      </right>
      <top style="thin">
        <color theme="1"/>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style="thin">
        <color theme="1"/>
      </left>
      <right style="thin">
        <color theme="1"/>
      </right>
      <top style="thin">
        <color theme="2" tint="-0.499984740745262"/>
      </top>
      <bottom/>
      <diagonal/>
    </border>
    <border>
      <left style="thin">
        <color theme="1"/>
      </left>
      <right style="thin">
        <color indexed="64"/>
      </right>
      <top style="thin">
        <color theme="1"/>
      </top>
      <bottom style="thin">
        <color indexed="64"/>
      </bottom>
      <diagonal/>
    </border>
    <border>
      <left/>
      <right/>
      <top style="thin">
        <color indexed="64"/>
      </top>
      <bottom style="thin">
        <color theme="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theme="1"/>
      </right>
      <top style="thin">
        <color indexed="64"/>
      </top>
      <bottom style="thin">
        <color theme="1"/>
      </bottom>
      <diagonal/>
    </border>
    <border>
      <left style="thin">
        <color theme="1"/>
      </left>
      <right/>
      <top style="thin">
        <color indexed="64"/>
      </top>
      <bottom style="thin">
        <color theme="1"/>
      </bottom>
      <diagonal/>
    </border>
    <border>
      <left style="thin">
        <color indexed="64"/>
      </left>
      <right style="thin">
        <color theme="1"/>
      </right>
      <top/>
      <bottom style="thin">
        <color theme="2" tint="-0.499984740745262"/>
      </bottom>
      <diagonal/>
    </border>
    <border>
      <left style="thin">
        <color indexed="64"/>
      </left>
      <right style="thin">
        <color theme="1"/>
      </right>
      <top style="thin">
        <color theme="2" tint="-0.499984740745262"/>
      </top>
      <bottom style="thin">
        <color theme="2" tint="-0.499984740745262"/>
      </bottom>
      <diagonal/>
    </border>
    <border>
      <left style="thin">
        <color indexed="64"/>
      </left>
      <right style="thin">
        <color theme="1"/>
      </right>
      <top style="thin">
        <color theme="2" tint="-0.499984740745262"/>
      </top>
      <bottom style="thin">
        <color indexed="64"/>
      </bottom>
      <diagonal/>
    </border>
    <border>
      <left style="thin">
        <color theme="1"/>
      </left>
      <right/>
      <top style="thin">
        <color theme="2" tint="-0.499984740745262"/>
      </top>
      <bottom style="thin">
        <color indexed="64"/>
      </bottom>
      <diagonal/>
    </border>
    <border>
      <left style="thin">
        <color theme="1"/>
      </left>
      <right style="thin">
        <color theme="1"/>
      </right>
      <top style="thin">
        <color theme="1" tint="0.499984740745262"/>
      </top>
      <bottom style="thin">
        <color theme="1" tint="0.499984740745262"/>
      </bottom>
      <diagonal/>
    </border>
    <border>
      <left style="thin">
        <color theme="1"/>
      </left>
      <right style="thin">
        <color theme="1"/>
      </right>
      <top style="thin">
        <color theme="1"/>
      </top>
      <bottom style="thin">
        <color theme="1" tint="0.499984740745262"/>
      </bottom>
      <diagonal/>
    </border>
    <border>
      <left style="thin">
        <color theme="1"/>
      </left>
      <right style="thin">
        <color theme="1"/>
      </right>
      <top style="thin">
        <color theme="1" tint="0.499984740745262"/>
      </top>
      <bottom style="thin">
        <color theme="1"/>
      </bottom>
      <diagonal/>
    </border>
    <border>
      <left style="thin">
        <color theme="0"/>
      </left>
      <right/>
      <top style="thin">
        <color theme="0"/>
      </top>
      <bottom/>
      <diagonal/>
    </border>
    <border>
      <left/>
      <right style="thin">
        <color indexed="64"/>
      </right>
      <top style="thin">
        <color indexed="64"/>
      </top>
      <bottom style="thin">
        <color theme="1"/>
      </bottom>
      <diagonal/>
    </border>
    <border>
      <left style="thin">
        <color theme="2" tint="-0.499984740745262"/>
      </left>
      <right style="thin">
        <color indexed="64"/>
      </right>
      <top style="thin">
        <color theme="1"/>
      </top>
      <bottom style="thin">
        <color theme="2" tint="-0.499984740745262"/>
      </bottom>
      <diagonal/>
    </border>
    <border>
      <left style="thin">
        <color theme="2" tint="-0.499984740745262"/>
      </left>
      <right style="thin">
        <color indexed="64"/>
      </right>
      <top style="thin">
        <color theme="2" tint="-0.499984740745262"/>
      </top>
      <bottom style="thin">
        <color theme="2" tint="-0.499984740745262"/>
      </bottom>
      <diagonal/>
    </border>
  </borders>
  <cellStyleXfs count="14">
    <xf numFmtId="0" fontId="0" fillId="0" borderId="0"/>
    <xf numFmtId="9" fontId="41" fillId="0" borderId="0" applyFont="0" applyFill="0" applyBorder="0" applyAlignment="0" applyProtection="0"/>
    <xf numFmtId="0" fontId="51" fillId="0" borderId="0" applyNumberFormat="0" applyFill="0" applyBorder="0" applyAlignment="0" applyProtection="0"/>
    <xf numFmtId="0" fontId="53" fillId="0" borderId="39"/>
    <xf numFmtId="44" fontId="9" fillId="0" borderId="39" applyFont="0" applyFill="0" applyBorder="0" applyAlignment="0" applyProtection="0"/>
    <xf numFmtId="0" fontId="9" fillId="0" borderId="39"/>
    <xf numFmtId="0" fontId="1" fillId="0" borderId="39"/>
    <xf numFmtId="0" fontId="26" fillId="0" borderId="39" applyNumberFormat="0" applyFill="0" applyBorder="0" applyAlignment="0" applyProtection="0"/>
    <xf numFmtId="0" fontId="9" fillId="0" borderId="39"/>
    <xf numFmtId="0" fontId="9" fillId="0" borderId="39"/>
    <xf numFmtId="0" fontId="52" fillId="0" borderId="39"/>
    <xf numFmtId="0" fontId="9" fillId="0" borderId="39"/>
    <xf numFmtId="44" fontId="9" fillId="0" borderId="39" applyFont="0" applyFill="0" applyBorder="0" applyAlignment="0" applyProtection="0"/>
    <xf numFmtId="0" fontId="11" fillId="0" borderId="39"/>
  </cellStyleXfs>
  <cellXfs count="648">
    <xf numFmtId="0" fontId="0" fillId="0" borderId="0" xfId="0"/>
    <xf numFmtId="0" fontId="4" fillId="0" borderId="4" xfId="0" applyFont="1" applyBorder="1" applyAlignment="1">
      <alignment vertical="top"/>
    </xf>
    <xf numFmtId="0" fontId="4" fillId="0" borderId="4" xfId="0" applyFont="1" applyBorder="1"/>
    <xf numFmtId="0" fontId="4" fillId="0" borderId="4" xfId="0" applyFont="1" applyBorder="1" applyAlignment="1">
      <alignment vertical="top" wrapText="1"/>
    </xf>
    <xf numFmtId="0" fontId="5" fillId="0" borderId="11" xfId="0" applyFont="1" applyBorder="1" applyAlignment="1">
      <alignment horizontal="left" vertical="top" wrapText="1"/>
    </xf>
    <xf numFmtId="0" fontId="5" fillId="0" borderId="4" xfId="0" applyFont="1" applyBorder="1" applyAlignment="1">
      <alignment horizontal="left" vertical="top" wrapText="1"/>
    </xf>
    <xf numFmtId="0" fontId="5" fillId="0" borderId="12" xfId="0" applyFont="1" applyBorder="1" applyAlignment="1">
      <alignment horizontal="right"/>
    </xf>
    <xf numFmtId="0" fontId="5" fillId="2" borderId="13" xfId="0" applyFont="1" applyFill="1" applyBorder="1" applyAlignment="1">
      <alignment horizontal="center" vertical="top" wrapText="1"/>
    </xf>
    <xf numFmtId="0" fontId="4" fillId="0" borderId="15" xfId="0" applyFont="1" applyBorder="1"/>
    <xf numFmtId="0" fontId="6" fillId="4" borderId="16" xfId="0" applyFont="1" applyFill="1" applyBorder="1"/>
    <xf numFmtId="0" fontId="4" fillId="0" borderId="10" xfId="0" applyFont="1" applyBorder="1"/>
    <xf numFmtId="0" fontId="4" fillId="0" borderId="17" xfId="0" applyFont="1" applyBorder="1"/>
    <xf numFmtId="0" fontId="4" fillId="0" borderId="11" xfId="0" applyFont="1" applyBorder="1"/>
    <xf numFmtId="164" fontId="6" fillId="4" borderId="16" xfId="0" applyNumberFormat="1" applyFont="1" applyFill="1" applyBorder="1" applyAlignment="1">
      <alignment horizontal="center" vertical="center" wrapText="1"/>
    </xf>
    <xf numFmtId="0" fontId="6" fillId="4" borderId="16" xfId="0" applyFont="1" applyFill="1" applyBorder="1" applyAlignment="1">
      <alignment horizontal="center" vertical="center"/>
    </xf>
    <xf numFmtId="0" fontId="4" fillId="5" borderId="16" xfId="0" applyFont="1" applyFill="1" applyBorder="1" applyAlignment="1">
      <alignment horizontal="center" vertical="center"/>
    </xf>
    <xf numFmtId="0" fontId="4" fillId="0" borderId="0" xfId="0" applyFont="1"/>
    <xf numFmtId="0" fontId="4" fillId="0" borderId="0" xfId="0" applyFont="1" applyAlignment="1">
      <alignment wrapText="1"/>
    </xf>
    <xf numFmtId="9" fontId="4" fillId="0" borderId="0" xfId="0" applyNumberFormat="1" applyFont="1"/>
    <xf numFmtId="0" fontId="13" fillId="0" borderId="0" xfId="0" applyFont="1" applyAlignment="1">
      <alignment horizontal="center" vertical="center" wrapText="1"/>
    </xf>
    <xf numFmtId="9" fontId="13" fillId="0" borderId="0" xfId="0" applyNumberFormat="1" applyFont="1" applyAlignment="1">
      <alignment horizontal="center" vertical="center" wrapText="1"/>
    </xf>
    <xf numFmtId="0" fontId="9" fillId="0" borderId="0" xfId="0" applyFont="1"/>
    <xf numFmtId="0" fontId="14" fillId="0" borderId="0" xfId="0" applyFont="1"/>
    <xf numFmtId="44" fontId="4" fillId="0" borderId="0" xfId="0" applyNumberFormat="1" applyFont="1"/>
    <xf numFmtId="164" fontId="4" fillId="0" borderId="0" xfId="0" applyNumberFormat="1" applyFont="1"/>
    <xf numFmtId="0" fontId="15" fillId="0" borderId="0" xfId="0" applyFont="1"/>
    <xf numFmtId="0" fontId="16" fillId="0" borderId="0" xfId="0" applyFont="1"/>
    <xf numFmtId="0" fontId="17" fillId="0" borderId="0" xfId="0" applyFont="1"/>
    <xf numFmtId="0" fontId="18" fillId="0" borderId="0" xfId="0" applyFont="1"/>
    <xf numFmtId="44" fontId="17" fillId="0" borderId="0" xfId="0" applyNumberFormat="1" applyFont="1"/>
    <xf numFmtId="0" fontId="5" fillId="0" borderId="0" xfId="0" applyFont="1" applyAlignment="1">
      <alignment horizontal="left" vertical="top" wrapText="1"/>
    </xf>
    <xf numFmtId="0" fontId="23" fillId="0" borderId="0" xfId="0" applyFont="1"/>
    <xf numFmtId="0" fontId="25" fillId="4" borderId="25" xfId="0" applyFont="1" applyFill="1" applyBorder="1" applyAlignment="1">
      <alignment horizontal="center" vertical="center"/>
    </xf>
    <xf numFmtId="0" fontId="23" fillId="4" borderId="25" xfId="0" applyFont="1" applyFill="1" applyBorder="1" applyAlignment="1">
      <alignment horizontal="center" vertical="center"/>
    </xf>
    <xf numFmtId="0" fontId="5" fillId="5" borderId="16" xfId="0" applyFont="1" applyFill="1" applyBorder="1" applyAlignment="1">
      <alignment horizontal="left" vertical="top" wrapText="1"/>
    </xf>
    <xf numFmtId="0" fontId="5" fillId="5" borderId="27" xfId="0" applyFont="1" applyFill="1" applyBorder="1" applyAlignment="1">
      <alignment horizontal="left" vertical="top" wrapText="1"/>
    </xf>
    <xf numFmtId="0" fontId="9" fillId="0" borderId="0" xfId="0" applyFont="1" applyAlignment="1">
      <alignment horizontal="left" vertical="top"/>
    </xf>
    <xf numFmtId="0" fontId="4" fillId="0" borderId="0" xfId="0" applyFont="1" applyAlignment="1">
      <alignment horizontal="left" vertical="top"/>
    </xf>
    <xf numFmtId="0" fontId="4" fillId="0" borderId="0" xfId="0" applyFont="1" applyAlignment="1">
      <alignment horizontal="center" vertical="center"/>
    </xf>
    <xf numFmtId="0" fontId="8" fillId="4" borderId="16" xfId="0" applyFont="1" applyFill="1" applyBorder="1" applyAlignment="1">
      <alignment horizontal="left" vertical="top"/>
    </xf>
    <xf numFmtId="0" fontId="4" fillId="4" borderId="16" xfId="0" applyFont="1" applyFill="1" applyBorder="1" applyAlignment="1">
      <alignment horizontal="left" vertical="top"/>
    </xf>
    <xf numFmtId="0" fontId="4" fillId="0" borderId="16" xfId="0" applyFont="1" applyBorder="1" applyAlignment="1">
      <alignment horizontal="center" vertical="center"/>
    </xf>
    <xf numFmtId="0" fontId="8" fillId="4" borderId="28" xfId="0" applyFont="1" applyFill="1" applyBorder="1" applyAlignment="1">
      <alignment wrapText="1"/>
    </xf>
    <xf numFmtId="0" fontId="23" fillId="4" borderId="29" xfId="0" applyFont="1" applyFill="1" applyBorder="1"/>
    <xf numFmtId="0" fontId="23" fillId="4" borderId="30" xfId="0" applyFont="1" applyFill="1" applyBorder="1"/>
    <xf numFmtId="0" fontId="23" fillId="4" borderId="28" xfId="0" applyFont="1" applyFill="1" applyBorder="1" applyAlignment="1">
      <alignment horizontal="center"/>
    </xf>
    <xf numFmtId="0" fontId="25" fillId="4" borderId="16" xfId="0" applyFont="1" applyFill="1" applyBorder="1" applyAlignment="1">
      <alignment wrapText="1"/>
    </xf>
    <xf numFmtId="0" fontId="23" fillId="4" borderId="16" xfId="0" applyFont="1" applyFill="1" applyBorder="1" applyAlignment="1">
      <alignment horizontal="center" vertical="top"/>
    </xf>
    <xf numFmtId="0" fontId="4" fillId="0" borderId="16" xfId="0" applyFont="1" applyBorder="1" applyAlignment="1">
      <alignment horizontal="left" vertical="top" wrapText="1"/>
    </xf>
    <xf numFmtId="0" fontId="4" fillId="0" borderId="16" xfId="0" applyFont="1" applyBorder="1" applyAlignment="1">
      <alignment vertical="top" wrapText="1"/>
    </xf>
    <xf numFmtId="0" fontId="13" fillId="7" borderId="34" xfId="0" applyFont="1" applyFill="1" applyBorder="1"/>
    <xf numFmtId="0" fontId="13" fillId="7" borderId="16" xfId="0" applyFont="1" applyFill="1" applyBorder="1"/>
    <xf numFmtId="0" fontId="13" fillId="7" borderId="35" xfId="0" applyFont="1" applyFill="1" applyBorder="1"/>
    <xf numFmtId="0" fontId="13" fillId="7" borderId="34" xfId="0" applyFont="1" applyFill="1" applyBorder="1" applyAlignment="1">
      <alignment horizontal="left"/>
    </xf>
    <xf numFmtId="0" fontId="4" fillId="0" borderId="34" xfId="0" applyFont="1" applyBorder="1"/>
    <xf numFmtId="0" fontId="21" fillId="3" borderId="36" xfId="0" applyFont="1" applyFill="1" applyBorder="1" applyAlignment="1">
      <alignment horizontal="center"/>
    </xf>
    <xf numFmtId="164" fontId="21" fillId="3" borderId="37" xfId="0" applyNumberFormat="1" applyFont="1" applyFill="1" applyBorder="1" applyAlignment="1">
      <alignment vertical="center"/>
    </xf>
    <xf numFmtId="0" fontId="5" fillId="0" borderId="0" xfId="0" applyFont="1"/>
    <xf numFmtId="0" fontId="21" fillId="0" borderId="0" xfId="0" applyFont="1"/>
    <xf numFmtId="0" fontId="11" fillId="0" borderId="0" xfId="0" applyFont="1"/>
    <xf numFmtId="0" fontId="0" fillId="0" borderId="39" xfId="0" applyBorder="1"/>
    <xf numFmtId="0" fontId="4" fillId="0" borderId="39" xfId="0" applyFont="1" applyBorder="1"/>
    <xf numFmtId="9" fontId="4" fillId="0" borderId="39" xfId="0" applyNumberFormat="1" applyFont="1" applyBorder="1"/>
    <xf numFmtId="0" fontId="0" fillId="0" borderId="0" xfId="0" applyAlignment="1">
      <alignment vertical="center"/>
    </xf>
    <xf numFmtId="0" fontId="8" fillId="4" borderId="19" xfId="0" applyFont="1" applyFill="1" applyBorder="1" applyAlignment="1">
      <alignment horizontal="left" vertical="center"/>
    </xf>
    <xf numFmtId="0" fontId="8" fillId="4" borderId="20" xfId="0" applyFont="1" applyFill="1" applyBorder="1" applyAlignment="1">
      <alignment horizontal="left" vertical="center"/>
    </xf>
    <xf numFmtId="0" fontId="8" fillId="4" borderId="20" xfId="0" applyFont="1" applyFill="1" applyBorder="1" applyAlignment="1">
      <alignment horizontal="left" vertical="center" wrapText="1"/>
    </xf>
    <xf numFmtId="0" fontId="5" fillId="0" borderId="0" xfId="0" applyFont="1" applyAlignment="1">
      <alignment horizontal="left" vertical="center"/>
    </xf>
    <xf numFmtId="0" fontId="4" fillId="9" borderId="60" xfId="0" applyFont="1" applyFill="1" applyBorder="1" applyAlignment="1">
      <alignment horizontal="left" vertical="center"/>
    </xf>
    <xf numFmtId="0" fontId="4" fillId="9" borderId="62" xfId="0" applyFont="1" applyFill="1" applyBorder="1" applyAlignment="1">
      <alignment horizontal="left" vertical="center"/>
    </xf>
    <xf numFmtId="0" fontId="5" fillId="9" borderId="61" xfId="0" applyFont="1" applyFill="1" applyBorder="1" applyAlignment="1">
      <alignment horizontal="center" vertical="center"/>
    </xf>
    <xf numFmtId="9" fontId="5" fillId="9" borderId="63" xfId="1" applyFont="1" applyFill="1" applyBorder="1" applyAlignment="1">
      <alignment horizontal="center" vertical="center"/>
    </xf>
    <xf numFmtId="0" fontId="4" fillId="10" borderId="64" xfId="0" applyFont="1" applyFill="1" applyBorder="1" applyAlignment="1">
      <alignment horizontal="left" vertical="center"/>
    </xf>
    <xf numFmtId="0" fontId="5" fillId="10" borderId="65" xfId="0" applyFont="1" applyFill="1" applyBorder="1" applyAlignment="1">
      <alignment horizontal="center" vertical="center"/>
    </xf>
    <xf numFmtId="0" fontId="4" fillId="0" borderId="71" xfId="0" applyFont="1" applyBorder="1"/>
    <xf numFmtId="0" fontId="4" fillId="0" borderId="73" xfId="0" applyFont="1" applyBorder="1"/>
    <xf numFmtId="0" fontId="4" fillId="0" borderId="74" xfId="0" applyFont="1" applyBorder="1"/>
    <xf numFmtId="0" fontId="5" fillId="0" borderId="73" xfId="0" applyFont="1" applyBorder="1"/>
    <xf numFmtId="0" fontId="11" fillId="0" borderId="75" xfId="0" applyFont="1" applyBorder="1"/>
    <xf numFmtId="9" fontId="0" fillId="0" borderId="76" xfId="0" applyNumberFormat="1" applyBorder="1"/>
    <xf numFmtId="0" fontId="4" fillId="0" borderId="76" xfId="0" applyFont="1" applyBorder="1"/>
    <xf numFmtId="0" fontId="4" fillId="0" borderId="77" xfId="0" applyFont="1" applyBorder="1"/>
    <xf numFmtId="0" fontId="0" fillId="0" borderId="73" xfId="0" applyBorder="1"/>
    <xf numFmtId="0" fontId="25" fillId="11" borderId="0" xfId="0" applyFont="1" applyFill="1" applyAlignment="1">
      <alignment horizontal="center" vertical="center"/>
    </xf>
    <xf numFmtId="0" fontId="23" fillId="11" borderId="0" xfId="0" applyFont="1" applyFill="1" applyAlignment="1">
      <alignment horizontal="center" vertical="center"/>
    </xf>
    <xf numFmtId="0" fontId="5" fillId="17" borderId="78" xfId="0" applyFont="1" applyFill="1" applyBorder="1"/>
    <xf numFmtId="0" fontId="49" fillId="17" borderId="79" xfId="0" applyFont="1" applyFill="1" applyBorder="1"/>
    <xf numFmtId="0" fontId="5" fillId="17" borderId="69" xfId="0" applyFont="1" applyFill="1" applyBorder="1"/>
    <xf numFmtId="0" fontId="42" fillId="13" borderId="68" xfId="0" applyFont="1" applyFill="1" applyBorder="1" applyAlignment="1">
      <alignment horizontal="left" vertical="center" wrapText="1"/>
    </xf>
    <xf numFmtId="0" fontId="43" fillId="14" borderId="68" xfId="0" applyFont="1" applyFill="1" applyBorder="1" applyAlignment="1">
      <alignment horizontal="center" vertical="center" wrapText="1"/>
    </xf>
    <xf numFmtId="0" fontId="44" fillId="15" borderId="68" xfId="0" applyFont="1" applyFill="1" applyBorder="1" applyAlignment="1">
      <alignment horizontal="center" vertical="center" wrapText="1"/>
    </xf>
    <xf numFmtId="0" fontId="45" fillId="13" borderId="68" xfId="0" applyFont="1" applyFill="1" applyBorder="1" applyAlignment="1">
      <alignment horizontal="right" vertical="center" wrapText="1"/>
    </xf>
    <xf numFmtId="6" fontId="46" fillId="0" borderId="68" xfId="0" applyNumberFormat="1" applyFont="1" applyBorder="1" applyAlignment="1">
      <alignment horizontal="center" vertical="center" wrapText="1"/>
    </xf>
    <xf numFmtId="0" fontId="47" fillId="13" borderId="68" xfId="0" applyFont="1" applyFill="1" applyBorder="1" applyAlignment="1">
      <alignment horizontal="right" vertical="center" wrapText="1"/>
    </xf>
    <xf numFmtId="6" fontId="48" fillId="16" borderId="68" xfId="0" applyNumberFormat="1" applyFont="1" applyFill="1" applyBorder="1" applyAlignment="1">
      <alignment horizontal="center" vertical="center" wrapText="1"/>
    </xf>
    <xf numFmtId="9" fontId="4" fillId="0" borderId="72" xfId="0" applyNumberFormat="1" applyFont="1" applyBorder="1"/>
    <xf numFmtId="0" fontId="4" fillId="0" borderId="72" xfId="0" applyFont="1" applyBorder="1"/>
    <xf numFmtId="6" fontId="4" fillId="0" borderId="38" xfId="0" applyNumberFormat="1" applyFont="1" applyBorder="1"/>
    <xf numFmtId="8" fontId="4" fillId="0" borderId="39" xfId="0" applyNumberFormat="1" applyFont="1" applyBorder="1"/>
    <xf numFmtId="6" fontId="4" fillId="0" borderId="74" xfId="0" applyNumberFormat="1" applyFont="1" applyBorder="1"/>
    <xf numFmtId="6" fontId="4" fillId="0" borderId="39" xfId="0" applyNumberFormat="1" applyFont="1" applyBorder="1"/>
    <xf numFmtId="0" fontId="4" fillId="0" borderId="75" xfId="0" applyFont="1" applyBorder="1"/>
    <xf numFmtId="6" fontId="4" fillId="0" borderId="76" xfId="0" applyNumberFormat="1" applyFont="1" applyBorder="1"/>
    <xf numFmtId="0" fontId="4" fillId="0" borderId="78" xfId="0" applyFont="1" applyBorder="1"/>
    <xf numFmtId="9" fontId="4" fillId="0" borderId="79" xfId="0" applyNumberFormat="1" applyFont="1" applyBorder="1"/>
    <xf numFmtId="0" fontId="4" fillId="0" borderId="79" xfId="0" applyFont="1" applyBorder="1"/>
    <xf numFmtId="6" fontId="4" fillId="0" borderId="69" xfId="0" applyNumberFormat="1" applyFont="1" applyBorder="1"/>
    <xf numFmtId="44" fontId="0" fillId="10" borderId="48" xfId="0" applyNumberFormat="1" applyFill="1" applyBorder="1"/>
    <xf numFmtId="0" fontId="0" fillId="0" borderId="82" xfId="0" applyBorder="1"/>
    <xf numFmtId="0" fontId="9" fillId="0" borderId="82" xfId="0" applyFont="1" applyBorder="1"/>
    <xf numFmtId="0" fontId="21" fillId="0" borderId="82" xfId="0" applyFont="1" applyBorder="1" applyAlignment="1">
      <alignment vertical="center"/>
    </xf>
    <xf numFmtId="0" fontId="9" fillId="0" borderId="82" xfId="0" applyFont="1" applyBorder="1" applyAlignment="1">
      <alignment vertical="center"/>
    </xf>
    <xf numFmtId="0" fontId="4" fillId="0" borderId="82" xfId="0" applyFont="1" applyBorder="1"/>
    <xf numFmtId="0" fontId="4" fillId="0" borderId="82" xfId="0" applyFont="1" applyBorder="1" applyAlignment="1">
      <alignment vertical="center" wrapText="1"/>
    </xf>
    <xf numFmtId="0" fontId="23" fillId="4" borderId="82" xfId="0" applyFont="1" applyFill="1" applyBorder="1" applyAlignment="1">
      <alignment horizontal="center"/>
    </xf>
    <xf numFmtId="0" fontId="22" fillId="4" borderId="82" xfId="0" applyFont="1" applyFill="1" applyBorder="1" applyAlignment="1">
      <alignment horizontal="center"/>
    </xf>
    <xf numFmtId="0" fontId="4" fillId="0" borderId="82" xfId="0" applyFont="1" applyBorder="1" applyAlignment="1">
      <alignment horizontal="center"/>
    </xf>
    <xf numFmtId="0" fontId="5" fillId="2" borderId="82" xfId="0" applyFont="1" applyFill="1" applyBorder="1"/>
    <xf numFmtId="44" fontId="5" fillId="2" borderId="82" xfId="0" applyNumberFormat="1" applyFont="1" applyFill="1" applyBorder="1"/>
    <xf numFmtId="0" fontId="21" fillId="0" borderId="83" xfId="0" applyFont="1" applyBorder="1" applyAlignment="1">
      <alignment vertical="center"/>
    </xf>
    <xf numFmtId="0" fontId="9" fillId="0" borderId="83" xfId="0" applyFont="1" applyBorder="1" applyAlignment="1">
      <alignment vertical="center"/>
    </xf>
    <xf numFmtId="0" fontId="9" fillId="0" borderId="84" xfId="0" applyFont="1" applyBorder="1"/>
    <xf numFmtId="0" fontId="0" fillId="0" borderId="84" xfId="0" applyBorder="1"/>
    <xf numFmtId="0" fontId="9" fillId="0" borderId="85" xfId="0" applyFont="1" applyBorder="1" applyAlignment="1">
      <alignment vertical="center"/>
    </xf>
    <xf numFmtId="0" fontId="0" fillId="0" borderId="83" xfId="0" applyBorder="1"/>
    <xf numFmtId="0" fontId="9" fillId="0" borderId="20" xfId="0" applyFont="1" applyBorder="1" applyAlignment="1">
      <alignment vertical="center"/>
    </xf>
    <xf numFmtId="0" fontId="9" fillId="0" borderId="84" xfId="0" applyFont="1" applyBorder="1" applyAlignment="1">
      <alignment vertical="center"/>
    </xf>
    <xf numFmtId="0" fontId="0" fillId="0" borderId="85" xfId="0" applyBorder="1"/>
    <xf numFmtId="0" fontId="9" fillId="0" borderId="20" xfId="0" applyFont="1" applyBorder="1"/>
    <xf numFmtId="44" fontId="5" fillId="7" borderId="20" xfId="0" applyNumberFormat="1" applyFont="1" applyFill="1" applyBorder="1" applyAlignment="1">
      <alignment vertical="center"/>
    </xf>
    <xf numFmtId="0" fontId="0" fillId="0" borderId="20" xfId="0" applyBorder="1"/>
    <xf numFmtId="165" fontId="5" fillId="7" borderId="88" xfId="0" applyNumberFormat="1" applyFont="1" applyFill="1" applyBorder="1" applyAlignment="1">
      <alignment vertical="center"/>
    </xf>
    <xf numFmtId="44" fontId="4" fillId="7" borderId="89" xfId="0" applyNumberFormat="1" applyFont="1" applyFill="1" applyBorder="1" applyAlignment="1">
      <alignment horizontal="center" vertical="center" wrapText="1"/>
    </xf>
    <xf numFmtId="165" fontId="5" fillId="7" borderId="90" xfId="0" applyNumberFormat="1" applyFont="1" applyFill="1" applyBorder="1" applyAlignment="1">
      <alignment vertical="center"/>
    </xf>
    <xf numFmtId="44" fontId="9" fillId="0" borderId="92" xfId="0" applyNumberFormat="1" applyFont="1" applyBorder="1" applyAlignment="1">
      <alignment vertical="center"/>
    </xf>
    <xf numFmtId="0" fontId="50" fillId="0" borderId="83" xfId="0" applyFont="1" applyBorder="1" applyAlignment="1">
      <alignment vertical="top"/>
    </xf>
    <xf numFmtId="44" fontId="5" fillId="0" borderId="86" xfId="0" applyNumberFormat="1" applyFont="1" applyBorder="1" applyAlignment="1">
      <alignment vertical="center"/>
    </xf>
    <xf numFmtId="10" fontId="5" fillId="0" borderId="87" xfId="0" applyNumberFormat="1" applyFont="1" applyBorder="1" applyAlignment="1">
      <alignment vertical="center"/>
    </xf>
    <xf numFmtId="0" fontId="4" fillId="5" borderId="93" xfId="0" applyFont="1" applyFill="1" applyBorder="1" applyAlignment="1">
      <alignment horizontal="center" vertical="center"/>
    </xf>
    <xf numFmtId="0" fontId="4" fillId="0" borderId="93" xfId="0" applyFont="1" applyBorder="1" applyAlignment="1">
      <alignment horizontal="center" vertical="center" wrapText="1"/>
    </xf>
    <xf numFmtId="0" fontId="4" fillId="5" borderId="94" xfId="0" applyFont="1" applyFill="1" applyBorder="1" applyAlignment="1">
      <alignment horizontal="center" vertical="center"/>
    </xf>
    <xf numFmtId="0" fontId="4" fillId="0" borderId="94" xfId="0" applyFont="1" applyBorder="1" applyAlignment="1">
      <alignment horizontal="center" vertical="center" wrapText="1"/>
    </xf>
    <xf numFmtId="0" fontId="4" fillId="5" borderId="95" xfId="0" applyFont="1" applyFill="1" applyBorder="1" applyAlignment="1">
      <alignment horizontal="center" vertical="center"/>
    </xf>
    <xf numFmtId="0" fontId="4" fillId="0" borderId="95" xfId="0" applyFont="1" applyBorder="1" applyAlignment="1">
      <alignment horizontal="center" vertical="center" wrapText="1"/>
    </xf>
    <xf numFmtId="0" fontId="8" fillId="11" borderId="68" xfId="0" applyFont="1" applyFill="1" applyBorder="1" applyAlignment="1">
      <alignment vertical="center"/>
    </xf>
    <xf numFmtId="0" fontId="8" fillId="11" borderId="68" xfId="0" applyFont="1" applyFill="1" applyBorder="1"/>
    <xf numFmtId="0" fontId="4" fillId="0" borderId="96" xfId="0" applyFont="1" applyBorder="1"/>
    <xf numFmtId="0" fontId="0" fillId="0" borderId="60" xfId="0" applyBorder="1"/>
    <xf numFmtId="0" fontId="0" fillId="11" borderId="0" xfId="0" applyFill="1"/>
    <xf numFmtId="0" fontId="0" fillId="0" borderId="92" xfId="0" applyBorder="1"/>
    <xf numFmtId="44" fontId="5" fillId="0" borderId="98" xfId="0" applyNumberFormat="1" applyFont="1" applyBorder="1" applyAlignment="1">
      <alignment vertical="center"/>
    </xf>
    <xf numFmtId="10" fontId="5" fillId="0" borderId="99" xfId="0" applyNumberFormat="1" applyFont="1" applyBorder="1" applyAlignment="1">
      <alignment vertical="center"/>
    </xf>
    <xf numFmtId="0" fontId="0" fillId="0" borderId="100" xfId="0" applyBorder="1"/>
    <xf numFmtId="0" fontId="4" fillId="0" borderId="39" xfId="3" applyFont="1" applyProtection="1">
      <protection locked="0"/>
    </xf>
    <xf numFmtId="0" fontId="23" fillId="0" borderId="39" xfId="3" applyFont="1"/>
    <xf numFmtId="0" fontId="53" fillId="0" borderId="39" xfId="3"/>
    <xf numFmtId="44" fontId="4" fillId="0" borderId="39" xfId="4" applyFont="1" applyAlignment="1" applyProtection="1">
      <protection locked="0"/>
    </xf>
    <xf numFmtId="0" fontId="4" fillId="0" borderId="39" xfId="3" applyFont="1"/>
    <xf numFmtId="0" fontId="54" fillId="0" borderId="67" xfId="6" applyFont="1" applyBorder="1" applyAlignment="1">
      <alignment vertical="top" wrapText="1"/>
    </xf>
    <xf numFmtId="0" fontId="54" fillId="0" borderId="39" xfId="3" applyFont="1" applyAlignment="1">
      <alignment horizontal="left" vertical="top" wrapText="1"/>
    </xf>
    <xf numFmtId="0" fontId="54" fillId="9" borderId="58" xfId="3" applyFont="1" applyFill="1" applyBorder="1" applyAlignment="1">
      <alignment horizontal="left" vertical="top" wrapText="1"/>
    </xf>
    <xf numFmtId="0" fontId="54" fillId="9" borderId="48" xfId="3" applyFont="1" applyFill="1" applyBorder="1" applyAlignment="1">
      <alignment horizontal="left" vertical="top" wrapText="1"/>
    </xf>
    <xf numFmtId="0" fontId="9" fillId="0" borderId="39" xfId="3" applyFont="1" applyProtection="1">
      <protection locked="0"/>
    </xf>
    <xf numFmtId="0" fontId="4" fillId="0" borderId="39" xfId="3" applyFont="1" applyAlignment="1" applyProtection="1">
      <alignment wrapText="1"/>
      <protection locked="0"/>
    </xf>
    <xf numFmtId="0" fontId="9" fillId="0" borderId="39" xfId="3" applyFont="1" applyAlignment="1">
      <alignment wrapText="1"/>
    </xf>
    <xf numFmtId="0" fontId="4" fillId="0" borderId="39" xfId="3" applyFont="1" applyAlignment="1">
      <alignment wrapText="1"/>
    </xf>
    <xf numFmtId="44" fontId="4" fillId="0" borderId="39" xfId="4" applyFont="1" applyProtection="1">
      <protection locked="0"/>
    </xf>
    <xf numFmtId="44" fontId="4" fillId="0" borderId="39" xfId="3" applyNumberFormat="1" applyFont="1" applyProtection="1">
      <protection locked="0"/>
    </xf>
    <xf numFmtId="0" fontId="16" fillId="0" borderId="39" xfId="3" applyFont="1" applyProtection="1">
      <protection locked="0"/>
    </xf>
    <xf numFmtId="0" fontId="20" fillId="0" borderId="39" xfId="10" applyFont="1"/>
    <xf numFmtId="0" fontId="9" fillId="0" borderId="39" xfId="10" applyFont="1"/>
    <xf numFmtId="0" fontId="0" fillId="0" borderId="39" xfId="10" applyFont="1"/>
    <xf numFmtId="0" fontId="4" fillId="0" borderId="39" xfId="10" applyFont="1"/>
    <xf numFmtId="0" fontId="12" fillId="8" borderId="16" xfId="10" applyFont="1" applyFill="1" applyBorder="1" applyAlignment="1">
      <alignment horizontal="right"/>
    </xf>
    <xf numFmtId="0" fontId="12" fillId="8" borderId="16" xfId="10" applyFont="1" applyFill="1" applyBorder="1" applyAlignment="1">
      <alignment horizontal="center"/>
    </xf>
    <xf numFmtId="0" fontId="4" fillId="0" borderId="16" xfId="10" applyFont="1" applyBorder="1" applyAlignment="1">
      <alignment horizontal="right"/>
    </xf>
    <xf numFmtId="0" fontId="11" fillId="0" borderId="39" xfId="10" applyFont="1"/>
    <xf numFmtId="0" fontId="5" fillId="0" borderId="48" xfId="10" applyFont="1" applyBorder="1" applyAlignment="1">
      <alignment horizontal="left" vertical="center" wrapText="1"/>
    </xf>
    <xf numFmtId="0" fontId="39" fillId="0" borderId="48" xfId="10" applyFont="1" applyBorder="1" applyAlignment="1">
      <alignment horizontal="center" vertical="center" wrapText="1"/>
    </xf>
    <xf numFmtId="0" fontId="5" fillId="0" borderId="58" xfId="10" applyFont="1" applyBorder="1" applyAlignment="1">
      <alignment horizontal="center" vertical="center" wrapText="1"/>
    </xf>
    <xf numFmtId="0" fontId="5" fillId="0" borderId="70" xfId="10" applyFont="1" applyBorder="1" applyAlignment="1">
      <alignment horizontal="center" vertical="center" wrapText="1"/>
    </xf>
    <xf numFmtId="0" fontId="5" fillId="0" borderId="48" xfId="10" applyFont="1" applyBorder="1" applyAlignment="1">
      <alignment horizontal="center" vertical="center" wrapText="1"/>
    </xf>
    <xf numFmtId="0" fontId="8" fillId="4" borderId="22" xfId="0" applyFont="1" applyFill="1" applyBorder="1" applyAlignment="1">
      <alignment vertical="center"/>
    </xf>
    <xf numFmtId="0" fontId="8" fillId="4" borderId="39" xfId="0" applyFont="1" applyFill="1" applyBorder="1" applyAlignment="1">
      <alignment vertical="center"/>
    </xf>
    <xf numFmtId="0" fontId="8" fillId="0" borderId="39" xfId="0" applyFont="1" applyBorder="1" applyAlignment="1">
      <alignment vertical="center"/>
    </xf>
    <xf numFmtId="0" fontId="8" fillId="11" borderId="0" xfId="0" applyFont="1" applyFill="1"/>
    <xf numFmtId="0" fontId="23" fillId="11" borderId="0" xfId="0" applyFont="1" applyFill="1" applyAlignment="1">
      <alignment horizontal="left" vertical="top"/>
    </xf>
    <xf numFmtId="0" fontId="54" fillId="0" borderId="48" xfId="0" applyFont="1" applyBorder="1" applyAlignment="1">
      <alignment horizontal="left" vertical="top" wrapText="1"/>
    </xf>
    <xf numFmtId="0" fontId="4" fillId="0" borderId="48" xfId="0" applyFont="1" applyBorder="1" applyAlignment="1">
      <alignment horizontal="center" vertical="center"/>
    </xf>
    <xf numFmtId="0" fontId="4" fillId="0" borderId="58" xfId="0" applyFont="1" applyBorder="1" applyAlignment="1">
      <alignment horizontal="center" vertical="center"/>
    </xf>
    <xf numFmtId="0" fontId="55" fillId="0" borderId="48" xfId="0" applyFont="1" applyBorder="1" applyAlignment="1">
      <alignment horizontal="center" vertical="center"/>
    </xf>
    <xf numFmtId="0" fontId="4" fillId="0" borderId="28" xfId="0" applyFont="1" applyBorder="1" applyAlignment="1">
      <alignment horizontal="center" vertical="center"/>
    </xf>
    <xf numFmtId="0" fontId="4" fillId="12" borderId="59" xfId="3" applyFont="1" applyFill="1" applyBorder="1" applyAlignment="1" applyProtection="1">
      <alignment horizontal="left" vertical="top"/>
      <protection locked="0"/>
    </xf>
    <xf numFmtId="0" fontId="4" fillId="12" borderId="48" xfId="3" applyFont="1" applyFill="1" applyBorder="1" applyAlignment="1" applyProtection="1">
      <alignment horizontal="left" vertical="top"/>
      <protection locked="0"/>
    </xf>
    <xf numFmtId="0" fontId="8" fillId="11" borderId="39" xfId="6" applyFont="1" applyFill="1" applyAlignment="1">
      <alignment vertical="top" wrapText="1"/>
    </xf>
    <xf numFmtId="0" fontId="54" fillId="0" borderId="39" xfId="0" applyFont="1" applyBorder="1" applyAlignment="1">
      <alignment vertical="top" wrapText="1"/>
    </xf>
    <xf numFmtId="0" fontId="4" fillId="0" borderId="39" xfId="0" applyFont="1" applyBorder="1" applyAlignment="1">
      <alignment horizontal="center" vertical="center"/>
    </xf>
    <xf numFmtId="0" fontId="4" fillId="12" borderId="38" xfId="0" applyFont="1" applyFill="1" applyBorder="1" applyAlignment="1" applyProtection="1">
      <alignment horizontal="left" vertical="top"/>
      <protection locked="0"/>
    </xf>
    <xf numFmtId="0" fontId="4" fillId="0" borderId="39" xfId="0" applyFont="1" applyBorder="1" applyAlignment="1" applyProtection="1">
      <alignment horizontal="left" vertical="top"/>
      <protection locked="0"/>
    </xf>
    <xf numFmtId="0" fontId="4" fillId="4" borderId="49" xfId="0" applyFont="1" applyFill="1" applyBorder="1" applyAlignment="1">
      <alignment horizontal="center" vertical="center"/>
    </xf>
    <xf numFmtId="0" fontId="4" fillId="0" borderId="49" xfId="0" applyFont="1" applyBorder="1" applyAlignment="1">
      <alignment horizontal="center" vertical="center"/>
    </xf>
    <xf numFmtId="0" fontId="4" fillId="12" borderId="77" xfId="0" applyFont="1" applyFill="1" applyBorder="1" applyAlignment="1" applyProtection="1">
      <alignment horizontal="left" vertical="top"/>
      <protection locked="0"/>
    </xf>
    <xf numFmtId="0" fontId="4" fillId="0" borderId="44" xfId="0" applyFont="1" applyBorder="1" applyAlignment="1">
      <alignment horizontal="center" vertical="center"/>
    </xf>
    <xf numFmtId="0" fontId="4" fillId="12" borderId="48" xfId="0" applyFont="1" applyFill="1" applyBorder="1" applyAlignment="1" applyProtection="1">
      <alignment horizontal="left" vertical="top"/>
      <protection locked="0"/>
    </xf>
    <xf numFmtId="0" fontId="27" fillId="5" borderId="57" xfId="0" applyFont="1" applyFill="1" applyBorder="1"/>
    <xf numFmtId="0" fontId="27" fillId="5" borderId="59" xfId="0" applyFont="1" applyFill="1" applyBorder="1"/>
    <xf numFmtId="164" fontId="27" fillId="5" borderId="59" xfId="0" applyNumberFormat="1" applyFont="1" applyFill="1" applyBorder="1" applyAlignment="1">
      <alignment horizontal="right"/>
    </xf>
    <xf numFmtId="0" fontId="27" fillId="5" borderId="59" xfId="0" applyFont="1" applyFill="1" applyBorder="1" applyAlignment="1">
      <alignment horizontal="center"/>
    </xf>
    <xf numFmtId="164" fontId="27" fillId="5" borderId="59" xfId="0" applyNumberFormat="1" applyFont="1" applyFill="1" applyBorder="1" applyAlignment="1">
      <alignment horizontal="center"/>
    </xf>
    <xf numFmtId="0" fontId="27" fillId="5" borderId="55" xfId="0" applyFont="1" applyFill="1" applyBorder="1"/>
    <xf numFmtId="0" fontId="20" fillId="0" borderId="39" xfId="11" applyFont="1"/>
    <xf numFmtId="0" fontId="4" fillId="0" borderId="39" xfId="11" applyFont="1"/>
    <xf numFmtId="44" fontId="5" fillId="2" borderId="16" xfId="0" applyNumberFormat="1" applyFont="1" applyFill="1" applyBorder="1" applyAlignment="1" applyProtection="1">
      <alignment vertical="center"/>
      <protection locked="0"/>
    </xf>
    <xf numFmtId="0" fontId="9" fillId="2" borderId="16" xfId="0" applyFont="1" applyFill="1" applyBorder="1" applyAlignment="1" applyProtection="1">
      <alignment wrapText="1"/>
      <protection locked="0"/>
    </xf>
    <xf numFmtId="0" fontId="9" fillId="2" borderId="16" xfId="0" applyFont="1" applyFill="1" applyBorder="1" applyAlignment="1" applyProtection="1">
      <alignment horizontal="right" wrapText="1"/>
      <protection locked="0"/>
    </xf>
    <xf numFmtId="0" fontId="10" fillId="2" borderId="16" xfId="0" applyFont="1" applyFill="1" applyBorder="1" applyProtection="1">
      <protection locked="0"/>
    </xf>
    <xf numFmtId="0" fontId="10" fillId="2" borderId="16" xfId="0" applyFont="1" applyFill="1" applyBorder="1" applyAlignment="1" applyProtection="1">
      <alignment horizontal="left"/>
      <protection locked="0"/>
    </xf>
    <xf numFmtId="0" fontId="51" fillId="2" borderId="16" xfId="2" applyFill="1" applyBorder="1" applyProtection="1">
      <protection locked="0"/>
    </xf>
    <xf numFmtId="0" fontId="9" fillId="2" borderId="16" xfId="0" applyFont="1" applyFill="1" applyBorder="1" applyProtection="1">
      <protection locked="0"/>
    </xf>
    <xf numFmtId="0" fontId="9" fillId="6" borderId="16" xfId="0" applyFont="1" applyFill="1" applyBorder="1" applyAlignment="1" applyProtection="1">
      <alignment wrapText="1"/>
      <protection locked="0"/>
    </xf>
    <xf numFmtId="0" fontId="9" fillId="6" borderId="16" xfId="0" applyFont="1" applyFill="1" applyBorder="1" applyAlignment="1" applyProtection="1">
      <alignment horizontal="right" wrapText="1"/>
      <protection locked="0"/>
    </xf>
    <xf numFmtId="0" fontId="9" fillId="6" borderId="16" xfId="0" applyFont="1" applyFill="1" applyBorder="1" applyProtection="1">
      <protection locked="0"/>
    </xf>
    <xf numFmtId="0" fontId="9" fillId="6" borderId="16" xfId="0" applyFont="1" applyFill="1" applyBorder="1" applyAlignment="1" applyProtection="1">
      <alignment horizontal="left"/>
      <protection locked="0"/>
    </xf>
    <xf numFmtId="0" fontId="9" fillId="2" borderId="16" xfId="0" applyFont="1" applyFill="1" applyBorder="1" applyAlignment="1" applyProtection="1">
      <alignment horizontal="left"/>
      <protection locked="0"/>
    </xf>
    <xf numFmtId="1" fontId="5" fillId="7" borderId="16" xfId="10" applyNumberFormat="1" applyFont="1" applyFill="1" applyBorder="1" applyProtection="1">
      <protection locked="0"/>
    </xf>
    <xf numFmtId="9" fontId="5" fillId="7" borderId="16" xfId="10" applyNumberFormat="1" applyFont="1" applyFill="1" applyBorder="1" applyProtection="1">
      <protection locked="0"/>
    </xf>
    <xf numFmtId="44" fontId="5" fillId="0" borderId="16" xfId="10" applyNumberFormat="1" applyFont="1" applyBorder="1" applyProtection="1">
      <protection locked="0"/>
    </xf>
    <xf numFmtId="0" fontId="4" fillId="0" borderId="46" xfId="10" applyFont="1" applyBorder="1" applyProtection="1">
      <protection locked="0"/>
    </xf>
    <xf numFmtId="0" fontId="4" fillId="0" borderId="44" xfId="10" applyFont="1" applyBorder="1" applyProtection="1">
      <protection locked="0"/>
    </xf>
    <xf numFmtId="0" fontId="4" fillId="0" borderId="48" xfId="10" applyFont="1" applyBorder="1" applyAlignment="1" applyProtection="1">
      <alignment horizontal="center"/>
      <protection locked="0"/>
    </xf>
    <xf numFmtId="44" fontId="4" fillId="0" borderId="43" xfId="10" applyNumberFormat="1" applyFont="1" applyBorder="1" applyProtection="1">
      <protection locked="0"/>
    </xf>
    <xf numFmtId="44" fontId="5" fillId="0" borderId="43" xfId="10" applyNumberFormat="1" applyFont="1" applyBorder="1" applyProtection="1">
      <protection locked="0"/>
    </xf>
    <xf numFmtId="0" fontId="4" fillId="0" borderId="16" xfId="10" applyFont="1" applyBorder="1" applyProtection="1">
      <protection locked="0"/>
    </xf>
    <xf numFmtId="0" fontId="4" fillId="0" borderId="26" xfId="10" applyFont="1" applyBorder="1" applyProtection="1">
      <protection locked="0"/>
    </xf>
    <xf numFmtId="0" fontId="4" fillId="0" borderId="43" xfId="10" applyFont="1" applyBorder="1" applyProtection="1">
      <protection locked="0"/>
    </xf>
    <xf numFmtId="0" fontId="4" fillId="0" borderId="21" xfId="10" applyFont="1" applyBorder="1" applyProtection="1">
      <protection locked="0"/>
    </xf>
    <xf numFmtId="44" fontId="4" fillId="0" borderId="30" xfId="10" applyNumberFormat="1" applyFont="1" applyBorder="1" applyProtection="1">
      <protection locked="0"/>
    </xf>
    <xf numFmtId="0" fontId="4" fillId="0" borderId="48" xfId="0" applyFont="1" applyBorder="1" applyProtection="1">
      <protection locked="0"/>
    </xf>
    <xf numFmtId="0" fontId="4" fillId="0" borderId="48" xfId="0" applyFont="1" applyBorder="1" applyAlignment="1" applyProtection="1">
      <alignment horizontal="center"/>
      <protection locked="0"/>
    </xf>
    <xf numFmtId="44" fontId="4" fillId="0" borderId="48" xfId="0" applyNumberFormat="1" applyFont="1" applyBorder="1" applyProtection="1">
      <protection locked="0"/>
    </xf>
    <xf numFmtId="0" fontId="4" fillId="0" borderId="48" xfId="0" applyFont="1" applyBorder="1" applyAlignment="1" applyProtection="1">
      <alignment horizontal="center" vertical="center"/>
      <protection locked="0"/>
    </xf>
    <xf numFmtId="0" fontId="14" fillId="0" borderId="48" xfId="0" applyFont="1" applyBorder="1" applyAlignment="1" applyProtection="1">
      <alignment horizontal="left" vertical="top" wrapText="1"/>
      <protection locked="0"/>
    </xf>
    <xf numFmtId="0" fontId="4" fillId="0" borderId="48" xfId="0" applyFont="1" applyBorder="1" applyAlignment="1" applyProtection="1">
      <alignment horizontal="left" wrapText="1"/>
      <protection locked="0"/>
    </xf>
    <xf numFmtId="9" fontId="4" fillId="0" borderId="48" xfId="0" applyNumberFormat="1" applyFont="1" applyBorder="1" applyProtection="1">
      <protection locked="0"/>
    </xf>
    <xf numFmtId="0" fontId="4" fillId="2" borderId="26" xfId="0" applyFont="1" applyFill="1" applyBorder="1" applyAlignment="1" applyProtection="1">
      <alignment horizontal="left" vertical="center"/>
      <protection locked="0"/>
    </xf>
    <xf numFmtId="0" fontId="4" fillId="2" borderId="16" xfId="0" applyFont="1" applyFill="1" applyBorder="1" applyAlignment="1" applyProtection="1">
      <alignment horizontal="left" vertical="center"/>
      <protection locked="0"/>
    </xf>
    <xf numFmtId="0" fontId="26" fillId="2" borderId="16" xfId="0" applyFont="1" applyFill="1" applyBorder="1" applyAlignment="1" applyProtection="1">
      <alignment horizontal="left" vertical="center"/>
      <protection locked="0"/>
    </xf>
    <xf numFmtId="0" fontId="4" fillId="2" borderId="16" xfId="0" applyFont="1" applyFill="1" applyBorder="1" applyAlignment="1" applyProtection="1">
      <alignment horizontal="left" vertical="top"/>
      <protection locked="0"/>
    </xf>
    <xf numFmtId="12" fontId="4" fillId="2" borderId="16" xfId="0" applyNumberFormat="1" applyFont="1" applyFill="1" applyBorder="1" applyAlignment="1" applyProtection="1">
      <alignment horizontal="center" vertical="top" wrapText="1"/>
      <protection locked="0"/>
    </xf>
    <xf numFmtId="0" fontId="4" fillId="2" borderId="16" xfId="0" applyFont="1" applyFill="1" applyBorder="1" applyAlignment="1" applyProtection="1">
      <alignment vertical="top" wrapText="1"/>
      <protection locked="0"/>
    </xf>
    <xf numFmtId="0" fontId="4" fillId="2" borderId="16" xfId="0" applyFont="1" applyFill="1" applyBorder="1" applyProtection="1">
      <protection locked="0"/>
    </xf>
    <xf numFmtId="0" fontId="4" fillId="2" borderId="35" xfId="0" applyFont="1" applyFill="1" applyBorder="1" applyProtection="1">
      <protection locked="0"/>
    </xf>
    <xf numFmtId="0" fontId="4" fillId="2" borderId="28" xfId="0" applyFont="1" applyFill="1" applyBorder="1" applyProtection="1">
      <protection locked="0"/>
    </xf>
    <xf numFmtId="0" fontId="4" fillId="2" borderId="97" xfId="0" applyFont="1" applyFill="1" applyBorder="1" applyProtection="1">
      <protection locked="0"/>
    </xf>
    <xf numFmtId="0" fontId="4" fillId="0" borderId="58" xfId="0" applyFont="1" applyBorder="1" applyProtection="1">
      <protection locked="0"/>
    </xf>
    <xf numFmtId="0" fontId="9" fillId="0" borderId="66" xfId="0" applyFont="1" applyBorder="1" applyProtection="1">
      <protection locked="0"/>
    </xf>
    <xf numFmtId="0" fontId="4" fillId="0" borderId="66" xfId="0" applyFont="1" applyBorder="1" applyProtection="1">
      <protection locked="0"/>
    </xf>
    <xf numFmtId="0" fontId="4" fillId="0" borderId="52" xfId="0" applyFont="1" applyBorder="1" applyProtection="1">
      <protection locked="0"/>
    </xf>
    <xf numFmtId="44" fontId="4" fillId="0" borderId="70" xfId="0" applyNumberFormat="1" applyFont="1" applyBorder="1" applyProtection="1">
      <protection locked="0"/>
    </xf>
    <xf numFmtId="0" fontId="4" fillId="0" borderId="70" xfId="0" applyFont="1" applyBorder="1" applyProtection="1">
      <protection locked="0"/>
    </xf>
    <xf numFmtId="0" fontId="4" fillId="0" borderId="70" xfId="0" applyFont="1" applyBorder="1" applyAlignment="1" applyProtection="1">
      <alignment horizontal="center"/>
      <protection locked="0"/>
    </xf>
    <xf numFmtId="0" fontId="4" fillId="0" borderId="50" xfId="0" applyFont="1" applyBorder="1" applyProtection="1">
      <protection locked="0"/>
    </xf>
    <xf numFmtId="0" fontId="21" fillId="3" borderId="42" xfId="0" applyFont="1" applyFill="1" applyBorder="1" applyAlignment="1">
      <alignment vertical="center"/>
    </xf>
    <xf numFmtId="44" fontId="5" fillId="2" borderId="90" xfId="0" applyNumberFormat="1" applyFont="1" applyFill="1" applyBorder="1" applyAlignment="1" applyProtection="1">
      <alignment vertical="center"/>
      <protection locked="0"/>
    </xf>
    <xf numFmtId="44" fontId="5" fillId="2" borderId="88" xfId="0" applyNumberFormat="1" applyFont="1" applyFill="1" applyBorder="1" applyAlignment="1" applyProtection="1">
      <alignment vertical="center"/>
      <protection locked="0"/>
    </xf>
    <xf numFmtId="0" fontId="21" fillId="3" borderId="110" xfId="0" applyFont="1" applyFill="1" applyBorder="1"/>
    <xf numFmtId="0" fontId="11" fillId="0" borderId="0" xfId="0" applyFont="1" applyAlignment="1">
      <alignment horizontal="center"/>
    </xf>
    <xf numFmtId="44" fontId="21" fillId="3" borderId="80" xfId="0" applyNumberFormat="1" applyFont="1" applyFill="1" applyBorder="1" applyAlignment="1">
      <alignment vertical="center"/>
    </xf>
    <xf numFmtId="0" fontId="3" fillId="0" borderId="39" xfId="0" applyFont="1" applyBorder="1"/>
    <xf numFmtId="0" fontId="9" fillId="0" borderId="47" xfId="0" applyFont="1" applyBorder="1"/>
    <xf numFmtId="0" fontId="9" fillId="3" borderId="111" xfId="0" applyFont="1" applyFill="1" applyBorder="1" applyAlignment="1">
      <alignment horizontal="left"/>
    </xf>
    <xf numFmtId="0" fontId="9" fillId="0" borderId="0" xfId="0" applyFont="1" applyAlignment="1">
      <alignment horizontal="center"/>
    </xf>
    <xf numFmtId="0" fontId="21" fillId="0" borderId="112" xfId="0" applyFont="1" applyBorder="1" applyProtection="1">
      <protection locked="0"/>
    </xf>
    <xf numFmtId="0" fontId="21" fillId="0" borderId="81" xfId="0" applyFont="1" applyBorder="1" applyAlignment="1" applyProtection="1">
      <alignment horizontal="center"/>
      <protection locked="0"/>
    </xf>
    <xf numFmtId="0" fontId="21" fillId="0" borderId="40" xfId="0" applyFont="1" applyBorder="1" applyProtection="1">
      <protection locked="0"/>
    </xf>
    <xf numFmtId="0" fontId="21" fillId="7" borderId="105" xfId="0" applyFont="1" applyFill="1" applyBorder="1" applyProtection="1">
      <protection locked="0"/>
    </xf>
    <xf numFmtId="0" fontId="21" fillId="7" borderId="106" xfId="0" applyFont="1" applyFill="1" applyBorder="1" applyProtection="1">
      <protection locked="0"/>
    </xf>
    <xf numFmtId="0" fontId="21" fillId="0" borderId="41" xfId="0" applyFont="1" applyBorder="1" applyProtection="1">
      <protection locked="0"/>
    </xf>
    <xf numFmtId="0" fontId="21" fillId="0" borderId="113" xfId="0" applyFont="1" applyBorder="1" applyProtection="1">
      <protection locked="0"/>
    </xf>
    <xf numFmtId="0" fontId="4" fillId="0" borderId="39" xfId="0" applyFont="1" applyBorder="1" applyProtection="1">
      <protection locked="0"/>
    </xf>
    <xf numFmtId="0" fontId="4" fillId="0" borderId="24" xfId="0" applyFont="1" applyBorder="1" applyAlignment="1" applyProtection="1">
      <alignment horizontal="center"/>
      <protection locked="0"/>
    </xf>
    <xf numFmtId="44" fontId="4" fillId="0" borderId="24" xfId="0" applyNumberFormat="1" applyFont="1" applyBorder="1" applyProtection="1">
      <protection locked="0"/>
    </xf>
    <xf numFmtId="9" fontId="9" fillId="0" borderId="104" xfId="0" applyNumberFormat="1" applyFont="1" applyBorder="1" applyAlignment="1" applyProtection="1">
      <alignment horizontal="right"/>
      <protection locked="0"/>
    </xf>
    <xf numFmtId="0" fontId="9" fillId="0" borderId="23" xfId="0" applyFont="1" applyBorder="1" applyProtection="1">
      <protection locked="0"/>
    </xf>
    <xf numFmtId="0" fontId="4" fillId="0" borderId="29" xfId="0" applyFont="1" applyBorder="1" applyProtection="1">
      <protection locked="0"/>
    </xf>
    <xf numFmtId="0" fontId="4" fillId="0" borderId="23" xfId="0" applyFont="1" applyBorder="1" applyAlignment="1" applyProtection="1">
      <alignment horizontal="center"/>
      <protection locked="0"/>
    </xf>
    <xf numFmtId="44" fontId="4" fillId="0" borderId="23" xfId="0" applyNumberFormat="1" applyFont="1" applyBorder="1" applyProtection="1">
      <protection locked="0"/>
    </xf>
    <xf numFmtId="9" fontId="9" fillId="0" borderId="23" xfId="0" applyNumberFormat="1" applyFont="1" applyBorder="1" applyProtection="1">
      <protection locked="0"/>
    </xf>
    <xf numFmtId="9" fontId="9" fillId="0" borderId="23" xfId="0" applyNumberFormat="1" applyFont="1" applyBorder="1" applyAlignment="1" applyProtection="1">
      <alignment horizontal="right"/>
      <protection locked="0"/>
    </xf>
    <xf numFmtId="0" fontId="21" fillId="0" borderId="39" xfId="0" applyFont="1" applyBorder="1" applyProtection="1">
      <protection locked="0"/>
    </xf>
    <xf numFmtId="0" fontId="21" fillId="0" borderId="39" xfId="0" applyFont="1" applyBorder="1" applyAlignment="1" applyProtection="1">
      <alignment horizontal="center"/>
      <protection locked="0"/>
    </xf>
    <xf numFmtId="0" fontId="5" fillId="0" borderId="39" xfId="0" applyFont="1" applyBorder="1" applyProtection="1">
      <protection locked="0"/>
    </xf>
    <xf numFmtId="0" fontId="4" fillId="0" borderId="39" xfId="0" applyFont="1" applyBorder="1" applyAlignment="1" applyProtection="1">
      <alignment horizontal="center"/>
      <protection locked="0"/>
    </xf>
    <xf numFmtId="44" fontId="4" fillId="0" borderId="39" xfId="0" applyNumberFormat="1" applyFont="1" applyBorder="1" applyProtection="1">
      <protection locked="0"/>
    </xf>
    <xf numFmtId="9" fontId="9" fillId="0" borderId="39" xfId="0" applyNumberFormat="1" applyFont="1" applyBorder="1" applyProtection="1">
      <protection locked="0"/>
    </xf>
    <xf numFmtId="9" fontId="9" fillId="0" borderId="39" xfId="0" applyNumberFormat="1" applyFont="1" applyBorder="1" applyAlignment="1" applyProtection="1">
      <alignment horizontal="right"/>
      <protection locked="0"/>
    </xf>
    <xf numFmtId="165" fontId="9" fillId="0" borderId="39" xfId="0" applyNumberFormat="1" applyFont="1" applyBorder="1" applyAlignment="1" applyProtection="1">
      <alignment horizontal="left"/>
      <protection locked="0"/>
    </xf>
    <xf numFmtId="0" fontId="28" fillId="0" borderId="39" xfId="0" applyFont="1" applyBorder="1" applyProtection="1">
      <protection locked="0"/>
    </xf>
    <xf numFmtId="0" fontId="9" fillId="0" borderId="39" xfId="0" applyFont="1" applyBorder="1" applyProtection="1">
      <protection locked="0"/>
    </xf>
    <xf numFmtId="0" fontId="9" fillId="0" borderId="39" xfId="0" applyFont="1" applyBorder="1"/>
    <xf numFmtId="0" fontId="21" fillId="0" borderId="81" xfId="0" applyFont="1" applyBorder="1" applyProtection="1">
      <protection locked="0"/>
    </xf>
    <xf numFmtId="0" fontId="21" fillId="0" borderId="108" xfId="0" applyFont="1" applyBorder="1" applyAlignment="1" applyProtection="1">
      <alignment horizontal="center"/>
      <protection locked="0"/>
    </xf>
    <xf numFmtId="0" fontId="21" fillId="0" borderId="108" xfId="0" applyFont="1" applyBorder="1" applyProtection="1">
      <protection locked="0"/>
    </xf>
    <xf numFmtId="0" fontId="21" fillId="0" borderId="109" xfId="0" applyFont="1" applyBorder="1" applyProtection="1">
      <protection locked="0"/>
    </xf>
    <xf numFmtId="0" fontId="21" fillId="0" borderId="114" xfId="0" applyFont="1" applyBorder="1" applyProtection="1">
      <protection locked="0"/>
    </xf>
    <xf numFmtId="9" fontId="9" fillId="0" borderId="24" xfId="0" applyNumberFormat="1" applyFont="1" applyBorder="1" applyProtection="1">
      <protection locked="0"/>
    </xf>
    <xf numFmtId="0" fontId="9" fillId="0" borderId="24" xfId="0" applyFont="1" applyBorder="1" applyProtection="1">
      <protection locked="0"/>
    </xf>
    <xf numFmtId="0" fontId="4" fillId="20" borderId="119" xfId="0" applyFont="1" applyFill="1" applyBorder="1"/>
    <xf numFmtId="0" fontId="0" fillId="0" borderId="115" xfId="0" applyBorder="1"/>
    <xf numFmtId="0" fontId="5" fillId="0" borderId="57" xfId="11" applyFont="1" applyBorder="1" applyAlignment="1">
      <alignment horizontal="center"/>
    </xf>
    <xf numFmtId="0" fontId="5" fillId="0" borderId="59" xfId="11" applyFont="1" applyBorder="1" applyAlignment="1">
      <alignment horizontal="center"/>
    </xf>
    <xf numFmtId="0" fontId="5" fillId="0" borderId="55" xfId="11" applyFont="1" applyBorder="1" applyAlignment="1">
      <alignment horizontal="center"/>
    </xf>
    <xf numFmtId="0" fontId="58" fillId="0" borderId="4" xfId="0" applyFont="1" applyBorder="1"/>
    <xf numFmtId="0" fontId="13" fillId="0" borderId="57" xfId="0" applyFont="1" applyBorder="1" applyAlignment="1">
      <alignment horizontal="left" vertical="center" wrapText="1"/>
    </xf>
    <xf numFmtId="0" fontId="4" fillId="0" borderId="121" xfId="0" applyFont="1" applyBorder="1" applyAlignment="1">
      <alignment horizontal="center" vertical="center"/>
    </xf>
    <xf numFmtId="0" fontId="51" fillId="6" borderId="16" xfId="2" applyFill="1" applyBorder="1" applyProtection="1">
      <protection locked="0"/>
    </xf>
    <xf numFmtId="0" fontId="3" fillId="6" borderId="48" xfId="0" applyFont="1" applyFill="1" applyBorder="1"/>
    <xf numFmtId="0" fontId="3" fillId="2" borderId="48" xfId="0" applyFont="1" applyFill="1" applyBorder="1"/>
    <xf numFmtId="0" fontId="51" fillId="0" borderId="23" xfId="2" applyFill="1" applyBorder="1" applyProtection="1">
      <protection locked="0"/>
    </xf>
    <xf numFmtId="165" fontId="51" fillId="0" borderId="39" xfId="2" applyNumberFormat="1" applyFill="1" applyBorder="1" applyAlignment="1" applyProtection="1">
      <alignment horizontal="left"/>
      <protection locked="0"/>
    </xf>
    <xf numFmtId="0" fontId="35" fillId="0" borderId="39" xfId="0" applyFont="1" applyBorder="1" applyProtection="1">
      <protection locked="0"/>
    </xf>
    <xf numFmtId="0" fontId="5" fillId="0" borderId="29" xfId="0" applyFont="1" applyBorder="1" applyProtection="1">
      <protection locked="0"/>
    </xf>
    <xf numFmtId="9" fontId="51" fillId="0" borderId="23" xfId="2" applyNumberFormat="1" applyFill="1" applyBorder="1" applyProtection="1">
      <protection locked="0"/>
    </xf>
    <xf numFmtId="0" fontId="21" fillId="0" borderId="23" xfId="0" applyFont="1" applyBorder="1" applyProtection="1">
      <protection locked="0"/>
    </xf>
    <xf numFmtId="9" fontId="51" fillId="0" borderId="24" xfId="2" applyNumberFormat="1" applyFill="1" applyBorder="1" applyProtection="1">
      <protection locked="0"/>
    </xf>
    <xf numFmtId="0" fontId="11" fillId="0" borderId="82" xfId="0" applyFont="1" applyBorder="1"/>
    <xf numFmtId="44" fontId="0" fillId="0" borderId="82" xfId="0" applyNumberFormat="1" applyBorder="1"/>
    <xf numFmtId="0" fontId="55" fillId="0" borderId="39" xfId="3" applyFont="1" applyAlignment="1">
      <alignment vertical="center"/>
    </xf>
    <xf numFmtId="44" fontId="5" fillId="0" borderId="46" xfId="10" applyNumberFormat="1" applyFont="1" applyBorder="1" applyProtection="1">
      <protection locked="0"/>
    </xf>
    <xf numFmtId="0" fontId="4" fillId="0" borderId="28" xfId="10" applyFont="1" applyBorder="1" applyAlignment="1">
      <alignment horizontal="right"/>
    </xf>
    <xf numFmtId="1" fontId="5" fillId="7" borderId="28" xfId="10" applyNumberFormat="1" applyFont="1" applyFill="1" applyBorder="1" applyProtection="1">
      <protection locked="0"/>
    </xf>
    <xf numFmtId="9" fontId="5" fillId="7" borderId="28" xfId="10" applyNumberFormat="1" applyFont="1" applyFill="1" applyBorder="1" applyProtection="1">
      <protection locked="0"/>
    </xf>
    <xf numFmtId="44" fontId="5" fillId="0" borderId="28" xfId="10" applyNumberFormat="1" applyFont="1" applyBorder="1" applyProtection="1">
      <protection locked="0"/>
    </xf>
    <xf numFmtId="0" fontId="4" fillId="0" borderId="59" xfId="10" applyFont="1" applyBorder="1" applyAlignment="1" applyProtection="1">
      <alignment horizontal="center"/>
      <protection locked="0"/>
    </xf>
    <xf numFmtId="44" fontId="4" fillId="0" borderId="46" xfId="10" applyNumberFormat="1" applyFont="1" applyBorder="1" applyProtection="1">
      <protection locked="0"/>
    </xf>
    <xf numFmtId="44" fontId="5" fillId="10" borderId="126" xfId="10" applyNumberFormat="1" applyFont="1" applyFill="1" applyBorder="1"/>
    <xf numFmtId="0" fontId="58" fillId="0" borderId="127" xfId="10" applyFont="1" applyBorder="1"/>
    <xf numFmtId="0" fontId="21" fillId="0" borderId="53" xfId="10" applyFont="1" applyBorder="1" applyAlignment="1">
      <alignment horizontal="left"/>
    </xf>
    <xf numFmtId="0" fontId="21" fillId="0" borderId="129" xfId="10" applyFont="1" applyBorder="1" applyAlignment="1">
      <alignment horizontal="left"/>
    </xf>
    <xf numFmtId="44" fontId="9" fillId="0" borderId="39" xfId="10" applyNumberFormat="1" applyFont="1"/>
    <xf numFmtId="0" fontId="21" fillId="0" borderId="39" xfId="10" applyFont="1"/>
    <xf numFmtId="15" fontId="4" fillId="0" borderId="128" xfId="10" applyNumberFormat="1" applyFont="1" applyBorder="1" applyAlignment="1">
      <alignment horizontal="center" wrapText="1"/>
    </xf>
    <xf numFmtId="166" fontId="4" fillId="24" borderId="89" xfId="0" applyNumberFormat="1" applyFont="1" applyFill="1" applyBorder="1" applyAlignment="1" applyProtection="1">
      <alignment horizontal="center" vertical="center" wrapText="1"/>
      <protection locked="0"/>
    </xf>
    <xf numFmtId="0" fontId="6" fillId="0" borderId="39" xfId="3" applyFont="1" applyProtection="1">
      <protection locked="0"/>
    </xf>
    <xf numFmtId="0" fontId="23" fillId="0" borderId="39" xfId="3" applyFont="1" applyAlignment="1" applyProtection="1">
      <alignment horizontal="center" vertical="center"/>
      <protection locked="0"/>
    </xf>
    <xf numFmtId="0" fontId="23" fillId="0" borderId="39" xfId="3" applyFont="1" applyAlignment="1">
      <alignment horizontal="center" vertical="center"/>
    </xf>
    <xf numFmtId="0" fontId="4" fillId="0" borderId="39" xfId="3" applyFont="1" applyAlignment="1" applyProtection="1">
      <alignment vertical="top" wrapText="1"/>
      <protection locked="0"/>
    </xf>
    <xf numFmtId="0" fontId="4" fillId="0" borderId="39" xfId="3" applyFont="1" applyAlignment="1">
      <alignment vertical="center"/>
    </xf>
    <xf numFmtId="0" fontId="4" fillId="0" borderId="39" xfId="3" applyFont="1" applyAlignment="1">
      <alignment horizontal="center" vertical="center"/>
    </xf>
    <xf numFmtId="0" fontId="2" fillId="0" borderId="39" xfId="3" applyFont="1" applyAlignment="1">
      <alignment vertical="top" wrapText="1"/>
    </xf>
    <xf numFmtId="0" fontId="5" fillId="0" borderId="39" xfId="5" applyFont="1" applyAlignment="1">
      <alignment vertical="center" wrapText="1"/>
    </xf>
    <xf numFmtId="0" fontId="25" fillId="11" borderId="66" xfId="6" applyFont="1" applyFill="1" applyBorder="1" applyAlignment="1">
      <alignment vertical="top" wrapText="1"/>
    </xf>
    <xf numFmtId="0" fontId="54" fillId="0" borderId="67" xfId="6" applyFont="1" applyBorder="1" applyAlignment="1">
      <alignment horizontal="center" vertical="center"/>
    </xf>
    <xf numFmtId="0" fontId="25" fillId="11" borderId="58" xfId="6" applyFont="1" applyFill="1" applyBorder="1" applyAlignment="1">
      <alignment horizontal="center" vertical="center"/>
    </xf>
    <xf numFmtId="0" fontId="29" fillId="0" borderId="82" xfId="0" applyFont="1" applyBorder="1" applyAlignment="1">
      <alignment horizontal="left" vertical="top"/>
    </xf>
    <xf numFmtId="0" fontId="0" fillId="0" borderId="82" xfId="0" applyBorder="1" applyAlignment="1">
      <alignment horizontal="left" vertical="top"/>
    </xf>
    <xf numFmtId="0" fontId="60" fillId="0" borderId="122" xfId="0" applyFont="1" applyBorder="1" applyAlignment="1">
      <alignment horizontal="left"/>
    </xf>
    <xf numFmtId="0" fontId="60" fillId="0" borderId="92" xfId="0" applyFont="1" applyBorder="1" applyAlignment="1">
      <alignment horizontal="left"/>
    </xf>
    <xf numFmtId="0" fontId="60" fillId="0" borderId="83" xfId="0" applyFont="1" applyBorder="1" applyAlignment="1">
      <alignment horizontal="left"/>
    </xf>
    <xf numFmtId="0" fontId="5" fillId="25" borderId="14" xfId="0" applyFont="1" applyFill="1" applyBorder="1" applyAlignment="1">
      <alignment horizontal="center" vertical="top" wrapText="1"/>
    </xf>
    <xf numFmtId="0" fontId="5" fillId="26" borderId="13" xfId="0" applyFont="1" applyFill="1" applyBorder="1" applyAlignment="1">
      <alignment horizontal="center" vertical="top" wrapText="1"/>
    </xf>
    <xf numFmtId="0" fontId="5" fillId="27" borderId="13" xfId="0" applyFont="1" applyFill="1" applyBorder="1" applyAlignment="1">
      <alignment horizontal="center" vertical="top" wrapText="1"/>
    </xf>
    <xf numFmtId="0" fontId="54" fillId="28" borderId="56" xfId="11" applyFont="1" applyFill="1" applyBorder="1" applyAlignment="1" applyProtection="1">
      <alignment vertical="top"/>
      <protection locked="0"/>
    </xf>
    <xf numFmtId="0" fontId="54" fillId="28" borderId="48" xfId="6" applyFont="1" applyFill="1" applyBorder="1" applyAlignment="1" applyProtection="1">
      <alignment horizontal="center" vertical="center"/>
      <protection locked="0"/>
    </xf>
    <xf numFmtId="0" fontId="4" fillId="28" borderId="48" xfId="3" applyFont="1" applyFill="1" applyBorder="1" applyAlignment="1" applyProtection="1">
      <alignment horizontal="left" vertical="top"/>
      <protection locked="0"/>
    </xf>
    <xf numFmtId="0" fontId="4" fillId="26" borderId="16" xfId="0" applyFont="1" applyFill="1" applyBorder="1" applyAlignment="1" applyProtection="1">
      <alignment horizontal="left" vertical="center"/>
      <protection locked="0"/>
    </xf>
    <xf numFmtId="0" fontId="4" fillId="28" borderId="79" xfId="0" applyFont="1" applyFill="1" applyBorder="1" applyAlignment="1" applyProtection="1">
      <alignment horizontal="left" vertical="top"/>
      <protection locked="0"/>
    </xf>
    <xf numFmtId="0" fontId="4" fillId="28" borderId="72" xfId="0" applyFont="1" applyFill="1" applyBorder="1" applyAlignment="1" applyProtection="1">
      <alignment horizontal="left" vertical="top"/>
      <protection locked="0"/>
    </xf>
    <xf numFmtId="0" fontId="4" fillId="26" borderId="16" xfId="0" applyFont="1" applyFill="1" applyBorder="1" applyAlignment="1" applyProtection="1">
      <alignment horizontal="left" vertical="top"/>
      <protection locked="0"/>
    </xf>
    <xf numFmtId="0" fontId="5" fillId="2" borderId="16" xfId="0" applyFont="1" applyFill="1" applyBorder="1" applyProtection="1">
      <protection locked="0"/>
    </xf>
    <xf numFmtId="0" fontId="9" fillId="26" borderId="49" xfId="0" applyFont="1" applyFill="1" applyBorder="1" applyAlignment="1" applyProtection="1">
      <alignment horizontal="center"/>
      <protection locked="0"/>
    </xf>
    <xf numFmtId="44" fontId="21" fillId="28" borderId="90" xfId="0" applyNumberFormat="1" applyFont="1" applyFill="1" applyBorder="1" applyAlignment="1" applyProtection="1">
      <alignment vertical="center"/>
      <protection locked="0"/>
    </xf>
    <xf numFmtId="44" fontId="21" fillId="28" borderId="88" xfId="0" applyNumberFormat="1" applyFont="1" applyFill="1" applyBorder="1" applyAlignment="1" applyProtection="1">
      <alignment vertical="center"/>
      <protection locked="0"/>
    </xf>
    <xf numFmtId="44" fontId="21" fillId="32" borderId="88" xfId="0" applyNumberFormat="1" applyFont="1" applyFill="1" applyBorder="1" applyAlignment="1" applyProtection="1">
      <alignment vertical="center"/>
      <protection locked="0"/>
    </xf>
    <xf numFmtId="0" fontId="49" fillId="30" borderId="101" xfId="0" applyFont="1" applyFill="1" applyBorder="1" applyAlignment="1">
      <alignment horizontal="right" vertical="center"/>
    </xf>
    <xf numFmtId="0" fontId="0" fillId="0" borderId="22" xfId="0" applyBorder="1"/>
    <xf numFmtId="44" fontId="21" fillId="25" borderId="69" xfId="0" applyNumberFormat="1" applyFont="1" applyFill="1" applyBorder="1" applyAlignment="1">
      <alignment vertical="center"/>
    </xf>
    <xf numFmtId="44" fontId="21" fillId="22" borderId="69" xfId="0" applyNumberFormat="1" applyFont="1" applyFill="1" applyBorder="1" applyAlignment="1" applyProtection="1">
      <alignment vertical="center"/>
      <protection locked="0"/>
    </xf>
    <xf numFmtId="44" fontId="21" fillId="19" borderId="69" xfId="0" applyNumberFormat="1" applyFont="1" applyFill="1" applyBorder="1" applyAlignment="1">
      <alignment vertical="center"/>
    </xf>
    <xf numFmtId="44" fontId="21" fillId="18" borderId="69" xfId="0" applyNumberFormat="1" applyFont="1" applyFill="1" applyBorder="1" applyAlignment="1">
      <alignment vertical="center"/>
    </xf>
    <xf numFmtId="44" fontId="21" fillId="33" borderId="69" xfId="0" applyNumberFormat="1" applyFont="1" applyFill="1" applyBorder="1" applyAlignment="1">
      <alignment vertical="center"/>
    </xf>
    <xf numFmtId="44" fontId="40" fillId="0" borderId="19" xfId="0" applyNumberFormat="1" applyFont="1" applyBorder="1" applyAlignment="1">
      <alignment horizontal="left" vertical="top" wrapText="1"/>
    </xf>
    <xf numFmtId="0" fontId="5" fillId="7" borderId="20" xfId="0" applyFont="1" applyFill="1" applyBorder="1" applyAlignment="1">
      <alignment horizontal="right" vertical="center"/>
    </xf>
    <xf numFmtId="12" fontId="5" fillId="7" borderId="20" xfId="0" applyNumberFormat="1" applyFont="1" applyFill="1" applyBorder="1" applyAlignment="1">
      <alignment vertical="center"/>
    </xf>
    <xf numFmtId="0" fontId="0" fillId="0" borderId="91" xfId="0" applyBorder="1"/>
    <xf numFmtId="165" fontId="5" fillId="7" borderId="135" xfId="0" applyNumberFormat="1" applyFont="1" applyFill="1" applyBorder="1" applyAlignment="1">
      <alignment vertical="center"/>
    </xf>
    <xf numFmtId="0" fontId="21" fillId="30" borderId="48" xfId="0" applyFont="1" applyFill="1" applyBorder="1" applyAlignment="1">
      <alignment horizontal="left" vertical="center"/>
    </xf>
    <xf numFmtId="44" fontId="62" fillId="0" borderId="136" xfId="0" applyNumberFormat="1" applyFont="1" applyBorder="1" applyAlignment="1">
      <alignment horizontal="right" vertical="center" wrapText="1"/>
    </xf>
    <xf numFmtId="44" fontId="62" fillId="0" borderId="20" xfId="0" applyNumberFormat="1" applyFont="1" applyBorder="1" applyAlignment="1">
      <alignment horizontal="right" vertical="center" wrapText="1"/>
    </xf>
    <xf numFmtId="0" fontId="21" fillId="0" borderId="20" xfId="0" applyFont="1" applyBorder="1" applyAlignment="1">
      <alignment horizontal="left" vertical="center"/>
    </xf>
    <xf numFmtId="44" fontId="40" fillId="0" borderId="84" xfId="0" applyNumberFormat="1" applyFont="1" applyBorder="1" applyAlignment="1">
      <alignment horizontal="left" vertical="top" wrapText="1"/>
    </xf>
    <xf numFmtId="0" fontId="8" fillId="11" borderId="137" xfId="0" applyFont="1" applyFill="1" applyBorder="1" applyAlignment="1">
      <alignment vertical="center"/>
    </xf>
    <xf numFmtId="0" fontId="5" fillId="34" borderId="16" xfId="10" applyFont="1" applyFill="1" applyBorder="1" applyAlignment="1" applyProtection="1">
      <alignment vertical="top"/>
      <protection locked="0"/>
    </xf>
    <xf numFmtId="0" fontId="63" fillId="30" borderId="48" xfId="10" applyFont="1" applyFill="1" applyBorder="1"/>
    <xf numFmtId="0" fontId="54" fillId="30" borderId="48" xfId="10" applyFont="1" applyFill="1" applyBorder="1" applyAlignment="1">
      <alignment horizontal="center"/>
    </xf>
    <xf numFmtId="0" fontId="54" fillId="30" borderId="48" xfId="10" applyFont="1" applyFill="1" applyBorder="1" applyAlignment="1" applyProtection="1">
      <alignment horizontal="center" vertical="center"/>
      <protection locked="0"/>
    </xf>
    <xf numFmtId="44" fontId="63" fillId="30" borderId="48" xfId="10" applyNumberFormat="1" applyFont="1" applyFill="1" applyBorder="1" applyAlignment="1" applyProtection="1">
      <alignment horizontal="center" vertical="center"/>
      <protection locked="0"/>
    </xf>
    <xf numFmtId="0" fontId="54" fillId="30" borderId="48" xfId="10" applyFont="1" applyFill="1" applyBorder="1" applyAlignment="1" applyProtection="1">
      <alignment horizontal="left" vertical="center"/>
      <protection locked="0"/>
    </xf>
    <xf numFmtId="0" fontId="54" fillId="30" borderId="48" xfId="10" applyFont="1" applyFill="1" applyBorder="1" applyAlignment="1" applyProtection="1">
      <alignment vertical="center"/>
      <protection locked="0"/>
    </xf>
    <xf numFmtId="44" fontId="54" fillId="12" borderId="48" xfId="10" applyNumberFormat="1" applyFont="1" applyFill="1" applyBorder="1" applyAlignment="1" applyProtection="1">
      <alignment horizontal="center" vertical="center"/>
      <protection locked="0"/>
    </xf>
    <xf numFmtId="0" fontId="4" fillId="0" borderId="58" xfId="11" applyFont="1" applyBorder="1" applyProtection="1">
      <protection locked="0"/>
    </xf>
    <xf numFmtId="0" fontId="4" fillId="0" borderId="48" xfId="12" applyNumberFormat="1" applyFont="1" applyFill="1" applyBorder="1" applyProtection="1">
      <protection locked="0"/>
    </xf>
    <xf numFmtId="44" fontId="4" fillId="0" borderId="48" xfId="12" applyFont="1" applyFill="1" applyBorder="1" applyProtection="1">
      <protection locked="0"/>
    </xf>
    <xf numFmtId="0" fontId="4" fillId="0" borderId="48" xfId="11" applyFont="1" applyBorder="1" applyProtection="1">
      <protection locked="0"/>
    </xf>
    <xf numFmtId="0" fontId="4" fillId="0" borderId="66" xfId="11" applyFont="1" applyBorder="1" applyProtection="1">
      <protection locked="0"/>
    </xf>
    <xf numFmtId="0" fontId="4" fillId="0" borderId="52" xfId="11" applyFont="1" applyBorder="1" applyProtection="1">
      <protection locked="0"/>
    </xf>
    <xf numFmtId="0" fontId="4" fillId="0" borderId="70" xfId="11" applyFont="1" applyBorder="1" applyProtection="1">
      <protection locked="0"/>
    </xf>
    <xf numFmtId="0" fontId="4" fillId="0" borderId="50" xfId="11" applyFont="1" applyBorder="1" applyProtection="1">
      <protection locked="0"/>
    </xf>
    <xf numFmtId="44" fontId="0" fillId="0" borderId="59" xfId="10" applyNumberFormat="1" applyFont="1" applyBorder="1" applyAlignment="1" applyProtection="1">
      <alignment horizontal="center"/>
      <protection locked="0"/>
    </xf>
    <xf numFmtId="44" fontId="0" fillId="0" borderId="48" xfId="10" applyNumberFormat="1" applyFont="1" applyBorder="1" applyAlignment="1" applyProtection="1">
      <alignment horizontal="center"/>
      <protection locked="0"/>
    </xf>
    <xf numFmtId="167" fontId="54" fillId="30" borderId="48" xfId="10" applyNumberFormat="1" applyFont="1" applyFill="1" applyBorder="1" applyAlignment="1" applyProtection="1">
      <alignment horizontal="center" vertical="center"/>
      <protection locked="0"/>
    </xf>
    <xf numFmtId="167" fontId="4" fillId="0" borderId="59" xfId="10" applyNumberFormat="1" applyFont="1" applyBorder="1" applyAlignment="1" applyProtection="1">
      <alignment horizontal="center"/>
      <protection locked="0"/>
    </xf>
    <xf numFmtId="167" fontId="4" fillId="0" borderId="48" xfId="10" applyNumberFormat="1" applyFont="1" applyBorder="1" applyAlignment="1" applyProtection="1">
      <alignment horizontal="center"/>
      <protection locked="0"/>
    </xf>
    <xf numFmtId="0" fontId="8" fillId="4" borderId="22" xfId="0" applyFont="1" applyFill="1" applyBorder="1" applyAlignment="1">
      <alignment horizontal="left" vertical="center"/>
    </xf>
    <xf numFmtId="0" fontId="24" fillId="0" borderId="29" xfId="0" applyFont="1" applyBorder="1"/>
    <xf numFmtId="0" fontId="24" fillId="0" borderId="0" xfId="0" applyFont="1"/>
    <xf numFmtId="0" fontId="25" fillId="4" borderId="39" xfId="0" applyFont="1" applyFill="1" applyBorder="1" applyAlignment="1">
      <alignment vertical="top" wrapText="1"/>
    </xf>
    <xf numFmtId="0" fontId="4" fillId="0" borderId="26" xfId="0" applyFont="1" applyBorder="1" applyAlignment="1">
      <alignment horizontal="center" vertical="center"/>
    </xf>
    <xf numFmtId="0" fontId="26" fillId="2" borderId="16" xfId="0" applyFont="1" applyFill="1" applyBorder="1" applyAlignment="1" applyProtection="1">
      <alignment horizontal="left" vertical="top"/>
      <protection locked="0"/>
    </xf>
    <xf numFmtId="0" fontId="1" fillId="0" borderId="0" xfId="0" applyFont="1"/>
    <xf numFmtId="0" fontId="11" fillId="0" borderId="48" xfId="0" applyFont="1" applyBorder="1"/>
    <xf numFmtId="0" fontId="5" fillId="0" borderId="48" xfId="0" applyFont="1" applyBorder="1"/>
    <xf numFmtId="44" fontId="5" fillId="10" borderId="48" xfId="0" applyNumberFormat="1" applyFont="1" applyFill="1" applyBorder="1"/>
    <xf numFmtId="0" fontId="8" fillId="4" borderId="22" xfId="0" applyFont="1" applyFill="1" applyBorder="1" applyAlignment="1">
      <alignment horizontal="left"/>
    </xf>
    <xf numFmtId="0" fontId="8" fillId="4" borderId="39" xfId="0" applyFont="1" applyFill="1" applyBorder="1" applyAlignment="1">
      <alignment horizontal="center" wrapText="1"/>
    </xf>
    <xf numFmtId="44" fontId="21" fillId="25" borderId="90" xfId="0" applyNumberFormat="1" applyFont="1" applyFill="1" applyBorder="1" applyAlignment="1">
      <alignment vertical="center"/>
    </xf>
    <xf numFmtId="0" fontId="4" fillId="0" borderId="83" xfId="0" applyFont="1" applyBorder="1" applyAlignment="1">
      <alignment vertical="center"/>
    </xf>
    <xf numFmtId="0" fontId="9" fillId="0" borderId="92" xfId="0" applyFont="1" applyBorder="1" applyAlignment="1">
      <alignment vertical="center"/>
    </xf>
    <xf numFmtId="0" fontId="64" fillId="0" borderId="12" xfId="0" applyFont="1" applyBorder="1" applyAlignment="1">
      <alignment horizontal="right" vertical="center"/>
    </xf>
    <xf numFmtId="0" fontId="64" fillId="2" borderId="13" xfId="0" applyFont="1" applyFill="1" applyBorder="1" applyAlignment="1">
      <alignment horizontal="center" vertical="center" wrapText="1"/>
    </xf>
    <xf numFmtId="0" fontId="64" fillId="26" borderId="13" xfId="0" applyFont="1" applyFill="1" applyBorder="1" applyAlignment="1">
      <alignment horizontal="center" vertical="center" wrapText="1"/>
    </xf>
    <xf numFmtId="0" fontId="64" fillId="27" borderId="13" xfId="0" applyFont="1" applyFill="1" applyBorder="1" applyAlignment="1">
      <alignment horizontal="center" vertical="center" wrapText="1"/>
    </xf>
    <xf numFmtId="0" fontId="64" fillId="25" borderId="14" xfId="0" applyFont="1" applyFill="1" applyBorder="1" applyAlignment="1">
      <alignment horizontal="center" vertical="center" wrapText="1"/>
    </xf>
    <xf numFmtId="0" fontId="62" fillId="0" borderId="64" xfId="0" applyFont="1" applyBorder="1" applyAlignment="1">
      <alignment horizontal="left" vertical="center"/>
    </xf>
    <xf numFmtId="0" fontId="65" fillId="0" borderId="65" xfId="0" applyFont="1" applyBorder="1" applyAlignment="1">
      <alignment horizontal="left" vertical="center"/>
    </xf>
    <xf numFmtId="0" fontId="62" fillId="2" borderId="138" xfId="0" applyFont="1" applyFill="1" applyBorder="1" applyAlignment="1">
      <alignment horizontal="left" vertical="center" wrapText="1"/>
    </xf>
    <xf numFmtId="0" fontId="62" fillId="26" borderId="139" xfId="0" applyFont="1" applyFill="1" applyBorder="1" applyAlignment="1">
      <alignment horizontal="left" vertical="center" wrapText="1"/>
    </xf>
    <xf numFmtId="0" fontId="62" fillId="27" borderId="140" xfId="0" applyFont="1" applyFill="1" applyBorder="1" applyAlignment="1">
      <alignment horizontal="left" vertical="center" wrapText="1"/>
    </xf>
    <xf numFmtId="0" fontId="62" fillId="25" borderId="141" xfId="0" applyFont="1" applyFill="1" applyBorder="1" applyAlignment="1">
      <alignment horizontal="left" vertical="center" wrapText="1"/>
    </xf>
    <xf numFmtId="44" fontId="5" fillId="35" borderId="90" xfId="0" applyNumberFormat="1" applyFont="1" applyFill="1" applyBorder="1" applyAlignment="1">
      <alignment vertical="center"/>
    </xf>
    <xf numFmtId="0" fontId="5" fillId="35" borderId="90" xfId="0" applyFont="1" applyFill="1" applyBorder="1" applyAlignment="1">
      <alignment horizontal="right" vertical="center"/>
    </xf>
    <xf numFmtId="12" fontId="5" fillId="35" borderId="90" xfId="0" applyNumberFormat="1" applyFont="1" applyFill="1" applyBorder="1" applyAlignment="1">
      <alignment vertical="center"/>
    </xf>
    <xf numFmtId="44" fontId="5" fillId="35" borderId="133" xfId="0" applyNumberFormat="1" applyFont="1" applyFill="1" applyBorder="1" applyAlignment="1">
      <alignment vertical="center"/>
    </xf>
    <xf numFmtId="44" fontId="5" fillId="35" borderId="134" xfId="0" applyNumberFormat="1" applyFont="1" applyFill="1" applyBorder="1" applyAlignment="1">
      <alignment vertical="center"/>
    </xf>
    <xf numFmtId="0" fontId="1" fillId="0" borderId="39" xfId="0" applyFont="1" applyBorder="1"/>
    <xf numFmtId="0" fontId="9" fillId="0" borderId="39" xfId="0" applyFont="1" applyBorder="1" applyAlignment="1">
      <alignment horizontal="center" wrapText="1"/>
    </xf>
    <xf numFmtId="165" fontId="4" fillId="0" borderId="20" xfId="0" applyNumberFormat="1" applyFont="1" applyBorder="1" applyAlignment="1">
      <alignment vertical="center"/>
    </xf>
    <xf numFmtId="44" fontId="4" fillId="0" borderId="20" xfId="0" applyNumberFormat="1" applyFont="1" applyBorder="1" applyAlignment="1">
      <alignment vertical="center"/>
    </xf>
    <xf numFmtId="165" fontId="5" fillId="0" borderId="48" xfId="0" applyNumberFormat="1" applyFont="1" applyBorder="1" applyAlignment="1">
      <alignment vertical="center"/>
    </xf>
    <xf numFmtId="44" fontId="5" fillId="0" borderId="48" xfId="0" applyNumberFormat="1" applyFont="1" applyBorder="1" applyAlignment="1">
      <alignment vertical="center"/>
    </xf>
    <xf numFmtId="44" fontId="5" fillId="36" borderId="48" xfId="0" applyNumberFormat="1" applyFont="1" applyFill="1" applyBorder="1" applyAlignment="1">
      <alignment vertical="center"/>
    </xf>
    <xf numFmtId="44" fontId="21" fillId="0" borderId="48" xfId="0" applyNumberFormat="1" applyFont="1" applyBorder="1" applyAlignment="1">
      <alignment horizontal="left" vertical="center" wrapText="1"/>
    </xf>
    <xf numFmtId="44" fontId="5" fillId="30" borderId="48" xfId="0" applyNumberFormat="1" applyFont="1" applyFill="1" applyBorder="1" applyAlignment="1">
      <alignment vertical="center"/>
    </xf>
    <xf numFmtId="0" fontId="8" fillId="11" borderId="142" xfId="0" applyFont="1" applyFill="1" applyBorder="1" applyAlignment="1">
      <alignment vertical="center"/>
    </xf>
    <xf numFmtId="44" fontId="21" fillId="32" borderId="144" xfId="0" applyNumberFormat="1" applyFont="1" applyFill="1" applyBorder="1" applyAlignment="1" applyProtection="1">
      <alignment vertical="center"/>
      <protection locked="0"/>
    </xf>
    <xf numFmtId="44" fontId="21" fillId="28" borderId="145" xfId="0" applyNumberFormat="1" applyFont="1" applyFill="1" applyBorder="1" applyAlignment="1" applyProtection="1">
      <alignment vertical="center"/>
      <protection locked="0"/>
    </xf>
    <xf numFmtId="44" fontId="21" fillId="32" borderId="145" xfId="0" applyNumberFormat="1" applyFont="1" applyFill="1" applyBorder="1" applyAlignment="1" applyProtection="1">
      <alignment vertical="center"/>
      <protection locked="0"/>
    </xf>
    <xf numFmtId="44" fontId="21" fillId="32" borderId="146" xfId="0" applyNumberFormat="1" applyFont="1" applyFill="1" applyBorder="1" applyAlignment="1" applyProtection="1">
      <alignment vertical="center"/>
      <protection locked="0"/>
    </xf>
    <xf numFmtId="0" fontId="8" fillId="11" borderId="149" xfId="0" applyFont="1" applyFill="1" applyBorder="1" applyAlignment="1">
      <alignment vertical="center"/>
    </xf>
    <xf numFmtId="44" fontId="5" fillId="2" borderId="148" xfId="0" applyNumberFormat="1" applyFont="1" applyFill="1" applyBorder="1" applyAlignment="1" applyProtection="1">
      <alignment vertical="center"/>
      <protection locked="0"/>
    </xf>
    <xf numFmtId="44" fontId="5" fillId="2" borderId="150" xfId="0" applyNumberFormat="1" applyFont="1" applyFill="1" applyBorder="1" applyAlignment="1" applyProtection="1">
      <alignment vertical="center"/>
      <protection locked="0"/>
    </xf>
    <xf numFmtId="0" fontId="8" fillId="11" borderId="143" xfId="0" applyFont="1" applyFill="1" applyBorder="1"/>
    <xf numFmtId="0" fontId="36" fillId="11" borderId="149" xfId="0" applyFont="1" applyFill="1" applyBorder="1"/>
    <xf numFmtId="165" fontId="5" fillId="7" borderId="123" xfId="0" applyNumberFormat="1" applyFont="1" applyFill="1" applyBorder="1" applyAlignment="1">
      <alignment vertical="center"/>
    </xf>
    <xf numFmtId="44" fontId="5" fillId="35" borderId="148" xfId="0" applyNumberFormat="1" applyFont="1" applyFill="1" applyBorder="1" applyAlignment="1">
      <alignment vertical="center"/>
    </xf>
    <xf numFmtId="0" fontId="5" fillId="36" borderId="148" xfId="0" applyFont="1" applyFill="1" applyBorder="1"/>
    <xf numFmtId="44" fontId="5" fillId="27" borderId="148" xfId="0" applyNumberFormat="1" applyFont="1" applyFill="1" applyBorder="1" applyAlignment="1">
      <alignment vertical="center"/>
    </xf>
    <xf numFmtId="44" fontId="49" fillId="30" borderId="148" xfId="0" applyNumberFormat="1" applyFont="1" applyFill="1" applyBorder="1"/>
    <xf numFmtId="165" fontId="5" fillId="7" borderId="124" xfId="0" applyNumberFormat="1" applyFont="1" applyFill="1" applyBorder="1" applyAlignment="1">
      <alignment vertical="center"/>
    </xf>
    <xf numFmtId="165" fontId="5" fillId="7" borderId="147" xfId="0" applyNumberFormat="1" applyFont="1" applyFill="1" applyBorder="1" applyAlignment="1">
      <alignment vertical="center"/>
    </xf>
    <xf numFmtId="44" fontId="5" fillId="35" borderId="150" xfId="0" applyNumberFormat="1" applyFont="1" applyFill="1" applyBorder="1" applyAlignment="1">
      <alignment vertical="center"/>
    </xf>
    <xf numFmtId="0" fontId="5" fillId="36" borderId="150" xfId="0" applyFont="1" applyFill="1" applyBorder="1"/>
    <xf numFmtId="44" fontId="5" fillId="27" borderId="150" xfId="0" applyNumberFormat="1" applyFont="1" applyFill="1" applyBorder="1" applyAlignment="1">
      <alignment vertical="center"/>
    </xf>
    <xf numFmtId="44" fontId="49" fillId="30" borderId="150" xfId="0" applyNumberFormat="1" applyFont="1" applyFill="1" applyBorder="1"/>
    <xf numFmtId="0" fontId="5" fillId="0" borderId="151" xfId="0" applyFont="1" applyBorder="1" applyAlignment="1">
      <alignment horizontal="right" vertical="center"/>
    </xf>
    <xf numFmtId="44" fontId="4" fillId="0" borderId="22" xfId="0" applyNumberFormat="1" applyFont="1" applyBorder="1" applyAlignment="1">
      <alignment vertical="center"/>
    </xf>
    <xf numFmtId="12" fontId="5" fillId="9" borderId="82" xfId="0" applyNumberFormat="1" applyFont="1" applyFill="1" applyBorder="1" applyAlignment="1">
      <alignment vertical="center"/>
    </xf>
    <xf numFmtId="0" fontId="0" fillId="9" borderId="82" xfId="0" applyFill="1" applyBorder="1"/>
    <xf numFmtId="0" fontId="8" fillId="9" borderId="82" xfId="0" applyFont="1" applyFill="1" applyBorder="1" applyAlignment="1">
      <alignment vertical="center"/>
    </xf>
    <xf numFmtId="44" fontId="5" fillId="9" borderId="82" xfId="0" applyNumberFormat="1" applyFont="1" applyFill="1" applyBorder="1" applyAlignment="1">
      <alignment horizontal="left" vertical="center"/>
    </xf>
    <xf numFmtId="0" fontId="8" fillId="9" borderId="83" xfId="0" applyFont="1" applyFill="1" applyBorder="1" applyAlignment="1">
      <alignment vertical="center"/>
    </xf>
    <xf numFmtId="44" fontId="21" fillId="23" borderId="83" xfId="0" applyNumberFormat="1" applyFont="1" applyFill="1" applyBorder="1" applyAlignment="1">
      <alignment vertical="center"/>
    </xf>
    <xf numFmtId="0" fontId="8" fillId="11" borderId="152" xfId="0" applyFont="1" applyFill="1" applyBorder="1" applyAlignment="1">
      <alignment vertical="center"/>
    </xf>
    <xf numFmtId="44" fontId="5" fillId="35" borderId="153" xfId="0" applyNumberFormat="1" applyFont="1" applyFill="1" applyBorder="1" applyAlignment="1">
      <alignment vertical="center"/>
    </xf>
    <xf numFmtId="44" fontId="5" fillId="35" borderId="154" xfId="0" applyNumberFormat="1" applyFont="1" applyFill="1" applyBorder="1" applyAlignment="1">
      <alignment vertical="center"/>
    </xf>
    <xf numFmtId="44" fontId="9" fillId="9" borderId="84" xfId="0" applyNumberFormat="1" applyFont="1" applyFill="1" applyBorder="1" applyAlignment="1">
      <alignment vertical="center"/>
    </xf>
    <xf numFmtId="44" fontId="4" fillId="9" borderId="84" xfId="0" applyNumberFormat="1" applyFont="1" applyFill="1" applyBorder="1" applyAlignment="1">
      <alignment vertical="center"/>
    </xf>
    <xf numFmtId="44" fontId="5" fillId="12" borderId="58" xfId="0" applyNumberFormat="1" applyFont="1" applyFill="1" applyBorder="1" applyAlignment="1" applyProtection="1">
      <alignment vertical="center"/>
      <protection locked="0"/>
    </xf>
    <xf numFmtId="44" fontId="21" fillId="36" borderId="148" xfId="0" applyNumberFormat="1" applyFont="1" applyFill="1" applyBorder="1" applyAlignment="1">
      <alignment vertical="center" wrapText="1"/>
    </xf>
    <xf numFmtId="44" fontId="49" fillId="36" borderId="148" xfId="0" applyNumberFormat="1" applyFont="1" applyFill="1" applyBorder="1" applyAlignment="1">
      <alignment wrapText="1"/>
    </xf>
    <xf numFmtId="44" fontId="21" fillId="25" borderId="69" xfId="0" applyNumberFormat="1" applyFont="1" applyFill="1" applyBorder="1" applyAlignment="1">
      <alignment vertical="center" wrapText="1"/>
    </xf>
    <xf numFmtId="44" fontId="4" fillId="0" borderId="48" xfId="0" applyNumberFormat="1" applyFont="1" applyBorder="1" applyProtection="1"/>
    <xf numFmtId="44" fontId="4" fillId="0" borderId="70" xfId="0" applyNumberFormat="1" applyFont="1" applyBorder="1" applyProtection="1"/>
    <xf numFmtId="44" fontId="4" fillId="0" borderId="104" xfId="0" applyNumberFormat="1" applyFont="1" applyBorder="1" applyProtection="1"/>
    <xf numFmtId="44" fontId="4" fillId="0" borderId="107" xfId="0" applyNumberFormat="1" applyFont="1" applyBorder="1" applyProtection="1"/>
    <xf numFmtId="44" fontId="4" fillId="0" borderId="23" xfId="0" applyNumberFormat="1" applyFont="1" applyBorder="1" applyProtection="1"/>
    <xf numFmtId="44" fontId="4" fillId="0" borderId="28" xfId="0" applyNumberFormat="1" applyFont="1" applyBorder="1" applyProtection="1"/>
    <xf numFmtId="44" fontId="4" fillId="0" borderId="39" xfId="0" applyNumberFormat="1" applyFont="1" applyBorder="1" applyProtection="1"/>
    <xf numFmtId="44" fontId="4" fillId="0" borderId="24" xfId="0" applyNumberFormat="1" applyFont="1" applyBorder="1" applyProtection="1"/>
    <xf numFmtId="44" fontId="4" fillId="0" borderId="18" xfId="0" applyNumberFormat="1" applyFont="1" applyBorder="1" applyProtection="1"/>
    <xf numFmtId="44" fontId="21" fillId="30" borderId="69" xfId="0" applyNumberFormat="1" applyFont="1" applyFill="1" applyBorder="1" applyAlignment="1" applyProtection="1">
      <alignment vertical="center"/>
    </xf>
    <xf numFmtId="0" fontId="70" fillId="2" borderId="16" xfId="2" applyFont="1" applyFill="1" applyBorder="1" applyProtection="1">
      <protection locked="0"/>
    </xf>
    <xf numFmtId="0" fontId="70" fillId="6" borderId="16" xfId="2" applyFont="1" applyFill="1" applyBorder="1" applyProtection="1">
      <protection locked="0"/>
    </xf>
    <xf numFmtId="0" fontId="70" fillId="0" borderId="0" xfId="0" applyFont="1"/>
    <xf numFmtId="44" fontId="7" fillId="29" borderId="21" xfId="0" applyNumberFormat="1" applyFont="1" applyFill="1" applyBorder="1" applyAlignment="1" applyProtection="1">
      <alignment horizontal="left" vertical="center"/>
      <protection locked="0"/>
    </xf>
    <xf numFmtId="0" fontId="3" fillId="12" borderId="43" xfId="0" applyFont="1" applyFill="1" applyBorder="1" applyProtection="1">
      <protection locked="0"/>
    </xf>
    <xf numFmtId="0" fontId="6" fillId="4" borderId="28" xfId="0" applyFont="1" applyFill="1" applyBorder="1" applyAlignment="1">
      <alignment horizontal="center" vertical="center" wrapText="1"/>
    </xf>
    <xf numFmtId="0" fontId="3" fillId="0" borderId="18" xfId="0" applyFont="1" applyBorder="1"/>
    <xf numFmtId="0" fontId="3" fillId="0" borderId="26" xfId="0" applyFont="1" applyBorder="1"/>
    <xf numFmtId="0" fontId="4" fillId="0" borderId="9" xfId="0" applyFont="1" applyBorder="1" applyAlignment="1">
      <alignment horizontal="left" vertical="top"/>
    </xf>
    <xf numFmtId="0" fontId="3" fillId="0" borderId="10" xfId="0" applyFont="1" applyBorder="1"/>
    <xf numFmtId="0" fontId="2" fillId="0" borderId="1" xfId="0" applyFont="1" applyBorder="1" applyAlignment="1">
      <alignment horizontal="center" vertical="center"/>
    </xf>
    <xf numFmtId="0" fontId="3" fillId="0" borderId="2" xfId="0" applyFont="1" applyBorder="1"/>
    <xf numFmtId="0" fontId="3" fillId="0" borderId="3" xfId="0" applyFont="1" applyBorder="1"/>
    <xf numFmtId="0" fontId="3" fillId="0" borderId="5" xfId="0" applyFont="1" applyBorder="1"/>
    <xf numFmtId="0" fontId="3" fillId="0" borderId="6" xfId="0" applyFont="1" applyBorder="1"/>
    <xf numFmtId="0" fontId="3" fillId="0" borderId="7" xfId="0" applyFont="1" applyBorder="1"/>
    <xf numFmtId="0" fontId="4" fillId="0" borderId="8" xfId="0" applyFont="1" applyBorder="1" applyAlignment="1">
      <alignment horizontal="left" vertical="top" wrapText="1"/>
    </xf>
    <xf numFmtId="0" fontId="3" fillId="0" borderId="9" xfId="0" applyFont="1" applyBorder="1"/>
    <xf numFmtId="44" fontId="5" fillId="26" borderId="21" xfId="0" applyNumberFormat="1" applyFont="1" applyFill="1" applyBorder="1" applyAlignment="1" applyProtection="1">
      <alignment horizontal="left" vertical="center"/>
      <protection locked="0"/>
    </xf>
    <xf numFmtId="0" fontId="3" fillId="28" borderId="43" xfId="0" applyFont="1" applyFill="1" applyBorder="1" applyProtection="1">
      <protection locked="0"/>
    </xf>
    <xf numFmtId="0" fontId="4" fillId="31" borderId="50" xfId="0" applyFont="1" applyFill="1" applyBorder="1" applyAlignment="1">
      <alignment horizontal="left" vertical="top" wrapText="1"/>
    </xf>
    <xf numFmtId="0" fontId="4" fillId="31" borderId="51" xfId="0" applyFont="1" applyFill="1" applyBorder="1" applyAlignment="1">
      <alignment horizontal="left" vertical="top" wrapText="1"/>
    </xf>
    <xf numFmtId="0" fontId="4" fillId="31" borderId="52" xfId="0" applyFont="1" applyFill="1" applyBorder="1" applyAlignment="1">
      <alignment horizontal="left" vertical="top" wrapText="1"/>
    </xf>
    <xf numFmtId="0" fontId="4" fillId="31" borderId="53" xfId="0" applyFont="1" applyFill="1" applyBorder="1" applyAlignment="1">
      <alignment horizontal="left" vertical="top" wrapText="1"/>
    </xf>
    <xf numFmtId="0" fontId="4" fillId="31" borderId="39" xfId="0" applyFont="1" applyFill="1" applyBorder="1" applyAlignment="1">
      <alignment horizontal="left" vertical="top" wrapText="1"/>
    </xf>
    <xf numFmtId="0" fontId="4" fillId="31" borderId="54" xfId="0" applyFont="1" applyFill="1" applyBorder="1" applyAlignment="1">
      <alignment horizontal="left" vertical="top" wrapText="1"/>
    </xf>
    <xf numFmtId="0" fontId="4" fillId="31" borderId="55" xfId="0" applyFont="1" applyFill="1" applyBorder="1" applyAlignment="1">
      <alignment horizontal="left" vertical="top" wrapText="1"/>
    </xf>
    <xf numFmtId="0" fontId="4" fillId="31" borderId="56" xfId="0" applyFont="1" applyFill="1" applyBorder="1" applyAlignment="1">
      <alignment horizontal="left" vertical="top" wrapText="1"/>
    </xf>
    <xf numFmtId="0" fontId="4" fillId="31" borderId="57" xfId="0" applyFont="1" applyFill="1" applyBorder="1" applyAlignment="1">
      <alignment horizontal="left" vertical="top" wrapText="1"/>
    </xf>
    <xf numFmtId="0" fontId="56" fillId="11" borderId="39" xfId="11" applyFont="1" applyFill="1" applyAlignment="1">
      <alignment horizontal="center" vertical="center"/>
    </xf>
    <xf numFmtId="0" fontId="4" fillId="0" borderId="39" xfId="11" applyFont="1" applyAlignment="1">
      <alignment horizontal="left" vertical="top" wrapText="1"/>
    </xf>
    <xf numFmtId="0" fontId="54" fillId="0" borderId="39" xfId="11" applyFont="1" applyAlignment="1">
      <alignment horizontal="left" vertical="top" wrapText="1"/>
    </xf>
    <xf numFmtId="0" fontId="22" fillId="11" borderId="48" xfId="11" applyFont="1" applyFill="1" applyBorder="1" applyAlignment="1">
      <alignment horizontal="center"/>
    </xf>
    <xf numFmtId="0" fontId="23" fillId="11" borderId="48" xfId="11" applyFont="1" applyFill="1" applyBorder="1" applyAlignment="1">
      <alignment horizontal="center"/>
    </xf>
    <xf numFmtId="0" fontId="5" fillId="21" borderId="55" xfId="11" applyFont="1" applyFill="1" applyBorder="1" applyAlignment="1">
      <alignment horizontal="left" vertical="center"/>
    </xf>
    <xf numFmtId="0" fontId="5" fillId="21" borderId="56" xfId="11" applyFont="1" applyFill="1" applyBorder="1" applyAlignment="1">
      <alignment horizontal="left" vertical="center"/>
    </xf>
    <xf numFmtId="0" fontId="5" fillId="21" borderId="57" xfId="11" applyFont="1" applyFill="1" applyBorder="1" applyAlignment="1">
      <alignment horizontal="left" vertical="center"/>
    </xf>
    <xf numFmtId="0" fontId="5" fillId="21" borderId="50" xfId="11" applyFont="1" applyFill="1" applyBorder="1" applyAlignment="1">
      <alignment horizontal="left" vertical="center"/>
    </xf>
    <xf numFmtId="0" fontId="5" fillId="21" borderId="51" xfId="11" applyFont="1" applyFill="1" applyBorder="1" applyAlignment="1">
      <alignment horizontal="left" vertical="center"/>
    </xf>
    <xf numFmtId="0" fontId="5" fillId="21" borderId="52" xfId="11" applyFont="1" applyFill="1" applyBorder="1" applyAlignment="1">
      <alignment horizontal="left" vertical="center"/>
    </xf>
    <xf numFmtId="0" fontId="61" fillId="0" borderId="56" xfId="11" applyFont="1" applyBorder="1" applyAlignment="1">
      <alignment horizontal="left"/>
    </xf>
    <xf numFmtId="0" fontId="22" fillId="0" borderId="39" xfId="10" applyFont="1" applyAlignment="1">
      <alignment horizontal="center"/>
    </xf>
    <xf numFmtId="0" fontId="0" fillId="0" borderId="39" xfId="10" applyFont="1"/>
    <xf numFmtId="0" fontId="22" fillId="4" borderId="56" xfId="10" applyFont="1" applyFill="1" applyBorder="1" applyAlignment="1">
      <alignment horizontal="center"/>
    </xf>
    <xf numFmtId="0" fontId="19" fillId="8" borderId="39" xfId="10" applyFont="1" applyFill="1" applyAlignment="1">
      <alignment horizontal="center" vertical="center"/>
    </xf>
    <xf numFmtId="0" fontId="3" fillId="0" borderId="39" xfId="10" applyFont="1"/>
    <xf numFmtId="0" fontId="5" fillId="0" borderId="130" xfId="10" applyFont="1" applyBorder="1" applyAlignment="1">
      <alignment vertical="top" wrapText="1"/>
    </xf>
    <xf numFmtId="0" fontId="3" fillId="0" borderId="131" xfId="10" applyFont="1" applyBorder="1"/>
    <xf numFmtId="0" fontId="3" fillId="0" borderId="132" xfId="10" applyFont="1" applyBorder="1"/>
    <xf numFmtId="0" fontId="4" fillId="0" borderId="23" xfId="10" applyFont="1" applyBorder="1" applyAlignment="1">
      <alignment horizontal="center" vertical="center" wrapText="1"/>
    </xf>
    <xf numFmtId="0" fontId="3" fillId="0" borderId="29" xfId="10" applyFont="1" applyBorder="1"/>
    <xf numFmtId="0" fontId="3" fillId="0" borderId="30" xfId="10" applyFont="1" applyBorder="1"/>
    <xf numFmtId="0" fontId="3" fillId="0" borderId="24" xfId="10" applyFont="1" applyBorder="1"/>
    <xf numFmtId="0" fontId="3" fillId="0" borderId="45" xfId="10" applyFont="1" applyBorder="1"/>
    <xf numFmtId="0" fontId="21" fillId="0" borderId="125" xfId="10" applyFont="1" applyBorder="1" applyAlignment="1">
      <alignment horizontal="right"/>
    </xf>
    <xf numFmtId="0" fontId="59" fillId="31" borderId="50" xfId="10" applyFont="1" applyFill="1" applyBorder="1" applyAlignment="1">
      <alignment horizontal="left" vertical="center" wrapText="1"/>
    </xf>
    <xf numFmtId="0" fontId="59" fillId="31" borderId="51" xfId="10" applyFont="1" applyFill="1" applyBorder="1" applyAlignment="1">
      <alignment horizontal="left" vertical="center" wrapText="1"/>
    </xf>
    <xf numFmtId="0" fontId="59" fillId="31" borderId="52" xfId="10" applyFont="1" applyFill="1" applyBorder="1" applyAlignment="1">
      <alignment horizontal="left" vertical="center" wrapText="1"/>
    </xf>
    <xf numFmtId="0" fontId="59" fillId="31" borderId="55" xfId="10" applyFont="1" applyFill="1" applyBorder="1" applyAlignment="1">
      <alignment horizontal="left" vertical="center" wrapText="1"/>
    </xf>
    <xf numFmtId="0" fontId="59" fillId="31" borderId="56" xfId="10" applyFont="1" applyFill="1" applyBorder="1" applyAlignment="1">
      <alignment horizontal="left" vertical="center" wrapText="1"/>
    </xf>
    <xf numFmtId="0" fontId="59" fillId="31" borderId="57" xfId="10" applyFont="1" applyFill="1" applyBorder="1" applyAlignment="1">
      <alignment horizontal="left" vertical="center" wrapText="1"/>
    </xf>
    <xf numFmtId="0" fontId="66" fillId="31" borderId="50" xfId="0" applyFont="1" applyFill="1" applyBorder="1" applyAlignment="1">
      <alignment horizontal="left" vertical="center" wrapText="1"/>
    </xf>
    <xf numFmtId="0" fontId="66" fillId="31" borderId="51" xfId="0" applyFont="1" applyFill="1" applyBorder="1" applyAlignment="1">
      <alignment horizontal="left" vertical="center" wrapText="1"/>
    </xf>
    <xf numFmtId="0" fontId="66" fillId="31" borderId="52" xfId="0" applyFont="1" applyFill="1" applyBorder="1" applyAlignment="1">
      <alignment horizontal="left" vertical="center" wrapText="1"/>
    </xf>
    <xf numFmtId="0" fontId="66" fillId="31" borderId="53" xfId="0" applyFont="1" applyFill="1" applyBorder="1" applyAlignment="1">
      <alignment horizontal="left" vertical="center" wrapText="1"/>
    </xf>
    <xf numFmtId="0" fontId="66" fillId="31" borderId="39" xfId="0" applyFont="1" applyFill="1" applyBorder="1" applyAlignment="1">
      <alignment horizontal="left" vertical="center" wrapText="1"/>
    </xf>
    <xf numFmtId="0" fontId="66" fillId="31" borderId="54" xfId="0" applyFont="1" applyFill="1" applyBorder="1" applyAlignment="1">
      <alignment horizontal="left" vertical="center" wrapText="1"/>
    </xf>
    <xf numFmtId="0" fontId="66" fillId="31" borderId="55" xfId="0" applyFont="1" applyFill="1" applyBorder="1" applyAlignment="1">
      <alignment horizontal="left" vertical="center" wrapText="1"/>
    </xf>
    <xf numFmtId="0" fontId="66" fillId="31" borderId="56" xfId="0" applyFont="1" applyFill="1" applyBorder="1" applyAlignment="1">
      <alignment horizontal="left" vertical="center" wrapText="1"/>
    </xf>
    <xf numFmtId="0" fontId="66" fillId="31" borderId="57" xfId="0" applyFont="1" applyFill="1" applyBorder="1" applyAlignment="1">
      <alignment horizontal="left" vertical="center" wrapText="1"/>
    </xf>
    <xf numFmtId="0" fontId="5" fillId="10" borderId="66" xfId="5" applyFont="1" applyFill="1" applyBorder="1" applyAlignment="1">
      <alignment horizontal="center" vertical="center" wrapText="1"/>
    </xf>
    <xf numFmtId="0" fontId="5" fillId="10" borderId="58" xfId="5" applyFont="1" applyFill="1" applyBorder="1" applyAlignment="1">
      <alignment horizontal="center" vertical="center" wrapText="1"/>
    </xf>
    <xf numFmtId="0" fontId="2" fillId="9" borderId="66" xfId="3" applyFont="1" applyFill="1" applyBorder="1" applyAlignment="1">
      <alignment horizontal="center" vertical="top" wrapText="1"/>
    </xf>
    <xf numFmtId="0" fontId="2" fillId="9" borderId="58" xfId="3" applyFont="1" applyFill="1" applyBorder="1" applyAlignment="1">
      <alignment horizontal="center" vertical="top" wrapText="1"/>
    </xf>
    <xf numFmtId="0" fontId="2" fillId="5" borderId="21" xfId="0" applyFont="1" applyFill="1" applyBorder="1" applyAlignment="1">
      <alignment horizontal="center" vertical="top" wrapText="1"/>
    </xf>
    <xf numFmtId="0" fontId="3" fillId="0" borderId="27" xfId="0" applyFont="1" applyBorder="1"/>
    <xf numFmtId="0" fontId="3" fillId="0" borderId="43" xfId="0" applyFont="1" applyBorder="1"/>
    <xf numFmtId="0" fontId="5" fillId="3" borderId="23" xfId="0" applyFont="1" applyFill="1" applyBorder="1" applyAlignment="1">
      <alignment horizontal="left" vertical="top" wrapText="1"/>
    </xf>
    <xf numFmtId="0" fontId="3" fillId="0" borderId="29" xfId="0" applyFont="1" applyBorder="1"/>
    <xf numFmtId="0" fontId="3" fillId="0" borderId="30" xfId="0" applyFont="1" applyBorder="1"/>
    <xf numFmtId="0" fontId="3" fillId="0" borderId="24" xfId="0" applyFont="1" applyBorder="1"/>
    <xf numFmtId="0" fontId="3" fillId="0" borderId="39" xfId="0" applyFont="1" applyBorder="1"/>
    <xf numFmtId="0" fontId="3" fillId="0" borderId="45" xfId="0" applyFont="1" applyBorder="1"/>
    <xf numFmtId="0" fontId="5" fillId="5" borderId="21" xfId="0" applyFont="1" applyFill="1" applyBorder="1" applyAlignment="1">
      <alignment horizontal="left" vertical="top" wrapText="1"/>
    </xf>
    <xf numFmtId="0" fontId="4" fillId="2" borderId="21" xfId="0" applyFont="1" applyFill="1" applyBorder="1" applyAlignment="1" applyProtection="1">
      <alignment horizontal="left" vertical="top" wrapText="1"/>
      <protection locked="0"/>
    </xf>
    <xf numFmtId="0" fontId="3" fillId="0" borderId="27" xfId="0" applyFont="1" applyBorder="1" applyProtection="1">
      <protection locked="0"/>
    </xf>
    <xf numFmtId="0" fontId="5" fillId="5" borderId="23" xfId="0" applyFont="1" applyFill="1" applyBorder="1" applyAlignment="1">
      <alignment horizontal="left" vertical="top" wrapText="1"/>
    </xf>
    <xf numFmtId="0" fontId="4" fillId="2" borderId="23" xfId="0" applyFont="1" applyFill="1" applyBorder="1" applyAlignment="1" applyProtection="1">
      <alignment horizontal="left" vertical="top" wrapText="1"/>
      <protection locked="0"/>
    </xf>
    <xf numFmtId="0" fontId="3" fillId="0" borderId="29" xfId="0" applyFont="1" applyBorder="1" applyProtection="1">
      <protection locked="0"/>
    </xf>
    <xf numFmtId="0" fontId="54" fillId="0" borderId="70" xfId="0" applyFont="1" applyBorder="1" applyAlignment="1">
      <alignment horizontal="left" vertical="center" wrapText="1"/>
    </xf>
    <xf numFmtId="0" fontId="54" fillId="0" borderId="102" xfId="0" applyFont="1" applyBorder="1" applyAlignment="1">
      <alignment horizontal="left" vertical="center" wrapText="1"/>
    </xf>
    <xf numFmtId="0" fontId="54" fillId="0" borderId="59" xfId="0" applyFont="1" applyBorder="1" applyAlignment="1">
      <alignment horizontal="left" vertical="center" wrapText="1"/>
    </xf>
    <xf numFmtId="0" fontId="37" fillId="0" borderId="0" xfId="0" applyFont="1" applyAlignment="1">
      <alignment horizontal="left" vertical="center" wrapText="1"/>
    </xf>
    <xf numFmtId="0" fontId="54" fillId="9" borderId="103" xfId="0" applyFont="1" applyFill="1" applyBorder="1" applyAlignment="1">
      <alignment horizontal="left" vertical="center" wrapText="1"/>
    </xf>
    <xf numFmtId="0" fontId="54" fillId="9" borderId="24" xfId="0" applyFont="1" applyFill="1" applyBorder="1" applyAlignment="1">
      <alignment horizontal="left" vertical="center" wrapText="1"/>
    </xf>
    <xf numFmtId="0" fontId="4" fillId="28" borderId="70" xfId="0" applyFont="1" applyFill="1" applyBorder="1" applyAlignment="1" applyProtection="1">
      <alignment horizontal="left" vertical="top"/>
      <protection locked="0"/>
    </xf>
    <xf numFmtId="0" fontId="4" fillId="28" borderId="59" xfId="0" applyFont="1" applyFill="1" applyBorder="1" applyAlignment="1" applyProtection="1">
      <alignment horizontal="left" vertical="top"/>
      <protection locked="0"/>
    </xf>
    <xf numFmtId="0" fontId="4" fillId="0" borderId="70" xfId="0" applyFont="1" applyBorder="1" applyAlignment="1">
      <alignment horizontal="center" vertical="center"/>
    </xf>
    <xf numFmtId="0" fontId="4" fillId="0" borderId="59" xfId="0" applyFont="1" applyBorder="1" applyAlignment="1">
      <alignment horizontal="center" vertical="center"/>
    </xf>
    <xf numFmtId="0" fontId="36" fillId="11" borderId="53" xfId="0" applyFont="1" applyFill="1" applyBorder="1" applyAlignment="1">
      <alignment horizontal="center"/>
    </xf>
    <xf numFmtId="0" fontId="36" fillId="11" borderId="54" xfId="0" applyFont="1" applyFill="1" applyBorder="1" applyAlignment="1">
      <alignment horizontal="center"/>
    </xf>
    <xf numFmtId="0" fontId="25" fillId="4" borderId="31" xfId="0" applyFont="1" applyFill="1" applyBorder="1" applyAlignment="1">
      <alignment horizontal="left" vertical="center" wrapText="1"/>
    </xf>
    <xf numFmtId="0" fontId="3" fillId="0" borderId="32" xfId="0" applyFont="1" applyBorder="1"/>
    <xf numFmtId="0" fontId="3" fillId="0" borderId="33" xfId="0" applyFont="1" applyBorder="1"/>
    <xf numFmtId="0" fontId="4" fillId="0" borderId="116" xfId="0" applyFont="1" applyBorder="1" applyAlignment="1">
      <alignment horizontal="left" vertical="center"/>
    </xf>
    <xf numFmtId="0" fontId="4" fillId="0" borderId="117" xfId="0" applyFont="1" applyBorder="1" applyAlignment="1">
      <alignment horizontal="left" vertical="center"/>
    </xf>
    <xf numFmtId="0" fontId="4" fillId="2" borderId="48" xfId="0" applyFont="1" applyFill="1" applyBorder="1" applyAlignment="1" applyProtection="1">
      <alignment horizontal="left" vertical="top" wrapText="1"/>
      <protection locked="0"/>
    </xf>
    <xf numFmtId="0" fontId="3" fillId="0" borderId="48" xfId="0" applyFont="1" applyBorder="1" applyProtection="1">
      <protection locked="0"/>
    </xf>
    <xf numFmtId="0" fontId="54" fillId="0" borderId="48" xfId="0" applyFont="1" applyBorder="1" applyAlignment="1">
      <alignment vertical="top" wrapText="1"/>
    </xf>
    <xf numFmtId="0" fontId="4" fillId="0" borderId="21" xfId="0" applyFont="1" applyBorder="1" applyAlignment="1">
      <alignment vertical="top" wrapText="1"/>
    </xf>
    <xf numFmtId="0" fontId="4" fillId="9" borderId="118" xfId="0" applyFont="1" applyFill="1" applyBorder="1" applyAlignment="1">
      <alignment horizontal="left"/>
    </xf>
    <xf numFmtId="0" fontId="4" fillId="9" borderId="120" xfId="0" applyFont="1" applyFill="1" applyBorder="1" applyAlignment="1">
      <alignment horizontal="left"/>
    </xf>
    <xf numFmtId="44" fontId="21" fillId="3" borderId="42" xfId="0" applyNumberFormat="1" applyFont="1" applyFill="1" applyBorder="1" applyAlignment="1">
      <alignment horizontal="center" vertical="center"/>
    </xf>
    <xf numFmtId="0" fontId="3" fillId="0" borderId="110" xfId="0" applyFont="1" applyBorder="1"/>
    <xf numFmtId="0" fontId="67" fillId="31" borderId="71" xfId="0" applyFont="1" applyFill="1" applyBorder="1" applyAlignment="1">
      <alignment horizontal="left" vertical="center" wrapText="1"/>
    </xf>
    <xf numFmtId="0" fontId="67" fillId="31" borderId="72" xfId="0" applyFont="1" applyFill="1" applyBorder="1" applyAlignment="1">
      <alignment horizontal="left" vertical="center" wrapText="1"/>
    </xf>
    <xf numFmtId="0" fontId="67" fillId="31" borderId="38" xfId="0" applyFont="1" applyFill="1" applyBorder="1" applyAlignment="1">
      <alignment horizontal="left" vertical="center" wrapText="1"/>
    </xf>
    <xf numFmtId="0" fontId="67" fillId="31" borderId="75" xfId="0" applyFont="1" applyFill="1" applyBorder="1" applyAlignment="1">
      <alignment horizontal="left" vertical="center" wrapText="1"/>
    </xf>
    <xf numFmtId="0" fontId="67" fillId="31" borderId="76" xfId="0" applyFont="1" applyFill="1" applyBorder="1" applyAlignment="1">
      <alignment horizontal="left" vertical="center" wrapText="1"/>
    </xf>
    <xf numFmtId="0" fontId="67" fillId="31" borderId="77" xfId="0" applyFont="1" applyFill="1" applyBorder="1" applyAlignment="1">
      <alignment horizontal="left" vertical="center" wrapText="1"/>
    </xf>
    <xf numFmtId="0" fontId="4" fillId="31" borderId="71" xfId="0" applyFont="1" applyFill="1" applyBorder="1" applyAlignment="1" applyProtection="1">
      <alignment horizontal="left" vertical="center" wrapText="1"/>
      <protection locked="0"/>
    </xf>
    <xf numFmtId="0" fontId="4" fillId="31" borderId="72" xfId="0" applyFont="1" applyFill="1" applyBorder="1" applyAlignment="1" applyProtection="1">
      <alignment horizontal="left" vertical="center" wrapText="1"/>
      <protection locked="0"/>
    </xf>
    <xf numFmtId="0" fontId="4" fillId="31" borderId="38" xfId="0" applyFont="1" applyFill="1" applyBorder="1" applyAlignment="1" applyProtection="1">
      <alignment horizontal="left" vertical="center" wrapText="1"/>
      <protection locked="0"/>
    </xf>
    <xf numFmtId="0" fontId="4" fillId="31" borderId="73" xfId="0" applyFont="1" applyFill="1" applyBorder="1" applyAlignment="1" applyProtection="1">
      <alignment horizontal="left" vertical="center" wrapText="1"/>
      <protection locked="0"/>
    </xf>
    <xf numFmtId="0" fontId="4" fillId="31" borderId="39" xfId="0" applyFont="1" applyFill="1" applyBorder="1" applyAlignment="1" applyProtection="1">
      <alignment horizontal="left" vertical="center" wrapText="1"/>
      <protection locked="0"/>
    </xf>
    <xf numFmtId="0" fontId="4" fillId="31" borderId="74" xfId="0" applyFont="1" applyFill="1" applyBorder="1" applyAlignment="1" applyProtection="1">
      <alignment horizontal="left" vertical="center" wrapText="1"/>
      <protection locked="0"/>
    </xf>
    <xf numFmtId="0" fontId="4" fillId="31" borderId="75" xfId="0" applyFont="1" applyFill="1" applyBorder="1" applyAlignment="1" applyProtection="1">
      <alignment horizontal="left" vertical="center" wrapText="1"/>
      <protection locked="0"/>
    </xf>
    <xf numFmtId="0" fontId="4" fillId="31" borderId="76" xfId="0" applyFont="1" applyFill="1" applyBorder="1" applyAlignment="1" applyProtection="1">
      <alignment horizontal="left" vertical="center" wrapText="1"/>
      <protection locked="0"/>
    </xf>
    <xf numFmtId="0" fontId="4" fillId="31" borderId="77" xfId="0" applyFont="1" applyFill="1" applyBorder="1" applyAlignment="1" applyProtection="1">
      <alignment horizontal="left" vertical="center" wrapText="1"/>
      <protection locked="0"/>
    </xf>
    <xf numFmtId="0" fontId="3" fillId="31" borderId="78" xfId="0" applyFont="1" applyFill="1" applyBorder="1" applyAlignment="1">
      <alignment horizontal="left" vertical="center" wrapText="1"/>
    </xf>
    <xf numFmtId="0" fontId="3" fillId="31" borderId="79" xfId="0" applyFont="1" applyFill="1" applyBorder="1" applyAlignment="1">
      <alignment horizontal="left" vertical="center" wrapText="1"/>
    </xf>
    <xf numFmtId="0" fontId="3" fillId="31" borderId="69" xfId="0" applyFont="1" applyFill="1" applyBorder="1" applyAlignment="1">
      <alignment horizontal="left" vertical="center" wrapText="1"/>
    </xf>
    <xf numFmtId="0" fontId="21" fillId="18" borderId="48" xfId="0" applyFont="1" applyFill="1" applyBorder="1" applyAlignment="1">
      <alignment vertical="center"/>
    </xf>
    <xf numFmtId="0" fontId="21" fillId="25" borderId="48" xfId="0" applyFont="1" applyFill="1" applyBorder="1" applyAlignment="1">
      <alignment vertical="center"/>
    </xf>
    <xf numFmtId="0" fontId="21" fillId="23" borderId="48" xfId="0" applyFont="1" applyFill="1" applyBorder="1" applyAlignment="1">
      <alignment vertical="center"/>
    </xf>
    <xf numFmtId="0" fontId="21" fillId="0" borderId="48" xfId="0" applyFont="1" applyBorder="1" applyAlignment="1">
      <alignment vertical="center"/>
    </xf>
    <xf numFmtId="0" fontId="21" fillId="19" borderId="48" xfId="0" applyFont="1" applyFill="1" applyBorder="1" applyAlignment="1">
      <alignment vertical="center"/>
    </xf>
    <xf numFmtId="0" fontId="50" fillId="0" borderId="78" xfId="0" applyFont="1" applyBorder="1" applyAlignment="1">
      <alignment horizontal="center" vertical="top"/>
    </xf>
    <xf numFmtId="0" fontId="50" fillId="0" borderId="69" xfId="0" applyFont="1" applyBorder="1" applyAlignment="1">
      <alignment horizontal="center" vertical="top"/>
    </xf>
    <xf numFmtId="0" fontId="8" fillId="11" borderId="48" xfId="0" applyFont="1" applyFill="1" applyBorder="1"/>
    <xf numFmtId="165" fontId="5" fillId="7" borderId="48" xfId="0" applyNumberFormat="1" applyFont="1" applyFill="1" applyBorder="1" applyAlignment="1">
      <alignment vertical="center"/>
    </xf>
    <xf numFmtId="0" fontId="9" fillId="0" borderId="22" xfId="0" applyFont="1" applyBorder="1" applyAlignment="1">
      <alignment vertical="center"/>
    </xf>
    <xf numFmtId="0" fontId="9" fillId="0" borderId="19" xfId="0" applyFont="1" applyBorder="1" applyAlignment="1">
      <alignment vertical="center"/>
    </xf>
    <xf numFmtId="165" fontId="25" fillId="11" borderId="66" xfId="0" applyNumberFormat="1" applyFont="1" applyFill="1" applyBorder="1" applyAlignment="1">
      <alignment horizontal="left" vertical="center"/>
    </xf>
    <xf numFmtId="165" fontId="25" fillId="11" borderId="67" xfId="0" applyNumberFormat="1" applyFont="1" applyFill="1" applyBorder="1" applyAlignment="1">
      <alignment horizontal="left" vertical="center"/>
    </xf>
    <xf numFmtId="44" fontId="5" fillId="0" borderId="67" xfId="0" applyNumberFormat="1" applyFont="1" applyBorder="1" applyAlignment="1">
      <alignment horizontal="left" vertical="center"/>
    </xf>
    <xf numFmtId="0" fontId="43" fillId="14" borderId="68" xfId="0" applyFont="1" applyFill="1" applyBorder="1" applyAlignment="1">
      <alignment horizontal="center" vertical="center" wrapText="1"/>
    </xf>
  </cellXfs>
  <cellStyles count="14">
    <cellStyle name="Currency 2" xfId="4" xr:uid="{3892DEB7-995F-4A46-A528-9E7E6887E32A}"/>
    <cellStyle name="Currency 3" xfId="12" xr:uid="{6E70435B-E38F-40E4-8487-0385E88277BE}"/>
    <cellStyle name="Hyperlink" xfId="2" builtinId="8"/>
    <cellStyle name="Hyperlink 2" xfId="7" xr:uid="{0D04657E-A2A1-462E-A7A0-5D2878B6F475}"/>
    <cellStyle name="Normal" xfId="0" builtinId="0"/>
    <cellStyle name="Normal 14" xfId="5" xr:uid="{330947AA-BB5E-452A-831E-EF895F55718D}"/>
    <cellStyle name="Normal 16" xfId="9" xr:uid="{D24BCE6A-B650-41F8-8682-F885C7B445FD}"/>
    <cellStyle name="Normal 2" xfId="3" xr:uid="{8672B80F-F03E-48A0-BD45-611EEBAC9E00}"/>
    <cellStyle name="Normal 25" xfId="8" xr:uid="{F94C27D7-9F61-482D-B852-FF4E5DDCE79C}"/>
    <cellStyle name="Normal 3" xfId="6" xr:uid="{CBBA4DB2-2653-4255-ABF8-FC23A4CBBE3B}"/>
    <cellStyle name="Normal 35" xfId="11" xr:uid="{47014CFF-01F9-494A-86E5-B56173F414B0}"/>
    <cellStyle name="Normal 4" xfId="10" xr:uid="{B6FEEDD8-8B74-4393-AB7E-2426F2164AA8}"/>
    <cellStyle name="Normal 5" xfId="13" xr:uid="{AE20211F-35EE-48D0-A6CA-985BE4450BE0}"/>
    <cellStyle name="Percent" xfId="1" builtinId="5"/>
  </cellStyles>
  <dxfs count="523">
    <dxf>
      <fill>
        <patternFill>
          <bgColor theme="4" tint="0.59996337778862885"/>
        </patternFill>
      </fill>
    </dxf>
    <dxf>
      <fill>
        <patternFill>
          <bgColor theme="4" tint="0.79998168889431442"/>
        </patternFill>
      </fill>
    </dxf>
    <dxf>
      <font>
        <b val="0"/>
        <i val="0"/>
        <strike val="0"/>
        <condense val="0"/>
        <extend val="0"/>
        <outline val="0"/>
        <shadow val="0"/>
        <u val="none"/>
        <vertAlign val="baseline"/>
        <sz val="12"/>
        <color theme="1"/>
        <name val="Arial"/>
        <family val="2"/>
        <scheme val="none"/>
      </font>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2"/>
        <color theme="1"/>
        <name val="Arial"/>
        <family val="2"/>
        <scheme val="none"/>
      </font>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style="thin">
          <color rgb="FF000000"/>
        </right>
        <top style="thin">
          <color rgb="FF000000"/>
        </top>
        <bottom/>
        <vertical/>
        <horizontal/>
      </border>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right/>
        <top style="thin">
          <color rgb="FF000000"/>
        </top>
        <bottom/>
        <vertical/>
        <horizontal/>
      </border>
      <protection locked="0" hidden="0"/>
    </dxf>
    <dxf>
      <border diagonalUp="0" diagonalDown="0">
        <left style="medium">
          <color rgb="FF000000"/>
        </left>
        <right/>
        <bottom style="thin">
          <color rgb="FF000000"/>
        </bottom>
      </border>
    </dxf>
    <dxf>
      <protection locked="0" hidden="0"/>
    </dxf>
    <dxf>
      <font>
        <b/>
        <i val="0"/>
        <strike val="0"/>
        <condense val="0"/>
        <extend val="0"/>
        <outline val="0"/>
        <shadow val="0"/>
        <u val="none"/>
        <vertAlign val="baseline"/>
        <sz val="12"/>
        <color theme="1"/>
        <name val="Arial"/>
        <family val="2"/>
        <scheme val="none"/>
      </font>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alignment horizontal="right" vertical="bottom" textRotation="0" wrapText="0" indent="0" justifyLastLine="0" shrinkToFit="0" readingOrder="0"/>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auto="1"/>
        </patternFill>
      </fill>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auto="1"/>
        </patternFill>
      </fill>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auto="1"/>
        </patternFill>
      </fill>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auto="1"/>
        </patternFill>
      </fill>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auto="1"/>
        </patternFill>
      </fill>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auto="1"/>
        </patternFill>
      </fill>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protection locked="0" hidden="0"/>
    </dxf>
    <dxf>
      <fill>
        <patternFill patternType="none">
          <fgColor indexed="64"/>
          <bgColor auto="1"/>
        </patternFill>
      </fill>
      <protection locked="0" hidden="0"/>
    </dxf>
    <dxf>
      <font>
        <b/>
        <i val="0"/>
        <strike val="0"/>
        <condense val="0"/>
        <extend val="0"/>
        <outline val="0"/>
        <shadow val="0"/>
        <u val="none"/>
        <vertAlign val="baseline"/>
        <sz val="12"/>
        <color theme="1"/>
        <name val="Arial"/>
        <family val="2"/>
        <scheme val="none"/>
      </font>
      <fill>
        <patternFill patternType="none">
          <fgColor indexed="64"/>
          <bgColor auto="1"/>
        </patternFill>
      </fill>
      <protection locked="0" hidden="0"/>
    </dxf>
    <dxf>
      <font>
        <b val="0"/>
        <i val="0"/>
        <strike val="0"/>
        <condense val="0"/>
        <extend val="0"/>
        <outline val="0"/>
        <shadow val="0"/>
        <u val="none"/>
        <vertAlign val="baseline"/>
        <sz val="12"/>
        <color theme="1"/>
        <name val="Arial"/>
        <family val="2"/>
        <scheme val="none"/>
      </font>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style="thin">
          <color rgb="FF000000"/>
        </right>
        <top style="thin">
          <color rgb="FF000000"/>
        </top>
        <bottom/>
        <vertical/>
        <horizontal/>
      </border>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right/>
        <top style="thin">
          <color rgb="FF000000"/>
        </top>
        <bottom/>
        <vertical/>
        <horizontal/>
      </border>
      <protection locked="0" hidden="0"/>
    </dxf>
    <dxf>
      <border diagonalUp="0" diagonalDown="0">
        <left style="medium">
          <color rgb="FF000000"/>
        </left>
        <right style="thin">
          <color theme="1"/>
        </right>
        <top style="medium">
          <color rgb="FF000000"/>
        </top>
        <bottom style="thin">
          <color rgb="FF000000"/>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protection locked="0" hidden="0"/>
    </dxf>
    <dxf>
      <border outline="0">
        <bottom style="medium">
          <color rgb="FF000000"/>
        </bottom>
      </border>
    </dxf>
    <dxf>
      <font>
        <b/>
        <i val="0"/>
        <strike val="0"/>
        <condense val="0"/>
        <extend val="0"/>
        <outline val="0"/>
        <shadow val="0"/>
        <u val="none"/>
        <vertAlign val="baseline"/>
        <sz val="12"/>
        <color theme="1"/>
        <name val="Arial"/>
        <family val="2"/>
        <scheme val="none"/>
      </font>
      <protection locked="0" hidden="0"/>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ill>
        <patternFill>
          <bgColor theme="4" tint="0.59996337778862885"/>
        </patternFill>
      </fill>
    </dxf>
    <dxf>
      <fill>
        <patternFill>
          <bgColor theme="4" tint="0.79998168889431442"/>
        </patternFill>
      </fill>
    </dxf>
    <dxf>
      <fill>
        <patternFill>
          <bgColor theme="4" tint="0.79998168889431442"/>
        </patternFill>
      </fill>
    </dxf>
    <dxf>
      <fill>
        <patternFill>
          <bgColor theme="4" tint="0.59996337778862885"/>
        </patternFill>
      </fill>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diagonalUp="0" diagonalDown="0">
        <left style="thin">
          <color rgb="FF000000"/>
        </left>
        <right style="thin">
          <color rgb="FF000000"/>
        </right>
        <top/>
        <bottom/>
        <vertical style="thin">
          <color rgb="FF000000"/>
        </vertical>
        <horizontal style="thin">
          <color rgb="FF000000"/>
        </horizontal>
      </border>
    </dxf>
    <dxf>
      <border diagonalUp="0" diagonalDown="0">
        <left style="thin">
          <color rgb="FF000000"/>
        </left>
        <right style="thin">
          <color rgb="FF000000"/>
        </right>
        <top style="thin">
          <color rgb="FF000000"/>
        </top>
        <bottom style="thin">
          <color rgb="FF000000"/>
        </bottom>
      </border>
    </dxf>
    <dxf>
      <border diagonalUp="0" diagonalDown="0">
        <left style="thin">
          <color indexed="64"/>
        </left>
        <right style="thin">
          <color indexed="64"/>
        </right>
        <top/>
        <bottom/>
        <vertical style="thin">
          <color indexed="64"/>
        </vertical>
        <horizontal style="thin">
          <color indexed="64"/>
        </horizontal>
      </border>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C00000"/>
      </font>
      <fill>
        <patternFill patternType="none"/>
      </fill>
    </dxf>
    <dxf>
      <font>
        <color rgb="FF548135"/>
      </font>
      <fill>
        <patternFill patternType="none"/>
      </fill>
    </dxf>
    <dxf>
      <font>
        <color rgb="FF006100"/>
      </font>
      <fill>
        <patternFill patternType="none"/>
      </fill>
    </dxf>
    <dxf>
      <font>
        <color rgb="FF9C0006"/>
      </font>
      <fill>
        <patternFill patternType="solid">
          <fgColor rgb="FFFFC7CE"/>
          <bgColor rgb="FFFFC7CE"/>
        </patternFill>
      </fill>
    </dxf>
    <dxf>
      <font>
        <color rgb="FF006100"/>
      </font>
      <fill>
        <patternFill patternType="none"/>
      </fill>
    </dxf>
    <dxf>
      <font>
        <color rgb="FF9C0006"/>
      </font>
      <fill>
        <patternFill patternType="solid">
          <fgColor rgb="FFFFC7CE"/>
          <bgColor rgb="FFFFC7CE"/>
        </patternFill>
      </fill>
    </dxf>
    <dxf>
      <font>
        <color rgb="FF9C0006"/>
      </font>
      <fill>
        <patternFill patternType="none"/>
      </fill>
    </dxf>
    <dxf>
      <font>
        <color rgb="FF006100"/>
      </font>
      <fill>
        <patternFill patternType="none"/>
      </fill>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diagonalUp="0" diagonalDown="0">
        <left style="thin">
          <color rgb="FF000000"/>
        </left>
        <right style="thin">
          <color rgb="FF000000"/>
        </right>
        <top/>
        <bottom/>
        <vertical style="thin">
          <color rgb="FF000000"/>
        </vertical>
        <horizontal style="thin">
          <color rgb="FF000000"/>
        </horizontal>
      </border>
    </dxf>
    <dxf>
      <border diagonalUp="0" diagonalDown="0">
        <left style="thin">
          <color rgb="FF000000"/>
        </left>
        <right style="thin">
          <color rgb="FF000000"/>
        </right>
        <top style="thin">
          <color rgb="FF000000"/>
        </top>
        <bottom style="thin">
          <color rgb="FF000000"/>
        </bottom>
      </border>
    </dxf>
    <dxf>
      <border diagonalUp="0" diagonalDown="0">
        <left style="thin">
          <color indexed="64"/>
        </left>
        <right style="thin">
          <color indexed="64"/>
        </right>
        <top/>
        <bottom/>
        <vertical style="thin">
          <color indexed="64"/>
        </vertical>
        <horizontal style="thin">
          <color indexed="64"/>
        </horizontal>
      </border>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C00000"/>
      </font>
      <fill>
        <patternFill patternType="none"/>
      </fill>
    </dxf>
    <dxf>
      <font>
        <color rgb="FF548135"/>
      </font>
      <fill>
        <patternFill patternType="none"/>
      </fill>
    </dxf>
    <dxf>
      <font>
        <color rgb="FF006100"/>
      </font>
      <fill>
        <patternFill patternType="none"/>
      </fill>
    </dxf>
    <dxf>
      <font>
        <color rgb="FF9C0006"/>
      </font>
      <fill>
        <patternFill patternType="solid">
          <fgColor rgb="FFFFC7CE"/>
          <bgColor rgb="FFFFC7CE"/>
        </patternFill>
      </fill>
    </dxf>
    <dxf>
      <font>
        <color rgb="FF006100"/>
      </font>
      <fill>
        <patternFill patternType="none"/>
      </fill>
    </dxf>
    <dxf>
      <font>
        <color rgb="FF9C0006"/>
      </font>
      <fill>
        <patternFill patternType="solid">
          <fgColor rgb="FFFFC7CE"/>
          <bgColor rgb="FFFFC7CE"/>
        </patternFill>
      </fill>
    </dxf>
    <dxf>
      <font>
        <color rgb="FF9C0006"/>
      </font>
      <fill>
        <patternFill patternType="none"/>
      </fill>
    </dxf>
    <dxf>
      <font>
        <color rgb="FF006100"/>
      </font>
      <fill>
        <patternFill patternType="none"/>
      </fill>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diagonalUp="0" diagonalDown="0">
        <left style="thin">
          <color rgb="FF000000"/>
        </left>
        <right style="thin">
          <color rgb="FF000000"/>
        </right>
        <top/>
        <bottom/>
        <vertical style="thin">
          <color rgb="FF000000"/>
        </vertical>
        <horizontal style="thin">
          <color rgb="FF000000"/>
        </horizontal>
      </border>
    </dxf>
    <dxf>
      <border diagonalUp="0" diagonalDown="0">
        <left style="thin">
          <color rgb="FF000000"/>
        </left>
        <right style="thin">
          <color rgb="FF000000"/>
        </right>
        <top style="thin">
          <color rgb="FF000000"/>
        </top>
        <bottom style="thin">
          <color rgb="FF000000"/>
        </bottom>
      </border>
    </dxf>
    <dxf>
      <border diagonalUp="0" diagonalDown="0">
        <left style="thin">
          <color indexed="64"/>
        </left>
        <right style="thin">
          <color indexed="64"/>
        </right>
        <top/>
        <bottom/>
        <vertical style="thin">
          <color indexed="64"/>
        </vertical>
        <horizontal style="thin">
          <color indexed="64"/>
        </horizontal>
      </border>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C00000"/>
      </font>
      <fill>
        <patternFill patternType="none"/>
      </fill>
    </dxf>
    <dxf>
      <font>
        <color rgb="FF548135"/>
      </font>
      <fill>
        <patternFill patternType="none"/>
      </fill>
    </dxf>
    <dxf>
      <font>
        <color rgb="FF006100"/>
      </font>
      <fill>
        <patternFill patternType="none"/>
      </fill>
    </dxf>
    <dxf>
      <font>
        <color rgb="FF9C0006"/>
      </font>
      <fill>
        <patternFill patternType="solid">
          <fgColor rgb="FFFFC7CE"/>
          <bgColor rgb="FFFFC7CE"/>
        </patternFill>
      </fill>
    </dxf>
    <dxf>
      <font>
        <color rgb="FF006100"/>
      </font>
      <fill>
        <patternFill patternType="none"/>
      </fill>
    </dxf>
    <dxf>
      <font>
        <color rgb="FF9C0006"/>
      </font>
      <fill>
        <patternFill patternType="solid">
          <fgColor rgb="FFFFC7CE"/>
          <bgColor rgb="FFFFC7CE"/>
        </patternFill>
      </fill>
    </dxf>
    <dxf>
      <font>
        <color rgb="FF9C0006"/>
      </font>
      <fill>
        <patternFill patternType="none"/>
      </fill>
    </dxf>
    <dxf>
      <font>
        <color rgb="FF006100"/>
      </font>
      <fill>
        <patternFill patternType="none"/>
      </fill>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diagonalUp="0" diagonalDown="0">
        <left style="thin">
          <color rgb="FF000000"/>
        </left>
        <right style="thin">
          <color rgb="FF000000"/>
        </right>
        <top/>
        <bottom/>
        <vertical style="thin">
          <color rgb="FF000000"/>
        </vertical>
        <horizontal style="thin">
          <color rgb="FF000000"/>
        </horizontal>
      </border>
    </dxf>
    <dxf>
      <border diagonalUp="0" diagonalDown="0">
        <left style="thin">
          <color rgb="FF000000"/>
        </left>
        <right style="thin">
          <color rgb="FF000000"/>
        </right>
        <top style="thin">
          <color rgb="FF000000"/>
        </top>
        <bottom style="thin">
          <color rgb="FF000000"/>
        </bottom>
      </border>
    </dxf>
    <dxf>
      <border diagonalUp="0" diagonalDown="0">
        <left style="thin">
          <color indexed="64"/>
        </left>
        <right style="thin">
          <color indexed="64"/>
        </right>
        <top/>
        <bottom/>
        <vertical style="thin">
          <color indexed="64"/>
        </vertical>
        <horizontal style="thin">
          <color indexed="64"/>
        </horizontal>
      </border>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C00000"/>
      </font>
      <fill>
        <patternFill patternType="none"/>
      </fill>
    </dxf>
    <dxf>
      <font>
        <color rgb="FF548135"/>
      </font>
      <fill>
        <patternFill patternType="none"/>
      </fill>
    </dxf>
    <dxf>
      <font>
        <color rgb="FF006100"/>
      </font>
      <fill>
        <patternFill patternType="none"/>
      </fill>
    </dxf>
    <dxf>
      <font>
        <color rgb="FF9C0006"/>
      </font>
      <fill>
        <patternFill patternType="solid">
          <fgColor rgb="FFFFC7CE"/>
          <bgColor rgb="FFFFC7CE"/>
        </patternFill>
      </fill>
    </dxf>
    <dxf>
      <font>
        <color rgb="FF006100"/>
      </font>
      <fill>
        <patternFill patternType="none"/>
      </fill>
    </dxf>
    <dxf>
      <font>
        <color rgb="FF9C0006"/>
      </font>
      <fill>
        <patternFill patternType="solid">
          <fgColor rgb="FFFFC7CE"/>
          <bgColor rgb="FFFFC7CE"/>
        </patternFill>
      </fill>
    </dxf>
    <dxf>
      <font>
        <color rgb="FF9C0006"/>
      </font>
      <fill>
        <patternFill patternType="none"/>
      </fill>
    </dxf>
    <dxf>
      <font>
        <color rgb="FF006100"/>
      </font>
      <fill>
        <patternFill patternType="none"/>
      </fill>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C00000"/>
      </font>
      <fill>
        <patternFill patternType="none"/>
      </fill>
    </dxf>
    <dxf>
      <font>
        <color rgb="FF548135"/>
      </font>
      <fill>
        <patternFill patternType="none"/>
      </fill>
    </dxf>
    <dxf>
      <font>
        <color rgb="FF006100"/>
      </font>
      <fill>
        <patternFill patternType="none"/>
      </fill>
    </dxf>
    <dxf>
      <font>
        <color rgb="FF9C0006"/>
      </font>
      <fill>
        <patternFill patternType="solid">
          <fgColor rgb="FFFFC7CE"/>
          <bgColor rgb="FFFFC7CE"/>
        </patternFill>
      </fill>
    </dxf>
    <dxf>
      <font>
        <color rgb="FF006100"/>
      </font>
      <fill>
        <patternFill patternType="none"/>
      </fill>
    </dxf>
    <dxf>
      <font>
        <color rgb="FF9C0006"/>
      </font>
      <fill>
        <patternFill patternType="solid">
          <fgColor rgb="FFFFC7CE"/>
          <bgColor rgb="FFFFC7CE"/>
        </patternFill>
      </fill>
    </dxf>
    <dxf>
      <font>
        <color rgb="FF9C0006"/>
      </font>
      <fill>
        <patternFill patternType="none"/>
      </fill>
    </dxf>
    <dxf>
      <font>
        <color rgb="FF006100"/>
      </font>
      <fill>
        <patternFill patternType="none"/>
      </fill>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numFmt numFmtId="13" formatCode="0%"/>
      <fill>
        <patternFill patternType="none">
          <fgColor indexed="64"/>
          <bgColor indexed="65"/>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rgb="FF000000"/>
          <bgColor auto="1"/>
        </patternFill>
      </fill>
      <protection locked="0" hidden="0"/>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patternType="none">
          <bgColor auto="1"/>
        </patternFill>
      </fill>
    </dxf>
    <dxf>
      <font>
        <color rgb="FF006100"/>
      </font>
      <fill>
        <patternFill patternType="none">
          <bgColor auto="1"/>
        </patternFill>
      </fill>
    </dxf>
    <dxf>
      <font>
        <color theme="9" tint="-0.499984740745262"/>
      </font>
      <border>
        <vertical/>
        <horizontal/>
      </border>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numFmt numFmtId="13" formatCode="0%"/>
      <fill>
        <patternFill patternType="none">
          <fgColor indexed="64"/>
          <bgColor indexed="65"/>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rgb="FF000000"/>
          <bgColor auto="1"/>
        </patternFill>
      </fill>
      <protection locked="0" hidden="0"/>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patternType="none">
          <bgColor auto="1"/>
        </patternFill>
      </fill>
    </dxf>
    <dxf>
      <font>
        <color rgb="FF006100"/>
      </font>
      <fill>
        <patternFill patternType="none">
          <bgColor auto="1"/>
        </patternFill>
      </fill>
    </dxf>
    <dxf>
      <font>
        <color theme="9" tint="-0.499984740745262"/>
      </font>
      <border>
        <vertical/>
        <horizontal/>
      </border>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numFmt numFmtId="13" formatCode="0%"/>
      <fill>
        <patternFill patternType="none">
          <fgColor indexed="64"/>
          <bgColor indexed="65"/>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rgb="FF000000"/>
          <bgColor auto="1"/>
        </patternFill>
      </fill>
      <protection locked="0" hidden="0"/>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patternType="none">
          <bgColor auto="1"/>
        </patternFill>
      </fill>
    </dxf>
    <dxf>
      <font>
        <color rgb="FF006100"/>
      </font>
      <fill>
        <patternFill patternType="none">
          <bgColor auto="1"/>
        </patternFill>
      </fill>
    </dxf>
    <dxf>
      <font>
        <color theme="9" tint="-0.499984740745262"/>
      </font>
      <border>
        <vertical/>
        <horizontal/>
      </border>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numFmt numFmtId="13" formatCode="0%"/>
      <fill>
        <patternFill patternType="none">
          <fgColor indexed="64"/>
          <bgColor indexed="65"/>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rgb="FF000000"/>
          <bgColor auto="1"/>
        </patternFill>
      </fill>
      <protection locked="0" hidden="0"/>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patternType="none">
          <bgColor auto="1"/>
        </patternFill>
      </fill>
    </dxf>
    <dxf>
      <font>
        <color rgb="FF006100"/>
      </font>
      <fill>
        <patternFill patternType="none">
          <bgColor auto="1"/>
        </patternFill>
      </fill>
    </dxf>
    <dxf>
      <font>
        <color theme="9" tint="-0.499984740745262"/>
      </font>
      <border>
        <vertical/>
        <horizontal/>
      </border>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numFmt numFmtId="13" formatCode="0%"/>
      <fill>
        <patternFill patternType="none">
          <fgColor indexed="64"/>
          <bgColor indexed="65"/>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protection locked="0" hidden="0"/>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patternType="none">
          <bgColor auto="1"/>
        </patternFill>
      </fill>
    </dxf>
    <dxf>
      <font>
        <color rgb="FF006100"/>
      </font>
      <fill>
        <patternFill patternType="none">
          <bgColor auto="1"/>
        </patternFill>
      </fill>
    </dxf>
    <dxf>
      <font>
        <color theme="9" tint="-0.499984740745262"/>
      </font>
      <border>
        <vertical/>
        <horizontal/>
      </border>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b val="0"/>
        <i/>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rgb="FF000000"/>
        </left>
        <right style="thin">
          <color indexed="64"/>
        </right>
        <top style="thin">
          <color indexed="64"/>
        </top>
        <bottom style="double">
          <color indexed="64"/>
        </bottom>
      </border>
      <protection locked="1" hidden="0"/>
    </dxf>
    <dxf>
      <fill>
        <patternFill patternType="none">
          <fgColor indexed="64"/>
          <bgColor auto="1"/>
        </patternFill>
      </fill>
      <protection locked="0" hidden="0"/>
    </dxf>
    <dxf>
      <font>
        <b/>
        <i val="0"/>
        <strike val="0"/>
        <condense val="0"/>
        <extend val="0"/>
        <outline val="0"/>
        <shadow val="0"/>
        <u val="none"/>
        <vertAlign val="baseline"/>
        <sz val="11"/>
        <color theme="1"/>
        <name val="Arial"/>
        <family val="2"/>
        <scheme val="none"/>
      </font>
      <numFmt numFmtId="34" formatCode="_(&quot;$&quot;* #,##0.00_);_(&quot;$&quot;* \(#,##0.00\);_(&quot;$&quot;* &quot;-&quot;??_);_(@_)"/>
      <fill>
        <patternFill patternType="solid">
          <fgColor indexed="64"/>
          <bgColor rgb="FFFFFF00"/>
        </patternFill>
      </fill>
      <border diagonalUp="0" diagonalDown="0">
        <left style="thin">
          <color indexed="64"/>
        </left>
        <right style="thin">
          <color rgb="FF000000"/>
        </right>
        <top style="thin">
          <color indexed="64"/>
        </top>
        <bottom style="double">
          <color indexed="64"/>
        </bottom>
      </border>
      <protection locked="1"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bgColor auto="1"/>
        </patternFill>
      </fill>
    </dxf>
    <dxf>
      <font>
        <b val="0"/>
        <family val="2"/>
      </font>
      <fill>
        <patternFill patternType="none">
          <bgColor auto="1"/>
        </patternFill>
      </fill>
    </dxf>
    <dxf>
      <fill>
        <patternFill patternType="none">
          <bgColor auto="1"/>
        </patternFill>
      </fill>
    </dxf>
    <dxf>
      <font>
        <sz val="11"/>
        <family val="2"/>
      </font>
      <fill>
        <patternFill patternType="none">
          <fgColor indexed="64"/>
          <bgColor indexed="65"/>
        </patternFill>
      </fill>
      <border diagonalUp="0" diagonalDown="0" outline="0">
        <left/>
        <right/>
        <top style="thin">
          <color rgb="FF000000"/>
        </top>
        <bottom style="thin">
          <color rgb="FF000000"/>
        </bottom>
      </border>
    </dxf>
    <dxf>
      <font>
        <b/>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outline="0">
        <left/>
        <right style="thin">
          <color rgb="FF000000"/>
        </right>
        <top style="thin">
          <color rgb="FF000000"/>
        </top>
        <bottom style="thin">
          <color rgb="FF000000"/>
        </bottom>
      </border>
    </dxf>
    <dxf>
      <font>
        <b val="0"/>
        <sz val="11"/>
        <family val="2"/>
      </font>
      <numFmt numFmtId="34" formatCode="_(&quot;$&quot;* #,##0.00_);_(&quot;$&quot;* \(#,##0.00\);_(&quot;$&quot;* &quot;-&quot;??_);_(@_)"/>
      <fill>
        <patternFill patternType="none">
          <fgColor indexed="64"/>
          <bgColor indexed="65"/>
        </patternFill>
      </fill>
      <border diagonalUp="0" diagonalDown="0" outline="0">
        <left style="thin">
          <color indexed="64"/>
        </left>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67" formatCode="[$-F800]dddd\,\ mmmm\ dd\,\ yyyy"/>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ont>
        <b val="0"/>
        <sz val="11"/>
        <family val="2"/>
      </font>
      <numFmt numFmtId="0" formatCode="General"/>
      <fill>
        <patternFill patternType="none">
          <fgColor indexed="64"/>
          <bgColor indexed="65"/>
        </patternFill>
      </fill>
      <alignment horizont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numFmt numFmtId="34" formatCode="_(&quot;$&quot;* #,##0.00_);_(&quot;$&quot;* \(#,##0.00\);_(&quot;$&quot;* &quot;-&quot;??_);_(@_)"/>
      <fill>
        <patternFill patternType="none">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font>
        <b val="0"/>
        <family val="2"/>
      </font>
      <fill>
        <patternFill patternType="none">
          <bgColor auto="1"/>
        </patternFill>
      </fill>
      <border outline="0">
        <right style="thin">
          <color indexed="64"/>
        </right>
      </border>
    </dxf>
    <dxf>
      <font>
        <b val="0"/>
        <family val="2"/>
      </font>
      <fill>
        <patternFill patternType="none">
          <bgColor auto="1"/>
        </patternFill>
      </fill>
    </dxf>
    <dxf>
      <fill>
        <patternFill patternType="none">
          <bgColor auto="1"/>
        </patternFill>
      </fill>
    </dxf>
    <dxf>
      <fill>
        <patternFill patternType="none">
          <bgColor auto="1"/>
        </patternFill>
      </fill>
    </dxf>
    <dxf>
      <border>
        <bottom style="thin">
          <color indexed="64"/>
        </bottom>
      </border>
    </dxf>
    <dxf>
      <fill>
        <patternFill patternType="none">
          <bgColor auto="1"/>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ill>
        <patternFill>
          <bgColor theme="4" tint="0.59996337778862885"/>
        </patternFill>
      </fill>
    </dxf>
    <dxf>
      <fill>
        <patternFill>
          <bgColor theme="4" tint="0.79998168889431442"/>
        </patternFill>
      </fill>
    </dxf>
    <dxf>
      <font>
        <b val="0"/>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outline="0">
        <left/>
        <right style="thin">
          <color indexed="64"/>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font>
      <fill>
        <patternFill patternType="none">
          <fgColor indexed="64"/>
          <bgColor auto="1"/>
        </patternFill>
      </fill>
      <protection locked="0" hidden="0"/>
    </dxf>
    <dxf>
      <border outline="0">
        <bottom style="thin">
          <color indexed="64"/>
        </bottom>
      </border>
    </dxf>
    <dxf>
      <font>
        <b/>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outline="0">
        <left/>
        <right style="thin">
          <color indexed="64"/>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font>
      <fill>
        <patternFill patternType="none">
          <fgColor indexed="64"/>
          <bgColor auto="1"/>
        </patternFill>
      </fill>
      <protection locked="0" hidden="0"/>
    </dxf>
    <dxf>
      <border outline="0">
        <bottom style="thin">
          <color indexed="64"/>
        </bottom>
      </border>
    </dxf>
    <dxf>
      <font>
        <b/>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dxf>
    <dxf>
      <fill>
        <patternFill>
          <bgColor theme="4" tint="0.59996337778862885"/>
        </patternFill>
      </fill>
    </dxf>
    <dxf>
      <fill>
        <patternFill>
          <bgColor theme="4" tint="0.79998168889431442"/>
        </patternFill>
      </fill>
    </dxf>
    <dxf>
      <fill>
        <patternFill>
          <bgColor theme="9" tint="0.39994506668294322"/>
        </patternFill>
      </fill>
    </dxf>
    <dxf>
      <fill>
        <patternFill>
          <bgColor theme="9" tint="0.59996337778862885"/>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ill>
        <patternFill>
          <bgColor theme="5" tint="0.39994506668294322"/>
        </patternFill>
      </fill>
    </dxf>
    <dxf>
      <fill>
        <patternFill>
          <bgColor theme="5" tint="0.59996337778862885"/>
        </patternFill>
      </fill>
    </dxf>
    <dxf>
      <font>
        <b/>
        <i val="0"/>
        <strike val="0"/>
        <color theme="1"/>
      </font>
      <border>
        <left style="medium">
          <color auto="1"/>
        </left>
        <right style="medium">
          <color auto="1"/>
        </right>
        <top style="medium">
          <color auto="1"/>
        </top>
        <bottom style="medium">
          <color auto="1"/>
        </bottom>
        <vertical style="medium">
          <color auto="1"/>
        </vertical>
        <horizontal style="medium">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ill>
        <patternFill patternType="solid">
          <fgColor rgb="FFF4B083"/>
          <bgColor rgb="FFF4B083"/>
        </patternFill>
      </fill>
    </dxf>
    <dxf>
      <fill>
        <patternFill patternType="solid">
          <fgColor rgb="FFF7CAAC"/>
          <bgColor rgb="FFF7CAAC"/>
        </patternFill>
      </fill>
    </dxf>
    <dxf>
      <fill>
        <patternFill patternType="solid">
          <fgColor rgb="FFF3F3F3"/>
          <bgColor rgb="FFF3F3F3"/>
        </patternFill>
      </fill>
    </dxf>
    <dxf>
      <fill>
        <patternFill patternType="solid">
          <fgColor rgb="FFFFFFFF"/>
          <bgColor rgb="FFFFFFFF"/>
        </patternFill>
      </fill>
    </dxf>
    <dxf>
      <fill>
        <patternFill patternType="solid">
          <fgColor rgb="FFF4B083"/>
          <bgColor rgb="FFF4B083"/>
        </patternFill>
      </fill>
    </dxf>
    <dxf>
      <fill>
        <patternFill patternType="solid">
          <fgColor rgb="FFF7CAAC"/>
          <bgColor rgb="FFF7CAAC"/>
        </patternFill>
      </fill>
    </dxf>
    <dxf>
      <fill>
        <patternFill patternType="solid">
          <fgColor rgb="FFF4B083"/>
          <bgColor rgb="FFF4B083"/>
        </patternFill>
      </fill>
    </dxf>
    <dxf>
      <fill>
        <patternFill patternType="solid">
          <fgColor rgb="FFF7CAAC"/>
          <bgColor rgb="FFF7CAAC"/>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4B083"/>
          <bgColor rgb="FFF4B083"/>
        </patternFill>
      </fill>
    </dxf>
    <dxf>
      <fill>
        <patternFill patternType="solid">
          <fgColor rgb="FFF7CAAC"/>
          <bgColor rgb="FFF7CAAC"/>
        </patternFill>
      </fill>
    </dxf>
    <dxf>
      <fill>
        <patternFill patternType="solid">
          <fgColor rgb="FFFFFFFF"/>
          <bgColor rgb="FFFFFFFF"/>
        </patternFill>
      </fill>
    </dxf>
    <dxf>
      <fill>
        <patternFill patternType="solid">
          <fgColor rgb="FFF4B083"/>
          <bgColor rgb="FFF4B083"/>
        </patternFill>
      </fill>
    </dxf>
    <dxf>
      <fill>
        <patternFill patternType="solid">
          <fgColor rgb="FFF7CAAC"/>
          <bgColor rgb="FFF7CAAC"/>
        </patternFill>
      </fill>
    </dxf>
    <dxf>
      <fill>
        <patternFill patternType="solid">
          <fgColor rgb="FFF4B083"/>
          <bgColor rgb="FFF4B083"/>
        </patternFill>
      </fill>
    </dxf>
    <dxf>
      <fill>
        <patternFill patternType="solid">
          <fgColor rgb="FFF7CAAC"/>
          <bgColor rgb="FFF7CAAC"/>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4B083"/>
          <bgColor rgb="FFF4B083"/>
        </patternFill>
      </fill>
    </dxf>
    <dxf>
      <fill>
        <patternFill patternType="solid">
          <fgColor rgb="FFF7CAAC"/>
          <bgColor rgb="FFF7CAAC"/>
        </patternFill>
      </fill>
    </dxf>
    <dxf>
      <fill>
        <patternFill patternType="solid">
          <fgColor rgb="FFFFFFFF"/>
          <bgColor rgb="FFFFFFFF"/>
        </patternFill>
      </fill>
    </dxf>
    <dxf>
      <fill>
        <patternFill patternType="solid">
          <fgColor rgb="FFF4B083"/>
          <bgColor rgb="FFF4B083"/>
        </patternFill>
      </fill>
    </dxf>
    <dxf>
      <fill>
        <patternFill patternType="solid">
          <fgColor rgb="FFF7CAAC"/>
          <bgColor rgb="FFF7CAAC"/>
        </patternFill>
      </fill>
    </dxf>
    <dxf>
      <fill>
        <patternFill patternType="solid">
          <fgColor rgb="FFFFFFFF"/>
          <bgColor rgb="FFFFFFFF"/>
        </patternFill>
      </fill>
    </dxf>
    <dxf>
      <fill>
        <patternFill patternType="solid">
          <fgColor rgb="FFD9E2F3"/>
          <bgColor rgb="FFD9E2F3"/>
        </patternFill>
      </fill>
    </dxf>
    <dxf>
      <fill>
        <patternFill patternType="solid">
          <fgColor rgb="FFECECEC"/>
          <bgColor rgb="FFECECEC"/>
        </patternFill>
      </fill>
    </dxf>
    <dxf>
      <fill>
        <patternFill patternType="solid">
          <fgColor theme="0"/>
          <bgColor theme="0"/>
        </patternFill>
      </fill>
    </dxf>
    <dxf>
      <fill>
        <patternFill patternType="solid">
          <fgColor rgb="FFD9E2F3"/>
          <bgColor rgb="FFD9E2F3"/>
        </patternFill>
      </fill>
    </dxf>
    <dxf>
      <fill>
        <patternFill patternType="solid">
          <fgColor rgb="FFECECEC"/>
          <bgColor rgb="FFECECEC"/>
        </patternFill>
      </fill>
    </dxf>
    <dxf>
      <fill>
        <patternFill patternType="solid">
          <fgColor theme="0"/>
          <bgColor theme="0"/>
        </patternFill>
      </fill>
    </dxf>
    <dxf>
      <fill>
        <patternFill patternType="solid">
          <fgColor rgb="FFD9E2F3"/>
          <bgColor rgb="FFD9E2F3"/>
        </patternFill>
      </fill>
    </dxf>
    <dxf>
      <fill>
        <patternFill patternType="solid">
          <fgColor rgb="FFECECEC"/>
          <bgColor rgb="FFECECEC"/>
        </patternFill>
      </fill>
    </dxf>
    <dxf>
      <fill>
        <patternFill patternType="solid">
          <fgColor theme="0"/>
          <bgColor theme="0"/>
        </patternFill>
      </fill>
    </dxf>
    <dxf>
      <fill>
        <patternFill patternType="solid">
          <fgColor rgb="FFD9E2F3"/>
          <bgColor rgb="FFD9E2F3"/>
        </patternFill>
      </fill>
    </dxf>
    <dxf>
      <fill>
        <patternFill patternType="solid">
          <fgColor rgb="FFECECEC"/>
          <bgColor rgb="FFECECEC"/>
        </patternFill>
      </fill>
    </dxf>
    <dxf>
      <fill>
        <patternFill patternType="solid">
          <fgColor theme="0"/>
          <bgColor theme="0"/>
        </patternFill>
      </fill>
    </dxf>
    <dxf>
      <fill>
        <patternFill patternType="solid">
          <fgColor rgb="FFF4B083"/>
          <bgColor rgb="FFF4B083"/>
        </patternFill>
      </fill>
    </dxf>
    <dxf>
      <fill>
        <patternFill patternType="solid">
          <fgColor rgb="FFF7CAAC"/>
          <bgColor rgb="FFF7CAAC"/>
        </patternFill>
      </fill>
    </dxf>
    <dxf>
      <fill>
        <patternFill patternType="solid">
          <fgColor rgb="FFF4B083"/>
          <bgColor rgb="FFF4B083"/>
        </patternFill>
      </fill>
    </dxf>
    <dxf>
      <fill>
        <patternFill patternType="solid">
          <fgColor rgb="FFF7CAAC"/>
          <bgColor rgb="FFF7CAAC"/>
        </patternFill>
      </fill>
    </dxf>
    <dxf>
      <fill>
        <patternFill patternType="solid">
          <fgColor rgb="FFFFFFFF"/>
          <bgColor rgb="FFFFFFFF"/>
        </patternFill>
      </fill>
    </dxf>
    <dxf>
      <fill>
        <patternFill patternType="solid">
          <fgColor rgb="FFF4B083"/>
          <bgColor rgb="FFF4B083"/>
        </patternFill>
      </fill>
    </dxf>
    <dxf>
      <fill>
        <patternFill patternType="solid">
          <fgColor rgb="FFF7CAAC"/>
          <bgColor rgb="FFF7CAAC"/>
        </patternFill>
      </fill>
    </dxf>
    <dxf>
      <fill>
        <patternFill patternType="solid">
          <fgColor rgb="FFF4B083"/>
          <bgColor rgb="FFF4B083"/>
        </patternFill>
      </fill>
    </dxf>
    <dxf>
      <fill>
        <patternFill patternType="solid">
          <fgColor rgb="FFF7CAAC"/>
          <bgColor rgb="FFF7CAAC"/>
        </patternFill>
      </fill>
    </dxf>
    <dxf>
      <fill>
        <patternFill patternType="solid">
          <fgColor rgb="FFFFFFFF"/>
          <bgColor rgb="FFFFFFFF"/>
        </patternFill>
      </fill>
    </dxf>
  </dxfs>
  <tableStyles count="21">
    <tableStyle name="Projects-style" pivot="0" count="3" xr9:uid="{00000000-0011-0000-FFFF-FFFF00000000}">
      <tableStyleElement type="headerRow" dxfId="522"/>
      <tableStyleElement type="firstRowStripe" dxfId="521"/>
      <tableStyleElement type="secondRowStripe" dxfId="520"/>
    </tableStyle>
    <tableStyle name="Total Income &amp; Dept. Funding-style" pivot="0" count="2" xr9:uid="{00000000-0011-0000-FFFF-FFFF01000000}">
      <tableStyleElement type="firstRowStripe" dxfId="519"/>
      <tableStyleElement type="secondRowStripe" dxfId="518"/>
    </tableStyle>
    <tableStyle name="Total Income &amp; Dept. Funding-style 2" pivot="0" count="3" xr9:uid="{00000000-0011-0000-FFFF-FFFF02000000}">
      <tableStyleElement type="headerRow" dxfId="517"/>
      <tableStyleElement type="firstRowStripe" dxfId="516"/>
      <tableStyleElement type="secondRowStripe" dxfId="515"/>
    </tableStyle>
    <tableStyle name="PD1-style" pivot="0" count="2" xr9:uid="{00000000-0011-0000-FFFF-FFFF03000000}">
      <tableStyleElement type="firstRowStripe" dxfId="514"/>
      <tableStyleElement type="secondRowStripe" dxfId="513"/>
    </tableStyle>
    <tableStyle name="PD2-style" pivot="0" count="3" xr9:uid="{00000000-0011-0000-FFFF-FFFF04000000}">
      <tableStyleElement type="headerRow" dxfId="512"/>
      <tableStyleElement type="firstRowStripe" dxfId="511"/>
      <tableStyleElement type="secondRowStripe" dxfId="510"/>
    </tableStyle>
    <tableStyle name="PD3-style" pivot="0" count="3" xr9:uid="{00000000-0011-0000-FFFF-FFFF05000000}">
      <tableStyleElement type="headerRow" dxfId="509"/>
      <tableStyleElement type="firstRowStripe" dxfId="508"/>
      <tableStyleElement type="secondRowStripe" dxfId="507"/>
    </tableStyle>
    <tableStyle name="PD4-style" pivot="0" count="3" xr9:uid="{00000000-0011-0000-FFFF-FFFF06000000}">
      <tableStyleElement type="headerRow" dxfId="506"/>
      <tableStyleElement type="firstRowStripe" dxfId="505"/>
      <tableStyleElement type="secondRowStripe" dxfId="504"/>
    </tableStyle>
    <tableStyle name="PD5-style" pivot="0" count="3" xr9:uid="{00000000-0011-0000-FFFF-FFFF07000000}">
      <tableStyleElement type="headerRow" dxfId="503"/>
      <tableStyleElement type="firstRowStripe" dxfId="502"/>
      <tableStyleElement type="secondRowStripe" dxfId="501"/>
    </tableStyle>
    <tableStyle name="Competition Info-style" pivot="0" count="3" xr9:uid="{00000000-0011-0000-FFFF-FFFF08000000}">
      <tableStyleElement type="headerRow" dxfId="500"/>
      <tableStyleElement type="firstRowStripe" dxfId="499"/>
      <tableStyleElement type="secondRowStripe" dxfId="498"/>
    </tableStyle>
    <tableStyle name="Competition Info-style 2" pivot="0" count="3" xr9:uid="{00000000-0011-0000-FFFF-FFFF09000000}">
      <tableStyleElement type="headerRow" dxfId="497"/>
      <tableStyleElement type="firstRowStripe" dxfId="496"/>
      <tableStyleElement type="secondRowStripe" dxfId="495"/>
    </tableStyle>
    <tableStyle name="Other Expenses-style" pivot="0" count="3" xr9:uid="{00000000-0011-0000-FFFF-FFFF0A000000}">
      <tableStyleElement type="headerRow" dxfId="494"/>
      <tableStyleElement type="firstRowStripe" dxfId="493"/>
      <tableStyleElement type="secondRowStripe" dxfId="492"/>
    </tableStyle>
    <tableStyle name="Other Expenses-style 2" pivot="0" count="2" xr9:uid="{00000000-0011-0000-FFFF-FFFF0B000000}">
      <tableStyleElement type="firstRowStripe" dxfId="491"/>
      <tableStyleElement type="secondRowStripe" dxfId="490"/>
    </tableStyle>
    <tableStyle name="Other Expenses-style 3" pivot="0" count="2" xr9:uid="{00000000-0011-0000-FFFF-FFFF0C000000}">
      <tableStyleElement type="firstRowStripe" dxfId="489"/>
      <tableStyleElement type="secondRowStripe" dxfId="488"/>
    </tableStyle>
    <tableStyle name="Other Expenses-style 4" pivot="0" count="3" xr9:uid="{00000000-0011-0000-FFFF-FFFF0D000000}">
      <tableStyleElement type="headerRow" dxfId="487"/>
      <tableStyleElement type="firstRowStripe" dxfId="486"/>
      <tableStyleElement type="secondRowStripe" dxfId="485"/>
    </tableStyle>
    <tableStyle name="Other Expenses-style 5" pivot="0" count="3" xr9:uid="{00000000-0011-0000-FFFF-FFFF0E000000}">
      <tableStyleElement type="headerRow" dxfId="484"/>
      <tableStyleElement type="firstRowStripe" dxfId="483"/>
      <tableStyleElement type="secondRowStripe" dxfId="482"/>
    </tableStyle>
    <tableStyle name="Other Expenses-style 6" pivot="0" count="2" xr9:uid="{00000000-0011-0000-FFFF-FFFF0F000000}">
      <tableStyleElement type="firstRowStripe" dxfId="481"/>
      <tableStyleElement type="secondRowStripe" dxfId="480"/>
    </tableStyle>
    <tableStyle name="Other Expenses-style 7" pivot="0" count="2" xr9:uid="{00000000-0011-0000-FFFF-FFFF10000000}">
      <tableStyleElement type="firstRowStripe" dxfId="479"/>
      <tableStyleElement type="secondRowStripe" dxfId="478"/>
    </tableStyle>
    <tableStyle name="Other Expenses-style 8" pivot="0" count="2" xr9:uid="{00000000-0011-0000-FFFF-FFFF11000000}">
      <tableStyleElement type="firstRowStripe" dxfId="477"/>
      <tableStyleElement type="secondRowStripe" dxfId="476"/>
    </tableStyle>
    <tableStyle name="Other Expenses-style 9" pivot="0" count="2" xr9:uid="{00000000-0011-0000-FFFF-FFFF12000000}">
      <tableStyleElement type="firstRowStripe" dxfId="475"/>
      <tableStyleElement type="secondRowStripe" dxfId="474"/>
    </tableStyle>
    <tableStyle name="Table Style 1" pivot="0" count="1" xr9:uid="{653742CA-D167-413D-BC9D-A3D3E46412FB}">
      <tableStyleElement type="wholeTable" dxfId="473"/>
    </tableStyle>
    <tableStyle name="Table Style 2" pivot="0" count="4" xr9:uid="{E652F692-14FB-4E54-A445-2514E309FB59}">
      <tableStyleElement type="wholeTable" dxfId="472"/>
      <tableStyleElement type="headerRow" dxfId="471"/>
      <tableStyleElement type="firstRowStripe" dxfId="470"/>
      <tableStyleElement type="secondRowStripe" dxfId="469"/>
    </tableStyle>
  </tableStyles>
  <colors>
    <mruColors>
      <color rgb="FFFCF26A"/>
      <color rgb="FFFF9999"/>
      <color rgb="FFD6CAD1"/>
      <color rgb="FF93D3D1"/>
      <color rgb="FFADE4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672212712541364"/>
          <c:y val="0.10185185185185185"/>
          <c:w val="0.62077781581650116"/>
          <c:h val="0.79340081292537068"/>
        </c:manualLayout>
      </c:layout>
      <c:barChart>
        <c:barDir val="col"/>
        <c:grouping val="clustered"/>
        <c:varyColors val="0"/>
        <c:ser>
          <c:idx val="0"/>
          <c:order val="0"/>
          <c:tx>
            <c:strRef>
              <c:f>dataval!$B$31</c:f>
              <c:strCache>
                <c:ptCount val="1"/>
                <c:pt idx="0">
                  <c:v>Total Income</c:v>
                </c:pt>
              </c:strCache>
            </c:strRef>
          </c:tx>
          <c:spPr>
            <a:solidFill>
              <a:schemeClr val="accent6">
                <a:lumMod val="60000"/>
                <a:lumOff val="40000"/>
              </a:schemeClr>
            </a:solidFill>
            <a:ln>
              <a:solidFill>
                <a:schemeClr val="tx1"/>
              </a:solidFill>
            </a:ln>
            <a:effectLst/>
          </c:spPr>
          <c:invertIfNegative val="0"/>
          <c:dPt>
            <c:idx val="0"/>
            <c:invertIfNegative val="0"/>
            <c:bubble3D val="0"/>
            <c:spPr>
              <a:solidFill>
                <a:schemeClr val="accent6">
                  <a:lumMod val="60000"/>
                  <a:lumOff val="40000"/>
                </a:schemeClr>
              </a:solidFill>
              <a:ln w="12700">
                <a:solidFill>
                  <a:schemeClr val="tx1"/>
                </a:solidFill>
              </a:ln>
              <a:effectLst/>
            </c:spPr>
            <c:extLst>
              <c:ext xmlns:c16="http://schemas.microsoft.com/office/drawing/2014/chart" uri="{C3380CC4-5D6E-409C-BE32-E72D297353CC}">
                <c16:uniqueId val="{00000006-7F18-4035-BD93-4EC880BCC3EC}"/>
              </c:ext>
            </c:extLst>
          </c:dPt>
          <c:dLbls>
            <c:numFmt formatCode="#,##0.00"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dataval!$C$31</c:f>
              <c:numCache>
                <c:formatCode>_("$"* #,##0.00_);_("$"* \(#,##0.00\);_("$"* "-"??_);_(@_)</c:formatCode>
                <c:ptCount val="1"/>
                <c:pt idx="0">
                  <c:v>0</c:v>
                </c:pt>
              </c:numCache>
            </c:numRef>
          </c:val>
          <c:extLst>
            <c:ext xmlns:c16="http://schemas.microsoft.com/office/drawing/2014/chart" uri="{C3380CC4-5D6E-409C-BE32-E72D297353CC}">
              <c16:uniqueId val="{00000000-7F18-4035-BD93-4EC880BCC3EC}"/>
            </c:ext>
          </c:extLst>
        </c:ser>
        <c:ser>
          <c:idx val="1"/>
          <c:order val="1"/>
          <c:tx>
            <c:strRef>
              <c:f>dataval!$B$32</c:f>
              <c:strCache>
                <c:ptCount val="1"/>
                <c:pt idx="0">
                  <c:v>Total Expenses</c:v>
                </c:pt>
              </c:strCache>
            </c:strRef>
          </c:tx>
          <c:spPr>
            <a:solidFill>
              <a:srgbClr val="FF9999"/>
            </a:solidFill>
            <a:ln>
              <a:solidFill>
                <a:schemeClr val="tx1"/>
              </a:solidFill>
            </a:ln>
            <a:effectLst/>
          </c:spPr>
          <c:invertIfNegative val="0"/>
          <c:dLbls>
            <c:numFmt formatCode="#,##0.00" sourceLinked="0"/>
            <c:spPr>
              <a:noFill/>
              <a:ln>
                <a:noFill/>
              </a:ln>
              <a:effectLst/>
            </c:spPr>
            <c:txPr>
              <a:bodyPr rot="0" spcFirstLastPara="1" vertOverflow="overflow" horzOverflow="overflow" vert="horz" wrap="square" anchor="ctr" anchorCtr="1">
                <a:no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val>
            <c:numRef>
              <c:f>dataval!$C$32</c:f>
              <c:numCache>
                <c:formatCode>_("$"* #,##0.00_);_("$"* \(#,##0.00\);_("$"* "-"??_);_(@_)</c:formatCode>
                <c:ptCount val="1"/>
                <c:pt idx="0">
                  <c:v>0</c:v>
                </c:pt>
              </c:numCache>
            </c:numRef>
          </c:val>
          <c:extLst>
            <c:ext xmlns:c16="http://schemas.microsoft.com/office/drawing/2014/chart" uri="{C3380CC4-5D6E-409C-BE32-E72D297353CC}">
              <c16:uniqueId val="{00000005-7F18-4035-BD93-4EC880BCC3EC}"/>
            </c:ext>
          </c:extLst>
        </c:ser>
        <c:dLbls>
          <c:dLblPos val="outEnd"/>
          <c:showLegendKey val="0"/>
          <c:showVal val="1"/>
          <c:showCatName val="0"/>
          <c:showSerName val="0"/>
          <c:showPercent val="0"/>
          <c:showBubbleSize val="0"/>
        </c:dLbls>
        <c:gapWidth val="154"/>
        <c:overlap val="-51"/>
        <c:axId val="1414623312"/>
        <c:axId val="496912448"/>
      </c:barChart>
      <c:catAx>
        <c:axId val="1414623312"/>
        <c:scaling>
          <c:orientation val="minMax"/>
        </c:scaling>
        <c:delete val="1"/>
        <c:axPos val="b"/>
        <c:title>
          <c:tx>
            <c:rich>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r>
                  <a:rPr lang="en-US" b="1">
                    <a:solidFill>
                      <a:schemeClr val="tx1"/>
                    </a:solidFill>
                    <a:latin typeface="Calibri" panose="020F0502020204030204" pitchFamily="34" charset="0"/>
                    <a:cs typeface="Calibri" panose="020F0502020204030204" pitchFamily="34" charset="0"/>
                  </a:rPr>
                  <a:t>Income   Expenses</a:t>
                </a:r>
              </a:p>
            </c:rich>
          </c:tx>
          <c:layout>
            <c:manualLayout>
              <c:xMode val="edge"/>
              <c:yMode val="edge"/>
              <c:x val="0.38482117996120047"/>
              <c:y val="0.90479360026924704"/>
            </c:manualLayout>
          </c:layout>
          <c:overlay val="0"/>
          <c:spPr>
            <a:noFill/>
            <a:ln>
              <a:noFill/>
            </a:ln>
            <a:effectLst/>
          </c:spPr>
        </c:title>
        <c:numFmt formatCode="General" sourceLinked="1"/>
        <c:majorTickMark val="none"/>
        <c:minorTickMark val="none"/>
        <c:tickLblPos val="nextTo"/>
        <c:crossAx val="496912448"/>
        <c:crosses val="autoZero"/>
        <c:auto val="1"/>
        <c:lblAlgn val="ctr"/>
        <c:lblOffset val="100"/>
        <c:noMultiLvlLbl val="0"/>
      </c:catAx>
      <c:valAx>
        <c:axId val="49691244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14623312"/>
        <c:crosses val="autoZero"/>
        <c:crossBetween val="between"/>
        <c:dispUnits>
          <c:builtInUnit val="thousands"/>
          <c:dispUnitsLbl>
            <c:layout>
              <c:manualLayout>
                <c:xMode val="edge"/>
                <c:yMode val="edge"/>
                <c:x val="0.11516010498687662"/>
                <c:y val="0.35648148148148145"/>
              </c:manualLayout>
            </c:layout>
            <c:spPr>
              <a:noFill/>
              <a:ln>
                <a:noFill/>
              </a:ln>
              <a:effectLst/>
            </c:spPr>
            <c:txPr>
              <a:bodyPr rot="-5400000" spcFirstLastPara="1" vertOverflow="ellipsis" vert="horz" wrap="square" anchor="ctr" anchorCtr="1"/>
              <a:lstStyle/>
              <a:p>
                <a:pPr>
                  <a:defRPr sz="1050" b="1" i="0" u="none" strike="noStrike" kern="1200" baseline="0">
                    <a:solidFill>
                      <a:schemeClr val="tx1"/>
                    </a:solidFill>
                    <a:latin typeface="Calibri" panose="020F0502020204030204" pitchFamily="34" charset="0"/>
                    <a:ea typeface="+mn-ea"/>
                    <a:cs typeface="Calibri" panose="020F0502020204030204" pitchFamily="34" charset="0"/>
                  </a:defRPr>
                </a:pPr>
                <a:endParaRPr lang="en-US"/>
              </a:p>
            </c:txPr>
          </c:dispUnitsLbl>
        </c:dispUnits>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672212712541364"/>
          <c:y val="0.10185185185185185"/>
          <c:w val="0.62077781581650116"/>
          <c:h val="0.79340081292537068"/>
        </c:manualLayout>
      </c:layout>
      <c:barChart>
        <c:barDir val="col"/>
        <c:grouping val="clustered"/>
        <c:varyColors val="0"/>
        <c:ser>
          <c:idx val="0"/>
          <c:order val="0"/>
          <c:spPr>
            <a:solidFill>
              <a:schemeClr val="accent6">
                <a:lumMod val="60000"/>
                <a:lumOff val="40000"/>
              </a:schemeClr>
            </a:solidFill>
            <a:ln>
              <a:solidFill>
                <a:schemeClr val="tx1"/>
              </a:solidFill>
            </a:ln>
            <a:effectLst/>
          </c:spPr>
          <c:invertIfNegative val="0"/>
          <c:dPt>
            <c:idx val="0"/>
            <c:invertIfNegative val="0"/>
            <c:bubble3D val="0"/>
            <c:spPr>
              <a:solidFill>
                <a:schemeClr val="accent6">
                  <a:lumMod val="60000"/>
                  <a:lumOff val="40000"/>
                </a:schemeClr>
              </a:solidFill>
              <a:ln w="12700">
                <a:solidFill>
                  <a:schemeClr val="tx1"/>
                </a:solidFill>
              </a:ln>
              <a:effectLst/>
            </c:spPr>
            <c:extLst>
              <c:ext xmlns:c16="http://schemas.microsoft.com/office/drawing/2014/chart" uri="{C3380CC4-5D6E-409C-BE32-E72D297353CC}">
                <c16:uniqueId val="{00000001-FE70-44BA-AA26-959764DD2F48}"/>
              </c:ext>
            </c:extLst>
          </c:dPt>
          <c:dLbls>
            <c:numFmt formatCode="#,##0.00"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[2]dataval!$C$31</c:f>
              <c:numCache>
                <c:formatCode>General</c:formatCode>
                <c:ptCount val="1"/>
                <c:pt idx="0">
                  <c:v>64594.695999999996</c:v>
                </c:pt>
              </c:numCache>
            </c:numRef>
          </c:val>
          <c:extLst>
            <c:ext xmlns:c15="http://schemas.microsoft.com/office/drawing/2012/chart" uri="{02D57815-91ED-43cb-92C2-25804820EDAC}">
              <c15:filteredSeriesTitle>
                <c15:tx>
                  <c:strRef>
                    <c:extLst>
                      <c:ext uri="{02D57815-91ED-43cb-92C2-25804820EDAC}">
                        <c15:formulaRef>
                          <c15:sqref>[2]dataval!$B$31</c15:sqref>
                        </c15:formulaRef>
                      </c:ext>
                    </c:extLst>
                    <c:strCache>
                      <c:ptCount val="1"/>
                      <c:pt idx="0">
                        <c:v>Total Income</c:v>
                      </c:pt>
                    </c:strCache>
                  </c:strRef>
                </c15:tx>
              </c15:filteredSeriesTitle>
            </c:ext>
            <c:ext xmlns:c16="http://schemas.microsoft.com/office/drawing/2014/chart" uri="{C3380CC4-5D6E-409C-BE32-E72D297353CC}">
              <c16:uniqueId val="{00000002-FE70-44BA-AA26-959764DD2F48}"/>
            </c:ext>
          </c:extLst>
        </c:ser>
        <c:ser>
          <c:idx val="1"/>
          <c:order val="1"/>
          <c:spPr>
            <a:solidFill>
              <a:srgbClr val="FF9999"/>
            </a:solidFill>
            <a:ln>
              <a:solidFill>
                <a:schemeClr val="tx1"/>
              </a:solidFill>
            </a:ln>
            <a:effectLst/>
          </c:spPr>
          <c:invertIfNegative val="0"/>
          <c:dLbls>
            <c:numFmt formatCode="#,##0.00" sourceLinked="0"/>
            <c:spPr>
              <a:noFill/>
              <a:ln>
                <a:noFill/>
              </a:ln>
              <a:effectLst/>
            </c:spPr>
            <c:txPr>
              <a:bodyPr rot="0" spcFirstLastPara="1" vertOverflow="overflow" horzOverflow="overflow" vert="horz" wrap="square" anchor="ctr" anchorCtr="1">
                <a:no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val>
            <c:numRef>
              <c:f>[2]dataval!$C$32</c:f>
              <c:numCache>
                <c:formatCode>General</c:formatCode>
                <c:ptCount val="1"/>
                <c:pt idx="0">
                  <c:v>62953.577999999994</c:v>
                </c:pt>
              </c:numCache>
            </c:numRef>
          </c:val>
          <c:extLst>
            <c:ext xmlns:c15="http://schemas.microsoft.com/office/drawing/2012/chart" uri="{02D57815-91ED-43cb-92C2-25804820EDAC}">
              <c15:filteredSeriesTitle>
                <c15:tx>
                  <c:strRef>
                    <c:extLst>
                      <c:ext uri="{02D57815-91ED-43cb-92C2-25804820EDAC}">
                        <c15:formulaRef>
                          <c15:sqref>[2]dataval!$B$32</c15:sqref>
                        </c15:formulaRef>
                      </c:ext>
                    </c:extLst>
                    <c:strCache>
                      <c:ptCount val="1"/>
                      <c:pt idx="0">
                        <c:v>Total Expenses</c:v>
                      </c:pt>
                    </c:strCache>
                  </c:strRef>
                </c15:tx>
              </c15:filteredSeriesTitle>
            </c:ext>
            <c:ext xmlns:c16="http://schemas.microsoft.com/office/drawing/2014/chart" uri="{C3380CC4-5D6E-409C-BE32-E72D297353CC}">
              <c16:uniqueId val="{00000003-FE70-44BA-AA26-959764DD2F48}"/>
            </c:ext>
          </c:extLst>
        </c:ser>
        <c:dLbls>
          <c:dLblPos val="outEnd"/>
          <c:showLegendKey val="0"/>
          <c:showVal val="1"/>
          <c:showCatName val="0"/>
          <c:showSerName val="0"/>
          <c:showPercent val="0"/>
          <c:showBubbleSize val="0"/>
        </c:dLbls>
        <c:gapWidth val="154"/>
        <c:overlap val="-51"/>
        <c:axId val="1414623312"/>
        <c:axId val="496912448"/>
      </c:barChart>
      <c:catAx>
        <c:axId val="1414623312"/>
        <c:scaling>
          <c:orientation val="minMax"/>
        </c:scaling>
        <c:delete val="1"/>
        <c:axPos val="b"/>
        <c:title>
          <c:tx>
            <c:rich>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r>
                  <a:rPr lang="en-US" b="1">
                    <a:solidFill>
                      <a:schemeClr val="tx1"/>
                    </a:solidFill>
                    <a:latin typeface="Calibri" panose="020F0502020204030204" pitchFamily="34" charset="0"/>
                    <a:cs typeface="Calibri" panose="020F0502020204030204" pitchFamily="34" charset="0"/>
                  </a:rPr>
                  <a:t>Income   Expenses</a:t>
                </a:r>
              </a:p>
            </c:rich>
          </c:tx>
          <c:layout>
            <c:manualLayout>
              <c:xMode val="edge"/>
              <c:yMode val="edge"/>
              <c:x val="0.38482117996120047"/>
              <c:y val="0.90479360026924704"/>
            </c:manualLayout>
          </c:layout>
          <c:overlay val="0"/>
          <c:spPr>
            <a:noFill/>
            <a:ln>
              <a:noFill/>
            </a:ln>
            <a:effectLst/>
          </c:spPr>
        </c:title>
        <c:numFmt formatCode="General" sourceLinked="1"/>
        <c:majorTickMark val="none"/>
        <c:minorTickMark val="none"/>
        <c:tickLblPos val="nextTo"/>
        <c:crossAx val="496912448"/>
        <c:crosses val="autoZero"/>
        <c:auto val="1"/>
        <c:lblAlgn val="ctr"/>
        <c:lblOffset val="100"/>
        <c:noMultiLvlLbl val="0"/>
      </c:catAx>
      <c:valAx>
        <c:axId val="49691244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14623312"/>
        <c:crosses val="autoZero"/>
        <c:crossBetween val="between"/>
        <c:dispUnits>
          <c:builtInUnit val="thousands"/>
          <c:dispUnitsLbl>
            <c:layout>
              <c:manualLayout>
                <c:xMode val="edge"/>
                <c:yMode val="edge"/>
                <c:x val="0.11516010498687662"/>
                <c:y val="0.35648148148148145"/>
              </c:manualLayout>
            </c:layout>
            <c:spPr>
              <a:noFill/>
              <a:ln>
                <a:noFill/>
              </a:ln>
              <a:effectLst/>
            </c:spPr>
            <c:txPr>
              <a:bodyPr rot="-5400000" spcFirstLastPara="1" vertOverflow="ellipsis" vert="horz" wrap="square" anchor="ctr" anchorCtr="1"/>
              <a:lstStyle/>
              <a:p>
                <a:pPr>
                  <a:defRPr sz="1050" b="1" i="0" u="none" strike="noStrike" kern="1200" baseline="0">
                    <a:solidFill>
                      <a:schemeClr val="tx1"/>
                    </a:solidFill>
                    <a:latin typeface="Calibri" panose="020F0502020204030204" pitchFamily="34" charset="0"/>
                    <a:ea typeface="+mn-ea"/>
                    <a:cs typeface="Calibri" panose="020F0502020204030204" pitchFamily="34" charset="0"/>
                  </a:defRPr>
                </a:pPr>
                <a:endParaRPr lang="en-US"/>
              </a:p>
            </c:txPr>
          </c:dispUnitsLbl>
        </c:dispUnits>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xdr:col>
      <xdr:colOff>59101</xdr:colOff>
      <xdr:row>19</xdr:row>
      <xdr:rowOff>298373</xdr:rowOff>
    </xdr:from>
    <xdr:to>
      <xdr:col>7</xdr:col>
      <xdr:colOff>711506</xdr:colOff>
      <xdr:row>34</xdr:row>
      <xdr:rowOff>161293</xdr:rowOff>
    </xdr:to>
    <xdr:graphicFrame macro="">
      <xdr:nvGraphicFramePr>
        <xdr:cNvPr id="3" name="Chart 2">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59101</xdr:colOff>
      <xdr:row>19</xdr:row>
      <xdr:rowOff>298373</xdr:rowOff>
    </xdr:from>
    <xdr:to>
      <xdr:col>7</xdr:col>
      <xdr:colOff>711506</xdr:colOff>
      <xdr:row>34</xdr:row>
      <xdr:rowOff>161293</xdr:rowOff>
    </xdr:to>
    <xdr:graphicFrame macro="">
      <xdr:nvGraphicFramePr>
        <xdr:cNvPr id="4" name="Chart 3">
          <a:extLst>
            <a:ext uri="{FF2B5EF4-FFF2-40B4-BE49-F238E27FC236}">
              <a16:creationId xmlns:a16="http://schemas.microsoft.com/office/drawing/2014/main" id="{DB9BF0F4-C5FD-4379-8B34-4051FCF5B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aiaank\Downloads\TEAMNAME-Funding-Application-PAF-2022-2023-Term-2%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 Information"/>
      <sheetName val="Team Roster"/>
      <sheetName val="Project 1"/>
      <sheetName val="Project 2"/>
      <sheetName val="Project 3"/>
      <sheetName val="Project 4"/>
      <sheetName val="Project 5"/>
      <sheetName val="dataval"/>
      <sheetName val="PD Opportunity 1"/>
      <sheetName val="PD Opportunity 2"/>
      <sheetName val="PD Opportunity 3"/>
      <sheetName val="PD Opportunity 4"/>
      <sheetName val="PD Opportunity 5"/>
      <sheetName val="Team Training &amp; Access"/>
      <sheetName val="Previous Year Budget"/>
      <sheetName val="Current Year Budget"/>
      <sheetName val="PAF Copy Pas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1BB7C43-85E0-48B2-8E30-E04DAC3A10C0}" name="Table6" displayName="Table6" ref="G7:J137" totalsRowShown="0" headerRowDxfId="458" dataDxfId="456" headerRowBorderDxfId="457" tableBorderDxfId="455" totalsRowBorderDxfId="454" headerRowCellStyle="Normal 35">
  <autoFilter ref="G7:J137" xr:uid="{9CBC921C-724E-4ED0-B29B-F4D44911509D}"/>
  <tableColumns count="4">
    <tableColumn id="1" xr3:uid="{19D5F56A-ED09-44C0-9096-E68CA4AA505D}" name="Income Category" dataDxfId="453" dataCellStyle="Normal 35"/>
    <tableColumn id="2" xr3:uid="{C006C6C3-FE0F-44CB-8D62-E503CF9848E0}" name="Source of Income" dataDxfId="452" dataCellStyle="Normal 35"/>
    <tableColumn id="3" xr3:uid="{95A3D315-CA5E-45D3-BE12-385DA0DC9610}" name="Amount" dataDxfId="451" dataCellStyle="Normal 35"/>
    <tableColumn id="4" xr3:uid="{5CCCE087-59ED-47CC-B02C-BF751C72BC98}" name="Received (R) / Applied for (A)" dataDxfId="450" dataCellStyle="Normal 35"/>
  </tableColumns>
  <tableStyleInfo name="Projects-styl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A48:I225" headerRowCount="0" headerRowDxfId="235" totalsRowDxfId="233" tableBorderDxfId="234">
  <tableColumns count="9">
    <tableColumn id="1" xr3:uid="{00000000-0010-0000-0300-000001000000}" name="Column1" dataDxfId="232"/>
    <tableColumn id="2" xr3:uid="{00000000-0010-0000-0300-000002000000}" name="Column2" dataDxfId="231"/>
    <tableColumn id="3" xr3:uid="{00000000-0010-0000-0300-000003000000}" name="Column3" dataDxfId="230"/>
    <tableColumn id="4" xr3:uid="{00000000-0010-0000-0300-000004000000}" name="Column4" dataDxfId="229"/>
    <tableColumn id="9" xr3:uid="{8AE1F63D-B5A6-4141-8DA1-BFDB83BAE6F9}" name="Column9" dataDxfId="228"/>
    <tableColumn id="5" xr3:uid="{00000000-0010-0000-0300-000005000000}" name="Column5" dataDxfId="227"/>
    <tableColumn id="6" xr3:uid="{00000000-0010-0000-0300-000006000000}" name="Column6" dataDxfId="226"/>
    <tableColumn id="7" xr3:uid="{00000000-0010-0000-0300-000007000000}" name="Column7" dataDxfId="225"/>
    <tableColumn id="8" xr3:uid="{00000000-0010-0000-0300-000008000000}" name="Column8" dataDxfId="224"/>
  </tableColumns>
  <tableStyleInfo name="PD1-style" showFirstColumn="1" showLastColumn="1"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63CC0CB-4485-4961-9863-C889701810D0}" name="Table_414" displayName="Table_414" ref="A48:I225" headerRowCount="0" headerRowDxfId="195" totalsRowDxfId="193" tableBorderDxfId="194">
  <tableColumns count="9">
    <tableColumn id="1" xr3:uid="{BE81EB36-E2EF-4002-B35E-D17993CD81E6}" name="Column1" dataDxfId="192"/>
    <tableColumn id="2" xr3:uid="{D928C227-D45B-49FE-AB5F-27A00776A19D}" name="Column2" dataDxfId="191"/>
    <tableColumn id="3" xr3:uid="{8F64F63E-15D8-4EB9-9D4B-C9A6D6734BC3}" name="Column3" dataDxfId="190"/>
    <tableColumn id="4" xr3:uid="{923EEA4D-EED1-4578-93B2-34605509CDB0}" name="Column4" dataDxfId="189"/>
    <tableColumn id="9" xr3:uid="{E8AA6728-F704-4F41-8FBA-277C67599DCB}" name="Column9" dataDxfId="188"/>
    <tableColumn id="5" xr3:uid="{DCE48A8A-8727-45C7-9269-829ED80B7212}" name="Column5" dataDxfId="187"/>
    <tableColumn id="6" xr3:uid="{EC06044E-2482-4845-AFC9-44A2F67A83F3}" name="Column6" dataDxfId="186"/>
    <tableColumn id="7" xr3:uid="{86B8F75A-A9DC-4FB4-B93B-E3911F1A2115}" name="Column7" dataDxfId="185"/>
    <tableColumn id="8" xr3:uid="{AB137036-38A2-4D90-91E9-18A762CCFE5F}" name="Column8" dataDxfId="184"/>
  </tableColumns>
  <tableStyleInfo name="PD1-style" showFirstColumn="1" showLastColumn="1"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48EEE4B-C3AF-4730-BB2A-3E1722C592EE}" name="Table_41415" displayName="Table_41415" ref="A48:I225" headerRowCount="0" headerRowDxfId="155" totalsRowDxfId="153" tableBorderDxfId="154">
  <tableColumns count="9">
    <tableColumn id="1" xr3:uid="{0364A8AC-C794-44F1-ACD4-F1AF30008905}" name="Column1" dataDxfId="152"/>
    <tableColumn id="2" xr3:uid="{5ACED554-1369-4341-AF87-3511748ED94E}" name="Column2" dataDxfId="151"/>
    <tableColumn id="3" xr3:uid="{99F67CBD-E44B-4DD0-A011-F9D6A58E5B78}" name="Column3" dataDxfId="150"/>
    <tableColumn id="4" xr3:uid="{25A9464A-E939-40BE-923D-4AD05CA143E8}" name="Column4" dataDxfId="149"/>
    <tableColumn id="9" xr3:uid="{255D9B7B-1918-4F77-AD9F-2E2F66F13AE2}" name="Column9" dataDxfId="148"/>
    <tableColumn id="5" xr3:uid="{ADFFD348-3E93-4B35-9610-0257775D49A5}" name="Column5" dataDxfId="147"/>
    <tableColumn id="6" xr3:uid="{7CFED132-83EF-4E91-9127-FCEB92DE9B11}" name="Column6" dataDxfId="146"/>
    <tableColumn id="7" xr3:uid="{E26E7A9E-055D-41D7-B57E-1BD27B73AB35}" name="Column7" dataDxfId="145"/>
    <tableColumn id="8" xr3:uid="{F923EE52-1C99-4DA1-89A6-9CB307F055B3}" name="Column8" dataDxfId="144"/>
  </tableColumns>
  <tableStyleInfo name="PD1-style" showFirstColumn="1" showLastColumn="1"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E9EE1FB1-003F-4ED0-BD86-BF15ED4E4771}" name="Table_4141516" displayName="Table_4141516" ref="A48:I225" headerRowCount="0" headerRowDxfId="115" totalsRowDxfId="113" tableBorderDxfId="114">
  <tableColumns count="9">
    <tableColumn id="1" xr3:uid="{8F305D50-D711-41B2-8CD9-79F2B30E48E6}" name="Column1" dataDxfId="112"/>
    <tableColumn id="2" xr3:uid="{E1D6DAE4-5BB5-4E2E-A603-463C679EFA81}" name="Column2" dataDxfId="111"/>
    <tableColumn id="3" xr3:uid="{1ACACB7D-A53C-41E2-9F42-955EEB3FD37D}" name="Column3" dataDxfId="110"/>
    <tableColumn id="4" xr3:uid="{FBB7E21A-5100-4BFE-8FCD-6113879F8720}" name="Column4" dataDxfId="109"/>
    <tableColumn id="9" xr3:uid="{9C58780A-7040-4063-B5AA-485F0D351DBD}" name="Column9" dataDxfId="108"/>
    <tableColumn id="5" xr3:uid="{1438EF53-A074-4DBC-9D4E-A3D4FC5D5136}" name="Column5" dataDxfId="107"/>
    <tableColumn id="6" xr3:uid="{7BD2E9D0-E838-41AA-9788-F18DADD2C8C9}" name="Column6" dataDxfId="106"/>
    <tableColumn id="7" xr3:uid="{56DA5EBE-030F-45A4-BD71-5520858A6404}" name="Column7" dataDxfId="105"/>
    <tableColumn id="8" xr3:uid="{5B7589A1-AD4F-4472-90CB-4F4E72D1DE93}" name="Column8" dataDxfId="104"/>
  </tableColumns>
  <tableStyleInfo name="PD1-style" showFirstColumn="1" showLastColumn="1"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A0CE23E2-BFD7-43EA-AAF4-01598B7D90C3}" name="Table_414151617" displayName="Table_414151617" ref="A48:I225" headerRowCount="0" headerRowDxfId="75" totalsRowDxfId="73" tableBorderDxfId="74">
  <tableColumns count="9">
    <tableColumn id="1" xr3:uid="{10DD0937-E51A-4333-A07C-CD00CF70C733}" name="Column1" dataDxfId="72"/>
    <tableColumn id="2" xr3:uid="{81710344-8E0C-492C-9F98-F0E3C6B603A4}" name="Column2" dataDxfId="71"/>
    <tableColumn id="3" xr3:uid="{C2528B01-BB33-42E9-96F6-2D49412B32DE}" name="Column3" dataDxfId="70"/>
    <tableColumn id="4" xr3:uid="{B01AF82C-3D2C-4683-AF81-92E0865FC195}" name="Column4" dataDxfId="69"/>
    <tableColumn id="9" xr3:uid="{873B9EC4-3183-467D-918E-FCFE8FF7124A}" name="Column9" dataDxfId="68"/>
    <tableColumn id="5" xr3:uid="{27B32494-1593-41A5-B7E0-78D23DB4165E}" name="Column5" dataDxfId="67"/>
    <tableColumn id="6" xr3:uid="{288212BD-CD60-4EC4-AE64-5A27CCC23F46}" name="Column6" dataDxfId="66"/>
    <tableColumn id="7" xr3:uid="{3C8DA908-9EC9-4172-A585-1B4E3E305178}" name="Column7" dataDxfId="65"/>
    <tableColumn id="8" xr3:uid="{5D62E1C9-2894-426C-AF7F-8CA21B9FFC44}" name="Column8" dataDxfId="64"/>
  </tableColumns>
  <tableStyleInfo name="PD1-style" showFirstColumn="1" showLastColumn="1"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D963531-731A-4CEF-867B-B1B478CCD974}" name="Table3" displayName="Table3" ref="A46:L176" totalsRowShown="0" headerRowDxfId="47" dataDxfId="45" headerRowBorderDxfId="46" tableBorderDxfId="44">
  <autoFilter ref="A46:L176" xr:uid="{D0B48CFD-2427-42F3-97AD-48DEF0BCDB6D}"/>
  <tableColumns count="12">
    <tableColumn id="1" xr3:uid="{1A2C3B76-859D-4868-8CC0-0707793A979E}" name="ITEM" dataDxfId="43"/>
    <tableColumn id="2" xr3:uid="{2569B24E-0200-4CD4-B6A0-71FDB7DC145A}" name="QTY" dataDxfId="42"/>
    <tableColumn id="3" xr3:uid="{9E983E8F-492E-46E4-AD9E-E94911FA7BB6}" name="AMOUNT/UNIT" dataDxfId="41"/>
    <tableColumn id="4" xr3:uid="{CD9DD757-AEB3-427B-9CFF-455898040779}" name="TAX + SHIPPING" dataDxfId="40"/>
    <tableColumn id="5" xr3:uid="{AEF560F5-E572-42BA-BD5A-58D39B3E5FAC}" name="CURRENCY" dataDxfId="39"/>
    <tableColumn id="6" xr3:uid="{980FC764-40CD-4973-9DD8-7694EE662723}" name="SUBTOTAL" dataDxfId="38">
      <calculatedColumnFormula>IF(C47&lt;&gt;"",B47*C47,"")</calculatedColumnFormula>
    </tableColumn>
    <tableColumn id="7" xr3:uid="{98627CFA-B3FE-4AFC-952A-D94EF444A2C4}" name="TOTAL" dataDxfId="37">
      <calculatedColumnFormula>IF(C47&lt;&gt;"",F47+D47,"")</calculatedColumnFormula>
    </tableColumn>
    <tableColumn id="8" xr3:uid="{C7360F54-9639-449B-8141-1DA261252B39}" name="SUBTOTAL IN CAD" dataDxfId="36">
      <calculatedColumnFormula>IF(F47&lt;&gt;"",F47*VLOOKUP(E47,'Group Information'!$A$19:$B$25,2,0),"")</calculatedColumnFormula>
    </tableColumn>
    <tableColumn id="9" xr3:uid="{703DB394-F6B7-432D-A35D-55EFC0410B7E}" name="TOTAL IN CAD" dataDxfId="35">
      <calculatedColumnFormula>IF(G47&lt;&gt;"",G47*VLOOKUP(E47,'Group Information'!$A$19:$B$25,2,0),"")</calculatedColumnFormula>
    </tableColumn>
    <tableColumn id="11" xr3:uid="{B298DA89-E7DA-49EC-A1EB-518E4283E4E5}" name="Discount %" dataDxfId="34"/>
    <tableColumn id="12" xr3:uid="{2FA70963-EF5F-4D52-BB38-93AEF462DACE}" name="Link to Source" dataDxfId="33"/>
    <tableColumn id="13" xr3:uid="{F19CD8C2-2AE8-4872-A9F5-2EDCE5C717D9}" name="Explain the need for the purchase and how your team will ensure its longevity" dataDxfId="32"/>
  </tableColumns>
  <tableStyleInfo name="Table Style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F3C3D44-3F70-4AF6-A9D2-319953574981}" name="Table5" displayName="Table5" ref="A36:M41" totalsRowShown="0" headerRowDxfId="31" dataDxfId="30">
  <autoFilter ref="A36:M41" xr:uid="{6FD9908D-C8B6-4708-92D7-16C239BEEEC1}"/>
  <tableColumns count="13">
    <tableColumn id="1" xr3:uid="{C76B906F-3E99-4DBA-B62C-8816C6CB6382}" name="ITEM" dataDxfId="29"/>
    <tableColumn id="2" xr3:uid="{371251F2-7597-4F8B-89BE-22E701FC9A01}" name="QTY" dataDxfId="28"/>
    <tableColumn id="3" xr3:uid="{A8DE51F9-D49D-4CD6-85A5-154DEC0AF1C7}" name="AMOUNT/UNIT" dataDxfId="27"/>
    <tableColumn id="4" xr3:uid="{BFB91887-5733-4489-9CF4-F57738111FE4}" name="TAX + SHIPPING" dataDxfId="26"/>
    <tableColumn id="5" xr3:uid="{11729469-59DD-4430-AAF4-DA0F927433E5}" name="CURRENCY" dataDxfId="25"/>
    <tableColumn id="6" xr3:uid="{9D6D6625-B370-4FF8-8DE5-45197FD66A0B}" name="SUBTOTAL" dataDxfId="24">
      <calculatedColumnFormula>IF(C37&lt;&gt;"",B37*C37,"")</calculatedColumnFormula>
    </tableColumn>
    <tableColumn id="7" xr3:uid="{94013389-E2DE-4656-9BCF-E6FC11F3BADE}" name="TOTAL" dataDxfId="23">
      <calculatedColumnFormula>IF(C37&lt;&gt;"",F37+D37,"")</calculatedColumnFormula>
    </tableColumn>
    <tableColumn id="8" xr3:uid="{D01E3A5D-D027-46D4-AC11-1B2C6625F0DB}" name="SUBTOTAL IN CAD" dataDxfId="22">
      <calculatedColumnFormula>IF(F37&lt;&gt;"",F37*VLOOKUP(E37,'Group Information'!$A$19:$B$25,2,0),"")</calculatedColumnFormula>
    </tableColumn>
    <tableColumn id="9" xr3:uid="{74E3AEF2-DBDD-4E48-8378-48768C817389}" name="TOTAL IN CAD" dataDxfId="21">
      <calculatedColumnFormula>IF(G37&lt;&gt;"",G37*VLOOKUP(E37,'Group Information'!$A$19:$B$25,2,0),"")</calculatedColumnFormula>
    </tableColumn>
    <tableColumn id="11" xr3:uid="{10A34E19-4ADD-4F23-B37F-E73D6A881EFC}" name="Discount %" dataDxfId="20"/>
    <tableColumn id="12" xr3:uid="{134DB76B-9A0C-4287-A80A-643F41290151}" name="Link to Source" dataDxfId="19"/>
    <tableColumn id="13" xr3:uid="{CE5481CF-447B-4097-81E0-E1A069063EF6}" name="Explain the need for the purchase, why alternatives are not available, and/or what teams benefit if applicable" dataDxfId="18"/>
    <tableColumn id="14" xr3:uid="{DCA03199-030D-4F71-9B24-08D6FAA7790D}" name="# of Teams Benefiting" dataDxfId="17"/>
  </tableColumns>
  <tableStyleInfo name="Table Style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5271288-0904-4133-923F-D633FDE45E09}" name="Table7" displayName="Table7" ref="A6:L28" totalsRowShown="0" headerRowDxfId="16" dataDxfId="15" tableBorderDxfId="14">
  <autoFilter ref="A6:L28" xr:uid="{383AE2BF-D44C-45C7-9CF3-87A96C55DBE8}"/>
  <tableColumns count="12">
    <tableColumn id="1" xr3:uid="{B333C7E6-2560-4544-8407-C9A41CDC4A5A}" name="ITEM" dataDxfId="13"/>
    <tableColumn id="2" xr3:uid="{A9C7385A-CF3F-4496-9B84-891BDC7C55A8}" name="QTY" dataDxfId="12"/>
    <tableColumn id="3" xr3:uid="{B1C2C26F-FC7B-47C2-A4A9-FE96D4D02A28}" name="AMOUNT/UNIT" dataDxfId="11"/>
    <tableColumn id="4" xr3:uid="{09881B00-0733-49F5-93C4-7C212F8B6148}" name="TAX + SHIPPING" dataDxfId="10"/>
    <tableColumn id="5" xr3:uid="{E73ECFAC-A24F-43E4-8A9C-D7A5F16A31F1}" name="CURRENCY" dataDxfId="9"/>
    <tableColumn id="6" xr3:uid="{298F0D4B-A3A6-491A-9EC0-242E50303845}" name="SUBTOTAL" dataDxfId="8">
      <calculatedColumnFormula>IF(C7&lt;&gt;"",B7*C7,"")</calculatedColumnFormula>
    </tableColumn>
    <tableColumn id="7" xr3:uid="{7136968A-F910-4ADD-B11E-8815484CA755}" name="TOTAL" dataDxfId="7">
      <calculatedColumnFormula>IF(C7&lt;&gt;"",F7+D7,"")</calculatedColumnFormula>
    </tableColumn>
    <tableColumn id="8" xr3:uid="{8AF5AC67-4A41-4A1E-8D58-6B70CE0E4B83}" name="SUBTOTAL IN CAD" dataDxfId="6">
      <calculatedColumnFormula>IF(F7&lt;&gt;"",F7*VLOOKUP(E7,'Group Information'!$A$19:$B$25,2,0),"")</calculatedColumnFormula>
    </tableColumn>
    <tableColumn id="9" xr3:uid="{193E8255-E01B-4C0A-B2DB-3820EC7946A9}" name="TOTAL IN CAD" dataDxfId="5">
      <calculatedColumnFormula>IF(G7&lt;&gt;"",G7*VLOOKUP(E7,'Group Information'!$A$19:$B$25,2,0),"")</calculatedColumnFormula>
    </tableColumn>
    <tableColumn id="11" xr3:uid="{2313EDF2-D59C-4835-BDA5-680DEA51AF0A}" name="Discount %" dataDxfId="4"/>
    <tableColumn id="12" xr3:uid="{C8A8236A-9FC7-44A5-884C-B070A607969C}" name="Link to Source" dataDxfId="3"/>
    <tableColumn id="13" xr3:uid="{7FF87194-3003-4F41-AD34-097F0D8FD278}" name="Explain the need for the purchase and how your team will ensure its longevity" dataDxfId="2"/>
  </tableColumns>
  <tableStyleInfo name="Table Style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35C2105-C28E-41A8-82E7-84076638BF3F}" name="Table8" displayName="Table8" ref="A7:E137" totalsRowShown="0" headerRowDxfId="449" dataDxfId="447" headerRowBorderDxfId="448" tableBorderDxfId="446" totalsRowBorderDxfId="445" headerRowCellStyle="Normal 35">
  <autoFilter ref="A7:E137" xr:uid="{6AC0AE28-CF6B-4DD0-8D92-99369BB7DE80}"/>
  <tableColumns count="5">
    <tableColumn id="1" xr3:uid="{A3D6E622-1946-48FE-B457-E2FFD10855CA}" name="Expense Category" dataDxfId="444" dataCellStyle="Normal 35"/>
    <tableColumn id="2" xr3:uid="{A6E36BDF-5DA9-4E67-9E8A-986FD5D6A8FD}" name="Expense" dataDxfId="443" dataCellStyle="Currency 3"/>
    <tableColumn id="3" xr3:uid="{E05F269A-D77D-4087-9C21-130FBBA3B030}" name="Amount" dataDxfId="442" dataCellStyle="Normal 35"/>
    <tableColumn id="4" xr3:uid="{3475DCD1-7734-4CA0-8972-8F91E06E4A6E}" name="Justification" dataDxfId="441" dataCellStyle="Normal 35"/>
    <tableColumn id="5" xr3:uid="{2544AF73-E1B0-4BCE-B900-F3FBB433168F}" name="Link" dataDxfId="440" dataCellStyle="Normal 35"/>
  </tableColumns>
  <tableStyleInfo name="Projects-styl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40034E6-56EF-4023-A923-B6E3A0C48DCB}" name="Table_39" displayName="Table_39" ref="A22:I150" headerRowDxfId="433" dataDxfId="431" totalsRowDxfId="430" headerRowBorderDxfId="432">
  <tableColumns count="9">
    <tableColumn id="1" xr3:uid="{5EB92049-4A4D-4602-97BA-80C2394AE5FB}" name="Income Category" dataDxfId="429"/>
    <tableColumn id="2" xr3:uid="{BED1903C-0D61-4E4A-8042-32C1304DBFFC}" name="Source of Income" dataDxfId="428"/>
    <tableColumn id="3" xr3:uid="{4E921A3D-FB63-4CF5-B814-6DB73332184B}" name="Total amount/value received (in CAD)" dataDxfId="427"/>
    <tableColumn id="4" xr3:uid="{276D3EFA-711A-46F8-99AF-32FCC601BAA7}" name="Duration of Funding" dataDxfId="426"/>
    <tableColumn id="10" xr3:uid="{997DC9D5-B0A4-44CC-A429-CABAE42ACB3A}" name="Funding runs out on:" dataDxfId="425"/>
    <tableColumn id="5" xr3:uid="{9E4AF4F4-2C62-433C-B4FE-373A8485A582}" name="Amount reserved for future years" dataDxfId="424"/>
    <tableColumn id="9" xr3:uid="{E6AD6CA2-D976-43BE-9B82-95CB6849AFBB}" name="Amount to use this year" dataDxfId="423"/>
    <tableColumn id="6" xr3:uid="{8FD76D85-34EB-49E9-BF74-89BF2815144D}" name="Received?" dataDxfId="422" totalsRowDxfId="421"/>
    <tableColumn id="7" xr3:uid="{86024C08-C6ED-4DAE-80CA-CB348E9617DD}" name="Notes" dataDxfId="420" totalsRowDxfId="419"/>
  </tableColumns>
  <tableStyleInfo name="Total Income &amp; Dept. Funding-style 2"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72504C0-7C90-429F-A66B-A5FBE9039C97}" name="Table_2" displayName="Table_2" ref="D5:E17" headerRowCount="0" totalsRowCount="1" headerRowDxfId="418" dataDxfId="417" totalsRowDxfId="416">
  <tableColumns count="2">
    <tableColumn id="1" xr3:uid="{182C4FE3-E1E9-4DFE-8027-38F707691481}" name="Column1" totalsRowFunction="custom" dataDxfId="415" totalsRowDxfId="414" totalsRowCellStyle="Normal 4">
      <totalsRowFormula>SUM('Non-PAF Income &amp; Dept. Funding'!D5:D16)</totalsRowFormula>
    </tableColumn>
    <tableColumn id="2" xr3:uid="{12E2323F-440B-4055-BFC1-2168313D57EA}" name="Column2" totalsRowLabel="Expected Income" dataDxfId="413" totalsRowDxfId="412" totalsRowCellStyle="Normal 4"/>
  </tableColumns>
  <tableStyleInfo name="Total Income &amp; Dept. Funding-style"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B2487E0D-4488-4975-AA47-E308E4A509E6}" name="Table_125" displayName="Table_125" ref="A15:N192" dataDxfId="398">
  <tableColumns count="14">
    <tableColumn id="1" xr3:uid="{88E491B9-6EF7-4E6B-9DEA-7BB9C21A9D85}" name="ITEM" dataDxfId="397"/>
    <tableColumn id="16" xr3:uid="{C813284A-6DFA-483E-AD7E-E44111245CBE}" name="CATEGORY" dataDxfId="396"/>
    <tableColumn id="3" xr3:uid="{60BB8D75-BD76-4B06-A7E0-63A46AF126C8}" name="QUANTITY" dataDxfId="395"/>
    <tableColumn id="4" xr3:uid="{126EC5AF-DF51-47B6-A129-AADE2840C9A1}" name="AMOUNT/UNIT" dataDxfId="394"/>
    <tableColumn id="5" xr3:uid="{B3FDF81F-DC56-4807-9A79-8EC5F9D06D1A}" name="TAX + SHIPPING" dataDxfId="393"/>
    <tableColumn id="6" xr3:uid="{C6829439-C8CB-406D-B771-829630C6149C}" name="CURRENCY" dataDxfId="392"/>
    <tableColumn id="7" xr3:uid="{DB75D01F-B006-4BAA-9F75-441C35C2C374}" name="SUBTOTAL" dataDxfId="391">
      <calculatedColumnFormula>IF(D16&lt;&gt;"",C16*D16,"")</calculatedColumnFormula>
    </tableColumn>
    <tableColumn id="8" xr3:uid="{C8BD687F-4C62-4F89-BE09-7EA49AE819AC}" name="TOTAL" dataDxfId="390">
      <calculatedColumnFormula>IF(D16&lt;&gt;"",G16+E16,"")</calculatedColumnFormula>
    </tableColumn>
    <tableColumn id="9" xr3:uid="{F5AF8D0D-4E57-47FE-A0EE-B90FC3F025DF}" name="SUBTOTAL IN CAD" dataDxfId="389">
      <calculatedColumnFormula>IF(G16&lt;&gt;"",G16*VLOOKUP(F16,'Group Information'!$A$19:$B$25,2,0),"")</calculatedColumnFormula>
    </tableColumn>
    <tableColumn id="10" xr3:uid="{245D2DE8-6A41-4A42-8268-7ED5C2A30C10}" name="TOTAL IN CAD" dataDxfId="388">
      <calculatedColumnFormula>IF(H16&lt;&gt;"",H16*VLOOKUP(F16,'Group Information'!$A$19:$B$25,2,0),"")</calculatedColumnFormula>
    </tableColumn>
    <tableColumn id="13" xr3:uid="{B60B4590-E9DA-4B3A-B384-36C0102B9AB7}" name="Link to Source" dataDxfId="387"/>
    <tableColumn id="14" xr3:uid="{83C6C72D-E187-45B6-935A-C48F9C462CAF}" name="Quote Supplemented?" dataDxfId="386"/>
    <tableColumn id="12" xr3:uid="{3FC26089-86BF-49FE-9B92-27F7F52B5407}" name="Discount %" dataDxfId="385"/>
    <tableColumn id="15" xr3:uid="{E4D7C635-6574-41A9-87BA-CFE6D75F820A}" name="REFERENCE (Briefly explain use, justify cost, explain in-kind donation amount if expected)" dataDxfId="384"/>
  </tableColumns>
  <tableStyleInfo name="Projects-style" showFirstColumn="1" showLastColumn="1" showRowStripes="1" showColumnStripes="1"/>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2B4FCFD-B8CD-4917-98A3-57E5B2A824A8}" name="Table_1258" displayName="Table_1258" ref="A15:N192" dataDxfId="368">
  <tableColumns count="14">
    <tableColumn id="1" xr3:uid="{47909ECB-F4C6-43A2-AAA1-31C19AD703BC}" name="ITEM" dataDxfId="367"/>
    <tableColumn id="16" xr3:uid="{71E1CBD7-8468-4482-878B-A653FED5B5E0}" name="CATEGORY" dataDxfId="366"/>
    <tableColumn id="3" xr3:uid="{D8C8482A-7C39-44DF-8CE3-91FA14D58C06}" name="QUANTITY" dataDxfId="365"/>
    <tableColumn id="4" xr3:uid="{20DFF58A-FEF9-4F6C-8B34-7DE8B584618E}" name="AMOUNT/UNIT" dataDxfId="364"/>
    <tableColumn id="5" xr3:uid="{E9F2C4D7-54BD-4220-9CC6-5346C679CC2E}" name="TAX + SHIPPING" dataDxfId="363"/>
    <tableColumn id="6" xr3:uid="{038CC2FC-3114-4F01-93FC-53B32FC7EBAA}" name="CURRENCY" dataDxfId="362"/>
    <tableColumn id="7" xr3:uid="{DB971730-8190-49EF-8F74-BB4A4C50F92B}" name="SUBTOTAL" dataDxfId="361">
      <calculatedColumnFormula>IF(D16&lt;&gt;"",C16*D16,"")</calculatedColumnFormula>
    </tableColumn>
    <tableColumn id="8" xr3:uid="{F352B7A3-176C-4613-B9AE-EF5331EE54E3}" name="TOTAL" dataDxfId="360">
      <calculatedColumnFormula>IF(D16&lt;&gt;"",G16+E16,"")</calculatedColumnFormula>
    </tableColumn>
    <tableColumn id="9" xr3:uid="{430608E7-0D07-4878-8FD3-4C53194A7CC6}" name="SUBTOTAL IN CAD" dataDxfId="359">
      <calculatedColumnFormula>IF(G16&lt;&gt;"",G16*VLOOKUP(F16,'Group Information'!$A$19:$B$25,2,0),"")</calculatedColumnFormula>
    </tableColumn>
    <tableColumn id="10" xr3:uid="{C123F560-4B71-43DE-B5FD-2DB5B294464E}" name="TOTAL IN CAD" dataDxfId="358">
      <calculatedColumnFormula>IF(H16&lt;&gt;"",H16*VLOOKUP(F16,'Group Information'!$A$19:$B$25,2,0),"")</calculatedColumnFormula>
    </tableColumn>
    <tableColumn id="13" xr3:uid="{1783DA90-1E47-489C-9142-90E367FF2A05}" name="Link to Source" dataDxfId="357"/>
    <tableColumn id="14" xr3:uid="{3C45ED04-002D-435D-A0D5-7C5BD8219010}" name="Quote Supplemented?" dataDxfId="356"/>
    <tableColumn id="12" xr3:uid="{D2925651-731F-45F8-A1CC-88642F9F2DC4}" name="Discount %" dataDxfId="355"/>
    <tableColumn id="15" xr3:uid="{8CE8B689-C617-40E4-9AA1-DFFE74F1E303}" name="REFERENCE (Briefly explain use, justify cost, explain in-kind donation amount if expected)" dataDxfId="354"/>
  </tableColumns>
  <tableStyleInfo name="Projects-style" showFirstColumn="1" showLastColumn="1" showRowStripes="1" showColumnStripes="1"/>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C1AE9E5-5C25-4815-8609-51A216438698}" name="Table_125811" displayName="Table_125811" ref="A15:N192" dataDxfId="338">
  <tableColumns count="14">
    <tableColumn id="1" xr3:uid="{A572D980-E002-4F38-AE97-A4D7BFC18BE6}" name="ITEM" dataDxfId="337"/>
    <tableColumn id="16" xr3:uid="{A749E076-DB4B-43A3-9F19-B6547DDDC174}" name="CATEGORY" dataDxfId="336"/>
    <tableColumn id="3" xr3:uid="{C3B1BC8A-E704-465D-99FE-E965F29184F7}" name="QUANTITY" dataDxfId="335"/>
    <tableColumn id="4" xr3:uid="{4D13FBAF-83A8-4DF7-BA31-5CB1AC3D525E}" name="AMOUNT/UNIT" dataDxfId="334"/>
    <tableColumn id="5" xr3:uid="{E467269B-4BF9-464C-AEC5-D05F736A959A}" name="TAX + SHIPPING" dataDxfId="333"/>
    <tableColumn id="6" xr3:uid="{B6B1D540-22A0-4663-8E90-6252F3A32209}" name="CURRENCY" dataDxfId="332"/>
    <tableColumn id="7" xr3:uid="{F1CD29E6-7259-4F5B-99F2-4DA07E435F93}" name="SUBTOTAL" dataDxfId="331">
      <calculatedColumnFormula>IF(D16&lt;&gt;"",C16*D16,"")</calculatedColumnFormula>
    </tableColumn>
    <tableColumn id="8" xr3:uid="{443DF3C8-77EE-435C-AEB6-5CD2EF9883A1}" name="TOTAL" dataDxfId="330">
      <calculatedColumnFormula>IF(D16&lt;&gt;"",G16+E16,"")</calculatedColumnFormula>
    </tableColumn>
    <tableColumn id="9" xr3:uid="{B7A996C0-E5EC-42ED-BFBB-C8DF6C942379}" name="SUBTOTAL IN CAD" dataDxfId="329">
      <calculatedColumnFormula>IF(G16&lt;&gt;"",G16*VLOOKUP(F16,'Group Information'!$A$19:$B$25,2,0),"")</calculatedColumnFormula>
    </tableColumn>
    <tableColumn id="10" xr3:uid="{A89E5C48-A5E4-496C-8E5F-88BA89C77C93}" name="TOTAL IN CAD" dataDxfId="328">
      <calculatedColumnFormula>IF(H16&lt;&gt;"",H16*VLOOKUP(F16,'Group Information'!$A$19:$B$25,2,0),"")</calculatedColumnFormula>
    </tableColumn>
    <tableColumn id="13" xr3:uid="{BEFB8737-5120-4666-96FB-1609668A42DB}" name="Link to Source" dataDxfId="327"/>
    <tableColumn id="14" xr3:uid="{E74E3EE1-BAC5-470A-A0BB-F6ED80F2425F}" name="Quote Supplemented?" dataDxfId="326"/>
    <tableColumn id="12" xr3:uid="{BF345738-4325-4FD5-9D81-6AF09B5CD6DD}" name="Discount %" dataDxfId="325"/>
    <tableColumn id="15" xr3:uid="{85E4B671-AE70-42C1-8A94-E9B59CAF55C5}" name="REFERENCE (Briefly explain use, justify cost, explain in-kind donation amount if expected)" dataDxfId="324"/>
  </tableColumns>
  <tableStyleInfo name="Projects-style" showFirstColumn="1" showLastColumn="1" showRowStripes="1" showColumnStripes="1"/>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832F9800-EE20-4614-96D8-76606B24156D}" name="Table_12581112" displayName="Table_12581112" ref="A15:N192" dataDxfId="308">
  <tableColumns count="14">
    <tableColumn id="1" xr3:uid="{6DD87DF5-0A3F-4B43-863C-C6FC0E69270D}" name="ITEM" dataDxfId="307"/>
    <tableColumn id="16" xr3:uid="{5F1D7915-424D-450F-BECE-B5DBCE08E856}" name="CATEGORY" dataDxfId="306"/>
    <tableColumn id="3" xr3:uid="{036B57A9-71FC-4F93-9D51-2398318799D7}" name="QUANTITY" dataDxfId="305"/>
    <tableColumn id="4" xr3:uid="{FD0BCDCE-FC01-48F6-9D90-DB1BB10EB4BD}" name="AMOUNT/UNIT" dataDxfId="304"/>
    <tableColumn id="5" xr3:uid="{8A799DFA-5F76-4806-A8BF-C85BA14C9946}" name="TAX + SHIPPING" dataDxfId="303"/>
    <tableColumn id="6" xr3:uid="{D84F3D64-BB2E-42D7-8F81-4EFADBF1BFE0}" name="CURRENCY" dataDxfId="302"/>
    <tableColumn id="7" xr3:uid="{1D0ACFF6-9D79-486F-A36E-5F168BDF171E}" name="SUBTOTAL" dataDxfId="301">
      <calculatedColumnFormula>IF(D16&lt;&gt;"",C16*D16,"")</calculatedColumnFormula>
    </tableColumn>
    <tableColumn id="8" xr3:uid="{8EF95B55-8E36-4E17-823E-533C2B238168}" name="TOTAL" dataDxfId="300">
      <calculatedColumnFormula>IF(D16&lt;&gt;"",G16+E16,"")</calculatedColumnFormula>
    </tableColumn>
    <tableColumn id="9" xr3:uid="{313AA42C-85BF-4175-98B0-394850D83CA7}" name="SUBTOTAL IN CAD" dataDxfId="299">
      <calculatedColumnFormula>IF(G16&lt;&gt;"",G16*VLOOKUP(F16,'Group Information'!$A$19:$B$25,2,0),"")</calculatedColumnFormula>
    </tableColumn>
    <tableColumn id="10" xr3:uid="{FF86D5FF-CECD-4451-BE46-472AD24FD1AB}" name="TOTAL IN CAD" dataDxfId="298">
      <calculatedColumnFormula>IF(H16&lt;&gt;"",H16*VLOOKUP(F16,'Group Information'!$A$19:$B$25,2,0),"")</calculatedColumnFormula>
    </tableColumn>
    <tableColumn id="13" xr3:uid="{8E846421-CADA-4207-94A5-AAD24CFA1D78}" name="Link to Source" dataDxfId="297"/>
    <tableColumn id="14" xr3:uid="{E4C49630-09C1-4C40-9CEF-7B9C21F70714}" name="Quote Supplemented?" dataDxfId="296"/>
    <tableColumn id="12" xr3:uid="{6A75B3FE-B677-4EA6-8B72-C80911AAC363}" name="Discount %" dataDxfId="295"/>
    <tableColumn id="15" xr3:uid="{B6837A98-D953-4B66-B26D-432770FA115A}" name="REFERENCE (Briefly explain use, justify cost, explain in-kind donation amount if expected)" dataDxfId="294"/>
  </tableColumns>
  <tableStyleInfo name="Projects-style" showFirstColumn="1" showLastColumn="1" showRowStripes="1" showColumnStripes="1"/>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CA834F3-C826-4468-AFB5-6884A9A5D85D}" name="Table_1258111213" displayName="Table_1258111213" ref="A15:N192" dataDxfId="278">
  <tableColumns count="14">
    <tableColumn id="1" xr3:uid="{10E078BF-425F-42AC-AB64-1FA1D5E48869}" name="ITEM" dataDxfId="277"/>
    <tableColumn id="16" xr3:uid="{A6C20EFC-3527-428A-9843-1235B133EF65}" name="CATEGORY" dataDxfId="276"/>
    <tableColumn id="3" xr3:uid="{CB681FCE-BECB-4079-87E0-EDD95575D770}" name="QUANTITY" dataDxfId="275"/>
    <tableColumn id="4" xr3:uid="{56AB2910-A412-4642-B1A2-C6F7A75166FD}" name="AMOUNT/UNIT" dataDxfId="274"/>
    <tableColumn id="5" xr3:uid="{601BB76C-B005-4D67-B15A-F6A820001BDD}" name="TAX + SHIPPING" dataDxfId="273"/>
    <tableColumn id="6" xr3:uid="{2249A5F1-7F5B-4ED7-8AE5-EC303449EC4A}" name="CURRENCY" dataDxfId="272"/>
    <tableColumn id="7" xr3:uid="{78C451AA-21D2-4967-945D-145D371FACEC}" name="SUBTOTAL" dataDxfId="271">
      <calculatedColumnFormula>IF(D16&lt;&gt;"",C16*D16,"")</calculatedColumnFormula>
    </tableColumn>
    <tableColumn id="8" xr3:uid="{15E22C93-1D73-4537-9527-17E7887D4353}" name="TOTAL" dataDxfId="270">
      <calculatedColumnFormula>IF(D16&lt;&gt;"",G16+E16,"")</calculatedColumnFormula>
    </tableColumn>
    <tableColumn id="9" xr3:uid="{8B481B0E-3AF8-45F1-A3DF-E77D4029D985}" name="SUBTOTAL IN CAD" dataDxfId="269">
      <calculatedColumnFormula>IF(G16&lt;&gt;"",G16*VLOOKUP(F16,'Group Information'!$A$19:$B$25,2,0),"")</calculatedColumnFormula>
    </tableColumn>
    <tableColumn id="10" xr3:uid="{CB955462-FC97-4852-8094-C9D530F2E855}" name="TOTAL IN CAD" dataDxfId="268">
      <calculatedColumnFormula>IF(H16&lt;&gt;"",H16*VLOOKUP(F16,'Group Information'!$A$19:$B$25,2,0),"")</calculatedColumnFormula>
    </tableColumn>
    <tableColumn id="13" xr3:uid="{D2B763F0-E524-4546-B95E-A55532F7529A}" name="Link to Source" dataDxfId="267"/>
    <tableColumn id="14" xr3:uid="{29829C78-32EA-4768-B1E7-849A5A034AAF}" name="Quote Supplemented?" dataDxfId="266"/>
    <tableColumn id="12" xr3:uid="{B9F1EC7F-C67D-4EDC-9605-65764F732DA4}" name="Discount %" dataDxfId="265"/>
    <tableColumn id="15" xr3:uid="{29E0F379-5AD4-4864-9232-AC1546E5C25A}" name="REFERENCE (Briefly explain use, justify cost, explain in-kind donation amount if expected)" dataDxfId="264"/>
  </tableColumns>
  <tableStyleInfo name="Projects-style" showFirstColumn="1" showLastColumn="1" showRowStripes="1" showColumnStripes="1"/>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table" Target="../tables/table15.xml"/><Relationship Id="rId1" Type="http://schemas.openxmlformats.org/officeDocument/2006/relationships/printerSettings" Target="../printerSettings/printerSettings15.bin"/><Relationship Id="rId4" Type="http://schemas.openxmlformats.org/officeDocument/2006/relationships/table" Target="../tables/table17.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sheetPr>
  <dimension ref="A1:Z996"/>
  <sheetViews>
    <sheetView topLeftCell="A4" zoomScaleNormal="100" workbookViewId="0">
      <selection activeCell="W25" sqref="W25"/>
    </sheetView>
  </sheetViews>
  <sheetFormatPr defaultColWidth="10.07421875" defaultRowHeight="15" customHeight="1" x14ac:dyDescent="0.35"/>
  <cols>
    <col min="1" max="1" width="50.84375" customWidth="1"/>
    <col min="2" max="2" width="17.61328125" customWidth="1"/>
    <col min="3" max="3" width="19.921875" customWidth="1"/>
    <col min="4" max="4" width="25" customWidth="1"/>
    <col min="5" max="5" width="25.84375" customWidth="1"/>
    <col min="6" max="6" width="17.61328125" customWidth="1"/>
    <col min="7" max="7" width="17.921875" customWidth="1"/>
    <col min="8" max="8" width="16.4609375" customWidth="1"/>
    <col min="9" max="9" width="18.84375" customWidth="1"/>
    <col min="10" max="10" width="33" customWidth="1"/>
    <col min="11" max="26" width="10.61328125" customWidth="1"/>
  </cols>
  <sheetData>
    <row r="1" spans="1:26" ht="14.25" customHeight="1" x14ac:dyDescent="0.35">
      <c r="A1" s="511" t="s">
        <v>0</v>
      </c>
      <c r="B1" s="512"/>
      <c r="C1" s="512"/>
      <c r="D1" s="512"/>
      <c r="E1" s="513"/>
      <c r="F1" s="1"/>
      <c r="G1" s="1"/>
      <c r="H1" s="1"/>
      <c r="I1" s="1"/>
      <c r="J1" s="1"/>
      <c r="K1" s="2"/>
      <c r="L1" s="2"/>
      <c r="M1" s="2"/>
      <c r="N1" s="2"/>
      <c r="O1" s="2"/>
      <c r="P1" s="2"/>
      <c r="Q1" s="2"/>
      <c r="R1" s="2"/>
      <c r="S1" s="2"/>
      <c r="T1" s="2"/>
      <c r="U1" s="2"/>
      <c r="V1" s="2"/>
      <c r="W1" s="2"/>
      <c r="X1" s="2"/>
      <c r="Y1" s="2"/>
      <c r="Z1" s="2"/>
    </row>
    <row r="2" spans="1:26" ht="15.75" customHeight="1" x14ac:dyDescent="0.35">
      <c r="A2" s="514"/>
      <c r="B2" s="515"/>
      <c r="C2" s="515"/>
      <c r="D2" s="515"/>
      <c r="E2" s="516"/>
      <c r="F2" s="1"/>
      <c r="G2" s="1"/>
      <c r="H2" s="1"/>
      <c r="I2" s="1"/>
      <c r="J2" s="1"/>
      <c r="K2" s="2"/>
      <c r="L2" s="2"/>
      <c r="M2" s="2"/>
      <c r="N2" s="2"/>
      <c r="O2" s="2"/>
      <c r="P2" s="2"/>
      <c r="Q2" s="2"/>
      <c r="R2" s="2"/>
      <c r="S2" s="2"/>
      <c r="T2" s="2"/>
      <c r="U2" s="2"/>
      <c r="V2" s="2"/>
      <c r="W2" s="2"/>
      <c r="X2" s="2"/>
      <c r="Y2" s="2"/>
      <c r="Z2" s="2"/>
    </row>
    <row r="3" spans="1:26" ht="189" customHeight="1" x14ac:dyDescent="0.35">
      <c r="A3" s="517" t="s">
        <v>1</v>
      </c>
      <c r="B3" s="518"/>
      <c r="C3" s="518"/>
      <c r="D3" s="518"/>
      <c r="E3" s="510"/>
      <c r="F3" s="1"/>
      <c r="G3" s="1"/>
      <c r="H3" s="1"/>
      <c r="I3" s="1"/>
      <c r="J3" s="1"/>
      <c r="K3" s="2"/>
      <c r="L3" s="2"/>
      <c r="M3" s="2"/>
      <c r="N3" s="2"/>
      <c r="O3" s="2"/>
      <c r="P3" s="2"/>
      <c r="Q3" s="2"/>
      <c r="R3" s="2"/>
      <c r="S3" s="2"/>
      <c r="T3" s="2"/>
      <c r="U3" s="2"/>
      <c r="V3" s="2"/>
      <c r="W3" s="2"/>
      <c r="X3" s="2"/>
      <c r="Y3" s="2"/>
      <c r="Z3" s="2"/>
    </row>
    <row r="4" spans="1:26" ht="89.25" customHeight="1" x14ac:dyDescent="0.35">
      <c r="A4" s="517" t="s">
        <v>2</v>
      </c>
      <c r="B4" s="518"/>
      <c r="C4" s="518"/>
      <c r="D4" s="518"/>
      <c r="E4" s="510"/>
      <c r="F4" s="3"/>
      <c r="G4" s="3"/>
      <c r="H4" s="3"/>
      <c r="I4" s="3"/>
      <c r="J4" s="3"/>
      <c r="K4" s="2"/>
      <c r="L4" s="2"/>
      <c r="M4" s="2"/>
      <c r="N4" s="2"/>
      <c r="O4" s="2"/>
      <c r="P4" s="2"/>
      <c r="Q4" s="2"/>
      <c r="R4" s="2"/>
      <c r="S4" s="2"/>
      <c r="T4" s="2"/>
      <c r="U4" s="2"/>
      <c r="V4" s="2"/>
      <c r="W4" s="2"/>
      <c r="X4" s="2"/>
      <c r="Y4" s="2"/>
      <c r="Z4" s="2"/>
    </row>
    <row r="5" spans="1:26" ht="14.25" customHeight="1" thickBot="1" x14ac:dyDescent="0.4">
      <c r="A5" s="4"/>
      <c r="B5" s="4"/>
      <c r="C5" s="4"/>
      <c r="D5" s="5"/>
      <c r="E5" s="5"/>
      <c r="F5" s="3"/>
      <c r="G5" s="3"/>
      <c r="H5" s="3"/>
      <c r="I5" s="3"/>
      <c r="J5" s="3"/>
      <c r="K5" s="2"/>
      <c r="L5" s="2"/>
      <c r="M5" s="2"/>
      <c r="N5" s="2"/>
      <c r="O5" s="2"/>
      <c r="P5" s="2"/>
      <c r="Q5" s="2"/>
      <c r="R5" s="2"/>
      <c r="S5" s="2"/>
      <c r="T5" s="2"/>
      <c r="U5" s="2"/>
      <c r="V5" s="2"/>
      <c r="W5" s="2"/>
      <c r="X5" s="2"/>
      <c r="Y5" s="2"/>
      <c r="Z5" s="2"/>
    </row>
    <row r="6" spans="1:26" ht="14.25" customHeight="1" thickBot="1" x14ac:dyDescent="0.4">
      <c r="A6" s="6" t="s">
        <v>3</v>
      </c>
      <c r="B6" s="7" t="s">
        <v>4</v>
      </c>
      <c r="C6" s="360" t="s">
        <v>5</v>
      </c>
      <c r="D6" s="361" t="s">
        <v>6</v>
      </c>
      <c r="E6" s="359" t="s">
        <v>7</v>
      </c>
      <c r="F6" s="3"/>
      <c r="G6" s="3"/>
      <c r="H6" s="3"/>
      <c r="I6" s="3"/>
      <c r="J6" s="3"/>
      <c r="K6" s="2"/>
      <c r="L6" s="2"/>
      <c r="M6" s="2"/>
      <c r="N6" s="2"/>
      <c r="O6" s="2"/>
      <c r="P6" s="2"/>
      <c r="Q6" s="2"/>
      <c r="R6" s="2"/>
      <c r="S6" s="2"/>
      <c r="T6" s="2"/>
      <c r="U6" s="2"/>
      <c r="V6" s="2"/>
      <c r="W6" s="2"/>
      <c r="X6" s="2"/>
      <c r="Y6" s="2"/>
      <c r="Z6" s="2"/>
    </row>
    <row r="7" spans="1:26" ht="14.25" customHeight="1" x14ac:dyDescent="0.35">
      <c r="A7" s="8"/>
      <c r="B7" s="8"/>
      <c r="C7" s="8"/>
      <c r="D7" s="2"/>
      <c r="E7" s="2"/>
      <c r="F7" s="2"/>
      <c r="G7" s="2"/>
      <c r="H7" s="2"/>
      <c r="I7" s="2"/>
      <c r="J7" s="2"/>
      <c r="K7" s="2"/>
      <c r="L7" s="2"/>
      <c r="M7" s="2"/>
      <c r="N7" s="2"/>
      <c r="O7" s="2"/>
      <c r="P7" s="2"/>
      <c r="Q7" s="2"/>
      <c r="R7" s="2"/>
      <c r="S7" s="2"/>
      <c r="T7" s="2"/>
      <c r="U7" s="2"/>
      <c r="V7" s="2"/>
      <c r="W7" s="2"/>
      <c r="X7" s="2"/>
      <c r="Y7" s="2"/>
      <c r="Z7" s="2"/>
    </row>
    <row r="8" spans="1:26" ht="14.25" customHeight="1" x14ac:dyDescent="0.35">
      <c r="A8" s="9" t="s">
        <v>8</v>
      </c>
      <c r="B8" s="519" t="s">
        <v>9</v>
      </c>
      <c r="C8" s="520"/>
      <c r="D8" s="10"/>
      <c r="E8" s="2"/>
      <c r="F8" s="2"/>
      <c r="G8" s="2"/>
      <c r="H8" s="2"/>
      <c r="I8" s="2"/>
      <c r="J8" s="2"/>
      <c r="K8" s="2"/>
      <c r="L8" s="2"/>
      <c r="M8" s="2"/>
      <c r="N8" s="2"/>
      <c r="O8" s="2"/>
      <c r="P8" s="2"/>
      <c r="Q8" s="2"/>
      <c r="R8" s="2"/>
      <c r="S8" s="2"/>
      <c r="T8" s="2"/>
      <c r="U8" s="2"/>
      <c r="V8" s="2"/>
      <c r="W8" s="2"/>
      <c r="X8" s="2"/>
      <c r="Y8" s="2"/>
      <c r="Z8" s="2"/>
    </row>
    <row r="9" spans="1:26" ht="14.25" customHeight="1" x14ac:dyDescent="0.35">
      <c r="A9" s="9" t="s">
        <v>10</v>
      </c>
      <c r="B9" s="519"/>
      <c r="C9" s="520"/>
      <c r="D9" s="10"/>
      <c r="E9" s="2"/>
      <c r="F9" s="2"/>
      <c r="G9" s="2"/>
      <c r="H9" s="2"/>
      <c r="I9" s="2"/>
      <c r="J9" s="2"/>
      <c r="K9" s="2"/>
      <c r="L9" s="2"/>
      <c r="M9" s="2"/>
      <c r="N9" s="2"/>
      <c r="O9" s="2"/>
      <c r="P9" s="2"/>
      <c r="Q9" s="2"/>
      <c r="R9" s="2"/>
      <c r="S9" s="2"/>
      <c r="T9" s="2"/>
      <c r="U9" s="2"/>
      <c r="V9" s="2"/>
      <c r="W9" s="2"/>
      <c r="X9" s="2"/>
      <c r="Y9" s="2"/>
      <c r="Z9" s="2"/>
    </row>
    <row r="10" spans="1:26" ht="14.25" customHeight="1" x14ac:dyDescent="0.35">
      <c r="A10" s="9" t="s">
        <v>11</v>
      </c>
      <c r="B10" s="504"/>
      <c r="C10" s="505"/>
      <c r="D10" s="10"/>
      <c r="E10" s="2"/>
      <c r="F10" s="2"/>
      <c r="G10" s="2"/>
      <c r="H10" s="2"/>
      <c r="I10" s="2"/>
      <c r="J10" s="2"/>
      <c r="K10" s="2"/>
      <c r="L10" s="2"/>
      <c r="M10" s="2"/>
      <c r="N10" s="2"/>
      <c r="O10" s="2"/>
      <c r="P10" s="2"/>
      <c r="Q10" s="2"/>
      <c r="R10" s="2"/>
      <c r="S10" s="2"/>
      <c r="T10" s="2"/>
      <c r="U10" s="2"/>
      <c r="V10" s="2"/>
      <c r="W10" s="2"/>
      <c r="X10" s="2"/>
      <c r="Y10" s="2"/>
      <c r="Z10" s="2"/>
    </row>
    <row r="11" spans="1:26" ht="14.25" customHeight="1" x14ac:dyDescent="0.35">
      <c r="A11" s="11"/>
      <c r="B11" s="11"/>
      <c r="C11" s="11"/>
      <c r="D11" s="2"/>
      <c r="E11" s="2"/>
      <c r="F11" s="2"/>
      <c r="G11" s="2"/>
      <c r="H11" s="2"/>
      <c r="I11" s="2"/>
      <c r="J11" s="2"/>
      <c r="K11" s="2"/>
      <c r="L11" s="2"/>
      <c r="M11" s="2"/>
      <c r="N11" s="2"/>
      <c r="O11" s="2"/>
      <c r="P11" s="2"/>
      <c r="Q11" s="2"/>
      <c r="R11" s="2"/>
      <c r="S11" s="2"/>
      <c r="T11" s="2"/>
      <c r="U11" s="2"/>
      <c r="V11" s="2"/>
      <c r="W11" s="2"/>
      <c r="X11" s="2"/>
      <c r="Y11" s="2"/>
      <c r="Z11" s="2"/>
    </row>
    <row r="12" spans="1:26" ht="14.25" hidden="1" customHeight="1" x14ac:dyDescent="0.35">
      <c r="A12" s="12"/>
      <c r="B12" s="12"/>
      <c r="C12" s="2"/>
      <c r="D12" s="2"/>
      <c r="E12" s="2"/>
      <c r="F12" s="2"/>
      <c r="G12" s="2"/>
      <c r="H12" s="2"/>
      <c r="I12" s="2"/>
      <c r="J12" s="2"/>
      <c r="K12" s="2"/>
      <c r="L12" s="2"/>
      <c r="M12" s="2"/>
      <c r="N12" s="2"/>
      <c r="O12" s="2"/>
      <c r="P12" s="2"/>
      <c r="Q12" s="2"/>
      <c r="R12" s="2"/>
      <c r="S12" s="2"/>
      <c r="T12" s="2"/>
      <c r="U12" s="2"/>
      <c r="V12" s="2"/>
      <c r="W12" s="2"/>
      <c r="X12" s="2"/>
      <c r="Y12" s="2"/>
      <c r="Z12" s="2"/>
    </row>
    <row r="13" spans="1:26" ht="14.25" customHeight="1" x14ac:dyDescent="0.35">
      <c r="A13" s="506" t="s">
        <v>12</v>
      </c>
      <c r="B13" s="212"/>
      <c r="C13" s="10"/>
      <c r="D13" s="2"/>
      <c r="E13" s="2"/>
      <c r="F13" s="2"/>
      <c r="G13" s="2"/>
      <c r="H13" s="2"/>
      <c r="I13" s="2"/>
      <c r="J13" s="2"/>
      <c r="K13" s="2"/>
      <c r="L13" s="2"/>
      <c r="M13" s="2"/>
      <c r="N13" s="2"/>
      <c r="O13" s="2"/>
      <c r="P13" s="2"/>
      <c r="Q13" s="2"/>
      <c r="R13" s="2"/>
      <c r="S13" s="2"/>
      <c r="T13" s="2"/>
      <c r="U13" s="2"/>
      <c r="V13" s="2"/>
      <c r="W13" s="2"/>
      <c r="X13" s="2"/>
      <c r="Y13" s="2"/>
      <c r="Z13" s="2"/>
    </row>
    <row r="14" spans="1:26" ht="14.25" customHeight="1" x14ac:dyDescent="0.35">
      <c r="A14" s="507"/>
      <c r="B14" s="212"/>
      <c r="C14" s="10"/>
      <c r="D14" s="2"/>
      <c r="E14" s="2"/>
      <c r="F14" s="2"/>
      <c r="G14" s="2"/>
      <c r="H14" s="2"/>
      <c r="I14" s="2"/>
      <c r="J14" s="2"/>
      <c r="K14" s="2"/>
      <c r="L14" s="2"/>
      <c r="M14" s="2"/>
      <c r="N14" s="2"/>
      <c r="O14" s="2"/>
      <c r="P14" s="2"/>
      <c r="Q14" s="2"/>
      <c r="R14" s="2"/>
      <c r="S14" s="2"/>
      <c r="T14" s="2"/>
      <c r="U14" s="2"/>
      <c r="V14" s="2"/>
      <c r="W14" s="2"/>
      <c r="X14" s="2"/>
      <c r="Y14" s="2"/>
      <c r="Z14" s="2"/>
    </row>
    <row r="15" spans="1:26" ht="14.25" customHeight="1" x14ac:dyDescent="0.35">
      <c r="A15" s="507"/>
      <c r="B15" s="212"/>
      <c r="C15" s="10"/>
      <c r="D15" s="2"/>
      <c r="E15" s="2"/>
      <c r="F15" s="2"/>
      <c r="G15" s="2"/>
      <c r="H15" s="2"/>
      <c r="I15" s="2"/>
      <c r="J15" s="2"/>
      <c r="K15" s="2"/>
      <c r="L15" s="2"/>
      <c r="M15" s="2"/>
      <c r="N15" s="2"/>
      <c r="O15" s="2"/>
      <c r="P15" s="2"/>
      <c r="Q15" s="2"/>
      <c r="R15" s="2"/>
      <c r="S15" s="2"/>
      <c r="T15" s="2"/>
      <c r="U15" s="2"/>
      <c r="V15" s="2"/>
      <c r="W15" s="2"/>
      <c r="X15" s="2"/>
      <c r="Y15" s="2"/>
      <c r="Z15" s="2"/>
    </row>
    <row r="16" spans="1:26" ht="14.25" customHeight="1" x14ac:dyDescent="0.35">
      <c r="A16" s="508"/>
      <c r="B16" s="212"/>
      <c r="C16" s="10"/>
      <c r="D16" s="2"/>
      <c r="E16" s="2"/>
      <c r="F16" s="2"/>
      <c r="G16" s="2"/>
      <c r="H16" s="2"/>
      <c r="I16" s="2"/>
      <c r="J16" s="2"/>
      <c r="K16" s="2"/>
      <c r="L16" s="2"/>
      <c r="M16" s="2"/>
      <c r="N16" s="2"/>
      <c r="O16" s="2"/>
      <c r="P16" s="2"/>
      <c r="Q16" s="2"/>
      <c r="R16" s="2"/>
      <c r="S16" s="2"/>
      <c r="T16" s="2"/>
      <c r="U16" s="2"/>
      <c r="V16" s="2"/>
      <c r="W16" s="2"/>
      <c r="X16" s="2"/>
      <c r="Y16" s="2"/>
      <c r="Z16" s="2"/>
    </row>
    <row r="17" spans="1:26" ht="18" customHeight="1" x14ac:dyDescent="0.35">
      <c r="A17" s="8"/>
      <c r="B17" s="8"/>
      <c r="C17" s="2"/>
      <c r="D17" s="2"/>
      <c r="E17" s="2"/>
      <c r="F17" s="2"/>
      <c r="G17" s="2"/>
      <c r="H17" s="2"/>
      <c r="I17" s="2"/>
      <c r="J17" s="2"/>
      <c r="K17" s="2"/>
      <c r="L17" s="2"/>
      <c r="M17" s="2"/>
      <c r="N17" s="2"/>
      <c r="O17" s="2"/>
      <c r="P17" s="2"/>
      <c r="Q17" s="2"/>
      <c r="R17" s="2"/>
      <c r="S17" s="2"/>
      <c r="T17" s="2"/>
      <c r="U17" s="2"/>
      <c r="V17" s="2"/>
      <c r="W17" s="2"/>
      <c r="X17" s="2"/>
      <c r="Y17" s="2"/>
      <c r="Z17" s="2"/>
    </row>
    <row r="18" spans="1:26" ht="18" customHeight="1" x14ac:dyDescent="0.35">
      <c r="A18" s="13" t="s">
        <v>13</v>
      </c>
      <c r="B18" s="14" t="s">
        <v>14</v>
      </c>
      <c r="C18" s="10"/>
      <c r="D18" s="2"/>
      <c r="E18" s="2"/>
      <c r="F18" s="2"/>
      <c r="G18" s="2"/>
      <c r="H18" s="2"/>
      <c r="I18" s="2"/>
      <c r="J18" s="2"/>
      <c r="K18" s="2"/>
      <c r="L18" s="2"/>
      <c r="M18" s="2"/>
      <c r="N18" s="2"/>
      <c r="O18" s="2"/>
      <c r="P18" s="2"/>
      <c r="Q18" s="2"/>
      <c r="R18" s="2"/>
      <c r="S18" s="2"/>
      <c r="T18" s="2"/>
      <c r="U18" s="2"/>
      <c r="V18" s="2"/>
      <c r="W18" s="2"/>
      <c r="X18" s="2"/>
      <c r="Y18" s="2"/>
      <c r="Z18" s="2"/>
    </row>
    <row r="19" spans="1:26" ht="15.75" customHeight="1" x14ac:dyDescent="0.35">
      <c r="A19" s="138" t="s">
        <v>15</v>
      </c>
      <c r="B19" s="139">
        <v>1</v>
      </c>
      <c r="C19" s="10"/>
      <c r="D19" s="2"/>
      <c r="E19" s="2"/>
      <c r="F19" s="2"/>
      <c r="G19" s="2"/>
      <c r="H19" s="2"/>
      <c r="I19" s="2"/>
      <c r="J19" s="2"/>
      <c r="K19" s="2"/>
      <c r="L19" s="2"/>
      <c r="M19" s="2"/>
      <c r="N19" s="2"/>
      <c r="O19" s="2"/>
      <c r="P19" s="2"/>
      <c r="Q19" s="2"/>
      <c r="R19" s="2"/>
      <c r="S19" s="2"/>
      <c r="T19" s="2"/>
      <c r="U19" s="2"/>
      <c r="V19" s="2"/>
      <c r="W19" s="2"/>
      <c r="X19" s="2"/>
      <c r="Y19" s="2"/>
      <c r="Z19" s="2"/>
    </row>
    <row r="20" spans="1:26" ht="13.5" customHeight="1" x14ac:dyDescent="0.35">
      <c r="A20" s="140" t="s">
        <v>16</v>
      </c>
      <c r="B20" s="141">
        <v>1.34</v>
      </c>
      <c r="C20" s="10"/>
      <c r="D20" s="2"/>
      <c r="E20" s="2"/>
      <c r="F20" s="2"/>
      <c r="G20" s="2"/>
      <c r="H20" s="2"/>
      <c r="I20" s="2"/>
      <c r="J20" s="2"/>
      <c r="K20" s="2"/>
      <c r="L20" s="2"/>
      <c r="M20" s="2"/>
      <c r="N20" s="2"/>
      <c r="O20" s="2"/>
      <c r="P20" s="2"/>
      <c r="Q20" s="2"/>
      <c r="R20" s="2"/>
      <c r="S20" s="2"/>
      <c r="T20" s="2"/>
      <c r="U20" s="2"/>
      <c r="V20" s="2"/>
      <c r="W20" s="2"/>
      <c r="X20" s="2"/>
      <c r="Y20" s="2"/>
      <c r="Z20" s="2"/>
    </row>
    <row r="21" spans="1:26" ht="14.25" customHeight="1" x14ac:dyDescent="0.35">
      <c r="A21" s="140" t="s">
        <v>17</v>
      </c>
      <c r="B21" s="141">
        <v>1.43</v>
      </c>
      <c r="C21" s="509"/>
      <c r="D21" s="510"/>
      <c r="E21" s="2"/>
      <c r="F21" s="2"/>
      <c r="G21" s="2"/>
      <c r="H21" s="2"/>
      <c r="I21" s="2"/>
      <c r="J21" s="2"/>
      <c r="K21" s="2"/>
      <c r="L21" s="2"/>
      <c r="M21" s="2"/>
      <c r="N21" s="2"/>
      <c r="O21" s="2"/>
      <c r="P21" s="2"/>
      <c r="Q21" s="2"/>
      <c r="R21" s="2"/>
      <c r="S21" s="2"/>
      <c r="T21" s="2"/>
      <c r="U21" s="2"/>
      <c r="V21" s="2"/>
      <c r="W21" s="2"/>
      <c r="X21" s="2"/>
      <c r="Y21" s="2"/>
      <c r="Z21" s="2"/>
    </row>
    <row r="22" spans="1:26" ht="14.25" customHeight="1" x14ac:dyDescent="0.35">
      <c r="A22" s="140" t="s">
        <v>18</v>
      </c>
      <c r="B22" s="141">
        <v>1.67</v>
      </c>
      <c r="C22" s="10"/>
      <c r="D22" s="2"/>
      <c r="E22" s="2"/>
      <c r="F22" s="2"/>
      <c r="G22" s="2"/>
      <c r="H22" s="2"/>
      <c r="I22" s="2"/>
      <c r="J22" s="2"/>
      <c r="K22" s="2"/>
      <c r="L22" s="2"/>
      <c r="M22" s="2"/>
      <c r="N22" s="2"/>
      <c r="O22" s="2"/>
      <c r="P22" s="2"/>
      <c r="Q22" s="2"/>
      <c r="R22" s="2"/>
      <c r="S22" s="2"/>
      <c r="T22" s="2"/>
      <c r="U22" s="2"/>
      <c r="V22" s="2"/>
      <c r="W22" s="2"/>
      <c r="X22" s="2"/>
      <c r="Y22" s="2"/>
      <c r="Z22" s="2"/>
    </row>
    <row r="23" spans="1:26" ht="14.25" customHeight="1" x14ac:dyDescent="0.35">
      <c r="A23" s="140" t="s">
        <v>19</v>
      </c>
      <c r="B23" s="141">
        <v>0.89</v>
      </c>
      <c r="C23" s="10"/>
      <c r="D23" s="2"/>
      <c r="E23" s="2"/>
      <c r="F23" s="2"/>
      <c r="G23" s="2"/>
      <c r="H23" s="2"/>
      <c r="I23" s="2"/>
      <c r="J23" s="2"/>
      <c r="K23" s="2"/>
      <c r="L23" s="2"/>
      <c r="M23" s="2"/>
      <c r="N23" s="2"/>
      <c r="O23" s="2"/>
      <c r="P23" s="2"/>
      <c r="Q23" s="2"/>
      <c r="R23" s="2"/>
      <c r="S23" s="2"/>
      <c r="T23" s="2"/>
      <c r="U23" s="2"/>
      <c r="V23" s="2"/>
      <c r="W23" s="2"/>
      <c r="X23" s="2"/>
      <c r="Y23" s="2"/>
      <c r="Z23" s="2"/>
    </row>
    <row r="24" spans="1:26" ht="14.25" customHeight="1" x14ac:dyDescent="0.35">
      <c r="A24" s="140" t="s">
        <v>20</v>
      </c>
      <c r="B24" s="141">
        <v>0.17</v>
      </c>
      <c r="C24" s="10"/>
      <c r="D24" s="2"/>
      <c r="E24" s="2"/>
      <c r="F24" s="2"/>
      <c r="G24" s="2"/>
      <c r="H24" s="2"/>
      <c r="I24" s="2"/>
      <c r="J24" s="2"/>
      <c r="K24" s="2"/>
      <c r="L24" s="2"/>
      <c r="M24" s="2"/>
      <c r="N24" s="2"/>
      <c r="O24" s="2"/>
      <c r="P24" s="2"/>
      <c r="Q24" s="2"/>
      <c r="R24" s="2"/>
      <c r="S24" s="2"/>
      <c r="T24" s="2"/>
      <c r="U24" s="2"/>
      <c r="V24" s="2"/>
      <c r="W24" s="2"/>
      <c r="X24" s="2"/>
      <c r="Y24" s="2"/>
      <c r="Z24" s="2"/>
    </row>
    <row r="25" spans="1:26" ht="14.25" customHeight="1" x14ac:dyDescent="0.35">
      <c r="A25" s="142" t="s">
        <v>21</v>
      </c>
      <c r="B25" s="143">
        <v>0.19</v>
      </c>
      <c r="C25" s="10"/>
      <c r="D25" s="2"/>
      <c r="E25" s="2"/>
      <c r="F25" s="2"/>
      <c r="G25" s="2"/>
      <c r="H25" s="2"/>
      <c r="I25" s="2"/>
      <c r="J25" s="2"/>
      <c r="K25" s="2"/>
      <c r="L25" s="2"/>
      <c r="M25" s="2"/>
      <c r="N25" s="2"/>
      <c r="O25" s="2"/>
      <c r="P25" s="2"/>
      <c r="Q25" s="2"/>
      <c r="R25" s="2"/>
      <c r="S25" s="2"/>
      <c r="T25" s="2"/>
      <c r="U25" s="2"/>
      <c r="V25" s="2"/>
      <c r="W25" s="2"/>
      <c r="X25" s="2"/>
      <c r="Y25" s="2"/>
      <c r="Z25" s="2"/>
    </row>
    <row r="26" spans="1:26" ht="14.25" customHeight="1" x14ac:dyDescent="0.35">
      <c r="A26" s="11"/>
      <c r="B26" s="11"/>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x14ac:dyDescent="0.35">
      <c r="A27" s="312" t="s">
        <v>351</v>
      </c>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x14ac:dyDescent="0.3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x14ac:dyDescent="0.3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x14ac:dyDescent="0.3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x14ac:dyDescent="0.3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x14ac:dyDescent="0.3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x14ac:dyDescent="0.3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x14ac:dyDescent="0.3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x14ac:dyDescent="0.3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x14ac:dyDescent="0.3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x14ac:dyDescent="0.3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x14ac:dyDescent="0.3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x14ac:dyDescent="0.3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x14ac:dyDescent="0.3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3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3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3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3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3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3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3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3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3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3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3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3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3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3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3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3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3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3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3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3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3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3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3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3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3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3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3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3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3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3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3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3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3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3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3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3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3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3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3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3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3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3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3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3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3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3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3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3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3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3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3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3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3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3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3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3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3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3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3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3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3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3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3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3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3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3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3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3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3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3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3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3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3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3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3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3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3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3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3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sheetData>
  <sheetProtection algorithmName="SHA-512" hashValue="oPFjBsmwZsMyMRY3bT8vrJOeKpmL3HJ3pVPwpMe7fCXaJi+8MEN7A0dVkn82nEPF7nkF6afyrWrbCWHHDkSf4Q==" saltValue="zLTsvLZ/IkIot7lzB9y1zQ==" spinCount="100000" sheet="1" objects="1" scenarios="1" formatCells="0" formatRows="0" insertRows="0" insertHyperlinks="0" sort="0"/>
  <mergeCells count="8">
    <mergeCell ref="B10:C10"/>
    <mergeCell ref="A13:A16"/>
    <mergeCell ref="C21:D21"/>
    <mergeCell ref="A1:E2"/>
    <mergeCell ref="A3:E3"/>
    <mergeCell ref="A4:E4"/>
    <mergeCell ref="B8:C8"/>
    <mergeCell ref="B9:C9"/>
  </mergeCells>
  <dataValidations count="1">
    <dataValidation type="list" allowBlank="1" showErrorMessage="1" sqref="B9:C9" xr:uid="{C4A3BD7A-963C-4178-BF10-F6EC87009F31}">
      <formula1>" Design Team, Professional Chapter, E-IDEAS Group, Ex-Officio, Department Club, Other"</formula1>
    </dataValidation>
  </dataValidations>
  <pageMargins left="0.7" right="0.7" top="0.75" bottom="0.75" header="0" footer="0"/>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77BD77F-BB24-4263-80A3-EABEEE34A52B}">
          <x14:formula1>
            <xm:f>dataval!$A$2:$A$78</xm:f>
          </x14:formula1>
          <xm:sqref>B8:C8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theme="5" tint="0.39997558519241921"/>
  </sheetPr>
  <dimension ref="A1:AD1235"/>
  <sheetViews>
    <sheetView topLeftCell="A25" zoomScale="58" zoomScaleNormal="85" workbookViewId="0">
      <selection activeCell="Q63" sqref="Q63"/>
    </sheetView>
  </sheetViews>
  <sheetFormatPr defaultColWidth="10.07421875" defaultRowHeight="15" customHeight="1" x14ac:dyDescent="0.35"/>
  <cols>
    <col min="1" max="1" width="36.4609375" customWidth="1"/>
    <col min="2" max="2" width="28.3828125" customWidth="1"/>
    <col min="3" max="3" width="11.84375" customWidth="1"/>
    <col min="4" max="4" width="38.3828125" customWidth="1"/>
    <col min="5" max="5" width="19.07421875" customWidth="1"/>
    <col min="6" max="6" width="11.84375" customWidth="1"/>
    <col min="7" max="7" width="17.84375" customWidth="1"/>
    <col min="8" max="8" width="20.07421875" customWidth="1"/>
    <col min="9" max="9" width="44.15234375" customWidth="1"/>
    <col min="10" max="10" width="12.921875" customWidth="1"/>
    <col min="11" max="11" width="11.15234375" customWidth="1"/>
    <col min="12" max="12" width="10" customWidth="1"/>
    <col min="13" max="13" width="8.15234375" customWidth="1"/>
    <col min="14" max="14" width="12" customWidth="1"/>
    <col min="15" max="15" width="11.61328125" customWidth="1"/>
    <col min="16" max="16" width="10.53515625" customWidth="1"/>
    <col min="17" max="17" width="13.3828125" customWidth="1"/>
    <col min="18" max="18" width="14.15234375" customWidth="1"/>
    <col min="19" max="19" width="14.07421875" customWidth="1"/>
    <col min="20" max="20" width="15.4609375" customWidth="1"/>
    <col min="21" max="21" width="13.61328125" customWidth="1"/>
    <col min="22" max="23" width="15.61328125" customWidth="1"/>
    <col min="24" max="24" width="11.3828125" customWidth="1"/>
    <col min="25" max="25" width="14.84375" customWidth="1"/>
    <col min="26" max="26" width="15.15234375" customWidth="1"/>
    <col min="27" max="29" width="10.61328125" customWidth="1"/>
  </cols>
  <sheetData>
    <row r="1" spans="1:29" ht="26.25" customHeight="1" x14ac:dyDescent="0.35">
      <c r="A1" s="575" t="s">
        <v>123</v>
      </c>
      <c r="B1" s="576"/>
      <c r="C1" s="577"/>
      <c r="D1" s="16"/>
      <c r="E1" s="31" t="str">
        <f>LEFT(A1, 9)</f>
        <v>PD Opport</v>
      </c>
      <c r="F1" s="16"/>
      <c r="G1" s="16"/>
      <c r="H1" s="16"/>
      <c r="I1" s="16"/>
      <c r="J1" s="16"/>
      <c r="K1" s="16"/>
      <c r="L1" s="16"/>
      <c r="N1" s="16"/>
      <c r="O1" s="16"/>
      <c r="P1" s="16"/>
      <c r="Q1" s="16"/>
      <c r="R1" s="16"/>
      <c r="S1" s="23"/>
      <c r="T1" s="16"/>
      <c r="U1" s="16"/>
      <c r="W1" s="23"/>
      <c r="X1" s="16"/>
      <c r="Y1" s="16"/>
      <c r="Z1" s="16"/>
      <c r="AA1" s="16"/>
      <c r="AB1" s="16"/>
      <c r="AC1" s="16"/>
    </row>
    <row r="2" spans="1:29" ht="26.25" customHeight="1" x14ac:dyDescent="0.35">
      <c r="A2" s="578" t="s">
        <v>124</v>
      </c>
      <c r="B2" s="579"/>
      <c r="C2" s="580"/>
      <c r="D2" s="16"/>
      <c r="E2" s="16"/>
      <c r="F2" s="16"/>
      <c r="G2" s="16"/>
      <c r="H2" s="16"/>
      <c r="I2" s="16"/>
      <c r="J2" s="16"/>
      <c r="K2" s="16"/>
      <c r="L2" s="16"/>
      <c r="N2" s="16"/>
      <c r="O2" s="16"/>
      <c r="P2" s="16"/>
      <c r="Q2" s="16"/>
      <c r="R2" s="16"/>
      <c r="S2" s="23"/>
      <c r="T2" s="16"/>
      <c r="U2" s="16"/>
      <c r="W2" s="23"/>
      <c r="X2" s="16"/>
      <c r="Y2" s="16"/>
      <c r="Z2" s="16"/>
      <c r="AA2" s="16"/>
      <c r="AB2" s="16"/>
      <c r="AC2" s="16"/>
    </row>
    <row r="3" spans="1:29" ht="78" customHeight="1" x14ac:dyDescent="0.35">
      <c r="A3" s="581"/>
      <c r="B3" s="582"/>
      <c r="C3" s="583"/>
      <c r="D3" s="16"/>
      <c r="E3" s="16"/>
      <c r="F3" s="16"/>
      <c r="G3" s="16"/>
      <c r="H3" s="16"/>
      <c r="I3" s="16"/>
      <c r="J3" s="16"/>
      <c r="K3" s="16"/>
      <c r="L3" s="16"/>
      <c r="N3" s="16"/>
      <c r="O3" s="16"/>
      <c r="P3" s="16"/>
      <c r="Q3" s="16"/>
      <c r="R3" s="16"/>
      <c r="S3" s="23"/>
      <c r="T3" s="16"/>
      <c r="U3" s="16"/>
      <c r="W3" s="23"/>
      <c r="X3" s="16"/>
      <c r="Y3" s="16"/>
      <c r="Z3" s="16"/>
      <c r="AA3" s="16"/>
      <c r="AB3" s="16"/>
      <c r="AC3" s="16"/>
    </row>
    <row r="4" spans="1:29" ht="14.25" customHeight="1" x14ac:dyDescent="0.35">
      <c r="A4" s="414"/>
      <c r="B4" s="414"/>
      <c r="C4" s="414"/>
      <c r="D4" s="415"/>
      <c r="E4" s="16"/>
      <c r="F4" s="16"/>
      <c r="G4" s="16"/>
      <c r="H4" s="16"/>
      <c r="J4" s="16"/>
      <c r="K4" s="16"/>
      <c r="L4" s="16"/>
      <c r="M4" s="16"/>
      <c r="N4" s="16"/>
      <c r="O4" s="23"/>
      <c r="P4" s="16"/>
      <c r="Q4" s="16"/>
      <c r="S4" s="16"/>
      <c r="T4" s="16"/>
      <c r="U4" s="16"/>
      <c r="V4" s="16"/>
      <c r="W4" s="16"/>
      <c r="X4" s="16"/>
      <c r="Y4" s="16"/>
      <c r="Z4" s="16"/>
      <c r="AA4" s="16"/>
      <c r="AB4" s="16"/>
      <c r="AC4" s="16"/>
    </row>
    <row r="5" spans="1:29" ht="14.25" customHeight="1" x14ac:dyDescent="0.35">
      <c r="A5" s="416" t="s">
        <v>95</v>
      </c>
      <c r="B5" s="32"/>
      <c r="C5" s="33"/>
      <c r="D5" s="185" t="s">
        <v>125</v>
      </c>
      <c r="E5" s="186"/>
      <c r="F5" s="84"/>
      <c r="G5" s="16"/>
      <c r="H5" s="16"/>
      <c r="J5" s="16"/>
      <c r="K5" s="16"/>
      <c r="L5" s="16"/>
      <c r="M5" s="16"/>
      <c r="N5" s="16"/>
      <c r="O5" s="23"/>
      <c r="P5" s="16"/>
      <c r="Q5" s="16"/>
      <c r="S5" s="16"/>
      <c r="T5" s="16"/>
      <c r="U5" s="16"/>
      <c r="V5" s="16"/>
      <c r="W5" s="16"/>
      <c r="X5" s="16"/>
      <c r="Y5" s="16"/>
      <c r="Z5" s="16"/>
      <c r="AA5" s="16"/>
      <c r="AB5" s="16"/>
      <c r="AC5" s="16"/>
    </row>
    <row r="6" spans="1:29" ht="28" x14ac:dyDescent="0.35">
      <c r="A6" s="30" t="s">
        <v>126</v>
      </c>
      <c r="B6" s="244"/>
      <c r="C6" s="417" t="str">
        <f t="shared" ref="C6:C11" si="0">IF(B6&lt;&gt;"","COMPLETE","INCOMPLETE")</f>
        <v>INCOMPLETE</v>
      </c>
      <c r="D6" s="187" t="s">
        <v>127</v>
      </c>
      <c r="E6" s="366"/>
      <c r="F6" s="188" t="str">
        <f>IF(E6&lt;&gt;"","COMPLETE","INCOMPLETE")</f>
        <v>INCOMPLETE</v>
      </c>
      <c r="G6" s="16"/>
      <c r="H6" s="16"/>
      <c r="J6" s="16"/>
      <c r="K6" s="16"/>
      <c r="L6" s="16"/>
      <c r="M6" s="16"/>
      <c r="N6" s="16"/>
      <c r="O6" s="23"/>
      <c r="P6" s="16"/>
      <c r="Q6" s="16"/>
      <c r="S6" s="16"/>
      <c r="T6" s="16"/>
      <c r="U6" s="16"/>
      <c r="V6" s="16"/>
      <c r="W6" s="16"/>
      <c r="X6" s="16"/>
      <c r="Y6" s="16"/>
      <c r="Z6" s="16"/>
      <c r="AA6" s="16"/>
      <c r="AB6" s="16"/>
      <c r="AC6" s="16"/>
    </row>
    <row r="7" spans="1:29" ht="28" x14ac:dyDescent="0.35">
      <c r="A7" s="34" t="s">
        <v>128</v>
      </c>
      <c r="B7" s="245"/>
      <c r="C7" s="417" t="str">
        <f t="shared" si="0"/>
        <v>INCOMPLETE</v>
      </c>
      <c r="D7" s="187" t="s">
        <v>129</v>
      </c>
      <c r="E7" s="367"/>
      <c r="F7" s="188" t="str">
        <f>IF(E7&lt;&gt;"","COMPLETE","INCOMPLETE")</f>
        <v>INCOMPLETE</v>
      </c>
      <c r="G7" s="16"/>
      <c r="H7" s="16"/>
      <c r="J7" s="16"/>
      <c r="K7" s="16"/>
      <c r="L7" s="16"/>
      <c r="M7" s="16"/>
      <c r="N7" s="16"/>
      <c r="O7" s="23"/>
      <c r="P7" s="16"/>
      <c r="Q7" s="16"/>
      <c r="S7" s="16"/>
      <c r="T7" s="16"/>
      <c r="U7" s="16"/>
      <c r="V7" s="16"/>
      <c r="W7" s="16"/>
      <c r="X7" s="16"/>
      <c r="Y7" s="16"/>
      <c r="Z7" s="16"/>
      <c r="AA7" s="16"/>
      <c r="AB7" s="16"/>
      <c r="AC7" s="16"/>
    </row>
    <row r="8" spans="1:29" ht="15" customHeight="1" x14ac:dyDescent="0.35">
      <c r="A8" s="35" t="s">
        <v>130</v>
      </c>
      <c r="B8" s="365"/>
      <c r="C8" s="417" t="str">
        <f t="shared" si="0"/>
        <v>INCOMPLETE</v>
      </c>
      <c r="D8" s="594" t="s">
        <v>131</v>
      </c>
      <c r="E8" s="596"/>
      <c r="F8" s="598" t="str">
        <f>IF(E8&lt;&gt;"","COMPLETE","INCOMPLETE")</f>
        <v>INCOMPLETE</v>
      </c>
      <c r="G8" s="16"/>
      <c r="H8" s="16"/>
      <c r="J8" s="16"/>
      <c r="K8" s="16"/>
      <c r="L8" s="16"/>
      <c r="M8" s="16"/>
      <c r="N8" s="16"/>
      <c r="O8" s="23"/>
      <c r="P8" s="16"/>
      <c r="Q8" s="16"/>
      <c r="S8" s="16"/>
      <c r="T8" s="16"/>
      <c r="U8" s="16"/>
      <c r="V8" s="16"/>
      <c r="W8" s="16"/>
      <c r="X8" s="16"/>
      <c r="Y8" s="16"/>
      <c r="Z8" s="16"/>
      <c r="AA8" s="16"/>
      <c r="AB8" s="16"/>
      <c r="AC8" s="16"/>
    </row>
    <row r="9" spans="1:29" ht="15" customHeight="1" x14ac:dyDescent="0.35">
      <c r="A9" s="35" t="s">
        <v>132</v>
      </c>
      <c r="B9" s="246"/>
      <c r="C9" s="417" t="str">
        <f t="shared" si="0"/>
        <v>INCOMPLETE</v>
      </c>
      <c r="D9" s="595"/>
      <c r="E9" s="597"/>
      <c r="F9" s="599"/>
      <c r="G9" s="16"/>
      <c r="K9" s="16"/>
      <c r="L9" s="16"/>
      <c r="M9" s="16"/>
      <c r="N9" s="16"/>
      <c r="O9" s="23"/>
      <c r="P9" s="16"/>
      <c r="Q9" s="16"/>
      <c r="S9" s="16"/>
      <c r="T9" s="16"/>
      <c r="U9" s="16"/>
      <c r="V9" s="16"/>
      <c r="W9" s="16"/>
      <c r="X9" s="16"/>
      <c r="Y9" s="16"/>
      <c r="Z9" s="16"/>
      <c r="AA9" s="16"/>
      <c r="AB9" s="16"/>
      <c r="AC9" s="16"/>
    </row>
    <row r="10" spans="1:29" ht="15" customHeight="1" x14ac:dyDescent="0.35">
      <c r="A10" s="35" t="s">
        <v>133</v>
      </c>
      <c r="B10" s="246"/>
      <c r="C10" s="202" t="str">
        <f t="shared" si="0"/>
        <v>INCOMPLETE</v>
      </c>
      <c r="D10" s="590" t="s">
        <v>134</v>
      </c>
      <c r="E10" s="201"/>
      <c r="F10" s="189" t="str">
        <f>IF(E10&lt;&gt;"","COMPLETE","INCOMPLETE")</f>
        <v>INCOMPLETE</v>
      </c>
      <c r="G10" s="16"/>
      <c r="K10" s="16"/>
      <c r="L10" s="16"/>
      <c r="M10" s="16"/>
      <c r="N10" s="16"/>
      <c r="O10" s="23"/>
      <c r="P10" s="16"/>
      <c r="Q10" s="16"/>
      <c r="S10" s="16"/>
      <c r="T10" s="16"/>
      <c r="U10" s="16"/>
      <c r="V10" s="16"/>
      <c r="W10" s="16"/>
      <c r="X10" s="16"/>
      <c r="Y10" s="16"/>
      <c r="Z10" s="16"/>
      <c r="AA10" s="16"/>
      <c r="AB10" s="16"/>
      <c r="AC10" s="16"/>
    </row>
    <row r="11" spans="1:29" ht="17.25" customHeight="1" x14ac:dyDescent="0.35">
      <c r="A11" s="35" t="s">
        <v>135</v>
      </c>
      <c r="B11" s="365"/>
      <c r="C11" s="202" t="str">
        <f t="shared" si="0"/>
        <v>INCOMPLETE</v>
      </c>
      <c r="D11" s="591"/>
      <c r="E11" s="197"/>
      <c r="F11" s="189" t="str">
        <f>IF(E11&lt;&gt;"","COMPLETE","INCOMPLETE")</f>
        <v>INCOMPLETE</v>
      </c>
      <c r="G11" s="16"/>
      <c r="K11" s="16"/>
      <c r="L11" s="16"/>
      <c r="M11" s="16"/>
      <c r="N11" s="16"/>
      <c r="O11" s="23"/>
      <c r="P11" s="16"/>
      <c r="Q11" s="16"/>
      <c r="S11" s="16"/>
      <c r="T11" s="16"/>
      <c r="U11" s="16"/>
      <c r="V11" s="16"/>
      <c r="W11" s="16"/>
      <c r="X11" s="16"/>
      <c r="Y11" s="16"/>
      <c r="Z11" s="16"/>
      <c r="AA11" s="16"/>
      <c r="AB11" s="16"/>
      <c r="AC11" s="16"/>
    </row>
    <row r="12" spans="1:29" ht="15.5" x14ac:dyDescent="0.35">
      <c r="A12" s="36"/>
      <c r="B12" s="37"/>
      <c r="C12" s="196"/>
      <c r="D12" s="592"/>
      <c r="E12" s="203"/>
      <c r="F12" s="188" t="str">
        <f>IF(E12&lt;&gt;"","COMPLETE","INCOMPLETE")</f>
        <v>INCOMPLETE</v>
      </c>
      <c r="G12" s="61"/>
      <c r="H12" s="16"/>
      <c r="J12" s="16"/>
      <c r="K12" s="16"/>
      <c r="L12" s="16"/>
      <c r="M12" s="16"/>
      <c r="N12" s="16"/>
      <c r="O12" s="23"/>
      <c r="P12" s="16"/>
      <c r="Q12" s="16"/>
      <c r="S12" s="16"/>
      <c r="T12" s="16"/>
      <c r="U12" s="16"/>
      <c r="V12" s="16"/>
      <c r="W12" s="16"/>
      <c r="X12" s="16"/>
      <c r="Y12" s="16"/>
      <c r="Z12" s="16"/>
      <c r="AA12" s="16"/>
      <c r="AB12" s="16"/>
      <c r="AC12" s="16"/>
    </row>
    <row r="13" spans="1:29" ht="15.5" x14ac:dyDescent="0.35">
      <c r="A13" s="39" t="s">
        <v>136</v>
      </c>
      <c r="B13" s="40"/>
      <c r="C13" s="199"/>
      <c r="D13" s="195"/>
      <c r="E13" s="198"/>
      <c r="F13" s="196"/>
      <c r="G13" s="61"/>
      <c r="H13" s="16"/>
      <c r="J13" s="16"/>
      <c r="K13" s="16"/>
      <c r="L13" s="16"/>
      <c r="M13" s="16"/>
      <c r="N13" s="16"/>
      <c r="O13" s="23"/>
      <c r="P13" s="16"/>
      <c r="Q13" s="16"/>
      <c r="S13" s="16"/>
      <c r="T13" s="16"/>
      <c r="U13" s="16"/>
      <c r="V13" s="16"/>
      <c r="W13" s="16"/>
      <c r="X13" s="16"/>
      <c r="Y13" s="16"/>
      <c r="Z13" s="16"/>
      <c r="AA13" s="16"/>
      <c r="AB13" s="16"/>
      <c r="AC13" s="16"/>
    </row>
    <row r="14" spans="1:29" ht="15.5" x14ac:dyDescent="0.35">
      <c r="A14" s="34" t="s">
        <v>137</v>
      </c>
      <c r="B14" s="247"/>
      <c r="C14" s="200" t="str">
        <f t="shared" ref="C14:C16" si="1">IF(B14&lt;&gt;"","COMPLETE","INCOMPLETE")</f>
        <v>INCOMPLETE</v>
      </c>
      <c r="D14" s="61"/>
      <c r="E14" s="61"/>
      <c r="F14" s="61"/>
      <c r="G14" s="16"/>
      <c r="H14" s="16"/>
      <c r="J14" s="16"/>
      <c r="K14" s="16"/>
      <c r="L14" s="16"/>
      <c r="M14" s="16"/>
      <c r="N14" s="16"/>
      <c r="O14" s="23"/>
      <c r="P14" s="16"/>
      <c r="Q14" s="16"/>
      <c r="S14" s="16"/>
      <c r="T14" s="16"/>
      <c r="U14" s="16"/>
      <c r="V14" s="16"/>
      <c r="W14" s="16"/>
      <c r="X14" s="16"/>
      <c r="Y14" s="16"/>
      <c r="Z14" s="16"/>
      <c r="AA14" s="16"/>
      <c r="AB14" s="16"/>
      <c r="AC14" s="16"/>
    </row>
    <row r="15" spans="1:29" ht="15.5" x14ac:dyDescent="0.35">
      <c r="A15" s="34" t="s">
        <v>138</v>
      </c>
      <c r="B15" s="418"/>
      <c r="C15" s="200" t="str">
        <f t="shared" si="1"/>
        <v>INCOMPLETE</v>
      </c>
      <c r="D15" s="61"/>
      <c r="E15" s="16"/>
      <c r="F15" s="16"/>
      <c r="G15" s="16"/>
      <c r="H15" s="16"/>
      <c r="J15" s="16"/>
      <c r="K15" s="16"/>
      <c r="L15" s="16"/>
      <c r="M15" s="16"/>
      <c r="N15" s="16"/>
      <c r="O15" s="23"/>
      <c r="P15" s="16"/>
      <c r="Q15" s="16"/>
      <c r="S15" s="16"/>
      <c r="T15" s="16"/>
      <c r="U15" s="16"/>
      <c r="V15" s="16"/>
      <c r="W15" s="16"/>
      <c r="X15" s="16"/>
      <c r="Y15" s="16"/>
      <c r="Z15" s="16"/>
      <c r="AA15" s="16"/>
      <c r="AB15" s="16"/>
      <c r="AC15" s="16"/>
    </row>
    <row r="16" spans="1:29" ht="15.5" x14ac:dyDescent="0.35">
      <c r="A16" s="34" t="s">
        <v>61</v>
      </c>
      <c r="B16" s="368"/>
      <c r="C16" s="41" t="str">
        <f t="shared" si="1"/>
        <v>INCOMPLETE</v>
      </c>
      <c r="D16" s="16"/>
      <c r="F16" s="16"/>
      <c r="G16" s="16"/>
      <c r="H16" s="16"/>
      <c r="J16" s="16"/>
      <c r="K16" s="16"/>
      <c r="L16" s="16"/>
      <c r="M16" s="16"/>
      <c r="N16" s="16"/>
      <c r="O16" s="23"/>
      <c r="P16" s="16"/>
      <c r="Q16" s="16"/>
      <c r="S16" s="16"/>
      <c r="T16" s="16"/>
      <c r="U16" s="16"/>
      <c r="V16" s="16"/>
      <c r="W16" s="16"/>
      <c r="X16" s="16"/>
      <c r="Y16" s="16"/>
      <c r="Z16" s="16"/>
      <c r="AA16" s="16"/>
      <c r="AB16" s="16"/>
      <c r="AC16" s="16"/>
    </row>
    <row r="17" spans="1:29" ht="15.5" x14ac:dyDescent="0.35">
      <c r="A17" s="34" t="s">
        <v>139</v>
      </c>
      <c r="B17" s="247"/>
      <c r="C17" s="41" t="str">
        <f t="shared" ref="C17:C19" si="2">IF(B17&lt;&gt;"","COMPLETE","Optional")</f>
        <v>Optional</v>
      </c>
      <c r="D17" s="16"/>
      <c r="E17" s="16"/>
      <c r="F17" s="16"/>
      <c r="G17" s="16"/>
      <c r="H17" s="16"/>
      <c r="J17" s="16"/>
      <c r="K17" s="16"/>
      <c r="L17" s="16"/>
      <c r="M17" s="16"/>
      <c r="N17" s="16"/>
      <c r="O17" s="23"/>
      <c r="P17" s="16"/>
      <c r="Q17" s="16"/>
      <c r="S17" s="16"/>
      <c r="T17" s="16"/>
      <c r="U17" s="16"/>
      <c r="V17" s="16"/>
      <c r="W17" s="16"/>
      <c r="X17" s="16"/>
      <c r="Y17" s="16"/>
      <c r="Z17" s="16"/>
      <c r="AA17" s="16"/>
      <c r="AB17" s="16"/>
      <c r="AC17" s="16"/>
    </row>
    <row r="18" spans="1:29" ht="15.5" x14ac:dyDescent="0.35">
      <c r="A18" s="34" t="s">
        <v>138</v>
      </c>
      <c r="B18" s="418"/>
      <c r="C18" s="41" t="str">
        <f t="shared" si="2"/>
        <v>Optional</v>
      </c>
      <c r="D18" s="16"/>
      <c r="F18" s="16"/>
      <c r="G18" s="16"/>
      <c r="H18" s="16"/>
      <c r="J18" s="16"/>
      <c r="K18" s="16"/>
      <c r="L18" s="16"/>
      <c r="M18" s="16"/>
      <c r="N18" s="16"/>
      <c r="O18" s="23"/>
      <c r="P18" s="16"/>
      <c r="Q18" s="16"/>
      <c r="S18" s="16"/>
      <c r="T18" s="16"/>
      <c r="U18" s="16"/>
      <c r="V18" s="16"/>
      <c r="W18" s="16"/>
      <c r="X18" s="16"/>
      <c r="Y18" s="16"/>
      <c r="Z18" s="16"/>
      <c r="AA18" s="16"/>
      <c r="AB18" s="16"/>
      <c r="AC18" s="16"/>
    </row>
    <row r="19" spans="1:29" ht="15.5" x14ac:dyDescent="0.35">
      <c r="A19" s="34" t="s">
        <v>61</v>
      </c>
      <c r="B19" s="368"/>
      <c r="C19" s="41" t="str">
        <f t="shared" si="2"/>
        <v>Optional</v>
      </c>
      <c r="D19" s="16"/>
      <c r="F19" s="16"/>
      <c r="G19" s="16"/>
      <c r="H19" s="16"/>
      <c r="J19" s="16"/>
      <c r="K19" s="16"/>
      <c r="L19" s="16"/>
      <c r="M19" s="16"/>
      <c r="N19" s="16"/>
      <c r="O19" s="23"/>
      <c r="P19" s="16"/>
      <c r="Q19" s="16"/>
      <c r="S19" s="16"/>
      <c r="T19" s="16"/>
      <c r="U19" s="16"/>
      <c r="V19" s="16"/>
      <c r="W19" s="16"/>
      <c r="X19" s="16"/>
      <c r="Y19" s="16"/>
      <c r="Z19" s="16"/>
      <c r="AA19" s="16"/>
      <c r="AB19" s="16"/>
      <c r="AC19" s="16"/>
    </row>
    <row r="20" spans="1:29" ht="15" customHeight="1" x14ac:dyDescent="0.35">
      <c r="A20" s="21"/>
      <c r="B20" s="37"/>
      <c r="C20" s="38"/>
      <c r="D20" s="16"/>
      <c r="E20" s="16"/>
      <c r="F20" s="16"/>
      <c r="G20" s="16"/>
      <c r="H20" s="16"/>
      <c r="I20" s="16"/>
      <c r="J20" s="16"/>
      <c r="K20" s="16"/>
      <c r="L20" s="16"/>
      <c r="N20" s="16"/>
      <c r="O20" s="16"/>
      <c r="P20" s="16"/>
      <c r="Q20" s="16"/>
      <c r="R20" s="16"/>
      <c r="S20" s="23"/>
      <c r="T20" s="16"/>
      <c r="U20" s="16"/>
      <c r="W20" s="16"/>
      <c r="X20" s="16"/>
      <c r="Y20" s="16"/>
      <c r="Z20" s="16"/>
      <c r="AA20" s="16"/>
      <c r="AB20" s="16"/>
      <c r="AC20" s="16"/>
    </row>
    <row r="21" spans="1:29" ht="15" customHeight="1" x14ac:dyDescent="0.35">
      <c r="A21" s="42" t="s">
        <v>140</v>
      </c>
      <c r="B21" s="43"/>
      <c r="C21" s="43"/>
      <c r="D21" s="43"/>
      <c r="E21" s="44"/>
      <c r="F21" s="45" t="s">
        <v>141</v>
      </c>
      <c r="G21" s="45" t="s">
        <v>142</v>
      </c>
      <c r="J21" s="16"/>
      <c r="K21" s="16"/>
      <c r="L21" s="16"/>
      <c r="N21" s="16"/>
      <c r="O21" s="16"/>
      <c r="P21" s="16"/>
      <c r="Q21" s="16"/>
      <c r="R21" s="16"/>
      <c r="S21" s="23"/>
      <c r="T21" s="16"/>
      <c r="U21" s="16"/>
      <c r="W21" s="16"/>
      <c r="X21" s="16"/>
      <c r="Y21" s="16"/>
      <c r="Z21" s="16"/>
      <c r="AA21" s="16"/>
      <c r="AB21" s="16"/>
      <c r="AC21" s="16"/>
    </row>
    <row r="22" spans="1:29" ht="49.5" customHeight="1" x14ac:dyDescent="0.35">
      <c r="A22" s="584" t="s">
        <v>143</v>
      </c>
      <c r="B22" s="577"/>
      <c r="C22" s="585"/>
      <c r="D22" s="586"/>
      <c r="E22" s="41" t="str">
        <f t="shared" ref="E22" si="3">IF(AND(F22&gt;0, F22&lt;=G22),"COMPLETE","INCOMPLETE")</f>
        <v>INCOMPLETE</v>
      </c>
      <c r="F22" s="15">
        <f t="shared" ref="F22" si="4">IF(LEN(TRIM(C22))=0,0,LEN(TRIM(C22))-LEN(SUBSTITUTE(C22," ",""))+1)</f>
        <v>0</v>
      </c>
      <c r="G22" s="15">
        <v>150</v>
      </c>
      <c r="J22" s="16"/>
      <c r="K22" s="16"/>
      <c r="L22" s="16"/>
      <c r="N22" s="16"/>
      <c r="O22" s="16"/>
      <c r="P22" s="16"/>
      <c r="Q22" s="16"/>
      <c r="R22" s="16"/>
      <c r="S22" s="23"/>
      <c r="T22" s="16"/>
      <c r="U22" s="16"/>
      <c r="W22" s="16"/>
      <c r="X22" s="16"/>
      <c r="Y22" s="16"/>
      <c r="Z22" s="16"/>
      <c r="AA22" s="16"/>
      <c r="AB22" s="16"/>
      <c r="AC22" s="16"/>
    </row>
    <row r="23" spans="1:29" ht="63" customHeight="1" x14ac:dyDescent="0.35">
      <c r="A23" s="587" t="s">
        <v>144</v>
      </c>
      <c r="B23" s="580"/>
      <c r="C23" s="588"/>
      <c r="D23" s="589"/>
      <c r="E23" s="191" t="str">
        <f>IF(AND(F23&gt;0, F23&lt;=G23),"COMPLETE","INCOMPLETE")</f>
        <v>INCOMPLETE</v>
      </c>
      <c r="F23" s="15">
        <f>IF(LEN(TRIM(C23))=0,0,LEN(TRIM(C23))-LEN(SUBSTITUTE(C23," ",""))+1)</f>
        <v>0</v>
      </c>
      <c r="G23" s="15">
        <v>150</v>
      </c>
      <c r="J23" s="16"/>
      <c r="K23" s="16"/>
      <c r="L23" s="16"/>
      <c r="N23" s="16"/>
      <c r="O23" s="16"/>
      <c r="P23" s="16"/>
      <c r="Q23" s="16"/>
      <c r="R23" s="16"/>
      <c r="S23" s="23"/>
      <c r="T23" s="16"/>
      <c r="U23" s="16"/>
      <c r="W23" s="16"/>
      <c r="X23" s="16"/>
      <c r="Y23" s="16"/>
      <c r="Z23" s="16"/>
      <c r="AA23" s="16"/>
      <c r="AB23" s="16"/>
      <c r="AC23" s="16"/>
    </row>
    <row r="24" spans="1:29" ht="66" customHeight="1" x14ac:dyDescent="0.35">
      <c r="A24" s="609" t="s">
        <v>145</v>
      </c>
      <c r="B24" s="609"/>
      <c r="C24" s="607"/>
      <c r="D24" s="608"/>
      <c r="E24" s="314" t="str">
        <f>IF(AND(F24&gt;0, F24&lt;=G24),"COMPLETE","INCOMPLETE")</f>
        <v>INCOMPLETE</v>
      </c>
      <c r="F24" s="15">
        <f>IF(LEN(TRIM(C24))=0,0,LEN(TRIM(C24))-LEN(SUBSTITUTE(C24," ",""))+1)</f>
        <v>0</v>
      </c>
      <c r="G24" s="190">
        <v>300</v>
      </c>
      <c r="J24" s="16"/>
      <c r="K24" s="16"/>
      <c r="L24" s="16"/>
      <c r="N24" s="16"/>
      <c r="O24" s="16"/>
      <c r="P24" s="16"/>
      <c r="Q24" s="16"/>
      <c r="R24" s="16"/>
      <c r="S24" s="23"/>
      <c r="T24" s="16"/>
      <c r="U24" s="16"/>
      <c r="W24" s="16"/>
      <c r="X24" s="16"/>
      <c r="Y24" s="16"/>
      <c r="Z24" s="16"/>
      <c r="AA24" s="16"/>
      <c r="AB24" s="16"/>
      <c r="AC24" s="16"/>
    </row>
    <row r="25" spans="1:29" ht="16.5" customHeight="1" x14ac:dyDescent="0.35">
      <c r="G25" s="38"/>
      <c r="J25" s="16"/>
      <c r="K25" s="16"/>
      <c r="L25" s="16"/>
      <c r="N25" s="16"/>
      <c r="O25" s="16"/>
      <c r="P25" s="16"/>
      <c r="Q25" s="16"/>
      <c r="R25" s="16"/>
      <c r="S25" s="23"/>
      <c r="T25" s="16"/>
      <c r="U25" s="16"/>
      <c r="W25" s="16"/>
      <c r="X25" s="16"/>
      <c r="Y25" s="16"/>
      <c r="Z25" s="16"/>
      <c r="AA25" s="16"/>
      <c r="AB25" s="16"/>
      <c r="AC25" s="16"/>
    </row>
    <row r="26" spans="1:29" ht="18.75" customHeight="1" x14ac:dyDescent="0.35">
      <c r="A26" s="46" t="s">
        <v>146</v>
      </c>
      <c r="B26" s="47"/>
      <c r="G26" s="38"/>
      <c r="J26" s="16"/>
      <c r="K26" s="16"/>
      <c r="L26" s="16"/>
      <c r="N26" s="16"/>
      <c r="O26" s="16"/>
      <c r="P26" s="16"/>
      <c r="Q26" s="16"/>
      <c r="R26" s="16"/>
      <c r="S26" s="23"/>
      <c r="T26" s="16"/>
      <c r="U26" s="16"/>
      <c r="W26" s="16"/>
      <c r="X26" s="16"/>
      <c r="Y26" s="16"/>
      <c r="Z26" s="16"/>
      <c r="AA26" s="16"/>
      <c r="AB26" s="16"/>
      <c r="AC26" s="16"/>
    </row>
    <row r="27" spans="1:29" ht="15.75" customHeight="1" x14ac:dyDescent="0.35">
      <c r="A27" s="48" t="s">
        <v>147</v>
      </c>
      <c r="B27" s="248"/>
      <c r="G27" s="38"/>
      <c r="J27" s="16"/>
      <c r="K27" s="16"/>
      <c r="L27" s="16"/>
      <c r="N27" s="16"/>
      <c r="O27" s="16"/>
      <c r="P27" s="16"/>
      <c r="Q27" s="16"/>
      <c r="R27" s="16"/>
      <c r="S27" s="23"/>
      <c r="T27" s="16"/>
      <c r="U27" s="16"/>
      <c r="W27" s="16"/>
      <c r="X27" s="16"/>
      <c r="Y27" s="16"/>
      <c r="Z27" s="16"/>
      <c r="AA27" s="16"/>
      <c r="AB27" s="16"/>
      <c r="AC27" s="16"/>
    </row>
    <row r="28" spans="1:29" ht="58.5" customHeight="1" x14ac:dyDescent="0.35">
      <c r="A28" s="49" t="s">
        <v>148</v>
      </c>
      <c r="B28" s="249"/>
      <c r="G28" s="38"/>
      <c r="J28" s="16"/>
      <c r="K28" s="16"/>
      <c r="L28" s="16"/>
      <c r="N28" s="16"/>
      <c r="O28" s="16"/>
      <c r="P28" s="16"/>
      <c r="Q28" s="16"/>
      <c r="R28" s="16"/>
      <c r="S28" s="23"/>
      <c r="T28" s="16"/>
      <c r="U28" s="16"/>
      <c r="W28" s="16"/>
      <c r="X28" s="16"/>
      <c r="Y28" s="16"/>
      <c r="Z28" s="16"/>
      <c r="AA28" s="16"/>
      <c r="AB28" s="16"/>
      <c r="AC28" s="16"/>
    </row>
    <row r="29" spans="1:29" ht="15.75" customHeight="1" thickBot="1" x14ac:dyDescent="0.4">
      <c r="J29" s="16"/>
      <c r="K29" s="16"/>
      <c r="L29" s="16"/>
      <c r="N29" s="16"/>
      <c r="O29" s="16"/>
      <c r="P29" s="16"/>
      <c r="Q29" s="16"/>
      <c r="R29" s="16"/>
      <c r="S29" s="23"/>
      <c r="T29" s="16"/>
      <c r="U29" s="16"/>
      <c r="W29" s="16"/>
      <c r="X29" s="16"/>
      <c r="Y29" s="16"/>
      <c r="Z29" s="16"/>
      <c r="AA29" s="16"/>
      <c r="AB29" s="16"/>
      <c r="AC29" s="16"/>
    </row>
    <row r="30" spans="1:29" ht="15.75" customHeight="1" x14ac:dyDescent="0.35">
      <c r="A30" s="602" t="s">
        <v>149</v>
      </c>
      <c r="B30" s="603"/>
      <c r="C30" s="604"/>
      <c r="D30" s="602" t="s">
        <v>150</v>
      </c>
      <c r="E30" s="603"/>
      <c r="F30" s="604"/>
      <c r="J30" s="16"/>
      <c r="K30" s="16"/>
      <c r="L30" s="16"/>
      <c r="N30" s="16"/>
      <c r="O30" s="16"/>
      <c r="P30" s="16"/>
      <c r="Q30" s="16"/>
      <c r="R30" s="16"/>
      <c r="S30" s="23"/>
      <c r="T30" s="16"/>
      <c r="U30" s="16"/>
      <c r="W30" s="16"/>
      <c r="X30" s="16"/>
      <c r="Y30" s="16"/>
      <c r="Z30" s="16"/>
      <c r="AA30" s="16"/>
      <c r="AB30" s="16"/>
      <c r="AC30" s="16"/>
    </row>
    <row r="31" spans="1:29" ht="15.75" customHeight="1" x14ac:dyDescent="0.35">
      <c r="A31" s="50" t="s">
        <v>151</v>
      </c>
      <c r="B31" s="51" t="s">
        <v>152</v>
      </c>
      <c r="C31" s="52" t="s">
        <v>106</v>
      </c>
      <c r="D31" s="53" t="s">
        <v>151</v>
      </c>
      <c r="E31" s="51" t="s">
        <v>152</v>
      </c>
      <c r="F31" s="52" t="s">
        <v>106</v>
      </c>
      <c r="J31" s="16"/>
      <c r="K31" s="16"/>
      <c r="L31" s="16"/>
      <c r="N31" s="16"/>
      <c r="O31" s="16"/>
      <c r="P31" s="16"/>
      <c r="Q31" s="16"/>
      <c r="R31" s="16"/>
      <c r="S31" s="23"/>
      <c r="T31" s="16"/>
      <c r="U31" s="16"/>
      <c r="W31" s="16"/>
      <c r="X31" s="16"/>
      <c r="Y31" s="16"/>
      <c r="Z31" s="16"/>
      <c r="AA31" s="16"/>
      <c r="AB31" s="16"/>
      <c r="AC31" s="16"/>
    </row>
    <row r="32" spans="1:29" ht="15.75" customHeight="1" x14ac:dyDescent="0.35">
      <c r="A32" s="54" t="s">
        <v>153</v>
      </c>
      <c r="B32" s="369"/>
      <c r="C32" s="251"/>
      <c r="D32" s="54" t="s">
        <v>154</v>
      </c>
      <c r="E32" s="250"/>
      <c r="F32" s="251"/>
      <c r="J32" s="16"/>
      <c r="K32" s="16"/>
      <c r="L32" s="16"/>
      <c r="N32" s="16"/>
      <c r="O32" s="16"/>
      <c r="P32" s="16"/>
      <c r="Q32" s="16"/>
      <c r="R32" s="16"/>
      <c r="S32" s="23"/>
      <c r="T32" s="16"/>
      <c r="U32" s="16"/>
      <c r="W32" s="16"/>
      <c r="X32" s="16"/>
      <c r="Y32" s="16"/>
      <c r="Z32" s="16"/>
      <c r="AA32" s="16"/>
      <c r="AB32" s="16"/>
      <c r="AC32" s="16"/>
    </row>
    <row r="33" spans="1:30" ht="15.75" customHeight="1" x14ac:dyDescent="0.35">
      <c r="A33" s="54" t="s">
        <v>155</v>
      </c>
      <c r="B33" s="250"/>
      <c r="C33" s="251"/>
      <c r="D33" s="54" t="s">
        <v>156</v>
      </c>
      <c r="E33" s="250"/>
      <c r="F33" s="251"/>
      <c r="J33" s="16"/>
      <c r="K33" s="16"/>
      <c r="L33" s="16"/>
      <c r="N33" s="16"/>
      <c r="O33" s="16"/>
      <c r="P33" s="16"/>
      <c r="Q33" s="16"/>
      <c r="R33" s="16"/>
      <c r="S33" s="23"/>
      <c r="T33" s="16"/>
      <c r="U33" s="16"/>
      <c r="W33" s="16"/>
      <c r="X33" s="16"/>
      <c r="Y33" s="16"/>
      <c r="Z33" s="16"/>
      <c r="AA33" s="16"/>
      <c r="AB33" s="16"/>
      <c r="AC33" s="16"/>
    </row>
    <row r="34" spans="1:30" ht="15.75" customHeight="1" x14ac:dyDescent="0.35">
      <c r="A34" s="419" t="s">
        <v>157</v>
      </c>
      <c r="B34" s="250"/>
      <c r="C34" s="251"/>
      <c r="D34" s="54" t="s">
        <v>158</v>
      </c>
      <c r="E34" s="250"/>
      <c r="F34" s="251"/>
      <c r="J34" s="16"/>
      <c r="K34" s="16"/>
      <c r="L34" s="16"/>
      <c r="N34" s="16"/>
      <c r="O34" s="16"/>
      <c r="P34" s="16"/>
      <c r="Q34" s="16"/>
      <c r="R34" s="16"/>
      <c r="S34" s="23"/>
      <c r="T34" s="16"/>
      <c r="U34" s="16"/>
      <c r="W34" s="16"/>
      <c r="X34" s="16"/>
      <c r="Y34" s="16"/>
      <c r="Z34" s="16"/>
      <c r="AA34" s="16"/>
      <c r="AB34" s="16"/>
      <c r="AC34" s="16"/>
    </row>
    <row r="35" spans="1:30" ht="15.75" customHeight="1" x14ac:dyDescent="0.35">
      <c r="A35" s="54" t="s">
        <v>158</v>
      </c>
      <c r="B35" s="250"/>
      <c r="C35" s="251"/>
      <c r="D35" s="54" t="s">
        <v>159</v>
      </c>
      <c r="E35" s="250"/>
      <c r="F35" s="251"/>
      <c r="J35" s="16"/>
      <c r="K35" s="16"/>
      <c r="L35" s="16"/>
      <c r="N35" s="16"/>
      <c r="O35" s="16"/>
      <c r="P35" s="16"/>
      <c r="Q35" s="16"/>
      <c r="R35" s="16"/>
      <c r="S35" s="23"/>
      <c r="T35" s="16"/>
      <c r="U35" s="16"/>
      <c r="W35" s="16"/>
      <c r="X35" s="16"/>
      <c r="Y35" s="16"/>
      <c r="Z35" s="16"/>
      <c r="AA35" s="16"/>
      <c r="AB35" s="16"/>
      <c r="AC35" s="16"/>
    </row>
    <row r="36" spans="1:30" ht="15.75" customHeight="1" x14ac:dyDescent="0.35">
      <c r="A36" s="54" t="s">
        <v>159</v>
      </c>
      <c r="B36" s="250"/>
      <c r="C36" s="251"/>
      <c r="D36" s="54" t="s">
        <v>160</v>
      </c>
      <c r="E36" s="250"/>
      <c r="F36" s="251"/>
      <c r="J36" s="16"/>
      <c r="K36" s="16"/>
      <c r="L36" s="16"/>
      <c r="N36" s="16"/>
      <c r="O36" s="16"/>
      <c r="P36" s="16"/>
      <c r="Q36" s="16"/>
      <c r="R36" s="16"/>
      <c r="S36" s="23"/>
      <c r="T36" s="16"/>
      <c r="U36" s="16"/>
      <c r="W36" s="16"/>
      <c r="X36" s="16"/>
      <c r="Y36" s="16"/>
      <c r="Z36" s="16"/>
      <c r="AA36" s="16"/>
      <c r="AB36" s="16"/>
      <c r="AC36" s="16"/>
    </row>
    <row r="37" spans="1:30" ht="15.75" customHeight="1" x14ac:dyDescent="0.35">
      <c r="A37" s="54" t="s">
        <v>160</v>
      </c>
      <c r="B37" s="250"/>
      <c r="C37" s="251"/>
      <c r="D37" s="54" t="s">
        <v>161</v>
      </c>
      <c r="E37" s="250"/>
      <c r="F37" s="251"/>
      <c r="J37" s="16"/>
      <c r="K37" s="16"/>
      <c r="L37" s="16"/>
      <c r="N37" s="16"/>
      <c r="O37" s="16"/>
      <c r="P37" s="16"/>
      <c r="Q37" s="16"/>
      <c r="R37" s="16"/>
      <c r="S37" s="23"/>
      <c r="T37" s="16"/>
      <c r="U37" s="16"/>
      <c r="W37" s="16"/>
      <c r="X37" s="16"/>
      <c r="Y37" s="16"/>
      <c r="Z37" s="16"/>
      <c r="AA37" s="16"/>
      <c r="AB37" s="16"/>
      <c r="AC37" s="16"/>
    </row>
    <row r="38" spans="1:30" ht="15.75" customHeight="1" thickBot="1" x14ac:dyDescent="0.4">
      <c r="A38" s="146" t="s">
        <v>161</v>
      </c>
      <c r="B38" s="252"/>
      <c r="C38" s="253"/>
      <c r="D38" s="146" t="s">
        <v>162</v>
      </c>
      <c r="E38" s="252"/>
      <c r="F38" s="253"/>
      <c r="J38" s="16"/>
      <c r="K38" s="16"/>
      <c r="L38" s="16"/>
      <c r="N38" s="16"/>
      <c r="O38" s="16"/>
      <c r="P38" s="16"/>
      <c r="Q38" s="16"/>
      <c r="R38" s="16"/>
      <c r="S38" s="23"/>
      <c r="T38" s="16"/>
      <c r="U38" s="16"/>
      <c r="W38" s="16"/>
      <c r="X38" s="16"/>
      <c r="Y38" s="16"/>
      <c r="Z38" s="16"/>
      <c r="AA38" s="16"/>
      <c r="AB38" s="16"/>
      <c r="AC38" s="16"/>
    </row>
    <row r="39" spans="1:30" ht="15" customHeight="1" thickBot="1" x14ac:dyDescent="0.4">
      <c r="A39" s="611" t="s">
        <v>163</v>
      </c>
      <c r="B39" s="612"/>
      <c r="C39" s="307">
        <f>SUM(C32:C38)</f>
        <v>0</v>
      </c>
      <c r="D39" s="605" t="s">
        <v>164</v>
      </c>
      <c r="E39" s="606"/>
      <c r="F39" s="308">
        <f>SUM(F32:F38)</f>
        <v>0</v>
      </c>
      <c r="G39" s="147"/>
      <c r="I39" s="16"/>
      <c r="J39" s="16"/>
      <c r="K39" s="16"/>
      <c r="L39" s="16"/>
      <c r="N39" s="16"/>
      <c r="O39" s="16"/>
      <c r="P39" s="16"/>
      <c r="Q39" s="16"/>
      <c r="R39" s="16"/>
      <c r="S39" s="16"/>
      <c r="T39" s="16"/>
      <c r="U39" s="16"/>
      <c r="W39" s="16"/>
      <c r="X39" s="16"/>
      <c r="Y39" s="16"/>
      <c r="Z39" s="16"/>
      <c r="AA39" s="16"/>
      <c r="AB39" s="16"/>
      <c r="AC39" s="16"/>
    </row>
    <row r="40" spans="1:30" ht="15" customHeight="1" x14ac:dyDescent="0.35">
      <c r="A40" s="610" t="s">
        <v>165</v>
      </c>
      <c r="B40" s="577"/>
      <c r="C40" s="370"/>
      <c r="D40" s="60"/>
      <c r="E40" s="600" t="s">
        <v>166</v>
      </c>
      <c r="F40" s="601"/>
      <c r="G40" s="16"/>
      <c r="H40" s="57"/>
      <c r="I40" s="16"/>
      <c r="J40" s="16"/>
      <c r="K40" s="16"/>
      <c r="L40" s="16"/>
      <c r="N40" s="16"/>
      <c r="O40" s="16"/>
      <c r="P40" s="16"/>
      <c r="Q40" s="16"/>
      <c r="R40" s="16"/>
      <c r="S40" s="16"/>
      <c r="T40" s="16"/>
      <c r="U40" s="16"/>
      <c r="W40" s="16"/>
      <c r="X40" s="16"/>
      <c r="Y40" s="16"/>
      <c r="Z40" s="16"/>
      <c r="AA40" s="16"/>
      <c r="AB40" s="16"/>
      <c r="AC40" s="16"/>
    </row>
    <row r="41" spans="1:30" ht="15" customHeight="1" x14ac:dyDescent="0.35">
      <c r="E41" s="420" t="s">
        <v>167</v>
      </c>
      <c r="F41" s="107">
        <f>MIN(C39*dataval!C21,SUMIF(B49:B225,"Food",H49:H225))</f>
        <v>0</v>
      </c>
      <c r="G41" s="16"/>
      <c r="H41" s="16"/>
      <c r="I41" s="16"/>
      <c r="J41" s="16"/>
      <c r="K41" s="16"/>
      <c r="L41" s="16"/>
      <c r="N41" s="16"/>
      <c r="O41" s="16"/>
      <c r="P41" s="16"/>
      <c r="Q41" s="16"/>
      <c r="R41" s="16"/>
      <c r="S41" s="16"/>
      <c r="T41" s="16"/>
      <c r="U41" s="16"/>
      <c r="W41" s="16"/>
      <c r="X41" s="16"/>
      <c r="Y41" s="16"/>
      <c r="Z41" s="16"/>
      <c r="AA41" s="16"/>
      <c r="AB41" s="16"/>
      <c r="AC41" s="16"/>
    </row>
    <row r="42" spans="1:30" ht="15" customHeight="1" thickBot="1" x14ac:dyDescent="0.4">
      <c r="E42" s="420" t="s">
        <v>168</v>
      </c>
      <c r="F42" s="107">
        <f>MIN(dataval!E22,dataval!C22*SUMIF(B49:B225,"Venue",H49:H225))</f>
        <v>0</v>
      </c>
      <c r="I42" s="16"/>
      <c r="J42" s="16"/>
      <c r="K42" s="16"/>
      <c r="L42" s="16"/>
      <c r="M42" s="16"/>
      <c r="N42" s="16"/>
      <c r="O42" s="16"/>
      <c r="P42" s="16"/>
      <c r="Q42" s="16"/>
      <c r="R42" s="16"/>
      <c r="S42" s="16"/>
      <c r="T42" s="16"/>
      <c r="U42" s="16"/>
      <c r="W42" s="16"/>
      <c r="X42" s="16"/>
      <c r="Y42" s="16"/>
      <c r="Z42" s="16"/>
      <c r="AA42" s="16"/>
      <c r="AB42" s="16"/>
      <c r="AC42" s="16"/>
    </row>
    <row r="43" spans="1:30" ht="15" customHeight="1" thickBot="1" x14ac:dyDescent="0.4">
      <c r="A43" s="55" t="s">
        <v>169</v>
      </c>
      <c r="B43" s="56">
        <f>SUM('PD1'!$H$49:$H$225)</f>
        <v>0</v>
      </c>
      <c r="E43" s="420" t="s">
        <v>170</v>
      </c>
      <c r="F43" s="107">
        <f>MIN(dataval!E23,dataval!C23*B27,SUMIF(B49:B225,"Gifts",H49:H225))</f>
        <v>0</v>
      </c>
      <c r="H43" s="433" t="s">
        <v>3</v>
      </c>
      <c r="I43" s="434"/>
      <c r="J43" s="16"/>
      <c r="K43" s="16"/>
      <c r="L43" s="16"/>
      <c r="M43" s="16"/>
      <c r="N43" s="16"/>
      <c r="O43" s="16"/>
      <c r="P43" s="16"/>
      <c r="Q43" s="16"/>
      <c r="R43" s="16"/>
      <c r="S43" s="16"/>
      <c r="T43" s="16"/>
      <c r="U43" s="16"/>
      <c r="W43" s="16"/>
      <c r="X43" s="16"/>
      <c r="Y43" s="16"/>
      <c r="Z43" s="16"/>
      <c r="AA43" s="16"/>
      <c r="AB43" s="16"/>
      <c r="AC43" s="16"/>
    </row>
    <row r="44" spans="1:30" ht="15" customHeight="1" x14ac:dyDescent="0.35">
      <c r="E44" s="420" t="s">
        <v>171</v>
      </c>
      <c r="F44" s="107">
        <f>MIN(dataval!C24,SUMIF(B49:B225,"Workshop Supplies",H49:H225))</f>
        <v>0</v>
      </c>
      <c r="G44" s="16"/>
      <c r="H44" s="435" t="s">
        <v>4</v>
      </c>
      <c r="I44" s="436" t="s">
        <v>5</v>
      </c>
      <c r="J44" s="16"/>
      <c r="K44" s="16"/>
      <c r="L44" s="16"/>
      <c r="M44" s="16"/>
      <c r="N44" s="16"/>
      <c r="O44" s="16"/>
      <c r="P44" s="16"/>
      <c r="Q44" s="16"/>
      <c r="R44" s="16"/>
      <c r="S44" s="16"/>
      <c r="T44" s="16"/>
      <c r="U44" s="16"/>
      <c r="W44" s="16"/>
      <c r="X44" s="16"/>
      <c r="Y44" s="16"/>
      <c r="Z44" s="16"/>
      <c r="AA44" s="16"/>
      <c r="AB44" s="16"/>
      <c r="AC44" s="16"/>
    </row>
    <row r="45" spans="1:30" ht="16.5" customHeight="1" thickBot="1" x14ac:dyDescent="0.4">
      <c r="A45" s="593" t="s">
        <v>172</v>
      </c>
      <c r="B45" s="593"/>
      <c r="C45" s="419"/>
      <c r="D45" s="419"/>
      <c r="E45" s="421" t="s">
        <v>173</v>
      </c>
      <c r="F45" s="422">
        <f>MIN(SUM(F41:F44),dataval!E20,dataval!C20*SUM(H49:H225))</f>
        <v>0</v>
      </c>
      <c r="H45" s="437" t="s">
        <v>6</v>
      </c>
      <c r="I45" s="438" t="s">
        <v>7</v>
      </c>
      <c r="K45" s="16"/>
      <c r="L45" s="21"/>
      <c r="M45" s="16"/>
      <c r="N45" s="16"/>
      <c r="O45" s="16"/>
      <c r="P45" s="16"/>
      <c r="Q45" s="16"/>
      <c r="R45" s="16"/>
      <c r="S45" s="16"/>
      <c r="U45" s="16"/>
      <c r="V45" s="16"/>
      <c r="W45" s="16"/>
      <c r="X45" s="16"/>
      <c r="Y45" s="16"/>
      <c r="Z45" s="16"/>
      <c r="AA45" s="16"/>
      <c r="AB45" s="16"/>
      <c r="AC45" s="16"/>
    </row>
    <row r="46" spans="1:30" ht="21" customHeight="1" x14ac:dyDescent="0.35">
      <c r="A46" s="593"/>
      <c r="B46" s="593"/>
      <c r="C46" s="36"/>
      <c r="D46" s="36"/>
      <c r="E46" s="36"/>
      <c r="K46" s="16"/>
      <c r="L46" s="21"/>
      <c r="M46" s="16"/>
      <c r="N46" s="16"/>
      <c r="O46" s="16"/>
      <c r="P46" s="16"/>
      <c r="Q46" s="16"/>
      <c r="R46" s="16"/>
      <c r="S46" s="16"/>
      <c r="U46" s="16"/>
      <c r="V46" s="16"/>
      <c r="W46" s="16"/>
      <c r="X46" s="16"/>
      <c r="Y46" s="16"/>
      <c r="Z46" s="16"/>
      <c r="AA46" s="16"/>
      <c r="AB46" s="16"/>
      <c r="AC46" s="16"/>
    </row>
    <row r="47" spans="1:30" ht="15.75" customHeight="1" x14ac:dyDescent="0.35">
      <c r="A47" s="423" t="s">
        <v>103</v>
      </c>
      <c r="B47" s="424"/>
      <c r="C47" s="424"/>
      <c r="D47" s="424"/>
      <c r="E47" s="424"/>
      <c r="F47" s="424"/>
      <c r="G47" s="424"/>
      <c r="H47" s="424"/>
      <c r="I47" s="148"/>
      <c r="N47" s="16"/>
      <c r="O47" s="16"/>
      <c r="P47" s="16"/>
      <c r="Q47" s="16"/>
      <c r="R47" s="16"/>
      <c r="S47" s="23"/>
      <c r="T47" s="16"/>
      <c r="U47" s="16"/>
      <c r="V47" s="16"/>
      <c r="W47" s="16"/>
      <c r="X47" s="16"/>
      <c r="Y47" s="16"/>
      <c r="Z47" s="16"/>
      <c r="AA47" s="16"/>
      <c r="AB47" s="16"/>
      <c r="AC47" s="16"/>
    </row>
    <row r="48" spans="1:30" ht="15" customHeight="1" x14ac:dyDescent="0.35">
      <c r="A48" s="204" t="s">
        <v>104</v>
      </c>
      <c r="B48" s="205" t="s">
        <v>105</v>
      </c>
      <c r="C48" s="205" t="s">
        <v>106</v>
      </c>
      <c r="D48" s="206" t="s">
        <v>107</v>
      </c>
      <c r="E48" s="206" t="s">
        <v>108</v>
      </c>
      <c r="F48" s="207" t="s">
        <v>109</v>
      </c>
      <c r="G48" s="208" t="s">
        <v>111</v>
      </c>
      <c r="H48" s="206" t="s">
        <v>113</v>
      </c>
      <c r="I48" s="209" t="s">
        <v>174</v>
      </c>
      <c r="J48" s="16"/>
      <c r="K48" s="16"/>
      <c r="L48" s="16"/>
      <c r="M48" s="16"/>
      <c r="N48" s="23"/>
      <c r="O48" s="16"/>
      <c r="P48" s="16"/>
      <c r="R48" s="16"/>
      <c r="S48" s="16"/>
      <c r="T48" s="16"/>
      <c r="U48" s="16"/>
      <c r="V48" s="16"/>
      <c r="W48" s="16"/>
      <c r="X48" s="16"/>
      <c r="Y48" s="16"/>
      <c r="Z48" s="16"/>
      <c r="AA48" s="16"/>
      <c r="AB48" s="16"/>
      <c r="AC48" s="16"/>
      <c r="AD48" s="16"/>
    </row>
    <row r="49" spans="1:30" ht="15" customHeight="1" x14ac:dyDescent="0.35">
      <c r="A49" s="254"/>
      <c r="B49" s="239"/>
      <c r="C49" s="237"/>
      <c r="D49" s="239"/>
      <c r="E49" s="239"/>
      <c r="F49" s="238"/>
      <c r="G49" s="491" t="str">
        <f>IF('PD1'!$F49&lt;&gt;"",'PD1'!$C49*'PD1'!$D49+E49,"")</f>
        <v/>
      </c>
      <c r="H49" s="491" t="str">
        <f>IF('PD1'!$G49&lt;&gt;"",'PD1'!$G49*VLOOKUP('PD1'!$F49,'Group Information'!$A$19:$B$25,2,0),"")</f>
        <v/>
      </c>
      <c r="I49" s="255"/>
      <c r="J49" s="16"/>
      <c r="K49" s="16"/>
      <c r="L49" s="16"/>
      <c r="M49" s="16"/>
      <c r="N49" s="23"/>
      <c r="O49" s="16"/>
      <c r="P49" s="16"/>
      <c r="Q49" s="16"/>
      <c r="R49" s="16"/>
      <c r="T49" s="16"/>
      <c r="U49" s="16"/>
      <c r="V49" s="16"/>
      <c r="W49" s="16"/>
      <c r="X49" s="16"/>
      <c r="Y49" s="16"/>
      <c r="Z49" s="16"/>
      <c r="AA49" s="16"/>
      <c r="AB49" s="16"/>
      <c r="AC49" s="16"/>
      <c r="AD49" s="16"/>
    </row>
    <row r="50" spans="1:30" ht="18" customHeight="1" x14ac:dyDescent="0.35">
      <c r="A50" s="254"/>
      <c r="B50" s="239"/>
      <c r="C50" s="237"/>
      <c r="D50" s="239"/>
      <c r="E50" s="239"/>
      <c r="F50" s="238"/>
      <c r="G50" s="491" t="str">
        <f>IF('PD1'!$F50&lt;&gt;"",'PD1'!$C50*'PD1'!$D50+E50,"")</f>
        <v/>
      </c>
      <c r="H50" s="491" t="str">
        <f>IF('PD1'!$G50&lt;&gt;"",'PD1'!$G50*VLOOKUP('PD1'!$F50,'Group Information'!$A$19:$B$25,2,0),"")</f>
        <v/>
      </c>
      <c r="I50" s="255"/>
      <c r="J50" s="16"/>
      <c r="K50" s="16"/>
      <c r="L50" s="16"/>
      <c r="M50" s="16"/>
      <c r="N50" s="23"/>
      <c r="O50" s="16"/>
      <c r="P50" s="16"/>
      <c r="Q50" s="16"/>
      <c r="R50" s="16"/>
      <c r="T50" s="16"/>
      <c r="U50" s="16"/>
      <c r="V50" s="16"/>
      <c r="W50" s="16"/>
      <c r="X50" s="16"/>
      <c r="Y50" s="16"/>
      <c r="Z50" s="16"/>
      <c r="AA50" s="16"/>
      <c r="AB50" s="16"/>
      <c r="AC50" s="16"/>
      <c r="AD50" s="16"/>
    </row>
    <row r="51" spans="1:30" ht="18" customHeight="1" x14ac:dyDescent="0.35">
      <c r="A51" s="254"/>
      <c r="B51" s="239"/>
      <c r="C51" s="237"/>
      <c r="D51" s="239"/>
      <c r="E51" s="239"/>
      <c r="F51" s="238"/>
      <c r="G51" s="491" t="str">
        <f>IF('PD1'!$F51&lt;&gt;"",'PD1'!$C51*'PD1'!$D51+E51,"")</f>
        <v/>
      </c>
      <c r="H51" s="491" t="str">
        <f>IF('PD1'!$G51&lt;&gt;"",'PD1'!$G51*VLOOKUP('PD1'!$F51,'Group Information'!$A$19:$B$25,2,0),"")</f>
        <v/>
      </c>
      <c r="I51" s="255"/>
      <c r="J51" s="16"/>
      <c r="K51" s="16"/>
      <c r="L51" s="16"/>
      <c r="M51" s="16"/>
      <c r="N51" s="23"/>
      <c r="O51" s="16"/>
      <c r="P51" s="16"/>
      <c r="Q51" s="16"/>
      <c r="R51" s="16"/>
      <c r="T51" s="16"/>
      <c r="U51" s="16"/>
      <c r="V51" s="16"/>
      <c r="W51" s="16"/>
      <c r="X51" s="16"/>
      <c r="Y51" s="16"/>
      <c r="Z51" s="16"/>
      <c r="AA51" s="16"/>
      <c r="AB51" s="16"/>
      <c r="AC51" s="16"/>
      <c r="AD51" s="16"/>
    </row>
    <row r="52" spans="1:30" ht="18" customHeight="1" x14ac:dyDescent="0.35">
      <c r="A52" s="254"/>
      <c r="B52" s="239"/>
      <c r="C52" s="237"/>
      <c r="D52" s="239"/>
      <c r="E52" s="239"/>
      <c r="F52" s="238"/>
      <c r="G52" s="491" t="str">
        <f>IF('PD1'!$F52&lt;&gt;"",'PD1'!$C52*'PD1'!$D52+E52,"")</f>
        <v/>
      </c>
      <c r="H52" s="491" t="str">
        <f>IF('PD1'!$G52&lt;&gt;"",'PD1'!$G52*VLOOKUP('PD1'!$F52,'Group Information'!$A$19:$B$25,2,0),"")</f>
        <v/>
      </c>
      <c r="I52" s="255"/>
      <c r="J52" s="16"/>
      <c r="K52" s="16"/>
      <c r="L52" s="16"/>
      <c r="M52" s="16"/>
      <c r="N52" s="23"/>
      <c r="O52" s="16"/>
      <c r="P52" s="16"/>
      <c r="Q52" s="16"/>
      <c r="R52" s="16"/>
      <c r="T52" s="16"/>
      <c r="U52" s="16"/>
      <c r="V52" s="16"/>
      <c r="W52" s="16"/>
      <c r="X52" s="16"/>
      <c r="Y52" s="16"/>
      <c r="Z52" s="16"/>
      <c r="AA52" s="16"/>
      <c r="AB52" s="16"/>
      <c r="AC52" s="16"/>
      <c r="AD52" s="16"/>
    </row>
    <row r="53" spans="1:30" ht="18" customHeight="1" x14ac:dyDescent="0.35">
      <c r="A53" s="254"/>
      <c r="B53" s="239"/>
      <c r="C53" s="237"/>
      <c r="D53" s="239"/>
      <c r="E53" s="239"/>
      <c r="F53" s="238"/>
      <c r="G53" s="491" t="str">
        <f>IF('PD1'!$F53&lt;&gt;"",'PD1'!$C53*'PD1'!$D53+E53,"")</f>
        <v/>
      </c>
      <c r="H53" s="491" t="str">
        <f>IF('PD1'!$G53&lt;&gt;"",'PD1'!$G53*VLOOKUP('PD1'!$F53,'Group Information'!$A$19:$B$25,2,0),"")</f>
        <v/>
      </c>
      <c r="I53" s="255"/>
      <c r="J53" s="16"/>
      <c r="K53" s="16"/>
      <c r="L53" s="16"/>
      <c r="M53" s="16"/>
      <c r="N53" s="23"/>
      <c r="O53" s="16"/>
      <c r="P53" s="16"/>
      <c r="Q53" s="16"/>
      <c r="R53" s="16"/>
      <c r="T53" s="16"/>
      <c r="U53" s="16"/>
      <c r="V53" s="16"/>
      <c r="W53" s="16"/>
      <c r="X53" s="16"/>
      <c r="Y53" s="16"/>
      <c r="Z53" s="16"/>
      <c r="AA53" s="16"/>
      <c r="AB53" s="16"/>
      <c r="AC53" s="16"/>
      <c r="AD53" s="16"/>
    </row>
    <row r="54" spans="1:30" ht="18" customHeight="1" x14ac:dyDescent="0.35">
      <c r="A54" s="254"/>
      <c r="B54" s="239"/>
      <c r="C54" s="237"/>
      <c r="D54" s="239"/>
      <c r="E54" s="239"/>
      <c r="F54" s="238"/>
      <c r="G54" s="491" t="str">
        <f>IF('PD1'!$F54&lt;&gt;"",'PD1'!$C54*'PD1'!$D54+E54,"")</f>
        <v/>
      </c>
      <c r="H54" s="491" t="str">
        <f>IF('PD1'!$G54&lt;&gt;"",'PD1'!$G54*VLOOKUP('PD1'!$F54,'Group Information'!$A$19:$B$25,2,0),"")</f>
        <v/>
      </c>
      <c r="I54" s="255"/>
      <c r="J54" s="16"/>
      <c r="K54" s="16"/>
      <c r="L54" s="16"/>
      <c r="M54" s="16"/>
      <c r="N54" s="23"/>
      <c r="O54" s="16"/>
      <c r="P54" s="16"/>
      <c r="Q54" s="16"/>
      <c r="R54" s="16"/>
      <c r="T54" s="16"/>
      <c r="U54" s="16"/>
      <c r="V54" s="16"/>
      <c r="W54" s="16"/>
      <c r="X54" s="16"/>
      <c r="Y54" s="16"/>
      <c r="Z54" s="16"/>
      <c r="AA54" s="16"/>
      <c r="AB54" s="16"/>
      <c r="AC54" s="16"/>
      <c r="AD54" s="16"/>
    </row>
    <row r="55" spans="1:30" ht="18" customHeight="1" x14ac:dyDescent="0.35">
      <c r="A55" s="254"/>
      <c r="B55" s="239"/>
      <c r="C55" s="237"/>
      <c r="D55" s="239"/>
      <c r="E55" s="239"/>
      <c r="F55" s="238"/>
      <c r="G55" s="491" t="str">
        <f>IF('PD1'!$F55&lt;&gt;"",'PD1'!$C55*'PD1'!$D55+E55,"")</f>
        <v/>
      </c>
      <c r="H55" s="491" t="str">
        <f>IF('PD1'!$G55&lt;&gt;"",'PD1'!$G55*VLOOKUP('PD1'!$F55,'Group Information'!$A$19:$B$25,2,0),"")</f>
        <v/>
      </c>
      <c r="I55" s="255"/>
      <c r="J55" s="16"/>
      <c r="K55" s="16"/>
      <c r="L55" s="16"/>
      <c r="M55" s="16"/>
      <c r="N55" s="23"/>
      <c r="O55" s="16"/>
      <c r="P55" s="16"/>
      <c r="Q55" s="16"/>
      <c r="R55" s="16"/>
      <c r="T55" s="16"/>
      <c r="U55" s="16"/>
      <c r="V55" s="16"/>
      <c r="W55" s="16"/>
      <c r="X55" s="16"/>
      <c r="Y55" s="16"/>
      <c r="Z55" s="16"/>
      <c r="AA55" s="16"/>
      <c r="AB55" s="16"/>
      <c r="AC55" s="16"/>
      <c r="AD55" s="16"/>
    </row>
    <row r="56" spans="1:30" ht="18" customHeight="1" x14ac:dyDescent="0.35">
      <c r="A56" s="254"/>
      <c r="B56" s="239"/>
      <c r="C56" s="237"/>
      <c r="D56" s="239"/>
      <c r="E56" s="239"/>
      <c r="F56" s="238"/>
      <c r="G56" s="491" t="str">
        <f>IF('PD1'!$F56&lt;&gt;"",'PD1'!$C56*'PD1'!$D56+E56,"")</f>
        <v/>
      </c>
      <c r="H56" s="491" t="str">
        <f>IF('PD1'!$G56&lt;&gt;"",'PD1'!$G56*VLOOKUP('PD1'!$F56,'Group Information'!$A$19:$B$25,2,0),"")</f>
        <v/>
      </c>
      <c r="I56" s="255"/>
      <c r="J56" s="16"/>
      <c r="K56" s="16"/>
      <c r="L56" s="16"/>
      <c r="M56" s="16"/>
      <c r="N56" s="23"/>
      <c r="O56" s="16"/>
      <c r="P56" s="16"/>
      <c r="Q56" s="16"/>
      <c r="R56" s="16"/>
      <c r="T56" s="16"/>
      <c r="U56" s="16"/>
      <c r="V56" s="16"/>
      <c r="W56" s="16"/>
      <c r="X56" s="16"/>
      <c r="Y56" s="16"/>
      <c r="Z56" s="16"/>
      <c r="AA56" s="16"/>
      <c r="AB56" s="16"/>
      <c r="AC56" s="16"/>
      <c r="AD56" s="16"/>
    </row>
    <row r="57" spans="1:30" ht="18" customHeight="1" x14ac:dyDescent="0.35">
      <c r="A57" s="254"/>
      <c r="B57" s="239"/>
      <c r="C57" s="237"/>
      <c r="D57" s="239"/>
      <c r="E57" s="239"/>
      <c r="F57" s="238"/>
      <c r="G57" s="491" t="str">
        <f>IF('PD1'!$F57&lt;&gt;"",'PD1'!$C57*'PD1'!$D57+E57,"")</f>
        <v/>
      </c>
      <c r="H57" s="491" t="str">
        <f>IF('PD1'!$G57&lt;&gt;"",'PD1'!$G57*VLOOKUP('PD1'!$F57,'Group Information'!$A$19:$B$25,2,0),"")</f>
        <v/>
      </c>
      <c r="I57" s="255"/>
      <c r="J57" s="16"/>
      <c r="K57" s="16"/>
      <c r="L57" s="16"/>
      <c r="M57" s="16"/>
      <c r="N57" s="23"/>
      <c r="O57" s="16"/>
      <c r="P57" s="16"/>
      <c r="Q57" s="16"/>
      <c r="R57" s="16"/>
      <c r="T57" s="16"/>
      <c r="U57" s="16"/>
      <c r="V57" s="16"/>
      <c r="W57" s="16"/>
      <c r="X57" s="16"/>
      <c r="Y57" s="16"/>
      <c r="Z57" s="16"/>
      <c r="AA57" s="16"/>
      <c r="AB57" s="16"/>
      <c r="AC57" s="16"/>
      <c r="AD57" s="16"/>
    </row>
    <row r="58" spans="1:30" ht="18" customHeight="1" x14ac:dyDescent="0.35">
      <c r="A58" s="254"/>
      <c r="B58" s="239"/>
      <c r="C58" s="237"/>
      <c r="D58" s="239"/>
      <c r="E58" s="239"/>
      <c r="F58" s="238"/>
      <c r="G58" s="491" t="str">
        <f>IF('PD1'!$F58&lt;&gt;"",'PD1'!$C58*'PD1'!$D58+E58,"")</f>
        <v/>
      </c>
      <c r="H58" s="491" t="str">
        <f>IF('PD1'!$G58&lt;&gt;"",'PD1'!$G58*VLOOKUP('PD1'!$F58,'Group Information'!$A$19:$B$25,2,0),"")</f>
        <v/>
      </c>
      <c r="I58" s="255"/>
      <c r="J58" s="16"/>
      <c r="K58" s="16"/>
      <c r="L58" s="16"/>
      <c r="M58" s="16"/>
      <c r="N58" s="23"/>
      <c r="O58" s="16"/>
      <c r="P58" s="16"/>
      <c r="Q58" s="16"/>
      <c r="R58" s="16"/>
      <c r="T58" s="16"/>
      <c r="U58" s="16"/>
      <c r="V58" s="16"/>
      <c r="W58" s="16"/>
      <c r="X58" s="16"/>
      <c r="Y58" s="16"/>
      <c r="Z58" s="16"/>
      <c r="AA58" s="16"/>
      <c r="AB58" s="16"/>
      <c r="AC58" s="16"/>
      <c r="AD58" s="16"/>
    </row>
    <row r="59" spans="1:30" ht="18" customHeight="1" x14ac:dyDescent="0.35">
      <c r="A59" s="254"/>
      <c r="B59" s="239"/>
      <c r="C59" s="237"/>
      <c r="D59" s="239"/>
      <c r="E59" s="239"/>
      <c r="F59" s="238"/>
      <c r="G59" s="491" t="str">
        <f>IF('PD1'!$F59&lt;&gt;"",'PD1'!$C59*'PD1'!$D59+E59,"")</f>
        <v/>
      </c>
      <c r="H59" s="491" t="str">
        <f>IF('PD1'!$G59&lt;&gt;"",'PD1'!$G59*VLOOKUP('PD1'!$F59,'Group Information'!$A$19:$B$25,2,0),"")</f>
        <v/>
      </c>
      <c r="I59" s="255"/>
      <c r="J59" s="16"/>
      <c r="K59" s="16"/>
      <c r="L59" s="16"/>
      <c r="M59" s="16"/>
      <c r="N59" s="23"/>
      <c r="O59" s="16"/>
      <c r="P59" s="16"/>
      <c r="Q59" s="16"/>
      <c r="R59" s="16"/>
      <c r="T59" s="16"/>
      <c r="U59" s="16"/>
      <c r="V59" s="16"/>
      <c r="W59" s="16"/>
      <c r="X59" s="16"/>
      <c r="Y59" s="16"/>
      <c r="Z59" s="16"/>
      <c r="AA59" s="16"/>
      <c r="AB59" s="16"/>
      <c r="AC59" s="16"/>
      <c r="AD59" s="16"/>
    </row>
    <row r="60" spans="1:30" ht="18" customHeight="1" x14ac:dyDescent="0.35">
      <c r="A60" s="254"/>
      <c r="B60" s="239"/>
      <c r="C60" s="237"/>
      <c r="D60" s="239"/>
      <c r="E60" s="239"/>
      <c r="F60" s="238"/>
      <c r="G60" s="491" t="str">
        <f>IF('PD1'!$F60&lt;&gt;"",'PD1'!$C60*'PD1'!$D60+E60,"")</f>
        <v/>
      </c>
      <c r="H60" s="491" t="str">
        <f>IF('PD1'!$G60&lt;&gt;"",'PD1'!$G60*VLOOKUP('PD1'!$F60,'Group Information'!$A$19:$B$25,2,0),"")</f>
        <v/>
      </c>
      <c r="I60" s="255"/>
      <c r="J60" s="16"/>
      <c r="K60" s="16"/>
      <c r="L60" s="16"/>
      <c r="M60" s="16"/>
      <c r="N60" s="23"/>
      <c r="O60" s="16"/>
      <c r="P60" s="16"/>
      <c r="Q60" s="16"/>
      <c r="R60" s="16"/>
      <c r="T60" s="16"/>
      <c r="U60" s="16"/>
      <c r="V60" s="16"/>
      <c r="W60" s="16"/>
      <c r="X60" s="16"/>
      <c r="Y60" s="16"/>
      <c r="Z60" s="16"/>
      <c r="AA60" s="16"/>
      <c r="AB60" s="16"/>
      <c r="AC60" s="16"/>
      <c r="AD60" s="16"/>
    </row>
    <row r="61" spans="1:30" ht="18" customHeight="1" x14ac:dyDescent="0.35">
      <c r="A61" s="254"/>
      <c r="B61" s="239"/>
      <c r="C61" s="237"/>
      <c r="D61" s="239"/>
      <c r="E61" s="239"/>
      <c r="F61" s="238"/>
      <c r="G61" s="491" t="str">
        <f>IF('PD1'!$F61&lt;&gt;"",'PD1'!$C61*'PD1'!$D61+E61,"")</f>
        <v/>
      </c>
      <c r="H61" s="491" t="str">
        <f>IF('PD1'!$G61&lt;&gt;"",'PD1'!$G61*VLOOKUP('PD1'!$F61,'Group Information'!$A$19:$B$25,2,0),"")</f>
        <v/>
      </c>
      <c r="I61" s="255"/>
      <c r="J61" s="16"/>
      <c r="K61" s="16"/>
      <c r="L61" s="16"/>
      <c r="M61" s="16"/>
      <c r="N61" s="23"/>
      <c r="O61" s="16"/>
      <c r="P61" s="16"/>
      <c r="Q61" s="16"/>
      <c r="R61" s="16"/>
      <c r="T61" s="16"/>
      <c r="U61" s="16"/>
      <c r="V61" s="16"/>
      <c r="W61" s="16"/>
      <c r="X61" s="16"/>
      <c r="Y61" s="16"/>
      <c r="Z61" s="16"/>
      <c r="AA61" s="16"/>
      <c r="AB61" s="16"/>
      <c r="AC61" s="16"/>
      <c r="AD61" s="16"/>
    </row>
    <row r="62" spans="1:30" ht="18" customHeight="1" x14ac:dyDescent="0.35">
      <c r="A62" s="254"/>
      <c r="B62" s="239"/>
      <c r="C62" s="237"/>
      <c r="D62" s="239"/>
      <c r="E62" s="239"/>
      <c r="F62" s="238"/>
      <c r="G62" s="491" t="str">
        <f>IF('PD1'!$F62&lt;&gt;"",'PD1'!$C62*'PD1'!$D62+E62,"")</f>
        <v/>
      </c>
      <c r="H62" s="491" t="str">
        <f>IF('PD1'!$G62&lt;&gt;"",'PD1'!$G62*VLOOKUP('PD1'!$F62,'Group Information'!$A$19:$B$25,2,0),"")</f>
        <v/>
      </c>
      <c r="I62" s="255"/>
      <c r="J62" s="16"/>
      <c r="K62" s="16"/>
      <c r="L62" s="16"/>
      <c r="M62" s="16"/>
      <c r="N62" s="23"/>
      <c r="O62" s="16"/>
      <c r="P62" s="16"/>
      <c r="Q62" s="16"/>
      <c r="R62" s="16"/>
      <c r="T62" s="16"/>
      <c r="U62" s="16"/>
      <c r="V62" s="16"/>
      <c r="W62" s="16"/>
      <c r="X62" s="16"/>
      <c r="Y62" s="16"/>
      <c r="Z62" s="16"/>
      <c r="AA62" s="16"/>
      <c r="AB62" s="16"/>
      <c r="AC62" s="16"/>
      <c r="AD62" s="16"/>
    </row>
    <row r="63" spans="1:30" ht="18" customHeight="1" x14ac:dyDescent="0.35">
      <c r="A63" s="254"/>
      <c r="B63" s="239"/>
      <c r="C63" s="237"/>
      <c r="D63" s="239"/>
      <c r="E63" s="239"/>
      <c r="F63" s="238"/>
      <c r="G63" s="491" t="str">
        <f>IF('PD1'!$F63&lt;&gt;"",'PD1'!$C63*'PD1'!$D63+E63,"")</f>
        <v/>
      </c>
      <c r="H63" s="491" t="str">
        <f>IF('PD1'!$G63&lt;&gt;"",'PD1'!$G63*VLOOKUP('PD1'!$F63,'Group Information'!$A$19:$B$25,2,0),"")</f>
        <v/>
      </c>
      <c r="I63" s="255"/>
      <c r="J63" s="16"/>
      <c r="K63" s="16"/>
      <c r="L63" s="16"/>
      <c r="M63" s="16"/>
      <c r="N63" s="23"/>
      <c r="O63" s="16"/>
      <c r="P63" s="16"/>
      <c r="Q63" s="16"/>
      <c r="R63" s="16"/>
      <c r="T63" s="16"/>
      <c r="U63" s="16"/>
      <c r="V63" s="16"/>
      <c r="W63" s="16"/>
      <c r="X63" s="16"/>
      <c r="Y63" s="16"/>
      <c r="Z63" s="16"/>
      <c r="AA63" s="16"/>
      <c r="AB63" s="16"/>
      <c r="AC63" s="16"/>
      <c r="AD63" s="16"/>
    </row>
    <row r="64" spans="1:30" ht="18" customHeight="1" x14ac:dyDescent="0.35">
      <c r="A64" s="254"/>
      <c r="B64" s="239"/>
      <c r="C64" s="237"/>
      <c r="D64" s="239"/>
      <c r="E64" s="239"/>
      <c r="F64" s="238"/>
      <c r="G64" s="491" t="str">
        <f>IF('PD1'!$F64&lt;&gt;"",'PD1'!$C64*'PD1'!$D64+E64,"")</f>
        <v/>
      </c>
      <c r="H64" s="491" t="str">
        <f>IF('PD1'!$G64&lt;&gt;"",'PD1'!$G64*VLOOKUP('PD1'!$F64,'Group Information'!$A$19:$B$25,2,0),"")</f>
        <v/>
      </c>
      <c r="I64" s="255"/>
      <c r="J64" s="16"/>
      <c r="K64" s="16"/>
      <c r="L64" s="16"/>
      <c r="M64" s="16"/>
      <c r="N64" s="23"/>
      <c r="O64" s="16"/>
      <c r="P64" s="16"/>
      <c r="Q64" s="16"/>
      <c r="R64" s="16"/>
      <c r="T64" s="16"/>
      <c r="U64" s="16"/>
      <c r="V64" s="16"/>
      <c r="W64" s="16"/>
      <c r="X64" s="16"/>
      <c r="Y64" s="16"/>
      <c r="Z64" s="16"/>
      <c r="AA64" s="16"/>
      <c r="AB64" s="16"/>
      <c r="AC64" s="16"/>
      <c r="AD64" s="16"/>
    </row>
    <row r="65" spans="1:30" ht="18" customHeight="1" x14ac:dyDescent="0.35">
      <c r="A65" s="254"/>
      <c r="B65" s="239"/>
      <c r="C65" s="237"/>
      <c r="D65" s="239"/>
      <c r="E65" s="239"/>
      <c r="F65" s="238"/>
      <c r="G65" s="491" t="str">
        <f>IF('PD1'!$F65&lt;&gt;"",'PD1'!$C65*'PD1'!$D65+E65,"")</f>
        <v/>
      </c>
      <c r="H65" s="491" t="str">
        <f>IF('PD1'!$G65&lt;&gt;"",'PD1'!$G65*VLOOKUP('PD1'!$F65,'Group Information'!$A$19:$B$25,2,0),"")</f>
        <v/>
      </c>
      <c r="I65" s="255"/>
      <c r="J65" s="16"/>
      <c r="K65" s="16"/>
      <c r="L65" s="16"/>
      <c r="M65" s="16"/>
      <c r="N65" s="23"/>
      <c r="O65" s="16"/>
      <c r="P65" s="16"/>
      <c r="Q65" s="16"/>
      <c r="R65" s="16"/>
      <c r="T65" s="16"/>
      <c r="U65" s="16"/>
      <c r="V65" s="16"/>
      <c r="W65" s="16"/>
      <c r="X65" s="16"/>
      <c r="Y65" s="16"/>
      <c r="Z65" s="16"/>
      <c r="AA65" s="16"/>
      <c r="AB65" s="16"/>
      <c r="AC65" s="16"/>
      <c r="AD65" s="16"/>
    </row>
    <row r="66" spans="1:30" ht="18" customHeight="1" x14ac:dyDescent="0.35">
      <c r="A66" s="254"/>
      <c r="B66" s="239"/>
      <c r="C66" s="237"/>
      <c r="D66" s="239"/>
      <c r="E66" s="239"/>
      <c r="F66" s="238"/>
      <c r="G66" s="491" t="str">
        <f>IF('PD1'!$F66&lt;&gt;"",'PD1'!$C66*'PD1'!$D66+E66,"")</f>
        <v/>
      </c>
      <c r="H66" s="491" t="str">
        <f>IF('PD1'!$G66&lt;&gt;"",'PD1'!$G66*VLOOKUP('PD1'!$F66,'Group Information'!$A$19:$B$25,2,0),"")</f>
        <v/>
      </c>
      <c r="I66" s="255"/>
      <c r="J66" s="16"/>
      <c r="K66" s="16"/>
      <c r="L66" s="16"/>
      <c r="M66" s="16"/>
      <c r="N66" s="23"/>
      <c r="O66" s="16"/>
      <c r="P66" s="16"/>
      <c r="Q66" s="16"/>
      <c r="R66" s="16"/>
      <c r="T66" s="16"/>
      <c r="U66" s="16"/>
      <c r="V66" s="16"/>
      <c r="W66" s="16"/>
      <c r="X66" s="16"/>
      <c r="Y66" s="16"/>
      <c r="Z66" s="16"/>
      <c r="AA66" s="16"/>
      <c r="AB66" s="16"/>
      <c r="AC66" s="16"/>
      <c r="AD66" s="16"/>
    </row>
    <row r="67" spans="1:30" ht="18" customHeight="1" x14ac:dyDescent="0.35">
      <c r="A67" s="254"/>
      <c r="B67" s="239"/>
      <c r="C67" s="237"/>
      <c r="D67" s="239"/>
      <c r="E67" s="239"/>
      <c r="F67" s="238"/>
      <c r="G67" s="491" t="str">
        <f>IF('PD1'!$F67&lt;&gt;"",'PD1'!$C67*'PD1'!$D67+E67,"")</f>
        <v/>
      </c>
      <c r="H67" s="491" t="str">
        <f>IF('PD1'!$G67&lt;&gt;"",'PD1'!$G67*VLOOKUP('PD1'!$F67,'Group Information'!$A$19:$B$25,2,0),"")</f>
        <v/>
      </c>
      <c r="I67" s="255"/>
      <c r="J67" s="16"/>
      <c r="K67" s="16"/>
      <c r="L67" s="16"/>
      <c r="M67" s="16"/>
      <c r="N67" s="23"/>
      <c r="O67" s="16"/>
      <c r="P67" s="16"/>
      <c r="Q67" s="16"/>
      <c r="R67" s="16"/>
      <c r="T67" s="16"/>
      <c r="U67" s="16"/>
      <c r="V67" s="16"/>
      <c r="W67" s="16"/>
      <c r="X67" s="16"/>
      <c r="Y67" s="16"/>
      <c r="Z67" s="16"/>
      <c r="AA67" s="16"/>
      <c r="AB67" s="16"/>
      <c r="AC67" s="16"/>
      <c r="AD67" s="16"/>
    </row>
    <row r="68" spans="1:30" ht="18" customHeight="1" x14ac:dyDescent="0.35">
      <c r="A68" s="254"/>
      <c r="B68" s="239"/>
      <c r="C68" s="237"/>
      <c r="D68" s="239"/>
      <c r="E68" s="239"/>
      <c r="F68" s="238"/>
      <c r="G68" s="491" t="str">
        <f>IF('PD1'!$F68&lt;&gt;"",'PD1'!$C68*'PD1'!$D68+E68,"")</f>
        <v/>
      </c>
      <c r="H68" s="491" t="str">
        <f>IF('PD1'!$G68&lt;&gt;"",'PD1'!$G68*VLOOKUP('PD1'!$F68,'Group Information'!$A$19:$B$25,2,0),"")</f>
        <v/>
      </c>
      <c r="I68" s="255"/>
      <c r="J68" s="16"/>
      <c r="K68" s="16"/>
      <c r="L68" s="16"/>
      <c r="M68" s="16"/>
      <c r="N68" s="23"/>
      <c r="O68" s="16"/>
      <c r="P68" s="16"/>
      <c r="Q68" s="16"/>
      <c r="R68" s="16"/>
      <c r="T68" s="16"/>
      <c r="U68" s="16"/>
      <c r="V68" s="16"/>
      <c r="W68" s="16"/>
      <c r="X68" s="16"/>
      <c r="Y68" s="16"/>
      <c r="Z68" s="16"/>
      <c r="AA68" s="16"/>
      <c r="AB68" s="16"/>
      <c r="AC68" s="16"/>
      <c r="AD68" s="16"/>
    </row>
    <row r="69" spans="1:30" ht="18" customHeight="1" x14ac:dyDescent="0.35">
      <c r="A69" s="254"/>
      <c r="B69" s="239"/>
      <c r="C69" s="237"/>
      <c r="D69" s="239"/>
      <c r="E69" s="239"/>
      <c r="F69" s="238"/>
      <c r="G69" s="491" t="str">
        <f>IF('PD1'!$F69&lt;&gt;"",'PD1'!$C69*'PD1'!$D69+E69,"")</f>
        <v/>
      </c>
      <c r="H69" s="491" t="str">
        <f>IF('PD1'!$G69&lt;&gt;"",'PD1'!$G69*VLOOKUP('PD1'!$F69,'Group Information'!$A$19:$B$25,2,0),"")</f>
        <v/>
      </c>
      <c r="I69" s="255"/>
      <c r="J69" s="16"/>
      <c r="K69" s="16"/>
      <c r="L69" s="16"/>
      <c r="M69" s="16"/>
      <c r="N69" s="23"/>
      <c r="O69" s="16"/>
      <c r="P69" s="23"/>
      <c r="Q69" s="16"/>
      <c r="R69" s="16"/>
      <c r="T69" s="23"/>
      <c r="U69" s="16"/>
      <c r="V69" s="16"/>
      <c r="W69" s="16"/>
      <c r="X69" s="16"/>
      <c r="Y69" s="16"/>
      <c r="Z69" s="16"/>
      <c r="AA69" s="16"/>
      <c r="AB69" s="16"/>
      <c r="AC69" s="16"/>
      <c r="AD69" s="16"/>
    </row>
    <row r="70" spans="1:30" ht="18" customHeight="1" x14ac:dyDescent="0.35">
      <c r="A70" s="254"/>
      <c r="B70" s="239"/>
      <c r="C70" s="237"/>
      <c r="D70" s="239"/>
      <c r="E70" s="239"/>
      <c r="F70" s="238"/>
      <c r="G70" s="491" t="str">
        <f>IF('PD1'!$F70&lt;&gt;"",'PD1'!$C70*'PD1'!$D70+E70,"")</f>
        <v/>
      </c>
      <c r="H70" s="491" t="str">
        <f>IF('PD1'!$G70&lt;&gt;"",'PD1'!$G70*VLOOKUP('PD1'!$F70,'Group Information'!$A$19:$B$25,2,0),"")</f>
        <v/>
      </c>
      <c r="I70" s="255"/>
      <c r="J70" s="16"/>
      <c r="K70" s="16"/>
      <c r="L70" s="16"/>
      <c r="M70" s="16"/>
      <c r="N70" s="23"/>
      <c r="O70" s="16"/>
      <c r="P70" s="23"/>
      <c r="Q70" s="16"/>
      <c r="R70" s="16"/>
      <c r="T70" s="23"/>
      <c r="U70" s="16"/>
      <c r="V70" s="16"/>
      <c r="W70" s="16"/>
      <c r="X70" s="16"/>
      <c r="Y70" s="16"/>
      <c r="Z70" s="16"/>
      <c r="AA70" s="16"/>
      <c r="AB70" s="16"/>
      <c r="AC70" s="16"/>
      <c r="AD70" s="16"/>
    </row>
    <row r="71" spans="1:30" ht="18" customHeight="1" x14ac:dyDescent="0.35">
      <c r="A71" s="254"/>
      <c r="B71" s="239"/>
      <c r="C71" s="237"/>
      <c r="D71" s="239"/>
      <c r="E71" s="239"/>
      <c r="F71" s="238"/>
      <c r="G71" s="491" t="str">
        <f>IF('PD1'!$F71&lt;&gt;"",'PD1'!$C71*'PD1'!$D71+E71,"")</f>
        <v/>
      </c>
      <c r="H71" s="491" t="str">
        <f>IF('PD1'!$G71&lt;&gt;"",'PD1'!$G71*VLOOKUP('PD1'!$F71,'Group Information'!$A$19:$B$25,2,0),"")</f>
        <v/>
      </c>
      <c r="I71" s="255"/>
      <c r="J71" s="16"/>
      <c r="K71" s="16"/>
      <c r="L71" s="16"/>
      <c r="M71" s="16"/>
      <c r="N71" s="23"/>
      <c r="O71" s="16"/>
      <c r="P71" s="16"/>
      <c r="Q71" s="16"/>
      <c r="R71" s="16"/>
      <c r="T71" s="16"/>
      <c r="U71" s="16"/>
      <c r="V71" s="16"/>
      <c r="W71" s="16"/>
      <c r="X71" s="16"/>
      <c r="Y71" s="16"/>
      <c r="Z71" s="16"/>
      <c r="AA71" s="16"/>
      <c r="AB71" s="16"/>
      <c r="AC71" s="16"/>
      <c r="AD71" s="16"/>
    </row>
    <row r="72" spans="1:30" ht="18" customHeight="1" x14ac:dyDescent="0.35">
      <c r="A72" s="254"/>
      <c r="B72" s="239"/>
      <c r="C72" s="237"/>
      <c r="D72" s="239"/>
      <c r="E72" s="239"/>
      <c r="F72" s="238"/>
      <c r="G72" s="491" t="str">
        <f>IF('PD1'!$F72&lt;&gt;"",'PD1'!$C72*'PD1'!$D72+E72,"")</f>
        <v/>
      </c>
      <c r="H72" s="491" t="str">
        <f>IF('PD1'!$G72&lt;&gt;"",'PD1'!$G72*VLOOKUP('PD1'!$F72,'Group Information'!$A$19:$B$25,2,0),"")</f>
        <v/>
      </c>
      <c r="I72" s="255"/>
      <c r="J72" s="16"/>
      <c r="K72" s="16"/>
      <c r="L72" s="16"/>
      <c r="M72" s="16"/>
      <c r="N72" s="23"/>
      <c r="O72" s="16"/>
      <c r="P72" s="16"/>
      <c r="Q72" s="16"/>
      <c r="R72" s="16"/>
      <c r="T72" s="16"/>
      <c r="U72" s="16"/>
      <c r="V72" s="16"/>
      <c r="W72" s="16"/>
      <c r="X72" s="16"/>
      <c r="Y72" s="16"/>
      <c r="Z72" s="16"/>
      <c r="AA72" s="16"/>
      <c r="AB72" s="16"/>
      <c r="AC72" s="16"/>
      <c r="AD72" s="16"/>
    </row>
    <row r="73" spans="1:30" ht="18" customHeight="1" x14ac:dyDescent="0.35">
      <c r="A73" s="254"/>
      <c r="B73" s="239"/>
      <c r="C73" s="237"/>
      <c r="D73" s="239"/>
      <c r="E73" s="239"/>
      <c r="F73" s="238"/>
      <c r="G73" s="491" t="str">
        <f>IF('PD1'!$F73&lt;&gt;"",'PD1'!$C73*'PD1'!$D73+E73,"")</f>
        <v/>
      </c>
      <c r="H73" s="491" t="str">
        <f>IF('PD1'!$G73&lt;&gt;"",'PD1'!$G73*VLOOKUP('PD1'!$F73,'Group Information'!$A$19:$B$25,2,0),"")</f>
        <v/>
      </c>
      <c r="I73" s="255"/>
      <c r="J73" s="16"/>
      <c r="K73" s="16"/>
      <c r="L73" s="16"/>
      <c r="M73" s="16"/>
      <c r="N73" s="23"/>
      <c r="O73" s="16"/>
      <c r="P73" s="16"/>
      <c r="Q73" s="16"/>
      <c r="R73" s="16"/>
      <c r="T73" s="16"/>
      <c r="U73" s="16"/>
      <c r="V73" s="16"/>
      <c r="W73" s="16"/>
      <c r="X73" s="16"/>
      <c r="Y73" s="16"/>
      <c r="Z73" s="16"/>
      <c r="AA73" s="16"/>
      <c r="AB73" s="16"/>
      <c r="AC73" s="16"/>
      <c r="AD73" s="16"/>
    </row>
    <row r="74" spans="1:30" ht="18" customHeight="1" x14ac:dyDescent="0.35">
      <c r="A74" s="254"/>
      <c r="B74" s="239"/>
      <c r="C74" s="237"/>
      <c r="D74" s="239"/>
      <c r="E74" s="239"/>
      <c r="F74" s="238"/>
      <c r="G74" s="491" t="str">
        <f>IF('PD1'!$F74&lt;&gt;"",'PD1'!$C74*'PD1'!$D74+E74,"")</f>
        <v/>
      </c>
      <c r="H74" s="491" t="str">
        <f>IF('PD1'!$G74&lt;&gt;"",'PD1'!$G74*VLOOKUP('PD1'!$F74,'Group Information'!$A$19:$B$25,2,0),"")</f>
        <v/>
      </c>
      <c r="I74" s="255"/>
      <c r="J74" s="16"/>
      <c r="K74" s="16"/>
      <c r="L74" s="16"/>
      <c r="M74" s="16"/>
      <c r="N74" s="23"/>
      <c r="O74" s="16"/>
      <c r="P74" s="23"/>
      <c r="Q74" s="16"/>
      <c r="R74" s="16"/>
      <c r="T74" s="23"/>
      <c r="U74" s="16"/>
      <c r="V74" s="16"/>
      <c r="W74" s="16"/>
      <c r="X74" s="16"/>
      <c r="Y74" s="16"/>
      <c r="Z74" s="16"/>
      <c r="AA74" s="16"/>
      <c r="AB74" s="16"/>
      <c r="AC74" s="16"/>
      <c r="AD74" s="16"/>
    </row>
    <row r="75" spans="1:30" ht="18" customHeight="1" x14ac:dyDescent="0.35">
      <c r="A75" s="254"/>
      <c r="B75" s="239"/>
      <c r="C75" s="237"/>
      <c r="D75" s="239"/>
      <c r="E75" s="239"/>
      <c r="F75" s="238"/>
      <c r="G75" s="491" t="str">
        <f>IF('PD1'!$F75&lt;&gt;"",'PD1'!$C75*'PD1'!$D75+E75,"")</f>
        <v/>
      </c>
      <c r="H75" s="491" t="str">
        <f>IF('PD1'!$G75&lt;&gt;"",'PD1'!$G75*VLOOKUP('PD1'!$F75,'Group Information'!$A$19:$B$25,2,0),"")</f>
        <v/>
      </c>
      <c r="I75" s="255"/>
      <c r="J75" s="16"/>
      <c r="K75" s="16"/>
      <c r="L75" s="16"/>
      <c r="M75" s="16"/>
      <c r="N75" s="23"/>
      <c r="O75" s="16"/>
      <c r="P75" s="16"/>
      <c r="Q75" s="16"/>
      <c r="R75" s="16"/>
      <c r="T75" s="16"/>
      <c r="U75" s="16"/>
      <c r="V75" s="16"/>
      <c r="W75" s="16"/>
      <c r="X75" s="16"/>
      <c r="Y75" s="16"/>
      <c r="Z75" s="16"/>
      <c r="AA75" s="16"/>
      <c r="AB75" s="16"/>
      <c r="AC75" s="16"/>
      <c r="AD75" s="16"/>
    </row>
    <row r="76" spans="1:30" ht="18" customHeight="1" x14ac:dyDescent="0.35">
      <c r="A76" s="254"/>
      <c r="B76" s="239"/>
      <c r="C76" s="237"/>
      <c r="D76" s="239"/>
      <c r="E76" s="239"/>
      <c r="F76" s="238"/>
      <c r="G76" s="491" t="str">
        <f>IF('PD1'!$F76&lt;&gt;"",'PD1'!$C76*'PD1'!$D76+E76,"")</f>
        <v/>
      </c>
      <c r="H76" s="491" t="str">
        <f>IF('PD1'!$G76&lt;&gt;"",'PD1'!$G76*VLOOKUP('PD1'!$F76,'Group Information'!$A$19:$B$25,2,0),"")</f>
        <v/>
      </c>
      <c r="I76" s="255"/>
      <c r="J76" s="16"/>
      <c r="K76" s="16"/>
      <c r="L76" s="16"/>
      <c r="M76" s="16"/>
      <c r="N76" s="23"/>
      <c r="O76" s="16"/>
      <c r="P76" s="23"/>
      <c r="Q76" s="16"/>
      <c r="R76" s="16"/>
      <c r="T76" s="23"/>
      <c r="U76" s="16"/>
      <c r="V76" s="16"/>
      <c r="W76" s="16"/>
      <c r="X76" s="16"/>
      <c r="Y76" s="16"/>
      <c r="Z76" s="16"/>
      <c r="AA76" s="16"/>
      <c r="AB76" s="16"/>
      <c r="AC76" s="16"/>
      <c r="AD76" s="16"/>
    </row>
    <row r="77" spans="1:30" ht="18" customHeight="1" x14ac:dyDescent="0.35">
      <c r="A77" s="254"/>
      <c r="B77" s="239"/>
      <c r="C77" s="237"/>
      <c r="D77" s="239"/>
      <c r="E77" s="239"/>
      <c r="F77" s="238"/>
      <c r="G77" s="491" t="str">
        <f>IF('PD1'!$F77&lt;&gt;"",'PD1'!$C77*'PD1'!$D77+E77,"")</f>
        <v/>
      </c>
      <c r="H77" s="491" t="str">
        <f>IF('PD1'!$G77&lt;&gt;"",'PD1'!$G77*VLOOKUP('PD1'!$F77,'Group Information'!$A$19:$B$25,2,0),"")</f>
        <v/>
      </c>
      <c r="I77" s="255"/>
      <c r="J77" s="16"/>
      <c r="K77" s="16"/>
      <c r="L77" s="16"/>
      <c r="M77" s="16"/>
      <c r="N77" s="23"/>
      <c r="O77" s="16"/>
      <c r="P77" s="16"/>
      <c r="Q77" s="16"/>
      <c r="R77" s="16"/>
      <c r="T77" s="16"/>
      <c r="U77" s="16"/>
      <c r="V77" s="16"/>
      <c r="W77" s="16"/>
      <c r="X77" s="16"/>
      <c r="Y77" s="16"/>
      <c r="Z77" s="16"/>
      <c r="AA77" s="16"/>
      <c r="AB77" s="16"/>
      <c r="AC77" s="16"/>
      <c r="AD77" s="16"/>
    </row>
    <row r="78" spans="1:30" ht="18" customHeight="1" x14ac:dyDescent="0.35">
      <c r="A78" s="254"/>
      <c r="B78" s="239"/>
      <c r="C78" s="237"/>
      <c r="D78" s="239"/>
      <c r="E78" s="239"/>
      <c r="F78" s="238"/>
      <c r="G78" s="491" t="str">
        <f>IF('PD1'!$F78&lt;&gt;"",'PD1'!$C78*'PD1'!$D78+E78,"")</f>
        <v/>
      </c>
      <c r="H78" s="491" t="str">
        <f>IF('PD1'!$G78&lt;&gt;"",'PD1'!$G78*VLOOKUP('PD1'!$F78,'Group Information'!$A$19:$B$25,2,0),"")</f>
        <v/>
      </c>
      <c r="I78" s="255"/>
      <c r="J78" s="16"/>
      <c r="K78" s="16"/>
      <c r="L78" s="16"/>
      <c r="M78" s="16"/>
      <c r="N78" s="23"/>
      <c r="O78" s="16"/>
      <c r="P78" s="16"/>
      <c r="Q78" s="16"/>
      <c r="R78" s="16"/>
      <c r="T78" s="16"/>
      <c r="U78" s="16"/>
      <c r="V78" s="16"/>
      <c r="W78" s="16"/>
      <c r="X78" s="16"/>
      <c r="Y78" s="16"/>
      <c r="Z78" s="16"/>
      <c r="AA78" s="16"/>
      <c r="AB78" s="16"/>
      <c r="AC78" s="16"/>
      <c r="AD78" s="16"/>
    </row>
    <row r="79" spans="1:30" ht="18" customHeight="1" x14ac:dyDescent="0.35">
      <c r="A79" s="254"/>
      <c r="B79" s="239"/>
      <c r="C79" s="237"/>
      <c r="D79" s="239"/>
      <c r="E79" s="239"/>
      <c r="F79" s="238"/>
      <c r="G79" s="491" t="str">
        <f>IF('PD1'!$F79&lt;&gt;"",'PD1'!$C79*'PD1'!$D79+E79,"")</f>
        <v/>
      </c>
      <c r="H79" s="491" t="str">
        <f>IF('PD1'!$G79&lt;&gt;"",'PD1'!$G79*VLOOKUP('PD1'!$F79,'Group Information'!$A$19:$B$25,2,0),"")</f>
        <v/>
      </c>
      <c r="I79" s="255"/>
      <c r="J79" s="16"/>
      <c r="K79" s="16"/>
      <c r="L79" s="16"/>
      <c r="M79" s="16"/>
      <c r="N79" s="23"/>
      <c r="O79" s="16"/>
      <c r="P79" s="16"/>
      <c r="Q79" s="16"/>
      <c r="R79" s="16"/>
      <c r="T79" s="16"/>
      <c r="U79" s="16"/>
      <c r="V79" s="16"/>
      <c r="W79" s="16"/>
      <c r="X79" s="16"/>
      <c r="Y79" s="16"/>
      <c r="Z79" s="16"/>
      <c r="AA79" s="16"/>
      <c r="AB79" s="16"/>
      <c r="AC79" s="16"/>
      <c r="AD79" s="16"/>
    </row>
    <row r="80" spans="1:30" ht="18" customHeight="1" x14ac:dyDescent="0.35">
      <c r="A80" s="254"/>
      <c r="B80" s="239"/>
      <c r="C80" s="237"/>
      <c r="D80" s="239"/>
      <c r="E80" s="239"/>
      <c r="F80" s="238"/>
      <c r="G80" s="491" t="str">
        <f>IF('PD1'!$F80&lt;&gt;"",'PD1'!$C80*'PD1'!$D80+E80,"")</f>
        <v/>
      </c>
      <c r="H80" s="491" t="str">
        <f>IF('PD1'!$G80&lt;&gt;"",'PD1'!$G80*VLOOKUP('PD1'!$F80,'Group Information'!$A$19:$B$25,2,0),"")</f>
        <v/>
      </c>
      <c r="I80" s="255"/>
      <c r="J80" s="16"/>
      <c r="K80" s="16"/>
      <c r="L80" s="16"/>
      <c r="M80" s="16"/>
      <c r="N80" s="23"/>
      <c r="O80" s="16"/>
      <c r="P80" s="16"/>
      <c r="Q80" s="16"/>
      <c r="R80" s="16"/>
      <c r="T80" s="16"/>
      <c r="U80" s="16"/>
      <c r="V80" s="16"/>
      <c r="W80" s="16"/>
      <c r="X80" s="16"/>
      <c r="Y80" s="16"/>
      <c r="Z80" s="16"/>
      <c r="AA80" s="16"/>
      <c r="AB80" s="16"/>
      <c r="AC80" s="16"/>
      <c r="AD80" s="16"/>
    </row>
    <row r="81" spans="1:30" ht="18" customHeight="1" x14ac:dyDescent="0.35">
      <c r="A81" s="254"/>
      <c r="B81" s="239"/>
      <c r="C81" s="237"/>
      <c r="D81" s="239"/>
      <c r="E81" s="239"/>
      <c r="F81" s="238"/>
      <c r="G81" s="491" t="str">
        <f>IF('PD1'!$F81&lt;&gt;"",'PD1'!$C81*'PD1'!$D81+E81,"")</f>
        <v/>
      </c>
      <c r="H81" s="491" t="str">
        <f>IF('PD1'!$G81&lt;&gt;"",'PD1'!$G81*VLOOKUP('PD1'!$F81,'Group Information'!$A$19:$B$25,2,0),"")</f>
        <v/>
      </c>
      <c r="I81" s="255"/>
      <c r="J81" s="16"/>
      <c r="K81" s="16"/>
      <c r="L81" s="16"/>
      <c r="M81" s="16"/>
      <c r="N81" s="23"/>
      <c r="O81" s="16"/>
      <c r="P81" s="16"/>
      <c r="Q81" s="16"/>
      <c r="R81" s="16"/>
      <c r="T81" s="16"/>
      <c r="U81" s="16"/>
      <c r="V81" s="16"/>
      <c r="W81" s="16"/>
      <c r="X81" s="16"/>
      <c r="Y81" s="16"/>
      <c r="Z81" s="16"/>
      <c r="AA81" s="16"/>
      <c r="AB81" s="16"/>
      <c r="AC81" s="16"/>
      <c r="AD81" s="16"/>
    </row>
    <row r="82" spans="1:30" ht="18" customHeight="1" x14ac:dyDescent="0.35">
      <c r="A82" s="254"/>
      <c r="B82" s="239"/>
      <c r="C82" s="237"/>
      <c r="D82" s="239"/>
      <c r="E82" s="239"/>
      <c r="F82" s="238"/>
      <c r="G82" s="491" t="str">
        <f>IF('PD1'!$F82&lt;&gt;"",'PD1'!$C82*'PD1'!$D82+E82,"")</f>
        <v/>
      </c>
      <c r="H82" s="491" t="str">
        <f>IF('PD1'!$G82&lt;&gt;"",'PD1'!$G82*VLOOKUP('PD1'!$F82,'Group Information'!$A$19:$B$25,2,0),"")</f>
        <v/>
      </c>
      <c r="I82" s="255"/>
      <c r="J82" s="16"/>
      <c r="K82" s="16"/>
      <c r="L82" s="16"/>
      <c r="M82" s="16"/>
      <c r="N82" s="23"/>
      <c r="O82" s="16"/>
      <c r="P82" s="16"/>
      <c r="Q82" s="16"/>
      <c r="R82" s="16"/>
      <c r="T82" s="16"/>
      <c r="U82" s="16"/>
      <c r="V82" s="16"/>
      <c r="W82" s="16"/>
      <c r="X82" s="16"/>
      <c r="Y82" s="16"/>
      <c r="Z82" s="16"/>
      <c r="AA82" s="16"/>
      <c r="AB82" s="16"/>
      <c r="AC82" s="16"/>
      <c r="AD82" s="16"/>
    </row>
    <row r="83" spans="1:30" ht="18" customHeight="1" x14ac:dyDescent="0.35">
      <c r="A83" s="254"/>
      <c r="B83" s="239"/>
      <c r="C83" s="237"/>
      <c r="D83" s="239"/>
      <c r="E83" s="239"/>
      <c r="F83" s="238"/>
      <c r="G83" s="491" t="str">
        <f>IF('PD1'!$F83&lt;&gt;"",'PD1'!$C83*'PD1'!$D83+E83,"")</f>
        <v/>
      </c>
      <c r="H83" s="491" t="str">
        <f>IF('PD1'!$G83&lt;&gt;"",'PD1'!$G83*VLOOKUP('PD1'!$F83,'Group Information'!$A$19:$B$25,2,0),"")</f>
        <v/>
      </c>
      <c r="I83" s="255"/>
      <c r="J83" s="16"/>
      <c r="K83" s="16"/>
      <c r="L83" s="16"/>
      <c r="M83" s="16"/>
      <c r="N83" s="23"/>
      <c r="O83" s="16"/>
      <c r="P83" s="16"/>
      <c r="Q83" s="16"/>
      <c r="R83" s="16"/>
      <c r="T83" s="16"/>
      <c r="U83" s="16"/>
      <c r="V83" s="16"/>
      <c r="W83" s="16"/>
      <c r="X83" s="16"/>
      <c r="Y83" s="16"/>
      <c r="Z83" s="16"/>
      <c r="AA83" s="16"/>
      <c r="AB83" s="16"/>
      <c r="AC83" s="16"/>
      <c r="AD83" s="16"/>
    </row>
    <row r="84" spans="1:30" ht="18" customHeight="1" x14ac:dyDescent="0.35">
      <c r="A84" s="254"/>
      <c r="B84" s="239"/>
      <c r="C84" s="237"/>
      <c r="D84" s="239"/>
      <c r="E84" s="239"/>
      <c r="F84" s="238"/>
      <c r="G84" s="491" t="str">
        <f>IF('PD1'!$F84&lt;&gt;"",'PD1'!$C84*'PD1'!$D84+E84,"")</f>
        <v/>
      </c>
      <c r="H84" s="491" t="str">
        <f>IF('PD1'!$G84&lt;&gt;"",'PD1'!$G84*VLOOKUP('PD1'!$F84,'Group Information'!$A$19:$B$25,2,0),"")</f>
        <v/>
      </c>
      <c r="I84" s="255"/>
      <c r="J84" s="16"/>
      <c r="K84" s="16"/>
      <c r="L84" s="16"/>
      <c r="M84" s="16"/>
      <c r="N84" s="23"/>
      <c r="O84" s="16"/>
      <c r="P84" s="16"/>
      <c r="Q84" s="16"/>
      <c r="R84" s="16"/>
      <c r="T84" s="16"/>
      <c r="U84" s="16"/>
      <c r="V84" s="16"/>
      <c r="W84" s="16"/>
      <c r="X84" s="16"/>
      <c r="Y84" s="16"/>
      <c r="Z84" s="16"/>
      <c r="AA84" s="16"/>
      <c r="AB84" s="16"/>
      <c r="AC84" s="16"/>
      <c r="AD84" s="16"/>
    </row>
    <row r="85" spans="1:30" ht="18" customHeight="1" x14ac:dyDescent="0.35">
      <c r="A85" s="254"/>
      <c r="B85" s="239"/>
      <c r="C85" s="237"/>
      <c r="D85" s="239"/>
      <c r="E85" s="239"/>
      <c r="F85" s="238"/>
      <c r="G85" s="491" t="str">
        <f>IF('PD1'!$F85&lt;&gt;"",'PD1'!$C85*'PD1'!$D85+E85,"")</f>
        <v/>
      </c>
      <c r="H85" s="491" t="str">
        <f>IF('PD1'!$G85&lt;&gt;"",'PD1'!$G85*VLOOKUP('PD1'!$F85,'Group Information'!$A$19:$B$25,2,0),"")</f>
        <v/>
      </c>
      <c r="I85" s="255"/>
      <c r="J85" s="16"/>
      <c r="K85" s="16"/>
      <c r="L85" s="16"/>
      <c r="M85" s="16"/>
      <c r="N85" s="23"/>
      <c r="O85" s="16"/>
      <c r="P85" s="16"/>
      <c r="Q85" s="16"/>
      <c r="R85" s="16"/>
      <c r="T85" s="16"/>
      <c r="U85" s="16"/>
      <c r="V85" s="16"/>
      <c r="W85" s="16"/>
      <c r="X85" s="16"/>
      <c r="Y85" s="16"/>
      <c r="Z85" s="16"/>
      <c r="AA85" s="16"/>
      <c r="AB85" s="16"/>
      <c r="AC85" s="16"/>
      <c r="AD85" s="16"/>
    </row>
    <row r="86" spans="1:30" ht="18" customHeight="1" x14ac:dyDescent="0.35">
      <c r="A86" s="254"/>
      <c r="B86" s="239"/>
      <c r="C86" s="237"/>
      <c r="D86" s="239"/>
      <c r="E86" s="239"/>
      <c r="F86" s="238"/>
      <c r="G86" s="491" t="str">
        <f>IF('PD1'!$F86&lt;&gt;"",'PD1'!$C86*'PD1'!$D86+E86,"")</f>
        <v/>
      </c>
      <c r="H86" s="491" t="str">
        <f>IF('PD1'!$G86&lt;&gt;"",'PD1'!$G86*VLOOKUP('PD1'!$F86,'Group Information'!$A$19:$B$25,2,0),"")</f>
        <v/>
      </c>
      <c r="I86" s="255"/>
      <c r="J86" s="16"/>
      <c r="K86" s="16"/>
      <c r="L86" s="16"/>
      <c r="M86" s="16"/>
      <c r="N86" s="23"/>
      <c r="O86" s="16"/>
      <c r="P86" s="16"/>
      <c r="Q86" s="16"/>
      <c r="R86" s="16"/>
      <c r="T86" s="16"/>
      <c r="U86" s="16"/>
      <c r="V86" s="16"/>
      <c r="W86" s="16"/>
      <c r="X86" s="16"/>
      <c r="Y86" s="16"/>
      <c r="Z86" s="16"/>
      <c r="AA86" s="16"/>
      <c r="AB86" s="16"/>
      <c r="AC86" s="16"/>
      <c r="AD86" s="16"/>
    </row>
    <row r="87" spans="1:30" ht="18" customHeight="1" x14ac:dyDescent="0.35">
      <c r="A87" s="254"/>
      <c r="B87" s="239"/>
      <c r="C87" s="237"/>
      <c r="D87" s="239"/>
      <c r="E87" s="239"/>
      <c r="F87" s="238"/>
      <c r="G87" s="491" t="str">
        <f>IF('PD1'!$F87&lt;&gt;"",'PD1'!$C87*'PD1'!$D87+E87,"")</f>
        <v/>
      </c>
      <c r="H87" s="491" t="str">
        <f>IF('PD1'!$G87&lt;&gt;"",'PD1'!$G87*VLOOKUP('PD1'!$F87,'Group Information'!$A$19:$B$25,2,0),"")</f>
        <v/>
      </c>
      <c r="I87" s="255"/>
      <c r="J87" s="16"/>
      <c r="K87" s="16"/>
      <c r="L87" s="16"/>
      <c r="M87" s="16"/>
      <c r="N87" s="23"/>
      <c r="O87" s="16"/>
      <c r="P87" s="16"/>
      <c r="Q87" s="16"/>
      <c r="R87" s="16"/>
      <c r="T87" s="16"/>
      <c r="U87" s="16"/>
      <c r="V87" s="16"/>
      <c r="W87" s="16"/>
      <c r="X87" s="16"/>
      <c r="Y87" s="16"/>
      <c r="Z87" s="16"/>
      <c r="AA87" s="16"/>
      <c r="AB87" s="16"/>
      <c r="AC87" s="16"/>
      <c r="AD87" s="16"/>
    </row>
    <row r="88" spans="1:30" ht="18" customHeight="1" x14ac:dyDescent="0.35">
      <c r="A88" s="254"/>
      <c r="B88" s="239"/>
      <c r="C88" s="237"/>
      <c r="D88" s="239"/>
      <c r="E88" s="239"/>
      <c r="F88" s="238"/>
      <c r="G88" s="491" t="str">
        <f>IF('PD1'!$F88&lt;&gt;"",'PD1'!$C88*'PD1'!$D88+E88,"")</f>
        <v/>
      </c>
      <c r="H88" s="491" t="str">
        <f>IF('PD1'!$G88&lt;&gt;"",'PD1'!$G88*VLOOKUP('PD1'!$F88,'Group Information'!$A$19:$B$25,2,0),"")</f>
        <v/>
      </c>
      <c r="I88" s="255"/>
      <c r="J88" s="16"/>
      <c r="K88" s="16"/>
      <c r="L88" s="16"/>
      <c r="M88" s="16"/>
      <c r="N88" s="23"/>
      <c r="O88" s="16"/>
      <c r="P88" s="16"/>
      <c r="Q88" s="16"/>
      <c r="R88" s="16"/>
      <c r="T88" s="16"/>
      <c r="U88" s="16"/>
      <c r="V88" s="16"/>
      <c r="W88" s="16"/>
      <c r="X88" s="16"/>
      <c r="Y88" s="16"/>
      <c r="Z88" s="16"/>
      <c r="AA88" s="16"/>
      <c r="AB88" s="16"/>
      <c r="AC88" s="16"/>
      <c r="AD88" s="16"/>
    </row>
    <row r="89" spans="1:30" ht="18" customHeight="1" x14ac:dyDescent="0.35">
      <c r="A89" s="254"/>
      <c r="B89" s="239"/>
      <c r="C89" s="237"/>
      <c r="D89" s="239"/>
      <c r="E89" s="239"/>
      <c r="F89" s="238"/>
      <c r="G89" s="491" t="str">
        <f>IF('PD1'!$F89&lt;&gt;"",'PD1'!$C89*'PD1'!$D89+E89,"")</f>
        <v/>
      </c>
      <c r="H89" s="491" t="str">
        <f>IF('PD1'!$G89&lt;&gt;"",'PD1'!$G89*VLOOKUP('PD1'!$F89,'Group Information'!$A$19:$B$25,2,0),"")</f>
        <v/>
      </c>
      <c r="I89" s="255"/>
      <c r="J89" s="16"/>
      <c r="K89" s="16"/>
      <c r="L89" s="16"/>
      <c r="M89" s="16"/>
      <c r="N89" s="23"/>
      <c r="O89" s="16"/>
      <c r="P89" s="16"/>
      <c r="Q89" s="16"/>
      <c r="R89" s="16"/>
      <c r="T89" s="16"/>
      <c r="U89" s="16"/>
      <c r="V89" s="24"/>
      <c r="W89" s="16"/>
      <c r="X89" s="16"/>
      <c r="Y89" s="16"/>
      <c r="Z89" s="16"/>
      <c r="AA89" s="16"/>
      <c r="AB89" s="16"/>
      <c r="AC89" s="16"/>
      <c r="AD89" s="16"/>
    </row>
    <row r="90" spans="1:30" ht="18" customHeight="1" x14ac:dyDescent="0.35">
      <c r="A90" s="254"/>
      <c r="B90" s="239"/>
      <c r="C90" s="237"/>
      <c r="D90" s="239"/>
      <c r="E90" s="239"/>
      <c r="F90" s="238"/>
      <c r="G90" s="491" t="str">
        <f>IF('PD1'!$F90&lt;&gt;"",'PD1'!$C90*'PD1'!$D90+E90,"")</f>
        <v/>
      </c>
      <c r="H90" s="491" t="str">
        <f>IF('PD1'!$G90&lt;&gt;"",'PD1'!$G90*VLOOKUP('PD1'!$F90,'Group Information'!$A$19:$B$25,2,0),"")</f>
        <v/>
      </c>
      <c r="I90" s="255"/>
      <c r="J90" s="16"/>
      <c r="K90" s="16"/>
      <c r="L90" s="16"/>
      <c r="M90" s="16"/>
      <c r="N90" s="23"/>
      <c r="O90" s="16"/>
      <c r="W90" s="16"/>
      <c r="X90" s="16"/>
      <c r="Y90" s="16"/>
      <c r="Z90" s="16"/>
      <c r="AA90" s="16"/>
      <c r="AB90" s="16"/>
      <c r="AC90" s="16"/>
      <c r="AD90" s="16"/>
    </row>
    <row r="91" spans="1:30" ht="18" customHeight="1" x14ac:dyDescent="0.35">
      <c r="A91" s="254"/>
      <c r="B91" s="239"/>
      <c r="C91" s="237"/>
      <c r="D91" s="239"/>
      <c r="E91" s="239"/>
      <c r="F91" s="238"/>
      <c r="G91" s="491" t="str">
        <f>IF('PD1'!$F91&lt;&gt;"",'PD1'!$C91*'PD1'!$D91+E91,"")</f>
        <v/>
      </c>
      <c r="H91" s="491" t="str">
        <f>IF('PD1'!$G91&lt;&gt;"",'PD1'!$G91*VLOOKUP('PD1'!$F91,'Group Information'!$A$19:$B$25,2,0),"")</f>
        <v/>
      </c>
      <c r="I91" s="255"/>
      <c r="J91" s="16"/>
      <c r="K91" s="16"/>
      <c r="L91" s="16"/>
      <c r="M91" s="16"/>
      <c r="N91" s="23"/>
      <c r="O91" s="16"/>
      <c r="P91" s="23"/>
      <c r="Q91" s="16"/>
      <c r="R91" s="16"/>
      <c r="T91" s="23"/>
      <c r="U91" s="16"/>
      <c r="V91" s="16"/>
      <c r="Y91" s="16"/>
      <c r="Z91" s="16"/>
      <c r="AA91" s="16"/>
      <c r="AB91" s="16"/>
      <c r="AC91" s="16"/>
      <c r="AD91" s="16"/>
    </row>
    <row r="92" spans="1:30" ht="18" customHeight="1" x14ac:dyDescent="0.35">
      <c r="A92" s="254"/>
      <c r="B92" s="239"/>
      <c r="C92" s="237"/>
      <c r="D92" s="239"/>
      <c r="E92" s="239"/>
      <c r="F92" s="238"/>
      <c r="G92" s="491" t="str">
        <f>IF('PD1'!$F92&lt;&gt;"",'PD1'!$C92*'PD1'!$D92+E92,"")</f>
        <v/>
      </c>
      <c r="H92" s="491" t="str">
        <f>IF('PD1'!$G92&lt;&gt;"",'PD1'!$G92*VLOOKUP('PD1'!$F92,'Group Information'!$A$19:$B$25,2,0),"")</f>
        <v/>
      </c>
      <c r="I92" s="255"/>
      <c r="J92" s="16"/>
      <c r="K92" s="16"/>
      <c r="L92" s="16"/>
      <c r="M92" s="16"/>
      <c r="N92" s="23"/>
      <c r="O92" s="16"/>
      <c r="Y92" s="16"/>
      <c r="Z92" s="16"/>
      <c r="AA92" s="16"/>
      <c r="AB92" s="16"/>
      <c r="AC92" s="16"/>
      <c r="AD92" s="16"/>
    </row>
    <row r="93" spans="1:30" ht="18" customHeight="1" x14ac:dyDescent="0.35">
      <c r="A93" s="254"/>
      <c r="B93" s="239"/>
      <c r="C93" s="237"/>
      <c r="D93" s="239"/>
      <c r="E93" s="239"/>
      <c r="F93" s="238"/>
      <c r="G93" s="491" t="str">
        <f>IF('PD1'!$F93&lt;&gt;"",'PD1'!$C93*'PD1'!$D93+E93,"")</f>
        <v/>
      </c>
      <c r="H93" s="491" t="str">
        <f>IF('PD1'!$G93&lt;&gt;"",'PD1'!$G93*VLOOKUP('PD1'!$F93,'Group Information'!$A$19:$B$25,2,0),"")</f>
        <v/>
      </c>
      <c r="I93" s="255"/>
      <c r="J93" s="16"/>
      <c r="K93" s="16"/>
      <c r="L93" s="16"/>
      <c r="M93" s="16"/>
      <c r="N93" s="23"/>
      <c r="O93" s="16"/>
      <c r="Y93" s="16"/>
      <c r="Z93" s="16"/>
      <c r="AA93" s="16"/>
      <c r="AB93" s="16"/>
      <c r="AC93" s="16"/>
      <c r="AD93" s="16"/>
    </row>
    <row r="94" spans="1:30" ht="18" customHeight="1" x14ac:dyDescent="0.35">
      <c r="A94" s="254"/>
      <c r="B94" s="239"/>
      <c r="C94" s="237"/>
      <c r="D94" s="239"/>
      <c r="E94" s="239"/>
      <c r="F94" s="238"/>
      <c r="G94" s="491" t="str">
        <f>IF('PD1'!$F94&lt;&gt;"",'PD1'!$C94*'PD1'!$D94+E94,"")</f>
        <v/>
      </c>
      <c r="H94" s="491" t="str">
        <f>IF('PD1'!$G94&lt;&gt;"",'PD1'!$G94*VLOOKUP('PD1'!$F94,'Group Information'!$A$19:$B$25,2,0),"")</f>
        <v/>
      </c>
      <c r="I94" s="255"/>
      <c r="J94" s="16"/>
      <c r="K94" s="16"/>
      <c r="L94" s="16"/>
      <c r="M94" s="16"/>
      <c r="N94" s="23"/>
      <c r="O94" s="16"/>
      <c r="Y94" s="16"/>
      <c r="Z94" s="16"/>
      <c r="AA94" s="16"/>
      <c r="AB94" s="16"/>
      <c r="AC94" s="16"/>
      <c r="AD94" s="16"/>
    </row>
    <row r="95" spans="1:30" ht="18" customHeight="1" x14ac:dyDescent="0.35">
      <c r="A95" s="254"/>
      <c r="B95" s="239"/>
      <c r="C95" s="237"/>
      <c r="D95" s="239"/>
      <c r="E95" s="239"/>
      <c r="F95" s="238"/>
      <c r="G95" s="491" t="str">
        <f>IF('PD1'!$F95&lt;&gt;"",'PD1'!$C95*'PD1'!$D95+E95,"")</f>
        <v/>
      </c>
      <c r="H95" s="491" t="str">
        <f>IF('PD1'!$G95&lt;&gt;"",'PD1'!$G95*VLOOKUP('PD1'!$F95,'Group Information'!$A$19:$B$25,2,0),"")</f>
        <v/>
      </c>
      <c r="I95" s="255"/>
      <c r="J95" s="16"/>
      <c r="K95" s="16"/>
      <c r="L95" s="16"/>
      <c r="M95" s="16"/>
      <c r="N95" s="23"/>
      <c r="O95" s="16"/>
      <c r="P95" s="23"/>
      <c r="Q95" s="16"/>
      <c r="R95" s="16"/>
      <c r="T95" s="23"/>
      <c r="U95" s="16"/>
      <c r="V95" s="16"/>
      <c r="W95" s="16"/>
      <c r="X95" s="21"/>
      <c r="Y95" s="16"/>
      <c r="Z95" s="16"/>
      <c r="AA95" s="16"/>
      <c r="AB95" s="16"/>
      <c r="AC95" s="16"/>
      <c r="AD95" s="16"/>
    </row>
    <row r="96" spans="1:30" ht="18" customHeight="1" x14ac:dyDescent="0.35">
      <c r="A96" s="254"/>
      <c r="B96" s="239"/>
      <c r="C96" s="237"/>
      <c r="D96" s="239"/>
      <c r="E96" s="239"/>
      <c r="F96" s="238"/>
      <c r="G96" s="491" t="str">
        <f>IF('PD1'!$F96&lt;&gt;"",'PD1'!$C96*'PD1'!$D96+E96,"")</f>
        <v/>
      </c>
      <c r="H96" s="491" t="str">
        <f>IF('PD1'!$G96&lt;&gt;"",'PD1'!$G96*VLOOKUP('PD1'!$F96,'Group Information'!$A$19:$B$25,2,0),"")</f>
        <v/>
      </c>
      <c r="I96" s="255"/>
      <c r="J96" s="16"/>
      <c r="K96" s="16"/>
      <c r="L96" s="16"/>
      <c r="M96" s="16"/>
      <c r="N96" s="23"/>
      <c r="O96" s="16"/>
      <c r="P96" s="23"/>
      <c r="Q96" s="23"/>
      <c r="R96" s="16"/>
      <c r="T96" s="23" t="str">
        <f>IF('PD1'!$S96&lt;&gt;"",'PD1'!$S96*VLOOKUP('PD1'!$R96,#REF!,2,0),"")</f>
        <v/>
      </c>
      <c r="U96" s="16"/>
      <c r="V96" s="16"/>
      <c r="W96" s="16"/>
      <c r="X96" s="21"/>
      <c r="Y96" s="16"/>
      <c r="Z96" s="16"/>
      <c r="AA96" s="16"/>
      <c r="AB96" s="16"/>
      <c r="AC96" s="16"/>
      <c r="AD96" s="16"/>
    </row>
    <row r="97" spans="1:30" ht="18" customHeight="1" x14ac:dyDescent="0.35">
      <c r="A97" s="254"/>
      <c r="B97" s="239"/>
      <c r="C97" s="237"/>
      <c r="D97" s="239"/>
      <c r="E97" s="239"/>
      <c r="F97" s="238"/>
      <c r="G97" s="491" t="str">
        <f>IF('PD1'!$F97&lt;&gt;"",'PD1'!$C97*'PD1'!$D97+E97,"")</f>
        <v/>
      </c>
      <c r="H97" s="491" t="str">
        <f>IF('PD1'!$G97&lt;&gt;"",'PD1'!$G97*VLOOKUP('PD1'!$F97,'Group Information'!$A$19:$B$25,2,0),"")</f>
        <v/>
      </c>
      <c r="I97" s="255"/>
      <c r="J97" s="16"/>
      <c r="K97" s="16"/>
      <c r="L97" s="16"/>
      <c r="M97" s="16"/>
      <c r="N97" s="23"/>
      <c r="O97" s="16"/>
      <c r="P97" s="23"/>
      <c r="Q97" s="23"/>
      <c r="R97" s="16"/>
      <c r="T97" s="23" t="str">
        <f>IF('PD1'!$S97&lt;&gt;"",'PD1'!$S97*VLOOKUP('PD1'!$R97,#REF!,2,0),"")</f>
        <v/>
      </c>
      <c r="U97" s="16"/>
      <c r="V97" s="16"/>
      <c r="W97" s="16"/>
      <c r="X97" s="21"/>
      <c r="Y97" s="16"/>
      <c r="Z97" s="16"/>
      <c r="AA97" s="16"/>
      <c r="AB97" s="16"/>
      <c r="AC97" s="16"/>
      <c r="AD97" s="16"/>
    </row>
    <row r="98" spans="1:30" ht="18" customHeight="1" x14ac:dyDescent="0.35">
      <c r="A98" s="254"/>
      <c r="B98" s="239"/>
      <c r="C98" s="237"/>
      <c r="D98" s="239"/>
      <c r="E98" s="239"/>
      <c r="F98" s="238"/>
      <c r="G98" s="491" t="str">
        <f>IF('PD1'!$F98&lt;&gt;"",'PD1'!$C98*'PD1'!$D98+E98,"")</f>
        <v/>
      </c>
      <c r="H98" s="491" t="str">
        <f>IF('PD1'!$G98&lt;&gt;"",'PD1'!$G98*VLOOKUP('PD1'!$F98,'Group Information'!$A$19:$B$25,2,0),"")</f>
        <v/>
      </c>
      <c r="I98" s="255"/>
      <c r="J98" s="16"/>
      <c r="K98" s="16"/>
      <c r="L98" s="16"/>
      <c r="M98" s="16"/>
      <c r="N98" s="23"/>
      <c r="O98" s="16"/>
      <c r="P98" s="23"/>
      <c r="Q98" s="23"/>
      <c r="R98" s="16"/>
      <c r="T98" s="23" t="str">
        <f>IF('PD1'!$S98&lt;&gt;"",'PD1'!$S98*VLOOKUP('PD1'!$R98,#REF!,2,0),"")</f>
        <v/>
      </c>
      <c r="U98" s="16"/>
      <c r="V98" s="16"/>
      <c r="W98" s="16"/>
      <c r="X98" s="21"/>
      <c r="Y98" s="16"/>
      <c r="Z98" s="16"/>
      <c r="AA98" s="16"/>
      <c r="AB98" s="16"/>
      <c r="AC98" s="16"/>
      <c r="AD98" s="16"/>
    </row>
    <row r="99" spans="1:30" ht="18" customHeight="1" x14ac:dyDescent="0.35">
      <c r="A99" s="254"/>
      <c r="B99" s="239"/>
      <c r="C99" s="237"/>
      <c r="D99" s="239"/>
      <c r="E99" s="239"/>
      <c r="F99" s="238"/>
      <c r="G99" s="491" t="str">
        <f>IF('PD1'!$F99&lt;&gt;"",'PD1'!$C99*'PD1'!$D99+E99,"")</f>
        <v/>
      </c>
      <c r="H99" s="491" t="str">
        <f>IF('PD1'!$G99&lt;&gt;"",'PD1'!$G99*VLOOKUP('PD1'!$F99,'Group Information'!$A$19:$B$25,2,0),"")</f>
        <v/>
      </c>
      <c r="I99" s="255"/>
      <c r="J99" s="16"/>
      <c r="K99" s="16"/>
      <c r="L99" s="16"/>
      <c r="M99" s="16"/>
      <c r="N99" s="23"/>
      <c r="O99" s="16"/>
      <c r="P99" s="23"/>
      <c r="Q99" s="23"/>
      <c r="R99" s="16"/>
      <c r="T99" s="23" t="str">
        <f>IF('PD1'!$S99&lt;&gt;"",'PD1'!$S99*VLOOKUP('PD1'!$R99,#REF!,2,0),"")</f>
        <v/>
      </c>
      <c r="U99" s="16"/>
      <c r="V99" s="25"/>
      <c r="W99" s="16"/>
      <c r="X99" s="21"/>
      <c r="Y99" s="16"/>
      <c r="Z99" s="16"/>
      <c r="AA99" s="16"/>
      <c r="AB99" s="16"/>
      <c r="AC99" s="16"/>
      <c r="AD99" s="16"/>
    </row>
    <row r="100" spans="1:30" ht="18" customHeight="1" x14ac:dyDescent="0.35">
      <c r="A100" s="254"/>
      <c r="B100" s="239"/>
      <c r="C100" s="237"/>
      <c r="D100" s="239"/>
      <c r="E100" s="239"/>
      <c r="F100" s="238"/>
      <c r="G100" s="491" t="str">
        <f>IF('PD1'!$F100&lt;&gt;"",'PD1'!$C100*'PD1'!$D100+E100,"")</f>
        <v/>
      </c>
      <c r="H100" s="491" t="str">
        <f>IF('PD1'!$G100&lt;&gt;"",'PD1'!$G100*VLOOKUP('PD1'!$F100,'Group Information'!$A$19:$B$25,2,0),"")</f>
        <v/>
      </c>
      <c r="I100" s="255"/>
      <c r="J100" s="16"/>
      <c r="K100" s="16"/>
      <c r="L100" s="16"/>
      <c r="M100" s="16"/>
      <c r="N100" s="23"/>
      <c r="O100" s="16"/>
      <c r="P100" s="23"/>
      <c r="Q100" s="23"/>
      <c r="R100" s="16"/>
      <c r="T100" s="23" t="str">
        <f>IF('PD1'!$S100&lt;&gt;"",'PD1'!$S100*VLOOKUP('PD1'!$R100,#REF!,2,0),"")</f>
        <v/>
      </c>
      <c r="U100" s="16"/>
      <c r="V100" s="25"/>
      <c r="W100" s="16"/>
      <c r="X100" s="21"/>
      <c r="Y100" s="16"/>
      <c r="Z100" s="16"/>
      <c r="AA100" s="16"/>
      <c r="AB100" s="16"/>
      <c r="AC100" s="16"/>
      <c r="AD100" s="16"/>
    </row>
    <row r="101" spans="1:30" ht="18" customHeight="1" x14ac:dyDescent="0.35">
      <c r="A101" s="254"/>
      <c r="B101" s="239"/>
      <c r="C101" s="237"/>
      <c r="D101" s="239"/>
      <c r="E101" s="239"/>
      <c r="F101" s="238"/>
      <c r="G101" s="491" t="str">
        <f>IF('PD1'!$F101&lt;&gt;"",'PD1'!$C101*'PD1'!$D101+E101,"")</f>
        <v/>
      </c>
      <c r="H101" s="491" t="str">
        <f>IF('PD1'!$G101&lt;&gt;"",'PD1'!$G101*VLOOKUP('PD1'!$F101,'Group Information'!$A$19:$B$25,2,0),"")</f>
        <v/>
      </c>
      <c r="I101" s="255"/>
      <c r="J101" s="16"/>
      <c r="K101" s="16"/>
      <c r="L101" s="16"/>
      <c r="M101" s="16"/>
      <c r="N101" s="23"/>
      <c r="O101" s="16"/>
      <c r="P101" s="23"/>
      <c r="Q101" s="23"/>
      <c r="R101" s="16"/>
      <c r="T101" s="23" t="str">
        <f>IF('PD1'!$S101&lt;&gt;"",'PD1'!$S101*VLOOKUP('PD1'!$R101,#REF!,2,0),"")</f>
        <v/>
      </c>
      <c r="U101" s="16"/>
      <c r="V101" s="16"/>
      <c r="W101" s="16"/>
      <c r="X101" s="21"/>
      <c r="Y101" s="16"/>
      <c r="Z101" s="16"/>
      <c r="AA101" s="16"/>
      <c r="AB101" s="16"/>
      <c r="AC101" s="16"/>
      <c r="AD101" s="16"/>
    </row>
    <row r="102" spans="1:30" ht="18" customHeight="1" x14ac:dyDescent="0.35">
      <c r="A102" s="254"/>
      <c r="B102" s="239"/>
      <c r="C102" s="237"/>
      <c r="D102" s="239"/>
      <c r="E102" s="239"/>
      <c r="F102" s="238"/>
      <c r="G102" s="491" t="str">
        <f>IF('PD1'!$F102&lt;&gt;"",'PD1'!$C102*'PD1'!$D102+E102,"")</f>
        <v/>
      </c>
      <c r="H102" s="491" t="str">
        <f>IF('PD1'!$G102&lt;&gt;"",'PD1'!$G102*VLOOKUP('PD1'!$F102,'Group Information'!$A$19:$B$25,2,0),"")</f>
        <v/>
      </c>
      <c r="I102" s="255"/>
      <c r="J102" s="16"/>
      <c r="K102" s="16"/>
      <c r="L102" s="16"/>
      <c r="M102" s="16"/>
      <c r="N102" s="23"/>
      <c r="O102" s="16"/>
      <c r="P102" s="23"/>
      <c r="Q102" s="23"/>
      <c r="R102" s="16"/>
      <c r="T102" s="23"/>
      <c r="U102" s="16"/>
      <c r="V102" s="16"/>
      <c r="W102" s="16"/>
      <c r="X102" s="21"/>
      <c r="Y102" s="16"/>
      <c r="Z102" s="16"/>
      <c r="AA102" s="16"/>
      <c r="AB102" s="16"/>
      <c r="AC102" s="16"/>
      <c r="AD102" s="16"/>
    </row>
    <row r="103" spans="1:30" ht="18" customHeight="1" x14ac:dyDescent="0.35">
      <c r="A103" s="254"/>
      <c r="B103" s="239"/>
      <c r="C103" s="237"/>
      <c r="D103" s="239"/>
      <c r="E103" s="239"/>
      <c r="F103" s="238"/>
      <c r="G103" s="491" t="str">
        <f>IF('PD1'!$F103&lt;&gt;"",'PD1'!$C103*'PD1'!$D103+E103,"")</f>
        <v/>
      </c>
      <c r="H103" s="491" t="str">
        <f>IF('PD1'!$G103&lt;&gt;"",'PD1'!$G103*VLOOKUP('PD1'!$F103,'Group Information'!$A$19:$B$25,2,0),"")</f>
        <v/>
      </c>
      <c r="I103" s="255"/>
      <c r="J103" s="16"/>
      <c r="K103" s="16"/>
      <c r="L103" s="16"/>
      <c r="M103" s="16"/>
      <c r="N103" s="23"/>
      <c r="O103" s="16"/>
      <c r="P103" s="23"/>
      <c r="Q103" s="23"/>
      <c r="R103" s="16"/>
      <c r="T103" s="23"/>
      <c r="U103" s="16"/>
      <c r="V103" s="26"/>
      <c r="W103" s="16"/>
      <c r="X103" s="21"/>
      <c r="Y103" s="16"/>
      <c r="Z103" s="16"/>
      <c r="AA103" s="16"/>
      <c r="AB103" s="16"/>
      <c r="AC103" s="16"/>
      <c r="AD103" s="16"/>
    </row>
    <row r="104" spans="1:30" ht="18" customHeight="1" x14ac:dyDescent="0.35">
      <c r="A104" s="254"/>
      <c r="B104" s="239"/>
      <c r="C104" s="237"/>
      <c r="D104" s="239"/>
      <c r="E104" s="239"/>
      <c r="F104" s="238"/>
      <c r="G104" s="491" t="str">
        <f>IF('PD1'!$F104&lt;&gt;"",'PD1'!$C104*'PD1'!$D104+E104,"")</f>
        <v/>
      </c>
      <c r="H104" s="491" t="str">
        <f>IF('PD1'!$G104&lt;&gt;"",'PD1'!$G104*VLOOKUP('PD1'!$F104,'Group Information'!$A$19:$B$25,2,0),"")</f>
        <v/>
      </c>
      <c r="I104" s="255"/>
      <c r="J104" s="16"/>
      <c r="K104" s="16"/>
      <c r="L104" s="16"/>
      <c r="M104" s="16"/>
      <c r="N104" s="23"/>
      <c r="O104" s="16"/>
      <c r="P104" s="23"/>
      <c r="Q104" s="23"/>
      <c r="R104" s="16"/>
      <c r="T104" s="23"/>
      <c r="U104" s="16"/>
      <c r="V104" s="26"/>
      <c r="W104" s="16"/>
      <c r="X104" s="21"/>
      <c r="Y104" s="16"/>
      <c r="Z104" s="16"/>
      <c r="AA104" s="16"/>
      <c r="AB104" s="16"/>
      <c r="AC104" s="16"/>
      <c r="AD104" s="16"/>
    </row>
    <row r="105" spans="1:30" ht="18" customHeight="1" x14ac:dyDescent="0.35">
      <c r="A105" s="254"/>
      <c r="B105" s="239"/>
      <c r="C105" s="237"/>
      <c r="D105" s="239"/>
      <c r="E105" s="239"/>
      <c r="F105" s="238"/>
      <c r="G105" s="491" t="str">
        <f>IF('PD1'!$F105&lt;&gt;"",'PD1'!$C105*'PD1'!$D105+E105,"")</f>
        <v/>
      </c>
      <c r="H105" s="491" t="str">
        <f>IF('PD1'!$G105&lt;&gt;"",'PD1'!$G105*VLOOKUP('PD1'!$F105,'Group Information'!$A$19:$B$25,2,0),"")</f>
        <v/>
      </c>
      <c r="I105" s="255"/>
      <c r="J105" s="16"/>
      <c r="K105" s="16"/>
      <c r="L105" s="16"/>
      <c r="M105" s="16"/>
      <c r="N105" s="23"/>
      <c r="O105" s="16"/>
      <c r="P105" s="23"/>
      <c r="Q105" s="23"/>
      <c r="R105" s="16"/>
      <c r="T105" s="23"/>
      <c r="U105" s="16"/>
      <c r="V105" s="26"/>
      <c r="W105" s="16"/>
      <c r="X105" s="21"/>
      <c r="Y105" s="16"/>
      <c r="Z105" s="16"/>
      <c r="AA105" s="16"/>
      <c r="AB105" s="16"/>
      <c r="AC105" s="16"/>
      <c r="AD105" s="16"/>
    </row>
    <row r="106" spans="1:30" ht="18" customHeight="1" x14ac:dyDescent="0.35">
      <c r="A106" s="254"/>
      <c r="B106" s="239"/>
      <c r="C106" s="237"/>
      <c r="D106" s="239"/>
      <c r="E106" s="239"/>
      <c r="F106" s="238"/>
      <c r="G106" s="491" t="str">
        <f>IF('PD1'!$F106&lt;&gt;"",'PD1'!$C106*'PD1'!$D106+E106,"")</f>
        <v/>
      </c>
      <c r="H106" s="491" t="str">
        <f>IF('PD1'!$G106&lt;&gt;"",'PD1'!$G106*VLOOKUP('PD1'!$F106,'Group Information'!$A$19:$B$25,2,0),"")</f>
        <v/>
      </c>
      <c r="I106" s="255"/>
      <c r="J106" s="16"/>
      <c r="K106" s="16"/>
      <c r="L106" s="16"/>
      <c r="M106" s="16"/>
      <c r="N106" s="23"/>
      <c r="O106" s="16"/>
      <c r="P106" s="23"/>
      <c r="Q106" s="23"/>
      <c r="R106" s="16"/>
      <c r="T106" s="23" t="str">
        <f>IF('PD1'!$S106&lt;&gt;"",'PD1'!$S106*VLOOKUP('PD1'!$R106,#REF!,2,0),"")</f>
        <v/>
      </c>
      <c r="U106" s="16"/>
      <c r="V106" s="16"/>
      <c r="W106" s="16"/>
      <c r="X106" s="21"/>
      <c r="Y106" s="16"/>
      <c r="Z106" s="16"/>
      <c r="AA106" s="16"/>
      <c r="AB106" s="16"/>
      <c r="AC106" s="16"/>
      <c r="AD106" s="16"/>
    </row>
    <row r="107" spans="1:30" ht="18" customHeight="1" x14ac:dyDescent="0.35">
      <c r="A107" s="254"/>
      <c r="B107" s="239"/>
      <c r="C107" s="237"/>
      <c r="D107" s="239"/>
      <c r="E107" s="239"/>
      <c r="F107" s="238"/>
      <c r="G107" s="491" t="str">
        <f>IF('PD1'!$F107&lt;&gt;"",'PD1'!$C107*'PD1'!$D107+E107,"")</f>
        <v/>
      </c>
      <c r="H107" s="491" t="str">
        <f>IF('PD1'!$G107&lt;&gt;"",'PD1'!$G107*VLOOKUP('PD1'!$F107,'Group Information'!$A$19:$B$25,2,0),"")</f>
        <v/>
      </c>
      <c r="I107" s="255"/>
      <c r="J107" s="16"/>
      <c r="K107" s="16"/>
      <c r="L107" s="16"/>
      <c r="M107" s="16"/>
      <c r="N107" s="23"/>
      <c r="O107" s="16"/>
      <c r="P107" s="23"/>
      <c r="Q107" s="23"/>
      <c r="R107" s="16"/>
      <c r="T107" s="23" t="str">
        <f>IF('PD1'!$S107&lt;&gt;"",'PD1'!$S107*VLOOKUP('PD1'!$R107,#REF!,2,0),"")</f>
        <v/>
      </c>
      <c r="U107" s="16"/>
      <c r="V107" s="25"/>
      <c r="W107" s="16"/>
      <c r="X107" s="21"/>
      <c r="Y107" s="16"/>
      <c r="Z107" s="16"/>
      <c r="AA107" s="16"/>
      <c r="AB107" s="16"/>
      <c r="AC107" s="16"/>
      <c r="AD107" s="16"/>
    </row>
    <row r="108" spans="1:30" ht="18" customHeight="1" x14ac:dyDescent="0.35">
      <c r="A108" s="254"/>
      <c r="B108" s="239"/>
      <c r="C108" s="237"/>
      <c r="D108" s="239"/>
      <c r="E108" s="239"/>
      <c r="F108" s="238"/>
      <c r="G108" s="491" t="str">
        <f>IF('PD1'!$F108&lt;&gt;"",'PD1'!$C108*'PD1'!$D108+E108,"")</f>
        <v/>
      </c>
      <c r="H108" s="491" t="str">
        <f>IF('PD1'!$G108&lt;&gt;"",'PD1'!$G108*VLOOKUP('PD1'!$F108,'Group Information'!$A$19:$B$25,2,0),"")</f>
        <v/>
      </c>
      <c r="I108" s="255"/>
      <c r="J108" s="16"/>
      <c r="K108" s="16"/>
      <c r="L108" s="16"/>
      <c r="M108" s="16"/>
      <c r="N108" s="23"/>
      <c r="O108" s="16"/>
      <c r="P108" s="23"/>
      <c r="Q108" s="23"/>
      <c r="R108" s="16"/>
      <c r="T108" s="23" t="str">
        <f>IF('PD1'!$S108&lt;&gt;"",'PD1'!$S108*VLOOKUP('PD1'!$R108,#REF!,2,0),"")</f>
        <v/>
      </c>
      <c r="U108" s="16"/>
      <c r="V108" s="26"/>
      <c r="W108" s="16"/>
      <c r="X108" s="21"/>
      <c r="Y108" s="16"/>
      <c r="Z108" s="16"/>
      <c r="AA108" s="16"/>
      <c r="AB108" s="16"/>
      <c r="AC108" s="16"/>
      <c r="AD108" s="16"/>
    </row>
    <row r="109" spans="1:30" ht="18" customHeight="1" x14ac:dyDescent="0.35">
      <c r="A109" s="254"/>
      <c r="B109" s="239"/>
      <c r="C109" s="237"/>
      <c r="D109" s="239"/>
      <c r="E109" s="239"/>
      <c r="F109" s="238"/>
      <c r="G109" s="491" t="str">
        <f>IF('PD1'!$F109&lt;&gt;"",'PD1'!$C109*'PD1'!$D109+E109,"")</f>
        <v/>
      </c>
      <c r="H109" s="491" t="str">
        <f>IF('PD1'!$G109&lt;&gt;"",'PD1'!$G109*VLOOKUP('PD1'!$F109,'Group Information'!$A$19:$B$25,2,0),"")</f>
        <v/>
      </c>
      <c r="I109" s="255"/>
      <c r="J109" s="16"/>
      <c r="K109" s="16"/>
      <c r="L109" s="16"/>
      <c r="M109" s="16"/>
      <c r="N109" s="23"/>
      <c r="O109" s="16"/>
      <c r="P109" s="23"/>
      <c r="Q109" s="23"/>
      <c r="R109" s="16"/>
      <c r="T109" s="23" t="str">
        <f>IF('PD1'!$S109&lt;&gt;"",'PD1'!$S109*VLOOKUP('PD1'!$R109,#REF!,2,0),"")</f>
        <v/>
      </c>
      <c r="U109" s="16"/>
      <c r="V109" s="22"/>
      <c r="W109" s="16"/>
      <c r="X109" s="21"/>
      <c r="Y109" s="16"/>
      <c r="Z109" s="16"/>
      <c r="AA109" s="16"/>
      <c r="AB109" s="16"/>
      <c r="AC109" s="16"/>
      <c r="AD109" s="16"/>
    </row>
    <row r="110" spans="1:30" ht="18" customHeight="1" x14ac:dyDescent="0.35">
      <c r="A110" s="254"/>
      <c r="B110" s="239"/>
      <c r="C110" s="237"/>
      <c r="D110" s="239"/>
      <c r="E110" s="239"/>
      <c r="F110" s="238"/>
      <c r="G110" s="491" t="str">
        <f>IF('PD1'!$F110&lt;&gt;"",'PD1'!$C110*'PD1'!$D110+E110,"")</f>
        <v/>
      </c>
      <c r="H110" s="491" t="str">
        <f>IF('PD1'!$G110&lt;&gt;"",'PD1'!$G110*VLOOKUP('PD1'!$F110,'Group Information'!$A$19:$B$25,2,0),"")</f>
        <v/>
      </c>
      <c r="I110" s="255"/>
      <c r="J110" s="16"/>
      <c r="K110" s="16"/>
      <c r="L110" s="16"/>
      <c r="M110" s="16"/>
      <c r="N110" s="23"/>
      <c r="O110" s="16"/>
      <c r="P110" s="23"/>
      <c r="Q110" s="23"/>
      <c r="R110" s="16"/>
      <c r="T110" s="23"/>
      <c r="U110" s="16"/>
      <c r="V110" s="22"/>
      <c r="W110" s="16"/>
      <c r="X110" s="21"/>
      <c r="Y110" s="16"/>
      <c r="Z110" s="16"/>
      <c r="AA110" s="16"/>
      <c r="AB110" s="16"/>
      <c r="AC110" s="16"/>
      <c r="AD110" s="16"/>
    </row>
    <row r="111" spans="1:30" ht="18" customHeight="1" x14ac:dyDescent="0.35">
      <c r="A111" s="254"/>
      <c r="B111" s="239"/>
      <c r="C111" s="237"/>
      <c r="D111" s="239"/>
      <c r="E111" s="239"/>
      <c r="F111" s="238"/>
      <c r="G111" s="491" t="str">
        <f>IF('PD1'!$F111&lt;&gt;"",'PD1'!$C111*'PD1'!$D111+E111,"")</f>
        <v/>
      </c>
      <c r="H111" s="491" t="str">
        <f>IF('PD1'!$G111&lt;&gt;"",'PD1'!$G111*VLOOKUP('PD1'!$F111,'Group Information'!$A$19:$B$25,2,0),"")</f>
        <v/>
      </c>
      <c r="I111" s="255"/>
      <c r="J111" s="16"/>
      <c r="K111" s="16"/>
      <c r="L111" s="16"/>
      <c r="M111" s="16"/>
      <c r="N111" s="23"/>
      <c r="O111" s="16"/>
      <c r="P111" s="23"/>
      <c r="Q111" s="23"/>
      <c r="R111" s="16"/>
      <c r="T111" s="23"/>
      <c r="U111" s="16"/>
      <c r="V111" s="22"/>
      <c r="W111" s="16"/>
      <c r="X111" s="21"/>
      <c r="Y111" s="16"/>
      <c r="Z111" s="16"/>
      <c r="AA111" s="16"/>
      <c r="AB111" s="16"/>
      <c r="AC111" s="16"/>
      <c r="AD111" s="16"/>
    </row>
    <row r="112" spans="1:30" ht="18" customHeight="1" x14ac:dyDescent="0.35">
      <c r="A112" s="254"/>
      <c r="B112" s="239"/>
      <c r="C112" s="237"/>
      <c r="D112" s="239"/>
      <c r="E112" s="239"/>
      <c r="F112" s="238"/>
      <c r="G112" s="491" t="str">
        <f>IF('PD1'!$F112&lt;&gt;"",'PD1'!$C112*'PD1'!$D112+E112,"")</f>
        <v/>
      </c>
      <c r="H112" s="491" t="str">
        <f>IF('PD1'!$G112&lt;&gt;"",'PD1'!$G112*VLOOKUP('PD1'!$F112,'Group Information'!$A$19:$B$25,2,0),"")</f>
        <v/>
      </c>
      <c r="I112" s="255"/>
      <c r="J112" s="16"/>
      <c r="K112" s="16"/>
      <c r="L112" s="16"/>
      <c r="M112" s="16"/>
      <c r="N112" s="23"/>
      <c r="O112" s="16"/>
      <c r="P112" s="23"/>
      <c r="Q112" s="23"/>
      <c r="R112" s="16"/>
      <c r="T112" s="23" t="str">
        <f>IF('PD1'!$S112&lt;&gt;"",'PD1'!$S112*VLOOKUP('PD1'!$R112,#REF!,2,0),"")</f>
        <v/>
      </c>
      <c r="U112" s="16"/>
      <c r="V112" s="22"/>
      <c r="W112" s="16"/>
      <c r="X112" s="21"/>
      <c r="Y112" s="16"/>
      <c r="Z112" s="16"/>
      <c r="AA112" s="16"/>
      <c r="AB112" s="16"/>
      <c r="AC112" s="16"/>
      <c r="AD112" s="16"/>
    </row>
    <row r="113" spans="1:30" ht="18" customHeight="1" x14ac:dyDescent="0.35">
      <c r="A113" s="254"/>
      <c r="B113" s="239"/>
      <c r="C113" s="237"/>
      <c r="D113" s="239"/>
      <c r="E113" s="239"/>
      <c r="F113" s="238"/>
      <c r="G113" s="491" t="str">
        <f>IF('PD1'!$F113&lt;&gt;"",'PD1'!$C113*'PD1'!$D113+E113,"")</f>
        <v/>
      </c>
      <c r="H113" s="491" t="str">
        <f>IF('PD1'!$G113&lt;&gt;"",'PD1'!$G113*VLOOKUP('PD1'!$F113,'Group Information'!$A$19:$B$25,2,0),"")</f>
        <v/>
      </c>
      <c r="I113" s="255"/>
      <c r="J113" s="16"/>
      <c r="K113" s="16"/>
      <c r="L113" s="16"/>
      <c r="M113" s="16"/>
      <c r="N113" s="23"/>
      <c r="O113" s="16"/>
      <c r="P113" s="23"/>
      <c r="Q113" s="23"/>
      <c r="R113" s="16"/>
      <c r="T113" s="23"/>
      <c r="U113" s="16"/>
      <c r="V113" s="22"/>
      <c r="W113" s="16"/>
      <c r="X113" s="21"/>
      <c r="Y113" s="16"/>
      <c r="Z113" s="16"/>
      <c r="AA113" s="16"/>
      <c r="AB113" s="16"/>
      <c r="AC113" s="16"/>
      <c r="AD113" s="16"/>
    </row>
    <row r="114" spans="1:30" ht="18" customHeight="1" x14ac:dyDescent="0.35">
      <c r="A114" s="254"/>
      <c r="B114" s="239"/>
      <c r="C114" s="237"/>
      <c r="D114" s="239"/>
      <c r="E114" s="239"/>
      <c r="F114" s="238"/>
      <c r="G114" s="491" t="str">
        <f>IF('PD1'!$F114&lt;&gt;"",'PD1'!$C114*'PD1'!$D114+E114,"")</f>
        <v/>
      </c>
      <c r="H114" s="491" t="str">
        <f>IF('PD1'!$G114&lt;&gt;"",'PD1'!$G114*VLOOKUP('PD1'!$F114,'Group Information'!$A$19:$B$25,2,0),"")</f>
        <v/>
      </c>
      <c r="I114" s="255"/>
      <c r="J114" s="16"/>
      <c r="K114" s="16"/>
      <c r="L114" s="16"/>
      <c r="M114" s="16"/>
      <c r="N114" s="23"/>
      <c r="O114" s="16"/>
      <c r="P114" s="23"/>
      <c r="Q114" s="23"/>
      <c r="R114" s="16"/>
      <c r="T114" s="23"/>
      <c r="U114" s="16"/>
      <c r="V114" s="22"/>
      <c r="W114" s="16"/>
      <c r="X114" s="21"/>
      <c r="Y114" s="16"/>
      <c r="Z114" s="16"/>
      <c r="AA114" s="16"/>
      <c r="AB114" s="16"/>
      <c r="AC114" s="16"/>
      <c r="AD114" s="16"/>
    </row>
    <row r="115" spans="1:30" ht="18" customHeight="1" x14ac:dyDescent="0.35">
      <c r="A115" s="254"/>
      <c r="B115" s="239"/>
      <c r="C115" s="237"/>
      <c r="D115" s="239"/>
      <c r="E115" s="239"/>
      <c r="F115" s="238"/>
      <c r="G115" s="491" t="str">
        <f>IF('PD1'!$F115&lt;&gt;"",'PD1'!$C115*'PD1'!$D115+E115,"")</f>
        <v/>
      </c>
      <c r="H115" s="491" t="str">
        <f>IF('PD1'!$G115&lt;&gt;"",'PD1'!$G115*VLOOKUP('PD1'!$F115,'Group Information'!$A$19:$B$25,2,0),"")</f>
        <v/>
      </c>
      <c r="I115" s="255"/>
      <c r="J115" s="16"/>
      <c r="K115" s="16"/>
      <c r="L115" s="16"/>
      <c r="M115" s="16"/>
      <c r="N115" s="23"/>
      <c r="O115" s="16"/>
      <c r="P115" s="23"/>
      <c r="Q115" s="23"/>
      <c r="R115" s="16"/>
      <c r="T115" s="23"/>
      <c r="U115" s="16"/>
      <c r="V115" s="22"/>
      <c r="W115" s="16"/>
      <c r="X115" s="21"/>
      <c r="Y115" s="16"/>
      <c r="Z115" s="16"/>
      <c r="AA115" s="16"/>
      <c r="AB115" s="16"/>
      <c r="AC115" s="16"/>
      <c r="AD115" s="16"/>
    </row>
    <row r="116" spans="1:30" ht="18" customHeight="1" x14ac:dyDescent="0.35">
      <c r="A116" s="254"/>
      <c r="B116" s="239"/>
      <c r="C116" s="237"/>
      <c r="D116" s="239"/>
      <c r="E116" s="239"/>
      <c r="F116" s="238"/>
      <c r="G116" s="491" t="str">
        <f>IF('PD1'!$F116&lt;&gt;"",'PD1'!$C116*'PD1'!$D116+E116,"")</f>
        <v/>
      </c>
      <c r="H116" s="491" t="str">
        <f>IF('PD1'!$G116&lt;&gt;"",'PD1'!$G116*VLOOKUP('PD1'!$F116,'Group Information'!$A$19:$B$25,2,0),"")</f>
        <v/>
      </c>
      <c r="I116" s="255"/>
      <c r="J116" s="16"/>
      <c r="K116" s="16"/>
      <c r="L116" s="16"/>
      <c r="M116" s="16"/>
      <c r="N116" s="23"/>
      <c r="O116" s="16"/>
      <c r="P116" s="23"/>
      <c r="Q116" s="23"/>
      <c r="R116" s="16"/>
      <c r="T116" s="23" t="str">
        <f>IF('PD1'!$S116&lt;&gt;"",'PD1'!$S116*VLOOKUP('PD1'!$R116,#REF!,2,0),"")</f>
        <v/>
      </c>
      <c r="U116" s="16"/>
      <c r="V116" s="22"/>
      <c r="W116" s="16"/>
      <c r="X116" s="21"/>
      <c r="Y116" s="16"/>
      <c r="Z116" s="16"/>
      <c r="AA116" s="16"/>
      <c r="AB116" s="16"/>
      <c r="AC116" s="16"/>
      <c r="AD116" s="16"/>
    </row>
    <row r="117" spans="1:30" ht="18" customHeight="1" x14ac:dyDescent="0.35">
      <c r="A117" s="254"/>
      <c r="B117" s="239"/>
      <c r="C117" s="237"/>
      <c r="D117" s="239"/>
      <c r="E117" s="239"/>
      <c r="F117" s="238"/>
      <c r="G117" s="491" t="str">
        <f>IF('PD1'!$F117&lt;&gt;"",'PD1'!$C117*'PD1'!$D117+E117,"")</f>
        <v/>
      </c>
      <c r="H117" s="491" t="str">
        <f>IF('PD1'!$G117&lt;&gt;"",'PD1'!$G117*VLOOKUP('PD1'!$F117,'Group Information'!$A$19:$B$25,2,0),"")</f>
        <v/>
      </c>
      <c r="I117" s="255"/>
      <c r="J117" s="16"/>
      <c r="K117" s="16"/>
      <c r="L117" s="16"/>
      <c r="M117" s="16"/>
      <c r="N117" s="23"/>
      <c r="O117" s="16"/>
      <c r="P117" s="23"/>
      <c r="Q117" s="23"/>
      <c r="R117" s="16"/>
      <c r="T117" s="23"/>
      <c r="U117" s="16"/>
      <c r="V117" s="22"/>
      <c r="W117" s="16"/>
      <c r="X117" s="21"/>
      <c r="Y117" s="16"/>
      <c r="Z117" s="16"/>
      <c r="AA117" s="16"/>
      <c r="AB117" s="16"/>
      <c r="AC117" s="16"/>
      <c r="AD117" s="16"/>
    </row>
    <row r="118" spans="1:30" ht="18" customHeight="1" x14ac:dyDescent="0.35">
      <c r="A118" s="254"/>
      <c r="B118" s="239"/>
      <c r="C118" s="237"/>
      <c r="D118" s="239"/>
      <c r="E118" s="239"/>
      <c r="F118" s="238"/>
      <c r="G118" s="491" t="str">
        <f>IF('PD1'!$F118&lt;&gt;"",'PD1'!$C118*'PD1'!$D118+E118,"")</f>
        <v/>
      </c>
      <c r="H118" s="491" t="str">
        <f>IF('PD1'!$G118&lt;&gt;"",'PD1'!$G118*VLOOKUP('PD1'!$F118,'Group Information'!$A$19:$B$25,2,0),"")</f>
        <v/>
      </c>
      <c r="I118" s="255"/>
      <c r="J118" s="16"/>
      <c r="K118" s="16"/>
      <c r="L118" s="16"/>
      <c r="M118" s="16"/>
      <c r="N118" s="23"/>
      <c r="O118" s="16"/>
      <c r="P118" s="23"/>
      <c r="Q118" s="23"/>
      <c r="R118" s="16"/>
      <c r="T118" s="23"/>
      <c r="U118" s="16"/>
      <c r="V118" s="22"/>
      <c r="W118" s="16"/>
      <c r="X118" s="21"/>
      <c r="Y118" s="16"/>
      <c r="Z118" s="16"/>
      <c r="AA118" s="16"/>
      <c r="AB118" s="16"/>
      <c r="AC118" s="16"/>
      <c r="AD118" s="16"/>
    </row>
    <row r="119" spans="1:30" ht="18" customHeight="1" x14ac:dyDescent="0.35">
      <c r="A119" s="254"/>
      <c r="B119" s="239"/>
      <c r="C119" s="237"/>
      <c r="D119" s="239"/>
      <c r="E119" s="239"/>
      <c r="F119" s="238"/>
      <c r="G119" s="491" t="str">
        <f>IF('PD1'!$F119&lt;&gt;"",'PD1'!$C119*'PD1'!$D119+E119,"")</f>
        <v/>
      </c>
      <c r="H119" s="491" t="str">
        <f>IF('PD1'!$G119&lt;&gt;"",'PD1'!$G119*VLOOKUP('PD1'!$F119,'Group Information'!$A$19:$B$25,2,0),"")</f>
        <v/>
      </c>
      <c r="I119" s="255"/>
      <c r="J119" s="16"/>
      <c r="K119" s="16"/>
      <c r="L119" s="16"/>
      <c r="M119" s="16"/>
      <c r="N119" s="23"/>
      <c r="O119" s="16"/>
      <c r="P119" s="23"/>
      <c r="Q119" s="23"/>
      <c r="R119" s="16"/>
      <c r="T119" s="23"/>
      <c r="U119" s="16"/>
      <c r="V119" s="22"/>
      <c r="W119" s="16"/>
      <c r="X119" s="21"/>
      <c r="Y119" s="16"/>
      <c r="Z119" s="16"/>
      <c r="AA119" s="16"/>
      <c r="AB119" s="16"/>
      <c r="AC119" s="16"/>
      <c r="AD119" s="16"/>
    </row>
    <row r="120" spans="1:30" ht="18" customHeight="1" x14ac:dyDescent="0.35">
      <c r="A120" s="254"/>
      <c r="B120" s="239"/>
      <c r="C120" s="237"/>
      <c r="D120" s="239"/>
      <c r="E120" s="239"/>
      <c r="F120" s="238"/>
      <c r="G120" s="491" t="str">
        <f>IF('PD1'!$F120&lt;&gt;"",'PD1'!$C120*'PD1'!$D120+E120,"")</f>
        <v/>
      </c>
      <c r="H120" s="491" t="str">
        <f>IF('PD1'!$G120&lt;&gt;"",'PD1'!$G120*VLOOKUP('PD1'!$F120,'Group Information'!$A$19:$B$25,2,0),"")</f>
        <v/>
      </c>
      <c r="I120" s="255"/>
      <c r="J120" s="16"/>
      <c r="K120" s="16"/>
      <c r="L120" s="16"/>
      <c r="M120" s="16"/>
      <c r="N120" s="23"/>
      <c r="O120" s="16"/>
      <c r="P120" s="24"/>
      <c r="Q120" s="23"/>
      <c r="R120" s="16"/>
      <c r="S120" s="24"/>
      <c r="T120" s="24"/>
      <c r="U120" s="16"/>
      <c r="V120" s="26"/>
      <c r="W120" s="16"/>
      <c r="X120" s="21"/>
      <c r="Y120" s="16"/>
      <c r="Z120" s="16"/>
      <c r="AA120" s="16"/>
      <c r="AB120" s="16"/>
      <c r="AC120" s="16"/>
      <c r="AD120" s="16"/>
    </row>
    <row r="121" spans="1:30" ht="18" customHeight="1" x14ac:dyDescent="0.35">
      <c r="A121" s="254"/>
      <c r="B121" s="239"/>
      <c r="C121" s="237"/>
      <c r="D121" s="239"/>
      <c r="E121" s="239"/>
      <c r="F121" s="238"/>
      <c r="G121" s="491" t="str">
        <f>IF('PD1'!$F121&lt;&gt;"",'PD1'!$C121*'PD1'!$D121+E121,"")</f>
        <v/>
      </c>
      <c r="H121" s="491" t="str">
        <f>IF('PD1'!$G121&lt;&gt;"",'PD1'!$G121*VLOOKUP('PD1'!$F121,'Group Information'!$A$19:$B$25,2,0),"")</f>
        <v/>
      </c>
      <c r="I121" s="255"/>
      <c r="J121" s="16"/>
      <c r="K121" s="16"/>
      <c r="L121" s="16"/>
      <c r="M121" s="16"/>
      <c r="N121" s="23"/>
      <c r="O121" s="16"/>
      <c r="P121" s="23"/>
      <c r="Q121" s="23"/>
      <c r="R121" s="16"/>
      <c r="T121" s="23" t="str">
        <f>IF('PD1'!$S121&lt;&gt;"",'PD1'!$S121*VLOOKUP('PD1'!$R121,#REF!,2,0),"")</f>
        <v/>
      </c>
      <c r="U121" s="16"/>
      <c r="V121" s="16"/>
      <c r="W121" s="16"/>
      <c r="X121" s="21"/>
      <c r="Y121" s="16"/>
      <c r="Z121" s="16"/>
      <c r="AA121" s="16"/>
      <c r="AB121" s="16"/>
      <c r="AC121" s="16"/>
      <c r="AD121" s="16"/>
    </row>
    <row r="122" spans="1:30" ht="18" customHeight="1" x14ac:dyDescent="0.35">
      <c r="A122" s="254"/>
      <c r="B122" s="239"/>
      <c r="C122" s="237"/>
      <c r="D122" s="239"/>
      <c r="E122" s="239"/>
      <c r="F122" s="238"/>
      <c r="G122" s="491" t="str">
        <f>IF('PD1'!$F122&lt;&gt;"",'PD1'!$C122*'PD1'!$D122+E122,"")</f>
        <v/>
      </c>
      <c r="H122" s="491" t="str">
        <f>IF('PD1'!$G122&lt;&gt;"",'PD1'!$G122*VLOOKUP('PD1'!$F122,'Group Information'!$A$19:$B$25,2,0),"")</f>
        <v/>
      </c>
      <c r="I122" s="255"/>
      <c r="J122" s="16"/>
      <c r="K122" s="16"/>
      <c r="L122" s="16"/>
      <c r="M122" s="16"/>
      <c r="N122" s="23"/>
      <c r="O122" s="16"/>
      <c r="P122" s="23"/>
      <c r="Q122" s="23"/>
      <c r="R122" s="16"/>
      <c r="T122" s="23" t="str">
        <f>IF('PD1'!$S122&lt;&gt;"",'PD1'!$S122*VLOOKUP('PD1'!$R122,#REF!,2,0),"")</f>
        <v/>
      </c>
      <c r="U122" s="16"/>
      <c r="V122" s="16"/>
      <c r="W122" s="16"/>
      <c r="X122" s="21"/>
      <c r="Y122" s="16"/>
      <c r="Z122" s="16"/>
      <c r="AA122" s="16"/>
      <c r="AB122" s="16"/>
      <c r="AC122" s="16"/>
      <c r="AD122" s="16"/>
    </row>
    <row r="123" spans="1:30" ht="18" customHeight="1" x14ac:dyDescent="0.35">
      <c r="A123" s="254"/>
      <c r="B123" s="239"/>
      <c r="C123" s="237"/>
      <c r="D123" s="239"/>
      <c r="E123" s="239"/>
      <c r="F123" s="238"/>
      <c r="G123" s="491" t="str">
        <f>IF('PD1'!$F123&lt;&gt;"",'PD1'!$C123*'PD1'!$D123+E123,"")</f>
        <v/>
      </c>
      <c r="H123" s="491" t="str">
        <f>IF('PD1'!$G123&lt;&gt;"",'PD1'!$G123*VLOOKUP('PD1'!$F123,'Group Information'!$A$19:$B$25,2,0),"")</f>
        <v/>
      </c>
      <c r="I123" s="255"/>
      <c r="J123" s="16"/>
      <c r="K123" s="16"/>
      <c r="L123" s="16"/>
      <c r="M123" s="16"/>
      <c r="N123" s="23"/>
      <c r="O123" s="16"/>
      <c r="P123" s="23"/>
      <c r="Q123" s="23"/>
      <c r="R123" s="16"/>
      <c r="T123" s="23" t="str">
        <f>IF('PD1'!$S123&lt;&gt;"",'PD1'!$S123*VLOOKUP('PD1'!$R123,#REF!,2,0),"")</f>
        <v/>
      </c>
      <c r="U123" s="16"/>
      <c r="V123" s="22"/>
      <c r="W123" s="16"/>
      <c r="X123" s="21"/>
      <c r="Y123" s="16"/>
      <c r="Z123" s="16"/>
      <c r="AA123" s="16"/>
      <c r="AB123" s="16"/>
      <c r="AC123" s="16"/>
      <c r="AD123" s="16"/>
    </row>
    <row r="124" spans="1:30" ht="18" customHeight="1" x14ac:dyDescent="0.35">
      <c r="A124" s="254"/>
      <c r="B124" s="239"/>
      <c r="C124" s="237"/>
      <c r="D124" s="239"/>
      <c r="E124" s="239"/>
      <c r="F124" s="238"/>
      <c r="G124" s="491" t="str">
        <f>IF('PD1'!$F124&lt;&gt;"",'PD1'!$C124*'PD1'!$D124+E124,"")</f>
        <v/>
      </c>
      <c r="H124" s="491" t="str">
        <f>IF('PD1'!$G124&lt;&gt;"",'PD1'!$G124*VLOOKUP('PD1'!$F124,'Group Information'!$A$19:$B$25,2,0),"")</f>
        <v/>
      </c>
      <c r="I124" s="255"/>
      <c r="J124" s="16"/>
      <c r="K124" s="16"/>
      <c r="L124" s="16"/>
      <c r="M124" s="16"/>
      <c r="N124" s="23"/>
      <c r="O124" s="16"/>
      <c r="P124" s="23"/>
      <c r="Q124" s="23"/>
      <c r="R124" s="16"/>
      <c r="T124" s="23" t="str">
        <f>IF('PD1'!$S124&lt;&gt;"",'PD1'!$S124*VLOOKUP('PD1'!$R124,#REF!,2,0),"")</f>
        <v/>
      </c>
      <c r="U124" s="16"/>
      <c r="V124" s="16"/>
      <c r="W124" s="16"/>
      <c r="X124" s="21"/>
      <c r="Y124" s="16"/>
      <c r="Z124" s="16"/>
      <c r="AA124" s="16"/>
      <c r="AB124" s="16"/>
      <c r="AC124" s="16"/>
      <c r="AD124" s="16"/>
    </row>
    <row r="125" spans="1:30" ht="18" customHeight="1" x14ac:dyDescent="0.35">
      <c r="A125" s="254"/>
      <c r="B125" s="239"/>
      <c r="C125" s="237"/>
      <c r="D125" s="239"/>
      <c r="E125" s="239"/>
      <c r="F125" s="238"/>
      <c r="G125" s="491" t="str">
        <f>IF('PD1'!$F125&lt;&gt;"",'PD1'!$C125*'PD1'!$D125+E125,"")</f>
        <v/>
      </c>
      <c r="H125" s="491" t="str">
        <f>IF('PD1'!$G125&lt;&gt;"",'PD1'!$G125*VLOOKUP('PD1'!$F125,'Group Information'!$A$19:$B$25,2,0),"")</f>
        <v/>
      </c>
      <c r="I125" s="255"/>
      <c r="J125" s="16"/>
      <c r="K125" s="16"/>
      <c r="L125" s="16"/>
      <c r="M125" s="16"/>
      <c r="N125" s="23"/>
      <c r="O125" s="16"/>
      <c r="P125" s="23"/>
      <c r="Q125" s="23"/>
      <c r="R125" s="16"/>
      <c r="T125" s="23" t="str">
        <f>IF('PD1'!$S125&lt;&gt;"",'PD1'!$S125*VLOOKUP('PD1'!$R125,#REF!,2,0),"")</f>
        <v/>
      </c>
      <c r="U125" s="16"/>
      <c r="V125" s="25"/>
      <c r="W125" s="16"/>
      <c r="X125" s="21"/>
      <c r="Y125" s="16"/>
      <c r="Z125" s="16"/>
      <c r="AA125" s="16"/>
      <c r="AB125" s="16"/>
      <c r="AC125" s="16"/>
      <c r="AD125" s="16"/>
    </row>
    <row r="126" spans="1:30" ht="18" customHeight="1" x14ac:dyDescent="0.35">
      <c r="A126" s="254"/>
      <c r="B126" s="239"/>
      <c r="C126" s="237"/>
      <c r="D126" s="239"/>
      <c r="E126" s="239"/>
      <c r="F126" s="238"/>
      <c r="G126" s="491" t="str">
        <f>IF('PD1'!$F126&lt;&gt;"",'PD1'!$C126*'PD1'!$D126+E126,"")</f>
        <v/>
      </c>
      <c r="H126" s="491" t="str">
        <f>IF('PD1'!$G126&lt;&gt;"",'PD1'!$G126*VLOOKUP('PD1'!$F126,'Group Information'!$A$19:$B$25,2,0),"")</f>
        <v/>
      </c>
      <c r="I126" s="255"/>
      <c r="J126" s="16"/>
      <c r="K126" s="16"/>
      <c r="L126" s="16"/>
      <c r="M126" s="16"/>
      <c r="N126" s="23"/>
      <c r="O126" s="16"/>
      <c r="P126" s="23"/>
      <c r="Q126" s="23"/>
      <c r="R126" s="16"/>
      <c r="T126" s="23" t="str">
        <f>IF('PD1'!$S126&lt;&gt;"",'PD1'!$S126*VLOOKUP('PD1'!$R126,#REF!,2,0),"")</f>
        <v/>
      </c>
      <c r="U126" s="16"/>
      <c r="V126" s="16"/>
      <c r="W126" s="16"/>
      <c r="X126" s="21"/>
      <c r="Y126" s="16"/>
      <c r="Z126" s="16"/>
      <c r="AA126" s="16"/>
      <c r="AB126" s="16"/>
      <c r="AC126" s="16"/>
      <c r="AD126" s="16"/>
    </row>
    <row r="127" spans="1:30" ht="18" customHeight="1" x14ac:dyDescent="0.35">
      <c r="A127" s="254"/>
      <c r="B127" s="239"/>
      <c r="C127" s="237"/>
      <c r="D127" s="239"/>
      <c r="E127" s="239"/>
      <c r="F127" s="238"/>
      <c r="G127" s="491" t="str">
        <f>IF('PD1'!$F127&lt;&gt;"",'PD1'!$C127*'PD1'!$D127+E127,"")</f>
        <v/>
      </c>
      <c r="H127" s="491" t="str">
        <f>IF('PD1'!$G127&lt;&gt;"",'PD1'!$G127*VLOOKUP('PD1'!$F127,'Group Information'!$A$19:$B$25,2,0),"")</f>
        <v/>
      </c>
      <c r="I127" s="255"/>
      <c r="J127" s="16"/>
      <c r="K127" s="16"/>
      <c r="L127" s="16"/>
      <c r="M127" s="16"/>
      <c r="N127" s="23"/>
      <c r="O127" s="16"/>
      <c r="P127" s="23"/>
      <c r="Q127" s="23"/>
      <c r="R127" s="16"/>
      <c r="T127" s="23" t="str">
        <f>IF('PD1'!$S127&lt;&gt;"",'PD1'!$S127*VLOOKUP('PD1'!$R127,#REF!,2,0),"")</f>
        <v/>
      </c>
      <c r="U127" s="16"/>
      <c r="V127" s="16"/>
      <c r="W127" s="16"/>
      <c r="X127" s="21"/>
      <c r="Y127" s="16"/>
      <c r="Z127" s="16"/>
      <c r="AA127" s="16"/>
      <c r="AB127" s="16"/>
      <c r="AC127" s="16"/>
      <c r="AD127" s="16"/>
    </row>
    <row r="128" spans="1:30" ht="18" customHeight="1" x14ac:dyDescent="0.35">
      <c r="A128" s="254"/>
      <c r="B128" s="239"/>
      <c r="C128" s="237"/>
      <c r="D128" s="239"/>
      <c r="E128" s="239"/>
      <c r="F128" s="238"/>
      <c r="G128" s="491" t="str">
        <f>IF('PD1'!$F128&lt;&gt;"",'PD1'!$C128*'PD1'!$D128+E128,"")</f>
        <v/>
      </c>
      <c r="H128" s="491" t="str">
        <f>IF('PD1'!$G128&lt;&gt;"",'PD1'!$G128*VLOOKUP('PD1'!$F128,'Group Information'!$A$19:$B$25,2,0),"")</f>
        <v/>
      </c>
      <c r="I128" s="255"/>
      <c r="J128" s="16"/>
      <c r="K128" s="16"/>
      <c r="L128" s="16"/>
      <c r="M128" s="16"/>
      <c r="N128" s="23"/>
      <c r="O128" s="16"/>
      <c r="P128" s="23"/>
      <c r="Q128" s="23"/>
      <c r="R128" s="16"/>
      <c r="T128" s="23" t="str">
        <f>IF('PD1'!$S128&lt;&gt;"",'PD1'!$S128*VLOOKUP('PD1'!$R128,#REF!,2,0),"")</f>
        <v/>
      </c>
      <c r="U128" s="16"/>
      <c r="V128" s="16"/>
      <c r="W128" s="16"/>
      <c r="X128" s="21"/>
      <c r="Y128" s="16"/>
      <c r="Z128" s="16"/>
      <c r="AA128" s="16"/>
      <c r="AB128" s="16"/>
      <c r="AC128" s="16"/>
      <c r="AD128" s="16"/>
    </row>
    <row r="129" spans="1:30" ht="18" customHeight="1" x14ac:dyDescent="0.35">
      <c r="A129" s="254"/>
      <c r="B129" s="239"/>
      <c r="C129" s="237"/>
      <c r="D129" s="239"/>
      <c r="E129" s="239"/>
      <c r="F129" s="238"/>
      <c r="G129" s="491" t="str">
        <f>IF('PD1'!$F129&lt;&gt;"",'PD1'!$C129*'PD1'!$D129+E129,"")</f>
        <v/>
      </c>
      <c r="H129" s="491" t="str">
        <f>IF('PD1'!$G129&lt;&gt;"",'PD1'!$G129*VLOOKUP('PD1'!$F129,'Group Information'!$A$19:$B$25,2,0),"")</f>
        <v/>
      </c>
      <c r="I129" s="255"/>
      <c r="J129" s="16"/>
      <c r="K129" s="16"/>
      <c r="L129" s="16"/>
      <c r="M129" s="16"/>
      <c r="N129" s="23"/>
      <c r="O129" s="16"/>
      <c r="P129" s="23"/>
      <c r="Q129" s="23"/>
      <c r="R129" s="16"/>
      <c r="T129" s="23" t="str">
        <f>IF('PD1'!$S129&lt;&gt;"",'PD1'!$S129*VLOOKUP('PD1'!$R129,#REF!,2,0),"")</f>
        <v/>
      </c>
      <c r="U129" s="16"/>
      <c r="V129" s="16"/>
      <c r="W129" s="16"/>
      <c r="X129" s="21"/>
      <c r="Y129" s="16"/>
      <c r="Z129" s="16"/>
      <c r="AA129" s="16"/>
      <c r="AB129" s="16"/>
      <c r="AC129" s="16"/>
      <c r="AD129" s="16"/>
    </row>
    <row r="130" spans="1:30" ht="18" customHeight="1" x14ac:dyDescent="0.35">
      <c r="A130" s="254"/>
      <c r="B130" s="239"/>
      <c r="C130" s="237"/>
      <c r="D130" s="239"/>
      <c r="E130" s="239"/>
      <c r="F130" s="238"/>
      <c r="G130" s="491" t="str">
        <f>IF('PD1'!$F130&lt;&gt;"",'PD1'!$C130*'PD1'!$D130+E130,"")</f>
        <v/>
      </c>
      <c r="H130" s="491" t="str">
        <f>IF('PD1'!$G130&lt;&gt;"",'PD1'!$G130*VLOOKUP('PD1'!$F130,'Group Information'!$A$19:$B$25,2,0),"")</f>
        <v/>
      </c>
      <c r="I130" s="255"/>
      <c r="J130" s="16"/>
      <c r="K130" s="16"/>
      <c r="L130" s="16"/>
      <c r="M130" s="16"/>
      <c r="N130" s="23"/>
      <c r="O130" s="16"/>
      <c r="P130" s="23"/>
      <c r="Q130" s="23"/>
      <c r="R130" s="16"/>
      <c r="T130" s="23" t="str">
        <f>IF('PD1'!$S130&lt;&gt;"",'PD1'!$S130*VLOOKUP('PD1'!$R130,#REF!,2,0),"")</f>
        <v/>
      </c>
      <c r="U130" s="16"/>
      <c r="V130" s="25"/>
      <c r="W130" s="16"/>
      <c r="X130" s="21"/>
      <c r="Y130" s="16"/>
      <c r="Z130" s="16"/>
      <c r="AA130" s="16"/>
      <c r="AB130" s="16"/>
      <c r="AC130" s="16"/>
      <c r="AD130" s="16"/>
    </row>
    <row r="131" spans="1:30" ht="18" customHeight="1" x14ac:dyDescent="0.35">
      <c r="A131" s="254"/>
      <c r="B131" s="239"/>
      <c r="C131" s="237"/>
      <c r="D131" s="239"/>
      <c r="E131" s="239"/>
      <c r="F131" s="238"/>
      <c r="G131" s="491" t="str">
        <f>IF('PD1'!$F131&lt;&gt;"",'PD1'!$C131*'PD1'!$D131+E131,"")</f>
        <v/>
      </c>
      <c r="H131" s="491" t="str">
        <f>IF('PD1'!$G131&lt;&gt;"",'PD1'!$G131*VLOOKUP('PD1'!$F131,'Group Information'!$A$19:$B$25,2,0),"")</f>
        <v/>
      </c>
      <c r="I131" s="255"/>
      <c r="J131" s="16"/>
      <c r="K131" s="16"/>
      <c r="L131" s="16"/>
      <c r="M131" s="16"/>
      <c r="N131" s="23"/>
      <c r="O131" s="16"/>
      <c r="P131" s="23"/>
      <c r="Q131" s="23"/>
      <c r="R131" s="16"/>
      <c r="T131" s="23" t="str">
        <f>IF('PD1'!$S131&lt;&gt;"",'PD1'!$S131*VLOOKUP('PD1'!$R131,#REF!,2,0),"")</f>
        <v/>
      </c>
      <c r="U131" s="27"/>
      <c r="V131" s="25"/>
      <c r="W131" s="16"/>
      <c r="X131" s="21"/>
      <c r="Y131" s="16"/>
      <c r="Z131" s="16"/>
      <c r="AA131" s="16"/>
      <c r="AB131" s="16"/>
      <c r="AC131" s="16"/>
      <c r="AD131" s="16"/>
    </row>
    <row r="132" spans="1:30" ht="18" customHeight="1" x14ac:dyDescent="0.35">
      <c r="A132" s="254"/>
      <c r="B132" s="239"/>
      <c r="C132" s="237"/>
      <c r="D132" s="239"/>
      <c r="E132" s="239"/>
      <c r="F132" s="238"/>
      <c r="G132" s="491" t="str">
        <f>IF('PD1'!$F132&lt;&gt;"",'PD1'!$C132*'PD1'!$D132+E132,"")</f>
        <v/>
      </c>
      <c r="H132" s="491" t="str">
        <f>IF('PD1'!$G132&lt;&gt;"",'PD1'!$G132*VLOOKUP('PD1'!$F132,'Group Information'!$A$19:$B$25,2,0),"")</f>
        <v/>
      </c>
      <c r="I132" s="255"/>
      <c r="J132" s="16"/>
      <c r="K132" s="16"/>
      <c r="L132" s="16"/>
      <c r="M132" s="16"/>
      <c r="N132" s="23"/>
      <c r="O132" s="16"/>
      <c r="P132" s="23"/>
      <c r="Q132" s="23"/>
      <c r="R132" s="16"/>
      <c r="T132" s="23" t="str">
        <f>IF('PD1'!$S132&lt;&gt;"",'PD1'!$S132*VLOOKUP('PD1'!$R132,#REF!,2,0),"")</f>
        <v/>
      </c>
      <c r="U132" s="27"/>
      <c r="V132" s="25"/>
      <c r="W132" s="16"/>
      <c r="X132" s="21"/>
      <c r="Y132" s="16"/>
      <c r="Z132" s="16"/>
      <c r="AA132" s="16"/>
      <c r="AB132" s="16"/>
      <c r="AC132" s="16"/>
      <c r="AD132" s="16"/>
    </row>
    <row r="133" spans="1:30" ht="18" customHeight="1" x14ac:dyDescent="0.35">
      <c r="A133" s="254"/>
      <c r="B133" s="239"/>
      <c r="C133" s="237"/>
      <c r="D133" s="239"/>
      <c r="E133" s="239"/>
      <c r="F133" s="238"/>
      <c r="G133" s="491" t="str">
        <f>IF('PD1'!$F133&lt;&gt;"",'PD1'!$C133*'PD1'!$D133+E133,"")</f>
        <v/>
      </c>
      <c r="H133" s="491" t="str">
        <f>IF('PD1'!$G133&lt;&gt;"",'PD1'!$G133*VLOOKUP('PD1'!$F133,'Group Information'!$A$19:$B$25,2,0),"")</f>
        <v/>
      </c>
      <c r="I133" s="255"/>
      <c r="J133" s="16"/>
      <c r="K133" s="16"/>
      <c r="L133" s="16"/>
      <c r="M133" s="16"/>
      <c r="N133" s="23"/>
      <c r="O133" s="16"/>
      <c r="P133" s="23"/>
      <c r="Q133" s="23"/>
      <c r="R133" s="16"/>
      <c r="T133" s="23" t="str">
        <f>IF('PD1'!$S133&lt;&gt;"",'PD1'!$S133*VLOOKUP('PD1'!$R133,#REF!,2,0),"")</f>
        <v/>
      </c>
      <c r="U133" s="27"/>
      <c r="V133" s="25"/>
      <c r="W133" s="16"/>
      <c r="X133" s="21"/>
      <c r="Y133" s="16"/>
      <c r="Z133" s="16"/>
      <c r="AA133" s="16"/>
      <c r="AB133" s="16"/>
      <c r="AC133" s="16"/>
      <c r="AD133" s="16"/>
    </row>
    <row r="134" spans="1:30" ht="18" customHeight="1" x14ac:dyDescent="0.35">
      <c r="A134" s="254"/>
      <c r="B134" s="239"/>
      <c r="C134" s="237"/>
      <c r="D134" s="239"/>
      <c r="E134" s="239"/>
      <c r="F134" s="238"/>
      <c r="G134" s="491" t="str">
        <f>IF('PD1'!$F134&lt;&gt;"",'PD1'!$C134*'PD1'!$D134+E134,"")</f>
        <v/>
      </c>
      <c r="H134" s="491" t="str">
        <f>IF('PD1'!$G134&lt;&gt;"",'PD1'!$G134*VLOOKUP('PD1'!$F134,'Group Information'!$A$19:$B$25,2,0),"")</f>
        <v/>
      </c>
      <c r="I134" s="255"/>
      <c r="J134" s="16"/>
      <c r="K134" s="16"/>
      <c r="L134" s="16"/>
      <c r="M134" s="16"/>
      <c r="N134" s="23"/>
      <c r="O134" s="16"/>
      <c r="P134" s="23"/>
      <c r="Q134" s="23"/>
      <c r="R134" s="16"/>
      <c r="T134" s="23" t="str">
        <f>IF('PD1'!$S134&lt;&gt;"",'PD1'!$S134*VLOOKUP('PD1'!$R134,#REF!,2,0),"")</f>
        <v/>
      </c>
      <c r="U134" s="27"/>
      <c r="V134" s="25"/>
      <c r="W134" s="16"/>
      <c r="X134" s="21"/>
      <c r="Y134" s="16"/>
      <c r="Z134" s="16"/>
      <c r="AA134" s="16"/>
      <c r="AB134" s="16"/>
      <c r="AC134" s="16"/>
      <c r="AD134" s="16"/>
    </row>
    <row r="135" spans="1:30" ht="18" customHeight="1" x14ac:dyDescent="0.35">
      <c r="A135" s="254"/>
      <c r="B135" s="239"/>
      <c r="C135" s="237"/>
      <c r="D135" s="239"/>
      <c r="E135" s="239"/>
      <c r="F135" s="238"/>
      <c r="G135" s="491" t="str">
        <f>IF('PD1'!$F135&lt;&gt;"",'PD1'!$C135*'PD1'!$D135+E135,"")</f>
        <v/>
      </c>
      <c r="H135" s="491" t="str">
        <f>IF('PD1'!$G135&lt;&gt;"",'PD1'!$G135*VLOOKUP('PD1'!$F135,'Group Information'!$A$19:$B$25,2,0),"")</f>
        <v/>
      </c>
      <c r="I135" s="255"/>
      <c r="J135" s="16"/>
      <c r="K135" s="16"/>
      <c r="L135" s="16"/>
      <c r="M135" s="16"/>
      <c r="N135" s="23"/>
      <c r="O135" s="16"/>
      <c r="P135" s="23"/>
      <c r="Q135" s="23"/>
      <c r="R135" s="16"/>
      <c r="T135" s="23" t="str">
        <f>IF('PD1'!$S135&lt;&gt;"",'PD1'!$S135*VLOOKUP('PD1'!$R135,#REF!,2,0),"")</f>
        <v/>
      </c>
      <c r="U135" s="27"/>
      <c r="V135" s="25"/>
      <c r="W135" s="16"/>
      <c r="X135" s="21"/>
      <c r="Y135" s="16"/>
      <c r="Z135" s="16"/>
      <c r="AA135" s="16"/>
      <c r="AB135" s="16"/>
      <c r="AC135" s="16"/>
      <c r="AD135" s="16"/>
    </row>
    <row r="136" spans="1:30" ht="18" customHeight="1" x14ac:dyDescent="0.35">
      <c r="A136" s="254"/>
      <c r="B136" s="239"/>
      <c r="C136" s="237"/>
      <c r="D136" s="239"/>
      <c r="E136" s="239"/>
      <c r="F136" s="238"/>
      <c r="G136" s="491" t="str">
        <f>IF('PD1'!$F136&lt;&gt;"",'PD1'!$C136*'PD1'!$D136+E136,"")</f>
        <v/>
      </c>
      <c r="H136" s="491" t="str">
        <f>IF('PD1'!$G136&lt;&gt;"",'PD1'!$G136*VLOOKUP('PD1'!$F136,'Group Information'!$A$19:$B$25,2,0),"")</f>
        <v/>
      </c>
      <c r="I136" s="255"/>
      <c r="J136" s="16"/>
      <c r="K136" s="16"/>
      <c r="L136" s="16"/>
      <c r="M136" s="16"/>
      <c r="N136" s="23"/>
      <c r="O136" s="16"/>
      <c r="P136" s="23"/>
      <c r="Q136" s="23"/>
      <c r="R136" s="16"/>
      <c r="T136" s="23" t="str">
        <f>IF('PD1'!$S136&lt;&gt;"",'PD1'!$S136*VLOOKUP('PD1'!$R136,#REF!,2,0),"")</f>
        <v/>
      </c>
      <c r="U136" s="27"/>
      <c r="V136" s="25"/>
      <c r="W136" s="16"/>
      <c r="X136" s="21"/>
      <c r="Y136" s="16"/>
      <c r="Z136" s="16"/>
      <c r="AA136" s="16"/>
      <c r="AB136" s="16"/>
      <c r="AC136" s="16"/>
      <c r="AD136" s="16"/>
    </row>
    <row r="137" spans="1:30" ht="18" customHeight="1" x14ac:dyDescent="0.35">
      <c r="A137" s="254"/>
      <c r="B137" s="239"/>
      <c r="C137" s="237"/>
      <c r="D137" s="239"/>
      <c r="E137" s="239"/>
      <c r="F137" s="238"/>
      <c r="G137" s="491" t="str">
        <f>IF('PD1'!$F137&lt;&gt;"",'PD1'!$C137*'PD1'!$D137+E137,"")</f>
        <v/>
      </c>
      <c r="H137" s="491" t="str">
        <f>IF('PD1'!$G137&lt;&gt;"",'PD1'!$G137*VLOOKUP('PD1'!$F137,'Group Information'!$A$19:$B$25,2,0),"")</f>
        <v/>
      </c>
      <c r="I137" s="255"/>
      <c r="J137" s="16"/>
      <c r="K137" s="16"/>
      <c r="L137" s="16"/>
      <c r="M137" s="16"/>
      <c r="N137" s="23"/>
      <c r="O137" s="16"/>
      <c r="P137" s="23"/>
      <c r="Q137" s="23"/>
      <c r="R137" s="16"/>
      <c r="T137" s="23" t="str">
        <f>IF('PD1'!$S137&lt;&gt;"",'PD1'!$S137*VLOOKUP('PD1'!$R137,#REF!,2,0),"")</f>
        <v/>
      </c>
      <c r="U137" s="27"/>
      <c r="V137" s="16"/>
      <c r="W137" s="16"/>
      <c r="X137" s="21"/>
      <c r="Y137" s="16"/>
      <c r="Z137" s="16"/>
      <c r="AA137" s="16"/>
      <c r="AB137" s="16"/>
      <c r="AC137" s="16"/>
      <c r="AD137" s="16"/>
    </row>
    <row r="138" spans="1:30" ht="18" customHeight="1" x14ac:dyDescent="0.35">
      <c r="A138" s="254"/>
      <c r="B138" s="239"/>
      <c r="C138" s="237"/>
      <c r="D138" s="239"/>
      <c r="E138" s="239"/>
      <c r="F138" s="238"/>
      <c r="G138" s="491" t="str">
        <f>IF('PD1'!$F138&lt;&gt;"",'PD1'!$C138*'PD1'!$D138+E138,"")</f>
        <v/>
      </c>
      <c r="H138" s="491" t="str">
        <f>IF('PD1'!$G138&lt;&gt;"",'PD1'!$G138*VLOOKUP('PD1'!$F138,'Group Information'!$A$19:$B$25,2,0),"")</f>
        <v/>
      </c>
      <c r="I138" s="255"/>
      <c r="J138" s="16"/>
      <c r="K138" s="16"/>
      <c r="L138" s="16"/>
      <c r="M138" s="16"/>
      <c r="N138" s="23"/>
      <c r="O138" s="16"/>
      <c r="P138" s="23"/>
      <c r="Q138" s="23"/>
      <c r="R138" s="16"/>
      <c r="T138" s="23" t="str">
        <f>IF('PD1'!$S138&lt;&gt;"",'PD1'!$S138*VLOOKUP('PD1'!$R138,#REF!,2,0),"")</f>
        <v/>
      </c>
      <c r="U138" s="27"/>
      <c r="V138" s="16"/>
      <c r="W138" s="16"/>
      <c r="X138" s="21"/>
      <c r="Y138" s="16"/>
      <c r="Z138" s="16"/>
      <c r="AA138" s="16"/>
      <c r="AB138" s="16"/>
      <c r="AC138" s="16"/>
      <c r="AD138" s="16"/>
    </row>
    <row r="139" spans="1:30" ht="18" customHeight="1" x14ac:dyDescent="0.35">
      <c r="A139" s="254"/>
      <c r="B139" s="239"/>
      <c r="C139" s="237"/>
      <c r="D139" s="239"/>
      <c r="E139" s="239"/>
      <c r="F139" s="238"/>
      <c r="G139" s="491" t="str">
        <f>IF('PD1'!$F139&lt;&gt;"",'PD1'!$C139*'PD1'!$D139+E139,"")</f>
        <v/>
      </c>
      <c r="H139" s="491" t="str">
        <f>IF('PD1'!$G139&lt;&gt;"",'PD1'!$G139*VLOOKUP('PD1'!$F139,'Group Information'!$A$19:$B$25,2,0),"")</f>
        <v/>
      </c>
      <c r="I139" s="255"/>
      <c r="J139" s="16"/>
      <c r="K139" s="16"/>
      <c r="L139" s="16"/>
      <c r="M139" s="16"/>
      <c r="N139" s="23"/>
      <c r="O139" s="16"/>
      <c r="P139" s="23"/>
      <c r="Q139" s="23"/>
      <c r="R139" s="16"/>
      <c r="T139" s="23" t="str">
        <f>IF('PD1'!$S139&lt;&gt;"",'PD1'!$S139*VLOOKUP('PD1'!$R139,#REF!,2,0),"")</f>
        <v/>
      </c>
      <c r="U139" s="27"/>
      <c r="V139" s="16"/>
      <c r="W139" s="16"/>
      <c r="X139" s="21"/>
      <c r="Y139" s="16"/>
      <c r="Z139" s="16"/>
      <c r="AA139" s="16"/>
      <c r="AB139" s="16"/>
      <c r="AC139" s="16"/>
      <c r="AD139" s="16"/>
    </row>
    <row r="140" spans="1:30" ht="18" customHeight="1" x14ac:dyDescent="0.35">
      <c r="A140" s="254"/>
      <c r="B140" s="239"/>
      <c r="C140" s="237"/>
      <c r="D140" s="239"/>
      <c r="E140" s="239"/>
      <c r="F140" s="238"/>
      <c r="G140" s="491" t="str">
        <f>IF('PD1'!$F140&lt;&gt;"",'PD1'!$C140*'PD1'!$D140+E140,"")</f>
        <v/>
      </c>
      <c r="H140" s="491" t="str">
        <f>IF('PD1'!$G140&lt;&gt;"",'PD1'!$G140*VLOOKUP('PD1'!$F140,'Group Information'!$A$19:$B$25,2,0),"")</f>
        <v/>
      </c>
      <c r="I140" s="255"/>
      <c r="J140" s="16"/>
      <c r="K140" s="16"/>
      <c r="L140" s="16"/>
      <c r="M140" s="16"/>
      <c r="N140" s="23"/>
      <c r="O140" s="16"/>
      <c r="P140" s="23"/>
      <c r="Q140" s="23"/>
      <c r="R140" s="16"/>
      <c r="T140" s="23" t="str">
        <f>IF('PD1'!$S140&lt;&gt;"",'PD1'!$S140*VLOOKUP('PD1'!$R140,#REF!,2,0),"")</f>
        <v/>
      </c>
      <c r="U140" s="27"/>
      <c r="V140" s="25"/>
      <c r="W140" s="16"/>
      <c r="X140" s="21"/>
      <c r="Y140" s="16"/>
      <c r="Z140" s="16"/>
      <c r="AA140" s="16"/>
      <c r="AB140" s="16"/>
      <c r="AC140" s="16"/>
      <c r="AD140" s="16"/>
    </row>
    <row r="141" spans="1:30" ht="18" customHeight="1" x14ac:dyDescent="0.35">
      <c r="A141" s="254"/>
      <c r="B141" s="239"/>
      <c r="C141" s="237"/>
      <c r="D141" s="239"/>
      <c r="E141" s="239"/>
      <c r="F141" s="238"/>
      <c r="G141" s="491" t="str">
        <f>IF('PD1'!$F141&lt;&gt;"",'PD1'!$C141*'PD1'!$D141+E141,"")</f>
        <v/>
      </c>
      <c r="H141" s="491" t="str">
        <f>IF('PD1'!$G141&lt;&gt;"",'PD1'!$G141*VLOOKUP('PD1'!$F141,'Group Information'!$A$19:$B$25,2,0),"")</f>
        <v/>
      </c>
      <c r="I141" s="255"/>
      <c r="J141" s="16"/>
      <c r="K141" s="16"/>
      <c r="L141" s="16"/>
      <c r="M141" s="16"/>
      <c r="N141" s="23"/>
      <c r="O141" s="16"/>
      <c r="P141" s="23"/>
      <c r="Q141" s="23"/>
      <c r="R141" s="16"/>
      <c r="T141" s="23" t="str">
        <f>IF('PD1'!$S141&lt;&gt;"",'PD1'!$S141*VLOOKUP('PD1'!$R141,#REF!,2,0),"")</f>
        <v/>
      </c>
      <c r="U141" s="27"/>
      <c r="V141" s="25"/>
      <c r="W141" s="16"/>
      <c r="X141" s="21"/>
      <c r="Y141" s="16"/>
      <c r="Z141" s="16"/>
      <c r="AA141" s="16"/>
      <c r="AB141" s="16"/>
      <c r="AC141" s="16"/>
      <c r="AD141" s="16"/>
    </row>
    <row r="142" spans="1:30" ht="18" customHeight="1" x14ac:dyDescent="0.35">
      <c r="A142" s="254"/>
      <c r="B142" s="239"/>
      <c r="C142" s="237"/>
      <c r="D142" s="239"/>
      <c r="E142" s="239"/>
      <c r="F142" s="238"/>
      <c r="G142" s="491" t="str">
        <f>IF('PD1'!$F142&lt;&gt;"",'PD1'!$C142*'PD1'!$D142+E142,"")</f>
        <v/>
      </c>
      <c r="H142" s="491" t="str">
        <f>IF('PD1'!$G142&lt;&gt;"",'PD1'!$G142*VLOOKUP('PD1'!$F142,'Group Information'!$A$19:$B$25,2,0),"")</f>
        <v/>
      </c>
      <c r="I142" s="255"/>
      <c r="J142" s="16"/>
      <c r="K142" s="16"/>
      <c r="L142" s="16"/>
      <c r="M142" s="16"/>
      <c r="N142" s="23"/>
      <c r="O142" s="16"/>
      <c r="P142" s="23"/>
      <c r="Q142" s="23"/>
      <c r="R142" s="16"/>
      <c r="T142" s="23" t="str">
        <f>IF('PD1'!$S142&lt;&gt;"",'PD1'!$S142*VLOOKUP('PD1'!$R142,#REF!,2,0),"")</f>
        <v/>
      </c>
      <c r="U142" s="27"/>
      <c r="V142" s="16"/>
      <c r="W142" s="16"/>
      <c r="X142" s="21"/>
      <c r="Y142" s="16"/>
      <c r="Z142" s="16"/>
      <c r="AA142" s="16"/>
      <c r="AB142" s="16"/>
      <c r="AC142" s="16"/>
      <c r="AD142" s="16"/>
    </row>
    <row r="143" spans="1:30" ht="18" customHeight="1" x14ac:dyDescent="0.35">
      <c r="A143" s="254"/>
      <c r="B143" s="239"/>
      <c r="C143" s="237"/>
      <c r="D143" s="239"/>
      <c r="E143" s="239"/>
      <c r="F143" s="238"/>
      <c r="G143" s="491" t="str">
        <f>IF('PD1'!$F143&lt;&gt;"",'PD1'!$C143*'PD1'!$D143+E143,"")</f>
        <v/>
      </c>
      <c r="H143" s="491" t="str">
        <f>IF('PD1'!$G143&lt;&gt;"",'PD1'!$G143*VLOOKUP('PD1'!$F143,'Group Information'!$A$19:$B$25,2,0),"")</f>
        <v/>
      </c>
      <c r="I143" s="255"/>
      <c r="J143" s="16"/>
      <c r="K143" s="16"/>
      <c r="L143" s="16"/>
      <c r="M143" s="16"/>
      <c r="N143" s="23"/>
      <c r="O143" s="16"/>
      <c r="P143" s="23"/>
      <c r="Q143" s="23"/>
      <c r="R143" s="16"/>
      <c r="T143" s="23" t="str">
        <f>IF('PD1'!$S143&lt;&gt;"",'PD1'!$S143*VLOOKUP('PD1'!$R143,#REF!,2,0),"")</f>
        <v/>
      </c>
      <c r="U143" s="27"/>
      <c r="V143" s="16"/>
      <c r="W143" s="16"/>
      <c r="X143" s="21"/>
      <c r="Y143" s="16"/>
      <c r="Z143" s="16"/>
      <c r="AA143" s="16"/>
      <c r="AB143" s="16"/>
      <c r="AC143" s="16"/>
      <c r="AD143" s="16"/>
    </row>
    <row r="144" spans="1:30" ht="18" customHeight="1" x14ac:dyDescent="0.35">
      <c r="A144" s="254"/>
      <c r="B144" s="239"/>
      <c r="C144" s="237"/>
      <c r="D144" s="239"/>
      <c r="E144" s="239"/>
      <c r="F144" s="238"/>
      <c r="G144" s="491" t="str">
        <f>IF('PD1'!$F144&lt;&gt;"",'PD1'!$C144*'PD1'!$D144+E144,"")</f>
        <v/>
      </c>
      <c r="H144" s="491" t="str">
        <f>IF('PD1'!$G144&lt;&gt;"",'PD1'!$G144*VLOOKUP('PD1'!$F144,'Group Information'!$A$19:$B$25,2,0),"")</f>
        <v/>
      </c>
      <c r="I144" s="255"/>
      <c r="J144" s="16"/>
      <c r="K144" s="16"/>
      <c r="L144" s="16"/>
      <c r="M144" s="16"/>
      <c r="N144" s="23"/>
      <c r="O144" s="16"/>
      <c r="P144" s="23"/>
      <c r="Q144" s="23"/>
      <c r="R144" s="16"/>
      <c r="T144" s="23" t="str">
        <f>IF('PD1'!$S144&lt;&gt;"",'PD1'!$S144*VLOOKUP('PD1'!$R144,#REF!,2,0),"")</f>
        <v/>
      </c>
      <c r="U144" s="27"/>
      <c r="V144" s="26"/>
      <c r="W144" s="16"/>
      <c r="X144" s="21"/>
      <c r="Y144" s="16"/>
      <c r="Z144" s="16"/>
      <c r="AA144" s="16"/>
      <c r="AB144" s="16"/>
      <c r="AC144" s="16"/>
      <c r="AD144" s="16"/>
    </row>
    <row r="145" spans="1:30" ht="18" customHeight="1" x14ac:dyDescent="0.35">
      <c r="A145" s="254"/>
      <c r="B145" s="239"/>
      <c r="C145" s="237"/>
      <c r="D145" s="239"/>
      <c r="E145" s="239"/>
      <c r="F145" s="238"/>
      <c r="G145" s="491" t="str">
        <f>IF('PD1'!$F145&lt;&gt;"",'PD1'!$C145*'PD1'!$D145+E145,"")</f>
        <v/>
      </c>
      <c r="H145" s="491" t="str">
        <f>IF('PD1'!$G145&lt;&gt;"",'PD1'!$G145*VLOOKUP('PD1'!$F145,'Group Information'!$A$19:$B$25,2,0),"")</f>
        <v/>
      </c>
      <c r="I145" s="255"/>
      <c r="J145" s="16"/>
      <c r="K145" s="16"/>
      <c r="L145" s="16"/>
      <c r="M145" s="16"/>
      <c r="N145" s="23"/>
      <c r="O145" s="16"/>
      <c r="P145" s="23"/>
      <c r="Q145" s="23"/>
      <c r="R145" s="16"/>
      <c r="T145" s="23" t="str">
        <f>IF('PD1'!$S145&lt;&gt;"",'PD1'!$S145*VLOOKUP('PD1'!$R145,#REF!,2,0),"")</f>
        <v/>
      </c>
      <c r="U145" s="27"/>
      <c r="V145" s="26"/>
      <c r="W145" s="16"/>
      <c r="X145" s="21"/>
      <c r="Y145" s="16"/>
      <c r="Z145" s="16"/>
      <c r="AA145" s="16"/>
      <c r="AB145" s="16"/>
      <c r="AC145" s="16"/>
      <c r="AD145" s="16"/>
    </row>
    <row r="146" spans="1:30" ht="18" customHeight="1" x14ac:dyDescent="0.35">
      <c r="A146" s="254"/>
      <c r="B146" s="239"/>
      <c r="C146" s="237"/>
      <c r="D146" s="239"/>
      <c r="E146" s="239"/>
      <c r="F146" s="238"/>
      <c r="G146" s="491" t="str">
        <f>IF('PD1'!$F146&lt;&gt;"",'PD1'!$C146*'PD1'!$D146+E146,"")</f>
        <v/>
      </c>
      <c r="H146" s="491" t="str">
        <f>IF('PD1'!$G146&lt;&gt;"",'PD1'!$G146*VLOOKUP('PD1'!$F146,'Group Information'!$A$19:$B$25,2,0),"")</f>
        <v/>
      </c>
      <c r="I146" s="255"/>
      <c r="J146" s="16"/>
      <c r="K146" s="16"/>
      <c r="L146" s="16"/>
      <c r="M146" s="16"/>
      <c r="N146" s="23"/>
      <c r="O146" s="16"/>
      <c r="P146" s="23"/>
      <c r="Q146" s="23"/>
      <c r="R146" s="16"/>
      <c r="T146" s="23" t="str">
        <f>IF('PD1'!$S146&lt;&gt;"",'PD1'!$S146*VLOOKUP('PD1'!$R146,#REF!,2,0),"")</f>
        <v/>
      </c>
      <c r="U146" s="27"/>
      <c r="V146" s="25"/>
      <c r="W146" s="16"/>
      <c r="X146" s="21"/>
      <c r="Y146" s="16"/>
      <c r="Z146" s="16"/>
      <c r="AA146" s="16"/>
      <c r="AB146" s="16"/>
      <c r="AC146" s="16"/>
      <c r="AD146" s="16"/>
    </row>
    <row r="147" spans="1:30" ht="18" customHeight="1" x14ac:dyDescent="0.35">
      <c r="A147" s="254"/>
      <c r="B147" s="239"/>
      <c r="C147" s="237"/>
      <c r="D147" s="239"/>
      <c r="E147" s="239"/>
      <c r="F147" s="238"/>
      <c r="G147" s="491" t="str">
        <f>IF('PD1'!$F147&lt;&gt;"",'PD1'!$C147*'PD1'!$D147+E147,"")</f>
        <v/>
      </c>
      <c r="H147" s="491" t="str">
        <f>IF('PD1'!$G147&lt;&gt;"",'PD1'!$G147*VLOOKUP('PD1'!$F147,'Group Information'!$A$19:$B$25,2,0),"")</f>
        <v/>
      </c>
      <c r="I147" s="255"/>
      <c r="J147" s="16"/>
      <c r="K147" s="16"/>
      <c r="L147" s="16"/>
      <c r="M147" s="16"/>
      <c r="N147" s="23"/>
      <c r="O147" s="16"/>
      <c r="P147" s="23"/>
      <c r="Q147" s="23"/>
      <c r="R147" s="16"/>
      <c r="T147" s="23" t="str">
        <f>IF('PD1'!$S147&lt;&gt;"",'PD1'!$S147*VLOOKUP('PD1'!$R147,#REF!,2,0),"")</f>
        <v/>
      </c>
      <c r="U147" s="27"/>
      <c r="V147" s="25"/>
      <c r="W147" s="16"/>
      <c r="X147" s="21"/>
      <c r="Y147" s="16"/>
      <c r="Z147" s="16"/>
      <c r="AA147" s="16"/>
      <c r="AB147" s="16"/>
      <c r="AC147" s="16"/>
      <c r="AD147" s="16"/>
    </row>
    <row r="148" spans="1:30" ht="18" customHeight="1" x14ac:dyDescent="0.35">
      <c r="A148" s="254"/>
      <c r="B148" s="239"/>
      <c r="C148" s="239"/>
      <c r="D148" s="237"/>
      <c r="E148" s="237"/>
      <c r="F148" s="238"/>
      <c r="G148" s="491" t="str">
        <f>IF('PD1'!$F148&lt;&gt;"",'PD1'!$C148*'PD1'!$D148+E148,"")</f>
        <v/>
      </c>
      <c r="H148" s="491" t="str">
        <f>IF('PD1'!$G148&lt;&gt;"",'PD1'!$G148*VLOOKUP('PD1'!$F148,'Group Information'!$A$19:$B$25,2,0),"")</f>
        <v/>
      </c>
      <c r="I148" s="256"/>
      <c r="J148" s="16"/>
      <c r="K148" s="16"/>
      <c r="L148" s="16"/>
      <c r="M148" s="16"/>
      <c r="N148" s="23"/>
      <c r="O148" s="16"/>
      <c r="P148" s="23"/>
      <c r="Q148" s="23"/>
      <c r="R148" s="16"/>
      <c r="T148" s="23" t="str">
        <f>IF('PD1'!$S148&lt;&gt;"",'PD1'!$S148*VLOOKUP('PD1'!$R148,#REF!,2,0),"")</f>
        <v/>
      </c>
      <c r="U148" s="27"/>
      <c r="V148" s="25"/>
      <c r="W148" s="27"/>
      <c r="X148" s="21"/>
      <c r="Y148" s="16"/>
      <c r="Z148" s="16"/>
      <c r="AA148" s="16"/>
      <c r="AB148" s="16"/>
      <c r="AC148" s="16"/>
      <c r="AD148" s="16"/>
    </row>
    <row r="149" spans="1:30" ht="18" customHeight="1" x14ac:dyDescent="0.35">
      <c r="A149" s="254"/>
      <c r="B149" s="239"/>
      <c r="C149" s="239"/>
      <c r="D149" s="237"/>
      <c r="E149" s="237"/>
      <c r="F149" s="238"/>
      <c r="G149" s="491" t="str">
        <f>IF('PD1'!$F149&lt;&gt;"",'PD1'!$C149*'PD1'!$D149+E149,"")</f>
        <v/>
      </c>
      <c r="H149" s="491" t="str">
        <f>IF('PD1'!$G149&lt;&gt;"",'PD1'!$G149*VLOOKUP('PD1'!$F149,'Group Information'!$A$19:$B$25,2,0),"")</f>
        <v/>
      </c>
      <c r="I149" s="256"/>
      <c r="J149" s="16"/>
      <c r="K149" s="16"/>
      <c r="L149" s="16"/>
      <c r="M149" s="16"/>
      <c r="N149" s="23"/>
      <c r="O149" s="16"/>
      <c r="P149" s="23"/>
      <c r="Q149" s="23"/>
      <c r="R149" s="16"/>
      <c r="T149" s="23" t="str">
        <f>IF('PD1'!$S149&lt;&gt;"",'PD1'!$S149*VLOOKUP('PD1'!$R149,#REF!,2,0),"")</f>
        <v/>
      </c>
      <c r="U149" s="27"/>
      <c r="V149" s="16"/>
      <c r="W149" s="16"/>
      <c r="X149" s="21"/>
      <c r="Y149" s="16"/>
      <c r="Z149" s="16"/>
      <c r="AA149" s="16"/>
      <c r="AB149" s="16"/>
      <c r="AC149" s="16"/>
      <c r="AD149" s="16"/>
    </row>
    <row r="150" spans="1:30" ht="18" customHeight="1" x14ac:dyDescent="0.35">
      <c r="A150" s="254"/>
      <c r="B150" s="239"/>
      <c r="C150" s="239"/>
      <c r="D150" s="237"/>
      <c r="E150" s="237"/>
      <c r="F150" s="238"/>
      <c r="G150" s="491" t="str">
        <f>IF('PD1'!$F150&lt;&gt;"",'PD1'!$C150*'PD1'!$D150+E150,"")</f>
        <v/>
      </c>
      <c r="H150" s="491" t="str">
        <f>IF('PD1'!$G150&lt;&gt;"",'PD1'!$G150*VLOOKUP('PD1'!$F150,'Group Information'!$A$19:$B$25,2,0),"")</f>
        <v/>
      </c>
      <c r="I150" s="256"/>
      <c r="J150" s="16"/>
      <c r="K150" s="16"/>
      <c r="L150" s="16"/>
      <c r="M150" s="16"/>
      <c r="N150" s="23"/>
      <c r="O150" s="16"/>
      <c r="P150" s="23"/>
      <c r="Q150" s="23"/>
      <c r="R150" s="16"/>
      <c r="T150" s="23" t="str">
        <f>IF('PD1'!$S150&lt;&gt;"",'PD1'!$S150*VLOOKUP('PD1'!$R150,#REF!,2,0),"")</f>
        <v/>
      </c>
      <c r="U150" s="27"/>
      <c r="V150" s="25"/>
      <c r="W150" s="16"/>
      <c r="X150" s="21"/>
      <c r="Y150" s="16"/>
      <c r="Z150" s="16"/>
      <c r="AA150" s="16"/>
      <c r="AB150" s="16"/>
      <c r="AC150" s="16"/>
      <c r="AD150" s="16"/>
    </row>
    <row r="151" spans="1:30" ht="18" customHeight="1" x14ac:dyDescent="0.35">
      <c r="A151" s="254"/>
      <c r="B151" s="239"/>
      <c r="C151" s="239"/>
      <c r="D151" s="237"/>
      <c r="E151" s="237"/>
      <c r="F151" s="238"/>
      <c r="G151" s="491" t="str">
        <f>IF('PD1'!$F151&lt;&gt;"",'PD1'!$C151*'PD1'!$D151+E151,"")</f>
        <v/>
      </c>
      <c r="H151" s="491" t="str">
        <f>IF('PD1'!$G151&lt;&gt;"",'PD1'!$G151*VLOOKUP('PD1'!$F151,'Group Information'!$A$19:$B$25,2,0),"")</f>
        <v/>
      </c>
      <c r="I151" s="256"/>
      <c r="J151" s="16"/>
      <c r="K151" s="16"/>
      <c r="L151" s="16"/>
      <c r="M151" s="16"/>
      <c r="N151" s="23"/>
      <c r="O151" s="16"/>
      <c r="P151" s="23"/>
      <c r="Q151" s="23"/>
      <c r="R151" s="16"/>
      <c r="T151" s="23" t="str">
        <f>IF('PD1'!$S151&lt;&gt;"",'PD1'!$S151*VLOOKUP('PD1'!$R151,#REF!,2,0),"")</f>
        <v/>
      </c>
      <c r="U151" s="27"/>
      <c r="V151" s="16"/>
      <c r="W151" s="16"/>
      <c r="X151" s="21"/>
      <c r="Y151" s="16"/>
      <c r="Z151" s="16"/>
      <c r="AA151" s="16"/>
      <c r="AB151" s="16"/>
      <c r="AC151" s="16"/>
      <c r="AD151" s="16"/>
    </row>
    <row r="152" spans="1:30" ht="18" customHeight="1" x14ac:dyDescent="0.35">
      <c r="A152" s="254"/>
      <c r="B152" s="239"/>
      <c r="C152" s="239"/>
      <c r="D152" s="237"/>
      <c r="E152" s="237"/>
      <c r="F152" s="238"/>
      <c r="G152" s="491" t="str">
        <f>IF('PD1'!$F152&lt;&gt;"",'PD1'!$C152*'PD1'!$D152+E152,"")</f>
        <v/>
      </c>
      <c r="H152" s="491" t="str">
        <f>IF('PD1'!$G152&lt;&gt;"",'PD1'!$G152*VLOOKUP('PD1'!$F152,'Group Information'!$A$19:$B$25,2,0),"")</f>
        <v/>
      </c>
      <c r="I152" s="256"/>
      <c r="J152" s="16"/>
      <c r="K152" s="16"/>
      <c r="L152" s="16"/>
      <c r="M152" s="16"/>
      <c r="N152" s="23"/>
      <c r="O152" s="16"/>
      <c r="P152" s="23"/>
      <c r="Q152" s="23"/>
      <c r="R152" s="16"/>
      <c r="T152" s="23" t="str">
        <f>IF('PD1'!$S152&lt;&gt;"",'PD1'!$S152*VLOOKUP('PD1'!$R152,#REF!,2,0),"")</f>
        <v/>
      </c>
      <c r="U152" s="27"/>
      <c r="V152" s="28"/>
      <c r="W152" s="16"/>
      <c r="X152" s="21"/>
      <c r="Y152" s="16"/>
      <c r="Z152" s="16"/>
      <c r="AA152" s="16"/>
      <c r="AB152" s="16"/>
      <c r="AC152" s="16"/>
      <c r="AD152" s="16"/>
    </row>
    <row r="153" spans="1:30" ht="18" customHeight="1" x14ac:dyDescent="0.35">
      <c r="A153" s="254"/>
      <c r="B153" s="239"/>
      <c r="C153" s="239"/>
      <c r="D153" s="237"/>
      <c r="E153" s="237"/>
      <c r="F153" s="238"/>
      <c r="G153" s="491" t="str">
        <f>IF('PD1'!$F153&lt;&gt;"",'PD1'!$C153*'PD1'!$D153+E153,"")</f>
        <v/>
      </c>
      <c r="H153" s="491" t="str">
        <f>IF('PD1'!$G153&lt;&gt;"",'PD1'!$G153*VLOOKUP('PD1'!$F153,'Group Information'!$A$19:$B$25,2,0),"")</f>
        <v/>
      </c>
      <c r="I153" s="256"/>
      <c r="J153" s="16"/>
      <c r="K153" s="16"/>
      <c r="L153" s="16"/>
      <c r="M153" s="16"/>
      <c r="N153" s="23"/>
      <c r="O153" s="16"/>
      <c r="P153" s="23"/>
      <c r="Q153" s="23"/>
      <c r="R153" s="16"/>
      <c r="T153" s="23" t="str">
        <f>IF('PD1'!$S153&lt;&gt;"",'PD1'!$S153*VLOOKUP('PD1'!$R153,#REF!,2,0),"")</f>
        <v/>
      </c>
      <c r="U153" s="27"/>
      <c r="V153" s="28"/>
      <c r="W153" s="16"/>
      <c r="X153" s="21"/>
      <c r="Y153" s="16"/>
      <c r="Z153" s="16"/>
      <c r="AA153" s="16"/>
      <c r="AB153" s="16"/>
      <c r="AC153" s="16"/>
      <c r="AD153" s="16"/>
    </row>
    <row r="154" spans="1:30" ht="18" customHeight="1" x14ac:dyDescent="0.35">
      <c r="A154" s="254"/>
      <c r="B154" s="239"/>
      <c r="C154" s="239"/>
      <c r="D154" s="237"/>
      <c r="E154" s="237"/>
      <c r="F154" s="238"/>
      <c r="G154" s="491" t="str">
        <f>IF('PD1'!$F154&lt;&gt;"",'PD1'!$C154*'PD1'!$D154+E154,"")</f>
        <v/>
      </c>
      <c r="H154" s="491" t="str">
        <f>IF('PD1'!$G154&lt;&gt;"",'PD1'!$G154*VLOOKUP('PD1'!$F154,'Group Information'!$A$19:$B$25,2,0),"")</f>
        <v/>
      </c>
      <c r="I154" s="256"/>
      <c r="J154" s="16"/>
      <c r="K154" s="16"/>
      <c r="L154" s="16"/>
      <c r="M154" s="16"/>
      <c r="N154" s="23"/>
      <c r="O154" s="16"/>
      <c r="P154" s="23"/>
      <c r="Q154" s="23"/>
      <c r="R154" s="16"/>
      <c r="T154" s="23" t="str">
        <f>IF('PD1'!$S154&lt;&gt;"",'PD1'!$S154*VLOOKUP('PD1'!$R154,#REF!,2,0),"")</f>
        <v/>
      </c>
      <c r="U154" s="27"/>
      <c r="V154" s="26"/>
      <c r="W154" s="16"/>
      <c r="X154" s="21"/>
      <c r="Y154" s="16"/>
      <c r="Z154" s="16"/>
      <c r="AA154" s="16"/>
      <c r="AB154" s="16"/>
      <c r="AC154" s="16"/>
      <c r="AD154" s="16"/>
    </row>
    <row r="155" spans="1:30" ht="18" customHeight="1" x14ac:dyDescent="0.35">
      <c r="A155" s="254"/>
      <c r="B155" s="239"/>
      <c r="C155" s="239"/>
      <c r="D155" s="237"/>
      <c r="E155" s="237"/>
      <c r="F155" s="238"/>
      <c r="G155" s="491" t="str">
        <f>IF('PD1'!$F155&lt;&gt;"",'PD1'!$C155*'PD1'!$D155+E155,"")</f>
        <v/>
      </c>
      <c r="H155" s="491" t="str">
        <f>IF('PD1'!$G155&lt;&gt;"",'PD1'!$G155*VLOOKUP('PD1'!$F155,'Group Information'!$A$19:$B$25,2,0),"")</f>
        <v/>
      </c>
      <c r="I155" s="256"/>
      <c r="J155" s="16"/>
      <c r="K155" s="16"/>
      <c r="L155" s="16"/>
      <c r="M155" s="16"/>
      <c r="N155" s="23"/>
      <c r="O155" s="16"/>
      <c r="P155" s="23"/>
      <c r="Q155" s="23"/>
      <c r="R155" s="16"/>
      <c r="T155" s="23" t="str">
        <f>IF('PD1'!$S155&lt;&gt;"",'PD1'!$S155*VLOOKUP('PD1'!$R155,#REF!,2,0),"")</f>
        <v/>
      </c>
      <c r="U155" s="27"/>
      <c r="V155" s="16"/>
      <c r="W155" s="16"/>
      <c r="X155" s="21"/>
      <c r="Y155" s="16"/>
      <c r="Z155" s="16"/>
      <c r="AA155" s="16"/>
      <c r="AB155" s="16"/>
      <c r="AC155" s="16"/>
      <c r="AD155" s="16"/>
    </row>
    <row r="156" spans="1:30" ht="18" customHeight="1" x14ac:dyDescent="0.35">
      <c r="A156" s="254"/>
      <c r="B156" s="239"/>
      <c r="C156" s="239"/>
      <c r="D156" s="237"/>
      <c r="E156" s="237"/>
      <c r="F156" s="238"/>
      <c r="G156" s="491" t="str">
        <f>IF('PD1'!$F156&lt;&gt;"",'PD1'!$C156*'PD1'!$D156+E156,"")</f>
        <v/>
      </c>
      <c r="H156" s="491" t="str">
        <f>IF('PD1'!$G156&lt;&gt;"",'PD1'!$G156*VLOOKUP('PD1'!$F156,'Group Information'!$A$19:$B$25,2,0),"")</f>
        <v/>
      </c>
      <c r="I156" s="256"/>
      <c r="J156" s="16"/>
      <c r="K156" s="16"/>
      <c r="L156" s="16"/>
      <c r="M156" s="16"/>
      <c r="N156" s="23"/>
      <c r="O156" s="16"/>
      <c r="P156" s="23"/>
      <c r="Q156" s="23"/>
      <c r="R156" s="16"/>
      <c r="T156" s="23" t="str">
        <f>IF('PD1'!$S156&lt;&gt;"",'PD1'!$S156*VLOOKUP('PD1'!$R156,#REF!,2,0),"")</f>
        <v/>
      </c>
      <c r="U156" s="27"/>
      <c r="V156" s="25"/>
      <c r="W156" s="16"/>
      <c r="X156" s="21"/>
      <c r="Y156" s="16"/>
      <c r="Z156" s="16"/>
      <c r="AA156" s="16"/>
      <c r="AB156" s="16"/>
      <c r="AC156" s="16"/>
      <c r="AD156" s="16"/>
    </row>
    <row r="157" spans="1:30" ht="18" customHeight="1" x14ac:dyDescent="0.35">
      <c r="A157" s="254"/>
      <c r="B157" s="239"/>
      <c r="C157" s="239"/>
      <c r="D157" s="237"/>
      <c r="E157" s="237"/>
      <c r="F157" s="238"/>
      <c r="G157" s="491" t="str">
        <f>IF('PD1'!$F157&lt;&gt;"",'PD1'!$C157*'PD1'!$D157+E157,"")</f>
        <v/>
      </c>
      <c r="H157" s="491" t="str">
        <f>IF('PD1'!$G157&lt;&gt;"",'PD1'!$G157*VLOOKUP('PD1'!$F157,'Group Information'!$A$19:$B$25,2,0),"")</f>
        <v/>
      </c>
      <c r="I157" s="256"/>
      <c r="J157" s="16"/>
      <c r="K157" s="16"/>
      <c r="L157" s="16"/>
      <c r="M157" s="16"/>
      <c r="N157" s="23"/>
      <c r="O157" s="16"/>
      <c r="P157" s="23"/>
      <c r="Q157" s="23"/>
      <c r="R157" s="16"/>
      <c r="T157" s="23" t="str">
        <f>IF('PD1'!$S157&lt;&gt;"",'PD1'!$S157*VLOOKUP('PD1'!$R157,#REF!,2,0),"")</f>
        <v/>
      </c>
      <c r="U157" s="27"/>
      <c r="V157" s="25"/>
      <c r="W157" s="16"/>
      <c r="X157" s="21"/>
      <c r="Y157" s="16"/>
      <c r="Z157" s="16"/>
      <c r="AA157" s="16"/>
      <c r="AB157" s="16"/>
      <c r="AC157" s="16"/>
      <c r="AD157" s="16"/>
    </row>
    <row r="158" spans="1:30" ht="18" customHeight="1" x14ac:dyDescent="0.35">
      <c r="A158" s="254"/>
      <c r="B158" s="239"/>
      <c r="C158" s="239"/>
      <c r="D158" s="237"/>
      <c r="E158" s="237"/>
      <c r="F158" s="238"/>
      <c r="G158" s="491" t="str">
        <f>IF('PD1'!$F158&lt;&gt;"",'PD1'!$C158*'PD1'!$D158+E158,"")</f>
        <v/>
      </c>
      <c r="H158" s="491" t="str">
        <f>IF('PD1'!$G158&lt;&gt;"",'PD1'!$G158*VLOOKUP('PD1'!$F158,'Group Information'!$A$19:$B$25,2,0),"")</f>
        <v/>
      </c>
      <c r="I158" s="256"/>
      <c r="J158" s="16"/>
      <c r="K158" s="16"/>
      <c r="L158" s="16"/>
      <c r="M158" s="16"/>
      <c r="N158" s="23"/>
      <c r="O158" s="16"/>
      <c r="P158" s="23"/>
      <c r="Q158" s="23"/>
      <c r="R158" s="16"/>
      <c r="T158" s="23" t="str">
        <f>IF('PD1'!$S158&lt;&gt;"",'PD1'!$S158*VLOOKUP('PD1'!$R158,#REF!,2,0),"")</f>
        <v/>
      </c>
      <c r="U158" s="27"/>
      <c r="V158" s="26"/>
      <c r="W158" s="16"/>
      <c r="X158" s="21"/>
      <c r="Y158" s="16"/>
      <c r="Z158" s="16"/>
      <c r="AA158" s="16"/>
      <c r="AB158" s="16"/>
      <c r="AC158" s="16"/>
      <c r="AD158" s="16"/>
    </row>
    <row r="159" spans="1:30" ht="18" customHeight="1" x14ac:dyDescent="0.35">
      <c r="A159" s="254"/>
      <c r="B159" s="239"/>
      <c r="C159" s="239"/>
      <c r="D159" s="237"/>
      <c r="E159" s="237"/>
      <c r="F159" s="238"/>
      <c r="G159" s="491" t="str">
        <f>IF('PD1'!$F159&lt;&gt;"",'PD1'!$C159*'PD1'!$D159+E159,"")</f>
        <v/>
      </c>
      <c r="H159" s="491" t="str">
        <f>IF('PD1'!$G159&lt;&gt;"",'PD1'!$G159*VLOOKUP('PD1'!$F159,'Group Information'!$A$19:$B$25,2,0),"")</f>
        <v/>
      </c>
      <c r="I159" s="256"/>
      <c r="J159" s="16"/>
      <c r="K159" s="16"/>
      <c r="L159" s="16"/>
      <c r="M159" s="16"/>
      <c r="N159" s="23"/>
      <c r="O159" s="16"/>
      <c r="P159" s="23"/>
      <c r="Q159" s="23"/>
      <c r="R159" s="16"/>
      <c r="T159" s="23" t="str">
        <f>IF('PD1'!$S159&lt;&gt;"",'PD1'!$S159*VLOOKUP('PD1'!$R159,#REF!,2,0),"")</f>
        <v/>
      </c>
      <c r="U159" s="27"/>
      <c r="V159" s="28"/>
      <c r="W159" s="16"/>
      <c r="X159" s="21"/>
      <c r="Y159" s="16"/>
      <c r="Z159" s="16"/>
      <c r="AA159" s="16"/>
      <c r="AB159" s="16"/>
      <c r="AC159" s="16"/>
      <c r="AD159" s="16"/>
    </row>
    <row r="160" spans="1:30" ht="18" customHeight="1" x14ac:dyDescent="0.35">
      <c r="A160" s="254"/>
      <c r="B160" s="239"/>
      <c r="C160" s="239"/>
      <c r="D160" s="237"/>
      <c r="E160" s="237"/>
      <c r="F160" s="238"/>
      <c r="G160" s="491" t="str">
        <f>IF('PD1'!$F160&lt;&gt;"",'PD1'!$C160*'PD1'!$D160+E160,"")</f>
        <v/>
      </c>
      <c r="H160" s="491" t="str">
        <f>IF('PD1'!$G160&lt;&gt;"",'PD1'!$G160*VLOOKUP('PD1'!$F160,'Group Information'!$A$19:$B$25,2,0),"")</f>
        <v/>
      </c>
      <c r="I160" s="256"/>
      <c r="J160" s="16"/>
      <c r="K160" s="16"/>
      <c r="L160" s="16"/>
      <c r="M160" s="16"/>
      <c r="N160" s="23"/>
      <c r="O160" s="16"/>
      <c r="P160" s="23"/>
      <c r="Q160" s="23"/>
      <c r="R160" s="16"/>
      <c r="T160" s="23" t="str">
        <f>IF('PD1'!$S160&lt;&gt;"",'PD1'!$S160*VLOOKUP('PD1'!$R160,#REF!,2,0),"")</f>
        <v/>
      </c>
      <c r="U160" s="27"/>
      <c r="V160" s="28"/>
      <c r="W160" s="16"/>
      <c r="X160" s="21"/>
      <c r="Y160" s="16"/>
      <c r="Z160" s="16"/>
      <c r="AA160" s="16"/>
      <c r="AB160" s="16"/>
      <c r="AC160" s="16"/>
      <c r="AD160" s="16"/>
    </row>
    <row r="161" spans="1:30" ht="18" customHeight="1" x14ac:dyDescent="0.35">
      <c r="A161" s="254"/>
      <c r="B161" s="239"/>
      <c r="C161" s="239"/>
      <c r="D161" s="237"/>
      <c r="E161" s="237"/>
      <c r="F161" s="238"/>
      <c r="G161" s="491" t="str">
        <f>IF('PD1'!$F161&lt;&gt;"",'PD1'!$C161*'PD1'!$D161+E161,"")</f>
        <v/>
      </c>
      <c r="H161" s="491" t="str">
        <f>IF('PD1'!$G161&lt;&gt;"",'PD1'!$G161*VLOOKUP('PD1'!$F161,'Group Information'!$A$19:$B$25,2,0),"")</f>
        <v/>
      </c>
      <c r="I161" s="256"/>
      <c r="J161" s="16"/>
      <c r="K161" s="16"/>
      <c r="L161" s="16"/>
      <c r="M161" s="16"/>
      <c r="N161" s="23"/>
      <c r="O161" s="16"/>
      <c r="P161" s="23"/>
      <c r="Q161" s="23"/>
      <c r="R161" s="16"/>
      <c r="T161" s="23" t="str">
        <f>IF('PD1'!$S161&lt;&gt;"",'PD1'!$S161*VLOOKUP('PD1'!$R161,#REF!,2,0),"")</f>
        <v/>
      </c>
      <c r="U161" s="27"/>
      <c r="V161" s="28"/>
      <c r="W161" s="16"/>
      <c r="X161" s="21"/>
      <c r="Y161" s="16"/>
      <c r="Z161" s="16"/>
      <c r="AA161" s="16"/>
      <c r="AB161" s="16"/>
      <c r="AC161" s="16"/>
      <c r="AD161" s="16"/>
    </row>
    <row r="162" spans="1:30" ht="18" customHeight="1" x14ac:dyDescent="0.35">
      <c r="A162" s="254"/>
      <c r="B162" s="239"/>
      <c r="C162" s="239"/>
      <c r="D162" s="237"/>
      <c r="E162" s="237"/>
      <c r="F162" s="238"/>
      <c r="G162" s="491" t="str">
        <f>IF('PD1'!$F162&lt;&gt;"",'PD1'!$C162*'PD1'!$D162+E162,"")</f>
        <v/>
      </c>
      <c r="H162" s="491" t="str">
        <f>IF('PD1'!$G162&lt;&gt;"",'PD1'!$G162*VLOOKUP('PD1'!$F162,'Group Information'!$A$19:$B$25,2,0),"")</f>
        <v/>
      </c>
      <c r="I162" s="256"/>
      <c r="J162" s="16"/>
      <c r="K162" s="16"/>
      <c r="L162" s="16"/>
      <c r="M162" s="16"/>
      <c r="N162" s="23"/>
      <c r="O162" s="16"/>
      <c r="P162" s="23"/>
      <c r="Q162" s="23"/>
      <c r="R162" s="16"/>
      <c r="T162" s="23" t="str">
        <f>IF('PD1'!$S162&lt;&gt;"",'PD1'!$S162*VLOOKUP('PD1'!$R162,#REF!,2,0),"")</f>
        <v/>
      </c>
      <c r="U162" s="27"/>
      <c r="V162" s="25"/>
      <c r="W162" s="27"/>
      <c r="X162" s="21"/>
      <c r="Y162" s="16"/>
      <c r="Z162" s="16"/>
      <c r="AA162" s="16"/>
      <c r="AB162" s="16"/>
      <c r="AC162" s="16"/>
      <c r="AD162" s="16"/>
    </row>
    <row r="163" spans="1:30" ht="18" customHeight="1" x14ac:dyDescent="0.35">
      <c r="A163" s="254"/>
      <c r="B163" s="239"/>
      <c r="C163" s="239"/>
      <c r="D163" s="237"/>
      <c r="E163" s="237"/>
      <c r="F163" s="238"/>
      <c r="G163" s="491" t="str">
        <f>IF('PD1'!$F163&lt;&gt;"",'PD1'!$C163*'PD1'!$D163+E163,"")</f>
        <v/>
      </c>
      <c r="H163" s="491" t="str">
        <f>IF('PD1'!$G163&lt;&gt;"",'PD1'!$G163*VLOOKUP('PD1'!$F163,'Group Information'!$A$19:$B$25,2,0),"")</f>
        <v/>
      </c>
      <c r="I163" s="256"/>
      <c r="J163" s="16"/>
      <c r="K163" s="16"/>
      <c r="L163" s="16"/>
      <c r="M163" s="16"/>
      <c r="N163" s="23"/>
      <c r="O163" s="16"/>
      <c r="P163" s="23"/>
      <c r="Q163" s="23"/>
      <c r="R163" s="16"/>
      <c r="T163" s="23" t="str">
        <f>IF('PD1'!$S163&lt;&gt;"",'PD1'!$S163*VLOOKUP('PD1'!$R163,#REF!,2,0),"")</f>
        <v/>
      </c>
      <c r="U163" s="27"/>
      <c r="V163" s="25"/>
      <c r="W163" s="16"/>
      <c r="X163" s="21"/>
      <c r="Y163" s="16"/>
      <c r="Z163" s="16"/>
      <c r="AA163" s="16"/>
      <c r="AB163" s="16"/>
      <c r="AC163" s="16"/>
      <c r="AD163" s="16"/>
    </row>
    <row r="164" spans="1:30" ht="18" customHeight="1" x14ac:dyDescent="0.35">
      <c r="A164" s="254"/>
      <c r="B164" s="239"/>
      <c r="C164" s="239"/>
      <c r="D164" s="237"/>
      <c r="E164" s="237"/>
      <c r="F164" s="238"/>
      <c r="G164" s="491" t="str">
        <f>IF('PD1'!$F164&lt;&gt;"",'PD1'!$C164*'PD1'!$D164+E164,"")</f>
        <v/>
      </c>
      <c r="H164" s="491" t="str">
        <f>IF('PD1'!$G164&lt;&gt;"",'PD1'!$G164*VLOOKUP('PD1'!$F164,'Group Information'!$A$19:$B$25,2,0),"")</f>
        <v/>
      </c>
      <c r="I164" s="256"/>
      <c r="J164" s="16"/>
      <c r="K164" s="16"/>
      <c r="L164" s="16"/>
      <c r="M164" s="16"/>
      <c r="N164" s="23"/>
      <c r="O164" s="16"/>
      <c r="P164" s="23"/>
      <c r="Q164" s="23"/>
      <c r="R164" s="16"/>
      <c r="T164" s="23" t="str">
        <f>IF('PD1'!$S164&lt;&gt;"",'PD1'!$S164*VLOOKUP('PD1'!$R164,#REF!,2,0),"")</f>
        <v/>
      </c>
      <c r="U164" s="27"/>
      <c r="V164" s="25"/>
      <c r="W164" s="16"/>
      <c r="X164" s="21"/>
      <c r="Y164" s="16"/>
      <c r="Z164" s="16"/>
      <c r="AA164" s="16"/>
      <c r="AB164" s="16"/>
      <c r="AC164" s="16"/>
      <c r="AD164" s="16"/>
    </row>
    <row r="165" spans="1:30" ht="18" customHeight="1" x14ac:dyDescent="0.35">
      <c r="A165" s="254"/>
      <c r="B165" s="239"/>
      <c r="C165" s="239"/>
      <c r="D165" s="237"/>
      <c r="E165" s="237"/>
      <c r="F165" s="238"/>
      <c r="G165" s="491" t="str">
        <f>IF('PD1'!$F165&lt;&gt;"",'PD1'!$C165*'PD1'!$D165+E165,"")</f>
        <v/>
      </c>
      <c r="H165" s="491" t="str">
        <f>IF('PD1'!$G165&lt;&gt;"",'PD1'!$G165*VLOOKUP('PD1'!$F165,'Group Information'!$A$19:$B$25,2,0),"")</f>
        <v/>
      </c>
      <c r="I165" s="256"/>
      <c r="J165" s="16"/>
      <c r="K165" s="16"/>
      <c r="L165" s="16"/>
      <c r="M165" s="16"/>
      <c r="N165" s="23"/>
      <c r="O165" s="16"/>
      <c r="P165" s="23"/>
      <c r="Q165" s="23"/>
      <c r="R165" s="16"/>
      <c r="T165" s="23" t="str">
        <f>IF('PD1'!$S165&lt;&gt;"",'PD1'!$S165*VLOOKUP('PD1'!$R165,#REF!,2,0),"")</f>
        <v/>
      </c>
      <c r="U165" s="27"/>
      <c r="V165" s="16"/>
      <c r="W165" s="16"/>
      <c r="X165" s="21"/>
      <c r="Y165" s="16"/>
      <c r="Z165" s="16"/>
      <c r="AA165" s="16"/>
      <c r="AB165" s="16"/>
      <c r="AC165" s="16"/>
      <c r="AD165" s="16"/>
    </row>
    <row r="166" spans="1:30" ht="18" customHeight="1" x14ac:dyDescent="0.35">
      <c r="A166" s="254"/>
      <c r="B166" s="239"/>
      <c r="C166" s="239"/>
      <c r="D166" s="237"/>
      <c r="E166" s="237"/>
      <c r="F166" s="238"/>
      <c r="G166" s="491" t="str">
        <f>IF('PD1'!$F166&lt;&gt;"",'PD1'!$C166*'PD1'!$D166+E166,"")</f>
        <v/>
      </c>
      <c r="H166" s="491" t="str">
        <f>IF('PD1'!$G166&lt;&gt;"",'PD1'!$G166*VLOOKUP('PD1'!$F166,'Group Information'!$A$19:$B$25,2,0),"")</f>
        <v/>
      </c>
      <c r="I166" s="256"/>
      <c r="J166" s="16"/>
      <c r="K166" s="16"/>
      <c r="L166" s="16"/>
      <c r="M166" s="16"/>
      <c r="N166" s="23"/>
      <c r="O166" s="16"/>
      <c r="P166" s="23"/>
      <c r="Q166" s="23"/>
      <c r="R166" s="16"/>
      <c r="T166" s="23" t="str">
        <f>IF('PD1'!$S166&lt;&gt;"",'PD1'!$S166*VLOOKUP('PD1'!$R166,#REF!,2,0),"")</f>
        <v/>
      </c>
      <c r="U166" s="27"/>
      <c r="V166" s="16"/>
      <c r="W166" s="16"/>
      <c r="X166" s="21"/>
      <c r="Y166" s="16"/>
      <c r="Z166" s="16"/>
      <c r="AA166" s="16"/>
      <c r="AB166" s="16"/>
      <c r="AC166" s="16"/>
      <c r="AD166" s="16"/>
    </row>
    <row r="167" spans="1:30" ht="18" customHeight="1" x14ac:dyDescent="0.35">
      <c r="A167" s="254"/>
      <c r="B167" s="239"/>
      <c r="C167" s="239"/>
      <c r="D167" s="237"/>
      <c r="E167" s="237"/>
      <c r="F167" s="238"/>
      <c r="G167" s="491" t="str">
        <f>IF('PD1'!$F167&lt;&gt;"",'PD1'!$C167*'PD1'!$D167+E167,"")</f>
        <v/>
      </c>
      <c r="H167" s="491" t="str">
        <f>IF('PD1'!$G167&lt;&gt;"",'PD1'!$G167*VLOOKUP('PD1'!$F167,'Group Information'!$A$19:$B$25,2,0),"")</f>
        <v/>
      </c>
      <c r="I167" s="256"/>
      <c r="J167" s="16"/>
      <c r="K167" s="16"/>
      <c r="L167" s="16"/>
      <c r="M167" s="16"/>
      <c r="N167" s="23"/>
      <c r="O167" s="16"/>
      <c r="P167" s="23"/>
      <c r="Q167" s="23"/>
      <c r="R167" s="16"/>
      <c r="T167" s="23" t="str">
        <f>IF('PD1'!$S167&lt;&gt;"",'PD1'!$S167*VLOOKUP('PD1'!$R167,#REF!,2,0),"")</f>
        <v/>
      </c>
      <c r="U167" s="27"/>
      <c r="V167" s="16"/>
      <c r="W167" s="16"/>
      <c r="X167" s="21"/>
      <c r="Y167" s="16"/>
      <c r="Z167" s="16"/>
      <c r="AA167" s="16"/>
      <c r="AB167" s="16"/>
      <c r="AC167" s="16"/>
      <c r="AD167" s="16"/>
    </row>
    <row r="168" spans="1:30" ht="18" customHeight="1" x14ac:dyDescent="0.35">
      <c r="A168" s="254"/>
      <c r="B168" s="239"/>
      <c r="C168" s="239"/>
      <c r="D168" s="237"/>
      <c r="E168" s="237"/>
      <c r="F168" s="238"/>
      <c r="G168" s="491" t="str">
        <f>IF('PD1'!$F168&lt;&gt;"",'PD1'!$C168*'PD1'!$D168+E168,"")</f>
        <v/>
      </c>
      <c r="H168" s="491" t="str">
        <f>IF('PD1'!$G168&lt;&gt;"",'PD1'!$G168*VLOOKUP('PD1'!$F168,'Group Information'!$A$19:$B$25,2,0),"")</f>
        <v/>
      </c>
      <c r="I168" s="256"/>
      <c r="J168" s="16"/>
      <c r="K168" s="16"/>
      <c r="L168" s="16"/>
      <c r="M168" s="16"/>
      <c r="N168" s="23"/>
      <c r="O168" s="16"/>
      <c r="P168" s="23"/>
      <c r="Q168" s="23"/>
      <c r="R168" s="16"/>
      <c r="T168" s="23" t="str">
        <f>IF('PD1'!$S168&lt;&gt;"",'PD1'!$S168*VLOOKUP('PD1'!$R168,#REF!,2,0),"")</f>
        <v/>
      </c>
      <c r="U168" s="27"/>
      <c r="V168" s="25"/>
      <c r="W168" s="16"/>
      <c r="X168" s="21"/>
      <c r="Y168" s="16"/>
      <c r="Z168" s="16"/>
      <c r="AA168" s="16"/>
      <c r="AB168" s="16"/>
      <c r="AC168" s="16"/>
      <c r="AD168" s="16"/>
    </row>
    <row r="169" spans="1:30" ht="18" customHeight="1" x14ac:dyDescent="0.35">
      <c r="A169" s="254"/>
      <c r="B169" s="239"/>
      <c r="C169" s="239"/>
      <c r="D169" s="237"/>
      <c r="E169" s="237"/>
      <c r="F169" s="238"/>
      <c r="G169" s="491" t="str">
        <f>IF('PD1'!$F169&lt;&gt;"",'PD1'!$C169*'PD1'!$D169+E169,"")</f>
        <v/>
      </c>
      <c r="H169" s="491" t="str">
        <f>IF('PD1'!$G169&lt;&gt;"",'PD1'!$G169*VLOOKUP('PD1'!$F169,'Group Information'!$A$19:$B$25,2,0),"")</f>
        <v/>
      </c>
      <c r="I169" s="256"/>
      <c r="J169" s="16"/>
      <c r="K169" s="16"/>
      <c r="L169" s="16"/>
      <c r="M169" s="16"/>
      <c r="N169" s="23"/>
      <c r="O169" s="16"/>
      <c r="P169" s="23"/>
      <c r="Q169" s="23"/>
      <c r="R169" s="16"/>
      <c r="T169" s="23" t="str">
        <f>IF('PD1'!$S169&lt;&gt;"",'PD1'!$S169*VLOOKUP('PD1'!$R169,#REF!,2,0),"")</f>
        <v/>
      </c>
      <c r="U169" s="27"/>
      <c r="V169" s="25"/>
      <c r="W169" s="16"/>
      <c r="X169" s="21"/>
      <c r="Y169" s="16"/>
      <c r="Z169" s="16"/>
      <c r="AA169" s="16"/>
      <c r="AB169" s="16"/>
      <c r="AC169" s="16"/>
      <c r="AD169" s="16"/>
    </row>
    <row r="170" spans="1:30" ht="18" customHeight="1" x14ac:dyDescent="0.35">
      <c r="A170" s="254"/>
      <c r="B170" s="239"/>
      <c r="C170" s="239"/>
      <c r="D170" s="237"/>
      <c r="E170" s="237"/>
      <c r="F170" s="238"/>
      <c r="G170" s="491" t="str">
        <f>IF('PD1'!$F170&lt;&gt;"",'PD1'!$C170*'PD1'!$D170+E170,"")</f>
        <v/>
      </c>
      <c r="H170" s="491" t="str">
        <f>IF('PD1'!$G170&lt;&gt;"",'PD1'!$G170*VLOOKUP('PD1'!$F170,'Group Information'!$A$19:$B$25,2,0),"")</f>
        <v/>
      </c>
      <c r="I170" s="256"/>
      <c r="J170" s="16"/>
      <c r="K170" s="16"/>
      <c r="L170" s="16"/>
      <c r="M170" s="16"/>
      <c r="N170" s="23"/>
      <c r="O170" s="16"/>
      <c r="P170" s="23"/>
      <c r="Q170" s="23"/>
      <c r="R170" s="16"/>
      <c r="T170" s="23" t="str">
        <f>IF('PD1'!$S170&lt;&gt;"",'PD1'!$S170*VLOOKUP('PD1'!$R170,#REF!,2,0),"")</f>
        <v/>
      </c>
      <c r="U170" s="27"/>
      <c r="V170" s="25"/>
      <c r="W170" s="16"/>
      <c r="X170" s="21"/>
      <c r="Y170" s="16"/>
      <c r="Z170" s="16"/>
      <c r="AA170" s="16"/>
      <c r="AB170" s="16"/>
      <c r="AC170" s="16"/>
      <c r="AD170" s="16"/>
    </row>
    <row r="171" spans="1:30" ht="18" customHeight="1" x14ac:dyDescent="0.35">
      <c r="A171" s="254"/>
      <c r="B171" s="239"/>
      <c r="C171" s="239"/>
      <c r="D171" s="237"/>
      <c r="E171" s="237"/>
      <c r="F171" s="238"/>
      <c r="G171" s="491" t="str">
        <f>IF('PD1'!$F171&lt;&gt;"",'PD1'!$C171*'PD1'!$D171+E171,"")</f>
        <v/>
      </c>
      <c r="H171" s="491" t="str">
        <f>IF('PD1'!$G171&lt;&gt;"",'PD1'!$G171*VLOOKUP('PD1'!$F171,'Group Information'!$A$19:$B$25,2,0),"")</f>
        <v/>
      </c>
      <c r="I171" s="256"/>
      <c r="J171" s="16"/>
      <c r="K171" s="16"/>
      <c r="L171" s="16"/>
      <c r="M171" s="16"/>
      <c r="N171" s="23"/>
      <c r="O171" s="16"/>
      <c r="P171" s="29"/>
      <c r="Q171" s="23"/>
      <c r="R171" s="16"/>
      <c r="T171" s="23" t="str">
        <f>IF('PD1'!$S171&lt;&gt;"",'PD1'!$S171*VLOOKUP('PD1'!$R171,#REF!,2,0),"")</f>
        <v/>
      </c>
      <c r="U171" s="27"/>
      <c r="V171" s="16"/>
      <c r="W171" s="16"/>
      <c r="X171" s="21"/>
      <c r="Y171" s="16"/>
      <c r="Z171" s="16"/>
      <c r="AA171" s="16"/>
      <c r="AB171" s="16"/>
      <c r="AC171" s="16"/>
      <c r="AD171" s="16"/>
    </row>
    <row r="172" spans="1:30" ht="18" customHeight="1" x14ac:dyDescent="0.35">
      <c r="A172" s="254"/>
      <c r="B172" s="239"/>
      <c r="C172" s="239"/>
      <c r="D172" s="237"/>
      <c r="E172" s="237"/>
      <c r="F172" s="238"/>
      <c r="G172" s="491" t="str">
        <f>IF('PD1'!$F172&lt;&gt;"",'PD1'!$C172*'PD1'!$D172+E172,"")</f>
        <v/>
      </c>
      <c r="H172" s="491" t="str">
        <f>IF('PD1'!$G172&lt;&gt;"",'PD1'!$G172*VLOOKUP('PD1'!$F172,'Group Information'!$A$19:$B$25,2,0),"")</f>
        <v/>
      </c>
      <c r="I172" s="256"/>
      <c r="J172" s="16"/>
      <c r="K172" s="16"/>
      <c r="L172" s="16"/>
      <c r="M172" s="16"/>
      <c r="N172" s="23"/>
      <c r="O172" s="16"/>
      <c r="P172" s="29"/>
      <c r="Q172" s="23"/>
      <c r="R172" s="16"/>
      <c r="T172" s="23" t="str">
        <f>IF('PD1'!$S172&lt;&gt;"",'PD1'!$S172*VLOOKUP('PD1'!$R172,#REF!,2,0),"")</f>
        <v/>
      </c>
      <c r="U172" s="27"/>
      <c r="V172" s="16"/>
      <c r="W172" s="16"/>
      <c r="X172" s="21"/>
      <c r="Y172" s="16"/>
      <c r="Z172" s="16"/>
      <c r="AA172" s="16"/>
      <c r="AB172" s="16"/>
      <c r="AC172" s="16"/>
      <c r="AD172" s="16"/>
    </row>
    <row r="173" spans="1:30" ht="18" customHeight="1" x14ac:dyDescent="0.35">
      <c r="A173" s="254"/>
      <c r="B173" s="239"/>
      <c r="C173" s="239"/>
      <c r="D173" s="237"/>
      <c r="E173" s="237"/>
      <c r="F173" s="238"/>
      <c r="G173" s="491" t="str">
        <f>IF('PD1'!$F173&lt;&gt;"",'PD1'!$C173*'PD1'!$D173+E173,"")</f>
        <v/>
      </c>
      <c r="H173" s="491" t="str">
        <f>IF('PD1'!$G173&lt;&gt;"",'PD1'!$G173*VLOOKUP('PD1'!$F173,'Group Information'!$A$19:$B$25,2,0),"")</f>
        <v/>
      </c>
      <c r="I173" s="256"/>
      <c r="J173" s="16"/>
      <c r="K173" s="16"/>
      <c r="L173" s="16"/>
      <c r="M173" s="16"/>
      <c r="N173" s="23"/>
      <c r="O173" s="16"/>
      <c r="P173" s="23"/>
      <c r="Q173" s="16"/>
      <c r="R173" s="16"/>
      <c r="T173" s="23" t="str">
        <f>IF('PD1'!$S173&lt;&gt;"",'PD1'!$S173*VLOOKUP('PD1'!$R173,#REF!,2,0),"")</f>
        <v/>
      </c>
      <c r="U173" s="16"/>
      <c r="V173" s="16"/>
      <c r="W173" s="16"/>
      <c r="X173" s="16"/>
      <c r="Y173" s="16"/>
      <c r="Z173" s="16"/>
      <c r="AA173" s="16"/>
      <c r="AB173" s="16"/>
      <c r="AC173" s="16"/>
      <c r="AD173" s="16"/>
    </row>
    <row r="174" spans="1:30" ht="18" customHeight="1" x14ac:dyDescent="0.35">
      <c r="A174" s="254"/>
      <c r="B174" s="239"/>
      <c r="C174" s="239"/>
      <c r="D174" s="237"/>
      <c r="E174" s="237"/>
      <c r="F174" s="238"/>
      <c r="G174" s="491" t="str">
        <f>IF('PD1'!$F174&lt;&gt;"",'PD1'!$C174*'PD1'!$D174+E174,"")</f>
        <v/>
      </c>
      <c r="H174" s="491" t="str">
        <f>IF('PD1'!$G174&lt;&gt;"",'PD1'!$G174*VLOOKUP('PD1'!$F174,'Group Information'!$A$19:$B$25,2,0),"")</f>
        <v/>
      </c>
      <c r="I174" s="256"/>
      <c r="J174" s="16"/>
      <c r="K174" s="16"/>
      <c r="L174" s="16"/>
      <c r="M174" s="16"/>
      <c r="N174" s="23"/>
      <c r="O174" s="16"/>
      <c r="P174" s="23"/>
      <c r="Q174" s="16"/>
      <c r="R174" s="16"/>
      <c r="T174" s="23" t="str">
        <f>IF('PD1'!$S174&lt;&gt;"",'PD1'!$S174*VLOOKUP('PD1'!$R174,#REF!,2,0),"")</f>
        <v/>
      </c>
      <c r="U174" s="16"/>
      <c r="V174" s="16"/>
      <c r="W174" s="16"/>
      <c r="X174" s="16"/>
      <c r="Y174" s="16"/>
      <c r="Z174" s="16"/>
      <c r="AA174" s="16"/>
      <c r="AB174" s="16"/>
      <c r="AC174" s="16"/>
      <c r="AD174" s="16"/>
    </row>
    <row r="175" spans="1:30" ht="18" customHeight="1" x14ac:dyDescent="0.35">
      <c r="A175" s="254"/>
      <c r="B175" s="239"/>
      <c r="C175" s="239"/>
      <c r="D175" s="237"/>
      <c r="E175" s="237"/>
      <c r="F175" s="238"/>
      <c r="G175" s="491" t="str">
        <f>IF('PD1'!$F175&lt;&gt;"",'PD1'!$C175*'PD1'!$D175+E175,"")</f>
        <v/>
      </c>
      <c r="H175" s="491" t="str">
        <f>IF('PD1'!$G175&lt;&gt;"",'PD1'!$G175*VLOOKUP('PD1'!$F175,'Group Information'!$A$19:$B$25,2,0),"")</f>
        <v/>
      </c>
      <c r="I175" s="256"/>
      <c r="J175" s="16"/>
      <c r="K175" s="16"/>
      <c r="L175" s="16"/>
      <c r="M175" s="16"/>
      <c r="N175" s="23"/>
      <c r="O175" s="16"/>
      <c r="P175" s="23"/>
      <c r="Q175" s="16"/>
      <c r="R175" s="16"/>
      <c r="T175" s="23" t="str">
        <f>IF('PD1'!$S175&lt;&gt;"",'PD1'!$S175*VLOOKUP('PD1'!$R175,#REF!,2,0),"")</f>
        <v/>
      </c>
      <c r="U175" s="16"/>
      <c r="V175" s="16"/>
      <c r="W175" s="16"/>
      <c r="X175" s="16"/>
      <c r="Y175" s="16"/>
      <c r="Z175" s="16"/>
      <c r="AA175" s="16"/>
      <c r="AB175" s="16"/>
      <c r="AC175" s="16"/>
      <c r="AD175" s="16"/>
    </row>
    <row r="176" spans="1:30" ht="18" customHeight="1" x14ac:dyDescent="0.35">
      <c r="A176" s="254"/>
      <c r="B176" s="239"/>
      <c r="C176" s="239"/>
      <c r="D176" s="237"/>
      <c r="E176" s="237"/>
      <c r="F176" s="238"/>
      <c r="G176" s="491" t="str">
        <f>IF('PD1'!$F176&lt;&gt;"",'PD1'!$C176*'PD1'!$D176+E176,"")</f>
        <v/>
      </c>
      <c r="H176" s="491" t="str">
        <f>IF('PD1'!$G176&lt;&gt;"",'PD1'!$G176*VLOOKUP('PD1'!$F176,'Group Information'!$A$19:$B$25,2,0),"")</f>
        <v/>
      </c>
      <c r="I176" s="256"/>
      <c r="J176" s="16"/>
      <c r="K176" s="16"/>
      <c r="L176" s="16"/>
      <c r="M176" s="16"/>
      <c r="N176" s="23"/>
      <c r="O176" s="16"/>
      <c r="P176" s="23"/>
      <c r="Q176" s="16"/>
      <c r="R176" s="16"/>
      <c r="T176" s="23" t="str">
        <f>IF('PD1'!$S176&lt;&gt;"",'PD1'!$S176*VLOOKUP('PD1'!$R176,#REF!,2,0),"")</f>
        <v/>
      </c>
      <c r="U176" s="16"/>
      <c r="V176" s="16"/>
      <c r="W176" s="16"/>
      <c r="X176" s="16"/>
      <c r="Y176" s="16"/>
      <c r="Z176" s="16"/>
      <c r="AA176" s="16"/>
      <c r="AB176" s="16"/>
      <c r="AC176" s="16"/>
      <c r="AD176" s="16"/>
    </row>
    <row r="177" spans="1:30" ht="18" customHeight="1" x14ac:dyDescent="0.35">
      <c r="A177" s="254"/>
      <c r="B177" s="239"/>
      <c r="C177" s="239"/>
      <c r="D177" s="237"/>
      <c r="E177" s="237"/>
      <c r="F177" s="238"/>
      <c r="G177" s="491" t="str">
        <f>IF('PD1'!$F177&lt;&gt;"",'PD1'!$C177*'PD1'!$D177+E177,"")</f>
        <v/>
      </c>
      <c r="H177" s="491" t="str">
        <f>IF('PD1'!$G177&lt;&gt;"",'PD1'!$G177*VLOOKUP('PD1'!$F177,'Group Information'!$A$19:$B$25,2,0),"")</f>
        <v/>
      </c>
      <c r="I177" s="256"/>
      <c r="J177" s="16"/>
      <c r="K177" s="16"/>
      <c r="L177" s="16"/>
      <c r="M177" s="16"/>
      <c r="N177" s="23"/>
      <c r="O177" s="16"/>
      <c r="P177" s="23"/>
      <c r="Q177" s="16"/>
      <c r="R177" s="16"/>
      <c r="T177" s="23" t="str">
        <f>IF('PD1'!$S177&lt;&gt;"",'PD1'!$S177*VLOOKUP('PD1'!$R177,#REF!,2,0),"")</f>
        <v/>
      </c>
      <c r="U177" s="16"/>
      <c r="V177" s="16"/>
      <c r="W177" s="16"/>
      <c r="X177" s="16"/>
      <c r="Y177" s="16"/>
      <c r="Z177" s="16"/>
      <c r="AA177" s="16"/>
      <c r="AB177" s="16"/>
      <c r="AC177" s="16"/>
      <c r="AD177" s="16"/>
    </row>
    <row r="178" spans="1:30" ht="18" customHeight="1" x14ac:dyDescent="0.35">
      <c r="A178" s="254"/>
      <c r="B178" s="239"/>
      <c r="C178" s="239"/>
      <c r="D178" s="237"/>
      <c r="E178" s="237"/>
      <c r="F178" s="238"/>
      <c r="G178" s="491" t="str">
        <f>IF('PD1'!$F178&lt;&gt;"",'PD1'!$C178*'PD1'!$D178+E178,"")</f>
        <v/>
      </c>
      <c r="H178" s="491" t="str">
        <f>IF('PD1'!$G178&lt;&gt;"",'PD1'!$G178*VLOOKUP('PD1'!$F178,'Group Information'!$A$19:$B$25,2,0),"")</f>
        <v/>
      </c>
      <c r="I178" s="256"/>
      <c r="J178" s="16"/>
      <c r="K178" s="16"/>
      <c r="L178" s="16"/>
      <c r="M178" s="16"/>
      <c r="N178" s="23"/>
      <c r="O178" s="16"/>
      <c r="P178" s="23"/>
      <c r="Q178" s="16"/>
      <c r="R178" s="16"/>
      <c r="T178" s="23" t="str">
        <f>IF('PD1'!$S178&lt;&gt;"",'PD1'!$S178*VLOOKUP('PD1'!$R178,#REF!,2,0),"")</f>
        <v/>
      </c>
      <c r="U178" s="16"/>
      <c r="V178" s="16"/>
      <c r="W178" s="16"/>
      <c r="X178" s="16"/>
      <c r="Y178" s="16"/>
      <c r="Z178" s="16"/>
      <c r="AA178" s="16"/>
      <c r="AB178" s="16"/>
      <c r="AC178" s="16"/>
      <c r="AD178" s="16"/>
    </row>
    <row r="179" spans="1:30" ht="18" customHeight="1" x14ac:dyDescent="0.35">
      <c r="A179" s="254"/>
      <c r="B179" s="239"/>
      <c r="C179" s="239"/>
      <c r="D179" s="237"/>
      <c r="E179" s="237"/>
      <c r="F179" s="238"/>
      <c r="G179" s="491" t="str">
        <f>IF('PD1'!$F179&lt;&gt;"",'PD1'!$C179*'PD1'!$D179+E179,"")</f>
        <v/>
      </c>
      <c r="H179" s="491" t="str">
        <f>IF('PD1'!$G179&lt;&gt;"",'PD1'!$G179*VLOOKUP('PD1'!$F179,'Group Information'!$A$19:$B$25,2,0),"")</f>
        <v/>
      </c>
      <c r="I179" s="256"/>
      <c r="J179" s="16"/>
      <c r="K179" s="16"/>
      <c r="L179" s="16"/>
      <c r="M179" s="16"/>
      <c r="N179" s="23"/>
      <c r="O179" s="16"/>
      <c r="P179" s="23"/>
      <c r="Q179" s="16"/>
      <c r="R179" s="16"/>
      <c r="T179" s="23" t="str">
        <f>IF('PD1'!$S179&lt;&gt;"",'PD1'!$S179*VLOOKUP('PD1'!$R179,#REF!,2,0),"")</f>
        <v/>
      </c>
      <c r="U179" s="16"/>
      <c r="V179" s="16"/>
      <c r="W179" s="16"/>
      <c r="X179" s="16"/>
      <c r="Y179" s="16"/>
      <c r="Z179" s="16"/>
      <c r="AA179" s="16"/>
      <c r="AB179" s="16"/>
      <c r="AC179" s="16"/>
      <c r="AD179" s="16"/>
    </row>
    <row r="180" spans="1:30" ht="18" customHeight="1" x14ac:dyDescent="0.35">
      <c r="A180" s="254"/>
      <c r="B180" s="239"/>
      <c r="C180" s="239"/>
      <c r="D180" s="237"/>
      <c r="E180" s="237"/>
      <c r="F180" s="238"/>
      <c r="G180" s="491" t="str">
        <f>IF('PD1'!$F180&lt;&gt;"",'PD1'!$C180*'PD1'!$D180+E180,"")</f>
        <v/>
      </c>
      <c r="H180" s="491" t="str">
        <f>IF('PD1'!$G180&lt;&gt;"",'PD1'!$G180*VLOOKUP('PD1'!$F180,'Group Information'!$A$19:$B$25,2,0),"")</f>
        <v/>
      </c>
      <c r="I180" s="256"/>
      <c r="J180" s="16"/>
      <c r="K180" s="16"/>
      <c r="L180" s="16"/>
      <c r="M180" s="16"/>
      <c r="N180" s="23"/>
      <c r="O180" s="16"/>
      <c r="P180" s="23"/>
      <c r="Q180" s="16"/>
      <c r="R180" s="16"/>
      <c r="T180" s="23" t="str">
        <f>IF('PD1'!$S180&lt;&gt;"",'PD1'!$S180*VLOOKUP('PD1'!$R180,#REF!,2,0),"")</f>
        <v/>
      </c>
      <c r="U180" s="16"/>
      <c r="V180" s="16"/>
      <c r="W180" s="16"/>
      <c r="X180" s="16"/>
      <c r="Y180" s="16"/>
      <c r="Z180" s="16"/>
      <c r="AA180" s="16"/>
      <c r="AB180" s="16"/>
      <c r="AC180" s="16"/>
      <c r="AD180" s="16"/>
    </row>
    <row r="181" spans="1:30" ht="18" customHeight="1" x14ac:dyDescent="0.35">
      <c r="A181" s="254"/>
      <c r="B181" s="239"/>
      <c r="C181" s="239"/>
      <c r="D181" s="237"/>
      <c r="E181" s="237"/>
      <c r="F181" s="238"/>
      <c r="G181" s="491" t="str">
        <f>IF('PD1'!$F181&lt;&gt;"",'PD1'!$C181*'PD1'!$D181+E181,"")</f>
        <v/>
      </c>
      <c r="H181" s="491" t="str">
        <f>IF('PD1'!$G181&lt;&gt;"",'PD1'!$G181*VLOOKUP('PD1'!$F181,'Group Information'!$A$19:$B$25,2,0),"")</f>
        <v/>
      </c>
      <c r="I181" s="256"/>
      <c r="J181" s="16"/>
      <c r="K181" s="16"/>
      <c r="L181" s="16"/>
      <c r="M181" s="16"/>
      <c r="N181" s="23"/>
      <c r="O181" s="16"/>
      <c r="P181" s="23"/>
      <c r="Q181" s="16"/>
      <c r="R181" s="16"/>
      <c r="T181" s="23" t="str">
        <f>IF('PD1'!$S181&lt;&gt;"",'PD1'!$S181*VLOOKUP('PD1'!$R181,#REF!,2,0),"")</f>
        <v/>
      </c>
      <c r="U181" s="16"/>
      <c r="V181" s="16"/>
      <c r="W181" s="16"/>
      <c r="X181" s="16"/>
      <c r="Y181" s="16"/>
      <c r="Z181" s="16"/>
      <c r="AA181" s="16"/>
      <c r="AB181" s="16"/>
      <c r="AC181" s="16"/>
      <c r="AD181" s="16"/>
    </row>
    <row r="182" spans="1:30" ht="18" customHeight="1" x14ac:dyDescent="0.35">
      <c r="A182" s="254"/>
      <c r="B182" s="239"/>
      <c r="C182" s="239"/>
      <c r="D182" s="237"/>
      <c r="E182" s="237"/>
      <c r="F182" s="238"/>
      <c r="G182" s="491" t="str">
        <f>IF('PD1'!$F182&lt;&gt;"",'PD1'!$C182*'PD1'!$D182+E182,"")</f>
        <v/>
      </c>
      <c r="H182" s="491" t="str">
        <f>IF('PD1'!$G182&lt;&gt;"",'PD1'!$G182*VLOOKUP('PD1'!$F182,'Group Information'!$A$19:$B$25,2,0),"")</f>
        <v/>
      </c>
      <c r="I182" s="256"/>
      <c r="J182" s="16"/>
      <c r="K182" s="16"/>
      <c r="L182" s="16"/>
      <c r="M182" s="16"/>
      <c r="N182" s="23"/>
      <c r="O182" s="16"/>
      <c r="P182" s="23"/>
      <c r="Q182" s="16"/>
      <c r="R182" s="16"/>
      <c r="T182" s="23" t="str">
        <f>IF('PD1'!$S182&lt;&gt;"",'PD1'!$S182*VLOOKUP('PD1'!$R182,#REF!,2,0),"")</f>
        <v/>
      </c>
      <c r="U182" s="16"/>
      <c r="V182" s="16"/>
      <c r="W182" s="16"/>
      <c r="X182" s="16"/>
      <c r="Y182" s="16"/>
      <c r="Z182" s="16"/>
      <c r="AA182" s="16"/>
      <c r="AB182" s="16"/>
      <c r="AC182" s="16"/>
      <c r="AD182" s="16"/>
    </row>
    <row r="183" spans="1:30" ht="18" customHeight="1" x14ac:dyDescent="0.35">
      <c r="A183" s="254"/>
      <c r="B183" s="239"/>
      <c r="C183" s="239"/>
      <c r="D183" s="237"/>
      <c r="E183" s="237"/>
      <c r="F183" s="238"/>
      <c r="G183" s="491" t="str">
        <f>IF('PD1'!$F183&lt;&gt;"",'PD1'!$C183*'PD1'!$D183+E183,"")</f>
        <v/>
      </c>
      <c r="H183" s="491" t="str">
        <f>IF('PD1'!$G183&lt;&gt;"",'PD1'!$G183*VLOOKUP('PD1'!$F183,'Group Information'!$A$19:$B$25,2,0),"")</f>
        <v/>
      </c>
      <c r="I183" s="256"/>
      <c r="J183" s="16"/>
      <c r="K183" s="16"/>
      <c r="L183" s="16"/>
      <c r="M183" s="16"/>
      <c r="N183" s="23"/>
      <c r="O183" s="16"/>
      <c r="P183" s="23"/>
      <c r="Q183" s="16"/>
      <c r="R183" s="16"/>
      <c r="T183" s="23" t="str">
        <f>IF('PD1'!$S183&lt;&gt;"",'PD1'!$S183*VLOOKUP('PD1'!$R183,#REF!,2,0),"")</f>
        <v/>
      </c>
      <c r="U183" s="16"/>
      <c r="V183" s="16"/>
      <c r="W183" s="16"/>
      <c r="X183" s="16"/>
      <c r="Y183" s="16"/>
      <c r="Z183" s="16"/>
      <c r="AA183" s="16"/>
      <c r="AB183" s="16"/>
      <c r="AC183" s="16"/>
      <c r="AD183" s="16"/>
    </row>
    <row r="184" spans="1:30" ht="18" customHeight="1" x14ac:dyDescent="0.35">
      <c r="A184" s="254"/>
      <c r="B184" s="239"/>
      <c r="C184" s="239"/>
      <c r="D184" s="237"/>
      <c r="E184" s="237"/>
      <c r="F184" s="238"/>
      <c r="G184" s="491" t="str">
        <f>IF('PD1'!$F184&lt;&gt;"",'PD1'!$C184*'PD1'!$D184+E184,"")</f>
        <v/>
      </c>
      <c r="H184" s="491" t="str">
        <f>IF('PD1'!$G184&lt;&gt;"",'PD1'!$G184*VLOOKUP('PD1'!$F184,'Group Information'!$A$19:$B$25,2,0),"")</f>
        <v/>
      </c>
      <c r="I184" s="256"/>
      <c r="J184" s="16"/>
      <c r="K184" s="16"/>
      <c r="L184" s="16"/>
      <c r="M184" s="16"/>
      <c r="N184" s="23"/>
      <c r="O184" s="16"/>
      <c r="P184" s="23"/>
      <c r="Q184" s="16"/>
      <c r="R184" s="16"/>
      <c r="T184" s="23" t="str">
        <f>IF('PD1'!$S184&lt;&gt;"",'PD1'!$S184*VLOOKUP('PD1'!$R184,#REF!,2,0),"")</f>
        <v/>
      </c>
      <c r="U184" s="16"/>
      <c r="V184" s="16"/>
      <c r="W184" s="16"/>
      <c r="X184" s="16"/>
      <c r="Y184" s="16"/>
      <c r="Z184" s="16"/>
      <c r="AA184" s="16"/>
      <c r="AB184" s="16"/>
      <c r="AC184" s="16"/>
      <c r="AD184" s="16"/>
    </row>
    <row r="185" spans="1:30" ht="18" customHeight="1" x14ac:dyDescent="0.35">
      <c r="A185" s="254"/>
      <c r="B185" s="239"/>
      <c r="C185" s="239"/>
      <c r="D185" s="237"/>
      <c r="E185" s="237"/>
      <c r="F185" s="238"/>
      <c r="G185" s="491" t="str">
        <f>IF('PD1'!$F185&lt;&gt;"",'PD1'!$C185*'PD1'!$D185+E185,"")</f>
        <v/>
      </c>
      <c r="H185" s="491" t="str">
        <f>IF('PD1'!$G185&lt;&gt;"",'PD1'!$G185*VLOOKUP('PD1'!$F185,'Group Information'!$A$19:$B$25,2,0),"")</f>
        <v/>
      </c>
      <c r="I185" s="256"/>
      <c r="J185" s="16"/>
      <c r="K185" s="16"/>
      <c r="L185" s="16"/>
      <c r="M185" s="16"/>
      <c r="N185" s="23"/>
      <c r="O185" s="16"/>
      <c r="P185" s="23"/>
      <c r="Q185" s="16"/>
      <c r="R185" s="16"/>
      <c r="T185" s="23" t="str">
        <f>IF('PD1'!$S185&lt;&gt;"",'PD1'!$S185*VLOOKUP('PD1'!$R185,#REF!,2,0),"")</f>
        <v/>
      </c>
      <c r="U185" s="16"/>
      <c r="V185" s="16"/>
      <c r="W185" s="16"/>
      <c r="X185" s="16"/>
      <c r="Y185" s="16"/>
      <c r="Z185" s="16"/>
      <c r="AA185" s="16"/>
      <c r="AB185" s="16"/>
      <c r="AC185" s="16"/>
      <c r="AD185" s="16"/>
    </row>
    <row r="186" spans="1:30" ht="18" customHeight="1" x14ac:dyDescent="0.35">
      <c r="A186" s="254"/>
      <c r="B186" s="239"/>
      <c r="C186" s="239"/>
      <c r="D186" s="237"/>
      <c r="E186" s="237"/>
      <c r="F186" s="238"/>
      <c r="G186" s="491" t="str">
        <f>IF('PD1'!$F186&lt;&gt;"",'PD1'!$C186*'PD1'!$D186+E186,"")</f>
        <v/>
      </c>
      <c r="H186" s="491" t="str">
        <f>IF('PD1'!$G186&lt;&gt;"",'PD1'!$G186*VLOOKUP('PD1'!$F186,'Group Information'!$A$19:$B$25,2,0),"")</f>
        <v/>
      </c>
      <c r="I186" s="256"/>
      <c r="J186" s="16"/>
      <c r="K186" s="16"/>
      <c r="L186" s="16"/>
      <c r="M186" s="16"/>
      <c r="N186" s="23"/>
      <c r="O186" s="16"/>
      <c r="P186" s="23"/>
      <c r="Q186" s="16"/>
      <c r="R186" s="16"/>
      <c r="T186" s="23" t="str">
        <f>IF('PD1'!$S186&lt;&gt;"",'PD1'!$S186*VLOOKUP('PD1'!$R186,#REF!,2,0),"")</f>
        <v/>
      </c>
      <c r="U186" s="16"/>
      <c r="V186" s="16"/>
      <c r="W186" s="16"/>
      <c r="X186" s="16"/>
      <c r="Y186" s="16"/>
      <c r="Z186" s="16"/>
      <c r="AA186" s="16"/>
      <c r="AB186" s="16"/>
      <c r="AC186" s="16"/>
      <c r="AD186" s="16"/>
    </row>
    <row r="187" spans="1:30" ht="18" customHeight="1" x14ac:dyDescent="0.35">
      <c r="A187" s="254"/>
      <c r="B187" s="239"/>
      <c r="C187" s="239"/>
      <c r="D187" s="237"/>
      <c r="E187" s="237"/>
      <c r="F187" s="238"/>
      <c r="G187" s="491" t="str">
        <f>IF('PD1'!$F187&lt;&gt;"",'PD1'!$C187*'PD1'!$D187+E187,"")</f>
        <v/>
      </c>
      <c r="H187" s="491" t="str">
        <f>IF('PD1'!$G187&lt;&gt;"",'PD1'!$G187*VLOOKUP('PD1'!$F187,'Group Information'!$A$19:$B$25,2,0),"")</f>
        <v/>
      </c>
      <c r="I187" s="256"/>
      <c r="J187" s="16"/>
      <c r="K187" s="16"/>
      <c r="L187" s="16"/>
      <c r="M187" s="16"/>
      <c r="N187" s="23"/>
      <c r="O187" s="16"/>
      <c r="P187" s="23"/>
      <c r="Q187" s="16"/>
      <c r="R187" s="16"/>
      <c r="T187" s="23" t="str">
        <f>IF('PD1'!$S187&lt;&gt;"",'PD1'!$S187*VLOOKUP('PD1'!$R187,#REF!,2,0),"")</f>
        <v/>
      </c>
      <c r="U187" s="16"/>
      <c r="V187" s="16"/>
      <c r="W187" s="16"/>
      <c r="X187" s="16"/>
      <c r="Y187" s="16"/>
      <c r="Z187" s="16"/>
      <c r="AA187" s="16"/>
      <c r="AB187" s="16"/>
      <c r="AC187" s="16"/>
      <c r="AD187" s="16"/>
    </row>
    <row r="188" spans="1:30" ht="18" customHeight="1" x14ac:dyDescent="0.35">
      <c r="A188" s="254"/>
      <c r="B188" s="239"/>
      <c r="C188" s="239"/>
      <c r="D188" s="237"/>
      <c r="E188" s="237"/>
      <c r="F188" s="238"/>
      <c r="G188" s="491" t="str">
        <f>IF('PD1'!$F188&lt;&gt;"",'PD1'!$C188*'PD1'!$D188+E188,"")</f>
        <v/>
      </c>
      <c r="H188" s="491" t="str">
        <f>IF('PD1'!$G188&lt;&gt;"",'PD1'!$G188*VLOOKUP('PD1'!$F188,'Group Information'!$A$19:$B$25,2,0),"")</f>
        <v/>
      </c>
      <c r="I188" s="256"/>
      <c r="J188" s="16"/>
      <c r="K188" s="16"/>
      <c r="L188" s="16"/>
      <c r="M188" s="16"/>
      <c r="N188" s="23"/>
      <c r="O188" s="16"/>
      <c r="P188" s="23"/>
      <c r="Q188" s="16"/>
      <c r="R188" s="16"/>
      <c r="T188" s="23" t="str">
        <f>IF('PD1'!$S188&lt;&gt;"",'PD1'!$S188*VLOOKUP('PD1'!$R188,#REF!,2,0),"")</f>
        <v/>
      </c>
      <c r="U188" s="16"/>
      <c r="V188" s="16"/>
      <c r="W188" s="16"/>
      <c r="X188" s="16"/>
      <c r="Y188" s="16"/>
      <c r="Z188" s="16"/>
      <c r="AA188" s="16"/>
      <c r="AB188" s="16"/>
      <c r="AC188" s="16"/>
      <c r="AD188" s="16"/>
    </row>
    <row r="189" spans="1:30" ht="18" customHeight="1" x14ac:dyDescent="0.35">
      <c r="A189" s="254"/>
      <c r="B189" s="239"/>
      <c r="C189" s="239"/>
      <c r="D189" s="237"/>
      <c r="E189" s="237"/>
      <c r="F189" s="238"/>
      <c r="G189" s="491" t="str">
        <f>IF('PD1'!$F189&lt;&gt;"",'PD1'!$C189*'PD1'!$D189+E189,"")</f>
        <v/>
      </c>
      <c r="H189" s="491" t="str">
        <f>IF('PD1'!$G189&lt;&gt;"",'PD1'!$G189*VLOOKUP('PD1'!$F189,'Group Information'!$A$19:$B$25,2,0),"")</f>
        <v/>
      </c>
      <c r="I189" s="256"/>
      <c r="J189" s="16"/>
      <c r="K189" s="16"/>
      <c r="L189" s="16"/>
      <c r="M189" s="16"/>
      <c r="N189" s="23"/>
      <c r="O189" s="16"/>
      <c r="P189" s="23"/>
      <c r="Q189" s="16"/>
      <c r="R189" s="16"/>
      <c r="T189" s="23" t="str">
        <f>IF('PD1'!$S189&lt;&gt;"",'PD1'!$S189*VLOOKUP('PD1'!$R189,#REF!,2,0),"")</f>
        <v/>
      </c>
      <c r="U189" s="16"/>
      <c r="V189" s="16"/>
      <c r="W189" s="16"/>
      <c r="X189" s="16"/>
      <c r="Y189" s="16"/>
      <c r="Z189" s="16"/>
      <c r="AA189" s="16"/>
      <c r="AB189" s="16"/>
      <c r="AC189" s="16"/>
      <c r="AD189" s="16"/>
    </row>
    <row r="190" spans="1:30" ht="18" customHeight="1" x14ac:dyDescent="0.35">
      <c r="A190" s="254"/>
      <c r="B190" s="239"/>
      <c r="C190" s="239"/>
      <c r="D190" s="237"/>
      <c r="E190" s="237"/>
      <c r="F190" s="238"/>
      <c r="G190" s="491" t="str">
        <f>IF('PD1'!$F190&lt;&gt;"",'PD1'!$C190*'PD1'!$D190+E190,"")</f>
        <v/>
      </c>
      <c r="H190" s="491" t="str">
        <f>IF('PD1'!$G190&lt;&gt;"",'PD1'!$G190*VLOOKUP('PD1'!$F190,'Group Information'!$A$19:$B$25,2,0),"")</f>
        <v/>
      </c>
      <c r="I190" s="256"/>
      <c r="J190" s="16"/>
      <c r="K190" s="16"/>
      <c r="L190" s="16"/>
      <c r="M190" s="16"/>
      <c r="N190" s="23"/>
      <c r="O190" s="16"/>
      <c r="P190" s="23"/>
      <c r="Q190" s="16"/>
      <c r="R190" s="16"/>
      <c r="T190" s="23" t="str">
        <f>IF('PD1'!$S190&lt;&gt;"",'PD1'!$S190*VLOOKUP('PD1'!$R190,#REF!,2,0),"")</f>
        <v/>
      </c>
      <c r="U190" s="16"/>
      <c r="V190" s="16"/>
      <c r="W190" s="16"/>
      <c r="X190" s="16"/>
      <c r="Y190" s="16"/>
      <c r="Z190" s="16"/>
      <c r="AA190" s="16"/>
      <c r="AB190" s="16"/>
      <c r="AC190" s="16"/>
      <c r="AD190" s="16"/>
    </row>
    <row r="191" spans="1:30" ht="18" customHeight="1" x14ac:dyDescent="0.35">
      <c r="A191" s="254"/>
      <c r="B191" s="239"/>
      <c r="C191" s="239"/>
      <c r="D191" s="237"/>
      <c r="E191" s="237"/>
      <c r="F191" s="238"/>
      <c r="G191" s="491" t="str">
        <f>IF('PD1'!$F191&lt;&gt;"",'PD1'!$C191*'PD1'!$D191+E191,"")</f>
        <v/>
      </c>
      <c r="H191" s="491" t="str">
        <f>IF('PD1'!$G191&lt;&gt;"",'PD1'!$G191*VLOOKUP('PD1'!$F191,'Group Information'!$A$19:$B$25,2,0),"")</f>
        <v/>
      </c>
      <c r="I191" s="256"/>
      <c r="J191" s="16"/>
      <c r="K191" s="16"/>
      <c r="L191" s="16"/>
      <c r="M191" s="16"/>
      <c r="N191" s="23"/>
      <c r="O191" s="16"/>
      <c r="P191" s="23"/>
      <c r="Q191" s="16"/>
      <c r="R191" s="16"/>
      <c r="T191" s="23" t="str">
        <f>IF('PD1'!$S191&lt;&gt;"",'PD1'!$S191*VLOOKUP('PD1'!$R191,#REF!,2,0),"")</f>
        <v/>
      </c>
      <c r="U191" s="16"/>
      <c r="V191" s="16"/>
      <c r="W191" s="16"/>
      <c r="X191" s="16"/>
      <c r="Y191" s="16"/>
      <c r="Z191" s="16"/>
      <c r="AA191" s="16"/>
      <c r="AB191" s="16"/>
      <c r="AC191" s="16"/>
      <c r="AD191" s="16"/>
    </row>
    <row r="192" spans="1:30" ht="18" customHeight="1" x14ac:dyDescent="0.35">
      <c r="A192" s="254"/>
      <c r="B192" s="239"/>
      <c r="C192" s="239"/>
      <c r="D192" s="237"/>
      <c r="E192" s="237"/>
      <c r="F192" s="238"/>
      <c r="G192" s="491" t="str">
        <f>IF('PD1'!$F192&lt;&gt;"",'PD1'!$C192*'PD1'!$D192+E192,"")</f>
        <v/>
      </c>
      <c r="H192" s="491" t="str">
        <f>IF('PD1'!$G192&lt;&gt;"",'PD1'!$G192*VLOOKUP('PD1'!$F192,'Group Information'!$A$19:$B$25,2,0),"")</f>
        <v/>
      </c>
      <c r="I192" s="256"/>
      <c r="J192" s="16"/>
      <c r="K192" s="16"/>
      <c r="L192" s="16"/>
      <c r="M192" s="16"/>
      <c r="N192" s="23"/>
      <c r="O192" s="16"/>
      <c r="P192" s="23"/>
      <c r="Q192" s="16"/>
      <c r="R192" s="16"/>
      <c r="T192" s="23" t="str">
        <f>IF('PD1'!$S192&lt;&gt;"",'PD1'!$S192*VLOOKUP('PD1'!$R192,#REF!,2,0),"")</f>
        <v/>
      </c>
      <c r="U192" s="16"/>
      <c r="V192" s="16"/>
      <c r="W192" s="16"/>
      <c r="X192" s="16"/>
      <c r="Y192" s="16"/>
      <c r="Z192" s="16"/>
      <c r="AA192" s="16"/>
      <c r="AB192" s="16"/>
      <c r="AC192" s="16"/>
      <c r="AD192" s="16"/>
    </row>
    <row r="193" spans="1:30" ht="18" customHeight="1" x14ac:dyDescent="0.35">
      <c r="A193" s="254"/>
      <c r="B193" s="239"/>
      <c r="C193" s="239"/>
      <c r="D193" s="237"/>
      <c r="E193" s="237"/>
      <c r="F193" s="238"/>
      <c r="G193" s="491" t="str">
        <f>IF('PD1'!$F193&lt;&gt;"",'PD1'!$C193*'PD1'!$D193+E193,"")</f>
        <v/>
      </c>
      <c r="H193" s="491" t="str">
        <f>IF('PD1'!$G193&lt;&gt;"",'PD1'!$G193*VLOOKUP('PD1'!$F193,'Group Information'!$A$19:$B$25,2,0),"")</f>
        <v/>
      </c>
      <c r="I193" s="256"/>
      <c r="J193" s="16"/>
      <c r="K193" s="16"/>
      <c r="L193" s="16"/>
      <c r="M193" s="16"/>
      <c r="N193" s="23"/>
      <c r="O193" s="16"/>
      <c r="P193" s="23"/>
      <c r="Q193" s="16"/>
      <c r="R193" s="16"/>
      <c r="T193" s="23" t="str">
        <f>IF('PD1'!$S193&lt;&gt;"",'PD1'!$S193*VLOOKUP('PD1'!$R193,#REF!,2,0),"")</f>
        <v/>
      </c>
      <c r="U193" s="16"/>
      <c r="V193" s="16"/>
      <c r="W193" s="16"/>
      <c r="X193" s="16"/>
      <c r="Y193" s="16"/>
      <c r="Z193" s="16"/>
      <c r="AA193" s="16"/>
      <c r="AB193" s="16"/>
      <c r="AC193" s="16"/>
      <c r="AD193" s="16"/>
    </row>
    <row r="194" spans="1:30" ht="18" customHeight="1" x14ac:dyDescent="0.35">
      <c r="A194" s="254"/>
      <c r="B194" s="239"/>
      <c r="C194" s="239"/>
      <c r="D194" s="237"/>
      <c r="E194" s="237"/>
      <c r="F194" s="238"/>
      <c r="G194" s="491" t="str">
        <f>IF('PD1'!$F194&lt;&gt;"",'PD1'!$C194*'PD1'!$D194+E194,"")</f>
        <v/>
      </c>
      <c r="H194" s="491" t="str">
        <f>IF('PD1'!$G194&lt;&gt;"",'PD1'!$G194*VLOOKUP('PD1'!$F194,'Group Information'!$A$19:$B$25,2,0),"")</f>
        <v/>
      </c>
      <c r="I194" s="256"/>
      <c r="J194" s="16"/>
      <c r="K194" s="16"/>
      <c r="L194" s="16"/>
      <c r="M194" s="16"/>
      <c r="N194" s="23"/>
      <c r="O194" s="16"/>
      <c r="P194" s="23"/>
      <c r="Q194" s="16"/>
      <c r="R194" s="16"/>
      <c r="T194" s="23" t="str">
        <f>IF('PD1'!$S194&lt;&gt;"",'PD1'!$S194*VLOOKUP('PD1'!$R194,#REF!,2,0),"")</f>
        <v/>
      </c>
      <c r="U194" s="16"/>
      <c r="V194" s="16"/>
      <c r="W194" s="16"/>
      <c r="X194" s="16"/>
      <c r="Y194" s="16"/>
      <c r="Z194" s="16"/>
      <c r="AA194" s="16"/>
      <c r="AB194" s="16"/>
      <c r="AC194" s="16"/>
      <c r="AD194" s="16"/>
    </row>
    <row r="195" spans="1:30" ht="18" customHeight="1" x14ac:dyDescent="0.35">
      <c r="A195" s="254"/>
      <c r="B195" s="239"/>
      <c r="C195" s="239"/>
      <c r="D195" s="237"/>
      <c r="E195" s="237"/>
      <c r="F195" s="238"/>
      <c r="G195" s="491" t="str">
        <f>IF('PD1'!$F195&lt;&gt;"",'PD1'!$C195*'PD1'!$D195+E195,"")</f>
        <v/>
      </c>
      <c r="H195" s="491" t="str">
        <f>IF('PD1'!$G195&lt;&gt;"",'PD1'!$G195*VLOOKUP('PD1'!$F195,'Group Information'!$A$19:$B$25,2,0),"")</f>
        <v/>
      </c>
      <c r="I195" s="256"/>
      <c r="J195" s="16"/>
      <c r="K195" s="16"/>
      <c r="L195" s="16"/>
      <c r="M195" s="16"/>
      <c r="N195" s="23"/>
      <c r="O195" s="16"/>
      <c r="P195" s="23"/>
      <c r="Q195" s="16"/>
      <c r="R195" s="16"/>
      <c r="T195" s="23" t="str">
        <f>IF('PD1'!$S195&lt;&gt;"",'PD1'!$S195*VLOOKUP('PD1'!$R195,#REF!,2,0),"")</f>
        <v/>
      </c>
      <c r="U195" s="16"/>
      <c r="V195" s="16"/>
      <c r="W195" s="16"/>
      <c r="X195" s="16"/>
      <c r="Y195" s="16"/>
      <c r="Z195" s="16"/>
      <c r="AA195" s="16"/>
      <c r="AB195" s="16"/>
      <c r="AC195" s="16"/>
      <c r="AD195" s="16"/>
    </row>
    <row r="196" spans="1:30" ht="18" customHeight="1" x14ac:dyDescent="0.35">
      <c r="A196" s="254"/>
      <c r="B196" s="239"/>
      <c r="C196" s="239"/>
      <c r="D196" s="237"/>
      <c r="E196" s="237"/>
      <c r="F196" s="238"/>
      <c r="G196" s="491" t="str">
        <f>IF('PD1'!$F196&lt;&gt;"",'PD1'!$C196*'PD1'!$D196+E196,"")</f>
        <v/>
      </c>
      <c r="H196" s="491" t="str">
        <f>IF('PD1'!$G196&lt;&gt;"",'PD1'!$G196*VLOOKUP('PD1'!$F196,'Group Information'!$A$19:$B$25,2,0),"")</f>
        <v/>
      </c>
      <c r="I196" s="256"/>
      <c r="J196" s="16"/>
      <c r="K196" s="16"/>
      <c r="L196" s="16"/>
      <c r="M196" s="16"/>
      <c r="N196" s="23"/>
      <c r="O196" s="16"/>
      <c r="P196" s="23"/>
      <c r="Q196" s="16"/>
      <c r="R196" s="16"/>
      <c r="T196" s="23" t="str">
        <f>IF('PD1'!$S196&lt;&gt;"",'PD1'!$S196*VLOOKUP('PD1'!$R196,#REF!,2,0),"")</f>
        <v/>
      </c>
      <c r="U196" s="16"/>
      <c r="V196" s="16"/>
      <c r="W196" s="16"/>
      <c r="X196" s="16"/>
      <c r="Y196" s="16"/>
      <c r="Z196" s="16"/>
      <c r="AA196" s="16"/>
      <c r="AB196" s="16"/>
      <c r="AC196" s="16"/>
      <c r="AD196" s="16"/>
    </row>
    <row r="197" spans="1:30" ht="18" customHeight="1" x14ac:dyDescent="0.35">
      <c r="A197" s="254"/>
      <c r="B197" s="239"/>
      <c r="C197" s="239"/>
      <c r="D197" s="237"/>
      <c r="E197" s="237"/>
      <c r="F197" s="238"/>
      <c r="G197" s="491" t="str">
        <f>IF('PD1'!$F197&lt;&gt;"",'PD1'!$C197*'PD1'!$D197+E197,"")</f>
        <v/>
      </c>
      <c r="H197" s="491" t="str">
        <f>IF('PD1'!$G197&lt;&gt;"",'PD1'!$G197*VLOOKUP('PD1'!$F197,'Group Information'!$A$19:$B$25,2,0),"")</f>
        <v/>
      </c>
      <c r="I197" s="256"/>
      <c r="J197" s="16"/>
      <c r="K197" s="16"/>
      <c r="L197" s="16"/>
      <c r="M197" s="16"/>
      <c r="N197" s="23"/>
      <c r="O197" s="16"/>
      <c r="P197" s="23"/>
      <c r="Q197" s="16"/>
      <c r="R197" s="16"/>
      <c r="T197" s="23" t="str">
        <f>IF('PD1'!$S197&lt;&gt;"",'PD1'!$S197*VLOOKUP('PD1'!$R197,#REF!,2,0),"")</f>
        <v/>
      </c>
      <c r="U197" s="16"/>
      <c r="V197" s="16"/>
      <c r="W197" s="16"/>
      <c r="X197" s="16"/>
      <c r="Y197" s="16"/>
      <c r="Z197" s="16"/>
      <c r="AA197" s="16"/>
      <c r="AB197" s="16"/>
      <c r="AC197" s="16"/>
      <c r="AD197" s="16"/>
    </row>
    <row r="198" spans="1:30" ht="18" customHeight="1" x14ac:dyDescent="0.35">
      <c r="A198" s="254"/>
      <c r="B198" s="239"/>
      <c r="C198" s="239"/>
      <c r="D198" s="237"/>
      <c r="E198" s="237"/>
      <c r="F198" s="238"/>
      <c r="G198" s="491" t="str">
        <f>IF('PD1'!$F198&lt;&gt;"",'PD1'!$C198*'PD1'!$D198+E198,"")</f>
        <v/>
      </c>
      <c r="H198" s="491" t="str">
        <f>IF('PD1'!$G198&lt;&gt;"",'PD1'!$G198*VLOOKUP('PD1'!$F198,'Group Information'!$A$19:$B$25,2,0),"")</f>
        <v/>
      </c>
      <c r="I198" s="256"/>
      <c r="J198" s="16"/>
      <c r="K198" s="16"/>
      <c r="L198" s="16"/>
      <c r="M198" s="16"/>
      <c r="N198" s="23"/>
      <c r="O198" s="16"/>
      <c r="P198" s="23"/>
      <c r="Q198" s="16"/>
      <c r="R198" s="16"/>
      <c r="T198" s="23" t="str">
        <f>IF('PD1'!$S198&lt;&gt;"",'PD1'!$S198*VLOOKUP('PD1'!$R198,#REF!,2,0),"")</f>
        <v/>
      </c>
      <c r="U198" s="16"/>
      <c r="V198" s="16"/>
      <c r="W198" s="16"/>
      <c r="X198" s="16"/>
      <c r="Y198" s="16"/>
      <c r="Z198" s="16"/>
      <c r="AA198" s="16"/>
      <c r="AB198" s="16"/>
      <c r="AC198" s="16"/>
      <c r="AD198" s="16"/>
    </row>
    <row r="199" spans="1:30" ht="18" customHeight="1" x14ac:dyDescent="0.35">
      <c r="A199" s="254"/>
      <c r="B199" s="239"/>
      <c r="C199" s="239"/>
      <c r="D199" s="237"/>
      <c r="E199" s="237"/>
      <c r="F199" s="238"/>
      <c r="G199" s="491" t="str">
        <f>IF('PD1'!$F199&lt;&gt;"",'PD1'!$C199*'PD1'!$D199+E199,"")</f>
        <v/>
      </c>
      <c r="H199" s="491" t="str">
        <f>IF('PD1'!$G199&lt;&gt;"",'PD1'!$G199*VLOOKUP('PD1'!$F199,'Group Information'!$A$19:$B$25,2,0),"")</f>
        <v/>
      </c>
      <c r="I199" s="256"/>
      <c r="J199" s="16"/>
      <c r="K199" s="16"/>
      <c r="L199" s="16"/>
      <c r="M199" s="16"/>
      <c r="N199" s="23"/>
      <c r="O199" s="16"/>
      <c r="P199" s="23"/>
      <c r="Q199" s="16"/>
      <c r="R199" s="16"/>
      <c r="T199" s="23" t="str">
        <f>IF('PD1'!$S199&lt;&gt;"",'PD1'!$S199*VLOOKUP('PD1'!$R199,#REF!,2,0),"")</f>
        <v/>
      </c>
      <c r="U199" s="16"/>
      <c r="V199" s="16"/>
      <c r="W199" s="16"/>
      <c r="X199" s="16"/>
      <c r="Y199" s="16"/>
      <c r="Z199" s="16"/>
      <c r="AA199" s="16"/>
      <c r="AB199" s="16"/>
      <c r="AC199" s="16"/>
      <c r="AD199" s="16"/>
    </row>
    <row r="200" spans="1:30" ht="18" customHeight="1" x14ac:dyDescent="0.35">
      <c r="A200" s="254"/>
      <c r="B200" s="239"/>
      <c r="C200" s="239"/>
      <c r="D200" s="237"/>
      <c r="E200" s="237"/>
      <c r="F200" s="238"/>
      <c r="G200" s="491" t="str">
        <f>IF('PD1'!$F200&lt;&gt;"",'PD1'!$C200*'PD1'!$D200+E200,"")</f>
        <v/>
      </c>
      <c r="H200" s="491" t="str">
        <f>IF('PD1'!$G200&lt;&gt;"",'PD1'!$G200*VLOOKUP('PD1'!$F200,'Group Information'!$A$19:$B$25,2,0),"")</f>
        <v/>
      </c>
      <c r="I200" s="256"/>
      <c r="J200" s="16"/>
      <c r="K200" s="16"/>
      <c r="L200" s="16"/>
      <c r="M200" s="16"/>
      <c r="N200" s="23"/>
      <c r="O200" s="16"/>
      <c r="P200" s="23"/>
      <c r="Q200" s="16"/>
      <c r="R200" s="16"/>
      <c r="T200" s="23" t="str">
        <f>IF('PD1'!$S200&lt;&gt;"",'PD1'!$S200*VLOOKUP('PD1'!$R200,#REF!,2,0),"")</f>
        <v/>
      </c>
      <c r="U200" s="16"/>
      <c r="V200" s="16"/>
      <c r="W200" s="16"/>
      <c r="X200" s="16"/>
      <c r="Y200" s="16"/>
      <c r="Z200" s="16"/>
      <c r="AA200" s="16"/>
      <c r="AB200" s="16"/>
      <c r="AC200" s="16"/>
      <c r="AD200" s="16"/>
    </row>
    <row r="201" spans="1:30" ht="18" customHeight="1" x14ac:dyDescent="0.35">
      <c r="A201" s="254"/>
      <c r="B201" s="239"/>
      <c r="C201" s="239"/>
      <c r="D201" s="237"/>
      <c r="E201" s="237"/>
      <c r="F201" s="238"/>
      <c r="G201" s="491" t="str">
        <f>IF('PD1'!$F201&lt;&gt;"",'PD1'!$C201*'PD1'!$D201+E201,"")</f>
        <v/>
      </c>
      <c r="H201" s="491" t="str">
        <f>IF('PD1'!$G201&lt;&gt;"",'PD1'!$G201*VLOOKUP('PD1'!$F201,'Group Information'!$A$19:$B$25,2,0),"")</f>
        <v/>
      </c>
      <c r="I201" s="256"/>
      <c r="J201" s="16"/>
      <c r="K201" s="16"/>
      <c r="L201" s="16"/>
      <c r="M201" s="16"/>
      <c r="N201" s="23"/>
      <c r="O201" s="16"/>
      <c r="P201" s="23"/>
      <c r="Q201" s="16"/>
      <c r="R201" s="16"/>
      <c r="T201" s="23" t="str">
        <f>IF('PD1'!$S201&lt;&gt;"",'PD1'!$S201*VLOOKUP('PD1'!$R201,#REF!,2,0),"")</f>
        <v/>
      </c>
      <c r="U201" s="16"/>
      <c r="V201" s="16"/>
      <c r="W201" s="16"/>
      <c r="X201" s="16"/>
      <c r="Y201" s="16"/>
      <c r="Z201" s="16"/>
      <c r="AA201" s="16"/>
      <c r="AB201" s="16"/>
      <c r="AC201" s="16"/>
      <c r="AD201" s="16"/>
    </row>
    <row r="202" spans="1:30" ht="18" customHeight="1" x14ac:dyDescent="0.35">
      <c r="A202" s="254"/>
      <c r="B202" s="239"/>
      <c r="C202" s="239"/>
      <c r="D202" s="237"/>
      <c r="E202" s="237"/>
      <c r="F202" s="238"/>
      <c r="G202" s="491" t="str">
        <f>IF('PD1'!$F202&lt;&gt;"",'PD1'!$C202*'PD1'!$D202+E202,"")</f>
        <v/>
      </c>
      <c r="H202" s="491" t="str">
        <f>IF('PD1'!$G202&lt;&gt;"",'PD1'!$G202*VLOOKUP('PD1'!$F202,'Group Information'!$A$19:$B$25,2,0),"")</f>
        <v/>
      </c>
      <c r="I202" s="256"/>
      <c r="J202" s="16"/>
      <c r="K202" s="16"/>
      <c r="L202" s="16"/>
      <c r="M202" s="16"/>
      <c r="N202" s="23"/>
      <c r="O202" s="16"/>
      <c r="P202" s="23"/>
      <c r="Q202" s="16"/>
      <c r="R202" s="16"/>
      <c r="T202" s="23" t="str">
        <f>IF('PD1'!$S202&lt;&gt;"",'PD1'!$S202*VLOOKUP('PD1'!$R202,#REF!,2,0),"")</f>
        <v/>
      </c>
      <c r="U202" s="16"/>
      <c r="V202" s="16"/>
      <c r="W202" s="16"/>
      <c r="X202" s="16"/>
      <c r="Y202" s="16"/>
      <c r="Z202" s="16"/>
      <c r="AA202" s="16"/>
      <c r="AB202" s="16"/>
      <c r="AC202" s="16"/>
      <c r="AD202" s="16"/>
    </row>
    <row r="203" spans="1:30" ht="18" customHeight="1" x14ac:dyDescent="0.35">
      <c r="A203" s="254"/>
      <c r="B203" s="239"/>
      <c r="C203" s="239"/>
      <c r="D203" s="237"/>
      <c r="E203" s="237"/>
      <c r="F203" s="238"/>
      <c r="G203" s="491" t="str">
        <f>IF('PD1'!$F203&lt;&gt;"",'PD1'!$C203*'PD1'!$D203+E203,"")</f>
        <v/>
      </c>
      <c r="H203" s="491" t="str">
        <f>IF('PD1'!$G203&lt;&gt;"",'PD1'!$G203*VLOOKUP('PD1'!$F203,'Group Information'!$A$19:$B$25,2,0),"")</f>
        <v/>
      </c>
      <c r="I203" s="256"/>
      <c r="J203" s="16"/>
      <c r="K203" s="16"/>
      <c r="L203" s="16"/>
      <c r="M203" s="16"/>
      <c r="N203" s="23"/>
      <c r="O203" s="16"/>
      <c r="P203" s="23"/>
      <c r="Q203" s="16"/>
      <c r="R203" s="16"/>
      <c r="T203" s="23" t="str">
        <f>IF('PD1'!$S203&lt;&gt;"",'PD1'!$S203*VLOOKUP('PD1'!$R203,#REF!,2,0),"")</f>
        <v/>
      </c>
      <c r="U203" s="16"/>
      <c r="V203" s="16"/>
      <c r="W203" s="16"/>
      <c r="X203" s="16"/>
      <c r="Y203" s="16"/>
      <c r="Z203" s="16"/>
      <c r="AA203" s="16"/>
      <c r="AB203" s="16"/>
      <c r="AC203" s="16"/>
      <c r="AD203" s="16"/>
    </row>
    <row r="204" spans="1:30" ht="18" customHeight="1" x14ac:dyDescent="0.35">
      <c r="A204" s="254"/>
      <c r="B204" s="239"/>
      <c r="C204" s="239"/>
      <c r="D204" s="237"/>
      <c r="E204" s="237"/>
      <c r="F204" s="238"/>
      <c r="G204" s="491" t="str">
        <f>IF('PD1'!$F204&lt;&gt;"",'PD1'!$C204*'PD1'!$D204+E204,"")</f>
        <v/>
      </c>
      <c r="H204" s="491" t="str">
        <f>IF('PD1'!$G204&lt;&gt;"",'PD1'!$G204*VLOOKUP('PD1'!$F204,'Group Information'!$A$19:$B$25,2,0),"")</f>
        <v/>
      </c>
      <c r="I204" s="256"/>
      <c r="J204" s="16"/>
      <c r="K204" s="16"/>
      <c r="L204" s="16"/>
      <c r="M204" s="16"/>
      <c r="N204" s="23"/>
      <c r="O204" s="16"/>
      <c r="P204" s="23"/>
      <c r="Q204" s="16"/>
      <c r="R204" s="16"/>
      <c r="T204" s="23" t="str">
        <f>IF('PD1'!$S204&lt;&gt;"",'PD1'!$S204*VLOOKUP('PD1'!$R204,#REF!,2,0),"")</f>
        <v/>
      </c>
      <c r="U204" s="16"/>
      <c r="V204" s="16"/>
      <c r="W204" s="16"/>
      <c r="X204" s="16"/>
      <c r="Y204" s="16"/>
      <c r="Z204" s="16"/>
      <c r="AA204" s="16"/>
      <c r="AB204" s="16"/>
      <c r="AC204" s="16"/>
      <c r="AD204" s="16"/>
    </row>
    <row r="205" spans="1:30" ht="18" customHeight="1" x14ac:dyDescent="0.35">
      <c r="A205" s="254"/>
      <c r="B205" s="239"/>
      <c r="C205" s="239"/>
      <c r="D205" s="237"/>
      <c r="E205" s="237"/>
      <c r="F205" s="238"/>
      <c r="G205" s="491" t="str">
        <f>IF('PD1'!$F205&lt;&gt;"",'PD1'!$C205*'PD1'!$D205+E205,"")</f>
        <v/>
      </c>
      <c r="H205" s="491" t="str">
        <f>IF('PD1'!$G205&lt;&gt;"",'PD1'!$G205*VLOOKUP('PD1'!$F205,'Group Information'!$A$19:$B$25,2,0),"")</f>
        <v/>
      </c>
      <c r="I205" s="256"/>
      <c r="J205" s="16"/>
      <c r="K205" s="16"/>
      <c r="L205" s="16"/>
      <c r="M205" s="16"/>
      <c r="N205" s="23"/>
      <c r="O205" s="16"/>
      <c r="P205" s="23"/>
      <c r="Q205" s="16"/>
      <c r="R205" s="16"/>
      <c r="T205" s="23" t="str">
        <f>IF('PD1'!$S205&lt;&gt;"",'PD1'!$S205*VLOOKUP('PD1'!$R205,#REF!,2,0),"")</f>
        <v/>
      </c>
      <c r="U205" s="16"/>
      <c r="V205" s="16"/>
      <c r="W205" s="16"/>
      <c r="X205" s="16"/>
      <c r="Y205" s="16"/>
      <c r="Z205" s="16"/>
      <c r="AA205" s="16"/>
      <c r="AB205" s="16"/>
      <c r="AC205" s="16"/>
      <c r="AD205" s="16"/>
    </row>
    <row r="206" spans="1:30" ht="18" customHeight="1" x14ac:dyDescent="0.35">
      <c r="A206" s="254"/>
      <c r="B206" s="239"/>
      <c r="C206" s="239"/>
      <c r="D206" s="237"/>
      <c r="E206" s="237"/>
      <c r="F206" s="238"/>
      <c r="G206" s="491" t="str">
        <f>IF('PD1'!$F206&lt;&gt;"",'PD1'!$C206*'PD1'!$D206+E206,"")</f>
        <v/>
      </c>
      <c r="H206" s="491" t="str">
        <f>IF('PD1'!$G206&lt;&gt;"",'PD1'!$G206*VLOOKUP('PD1'!$F206,'Group Information'!$A$19:$B$25,2,0),"")</f>
        <v/>
      </c>
      <c r="I206" s="256"/>
      <c r="J206" s="16"/>
      <c r="K206" s="16"/>
      <c r="L206" s="16"/>
      <c r="M206" s="16"/>
      <c r="N206" s="23"/>
      <c r="O206" s="16"/>
      <c r="P206" s="23"/>
      <c r="Q206" s="16"/>
      <c r="R206" s="16"/>
      <c r="T206" s="23" t="str">
        <f>IF('PD1'!$S206&lt;&gt;"",'PD1'!$S206*VLOOKUP('PD1'!$R206,#REF!,2,0),"")</f>
        <v/>
      </c>
      <c r="U206" s="16"/>
      <c r="V206" s="16"/>
      <c r="W206" s="16"/>
      <c r="X206" s="16"/>
      <c r="Y206" s="16"/>
      <c r="Z206" s="16"/>
      <c r="AA206" s="16"/>
      <c r="AB206" s="16"/>
      <c r="AC206" s="16"/>
      <c r="AD206" s="16"/>
    </row>
    <row r="207" spans="1:30" ht="18" customHeight="1" x14ac:dyDescent="0.35">
      <c r="A207" s="254"/>
      <c r="B207" s="239"/>
      <c r="C207" s="239"/>
      <c r="D207" s="237"/>
      <c r="E207" s="237"/>
      <c r="F207" s="238"/>
      <c r="G207" s="491" t="str">
        <f>IF('PD1'!$F207&lt;&gt;"",'PD1'!$C207*'PD1'!$D207+E207,"")</f>
        <v/>
      </c>
      <c r="H207" s="491" t="str">
        <f>IF('PD1'!$G207&lt;&gt;"",'PD1'!$G207*VLOOKUP('PD1'!$F207,'Group Information'!$A$19:$B$25,2,0),"")</f>
        <v/>
      </c>
      <c r="I207" s="256"/>
      <c r="J207" s="16"/>
      <c r="K207" s="16"/>
      <c r="L207" s="16"/>
      <c r="M207" s="16"/>
      <c r="N207" s="23"/>
      <c r="O207" s="16"/>
      <c r="P207" s="23"/>
      <c r="Q207" s="16"/>
      <c r="R207" s="16"/>
      <c r="T207" s="23" t="str">
        <f>IF('PD1'!$S207&lt;&gt;"",'PD1'!$S207*VLOOKUP('PD1'!$R207,#REF!,2,0),"")</f>
        <v/>
      </c>
      <c r="U207" s="16"/>
      <c r="V207" s="16"/>
      <c r="W207" s="16"/>
      <c r="X207" s="16"/>
      <c r="Y207" s="16"/>
      <c r="Z207" s="16"/>
      <c r="AA207" s="16"/>
      <c r="AB207" s="16"/>
      <c r="AC207" s="16"/>
      <c r="AD207" s="16"/>
    </row>
    <row r="208" spans="1:30" ht="18" customHeight="1" x14ac:dyDescent="0.35">
      <c r="A208" s="254"/>
      <c r="B208" s="239"/>
      <c r="C208" s="239"/>
      <c r="D208" s="237"/>
      <c r="E208" s="237"/>
      <c r="F208" s="238"/>
      <c r="G208" s="491" t="str">
        <f>IF('PD1'!$F208&lt;&gt;"",'PD1'!$C208*'PD1'!$D208+E208,"")</f>
        <v/>
      </c>
      <c r="H208" s="491" t="str">
        <f>IF('PD1'!$G208&lt;&gt;"",'PD1'!$G208*VLOOKUP('PD1'!$F208,'Group Information'!$A$19:$B$25,2,0),"")</f>
        <v/>
      </c>
      <c r="I208" s="256"/>
      <c r="J208" s="16"/>
      <c r="K208" s="16"/>
      <c r="L208" s="16"/>
      <c r="M208" s="16"/>
      <c r="N208" s="23"/>
      <c r="O208" s="16"/>
      <c r="P208" s="23"/>
      <c r="Q208" s="16"/>
      <c r="R208" s="16"/>
      <c r="T208" s="23" t="str">
        <f>IF('PD1'!$S208&lt;&gt;"",'PD1'!$S208*VLOOKUP('PD1'!$R208,#REF!,2,0),"")</f>
        <v/>
      </c>
      <c r="U208" s="16"/>
      <c r="V208" s="16"/>
      <c r="W208" s="16"/>
      <c r="X208" s="16"/>
      <c r="Y208" s="16"/>
      <c r="Z208" s="16"/>
      <c r="AA208" s="16"/>
      <c r="AB208" s="16"/>
      <c r="AC208" s="16"/>
      <c r="AD208" s="16"/>
    </row>
    <row r="209" spans="1:30" ht="18" customHeight="1" x14ac:dyDescent="0.35">
      <c r="A209" s="254"/>
      <c r="B209" s="239"/>
      <c r="C209" s="239"/>
      <c r="D209" s="237"/>
      <c r="E209" s="237"/>
      <c r="F209" s="238"/>
      <c r="G209" s="491" t="str">
        <f>IF('PD1'!$F209&lt;&gt;"",'PD1'!$C209*'PD1'!$D209+E209,"")</f>
        <v/>
      </c>
      <c r="H209" s="491" t="str">
        <f>IF('PD1'!$G209&lt;&gt;"",'PD1'!$G209*VLOOKUP('PD1'!$F209,'Group Information'!$A$19:$B$25,2,0),"")</f>
        <v/>
      </c>
      <c r="I209" s="256"/>
      <c r="J209" s="16"/>
      <c r="K209" s="16"/>
      <c r="L209" s="16"/>
      <c r="M209" s="16"/>
      <c r="N209" s="23"/>
      <c r="O209" s="16"/>
      <c r="P209" s="23"/>
      <c r="Q209" s="16"/>
      <c r="R209" s="16"/>
      <c r="T209" s="23" t="str">
        <f>IF('PD1'!$S209&lt;&gt;"",'PD1'!$S209*VLOOKUP('PD1'!$R209,#REF!,2,0),"")</f>
        <v/>
      </c>
      <c r="U209" s="16"/>
      <c r="V209" s="16"/>
      <c r="W209" s="16"/>
      <c r="X209" s="16"/>
      <c r="Y209" s="16"/>
      <c r="Z209" s="16"/>
      <c r="AA209" s="16"/>
      <c r="AB209" s="16"/>
      <c r="AC209" s="16"/>
      <c r="AD209" s="16"/>
    </row>
    <row r="210" spans="1:30" ht="18" customHeight="1" x14ac:dyDescent="0.35">
      <c r="A210" s="254"/>
      <c r="B210" s="239"/>
      <c r="C210" s="239"/>
      <c r="D210" s="237"/>
      <c r="E210" s="237"/>
      <c r="F210" s="238"/>
      <c r="G210" s="491" t="str">
        <f>IF('PD1'!$F210&lt;&gt;"",'PD1'!$C210*'PD1'!$D210+E210,"")</f>
        <v/>
      </c>
      <c r="H210" s="491" t="str">
        <f>IF('PD1'!$G210&lt;&gt;"",'PD1'!$G210*VLOOKUP('PD1'!$F210,'Group Information'!$A$19:$B$25,2,0),"")</f>
        <v/>
      </c>
      <c r="I210" s="256"/>
      <c r="J210" s="16"/>
      <c r="K210" s="16"/>
      <c r="L210" s="16"/>
      <c r="M210" s="16"/>
      <c r="N210" s="23"/>
      <c r="O210" s="16"/>
      <c r="P210" s="23"/>
      <c r="Q210" s="16"/>
      <c r="R210" s="16"/>
      <c r="T210" s="23" t="str">
        <f>IF('PD1'!$S210&lt;&gt;"",'PD1'!$S210*VLOOKUP('PD1'!$R210,#REF!,2,0),"")</f>
        <v/>
      </c>
      <c r="U210" s="16"/>
      <c r="V210" s="16"/>
      <c r="W210" s="16"/>
      <c r="X210" s="16"/>
      <c r="Y210" s="16"/>
      <c r="Z210" s="16"/>
      <c r="AA210" s="16"/>
      <c r="AB210" s="16"/>
      <c r="AC210" s="16"/>
      <c r="AD210" s="16"/>
    </row>
    <row r="211" spans="1:30" ht="18" customHeight="1" x14ac:dyDescent="0.35">
      <c r="A211" s="254"/>
      <c r="B211" s="239"/>
      <c r="C211" s="239"/>
      <c r="D211" s="237"/>
      <c r="E211" s="237"/>
      <c r="F211" s="238"/>
      <c r="G211" s="491" t="str">
        <f>IF('PD1'!$F211&lt;&gt;"",'PD1'!$C211*'PD1'!$D211+E211,"")</f>
        <v/>
      </c>
      <c r="H211" s="491" t="str">
        <f>IF('PD1'!$G211&lt;&gt;"",'PD1'!$G211*VLOOKUP('PD1'!$F211,'Group Information'!$A$19:$B$25,2,0),"")</f>
        <v/>
      </c>
      <c r="I211" s="256"/>
      <c r="J211" s="16"/>
      <c r="K211" s="16"/>
      <c r="L211" s="16"/>
      <c r="M211" s="16"/>
      <c r="N211" s="23"/>
      <c r="O211" s="16"/>
      <c r="P211" s="23"/>
      <c r="Q211" s="16"/>
      <c r="R211" s="16"/>
      <c r="T211" s="23" t="str">
        <f>IF('PD1'!$S211&lt;&gt;"",'PD1'!$S211*VLOOKUP('PD1'!$R211,#REF!,2,0),"")</f>
        <v/>
      </c>
      <c r="U211" s="16"/>
      <c r="V211" s="16"/>
      <c r="W211" s="16"/>
      <c r="X211" s="16"/>
      <c r="Y211" s="16"/>
      <c r="Z211" s="16"/>
      <c r="AA211" s="16"/>
      <c r="AB211" s="16"/>
      <c r="AC211" s="16"/>
      <c r="AD211" s="16"/>
    </row>
    <row r="212" spans="1:30" ht="18" customHeight="1" x14ac:dyDescent="0.35">
      <c r="A212" s="254"/>
      <c r="B212" s="239"/>
      <c r="C212" s="239"/>
      <c r="D212" s="237"/>
      <c r="E212" s="237"/>
      <c r="F212" s="238"/>
      <c r="G212" s="491" t="str">
        <f>IF('PD1'!$F212&lt;&gt;"",'PD1'!$C212*'PD1'!$D212+E212,"")</f>
        <v/>
      </c>
      <c r="H212" s="491" t="str">
        <f>IF('PD1'!$G212&lt;&gt;"",'PD1'!$G212*VLOOKUP('PD1'!$F212,'Group Information'!$A$19:$B$25,2,0),"")</f>
        <v/>
      </c>
      <c r="I212" s="256"/>
      <c r="J212" s="16"/>
      <c r="K212" s="16"/>
      <c r="L212" s="16"/>
      <c r="M212" s="16"/>
      <c r="N212" s="23"/>
      <c r="O212" s="16"/>
      <c r="P212" s="23"/>
      <c r="Q212" s="16"/>
      <c r="R212" s="16"/>
      <c r="T212" s="23" t="str">
        <f>IF('PD1'!$S212&lt;&gt;"",'PD1'!$S212*VLOOKUP('PD1'!$R212,#REF!,2,0),"")</f>
        <v/>
      </c>
      <c r="U212" s="16"/>
      <c r="V212" s="16"/>
      <c r="W212" s="16"/>
      <c r="X212" s="16"/>
      <c r="Y212" s="16"/>
      <c r="Z212" s="16"/>
      <c r="AA212" s="16"/>
      <c r="AB212" s="16"/>
      <c r="AC212" s="16"/>
      <c r="AD212" s="16"/>
    </row>
    <row r="213" spans="1:30" ht="18" customHeight="1" x14ac:dyDescent="0.35">
      <c r="A213" s="254"/>
      <c r="B213" s="239"/>
      <c r="C213" s="239"/>
      <c r="D213" s="237"/>
      <c r="E213" s="237"/>
      <c r="F213" s="238"/>
      <c r="G213" s="491" t="str">
        <f>IF('PD1'!$F213&lt;&gt;"",'PD1'!$C213*'PD1'!$D213+E213,"")</f>
        <v/>
      </c>
      <c r="H213" s="491" t="str">
        <f>IF('PD1'!$G213&lt;&gt;"",'PD1'!$G213*VLOOKUP('PD1'!$F213,'Group Information'!$A$19:$B$25,2,0),"")</f>
        <v/>
      </c>
      <c r="I213" s="256"/>
      <c r="J213" s="16"/>
      <c r="K213" s="16"/>
      <c r="L213" s="16"/>
      <c r="M213" s="16"/>
      <c r="N213" s="23"/>
      <c r="O213" s="16"/>
      <c r="P213" s="23"/>
      <c r="Q213" s="16"/>
      <c r="R213" s="16"/>
      <c r="T213" s="23" t="str">
        <f>IF('PD1'!$S213&lt;&gt;"",'PD1'!$S213*VLOOKUP('PD1'!$R213,#REF!,2,0),"")</f>
        <v/>
      </c>
      <c r="U213" s="16"/>
      <c r="V213" s="16"/>
      <c r="W213" s="16"/>
      <c r="X213" s="16"/>
      <c r="Y213" s="16"/>
      <c r="Z213" s="16"/>
      <c r="AA213" s="16"/>
      <c r="AB213" s="16"/>
      <c r="AC213" s="16"/>
      <c r="AD213" s="16"/>
    </row>
    <row r="214" spans="1:30" ht="18" customHeight="1" x14ac:dyDescent="0.35">
      <c r="A214" s="254"/>
      <c r="B214" s="239"/>
      <c r="C214" s="239"/>
      <c r="D214" s="237"/>
      <c r="E214" s="237"/>
      <c r="F214" s="238"/>
      <c r="G214" s="491" t="str">
        <f>IF('PD1'!$F214&lt;&gt;"",'PD1'!$C214*'PD1'!$D214+E214,"")</f>
        <v/>
      </c>
      <c r="H214" s="491" t="str">
        <f>IF('PD1'!$G214&lt;&gt;"",'PD1'!$G214*VLOOKUP('PD1'!$F214,'Group Information'!$A$19:$B$25,2,0),"")</f>
        <v/>
      </c>
      <c r="I214" s="256"/>
      <c r="J214" s="16"/>
      <c r="K214" s="16"/>
      <c r="L214" s="16"/>
      <c r="M214" s="16"/>
      <c r="N214" s="23"/>
      <c r="O214" s="16"/>
      <c r="P214" s="23"/>
      <c r="Q214" s="16"/>
      <c r="R214" s="16"/>
      <c r="T214" s="23" t="str">
        <f>IF('PD1'!$S214&lt;&gt;"",'PD1'!$S214*VLOOKUP('PD1'!$R214,#REF!,2,0),"")</f>
        <v/>
      </c>
      <c r="U214" s="16"/>
      <c r="V214" s="16"/>
      <c r="W214" s="16"/>
      <c r="X214" s="16"/>
      <c r="Y214" s="16"/>
      <c r="Z214" s="16"/>
      <c r="AA214" s="16"/>
      <c r="AB214" s="16"/>
      <c r="AC214" s="16"/>
      <c r="AD214" s="16"/>
    </row>
    <row r="215" spans="1:30" ht="18" customHeight="1" x14ac:dyDescent="0.35">
      <c r="A215" s="254"/>
      <c r="B215" s="239"/>
      <c r="C215" s="239"/>
      <c r="D215" s="237"/>
      <c r="E215" s="237"/>
      <c r="F215" s="238"/>
      <c r="G215" s="491" t="str">
        <f>IF('PD1'!$F215&lt;&gt;"",'PD1'!$C215*'PD1'!$D215+E215,"")</f>
        <v/>
      </c>
      <c r="H215" s="491" t="str">
        <f>IF('PD1'!$G215&lt;&gt;"",'PD1'!$G215*VLOOKUP('PD1'!$F215,'Group Information'!$A$19:$B$25,2,0),"")</f>
        <v/>
      </c>
      <c r="I215" s="256"/>
      <c r="J215" s="16"/>
      <c r="K215" s="16"/>
      <c r="L215" s="16"/>
      <c r="M215" s="16"/>
      <c r="N215" s="23"/>
      <c r="O215" s="16"/>
      <c r="P215" s="23"/>
      <c r="Q215" s="16"/>
      <c r="R215" s="16"/>
      <c r="T215" s="23" t="str">
        <f>IF('PD1'!$S215&lt;&gt;"",'PD1'!$S215*VLOOKUP('PD1'!$R215,#REF!,2,0),"")</f>
        <v/>
      </c>
      <c r="U215" s="16"/>
      <c r="V215" s="16"/>
      <c r="W215" s="16"/>
      <c r="X215" s="16"/>
      <c r="Y215" s="16"/>
      <c r="Z215" s="16"/>
      <c r="AA215" s="16"/>
      <c r="AB215" s="16"/>
      <c r="AC215" s="16"/>
      <c r="AD215" s="16"/>
    </row>
    <row r="216" spans="1:30" ht="18" customHeight="1" x14ac:dyDescent="0.35">
      <c r="A216" s="254"/>
      <c r="B216" s="239"/>
      <c r="C216" s="239"/>
      <c r="D216" s="237"/>
      <c r="E216" s="237"/>
      <c r="F216" s="238"/>
      <c r="G216" s="491" t="str">
        <f>IF('PD1'!$F216&lt;&gt;"",'PD1'!$C216*'PD1'!$D216+E216,"")</f>
        <v/>
      </c>
      <c r="H216" s="491" t="str">
        <f>IF('PD1'!$G216&lt;&gt;"",'PD1'!$G216*VLOOKUP('PD1'!$F216,'Group Information'!$A$19:$B$25,2,0),"")</f>
        <v/>
      </c>
      <c r="I216" s="256"/>
      <c r="J216" s="16"/>
      <c r="K216" s="16"/>
      <c r="L216" s="16"/>
      <c r="M216" s="16"/>
      <c r="N216" s="23"/>
      <c r="O216" s="16"/>
      <c r="P216" s="23"/>
      <c r="Q216" s="16"/>
      <c r="R216" s="16"/>
      <c r="T216" s="23" t="str">
        <f>IF('PD1'!$S216&lt;&gt;"",'PD1'!$S216*VLOOKUP('PD1'!$R216,#REF!,2,0),"")</f>
        <v/>
      </c>
      <c r="U216" s="16"/>
      <c r="V216" s="16"/>
      <c r="W216" s="16"/>
      <c r="X216" s="16"/>
      <c r="Y216" s="16"/>
      <c r="Z216" s="16"/>
      <c r="AA216" s="16"/>
      <c r="AB216" s="16"/>
      <c r="AC216" s="16"/>
      <c r="AD216" s="16"/>
    </row>
    <row r="217" spans="1:30" ht="18" customHeight="1" x14ac:dyDescent="0.35">
      <c r="A217" s="254"/>
      <c r="B217" s="239"/>
      <c r="C217" s="239"/>
      <c r="D217" s="237"/>
      <c r="E217" s="237"/>
      <c r="F217" s="238"/>
      <c r="G217" s="491" t="str">
        <f>IF('PD1'!$F217&lt;&gt;"",'PD1'!$C217*'PD1'!$D217+E217,"")</f>
        <v/>
      </c>
      <c r="H217" s="491" t="str">
        <f>IF('PD1'!$G217&lt;&gt;"",'PD1'!$G217*VLOOKUP('PD1'!$F217,'Group Information'!$A$19:$B$25,2,0),"")</f>
        <v/>
      </c>
      <c r="I217" s="256"/>
      <c r="J217" s="16"/>
      <c r="K217" s="16"/>
      <c r="L217" s="16"/>
      <c r="M217" s="16"/>
      <c r="N217" s="23"/>
      <c r="O217" s="16"/>
      <c r="P217" s="23"/>
      <c r="Q217" s="16"/>
      <c r="R217" s="16"/>
      <c r="T217" s="23" t="str">
        <f>IF('PD1'!$S217&lt;&gt;"",'PD1'!$S217*VLOOKUP('PD1'!$R217,#REF!,2,0),"")</f>
        <v/>
      </c>
      <c r="U217" s="16"/>
      <c r="V217" s="16"/>
      <c r="W217" s="16"/>
      <c r="X217" s="16"/>
      <c r="Y217" s="16"/>
      <c r="Z217" s="16"/>
      <c r="AA217" s="16"/>
      <c r="AB217" s="16"/>
      <c r="AC217" s="16"/>
      <c r="AD217" s="16"/>
    </row>
    <row r="218" spans="1:30" ht="18" customHeight="1" x14ac:dyDescent="0.35">
      <c r="A218" s="254"/>
      <c r="B218" s="239"/>
      <c r="C218" s="239"/>
      <c r="D218" s="237"/>
      <c r="E218" s="237"/>
      <c r="F218" s="238"/>
      <c r="G218" s="491" t="str">
        <f>IF('PD1'!$F218&lt;&gt;"",'PD1'!$C218*'PD1'!$D218+E218,"")</f>
        <v/>
      </c>
      <c r="H218" s="491" t="str">
        <f>IF('PD1'!$G218&lt;&gt;"",'PD1'!$G218*VLOOKUP('PD1'!$F218,'Group Information'!$A$19:$B$25,2,0),"")</f>
        <v/>
      </c>
      <c r="I218" s="256"/>
      <c r="J218" s="16"/>
      <c r="K218" s="16"/>
      <c r="L218" s="16"/>
      <c r="M218" s="16"/>
      <c r="N218" s="23"/>
      <c r="O218" s="16"/>
      <c r="P218" s="23"/>
      <c r="Q218" s="16"/>
      <c r="R218" s="16"/>
      <c r="T218" s="23" t="str">
        <f>IF('PD1'!$S218&lt;&gt;"",'PD1'!$S218*VLOOKUP('PD1'!$R218,#REF!,2,0),"")</f>
        <v/>
      </c>
      <c r="U218" s="16"/>
      <c r="V218" s="16"/>
      <c r="W218" s="16"/>
      <c r="X218" s="16"/>
      <c r="Y218" s="16"/>
      <c r="Z218" s="16"/>
      <c r="AA218" s="16"/>
      <c r="AB218" s="16"/>
      <c r="AC218" s="16"/>
      <c r="AD218" s="16"/>
    </row>
    <row r="219" spans="1:30" ht="18" customHeight="1" x14ac:dyDescent="0.35">
      <c r="A219" s="254"/>
      <c r="B219" s="239"/>
      <c r="C219" s="239"/>
      <c r="D219" s="237"/>
      <c r="E219" s="237"/>
      <c r="F219" s="238"/>
      <c r="G219" s="491" t="str">
        <f>IF('PD1'!$F219&lt;&gt;"",'PD1'!$C219*'PD1'!$D219+E219,"")</f>
        <v/>
      </c>
      <c r="H219" s="491" t="str">
        <f>IF('PD1'!$G219&lt;&gt;"",'PD1'!$G219*VLOOKUP('PD1'!$F219,'Group Information'!$A$19:$B$25,2,0),"")</f>
        <v/>
      </c>
      <c r="I219" s="256"/>
      <c r="J219" s="16"/>
      <c r="K219" s="16"/>
      <c r="L219" s="16"/>
      <c r="M219" s="16"/>
      <c r="N219" s="23"/>
      <c r="O219" s="16"/>
      <c r="P219" s="23"/>
      <c r="Q219" s="16"/>
      <c r="R219" s="16"/>
      <c r="T219" s="23" t="str">
        <f>IF('PD1'!$S219&lt;&gt;"",'PD1'!$S219*VLOOKUP('PD1'!$R219,#REF!,2,0),"")</f>
        <v/>
      </c>
      <c r="U219" s="16"/>
      <c r="V219" s="16"/>
      <c r="W219" s="16"/>
      <c r="X219" s="16"/>
      <c r="Y219" s="16"/>
      <c r="Z219" s="16"/>
      <c r="AA219" s="16"/>
      <c r="AB219" s="16"/>
      <c r="AC219" s="16"/>
      <c r="AD219" s="16"/>
    </row>
    <row r="220" spans="1:30" ht="18" customHeight="1" x14ac:dyDescent="0.35">
      <c r="A220" s="254"/>
      <c r="B220" s="239"/>
      <c r="C220" s="239"/>
      <c r="D220" s="237"/>
      <c r="E220" s="237"/>
      <c r="F220" s="238"/>
      <c r="G220" s="491" t="str">
        <f>IF('PD1'!$F220&lt;&gt;"",'PD1'!$C220*'PD1'!$D220+E220,"")</f>
        <v/>
      </c>
      <c r="H220" s="491" t="str">
        <f>IF('PD1'!$G220&lt;&gt;"",'PD1'!$G220*VLOOKUP('PD1'!$F220,'Group Information'!$A$19:$B$25,2,0),"")</f>
        <v/>
      </c>
      <c r="I220" s="256"/>
      <c r="J220" s="16"/>
      <c r="K220" s="16"/>
      <c r="L220" s="16"/>
      <c r="M220" s="16"/>
      <c r="N220" s="23"/>
      <c r="O220" s="16"/>
      <c r="P220" s="23"/>
      <c r="Q220" s="16"/>
      <c r="R220" s="16"/>
      <c r="T220" s="23" t="str">
        <f>IF('PD1'!$S220&lt;&gt;"",'PD1'!$S220*VLOOKUP('PD1'!$R220,#REF!,2,0),"")</f>
        <v/>
      </c>
      <c r="U220" s="16"/>
      <c r="V220" s="16"/>
      <c r="W220" s="16"/>
      <c r="X220" s="16"/>
      <c r="Y220" s="16"/>
      <c r="Z220" s="16"/>
      <c r="AA220" s="16"/>
      <c r="AB220" s="16"/>
      <c r="AC220" s="16"/>
      <c r="AD220" s="16"/>
    </row>
    <row r="221" spans="1:30" ht="18" customHeight="1" x14ac:dyDescent="0.35">
      <c r="A221" s="254"/>
      <c r="B221" s="239"/>
      <c r="C221" s="239"/>
      <c r="D221" s="237"/>
      <c r="E221" s="237"/>
      <c r="F221" s="238"/>
      <c r="G221" s="491" t="str">
        <f>IF('PD1'!$F221&lt;&gt;"",'PD1'!$C221*'PD1'!$D221+E221,"")</f>
        <v/>
      </c>
      <c r="H221" s="491" t="str">
        <f>IF('PD1'!$G221&lt;&gt;"",'PD1'!$G221*VLOOKUP('PD1'!$F221,'Group Information'!$A$19:$B$25,2,0),"")</f>
        <v/>
      </c>
      <c r="I221" s="256"/>
      <c r="J221" s="16"/>
      <c r="K221" s="16"/>
      <c r="L221" s="16"/>
      <c r="M221" s="16"/>
      <c r="N221" s="23"/>
      <c r="O221" s="16"/>
      <c r="P221" s="23"/>
      <c r="Q221" s="16"/>
      <c r="R221" s="16"/>
      <c r="T221" s="23" t="str">
        <f>IF('PD1'!$S221&lt;&gt;"",'PD1'!$S221*VLOOKUP('PD1'!$R221,#REF!,2,0),"")</f>
        <v/>
      </c>
      <c r="U221" s="16"/>
      <c r="V221" s="16"/>
      <c r="W221" s="16"/>
      <c r="X221" s="16"/>
      <c r="Y221" s="16"/>
      <c r="Z221" s="16"/>
      <c r="AA221" s="16"/>
      <c r="AB221" s="16"/>
      <c r="AC221" s="16"/>
      <c r="AD221" s="16"/>
    </row>
    <row r="222" spans="1:30" ht="18" customHeight="1" x14ac:dyDescent="0.35">
      <c r="A222" s="254"/>
      <c r="B222" s="239"/>
      <c r="C222" s="239"/>
      <c r="D222" s="237"/>
      <c r="E222" s="237"/>
      <c r="F222" s="238"/>
      <c r="G222" s="491" t="str">
        <f>IF('PD1'!$F222&lt;&gt;"",'PD1'!$C222*'PD1'!$D222+E222,"")</f>
        <v/>
      </c>
      <c r="H222" s="491" t="str">
        <f>IF('PD1'!$G222&lt;&gt;"",'PD1'!$G222*VLOOKUP('PD1'!$F222,'Group Information'!$A$19:$B$25,2,0),"")</f>
        <v/>
      </c>
      <c r="I222" s="256"/>
      <c r="J222" s="16"/>
      <c r="K222" s="16"/>
      <c r="L222" s="16"/>
      <c r="M222" s="16"/>
      <c r="N222" s="23"/>
      <c r="O222" s="16"/>
      <c r="P222" s="23"/>
      <c r="Q222" s="16"/>
      <c r="R222" s="16"/>
      <c r="T222" s="23" t="str">
        <f>IF('PD1'!$S222&lt;&gt;"",'PD1'!$S222*VLOOKUP('PD1'!$R222,#REF!,2,0),"")</f>
        <v/>
      </c>
      <c r="U222" s="16"/>
      <c r="V222" s="16"/>
      <c r="W222" s="16"/>
      <c r="X222" s="16"/>
      <c r="Y222" s="16"/>
      <c r="Z222" s="16"/>
      <c r="AA222" s="16"/>
      <c r="AB222" s="16"/>
      <c r="AC222" s="16"/>
      <c r="AD222" s="16"/>
    </row>
    <row r="223" spans="1:30" ht="18" customHeight="1" x14ac:dyDescent="0.35">
      <c r="A223" s="254"/>
      <c r="B223" s="239"/>
      <c r="C223" s="239"/>
      <c r="D223" s="237"/>
      <c r="E223" s="237"/>
      <c r="F223" s="238"/>
      <c r="G223" s="491" t="str">
        <f>IF('PD1'!$F223&lt;&gt;"",'PD1'!$C223*'PD1'!$D223+E223,"")</f>
        <v/>
      </c>
      <c r="H223" s="491" t="str">
        <f>IF('PD1'!$G223&lt;&gt;"",'PD1'!$G223*VLOOKUP('PD1'!$F223,'Group Information'!$A$19:$B$25,2,0),"")</f>
        <v/>
      </c>
      <c r="I223" s="256"/>
      <c r="J223" s="16"/>
      <c r="K223" s="16"/>
      <c r="L223" s="16"/>
      <c r="M223" s="16"/>
      <c r="N223" s="23"/>
      <c r="O223" s="16"/>
      <c r="P223" s="23"/>
      <c r="Q223" s="16"/>
      <c r="R223" s="16"/>
      <c r="T223" s="23" t="str">
        <f>IF('PD1'!$S223&lt;&gt;"",'PD1'!$S223*VLOOKUP('PD1'!$R223,#REF!,2,0),"")</f>
        <v/>
      </c>
      <c r="U223" s="16"/>
      <c r="V223" s="16"/>
      <c r="W223" s="16"/>
      <c r="X223" s="16"/>
      <c r="Y223" s="16"/>
      <c r="Z223" s="16"/>
      <c r="AA223" s="16"/>
      <c r="AB223" s="16"/>
      <c r="AC223" s="16"/>
      <c r="AD223" s="16"/>
    </row>
    <row r="224" spans="1:30" ht="18" customHeight="1" x14ac:dyDescent="0.35">
      <c r="A224" s="254"/>
      <c r="B224" s="239"/>
      <c r="C224" s="239"/>
      <c r="D224" s="237"/>
      <c r="E224" s="237"/>
      <c r="F224" s="238"/>
      <c r="G224" s="491" t="str">
        <f>IF('PD1'!$F224&lt;&gt;"",'PD1'!$C224*'PD1'!$D224+E224,"")</f>
        <v/>
      </c>
      <c r="H224" s="491" t="str">
        <f>IF('PD1'!$G224&lt;&gt;"",'PD1'!$G224*VLOOKUP('PD1'!$F224,'Group Information'!$A$19:$B$25,2,0),"")</f>
        <v/>
      </c>
      <c r="I224" s="256"/>
      <c r="J224" s="16"/>
      <c r="K224" s="16"/>
      <c r="L224" s="16"/>
      <c r="M224" s="16"/>
      <c r="N224" s="23"/>
      <c r="O224" s="16"/>
      <c r="P224" s="23"/>
      <c r="Q224" s="16"/>
      <c r="R224" s="16"/>
      <c r="T224" s="23" t="str">
        <f>IF('PD1'!$S224&lt;&gt;"",'PD1'!$S224*VLOOKUP('PD1'!$R224,#REF!,2,0),"")</f>
        <v/>
      </c>
      <c r="U224" s="16"/>
      <c r="V224" s="16"/>
      <c r="W224" s="16"/>
      <c r="X224" s="16"/>
      <c r="Y224" s="16"/>
      <c r="Z224" s="16"/>
      <c r="AA224" s="16"/>
      <c r="AB224" s="16"/>
      <c r="AC224" s="16"/>
      <c r="AD224" s="16"/>
    </row>
    <row r="225" spans="1:30" ht="18" customHeight="1" x14ac:dyDescent="0.35">
      <c r="A225" s="257"/>
      <c r="B225" s="258"/>
      <c r="C225" s="258"/>
      <c r="D225" s="259"/>
      <c r="E225" s="259"/>
      <c r="F225" s="260"/>
      <c r="G225" s="492" t="str">
        <f>IF('PD1'!$F225&lt;&gt;"",'PD1'!$C225*'PD1'!$D225+E225,"")</f>
        <v/>
      </c>
      <c r="H225" s="492" t="str">
        <f>IF('PD1'!$G225&lt;&gt;"",'PD1'!$G225*VLOOKUP('PD1'!$F225,'Group Information'!$A$19:$B$25,2,0),"")</f>
        <v/>
      </c>
      <c r="I225" s="261"/>
      <c r="J225" s="16"/>
      <c r="K225" s="16"/>
      <c r="L225" s="16"/>
      <c r="M225" s="16"/>
      <c r="N225" s="23"/>
      <c r="O225" s="16"/>
      <c r="P225" s="23"/>
      <c r="Q225" s="16"/>
      <c r="R225" s="16"/>
      <c r="T225" s="23" t="str">
        <f>IF('PD1'!$S225&lt;&gt;"",'PD1'!$S225*VLOOKUP('PD1'!$R225,#REF!,2,0),"")</f>
        <v/>
      </c>
      <c r="U225" s="16"/>
      <c r="V225" s="16"/>
      <c r="W225" s="16"/>
      <c r="X225" s="16"/>
      <c r="Y225" s="16"/>
      <c r="Z225" s="16"/>
      <c r="AA225" s="16"/>
      <c r="AB225" s="16"/>
      <c r="AC225" s="16"/>
      <c r="AD225" s="16"/>
    </row>
    <row r="226" spans="1:30" ht="18" customHeight="1" x14ac:dyDescent="0.35">
      <c r="A226" s="17"/>
      <c r="B226" s="16"/>
      <c r="C226" s="16"/>
      <c r="D226" s="16"/>
      <c r="E226" s="16"/>
      <c r="F226" s="16"/>
      <c r="G226" s="16"/>
      <c r="H226" s="16"/>
      <c r="I226" s="16"/>
      <c r="J226" s="16"/>
      <c r="K226" s="16"/>
      <c r="L226" s="16"/>
      <c r="N226" s="16"/>
      <c r="O226" s="16"/>
      <c r="P226" s="16"/>
      <c r="Q226" s="16"/>
      <c r="R226" s="16"/>
      <c r="S226" s="16"/>
      <c r="T226" s="23"/>
      <c r="U226" s="16"/>
      <c r="V226" s="16"/>
      <c r="X226" s="23" t="str">
        <f>IF('PD1'!$W226&lt;&gt;"",'PD1'!$W226*VLOOKUP('PD1'!$V226,#REF!,2,0),"")</f>
        <v/>
      </c>
      <c r="Y226" s="16"/>
      <c r="Z226" s="16"/>
      <c r="AA226" s="16"/>
      <c r="AB226" s="16"/>
      <c r="AC226" s="16"/>
    </row>
    <row r="227" spans="1:30" ht="15.75" customHeight="1" x14ac:dyDescent="0.35">
      <c r="A227" s="17"/>
      <c r="B227" s="16"/>
      <c r="C227" s="16"/>
      <c r="D227" s="16"/>
      <c r="E227" s="16"/>
      <c r="F227" s="16"/>
      <c r="I227" s="16"/>
      <c r="J227" s="16"/>
      <c r="K227" s="16"/>
      <c r="L227" s="16"/>
      <c r="N227" s="16"/>
      <c r="O227" s="16"/>
      <c r="P227" s="16"/>
      <c r="Q227" s="16"/>
      <c r="R227" s="16"/>
      <c r="S227" s="23"/>
      <c r="T227" s="16"/>
      <c r="U227" s="16"/>
      <c r="W227" s="23" t="str">
        <f>IF('PD1'!$V227&lt;&gt;"",'PD1'!$V227*VLOOKUP('PD1'!$U227,#REF!,2,0),"")</f>
        <v/>
      </c>
      <c r="X227" s="16"/>
      <c r="Y227" s="16"/>
      <c r="Z227" s="16"/>
      <c r="AA227" s="16"/>
      <c r="AB227" s="16"/>
      <c r="AC227" s="16"/>
    </row>
    <row r="228" spans="1:30" ht="15.75" customHeight="1" x14ac:dyDescent="0.35">
      <c r="A228" s="17"/>
      <c r="B228" s="16"/>
      <c r="C228" s="16"/>
      <c r="D228" s="16"/>
      <c r="E228" s="16"/>
      <c r="F228" s="16"/>
      <c r="G228" s="16"/>
      <c r="H228" s="16"/>
      <c r="I228" s="16"/>
      <c r="J228" s="16"/>
      <c r="K228" s="16"/>
      <c r="L228" s="16"/>
      <c r="N228" s="16"/>
      <c r="O228" s="16"/>
      <c r="P228" s="16"/>
      <c r="Q228" s="16"/>
      <c r="R228" s="16"/>
      <c r="S228" s="23"/>
      <c r="T228" s="16"/>
      <c r="U228" s="16"/>
      <c r="W228" s="23" t="str">
        <f>IF('PD1'!$V228&lt;&gt;"",'PD1'!$V228*VLOOKUP('PD1'!$U228,#REF!,2,0),"")</f>
        <v/>
      </c>
      <c r="X228" s="16"/>
      <c r="Y228" s="16"/>
      <c r="Z228" s="16"/>
      <c r="AA228" s="16"/>
      <c r="AB228" s="16"/>
      <c r="AC228" s="16"/>
    </row>
    <row r="229" spans="1:30" ht="15.75" customHeight="1" x14ac:dyDescent="0.35">
      <c r="A229" s="17"/>
      <c r="B229" s="16"/>
      <c r="C229" s="16"/>
      <c r="D229" s="16"/>
      <c r="E229" s="16"/>
      <c r="F229" s="16"/>
      <c r="G229" s="16"/>
      <c r="H229" s="16"/>
      <c r="I229" s="16"/>
      <c r="J229" s="16"/>
      <c r="K229" s="16"/>
      <c r="L229" s="16"/>
      <c r="N229" s="16"/>
      <c r="O229" s="16"/>
      <c r="P229" s="16"/>
      <c r="Q229" s="16"/>
      <c r="R229" s="16"/>
      <c r="S229" s="23"/>
      <c r="T229" s="16"/>
      <c r="U229" s="16"/>
      <c r="W229" s="23" t="str">
        <f>IF('PD1'!$V229&lt;&gt;"",'PD1'!$V229*VLOOKUP('PD1'!$U229,#REF!,2,0),"")</f>
        <v/>
      </c>
      <c r="X229" s="16"/>
      <c r="Y229" s="16"/>
      <c r="Z229" s="16"/>
      <c r="AA229" s="16"/>
      <c r="AB229" s="16"/>
      <c r="AC229" s="16"/>
    </row>
    <row r="230" spans="1:30" ht="15.75" customHeight="1" x14ac:dyDescent="0.35">
      <c r="A230" s="17"/>
      <c r="B230" s="16"/>
      <c r="C230" s="16"/>
      <c r="D230" s="16"/>
      <c r="E230" s="16"/>
      <c r="F230" s="16"/>
      <c r="G230" s="16"/>
      <c r="H230" s="16"/>
      <c r="I230" s="16"/>
      <c r="J230" s="16"/>
      <c r="K230" s="16"/>
      <c r="L230" s="16"/>
      <c r="N230" s="16"/>
      <c r="O230" s="16"/>
      <c r="P230" s="16"/>
      <c r="Q230" s="16"/>
      <c r="R230" s="16"/>
      <c r="S230" s="23"/>
      <c r="T230" s="16"/>
      <c r="U230" s="16"/>
      <c r="W230" s="23" t="str">
        <f>IF('PD1'!$V230&lt;&gt;"",'PD1'!$V230*VLOOKUP('PD1'!$U230,#REF!,2,0),"")</f>
        <v/>
      </c>
      <c r="X230" s="16"/>
      <c r="Y230" s="16"/>
      <c r="Z230" s="16"/>
      <c r="AA230" s="16"/>
      <c r="AB230" s="16"/>
      <c r="AC230" s="16"/>
    </row>
    <row r="231" spans="1:30" ht="15.75" customHeight="1" x14ac:dyDescent="0.35">
      <c r="A231" s="17"/>
      <c r="B231" s="16"/>
      <c r="C231" s="16"/>
      <c r="D231" s="16"/>
      <c r="E231" s="16"/>
      <c r="F231" s="16"/>
      <c r="G231" s="16"/>
      <c r="H231" s="16"/>
      <c r="I231" s="16"/>
      <c r="J231" s="16"/>
      <c r="K231" s="16"/>
      <c r="L231" s="16"/>
      <c r="N231" s="16"/>
      <c r="O231" s="16"/>
      <c r="P231" s="16"/>
      <c r="Q231" s="16"/>
      <c r="R231" s="16"/>
      <c r="S231" s="23"/>
      <c r="T231" s="16"/>
      <c r="U231" s="16"/>
      <c r="W231" s="23" t="str">
        <f>IF('PD1'!$V231&lt;&gt;"",'PD1'!$V231*VLOOKUP('PD1'!$U231,#REF!,2,0),"")</f>
        <v/>
      </c>
      <c r="X231" s="16"/>
      <c r="Y231" s="16"/>
      <c r="Z231" s="16"/>
      <c r="AA231" s="16"/>
      <c r="AB231" s="16"/>
      <c r="AC231" s="16"/>
    </row>
    <row r="232" spans="1:30" ht="15.75" customHeight="1" x14ac:dyDescent="0.35">
      <c r="A232" s="17"/>
      <c r="B232" s="16"/>
      <c r="C232" s="16"/>
      <c r="D232" s="16"/>
      <c r="E232" s="16"/>
      <c r="F232" s="16"/>
      <c r="G232" s="16"/>
      <c r="H232" s="16"/>
      <c r="I232" s="16"/>
      <c r="J232" s="16"/>
      <c r="K232" s="16"/>
      <c r="L232" s="16"/>
      <c r="N232" s="16"/>
      <c r="O232" s="16"/>
      <c r="P232" s="16"/>
      <c r="Q232" s="16"/>
      <c r="R232" s="16"/>
      <c r="S232" s="23"/>
      <c r="T232" s="16"/>
      <c r="U232" s="16"/>
      <c r="W232" s="23" t="str">
        <f>IF('PD1'!$V232&lt;&gt;"",'PD1'!$V232*VLOOKUP('PD1'!$U232,#REF!,2,0),"")</f>
        <v/>
      </c>
      <c r="X232" s="16"/>
      <c r="Y232" s="16"/>
      <c r="Z232" s="16"/>
      <c r="AA232" s="16"/>
      <c r="AB232" s="16"/>
      <c r="AC232" s="16"/>
    </row>
    <row r="233" spans="1:30" ht="15.75" customHeight="1" x14ac:dyDescent="0.35">
      <c r="A233" s="17"/>
      <c r="B233" s="16"/>
      <c r="C233" s="16"/>
      <c r="D233" s="16"/>
      <c r="E233" s="16"/>
      <c r="F233" s="16"/>
      <c r="G233" s="16"/>
      <c r="H233" s="16"/>
      <c r="I233" s="16"/>
      <c r="J233" s="16"/>
      <c r="K233" s="16"/>
      <c r="L233" s="16"/>
      <c r="N233" s="16"/>
      <c r="O233" s="16"/>
      <c r="P233" s="16"/>
      <c r="Q233" s="16"/>
      <c r="R233" s="16"/>
      <c r="S233" s="23"/>
      <c r="T233" s="16"/>
      <c r="U233" s="16"/>
      <c r="W233" s="23" t="str">
        <f>IF('PD1'!$V233&lt;&gt;"",'PD1'!$V233*VLOOKUP('PD1'!$U233,#REF!,2,0),"")</f>
        <v/>
      </c>
      <c r="X233" s="16"/>
      <c r="Y233" s="16"/>
      <c r="Z233" s="16"/>
      <c r="AA233" s="16"/>
      <c r="AB233" s="16"/>
      <c r="AC233" s="16"/>
    </row>
    <row r="234" spans="1:30" ht="15.75" customHeight="1" x14ac:dyDescent="0.35">
      <c r="A234" s="17"/>
      <c r="B234" s="16"/>
      <c r="C234" s="16"/>
      <c r="D234" s="16"/>
      <c r="E234" s="16"/>
      <c r="F234" s="16"/>
      <c r="G234" s="16"/>
      <c r="H234" s="16"/>
      <c r="I234" s="16"/>
      <c r="J234" s="16"/>
      <c r="K234" s="16"/>
      <c r="L234" s="16"/>
      <c r="N234" s="16"/>
      <c r="O234" s="16"/>
      <c r="P234" s="16"/>
      <c r="Q234" s="16"/>
      <c r="R234" s="16"/>
      <c r="S234" s="23"/>
      <c r="T234" s="16"/>
      <c r="U234" s="16"/>
      <c r="W234" s="23" t="str">
        <f>IF('PD1'!$V234&lt;&gt;"",'PD1'!$V234*VLOOKUP('PD1'!$U234,#REF!,2,0),"")</f>
        <v/>
      </c>
      <c r="X234" s="16"/>
      <c r="Y234" s="16"/>
      <c r="Z234" s="16"/>
      <c r="AA234" s="16"/>
      <c r="AB234" s="16"/>
      <c r="AC234" s="16"/>
    </row>
    <row r="235" spans="1:30" ht="15.75" customHeight="1" x14ac:dyDescent="0.35">
      <c r="A235" s="17"/>
      <c r="B235" s="16"/>
      <c r="C235" s="16"/>
      <c r="D235" s="16"/>
      <c r="E235" s="16"/>
      <c r="F235" s="16"/>
      <c r="G235" s="16"/>
      <c r="H235" s="16"/>
      <c r="I235" s="16"/>
      <c r="J235" s="16"/>
      <c r="K235" s="16"/>
      <c r="L235" s="16"/>
      <c r="N235" s="16"/>
      <c r="O235" s="16"/>
      <c r="P235" s="16"/>
      <c r="Q235" s="16"/>
      <c r="R235" s="16"/>
      <c r="S235" s="23"/>
      <c r="T235" s="16"/>
      <c r="U235" s="16"/>
      <c r="W235" s="23" t="str">
        <f>IF('PD1'!$V235&lt;&gt;"",'PD1'!$V235*VLOOKUP('PD1'!$U235,#REF!,2,0),"")</f>
        <v/>
      </c>
      <c r="X235" s="16"/>
      <c r="Y235" s="16"/>
      <c r="Z235" s="16"/>
      <c r="AA235" s="16"/>
      <c r="AB235" s="16"/>
      <c r="AC235" s="16"/>
    </row>
    <row r="236" spans="1:30" ht="15.75" customHeight="1" x14ac:dyDescent="0.35">
      <c r="A236" s="17"/>
      <c r="B236" s="16"/>
      <c r="C236" s="16"/>
      <c r="D236" s="16"/>
      <c r="E236" s="16"/>
      <c r="F236" s="16"/>
      <c r="G236" s="16"/>
      <c r="H236" s="16"/>
      <c r="I236" s="16"/>
      <c r="J236" s="16"/>
      <c r="K236" s="16"/>
      <c r="L236" s="16"/>
      <c r="N236" s="16"/>
      <c r="O236" s="16"/>
      <c r="P236" s="16"/>
      <c r="Q236" s="16"/>
      <c r="R236" s="16"/>
      <c r="S236" s="23"/>
      <c r="T236" s="16"/>
      <c r="U236" s="16"/>
      <c r="W236" s="23" t="str">
        <f>IF('PD1'!$V236&lt;&gt;"",'PD1'!$V236*VLOOKUP('PD1'!$U236,#REF!,2,0),"")</f>
        <v/>
      </c>
      <c r="X236" s="16"/>
      <c r="Y236" s="16"/>
      <c r="Z236" s="16"/>
      <c r="AA236" s="16"/>
      <c r="AB236" s="16"/>
      <c r="AC236" s="16"/>
    </row>
    <row r="237" spans="1:30" ht="15.75" customHeight="1" x14ac:dyDescent="0.35">
      <c r="A237" s="17"/>
      <c r="B237" s="16"/>
      <c r="C237" s="16"/>
      <c r="D237" s="16"/>
      <c r="E237" s="16"/>
      <c r="F237" s="16"/>
      <c r="G237" s="16"/>
      <c r="H237" s="16"/>
      <c r="I237" s="16"/>
      <c r="J237" s="16"/>
      <c r="K237" s="16"/>
      <c r="L237" s="16"/>
      <c r="N237" s="16"/>
      <c r="O237" s="16"/>
      <c r="P237" s="16"/>
      <c r="Q237" s="16"/>
      <c r="R237" s="16"/>
      <c r="S237" s="23"/>
      <c r="T237" s="16"/>
      <c r="U237" s="16"/>
      <c r="W237" s="23" t="str">
        <f>IF('PD1'!$V237&lt;&gt;"",'PD1'!$V237*VLOOKUP('PD1'!$U237,#REF!,2,0),"")</f>
        <v/>
      </c>
      <c r="X237" s="16"/>
      <c r="Y237" s="16"/>
      <c r="Z237" s="16"/>
      <c r="AA237" s="16"/>
      <c r="AB237" s="16"/>
      <c r="AC237" s="16"/>
    </row>
    <row r="238" spans="1:30" ht="15.75" customHeight="1" x14ac:dyDescent="0.35">
      <c r="A238" s="17"/>
      <c r="B238" s="16"/>
      <c r="C238" s="16"/>
      <c r="D238" s="16"/>
      <c r="E238" s="16"/>
      <c r="F238" s="16"/>
      <c r="G238" s="16"/>
      <c r="H238" s="16"/>
      <c r="I238" s="16"/>
      <c r="J238" s="16"/>
      <c r="K238" s="16"/>
      <c r="L238" s="16"/>
      <c r="N238" s="16"/>
      <c r="O238" s="16"/>
      <c r="P238" s="16"/>
      <c r="Q238" s="16"/>
      <c r="R238" s="16"/>
      <c r="S238" s="23"/>
      <c r="T238" s="16"/>
      <c r="U238" s="16"/>
      <c r="W238" s="23" t="str">
        <f>IF('PD1'!$V238&lt;&gt;"",'PD1'!$V238*VLOOKUP('PD1'!$U238,#REF!,2,0),"")</f>
        <v/>
      </c>
      <c r="X238" s="16"/>
      <c r="Y238" s="16"/>
      <c r="Z238" s="16"/>
      <c r="AA238" s="16"/>
      <c r="AB238" s="16"/>
      <c r="AC238" s="16"/>
    </row>
    <row r="239" spans="1:30" ht="15.75" customHeight="1" x14ac:dyDescent="0.35">
      <c r="A239" s="17"/>
      <c r="B239" s="16"/>
      <c r="C239" s="16"/>
      <c r="D239" s="16"/>
      <c r="E239" s="16"/>
      <c r="F239" s="16"/>
      <c r="G239" s="16"/>
      <c r="H239" s="16"/>
      <c r="I239" s="16"/>
      <c r="J239" s="16"/>
      <c r="K239" s="16"/>
      <c r="L239" s="16"/>
      <c r="N239" s="16"/>
      <c r="O239" s="16"/>
      <c r="P239" s="16"/>
      <c r="Q239" s="16"/>
      <c r="R239" s="16"/>
      <c r="S239" s="23"/>
      <c r="T239" s="16"/>
      <c r="U239" s="16"/>
      <c r="W239" s="23" t="str">
        <f>IF('PD1'!$V239&lt;&gt;"",'PD1'!$V239*VLOOKUP('PD1'!$U239,#REF!,2,0),"")</f>
        <v/>
      </c>
      <c r="X239" s="16"/>
      <c r="Y239" s="16"/>
      <c r="Z239" s="16"/>
      <c r="AA239" s="16"/>
      <c r="AB239" s="16"/>
      <c r="AC239" s="16"/>
    </row>
    <row r="240" spans="1:30" ht="15.75" customHeight="1" x14ac:dyDescent="0.35">
      <c r="A240" s="17"/>
      <c r="B240" s="16"/>
      <c r="C240" s="16"/>
      <c r="D240" s="16"/>
      <c r="E240" s="16"/>
      <c r="F240" s="16"/>
      <c r="G240" s="16"/>
      <c r="H240" s="16"/>
      <c r="I240" s="16"/>
      <c r="J240" s="16"/>
      <c r="K240" s="16"/>
      <c r="L240" s="16"/>
      <c r="N240" s="16"/>
      <c r="O240" s="16"/>
      <c r="P240" s="16"/>
      <c r="Q240" s="16"/>
      <c r="R240" s="16"/>
      <c r="S240" s="23"/>
      <c r="T240" s="16"/>
      <c r="U240" s="16"/>
      <c r="W240" s="23" t="str">
        <f>IF('PD1'!$V240&lt;&gt;"",'PD1'!$V240*VLOOKUP('PD1'!$U240,#REF!,2,0),"")</f>
        <v/>
      </c>
      <c r="X240" s="16"/>
      <c r="Y240" s="16"/>
      <c r="Z240" s="16"/>
      <c r="AA240" s="16"/>
      <c r="AB240" s="16"/>
      <c r="AC240" s="16"/>
    </row>
    <row r="241" spans="1:29" ht="15.75" customHeight="1" x14ac:dyDescent="0.35">
      <c r="A241" s="17"/>
      <c r="B241" s="16"/>
      <c r="C241" s="16"/>
      <c r="D241" s="16"/>
      <c r="E241" s="16"/>
      <c r="F241" s="16"/>
      <c r="G241" s="16"/>
      <c r="H241" s="16"/>
      <c r="I241" s="16"/>
      <c r="J241" s="16"/>
      <c r="K241" s="16"/>
      <c r="L241" s="16"/>
      <c r="N241" s="16"/>
      <c r="O241" s="16"/>
      <c r="P241" s="16"/>
      <c r="Q241" s="16"/>
      <c r="R241" s="16"/>
      <c r="S241" s="23"/>
      <c r="T241" s="16"/>
      <c r="U241" s="16"/>
      <c r="W241" s="23" t="str">
        <f>IF('PD1'!$V241&lt;&gt;"",'PD1'!$V241*VLOOKUP('PD1'!$U241,#REF!,2,0),"")</f>
        <v/>
      </c>
      <c r="X241" s="16"/>
      <c r="Y241" s="16"/>
      <c r="Z241" s="16"/>
      <c r="AA241" s="16"/>
      <c r="AB241" s="16"/>
      <c r="AC241" s="16"/>
    </row>
    <row r="242" spans="1:29" ht="15.75" customHeight="1" x14ac:dyDescent="0.35">
      <c r="A242" s="17"/>
      <c r="B242" s="16"/>
      <c r="C242" s="16"/>
      <c r="D242" s="16"/>
      <c r="E242" s="16"/>
      <c r="F242" s="16"/>
      <c r="G242" s="16"/>
      <c r="H242" s="16"/>
      <c r="I242" s="16"/>
      <c r="J242" s="16"/>
      <c r="K242" s="16"/>
      <c r="L242" s="16"/>
      <c r="N242" s="16"/>
      <c r="O242" s="16"/>
      <c r="P242" s="16"/>
      <c r="Q242" s="16"/>
      <c r="R242" s="16"/>
      <c r="S242" s="23"/>
      <c r="T242" s="16"/>
      <c r="U242" s="16"/>
      <c r="W242" s="23" t="str">
        <f>IF('PD1'!$V242&lt;&gt;"",'PD1'!$V242*VLOOKUP('PD1'!$U242,#REF!,2,0),"")</f>
        <v/>
      </c>
      <c r="X242" s="16"/>
      <c r="Y242" s="16"/>
      <c r="Z242" s="16"/>
      <c r="AA242" s="16"/>
      <c r="AB242" s="16"/>
      <c r="AC242" s="16"/>
    </row>
    <row r="243" spans="1:29" ht="15.75" customHeight="1" x14ac:dyDescent="0.35">
      <c r="A243" s="17"/>
      <c r="B243" s="16"/>
      <c r="C243" s="16"/>
      <c r="D243" s="16"/>
      <c r="E243" s="16"/>
      <c r="F243" s="16"/>
      <c r="G243" s="16"/>
      <c r="H243" s="16"/>
      <c r="I243" s="16"/>
      <c r="J243" s="16"/>
      <c r="K243" s="16"/>
      <c r="L243" s="16"/>
      <c r="N243" s="16"/>
      <c r="O243" s="16"/>
      <c r="P243" s="16"/>
      <c r="Q243" s="16"/>
      <c r="R243" s="16"/>
      <c r="S243" s="23"/>
      <c r="T243" s="16"/>
      <c r="U243" s="16"/>
      <c r="W243" s="23" t="str">
        <f>IF('PD1'!$V243&lt;&gt;"",'PD1'!$V243*VLOOKUP('PD1'!$U243,#REF!,2,0),"")</f>
        <v/>
      </c>
      <c r="X243" s="16"/>
      <c r="Y243" s="16"/>
      <c r="Z243" s="16"/>
      <c r="AA243" s="16"/>
      <c r="AB243" s="16"/>
      <c r="AC243" s="16"/>
    </row>
    <row r="244" spans="1:29" ht="15.75" customHeight="1" x14ac:dyDescent="0.35">
      <c r="A244" s="17"/>
      <c r="B244" s="16"/>
      <c r="C244" s="16"/>
      <c r="D244" s="16"/>
      <c r="E244" s="16"/>
      <c r="F244" s="16"/>
      <c r="G244" s="16"/>
      <c r="H244" s="16"/>
      <c r="I244" s="16"/>
      <c r="J244" s="16"/>
      <c r="K244" s="16"/>
      <c r="L244" s="16"/>
      <c r="N244" s="16"/>
      <c r="O244" s="16"/>
      <c r="P244" s="16"/>
      <c r="Q244" s="16"/>
      <c r="R244" s="16"/>
      <c r="S244" s="23"/>
      <c r="T244" s="16"/>
      <c r="U244" s="16"/>
      <c r="W244" s="23" t="str">
        <f>IF('PD1'!$V244&lt;&gt;"",'PD1'!$V244*VLOOKUP('PD1'!$U244,#REF!,2,0),"")</f>
        <v/>
      </c>
      <c r="X244" s="16"/>
      <c r="Y244" s="16"/>
      <c r="Z244" s="16"/>
      <c r="AA244" s="16"/>
      <c r="AB244" s="16"/>
      <c r="AC244" s="16"/>
    </row>
    <row r="245" spans="1:29" ht="15.75" customHeight="1" x14ac:dyDescent="0.35">
      <c r="A245" s="17"/>
      <c r="B245" s="16"/>
      <c r="C245" s="16"/>
      <c r="D245" s="16"/>
      <c r="E245" s="16"/>
      <c r="F245" s="16"/>
      <c r="G245" s="16"/>
      <c r="H245" s="16"/>
      <c r="I245" s="16"/>
      <c r="J245" s="16"/>
      <c r="K245" s="16"/>
      <c r="L245" s="16"/>
      <c r="N245" s="16"/>
      <c r="O245" s="16"/>
      <c r="P245" s="16"/>
      <c r="Q245" s="16"/>
      <c r="R245" s="16"/>
      <c r="S245" s="23"/>
      <c r="T245" s="16"/>
      <c r="U245" s="16"/>
      <c r="W245" s="23" t="str">
        <f>IF('PD1'!$V245&lt;&gt;"",'PD1'!$V245*VLOOKUP('PD1'!$U245,#REF!,2,0),"")</f>
        <v/>
      </c>
      <c r="X245" s="16"/>
      <c r="Y245" s="16"/>
      <c r="Z245" s="16"/>
      <c r="AA245" s="16"/>
      <c r="AB245" s="16"/>
      <c r="AC245" s="16"/>
    </row>
    <row r="246" spans="1:29" ht="15.75" customHeight="1" x14ac:dyDescent="0.35">
      <c r="A246" s="17"/>
      <c r="B246" s="16"/>
      <c r="C246" s="16"/>
      <c r="D246" s="16"/>
      <c r="E246" s="16"/>
      <c r="F246" s="16"/>
      <c r="G246" s="16"/>
      <c r="H246" s="16"/>
      <c r="I246" s="16"/>
      <c r="J246" s="16"/>
      <c r="K246" s="16"/>
      <c r="L246" s="16"/>
      <c r="N246" s="16"/>
      <c r="O246" s="16"/>
      <c r="P246" s="16"/>
      <c r="Q246" s="16"/>
      <c r="R246" s="16"/>
      <c r="S246" s="23"/>
      <c r="T246" s="16"/>
      <c r="U246" s="16"/>
      <c r="W246" s="23" t="str">
        <f>IF('PD1'!$V246&lt;&gt;"",'PD1'!$V246*VLOOKUP('PD1'!$U246,#REF!,2,0),"")</f>
        <v/>
      </c>
      <c r="X246" s="16"/>
      <c r="Y246" s="16"/>
      <c r="Z246" s="16"/>
      <c r="AA246" s="16"/>
      <c r="AB246" s="16"/>
      <c r="AC246" s="16"/>
    </row>
    <row r="247" spans="1:29" ht="15.75" customHeight="1" x14ac:dyDescent="0.35">
      <c r="A247" s="17"/>
      <c r="B247" s="16"/>
      <c r="C247" s="16"/>
      <c r="D247" s="16"/>
      <c r="E247" s="16"/>
      <c r="F247" s="16"/>
      <c r="G247" s="16"/>
      <c r="H247" s="16"/>
      <c r="I247" s="16"/>
      <c r="J247" s="16"/>
      <c r="K247" s="16"/>
      <c r="L247" s="16"/>
      <c r="N247" s="16"/>
      <c r="O247" s="16"/>
      <c r="P247" s="16"/>
      <c r="Q247" s="16"/>
      <c r="R247" s="16"/>
      <c r="S247" s="23"/>
      <c r="T247" s="16"/>
      <c r="U247" s="16"/>
      <c r="W247" s="23" t="str">
        <f>IF('PD1'!$V247&lt;&gt;"",'PD1'!$V247*VLOOKUP('PD1'!$U247,#REF!,2,0),"")</f>
        <v/>
      </c>
      <c r="X247" s="16"/>
      <c r="Y247" s="16"/>
      <c r="Z247" s="16"/>
      <c r="AA247" s="16"/>
      <c r="AB247" s="16"/>
      <c r="AC247" s="16"/>
    </row>
    <row r="248" spans="1:29" ht="15.75" customHeight="1" x14ac:dyDescent="0.35">
      <c r="A248" s="17"/>
      <c r="B248" s="16"/>
      <c r="C248" s="16"/>
      <c r="D248" s="16"/>
      <c r="E248" s="16"/>
      <c r="F248" s="16"/>
      <c r="G248" s="16"/>
      <c r="H248" s="16"/>
      <c r="I248" s="16"/>
      <c r="J248" s="16"/>
      <c r="K248" s="16"/>
      <c r="L248" s="16"/>
      <c r="N248" s="16"/>
      <c r="O248" s="16"/>
      <c r="P248" s="16"/>
      <c r="Q248" s="16"/>
      <c r="R248" s="16"/>
      <c r="S248" s="23"/>
      <c r="T248" s="16"/>
      <c r="U248" s="16"/>
      <c r="W248" s="23" t="str">
        <f>IF('PD1'!$V248&lt;&gt;"",'PD1'!$V248*VLOOKUP('PD1'!$U248,#REF!,2,0),"")</f>
        <v/>
      </c>
      <c r="X248" s="16"/>
      <c r="Y248" s="16"/>
      <c r="Z248" s="16"/>
      <c r="AA248" s="16"/>
      <c r="AB248" s="16"/>
      <c r="AC248" s="16"/>
    </row>
    <row r="249" spans="1:29" ht="15.75" customHeight="1" x14ac:dyDescent="0.35">
      <c r="A249" s="17"/>
      <c r="B249" s="16"/>
      <c r="C249" s="16"/>
      <c r="D249" s="16"/>
      <c r="E249" s="16"/>
      <c r="F249" s="16"/>
      <c r="G249" s="16"/>
      <c r="H249" s="16"/>
      <c r="I249" s="16"/>
      <c r="J249" s="16"/>
      <c r="K249" s="16"/>
      <c r="L249" s="16"/>
      <c r="N249" s="16"/>
      <c r="O249" s="16"/>
      <c r="P249" s="16"/>
      <c r="Q249" s="16"/>
      <c r="R249" s="16"/>
      <c r="S249" s="23"/>
      <c r="T249" s="16"/>
      <c r="U249" s="16"/>
      <c r="W249" s="23" t="str">
        <f>IF('PD1'!$V249&lt;&gt;"",'PD1'!$V249*VLOOKUP('PD1'!$U249,#REF!,2,0),"")</f>
        <v/>
      </c>
      <c r="X249" s="16"/>
      <c r="Y249" s="16"/>
      <c r="Z249" s="16"/>
      <c r="AA249" s="16"/>
      <c r="AB249" s="16"/>
      <c r="AC249" s="16"/>
    </row>
    <row r="250" spans="1:29" ht="15.75" customHeight="1" x14ac:dyDescent="0.35">
      <c r="A250" s="17"/>
      <c r="B250" s="16"/>
      <c r="C250" s="16"/>
      <c r="D250" s="16"/>
      <c r="E250" s="16"/>
      <c r="F250" s="16"/>
      <c r="G250" s="16"/>
      <c r="H250" s="16"/>
      <c r="I250" s="16"/>
      <c r="J250" s="16"/>
      <c r="K250" s="16"/>
      <c r="L250" s="16"/>
      <c r="N250" s="16"/>
      <c r="O250" s="16"/>
      <c r="P250" s="16"/>
      <c r="Q250" s="16"/>
      <c r="R250" s="16"/>
      <c r="S250" s="23"/>
      <c r="T250" s="16"/>
      <c r="U250" s="16"/>
      <c r="W250" s="23" t="str">
        <f>IF('PD1'!$V250&lt;&gt;"",'PD1'!$V250*VLOOKUP('PD1'!$U250,#REF!,2,0),"")</f>
        <v/>
      </c>
      <c r="X250" s="16"/>
      <c r="Y250" s="16"/>
      <c r="Z250" s="16"/>
      <c r="AA250" s="16"/>
      <c r="AB250" s="16"/>
      <c r="AC250" s="16"/>
    </row>
    <row r="251" spans="1:29" ht="15.75" customHeight="1" x14ac:dyDescent="0.35">
      <c r="A251" s="17"/>
      <c r="B251" s="16"/>
      <c r="C251" s="16"/>
      <c r="D251" s="16"/>
      <c r="E251" s="16"/>
      <c r="F251" s="16"/>
      <c r="G251" s="16"/>
      <c r="H251" s="16"/>
      <c r="I251" s="16"/>
      <c r="J251" s="16"/>
      <c r="K251" s="16"/>
      <c r="L251" s="16"/>
      <c r="N251" s="16"/>
      <c r="O251" s="16"/>
      <c r="P251" s="16"/>
      <c r="Q251" s="16"/>
      <c r="R251" s="16"/>
      <c r="S251" s="23"/>
      <c r="T251" s="16"/>
      <c r="U251" s="16"/>
      <c r="W251" s="23" t="str">
        <f>IF('PD1'!$V251&lt;&gt;"",'PD1'!$V251*VLOOKUP('PD1'!$U251,#REF!,2,0),"")</f>
        <v/>
      </c>
      <c r="X251" s="16"/>
      <c r="Y251" s="16"/>
      <c r="Z251" s="16"/>
      <c r="AA251" s="16"/>
      <c r="AB251" s="16"/>
      <c r="AC251" s="16"/>
    </row>
    <row r="252" spans="1:29" ht="15.75" customHeight="1" x14ac:dyDescent="0.35">
      <c r="A252" s="17"/>
      <c r="B252" s="16"/>
      <c r="C252" s="16"/>
      <c r="D252" s="16"/>
      <c r="E252" s="16"/>
      <c r="F252" s="16"/>
      <c r="G252" s="16"/>
      <c r="H252" s="16"/>
      <c r="I252" s="16"/>
      <c r="J252" s="16"/>
      <c r="K252" s="16"/>
      <c r="L252" s="16"/>
      <c r="N252" s="16"/>
      <c r="O252" s="16"/>
      <c r="P252" s="16"/>
      <c r="Q252" s="16"/>
      <c r="R252" s="16"/>
      <c r="S252" s="23"/>
      <c r="T252" s="16"/>
      <c r="U252" s="16"/>
      <c r="W252" s="23" t="str">
        <f>IF('PD1'!$V252&lt;&gt;"",'PD1'!$V252*VLOOKUP('PD1'!$U252,#REF!,2,0),"")</f>
        <v/>
      </c>
      <c r="X252" s="16"/>
      <c r="Y252" s="16"/>
      <c r="Z252" s="16"/>
      <c r="AA252" s="16"/>
      <c r="AB252" s="16"/>
      <c r="AC252" s="16"/>
    </row>
    <row r="253" spans="1:29" ht="15.75" customHeight="1" x14ac:dyDescent="0.35">
      <c r="A253" s="17"/>
      <c r="B253" s="16"/>
      <c r="C253" s="16"/>
      <c r="D253" s="16"/>
      <c r="E253" s="16"/>
      <c r="F253" s="16"/>
      <c r="G253" s="16"/>
      <c r="H253" s="16"/>
      <c r="I253" s="16"/>
      <c r="J253" s="16"/>
      <c r="K253" s="16"/>
      <c r="L253" s="16"/>
      <c r="N253" s="16"/>
      <c r="O253" s="16"/>
      <c r="P253" s="16"/>
      <c r="Q253" s="16"/>
      <c r="R253" s="16"/>
      <c r="S253" s="23"/>
      <c r="T253" s="16"/>
      <c r="U253" s="16"/>
      <c r="W253" s="23" t="str">
        <f>IF('PD1'!$V253&lt;&gt;"",'PD1'!$V253*VLOOKUP('PD1'!$U253,#REF!,2,0),"")</f>
        <v/>
      </c>
      <c r="X253" s="16"/>
      <c r="Y253" s="16"/>
      <c r="Z253" s="16"/>
      <c r="AA253" s="16"/>
      <c r="AB253" s="16"/>
      <c r="AC253" s="16"/>
    </row>
    <row r="254" spans="1:29" ht="15.75" customHeight="1" x14ac:dyDescent="0.35">
      <c r="A254" s="17"/>
      <c r="B254" s="16"/>
      <c r="C254" s="16"/>
      <c r="D254" s="16"/>
      <c r="E254" s="16"/>
      <c r="F254" s="16"/>
      <c r="G254" s="16"/>
      <c r="H254" s="16"/>
      <c r="I254" s="16"/>
      <c r="J254" s="16"/>
      <c r="K254" s="16"/>
      <c r="L254" s="16"/>
      <c r="N254" s="16"/>
      <c r="O254" s="16"/>
      <c r="P254" s="16"/>
      <c r="Q254" s="16"/>
      <c r="R254" s="16"/>
      <c r="S254" s="23"/>
      <c r="T254" s="16"/>
      <c r="U254" s="16"/>
      <c r="W254" s="23" t="str">
        <f>IF('PD1'!$V254&lt;&gt;"",'PD1'!$V254*VLOOKUP('PD1'!$U254,#REF!,2,0),"")</f>
        <v/>
      </c>
      <c r="X254" s="16"/>
      <c r="Y254" s="16"/>
      <c r="Z254" s="16"/>
      <c r="AA254" s="16"/>
      <c r="AB254" s="16"/>
      <c r="AC254" s="16"/>
    </row>
    <row r="255" spans="1:29" ht="15.75" customHeight="1" x14ac:dyDescent="0.35">
      <c r="A255" s="17"/>
      <c r="B255" s="16"/>
      <c r="C255" s="16"/>
      <c r="D255" s="16"/>
      <c r="E255" s="16"/>
      <c r="F255" s="16"/>
      <c r="G255" s="16"/>
      <c r="H255" s="16"/>
      <c r="I255" s="16"/>
      <c r="J255" s="16"/>
      <c r="K255" s="16"/>
      <c r="L255" s="16"/>
      <c r="N255" s="16"/>
      <c r="O255" s="16"/>
      <c r="P255" s="16"/>
      <c r="Q255" s="16"/>
      <c r="R255" s="16"/>
      <c r="S255" s="23"/>
      <c r="T255" s="16"/>
      <c r="U255" s="16"/>
      <c r="W255" s="23" t="str">
        <f>IF('PD1'!$V255&lt;&gt;"",'PD1'!$V255*VLOOKUP('PD1'!$U255,#REF!,2,0),"")</f>
        <v/>
      </c>
      <c r="X255" s="16"/>
      <c r="Y255" s="16"/>
      <c r="Z255" s="16"/>
      <c r="AA255" s="16"/>
      <c r="AB255" s="16"/>
      <c r="AC255" s="16"/>
    </row>
    <row r="256" spans="1:29" ht="15.75" customHeight="1" x14ac:dyDescent="0.35">
      <c r="A256" s="17"/>
      <c r="B256" s="16"/>
      <c r="C256" s="16"/>
      <c r="D256" s="16"/>
      <c r="E256" s="16"/>
      <c r="F256" s="16"/>
      <c r="G256" s="16"/>
      <c r="H256" s="16"/>
      <c r="I256" s="16"/>
      <c r="J256" s="16"/>
      <c r="K256" s="16"/>
      <c r="L256" s="16"/>
      <c r="N256" s="16"/>
      <c r="O256" s="16"/>
      <c r="P256" s="16"/>
      <c r="Q256" s="16"/>
      <c r="R256" s="16"/>
      <c r="S256" s="23"/>
      <c r="T256" s="16"/>
      <c r="U256" s="16"/>
      <c r="W256" s="23" t="str">
        <f>IF('PD1'!$V256&lt;&gt;"",'PD1'!$V256*VLOOKUP('PD1'!$U256,#REF!,2,0),"")</f>
        <v/>
      </c>
      <c r="X256" s="16"/>
      <c r="Y256" s="16"/>
      <c r="Z256" s="16"/>
      <c r="AA256" s="16"/>
      <c r="AB256" s="16"/>
      <c r="AC256" s="16"/>
    </row>
    <row r="257" spans="1:29" ht="15.75" customHeight="1" x14ac:dyDescent="0.35">
      <c r="A257" s="17"/>
      <c r="B257" s="16"/>
      <c r="C257" s="16"/>
      <c r="D257" s="16"/>
      <c r="E257" s="16"/>
      <c r="F257" s="16"/>
      <c r="G257" s="16"/>
      <c r="H257" s="16"/>
      <c r="I257" s="16"/>
      <c r="J257" s="16"/>
      <c r="K257" s="16"/>
      <c r="L257" s="16"/>
      <c r="N257" s="16"/>
      <c r="O257" s="16"/>
      <c r="P257" s="16"/>
      <c r="Q257" s="16"/>
      <c r="R257" s="16"/>
      <c r="S257" s="23"/>
      <c r="T257" s="16"/>
      <c r="U257" s="16"/>
      <c r="W257" s="23" t="str">
        <f>IF('PD1'!$V257&lt;&gt;"",'PD1'!$V257*VLOOKUP('PD1'!$U257,#REF!,2,0),"")</f>
        <v/>
      </c>
      <c r="X257" s="16"/>
      <c r="Y257" s="16"/>
      <c r="Z257" s="16"/>
      <c r="AA257" s="16"/>
      <c r="AB257" s="16"/>
      <c r="AC257" s="16"/>
    </row>
    <row r="258" spans="1:29" ht="15.75" customHeight="1" x14ac:dyDescent="0.35">
      <c r="A258" s="17"/>
      <c r="B258" s="16"/>
      <c r="C258" s="16"/>
      <c r="D258" s="16"/>
      <c r="E258" s="16"/>
      <c r="F258" s="16"/>
      <c r="G258" s="16"/>
      <c r="H258" s="16"/>
      <c r="I258" s="16"/>
      <c r="J258" s="16"/>
      <c r="K258" s="16"/>
      <c r="L258" s="16"/>
      <c r="N258" s="16"/>
      <c r="O258" s="16"/>
      <c r="P258" s="16"/>
      <c r="Q258" s="16"/>
      <c r="R258" s="16"/>
      <c r="S258" s="23"/>
      <c r="T258" s="16"/>
      <c r="U258" s="16"/>
      <c r="W258" s="23" t="str">
        <f>IF('PD1'!$V258&lt;&gt;"",'PD1'!$V258*VLOOKUP('PD1'!$U258,#REF!,2,0),"")</f>
        <v/>
      </c>
      <c r="X258" s="16"/>
      <c r="Y258" s="16"/>
      <c r="Z258" s="16"/>
      <c r="AA258" s="16"/>
      <c r="AB258" s="16"/>
      <c r="AC258" s="16"/>
    </row>
    <row r="259" spans="1:29" ht="15.75" customHeight="1" x14ac:dyDescent="0.35">
      <c r="A259" s="17"/>
      <c r="B259" s="16"/>
      <c r="C259" s="16"/>
      <c r="D259" s="16"/>
      <c r="E259" s="16"/>
      <c r="F259" s="16"/>
      <c r="G259" s="16"/>
      <c r="H259" s="16"/>
      <c r="I259" s="16"/>
      <c r="J259" s="16"/>
      <c r="K259" s="16"/>
      <c r="L259" s="16"/>
      <c r="N259" s="16"/>
      <c r="O259" s="16"/>
      <c r="P259" s="16"/>
      <c r="Q259" s="16"/>
      <c r="R259" s="16"/>
      <c r="S259" s="23"/>
      <c r="T259" s="16"/>
      <c r="U259" s="16"/>
      <c r="W259" s="23" t="str">
        <f>IF('PD1'!$V259&lt;&gt;"",'PD1'!$V259*VLOOKUP('PD1'!$U259,#REF!,2,0),"")</f>
        <v/>
      </c>
      <c r="X259" s="16"/>
      <c r="Y259" s="16"/>
      <c r="Z259" s="16"/>
      <c r="AA259" s="16"/>
      <c r="AB259" s="16"/>
      <c r="AC259" s="16"/>
    </row>
    <row r="260" spans="1:29" ht="15.75" customHeight="1" x14ac:dyDescent="0.35">
      <c r="A260" s="17"/>
      <c r="B260" s="16"/>
      <c r="C260" s="16"/>
      <c r="D260" s="16"/>
      <c r="E260" s="16"/>
      <c r="F260" s="16"/>
      <c r="G260" s="16"/>
      <c r="H260" s="16"/>
      <c r="I260" s="16"/>
      <c r="J260" s="16"/>
      <c r="K260" s="16"/>
      <c r="L260" s="16"/>
      <c r="N260" s="16"/>
      <c r="O260" s="16"/>
      <c r="P260" s="16"/>
      <c r="Q260" s="16"/>
      <c r="R260" s="16"/>
      <c r="S260" s="23"/>
      <c r="T260" s="16"/>
      <c r="U260" s="16"/>
      <c r="W260" s="23" t="str">
        <f>IF('PD1'!$V260&lt;&gt;"",'PD1'!$V260*VLOOKUP('PD1'!$U260,#REF!,2,0),"")</f>
        <v/>
      </c>
      <c r="X260" s="16"/>
      <c r="Y260" s="16"/>
      <c r="Z260" s="16"/>
      <c r="AA260" s="16"/>
      <c r="AB260" s="16"/>
      <c r="AC260" s="16"/>
    </row>
    <row r="261" spans="1:29" ht="15.75" customHeight="1" x14ac:dyDescent="0.35">
      <c r="A261" s="17"/>
      <c r="B261" s="16"/>
      <c r="C261" s="16"/>
      <c r="D261" s="16"/>
      <c r="E261" s="16"/>
      <c r="F261" s="16"/>
      <c r="G261" s="16"/>
      <c r="H261" s="16"/>
      <c r="I261" s="16"/>
      <c r="J261" s="16"/>
      <c r="K261" s="16"/>
      <c r="L261" s="16"/>
      <c r="N261" s="16"/>
      <c r="O261" s="16"/>
      <c r="P261" s="16"/>
      <c r="Q261" s="16"/>
      <c r="R261" s="16"/>
      <c r="S261" s="23"/>
      <c r="T261" s="16"/>
      <c r="U261" s="16"/>
      <c r="W261" s="23" t="str">
        <f>IF('PD1'!$V261&lt;&gt;"",'PD1'!$V261*VLOOKUP('PD1'!$U261,#REF!,2,0),"")</f>
        <v/>
      </c>
      <c r="X261" s="16"/>
      <c r="Y261" s="16"/>
      <c r="Z261" s="16"/>
      <c r="AA261" s="16"/>
      <c r="AB261" s="16"/>
      <c r="AC261" s="16"/>
    </row>
    <row r="262" spans="1:29" ht="15.75" customHeight="1" x14ac:dyDescent="0.35">
      <c r="A262" s="17"/>
      <c r="B262" s="16"/>
      <c r="C262" s="16"/>
      <c r="D262" s="16"/>
      <c r="E262" s="16"/>
      <c r="F262" s="16"/>
      <c r="G262" s="16"/>
      <c r="H262" s="16"/>
      <c r="I262" s="16"/>
      <c r="J262" s="16"/>
      <c r="K262" s="16"/>
      <c r="L262" s="16"/>
      <c r="N262" s="16"/>
      <c r="O262" s="16"/>
      <c r="P262" s="16"/>
      <c r="Q262" s="16"/>
      <c r="R262" s="16"/>
      <c r="S262" s="23"/>
      <c r="T262" s="16"/>
      <c r="U262" s="16"/>
      <c r="W262" s="23" t="str">
        <f>IF('PD1'!$V262&lt;&gt;"",'PD1'!$V262*VLOOKUP('PD1'!$U262,#REF!,2,0),"")</f>
        <v/>
      </c>
      <c r="X262" s="16"/>
      <c r="Y262" s="16"/>
      <c r="Z262" s="16"/>
      <c r="AA262" s="16"/>
      <c r="AB262" s="16"/>
      <c r="AC262" s="16"/>
    </row>
    <row r="263" spans="1:29" ht="15.75" customHeight="1" x14ac:dyDescent="0.35">
      <c r="A263" s="17"/>
      <c r="B263" s="16"/>
      <c r="C263" s="16"/>
      <c r="D263" s="16"/>
      <c r="E263" s="16"/>
      <c r="F263" s="16"/>
      <c r="G263" s="16"/>
      <c r="H263" s="16"/>
      <c r="I263" s="16"/>
      <c r="J263" s="16"/>
      <c r="K263" s="16"/>
      <c r="L263" s="16"/>
      <c r="N263" s="16"/>
      <c r="O263" s="16"/>
      <c r="P263" s="16"/>
      <c r="Q263" s="16"/>
      <c r="R263" s="16"/>
      <c r="S263" s="23"/>
      <c r="T263" s="16"/>
      <c r="U263" s="16"/>
      <c r="W263" s="23" t="str">
        <f>IF('PD1'!$V263&lt;&gt;"",'PD1'!$V263*VLOOKUP('PD1'!$U263,#REF!,2,0),"")</f>
        <v/>
      </c>
      <c r="X263" s="16"/>
      <c r="Y263" s="16"/>
      <c r="Z263" s="16"/>
      <c r="AA263" s="16"/>
      <c r="AB263" s="16"/>
      <c r="AC263" s="16"/>
    </row>
    <row r="264" spans="1:29" ht="15.75" customHeight="1" x14ac:dyDescent="0.35">
      <c r="A264" s="17"/>
      <c r="B264" s="16"/>
      <c r="C264" s="16"/>
      <c r="D264" s="16"/>
      <c r="E264" s="16"/>
      <c r="F264" s="16"/>
      <c r="G264" s="16"/>
      <c r="H264" s="16"/>
      <c r="I264" s="16"/>
      <c r="J264" s="16"/>
      <c r="K264" s="16"/>
      <c r="L264" s="16"/>
      <c r="N264" s="16"/>
      <c r="O264" s="16"/>
      <c r="P264" s="16"/>
      <c r="Q264" s="16"/>
      <c r="R264" s="16"/>
      <c r="S264" s="23"/>
      <c r="T264" s="16"/>
      <c r="U264" s="16"/>
      <c r="W264" s="23" t="str">
        <f>IF('PD1'!$V264&lt;&gt;"",'PD1'!$V264*VLOOKUP('PD1'!$U264,#REF!,2,0),"")</f>
        <v/>
      </c>
      <c r="X264" s="16"/>
      <c r="Y264" s="16"/>
      <c r="Z264" s="16"/>
      <c r="AA264" s="16"/>
      <c r="AB264" s="16"/>
      <c r="AC264" s="16"/>
    </row>
    <row r="265" spans="1:29" ht="15.75" customHeight="1" x14ac:dyDescent="0.35">
      <c r="A265" s="17"/>
      <c r="B265" s="16"/>
      <c r="C265" s="16"/>
      <c r="D265" s="16"/>
      <c r="E265" s="16"/>
      <c r="F265" s="16"/>
      <c r="G265" s="16"/>
      <c r="H265" s="16"/>
      <c r="I265" s="16"/>
      <c r="J265" s="16"/>
      <c r="K265" s="16"/>
      <c r="L265" s="16"/>
      <c r="N265" s="16"/>
      <c r="O265" s="16"/>
      <c r="P265" s="16"/>
      <c r="Q265" s="16"/>
      <c r="R265" s="16"/>
      <c r="S265" s="23"/>
      <c r="T265" s="16"/>
      <c r="U265" s="16"/>
      <c r="W265" s="23" t="str">
        <f>IF('PD1'!$V265&lt;&gt;"",'PD1'!$V265*VLOOKUP('PD1'!$U265,#REF!,2,0),"")</f>
        <v/>
      </c>
      <c r="X265" s="16"/>
      <c r="Y265" s="16"/>
      <c r="Z265" s="16"/>
      <c r="AA265" s="16"/>
      <c r="AB265" s="16"/>
      <c r="AC265" s="16"/>
    </row>
    <row r="266" spans="1:29" ht="15.75" customHeight="1" x14ac:dyDescent="0.35">
      <c r="A266" s="17"/>
      <c r="B266" s="16"/>
      <c r="C266" s="16"/>
      <c r="D266" s="16"/>
      <c r="E266" s="16"/>
      <c r="F266" s="16"/>
      <c r="G266" s="16"/>
      <c r="H266" s="16"/>
      <c r="I266" s="16"/>
      <c r="J266" s="16"/>
      <c r="K266" s="16"/>
      <c r="L266" s="16"/>
      <c r="N266" s="16"/>
      <c r="O266" s="16"/>
      <c r="P266" s="16"/>
      <c r="Q266" s="16"/>
      <c r="R266" s="16"/>
      <c r="S266" s="23"/>
      <c r="T266" s="16"/>
      <c r="U266" s="16"/>
      <c r="W266" s="23" t="str">
        <f>IF('PD1'!$V266&lt;&gt;"",'PD1'!$V266*VLOOKUP('PD1'!$U266,#REF!,2,0),"")</f>
        <v/>
      </c>
      <c r="X266" s="16"/>
      <c r="Y266" s="16"/>
      <c r="Z266" s="16"/>
      <c r="AA266" s="16"/>
      <c r="AB266" s="16"/>
      <c r="AC266" s="16"/>
    </row>
    <row r="267" spans="1:29" ht="15.75" customHeight="1" x14ac:dyDescent="0.35">
      <c r="A267" s="17"/>
      <c r="B267" s="16"/>
      <c r="C267" s="16"/>
      <c r="D267" s="16"/>
      <c r="E267" s="16"/>
      <c r="F267" s="16"/>
      <c r="G267" s="16"/>
      <c r="H267" s="16"/>
      <c r="I267" s="16"/>
      <c r="J267" s="16"/>
      <c r="K267" s="16"/>
      <c r="L267" s="16"/>
      <c r="N267" s="16"/>
      <c r="O267" s="16"/>
      <c r="P267" s="16"/>
      <c r="Q267" s="16"/>
      <c r="R267" s="16"/>
      <c r="S267" s="23"/>
      <c r="T267" s="16"/>
      <c r="U267" s="16"/>
      <c r="W267" s="23" t="str">
        <f>IF('PD1'!$V267&lt;&gt;"",'PD1'!$V267*VLOOKUP('PD1'!$U267,#REF!,2,0),"")</f>
        <v/>
      </c>
      <c r="X267" s="16"/>
      <c r="Y267" s="16"/>
      <c r="Z267" s="16"/>
      <c r="AA267" s="16"/>
      <c r="AB267" s="16"/>
      <c r="AC267" s="16"/>
    </row>
    <row r="268" spans="1:29" ht="15.75" customHeight="1" x14ac:dyDescent="0.35">
      <c r="A268" s="17"/>
      <c r="B268" s="16"/>
      <c r="C268" s="16"/>
      <c r="D268" s="16"/>
      <c r="E268" s="16"/>
      <c r="F268" s="16"/>
      <c r="G268" s="16"/>
      <c r="H268" s="16"/>
      <c r="I268" s="16"/>
      <c r="J268" s="16"/>
      <c r="K268" s="16"/>
      <c r="L268" s="16"/>
      <c r="N268" s="16"/>
      <c r="O268" s="16"/>
      <c r="P268" s="16"/>
      <c r="Q268" s="16"/>
      <c r="R268" s="16"/>
      <c r="S268" s="23"/>
      <c r="T268" s="16"/>
      <c r="U268" s="16"/>
      <c r="W268" s="23" t="str">
        <f>IF('PD1'!$V268&lt;&gt;"",'PD1'!$V268*VLOOKUP('PD1'!$U268,#REF!,2,0),"")</f>
        <v/>
      </c>
      <c r="X268" s="16"/>
      <c r="Y268" s="16"/>
      <c r="Z268" s="16"/>
      <c r="AA268" s="16"/>
      <c r="AB268" s="16"/>
      <c r="AC268" s="16"/>
    </row>
    <row r="269" spans="1:29" ht="15.75" customHeight="1" x14ac:dyDescent="0.35">
      <c r="A269" s="17"/>
      <c r="B269" s="16"/>
      <c r="C269" s="16"/>
      <c r="D269" s="16"/>
      <c r="E269" s="16"/>
      <c r="F269" s="16"/>
      <c r="G269" s="16"/>
      <c r="H269" s="16"/>
      <c r="I269" s="16"/>
      <c r="J269" s="16"/>
      <c r="K269" s="16"/>
      <c r="L269" s="16"/>
      <c r="N269" s="16"/>
      <c r="O269" s="16"/>
      <c r="P269" s="16"/>
      <c r="Q269" s="16"/>
      <c r="R269" s="16"/>
      <c r="S269" s="23"/>
      <c r="T269" s="16"/>
      <c r="U269" s="16"/>
      <c r="W269" s="23" t="str">
        <f>IF('PD1'!$V269&lt;&gt;"",'PD1'!$V269*VLOOKUP('PD1'!$U269,#REF!,2,0),"")</f>
        <v/>
      </c>
      <c r="X269" s="16"/>
      <c r="Y269" s="16"/>
      <c r="Z269" s="16"/>
      <c r="AA269" s="16"/>
      <c r="AB269" s="16"/>
      <c r="AC269" s="16"/>
    </row>
    <row r="270" spans="1:29" ht="15.75" customHeight="1" x14ac:dyDescent="0.35">
      <c r="A270" s="17"/>
      <c r="B270" s="16"/>
      <c r="C270" s="16"/>
      <c r="D270" s="16"/>
      <c r="E270" s="16"/>
      <c r="F270" s="16"/>
      <c r="G270" s="16"/>
      <c r="H270" s="16"/>
      <c r="I270" s="16"/>
      <c r="J270" s="16"/>
      <c r="K270" s="16"/>
      <c r="L270" s="16"/>
      <c r="N270" s="16"/>
      <c r="O270" s="16"/>
      <c r="P270" s="16"/>
      <c r="Q270" s="16"/>
      <c r="R270" s="16"/>
      <c r="S270" s="23"/>
      <c r="T270" s="16"/>
      <c r="U270" s="16"/>
      <c r="W270" s="23" t="str">
        <f>IF('PD1'!$V270&lt;&gt;"",'PD1'!$V270*VLOOKUP('PD1'!$U270,#REF!,2,0),"")</f>
        <v/>
      </c>
      <c r="X270" s="16"/>
      <c r="Y270" s="16"/>
      <c r="Z270" s="16"/>
      <c r="AA270" s="16"/>
      <c r="AB270" s="16"/>
      <c r="AC270" s="16"/>
    </row>
    <row r="271" spans="1:29" ht="15.75" customHeight="1" x14ac:dyDescent="0.35">
      <c r="A271" s="17"/>
      <c r="B271" s="16"/>
      <c r="C271" s="16"/>
      <c r="D271" s="16"/>
      <c r="E271" s="16"/>
      <c r="F271" s="16"/>
      <c r="G271" s="16"/>
      <c r="H271" s="16"/>
      <c r="I271" s="16"/>
      <c r="J271" s="16"/>
      <c r="K271" s="16"/>
      <c r="L271" s="16"/>
      <c r="N271" s="16"/>
      <c r="O271" s="16"/>
      <c r="P271" s="16"/>
      <c r="Q271" s="16"/>
      <c r="R271" s="16"/>
      <c r="S271" s="23"/>
      <c r="T271" s="16"/>
      <c r="U271" s="16"/>
      <c r="W271" s="23" t="str">
        <f>IF('PD1'!$V271&lt;&gt;"",'PD1'!$V271*VLOOKUP('PD1'!$U271,#REF!,2,0),"")</f>
        <v/>
      </c>
      <c r="X271" s="16"/>
      <c r="Y271" s="16"/>
      <c r="Z271" s="16"/>
      <c r="AA271" s="16"/>
      <c r="AB271" s="16"/>
      <c r="AC271" s="16"/>
    </row>
    <row r="272" spans="1:29" ht="15.75" customHeight="1" x14ac:dyDescent="0.35">
      <c r="A272" s="17"/>
      <c r="B272" s="16"/>
      <c r="C272" s="16"/>
      <c r="D272" s="16"/>
      <c r="E272" s="16"/>
      <c r="F272" s="16"/>
      <c r="G272" s="16"/>
      <c r="H272" s="16"/>
      <c r="I272" s="16"/>
      <c r="J272" s="16"/>
      <c r="K272" s="16"/>
      <c r="L272" s="16"/>
      <c r="N272" s="16"/>
      <c r="O272" s="16"/>
      <c r="P272" s="16"/>
      <c r="Q272" s="16"/>
      <c r="R272" s="16"/>
      <c r="S272" s="23"/>
      <c r="T272" s="16"/>
      <c r="U272" s="16"/>
      <c r="W272" s="23" t="str">
        <f>IF('PD1'!$V272&lt;&gt;"",'PD1'!$V272*VLOOKUP('PD1'!$U272,#REF!,2,0),"")</f>
        <v/>
      </c>
      <c r="X272" s="16"/>
      <c r="Y272" s="16"/>
      <c r="Z272" s="16"/>
      <c r="AA272" s="16"/>
      <c r="AB272" s="16"/>
      <c r="AC272" s="16"/>
    </row>
    <row r="273" spans="1:29" ht="15.75" customHeight="1" x14ac:dyDescent="0.35">
      <c r="A273" s="17"/>
      <c r="B273" s="16"/>
      <c r="C273" s="16"/>
      <c r="D273" s="16"/>
      <c r="E273" s="16"/>
      <c r="F273" s="16"/>
      <c r="G273" s="16"/>
      <c r="H273" s="16"/>
      <c r="I273" s="16"/>
      <c r="J273" s="16"/>
      <c r="K273" s="16"/>
      <c r="L273" s="16"/>
      <c r="N273" s="16"/>
      <c r="O273" s="16"/>
      <c r="P273" s="16"/>
      <c r="Q273" s="16"/>
      <c r="R273" s="16"/>
      <c r="S273" s="23"/>
      <c r="T273" s="16"/>
      <c r="U273" s="16"/>
      <c r="W273" s="23" t="str">
        <f>IF('PD1'!$V273&lt;&gt;"",'PD1'!$V273*VLOOKUP('PD1'!$U273,#REF!,2,0),"")</f>
        <v/>
      </c>
      <c r="X273" s="16"/>
      <c r="Y273" s="16"/>
      <c r="Z273" s="16"/>
      <c r="AA273" s="16"/>
      <c r="AB273" s="16"/>
      <c r="AC273" s="16"/>
    </row>
    <row r="274" spans="1:29" ht="15.75" customHeight="1" x14ac:dyDescent="0.35">
      <c r="A274" s="17"/>
      <c r="B274" s="16"/>
      <c r="C274" s="16"/>
      <c r="D274" s="16"/>
      <c r="E274" s="16"/>
      <c r="F274" s="16"/>
      <c r="G274" s="16"/>
      <c r="H274" s="16"/>
      <c r="I274" s="16"/>
      <c r="J274" s="16"/>
      <c r="K274" s="16"/>
      <c r="L274" s="16"/>
      <c r="N274" s="16"/>
      <c r="O274" s="16"/>
      <c r="P274" s="16"/>
      <c r="Q274" s="16"/>
      <c r="R274" s="16"/>
      <c r="S274" s="23"/>
      <c r="T274" s="16"/>
      <c r="U274" s="16"/>
      <c r="W274" s="23" t="str">
        <f>IF('PD1'!$V274&lt;&gt;"",'PD1'!$V274*VLOOKUP('PD1'!$U274,#REF!,2,0),"")</f>
        <v/>
      </c>
      <c r="X274" s="16"/>
      <c r="Y274" s="16"/>
      <c r="Z274" s="16"/>
      <c r="AA274" s="16"/>
      <c r="AB274" s="16"/>
      <c r="AC274" s="16"/>
    </row>
    <row r="275" spans="1:29" ht="15.75" customHeight="1" x14ac:dyDescent="0.35">
      <c r="A275" s="17"/>
      <c r="B275" s="16"/>
      <c r="C275" s="16"/>
      <c r="D275" s="16"/>
      <c r="E275" s="16"/>
      <c r="F275" s="16"/>
      <c r="G275" s="16"/>
      <c r="H275" s="16"/>
      <c r="I275" s="16"/>
      <c r="J275" s="16"/>
      <c r="K275" s="16"/>
      <c r="L275" s="16"/>
      <c r="N275" s="16"/>
      <c r="O275" s="16"/>
      <c r="P275" s="16"/>
      <c r="Q275" s="16"/>
      <c r="R275" s="16"/>
      <c r="S275" s="23"/>
      <c r="T275" s="16"/>
      <c r="U275" s="16"/>
      <c r="W275" s="23" t="str">
        <f>IF('PD1'!$V275&lt;&gt;"",'PD1'!$V275*VLOOKUP('PD1'!$U275,#REF!,2,0),"")</f>
        <v/>
      </c>
      <c r="X275" s="16"/>
      <c r="Y275" s="16"/>
      <c r="Z275" s="16"/>
      <c r="AA275" s="16"/>
      <c r="AB275" s="16"/>
      <c r="AC275" s="16"/>
    </row>
    <row r="276" spans="1:29" ht="15.75" customHeight="1" x14ac:dyDescent="0.35">
      <c r="A276" s="17"/>
      <c r="B276" s="16"/>
      <c r="C276" s="16"/>
      <c r="D276" s="16"/>
      <c r="E276" s="16"/>
      <c r="F276" s="16"/>
      <c r="G276" s="16"/>
      <c r="H276" s="16"/>
      <c r="I276" s="16"/>
      <c r="J276" s="16"/>
      <c r="K276" s="16"/>
      <c r="L276" s="16"/>
      <c r="N276" s="16"/>
      <c r="O276" s="16"/>
      <c r="P276" s="16"/>
      <c r="Q276" s="16"/>
      <c r="R276" s="16"/>
      <c r="S276" s="23"/>
      <c r="T276" s="16"/>
      <c r="U276" s="16"/>
      <c r="W276" s="23" t="str">
        <f>IF('PD1'!$V276&lt;&gt;"",'PD1'!$V276*VLOOKUP('PD1'!$U276,#REF!,2,0),"")</f>
        <v/>
      </c>
      <c r="X276" s="16"/>
      <c r="Y276" s="16"/>
      <c r="Z276" s="16"/>
      <c r="AA276" s="16"/>
      <c r="AB276" s="16"/>
      <c r="AC276" s="16"/>
    </row>
    <row r="277" spans="1:29" ht="15.75" customHeight="1" x14ac:dyDescent="0.35">
      <c r="A277" s="17"/>
      <c r="B277" s="16"/>
      <c r="C277" s="16"/>
      <c r="D277" s="16"/>
      <c r="E277" s="16"/>
      <c r="F277" s="16"/>
      <c r="G277" s="16"/>
      <c r="H277" s="16"/>
      <c r="I277" s="16"/>
      <c r="J277" s="16"/>
      <c r="K277" s="16"/>
      <c r="L277" s="16"/>
      <c r="N277" s="16"/>
      <c r="O277" s="16"/>
      <c r="P277" s="16"/>
      <c r="Q277" s="16"/>
      <c r="R277" s="16"/>
      <c r="S277" s="23"/>
      <c r="T277" s="16"/>
      <c r="U277" s="16"/>
      <c r="W277" s="23" t="str">
        <f>IF('PD1'!$V277&lt;&gt;"",'PD1'!$V277*VLOOKUP('PD1'!$U277,#REF!,2,0),"")</f>
        <v/>
      </c>
      <c r="X277" s="16"/>
      <c r="Y277" s="16"/>
      <c r="Z277" s="16"/>
      <c r="AA277" s="16"/>
      <c r="AB277" s="16"/>
      <c r="AC277" s="16"/>
    </row>
    <row r="278" spans="1:29" ht="15.75" customHeight="1" x14ac:dyDescent="0.35">
      <c r="A278" s="17"/>
      <c r="B278" s="16"/>
      <c r="C278" s="16"/>
      <c r="D278" s="16"/>
      <c r="E278" s="16"/>
      <c r="F278" s="16"/>
      <c r="G278" s="16"/>
      <c r="H278" s="16"/>
      <c r="I278" s="16"/>
      <c r="J278" s="16"/>
      <c r="K278" s="16"/>
      <c r="L278" s="16"/>
      <c r="N278" s="16"/>
      <c r="O278" s="16"/>
      <c r="P278" s="16"/>
      <c r="Q278" s="16"/>
      <c r="R278" s="16"/>
      <c r="S278" s="23"/>
      <c r="T278" s="16"/>
      <c r="U278" s="16"/>
      <c r="W278" s="23" t="str">
        <f>IF('PD1'!$V278&lt;&gt;"",'PD1'!$V278*VLOOKUP('PD1'!$U278,#REF!,2,0),"")</f>
        <v/>
      </c>
      <c r="X278" s="16"/>
      <c r="Y278" s="16"/>
      <c r="Z278" s="16"/>
      <c r="AA278" s="16"/>
      <c r="AB278" s="16"/>
      <c r="AC278" s="16"/>
    </row>
    <row r="279" spans="1:29" ht="15.75" customHeight="1" x14ac:dyDescent="0.35">
      <c r="A279" s="17"/>
      <c r="B279" s="16"/>
      <c r="C279" s="16"/>
      <c r="D279" s="16"/>
      <c r="E279" s="16"/>
      <c r="F279" s="16"/>
      <c r="G279" s="16"/>
      <c r="H279" s="16"/>
      <c r="I279" s="16"/>
      <c r="J279" s="16"/>
      <c r="K279" s="16"/>
      <c r="L279" s="16"/>
      <c r="N279" s="16"/>
      <c r="O279" s="16"/>
      <c r="P279" s="16"/>
      <c r="Q279" s="16"/>
      <c r="R279" s="16"/>
      <c r="S279" s="23"/>
      <c r="T279" s="16"/>
      <c r="U279" s="16"/>
      <c r="W279" s="23" t="str">
        <f>IF('PD1'!$V279&lt;&gt;"",'PD1'!$V279*VLOOKUP('PD1'!$U279,#REF!,2,0),"")</f>
        <v/>
      </c>
      <c r="X279" s="16"/>
      <c r="Y279" s="16"/>
      <c r="Z279" s="16"/>
      <c r="AA279" s="16"/>
      <c r="AB279" s="16"/>
      <c r="AC279" s="16"/>
    </row>
    <row r="280" spans="1:29" ht="15.75" customHeight="1" x14ac:dyDescent="0.35">
      <c r="A280" s="17"/>
      <c r="B280" s="16"/>
      <c r="C280" s="16"/>
      <c r="D280" s="16"/>
      <c r="E280" s="16"/>
      <c r="F280" s="16"/>
      <c r="G280" s="16"/>
      <c r="H280" s="16"/>
      <c r="I280" s="16"/>
      <c r="J280" s="16"/>
      <c r="K280" s="16"/>
      <c r="L280" s="16"/>
      <c r="N280" s="16"/>
      <c r="O280" s="16"/>
      <c r="P280" s="16"/>
      <c r="Q280" s="16"/>
      <c r="R280" s="16"/>
      <c r="S280" s="23"/>
      <c r="T280" s="16"/>
      <c r="U280" s="16"/>
      <c r="W280" s="23" t="str">
        <f>IF('PD1'!$V280&lt;&gt;"",'PD1'!$V280*VLOOKUP('PD1'!$U280,#REF!,2,0),"")</f>
        <v/>
      </c>
      <c r="X280" s="16"/>
      <c r="Y280" s="16"/>
      <c r="Z280" s="16"/>
      <c r="AA280" s="16"/>
      <c r="AB280" s="16"/>
      <c r="AC280" s="16"/>
    </row>
    <row r="281" spans="1:29" ht="15.75" customHeight="1" x14ac:dyDescent="0.35">
      <c r="A281" s="17"/>
      <c r="B281" s="16"/>
      <c r="C281" s="16"/>
      <c r="D281" s="16"/>
      <c r="E281" s="16"/>
      <c r="F281" s="16"/>
      <c r="G281" s="16"/>
      <c r="H281" s="16"/>
      <c r="I281" s="16"/>
      <c r="J281" s="16"/>
      <c r="K281" s="16"/>
      <c r="L281" s="16"/>
      <c r="N281" s="16"/>
      <c r="O281" s="16"/>
      <c r="P281" s="16"/>
      <c r="Q281" s="16"/>
      <c r="R281" s="16"/>
      <c r="S281" s="23"/>
      <c r="T281" s="16"/>
      <c r="U281" s="16"/>
      <c r="W281" s="23" t="str">
        <f>IF('PD1'!$V281&lt;&gt;"",'PD1'!$V281*VLOOKUP('PD1'!$U281,#REF!,2,0),"")</f>
        <v/>
      </c>
      <c r="X281" s="16"/>
      <c r="Y281" s="16"/>
      <c r="Z281" s="16"/>
      <c r="AA281" s="16"/>
      <c r="AB281" s="16"/>
      <c r="AC281" s="16"/>
    </row>
    <row r="282" spans="1:29" ht="15.75" customHeight="1" x14ac:dyDescent="0.35">
      <c r="A282" s="17"/>
      <c r="B282" s="16"/>
      <c r="C282" s="16"/>
      <c r="D282" s="16"/>
      <c r="E282" s="16"/>
      <c r="F282" s="16"/>
      <c r="G282" s="16"/>
      <c r="H282" s="16"/>
      <c r="I282" s="16"/>
      <c r="J282" s="16"/>
      <c r="K282" s="16"/>
      <c r="L282" s="16"/>
      <c r="N282" s="16"/>
      <c r="O282" s="16"/>
      <c r="P282" s="16"/>
      <c r="Q282" s="16"/>
      <c r="R282" s="16"/>
      <c r="S282" s="23"/>
      <c r="T282" s="16"/>
      <c r="U282" s="16"/>
      <c r="W282" s="23" t="str">
        <f>IF('PD1'!$V282&lt;&gt;"",'PD1'!$V282*VLOOKUP('PD1'!$U282,#REF!,2,0),"")</f>
        <v/>
      </c>
      <c r="X282" s="16"/>
      <c r="Y282" s="16"/>
      <c r="Z282" s="16"/>
      <c r="AA282" s="16"/>
      <c r="AB282" s="16"/>
      <c r="AC282" s="16"/>
    </row>
    <row r="283" spans="1:29" ht="15.75" customHeight="1" x14ac:dyDescent="0.35">
      <c r="A283" s="17"/>
      <c r="B283" s="16"/>
      <c r="C283" s="16"/>
      <c r="D283" s="16"/>
      <c r="E283" s="16"/>
      <c r="F283" s="16"/>
      <c r="G283" s="16"/>
      <c r="H283" s="16"/>
      <c r="I283" s="16"/>
      <c r="J283" s="16"/>
      <c r="K283" s="16"/>
      <c r="L283" s="16"/>
      <c r="N283" s="16"/>
      <c r="O283" s="16"/>
      <c r="P283" s="16"/>
      <c r="Q283" s="16"/>
      <c r="R283" s="16"/>
      <c r="S283" s="23"/>
      <c r="T283" s="16"/>
      <c r="U283" s="16"/>
      <c r="W283" s="23" t="str">
        <f>IF('PD1'!$V283&lt;&gt;"",'PD1'!$V283*VLOOKUP('PD1'!$U283,#REF!,2,0),"")</f>
        <v/>
      </c>
      <c r="X283" s="16"/>
      <c r="Y283" s="16"/>
      <c r="Z283" s="16"/>
      <c r="AA283" s="16"/>
      <c r="AB283" s="16"/>
      <c r="AC283" s="16"/>
    </row>
    <row r="284" spans="1:29" ht="15.75" customHeight="1" x14ac:dyDescent="0.35">
      <c r="A284" s="17"/>
      <c r="B284" s="16"/>
      <c r="C284" s="16"/>
      <c r="D284" s="16"/>
      <c r="E284" s="16"/>
      <c r="F284" s="16"/>
      <c r="G284" s="16"/>
      <c r="H284" s="16"/>
      <c r="I284" s="16"/>
      <c r="J284" s="16"/>
      <c r="K284" s="16"/>
      <c r="L284" s="16"/>
      <c r="N284" s="16"/>
      <c r="O284" s="16"/>
      <c r="P284" s="16"/>
      <c r="Q284" s="16"/>
      <c r="R284" s="16"/>
      <c r="S284" s="23"/>
      <c r="T284" s="16"/>
      <c r="U284" s="16"/>
      <c r="W284" s="23" t="str">
        <f>IF('PD1'!$V284&lt;&gt;"",'PD1'!$V284*VLOOKUP('PD1'!$U284,#REF!,2,0),"")</f>
        <v/>
      </c>
      <c r="X284" s="16"/>
      <c r="Y284" s="16"/>
      <c r="Z284" s="16"/>
      <c r="AA284" s="16"/>
      <c r="AB284" s="16"/>
      <c r="AC284" s="16"/>
    </row>
    <row r="285" spans="1:29" ht="15.75" customHeight="1" x14ac:dyDescent="0.35">
      <c r="A285" s="17"/>
      <c r="B285" s="16"/>
      <c r="C285" s="16"/>
      <c r="D285" s="16"/>
      <c r="E285" s="16"/>
      <c r="F285" s="16"/>
      <c r="G285" s="16"/>
      <c r="H285" s="16"/>
      <c r="I285" s="16"/>
      <c r="J285" s="16"/>
      <c r="K285" s="16"/>
      <c r="N285" s="16"/>
      <c r="O285" s="16"/>
      <c r="P285" s="16"/>
      <c r="Q285" s="16"/>
      <c r="R285" s="16"/>
      <c r="S285" s="23"/>
      <c r="T285" s="16"/>
      <c r="U285" s="16"/>
      <c r="W285" s="23" t="str">
        <f>IF('PD1'!$V285&lt;&gt;"",'PD1'!$V285*VLOOKUP('PD1'!$U285,#REF!,2,0),"")</f>
        <v/>
      </c>
      <c r="X285" s="16"/>
      <c r="Y285" s="16"/>
      <c r="Z285" s="16"/>
      <c r="AA285" s="16"/>
      <c r="AB285" s="16"/>
      <c r="AC285" s="16"/>
    </row>
    <row r="286" spans="1:29" ht="15.75" customHeight="1" x14ac:dyDescent="0.35">
      <c r="A286" s="17"/>
      <c r="B286" s="16"/>
      <c r="C286" s="16"/>
      <c r="D286" s="16"/>
      <c r="E286" s="16"/>
      <c r="F286" s="16"/>
      <c r="G286" s="16"/>
      <c r="H286" s="16"/>
      <c r="I286" s="16"/>
      <c r="J286" s="16"/>
      <c r="K286" s="16"/>
      <c r="N286" s="16"/>
      <c r="O286" s="16"/>
      <c r="P286" s="16"/>
      <c r="Q286" s="16"/>
      <c r="R286" s="16"/>
      <c r="S286" s="23"/>
      <c r="T286" s="16"/>
      <c r="U286" s="16"/>
      <c r="W286" s="23" t="str">
        <f>IF('PD1'!$V286&lt;&gt;"",'PD1'!$V286*VLOOKUP('PD1'!$U286,#REF!,2,0),"")</f>
        <v/>
      </c>
      <c r="X286" s="16"/>
      <c r="Y286" s="16"/>
      <c r="Z286" s="16"/>
      <c r="AA286" s="16"/>
      <c r="AB286" s="16"/>
      <c r="AC286" s="16"/>
    </row>
    <row r="287" spans="1:29" ht="15.75" customHeight="1" x14ac:dyDescent="0.35">
      <c r="A287" s="17"/>
      <c r="B287" s="16"/>
      <c r="C287" s="16"/>
      <c r="D287" s="16"/>
      <c r="E287" s="16"/>
      <c r="F287" s="16"/>
      <c r="G287" s="16"/>
      <c r="H287" s="16"/>
      <c r="I287" s="16"/>
      <c r="J287" s="16"/>
      <c r="K287" s="16"/>
      <c r="N287" s="16"/>
      <c r="O287" s="16"/>
      <c r="P287" s="16"/>
      <c r="Q287" s="16"/>
      <c r="R287" s="16"/>
      <c r="S287" s="23"/>
      <c r="T287" s="16"/>
      <c r="U287" s="16"/>
      <c r="W287" s="23" t="str">
        <f>IF('PD1'!$V287&lt;&gt;"",'PD1'!$V287*VLOOKUP('PD1'!$U287,#REF!,2,0),"")</f>
        <v/>
      </c>
      <c r="X287" s="16"/>
      <c r="Y287" s="16"/>
      <c r="Z287" s="16"/>
      <c r="AA287" s="16"/>
      <c r="AB287" s="16"/>
      <c r="AC287" s="16"/>
    </row>
    <row r="288" spans="1:29" ht="15.75" customHeight="1" x14ac:dyDescent="0.35">
      <c r="A288" s="17"/>
      <c r="B288" s="16"/>
      <c r="C288" s="16"/>
      <c r="D288" s="16"/>
      <c r="E288" s="16"/>
      <c r="F288" s="16"/>
      <c r="G288" s="16"/>
      <c r="H288" s="16"/>
      <c r="I288" s="16"/>
      <c r="J288" s="16"/>
      <c r="K288" s="16"/>
      <c r="N288" s="16"/>
      <c r="O288" s="16"/>
      <c r="P288" s="16"/>
      <c r="Q288" s="16"/>
      <c r="R288" s="16"/>
      <c r="S288" s="23"/>
      <c r="T288" s="16"/>
      <c r="U288" s="16"/>
      <c r="W288" s="23" t="str">
        <f>IF('PD1'!$V288&lt;&gt;"",'PD1'!$V288*VLOOKUP('PD1'!$U288,#REF!,2,0),"")</f>
        <v/>
      </c>
      <c r="X288" s="16"/>
      <c r="Y288" s="16"/>
      <c r="Z288" s="16"/>
      <c r="AA288" s="16"/>
      <c r="AB288" s="16"/>
      <c r="AC288" s="16"/>
    </row>
    <row r="289" spans="1:29" ht="15.75" customHeight="1" x14ac:dyDescent="0.35">
      <c r="A289" s="17"/>
      <c r="B289" s="16"/>
      <c r="C289" s="16"/>
      <c r="D289" s="16"/>
      <c r="E289" s="16"/>
      <c r="F289" s="16"/>
      <c r="G289" s="16"/>
      <c r="H289" s="16"/>
      <c r="I289" s="16"/>
      <c r="J289" s="16"/>
      <c r="K289" s="16"/>
      <c r="N289" s="16"/>
      <c r="O289" s="16"/>
      <c r="P289" s="16"/>
      <c r="Q289" s="16"/>
      <c r="R289" s="16"/>
      <c r="S289" s="23"/>
      <c r="T289" s="16"/>
      <c r="U289" s="16"/>
      <c r="W289" s="23" t="str">
        <f>IF('PD1'!$V289&lt;&gt;"",'PD1'!$V289*VLOOKUP('PD1'!$U289,#REF!,2,0),"")</f>
        <v/>
      </c>
      <c r="X289" s="16"/>
      <c r="Y289" s="16"/>
      <c r="Z289" s="16"/>
      <c r="AA289" s="16"/>
      <c r="AB289" s="16"/>
      <c r="AC289" s="16"/>
    </row>
    <row r="290" spans="1:29" ht="15.75" customHeight="1" x14ac:dyDescent="0.35">
      <c r="A290" s="17"/>
      <c r="B290" s="16"/>
      <c r="C290" s="16"/>
      <c r="D290" s="16"/>
      <c r="E290" s="16"/>
      <c r="F290" s="16"/>
      <c r="G290" s="16"/>
      <c r="H290" s="16"/>
      <c r="I290" s="16"/>
      <c r="J290" s="16"/>
      <c r="K290" s="16"/>
      <c r="N290" s="16"/>
      <c r="O290" s="16"/>
      <c r="P290" s="16"/>
      <c r="Q290" s="16"/>
      <c r="R290" s="16"/>
      <c r="S290" s="23"/>
      <c r="T290" s="16"/>
      <c r="U290" s="16"/>
      <c r="W290" s="23" t="str">
        <f>IF('PD1'!$V290&lt;&gt;"",'PD1'!$V290*VLOOKUP('PD1'!$U290,#REF!,2,0),"")</f>
        <v/>
      </c>
      <c r="X290" s="16"/>
      <c r="Y290" s="16"/>
      <c r="Z290" s="16"/>
      <c r="AA290" s="16"/>
      <c r="AB290" s="16"/>
      <c r="AC290" s="16"/>
    </row>
    <row r="291" spans="1:29" ht="15.75" customHeight="1" x14ac:dyDescent="0.35">
      <c r="A291" s="17"/>
      <c r="B291" s="16"/>
      <c r="C291" s="16"/>
      <c r="D291" s="16"/>
      <c r="E291" s="16"/>
      <c r="F291" s="16"/>
      <c r="G291" s="16"/>
      <c r="H291" s="16"/>
      <c r="I291" s="16"/>
      <c r="J291" s="16"/>
      <c r="K291" s="16"/>
      <c r="N291" s="16"/>
      <c r="O291" s="16"/>
      <c r="P291" s="16"/>
      <c r="Q291" s="16"/>
      <c r="R291" s="16"/>
      <c r="S291" s="23"/>
      <c r="T291" s="16"/>
      <c r="U291" s="16"/>
      <c r="W291" s="23" t="str">
        <f>IF('PD1'!$V291&lt;&gt;"",'PD1'!$V291*VLOOKUP('PD1'!$U291,#REF!,2,0),"")</f>
        <v/>
      </c>
      <c r="X291" s="16"/>
      <c r="Y291" s="16"/>
      <c r="Z291" s="16"/>
      <c r="AA291" s="16"/>
      <c r="AB291" s="16"/>
      <c r="AC291" s="16"/>
    </row>
    <row r="292" spans="1:29" ht="15.75" customHeight="1" x14ac:dyDescent="0.35">
      <c r="A292" s="17"/>
      <c r="B292" s="16"/>
      <c r="C292" s="16"/>
      <c r="D292" s="16"/>
      <c r="E292" s="16"/>
      <c r="F292" s="16"/>
      <c r="G292" s="16"/>
      <c r="H292" s="16"/>
      <c r="I292" s="16"/>
      <c r="J292" s="16"/>
      <c r="K292" s="16"/>
      <c r="N292" s="16"/>
      <c r="O292" s="16"/>
      <c r="P292" s="16"/>
      <c r="Q292" s="16"/>
      <c r="R292" s="16"/>
      <c r="S292" s="23"/>
      <c r="T292" s="16"/>
      <c r="U292" s="16"/>
      <c r="W292" s="23" t="str">
        <f>IF('PD1'!$V292&lt;&gt;"",'PD1'!$V292*VLOOKUP('PD1'!$U292,#REF!,2,0),"")</f>
        <v/>
      </c>
      <c r="X292" s="16"/>
      <c r="Y292" s="16"/>
      <c r="Z292" s="16"/>
      <c r="AA292" s="16"/>
      <c r="AB292" s="16"/>
      <c r="AC292" s="16"/>
    </row>
    <row r="293" spans="1:29" ht="15.75" customHeight="1" x14ac:dyDescent="0.35">
      <c r="A293" s="17"/>
      <c r="B293" s="16"/>
      <c r="C293" s="16"/>
      <c r="D293" s="16"/>
      <c r="E293" s="16"/>
      <c r="F293" s="16"/>
      <c r="G293" s="16"/>
      <c r="H293" s="16"/>
      <c r="I293" s="16"/>
      <c r="J293" s="16"/>
      <c r="K293" s="16"/>
      <c r="N293" s="16"/>
      <c r="O293" s="16"/>
      <c r="P293" s="16"/>
      <c r="Q293" s="16"/>
      <c r="R293" s="16"/>
      <c r="S293" s="23"/>
      <c r="T293" s="16"/>
      <c r="U293" s="16"/>
      <c r="W293" s="23" t="str">
        <f>IF('PD1'!$V293&lt;&gt;"",'PD1'!$V293*VLOOKUP('PD1'!$U293,#REF!,2,0),"")</f>
        <v/>
      </c>
      <c r="X293" s="16"/>
      <c r="Y293" s="16"/>
      <c r="Z293" s="16"/>
      <c r="AA293" s="16"/>
      <c r="AB293" s="16"/>
      <c r="AC293" s="16"/>
    </row>
    <row r="294" spans="1:29" ht="15.75" customHeight="1" x14ac:dyDescent="0.35">
      <c r="A294" s="17"/>
      <c r="B294" s="16"/>
      <c r="C294" s="16"/>
      <c r="D294" s="16"/>
      <c r="E294" s="16"/>
      <c r="F294" s="16"/>
      <c r="G294" s="16"/>
      <c r="H294" s="16"/>
      <c r="I294" s="16"/>
      <c r="J294" s="16"/>
      <c r="K294" s="16"/>
      <c r="N294" s="16"/>
      <c r="O294" s="16"/>
      <c r="P294" s="16"/>
      <c r="Q294" s="16"/>
      <c r="R294" s="16"/>
      <c r="S294" s="23"/>
      <c r="T294" s="16"/>
      <c r="U294" s="16"/>
      <c r="W294" s="23" t="str">
        <f>IF('PD1'!$V294&lt;&gt;"",'PD1'!$V294*VLOOKUP('PD1'!$U294,#REF!,2,0),"")</f>
        <v/>
      </c>
      <c r="X294" s="16"/>
      <c r="Y294" s="16"/>
      <c r="Z294" s="16"/>
      <c r="AA294" s="16"/>
      <c r="AB294" s="16"/>
      <c r="AC294" s="16"/>
    </row>
    <row r="295" spans="1:29" ht="15.75" customHeight="1" x14ac:dyDescent="0.35">
      <c r="A295" s="17"/>
      <c r="B295" s="16"/>
      <c r="C295" s="16"/>
      <c r="D295" s="16"/>
      <c r="E295" s="16"/>
      <c r="F295" s="16"/>
      <c r="G295" s="16"/>
      <c r="H295" s="16"/>
      <c r="I295" s="16"/>
      <c r="J295" s="16"/>
      <c r="K295" s="16"/>
      <c r="N295" s="16"/>
      <c r="O295" s="16"/>
      <c r="P295" s="16"/>
      <c r="Q295" s="16"/>
      <c r="R295" s="16"/>
      <c r="S295" s="23"/>
      <c r="T295" s="16"/>
      <c r="U295" s="16"/>
      <c r="W295" s="23" t="str">
        <f>IF('PD1'!$V295&lt;&gt;"",'PD1'!$V295*VLOOKUP('PD1'!$U295,#REF!,2,0),"")</f>
        <v/>
      </c>
      <c r="X295" s="16"/>
      <c r="Y295" s="16"/>
      <c r="Z295" s="16"/>
      <c r="AA295" s="16"/>
      <c r="AB295" s="16"/>
      <c r="AC295" s="16"/>
    </row>
    <row r="296" spans="1:29" ht="15.75" customHeight="1" x14ac:dyDescent="0.35">
      <c r="A296" s="17"/>
      <c r="B296" s="16"/>
      <c r="C296" s="16"/>
      <c r="D296" s="16"/>
      <c r="E296" s="16"/>
      <c r="F296" s="16"/>
      <c r="G296" s="16"/>
      <c r="H296" s="16"/>
      <c r="I296" s="16"/>
      <c r="J296" s="16"/>
      <c r="K296" s="16"/>
      <c r="N296" s="16"/>
      <c r="O296" s="16"/>
      <c r="P296" s="16"/>
      <c r="Q296" s="16"/>
      <c r="R296" s="16"/>
      <c r="S296" s="23"/>
      <c r="T296" s="16"/>
      <c r="U296" s="16"/>
      <c r="W296" s="23" t="str">
        <f>IF('PD1'!$V296&lt;&gt;"",'PD1'!$V296*VLOOKUP('PD1'!$U296,#REF!,2,0),"")</f>
        <v/>
      </c>
      <c r="X296" s="16"/>
      <c r="Y296" s="16"/>
      <c r="Z296" s="16"/>
      <c r="AA296" s="16"/>
      <c r="AB296" s="16"/>
      <c r="AC296" s="16"/>
    </row>
    <row r="297" spans="1:29" ht="15.75" customHeight="1" x14ac:dyDescent="0.35">
      <c r="A297" s="17"/>
      <c r="B297" s="16"/>
      <c r="C297" s="16"/>
      <c r="D297" s="16"/>
      <c r="E297" s="16"/>
      <c r="F297" s="16"/>
      <c r="G297" s="16"/>
      <c r="H297" s="16"/>
      <c r="I297" s="16"/>
      <c r="J297" s="16"/>
      <c r="K297" s="16"/>
      <c r="N297" s="16"/>
      <c r="O297" s="16"/>
      <c r="P297" s="16"/>
      <c r="Q297" s="16"/>
      <c r="R297" s="16"/>
      <c r="S297" s="23"/>
      <c r="T297" s="16"/>
      <c r="U297" s="16"/>
      <c r="W297" s="23" t="str">
        <f>IF('PD1'!$V297&lt;&gt;"",'PD1'!$V297*VLOOKUP('PD1'!$U297,#REF!,2,0),"")</f>
        <v/>
      </c>
      <c r="X297" s="16"/>
      <c r="Y297" s="16"/>
      <c r="Z297" s="16"/>
      <c r="AA297" s="16"/>
      <c r="AB297" s="16"/>
      <c r="AC297" s="16"/>
    </row>
    <row r="298" spans="1:29" ht="15.75" customHeight="1" x14ac:dyDescent="0.35">
      <c r="A298" s="17"/>
      <c r="B298" s="16"/>
      <c r="C298" s="16"/>
      <c r="D298" s="16"/>
      <c r="E298" s="16"/>
      <c r="F298" s="16"/>
      <c r="G298" s="16"/>
      <c r="H298" s="16"/>
      <c r="I298" s="16"/>
      <c r="J298" s="16"/>
      <c r="K298" s="16"/>
      <c r="N298" s="16"/>
      <c r="O298" s="16"/>
      <c r="P298" s="16"/>
      <c r="Q298" s="16"/>
      <c r="R298" s="16"/>
      <c r="S298" s="23"/>
      <c r="T298" s="16"/>
      <c r="U298" s="16"/>
      <c r="W298" s="23" t="str">
        <f>IF('PD1'!$V298&lt;&gt;"",'PD1'!$V298*VLOOKUP('PD1'!$U298,#REF!,2,0),"")</f>
        <v/>
      </c>
      <c r="X298" s="16"/>
      <c r="Y298" s="16"/>
      <c r="Z298" s="16"/>
      <c r="AA298" s="16"/>
      <c r="AB298" s="16"/>
      <c r="AC298" s="16"/>
    </row>
    <row r="299" spans="1:29" ht="15.75" customHeight="1" x14ac:dyDescent="0.35">
      <c r="A299" s="17"/>
      <c r="B299" s="16"/>
      <c r="C299" s="16"/>
      <c r="D299" s="16"/>
      <c r="E299" s="16"/>
      <c r="F299" s="16"/>
      <c r="G299" s="16"/>
      <c r="H299" s="16"/>
      <c r="I299" s="16"/>
      <c r="J299" s="16"/>
      <c r="K299" s="16"/>
      <c r="N299" s="16"/>
      <c r="O299" s="16"/>
      <c r="P299" s="16"/>
      <c r="Q299" s="16"/>
      <c r="R299" s="16"/>
      <c r="S299" s="23"/>
      <c r="T299" s="16"/>
      <c r="U299" s="16"/>
      <c r="W299" s="23" t="str">
        <f>IF('PD1'!$V299&lt;&gt;"",'PD1'!$V299*VLOOKUP('PD1'!$U299,#REF!,2,0),"")</f>
        <v/>
      </c>
      <c r="X299" s="16"/>
      <c r="Y299" s="16"/>
      <c r="Z299" s="16"/>
      <c r="AA299" s="16"/>
      <c r="AB299" s="16"/>
      <c r="AC299" s="16"/>
    </row>
    <row r="300" spans="1:29" ht="15.75" customHeight="1" x14ac:dyDescent="0.35">
      <c r="A300" s="17"/>
      <c r="B300" s="16"/>
      <c r="C300" s="16"/>
      <c r="D300" s="16"/>
      <c r="E300" s="16"/>
      <c r="F300" s="16"/>
      <c r="G300" s="16"/>
      <c r="H300" s="16"/>
      <c r="I300" s="16"/>
      <c r="J300" s="16"/>
      <c r="K300" s="16"/>
      <c r="N300" s="16"/>
      <c r="O300" s="16"/>
      <c r="P300" s="16"/>
      <c r="Q300" s="16"/>
      <c r="R300" s="16"/>
      <c r="S300" s="23"/>
      <c r="T300" s="16"/>
      <c r="U300" s="16"/>
      <c r="W300" s="23" t="str">
        <f>IF('PD1'!$V300&lt;&gt;"",'PD1'!$V300*VLOOKUP('PD1'!$U300,#REF!,2,0),"")</f>
        <v/>
      </c>
      <c r="X300" s="16"/>
      <c r="Y300" s="16"/>
      <c r="Z300" s="16"/>
      <c r="AA300" s="16"/>
      <c r="AB300" s="16"/>
      <c r="AC300" s="16"/>
    </row>
    <row r="301" spans="1:29" ht="15.75" customHeight="1" x14ac:dyDescent="0.35">
      <c r="A301" s="17"/>
      <c r="B301" s="16"/>
      <c r="C301" s="16"/>
      <c r="D301" s="16"/>
      <c r="E301" s="16"/>
      <c r="F301" s="16"/>
      <c r="G301" s="16"/>
      <c r="H301" s="16"/>
      <c r="I301" s="16"/>
      <c r="J301" s="16"/>
      <c r="K301" s="16"/>
      <c r="N301" s="16"/>
      <c r="O301" s="16"/>
      <c r="P301" s="16"/>
      <c r="Q301" s="16"/>
      <c r="R301" s="16"/>
      <c r="S301" s="23"/>
      <c r="T301" s="16"/>
      <c r="U301" s="16"/>
      <c r="W301" s="23" t="str">
        <f>IF('PD1'!$V301&lt;&gt;"",'PD1'!$V301*VLOOKUP('PD1'!$U301,#REF!,2,0),"")</f>
        <v/>
      </c>
      <c r="X301" s="16"/>
      <c r="Y301" s="16"/>
      <c r="Z301" s="16"/>
      <c r="AA301" s="16"/>
      <c r="AB301" s="16"/>
      <c r="AC301" s="16"/>
    </row>
    <row r="302" spans="1:29" ht="15.75" customHeight="1" x14ac:dyDescent="0.35">
      <c r="A302" s="17"/>
      <c r="B302" s="16"/>
      <c r="C302" s="16"/>
      <c r="D302" s="16"/>
      <c r="E302" s="16"/>
      <c r="F302" s="16"/>
      <c r="G302" s="16"/>
      <c r="H302" s="16"/>
      <c r="I302" s="16"/>
      <c r="J302" s="16"/>
      <c r="K302" s="16"/>
      <c r="N302" s="16"/>
      <c r="O302" s="16"/>
      <c r="P302" s="16"/>
      <c r="Q302" s="16"/>
      <c r="R302" s="16"/>
      <c r="S302" s="23"/>
      <c r="T302" s="16"/>
      <c r="U302" s="16"/>
      <c r="W302" s="23" t="str">
        <f>IF('PD1'!$V302&lt;&gt;"",'PD1'!$V302*VLOOKUP('PD1'!$U302,#REF!,2,0),"")</f>
        <v/>
      </c>
      <c r="X302" s="16"/>
      <c r="Y302" s="16"/>
      <c r="Z302" s="16"/>
      <c r="AA302" s="16"/>
      <c r="AB302" s="16"/>
      <c r="AC302" s="16"/>
    </row>
    <row r="303" spans="1:29" ht="15.75" customHeight="1" x14ac:dyDescent="0.35">
      <c r="A303" s="17"/>
      <c r="B303" s="16"/>
      <c r="C303" s="16"/>
      <c r="D303" s="16"/>
      <c r="E303" s="16"/>
      <c r="F303" s="16"/>
      <c r="G303" s="16"/>
      <c r="H303" s="16"/>
      <c r="I303" s="16"/>
      <c r="J303" s="16"/>
      <c r="K303" s="16"/>
      <c r="N303" s="16"/>
      <c r="O303" s="16"/>
      <c r="P303" s="16"/>
      <c r="Q303" s="16"/>
      <c r="R303" s="16"/>
      <c r="S303" s="23"/>
      <c r="T303" s="16"/>
      <c r="U303" s="16"/>
      <c r="W303" s="23" t="str">
        <f>IF('PD1'!$V303&lt;&gt;"",'PD1'!$V303*VLOOKUP('PD1'!$U303,#REF!,2,0),"")</f>
        <v/>
      </c>
      <c r="X303" s="16"/>
      <c r="Y303" s="16"/>
      <c r="Z303" s="16"/>
      <c r="AA303" s="16"/>
      <c r="AB303" s="16"/>
      <c r="AC303" s="16"/>
    </row>
    <row r="304" spans="1:29" ht="15.75" customHeight="1" x14ac:dyDescent="0.35">
      <c r="A304" s="17"/>
      <c r="B304" s="16"/>
      <c r="C304" s="16"/>
      <c r="D304" s="16"/>
      <c r="E304" s="16"/>
      <c r="F304" s="16"/>
      <c r="G304" s="16"/>
      <c r="H304" s="16"/>
      <c r="I304" s="16"/>
      <c r="J304" s="16"/>
      <c r="K304" s="16"/>
      <c r="N304" s="16"/>
      <c r="O304" s="16"/>
      <c r="P304" s="16"/>
      <c r="Q304" s="16"/>
      <c r="R304" s="16"/>
      <c r="S304" s="23"/>
      <c r="T304" s="16"/>
      <c r="U304" s="16"/>
      <c r="W304" s="23" t="str">
        <f>IF('PD1'!$V304&lt;&gt;"",'PD1'!$V304*VLOOKUP('PD1'!$U304,#REF!,2,0),"")</f>
        <v/>
      </c>
      <c r="X304" s="16"/>
      <c r="Y304" s="16"/>
      <c r="Z304" s="16"/>
      <c r="AA304" s="16"/>
      <c r="AB304" s="16"/>
      <c r="AC304" s="16"/>
    </row>
    <row r="305" spans="1:29" ht="15.75" customHeight="1" x14ac:dyDescent="0.35">
      <c r="A305" s="17"/>
      <c r="B305" s="16"/>
      <c r="C305" s="16"/>
      <c r="D305" s="16"/>
      <c r="E305" s="16"/>
      <c r="F305" s="16"/>
      <c r="G305" s="16"/>
      <c r="H305" s="16"/>
      <c r="I305" s="16"/>
      <c r="J305" s="16"/>
      <c r="K305" s="16"/>
      <c r="N305" s="16"/>
      <c r="O305" s="16"/>
      <c r="P305" s="16"/>
      <c r="Q305" s="16"/>
      <c r="R305" s="16"/>
      <c r="S305" s="23"/>
      <c r="T305" s="16"/>
      <c r="U305" s="16"/>
      <c r="W305" s="23" t="str">
        <f>IF('PD1'!$V305&lt;&gt;"",'PD1'!$V305*VLOOKUP('PD1'!$U305,#REF!,2,0),"")</f>
        <v/>
      </c>
      <c r="X305" s="16"/>
      <c r="Y305" s="16"/>
      <c r="Z305" s="16"/>
      <c r="AA305" s="16"/>
      <c r="AB305" s="16"/>
      <c r="AC305" s="16"/>
    </row>
    <row r="306" spans="1:29" ht="15.75" customHeight="1" x14ac:dyDescent="0.35">
      <c r="A306" s="17"/>
      <c r="B306" s="16"/>
      <c r="C306" s="16"/>
      <c r="D306" s="16"/>
      <c r="E306" s="16"/>
      <c r="F306" s="16"/>
      <c r="G306" s="16"/>
      <c r="H306" s="16"/>
      <c r="I306" s="16"/>
      <c r="J306" s="16"/>
      <c r="K306" s="16"/>
      <c r="N306" s="16"/>
      <c r="O306" s="16"/>
      <c r="P306" s="16"/>
      <c r="Q306" s="16"/>
      <c r="R306" s="16"/>
      <c r="S306" s="23"/>
      <c r="T306" s="16"/>
      <c r="U306" s="16"/>
      <c r="W306" s="23" t="str">
        <f>IF('PD1'!$V306&lt;&gt;"",'PD1'!$V306*VLOOKUP('PD1'!$U306,#REF!,2,0),"")</f>
        <v/>
      </c>
      <c r="X306" s="16"/>
      <c r="Y306" s="16"/>
      <c r="Z306" s="16"/>
      <c r="AA306" s="16"/>
      <c r="AB306" s="16"/>
      <c r="AC306" s="16"/>
    </row>
    <row r="307" spans="1:29" ht="15.75" customHeight="1" x14ac:dyDescent="0.35">
      <c r="A307" s="17"/>
      <c r="B307" s="16"/>
      <c r="C307" s="16"/>
      <c r="D307" s="16"/>
      <c r="E307" s="16"/>
      <c r="F307" s="16"/>
      <c r="G307" s="16"/>
      <c r="H307" s="16"/>
      <c r="I307" s="16"/>
      <c r="J307" s="16"/>
      <c r="K307" s="16"/>
      <c r="N307" s="16"/>
      <c r="O307" s="16"/>
      <c r="P307" s="16"/>
      <c r="Q307" s="16"/>
      <c r="R307" s="16"/>
      <c r="S307" s="23"/>
      <c r="T307" s="16"/>
      <c r="U307" s="16"/>
      <c r="W307" s="23" t="str">
        <f>IF('PD1'!$V307&lt;&gt;"",'PD1'!$V307*VLOOKUP('PD1'!$U307,#REF!,2,0),"")</f>
        <v/>
      </c>
      <c r="X307" s="16"/>
      <c r="Y307" s="16"/>
      <c r="Z307" s="16"/>
      <c r="AA307" s="16"/>
      <c r="AB307" s="16"/>
      <c r="AC307" s="16"/>
    </row>
    <row r="308" spans="1:29" ht="15.75" customHeight="1" x14ac:dyDescent="0.35">
      <c r="A308" s="17"/>
      <c r="B308" s="16"/>
      <c r="C308" s="16"/>
      <c r="D308" s="16"/>
      <c r="E308" s="16"/>
      <c r="F308" s="16"/>
      <c r="G308" s="16"/>
      <c r="H308" s="16"/>
      <c r="I308" s="16"/>
      <c r="J308" s="16"/>
      <c r="K308" s="16"/>
      <c r="N308" s="16"/>
      <c r="O308" s="16"/>
      <c r="P308" s="16"/>
      <c r="Q308" s="16"/>
      <c r="R308" s="16"/>
      <c r="S308" s="23"/>
      <c r="T308" s="16"/>
      <c r="U308" s="16"/>
      <c r="W308" s="23" t="str">
        <f>IF('PD1'!$V308&lt;&gt;"",'PD1'!$V308*VLOOKUP('PD1'!$U308,#REF!,2,0),"")</f>
        <v/>
      </c>
      <c r="X308" s="16"/>
      <c r="Y308" s="16"/>
      <c r="Z308" s="16"/>
      <c r="AA308" s="16"/>
      <c r="AB308" s="16"/>
      <c r="AC308" s="16"/>
    </row>
    <row r="309" spans="1:29" ht="15.75" customHeight="1" x14ac:dyDescent="0.35">
      <c r="A309" s="17"/>
      <c r="B309" s="16"/>
      <c r="C309" s="16"/>
      <c r="D309" s="16"/>
      <c r="E309" s="16"/>
      <c r="F309" s="16"/>
      <c r="G309" s="16"/>
      <c r="H309" s="16"/>
      <c r="I309" s="16"/>
      <c r="J309" s="16"/>
      <c r="K309" s="16"/>
      <c r="N309" s="16"/>
      <c r="O309" s="16"/>
      <c r="P309" s="16"/>
      <c r="Q309" s="16"/>
      <c r="R309" s="16"/>
      <c r="S309" s="23"/>
      <c r="T309" s="16"/>
      <c r="U309" s="16"/>
      <c r="W309" s="23" t="str">
        <f>IF('PD1'!$V309&lt;&gt;"",'PD1'!$V309*VLOOKUP('PD1'!$U309,#REF!,2,0),"")</f>
        <v/>
      </c>
      <c r="X309" s="16"/>
      <c r="Y309" s="16"/>
      <c r="Z309" s="16"/>
      <c r="AA309" s="16"/>
      <c r="AB309" s="16"/>
      <c r="AC309" s="16"/>
    </row>
    <row r="310" spans="1:29" ht="15.75" customHeight="1" x14ac:dyDescent="0.35">
      <c r="A310" s="17"/>
      <c r="B310" s="16"/>
      <c r="C310" s="16"/>
      <c r="D310" s="16"/>
      <c r="E310" s="16"/>
      <c r="F310" s="16"/>
      <c r="G310" s="16"/>
      <c r="H310" s="16"/>
      <c r="I310" s="16"/>
      <c r="J310" s="16"/>
      <c r="K310" s="16"/>
      <c r="N310" s="16"/>
      <c r="O310" s="16"/>
      <c r="P310" s="16"/>
      <c r="Q310" s="16"/>
      <c r="R310" s="16"/>
      <c r="S310" s="23"/>
      <c r="T310" s="16"/>
      <c r="U310" s="16"/>
      <c r="W310" s="23" t="str">
        <f>IF('PD1'!$V310&lt;&gt;"",'PD1'!$V310*VLOOKUP('PD1'!$U310,#REF!,2,0),"")</f>
        <v/>
      </c>
      <c r="X310" s="16"/>
      <c r="Y310" s="16"/>
      <c r="Z310" s="16"/>
      <c r="AA310" s="16"/>
      <c r="AB310" s="16"/>
      <c r="AC310" s="16"/>
    </row>
    <row r="311" spans="1:29" ht="15.75" customHeight="1" x14ac:dyDescent="0.35">
      <c r="A311" s="17"/>
      <c r="B311" s="16"/>
      <c r="C311" s="16"/>
      <c r="D311" s="16"/>
      <c r="E311" s="16"/>
      <c r="F311" s="16"/>
      <c r="G311" s="16"/>
      <c r="H311" s="16"/>
      <c r="I311" s="16"/>
      <c r="J311" s="16"/>
      <c r="K311" s="16"/>
      <c r="N311" s="16"/>
      <c r="O311" s="16"/>
      <c r="P311" s="16"/>
      <c r="Q311" s="16"/>
      <c r="R311" s="16"/>
      <c r="S311" s="23"/>
      <c r="T311" s="16"/>
      <c r="U311" s="16"/>
      <c r="W311" s="23" t="str">
        <f>IF('PD1'!$V311&lt;&gt;"",'PD1'!$V311*VLOOKUP('PD1'!$U311,#REF!,2,0),"")</f>
        <v/>
      </c>
      <c r="X311" s="16"/>
      <c r="Y311" s="16"/>
      <c r="Z311" s="16"/>
      <c r="AA311" s="16"/>
      <c r="AB311" s="16"/>
      <c r="AC311" s="16"/>
    </row>
    <row r="312" spans="1:29" ht="15.75" customHeight="1" x14ac:dyDescent="0.35">
      <c r="A312" s="17"/>
      <c r="B312" s="16"/>
      <c r="C312" s="16"/>
      <c r="D312" s="16"/>
      <c r="E312" s="16"/>
      <c r="F312" s="16"/>
      <c r="G312" s="16"/>
      <c r="H312" s="16"/>
      <c r="I312" s="16"/>
      <c r="J312" s="16"/>
      <c r="K312" s="16"/>
      <c r="N312" s="16"/>
      <c r="O312" s="16"/>
      <c r="P312" s="16"/>
      <c r="Q312" s="16"/>
      <c r="R312" s="16"/>
      <c r="S312" s="23"/>
      <c r="T312" s="16"/>
      <c r="U312" s="16"/>
      <c r="W312" s="23" t="str">
        <f>IF('PD1'!$V312&lt;&gt;"",'PD1'!$V312*VLOOKUP('PD1'!$U312,#REF!,2,0),"")</f>
        <v/>
      </c>
      <c r="X312" s="16"/>
      <c r="Y312" s="16"/>
      <c r="Z312" s="16"/>
      <c r="AA312" s="16"/>
      <c r="AB312" s="16"/>
      <c r="AC312" s="16"/>
    </row>
    <row r="313" spans="1:29" ht="15.75" customHeight="1" x14ac:dyDescent="0.35">
      <c r="A313" s="17"/>
      <c r="B313" s="16"/>
      <c r="C313" s="16"/>
      <c r="D313" s="16"/>
      <c r="E313" s="16"/>
      <c r="F313" s="16"/>
      <c r="G313" s="16"/>
      <c r="H313" s="16"/>
      <c r="I313" s="16"/>
      <c r="J313" s="16"/>
      <c r="K313" s="16"/>
      <c r="N313" s="16"/>
      <c r="O313" s="16"/>
      <c r="P313" s="16"/>
      <c r="Q313" s="16"/>
      <c r="R313" s="16"/>
      <c r="S313" s="23"/>
      <c r="T313" s="16"/>
      <c r="U313" s="16"/>
      <c r="W313" s="23" t="str">
        <f>IF('PD1'!$V313&lt;&gt;"",'PD1'!$V313*VLOOKUP('PD1'!$U313,#REF!,2,0),"")</f>
        <v/>
      </c>
      <c r="X313" s="16"/>
      <c r="Y313" s="16"/>
      <c r="Z313" s="16"/>
      <c r="AA313" s="16"/>
      <c r="AB313" s="16"/>
      <c r="AC313" s="16"/>
    </row>
    <row r="314" spans="1:29" ht="15.75" customHeight="1" x14ac:dyDescent="0.35">
      <c r="A314" s="17"/>
      <c r="B314" s="16"/>
      <c r="C314" s="16"/>
      <c r="D314" s="16"/>
      <c r="E314" s="16"/>
      <c r="F314" s="16"/>
      <c r="G314" s="16"/>
      <c r="H314" s="16"/>
      <c r="I314" s="16"/>
      <c r="J314" s="16"/>
      <c r="K314" s="16"/>
      <c r="N314" s="16"/>
      <c r="O314" s="16"/>
      <c r="P314" s="16"/>
      <c r="Q314" s="16"/>
      <c r="R314" s="16"/>
      <c r="S314" s="23"/>
      <c r="T314" s="16"/>
      <c r="U314" s="16"/>
      <c r="W314" s="23" t="str">
        <f>IF('PD1'!$V314&lt;&gt;"",'PD1'!$V314*VLOOKUP('PD1'!$U314,#REF!,2,0),"")</f>
        <v/>
      </c>
      <c r="X314" s="16"/>
      <c r="Y314" s="16"/>
      <c r="Z314" s="16"/>
      <c r="AA314" s="16"/>
      <c r="AB314" s="16"/>
      <c r="AC314" s="16"/>
    </row>
    <row r="315" spans="1:29" ht="15.75" customHeight="1" x14ac:dyDescent="0.35">
      <c r="A315" s="17"/>
      <c r="B315" s="16"/>
      <c r="C315" s="16"/>
      <c r="D315" s="16"/>
      <c r="E315" s="16"/>
      <c r="F315" s="16"/>
      <c r="G315" s="16"/>
      <c r="H315" s="16"/>
      <c r="I315" s="16"/>
      <c r="J315" s="16"/>
      <c r="K315" s="16"/>
      <c r="N315" s="16"/>
      <c r="O315" s="16"/>
      <c r="P315" s="16"/>
      <c r="Q315" s="16"/>
      <c r="R315" s="16"/>
      <c r="S315" s="23"/>
      <c r="T315" s="16"/>
      <c r="U315" s="16"/>
      <c r="W315" s="23" t="str">
        <f>IF('PD1'!$V315&lt;&gt;"",'PD1'!$V315*VLOOKUP('PD1'!$U315,#REF!,2,0),"")</f>
        <v/>
      </c>
      <c r="X315" s="16"/>
      <c r="Y315" s="16"/>
      <c r="Z315" s="16"/>
      <c r="AA315" s="16"/>
      <c r="AB315" s="16"/>
      <c r="AC315" s="16"/>
    </row>
    <row r="316" spans="1:29" ht="15.75" customHeight="1" x14ac:dyDescent="0.35">
      <c r="A316" s="17"/>
      <c r="B316" s="16"/>
      <c r="C316" s="16"/>
      <c r="D316" s="16"/>
      <c r="E316" s="16"/>
      <c r="F316" s="16"/>
      <c r="G316" s="16"/>
      <c r="H316" s="16"/>
      <c r="I316" s="16"/>
      <c r="J316" s="16"/>
      <c r="K316" s="16"/>
      <c r="N316" s="16"/>
      <c r="O316" s="16"/>
      <c r="P316" s="16"/>
      <c r="Q316" s="16"/>
      <c r="R316" s="16"/>
      <c r="S316" s="23"/>
      <c r="T316" s="16"/>
      <c r="U316" s="16"/>
      <c r="W316" s="23" t="str">
        <f>IF('PD1'!$V316&lt;&gt;"",'PD1'!$V316*VLOOKUP('PD1'!$U316,#REF!,2,0),"")</f>
        <v/>
      </c>
      <c r="X316" s="16"/>
      <c r="Y316" s="16"/>
      <c r="Z316" s="16"/>
      <c r="AA316" s="16"/>
      <c r="AB316" s="16"/>
      <c r="AC316" s="16"/>
    </row>
    <row r="317" spans="1:29" ht="15.75" customHeight="1" x14ac:dyDescent="0.35">
      <c r="A317" s="17"/>
      <c r="B317" s="16"/>
      <c r="C317" s="16"/>
      <c r="D317" s="16"/>
      <c r="E317" s="16"/>
      <c r="F317" s="16"/>
      <c r="G317" s="16"/>
      <c r="H317" s="16"/>
      <c r="I317" s="16"/>
      <c r="J317" s="16"/>
      <c r="K317" s="16"/>
      <c r="N317" s="16"/>
      <c r="O317" s="16"/>
      <c r="P317" s="16"/>
      <c r="Q317" s="16"/>
      <c r="R317" s="16"/>
      <c r="S317" s="23"/>
      <c r="T317" s="16"/>
      <c r="U317" s="16"/>
      <c r="W317" s="23" t="str">
        <f>IF('PD1'!$V317&lt;&gt;"",'PD1'!$V317*VLOOKUP('PD1'!$U317,#REF!,2,0),"")</f>
        <v/>
      </c>
      <c r="X317" s="16"/>
      <c r="Y317" s="16"/>
      <c r="Z317" s="16"/>
      <c r="AA317" s="16"/>
      <c r="AB317" s="16"/>
      <c r="AC317" s="16"/>
    </row>
    <row r="318" spans="1:29" ht="15.75" customHeight="1" x14ac:dyDescent="0.35">
      <c r="A318" s="17"/>
      <c r="B318" s="16"/>
      <c r="C318" s="16"/>
      <c r="D318" s="16"/>
      <c r="E318" s="16"/>
      <c r="F318" s="16"/>
      <c r="G318" s="16"/>
      <c r="H318" s="16"/>
      <c r="I318" s="16"/>
      <c r="J318" s="16"/>
      <c r="K318" s="16"/>
      <c r="N318" s="16"/>
      <c r="O318" s="16"/>
      <c r="P318" s="16"/>
      <c r="Q318" s="16"/>
      <c r="R318" s="16"/>
      <c r="S318" s="23"/>
      <c r="T318" s="16"/>
      <c r="U318" s="16"/>
      <c r="W318" s="23" t="str">
        <f>IF('PD1'!$V318&lt;&gt;"",'PD1'!$V318*VLOOKUP('PD1'!$U318,#REF!,2,0),"")</f>
        <v/>
      </c>
      <c r="X318" s="16"/>
      <c r="Y318" s="16"/>
      <c r="Z318" s="16"/>
      <c r="AA318" s="16"/>
      <c r="AB318" s="16"/>
      <c r="AC318" s="16"/>
    </row>
    <row r="319" spans="1:29" ht="15.75" customHeight="1" x14ac:dyDescent="0.35">
      <c r="A319" s="17"/>
      <c r="B319" s="16"/>
      <c r="C319" s="16"/>
      <c r="D319" s="16"/>
      <c r="E319" s="16"/>
      <c r="F319" s="16"/>
      <c r="G319" s="16"/>
      <c r="H319" s="16"/>
      <c r="I319" s="16"/>
      <c r="J319" s="16"/>
      <c r="K319" s="16"/>
      <c r="N319" s="16"/>
      <c r="O319" s="16"/>
      <c r="P319" s="16"/>
      <c r="Q319" s="16"/>
      <c r="R319" s="16"/>
      <c r="S319" s="23"/>
      <c r="T319" s="16"/>
      <c r="U319" s="16"/>
      <c r="W319" s="23" t="str">
        <f>IF('PD1'!$V319&lt;&gt;"",'PD1'!$V319*VLOOKUP('PD1'!$U319,#REF!,2,0),"")</f>
        <v/>
      </c>
      <c r="X319" s="16"/>
      <c r="Y319" s="16"/>
      <c r="Z319" s="16"/>
      <c r="AA319" s="16"/>
      <c r="AB319" s="16"/>
      <c r="AC319" s="16"/>
    </row>
    <row r="320" spans="1:29" ht="15.75" customHeight="1" x14ac:dyDescent="0.35">
      <c r="A320" s="17"/>
      <c r="B320" s="16"/>
      <c r="C320" s="16"/>
      <c r="D320" s="16"/>
      <c r="E320" s="16"/>
      <c r="F320" s="16"/>
      <c r="G320" s="16"/>
      <c r="H320" s="16"/>
      <c r="I320" s="16"/>
      <c r="J320" s="16"/>
      <c r="K320" s="16"/>
      <c r="N320" s="16"/>
      <c r="O320" s="16"/>
      <c r="P320" s="16"/>
      <c r="Q320" s="16"/>
      <c r="R320" s="16"/>
      <c r="S320" s="23"/>
      <c r="T320" s="16"/>
      <c r="U320" s="16"/>
      <c r="W320" s="23" t="str">
        <f>IF('PD1'!$V320&lt;&gt;"",'PD1'!$V320*VLOOKUP('PD1'!$U320,#REF!,2,0),"")</f>
        <v/>
      </c>
      <c r="X320" s="16"/>
      <c r="Y320" s="16"/>
      <c r="Z320" s="16"/>
      <c r="AA320" s="16"/>
      <c r="AB320" s="16"/>
      <c r="AC320" s="16"/>
    </row>
    <row r="321" spans="1:29" ht="15.75" customHeight="1" x14ac:dyDescent="0.35">
      <c r="A321" s="17"/>
      <c r="B321" s="16"/>
      <c r="C321" s="16"/>
      <c r="D321" s="16"/>
      <c r="E321" s="16"/>
      <c r="F321" s="16"/>
      <c r="G321" s="16"/>
      <c r="H321" s="16"/>
      <c r="I321" s="16"/>
      <c r="J321" s="16"/>
      <c r="K321" s="16"/>
      <c r="N321" s="16"/>
      <c r="O321" s="16"/>
      <c r="P321" s="16"/>
      <c r="Q321" s="16"/>
      <c r="R321" s="16"/>
      <c r="S321" s="23"/>
      <c r="T321" s="16"/>
      <c r="U321" s="16"/>
      <c r="W321" s="23" t="str">
        <f>IF('PD1'!$V321&lt;&gt;"",'PD1'!$V321*VLOOKUP('PD1'!$U321,#REF!,2,0),"")</f>
        <v/>
      </c>
      <c r="X321" s="16"/>
      <c r="Y321" s="16"/>
      <c r="Z321" s="16"/>
      <c r="AA321" s="16"/>
      <c r="AB321" s="16"/>
      <c r="AC321" s="16"/>
    </row>
    <row r="322" spans="1:29" ht="15.75" customHeight="1" x14ac:dyDescent="0.35">
      <c r="A322" s="17"/>
      <c r="B322" s="16"/>
      <c r="C322" s="16"/>
      <c r="D322" s="16"/>
      <c r="E322" s="16"/>
      <c r="F322" s="16"/>
      <c r="G322" s="16"/>
      <c r="H322" s="16"/>
      <c r="I322" s="16"/>
      <c r="J322" s="16"/>
      <c r="K322" s="16"/>
      <c r="N322" s="16"/>
      <c r="O322" s="16"/>
      <c r="P322" s="16"/>
      <c r="Q322" s="16"/>
      <c r="R322" s="16"/>
      <c r="S322" s="23"/>
      <c r="T322" s="16"/>
      <c r="U322" s="16"/>
      <c r="W322" s="23" t="str">
        <f>IF('PD1'!$V322&lt;&gt;"",'PD1'!$V322*VLOOKUP('PD1'!$U322,#REF!,2,0),"")</f>
        <v/>
      </c>
      <c r="X322" s="16"/>
      <c r="Y322" s="16"/>
      <c r="Z322" s="16"/>
      <c r="AA322" s="16"/>
      <c r="AB322" s="16"/>
      <c r="AC322" s="16"/>
    </row>
    <row r="323" spans="1:29" ht="15.75" customHeight="1" x14ac:dyDescent="0.35">
      <c r="A323" s="17"/>
      <c r="B323" s="16"/>
      <c r="C323" s="16"/>
      <c r="D323" s="16"/>
      <c r="E323" s="16"/>
      <c r="F323" s="16"/>
      <c r="G323" s="16"/>
      <c r="H323" s="16"/>
      <c r="I323" s="16"/>
      <c r="J323" s="16"/>
      <c r="K323" s="16"/>
      <c r="N323" s="16"/>
      <c r="O323" s="16"/>
      <c r="P323" s="16"/>
      <c r="Q323" s="16"/>
      <c r="R323" s="16"/>
      <c r="S323" s="23"/>
      <c r="T323" s="16"/>
      <c r="U323" s="16"/>
      <c r="W323" s="23" t="str">
        <f>IF('PD1'!$V323&lt;&gt;"",'PD1'!$V323*VLOOKUP('PD1'!$U323,#REF!,2,0),"")</f>
        <v/>
      </c>
      <c r="X323" s="16"/>
      <c r="Y323" s="16"/>
      <c r="Z323" s="16"/>
      <c r="AA323" s="16"/>
      <c r="AB323" s="16"/>
      <c r="AC323" s="16"/>
    </row>
    <row r="324" spans="1:29" ht="15.75" customHeight="1" x14ac:dyDescent="0.35">
      <c r="A324" s="17"/>
      <c r="B324" s="16"/>
      <c r="C324" s="16"/>
      <c r="D324" s="16"/>
      <c r="E324" s="16"/>
      <c r="F324" s="16"/>
      <c r="G324" s="16"/>
      <c r="H324" s="16"/>
      <c r="I324" s="16"/>
      <c r="J324" s="16"/>
      <c r="K324" s="16"/>
      <c r="N324" s="16"/>
      <c r="O324" s="16"/>
      <c r="P324" s="16"/>
      <c r="Q324" s="16"/>
      <c r="R324" s="16"/>
      <c r="S324" s="23"/>
      <c r="T324" s="16"/>
      <c r="U324" s="16"/>
      <c r="W324" s="23" t="str">
        <f>IF('PD1'!$V324&lt;&gt;"",'PD1'!$V324*VLOOKUP('PD1'!$U324,#REF!,2,0),"")</f>
        <v/>
      </c>
      <c r="X324" s="16"/>
      <c r="Y324" s="16"/>
      <c r="Z324" s="16"/>
      <c r="AA324" s="16"/>
      <c r="AB324" s="16"/>
      <c r="AC324" s="16"/>
    </row>
    <row r="325" spans="1:29" ht="15.75" customHeight="1" x14ac:dyDescent="0.35">
      <c r="A325" s="17"/>
      <c r="B325" s="16"/>
      <c r="C325" s="16"/>
      <c r="D325" s="16"/>
      <c r="E325" s="16"/>
      <c r="F325" s="16"/>
      <c r="G325" s="16"/>
      <c r="H325" s="16"/>
      <c r="I325" s="16"/>
      <c r="J325" s="16"/>
      <c r="K325" s="16"/>
      <c r="N325" s="16"/>
      <c r="O325" s="16"/>
      <c r="P325" s="16"/>
      <c r="Q325" s="16"/>
      <c r="R325" s="16"/>
      <c r="S325" s="23"/>
      <c r="T325" s="16"/>
      <c r="U325" s="16"/>
      <c r="W325" s="23" t="str">
        <f>IF('PD1'!$V325&lt;&gt;"",'PD1'!$V325*VLOOKUP('PD1'!$U325,#REF!,2,0),"")</f>
        <v/>
      </c>
      <c r="X325" s="16"/>
      <c r="Y325" s="16"/>
      <c r="Z325" s="16"/>
      <c r="AA325" s="16"/>
      <c r="AB325" s="16"/>
      <c r="AC325" s="16"/>
    </row>
    <row r="326" spans="1:29" ht="15.75" customHeight="1" x14ac:dyDescent="0.35">
      <c r="A326" s="17"/>
      <c r="B326" s="16"/>
      <c r="C326" s="16"/>
      <c r="D326" s="16"/>
      <c r="E326" s="16"/>
      <c r="F326" s="16"/>
      <c r="G326" s="16"/>
      <c r="H326" s="16"/>
      <c r="I326" s="16"/>
      <c r="J326" s="16"/>
      <c r="K326" s="16"/>
      <c r="N326" s="16"/>
      <c r="O326" s="16"/>
      <c r="P326" s="16"/>
      <c r="Q326" s="16"/>
      <c r="R326" s="16"/>
      <c r="S326" s="23"/>
      <c r="T326" s="16"/>
      <c r="U326" s="16"/>
      <c r="W326" s="23" t="str">
        <f>IF('PD1'!$V326&lt;&gt;"",'PD1'!$V326*VLOOKUP('PD1'!$U326,#REF!,2,0),"")</f>
        <v/>
      </c>
      <c r="X326" s="16"/>
      <c r="Y326" s="16"/>
      <c r="Z326" s="16"/>
      <c r="AA326" s="16"/>
      <c r="AB326" s="16"/>
      <c r="AC326" s="16"/>
    </row>
    <row r="327" spans="1:29" ht="15.75" customHeight="1" x14ac:dyDescent="0.35">
      <c r="A327" s="17"/>
      <c r="B327" s="16"/>
      <c r="C327" s="16"/>
      <c r="D327" s="16"/>
      <c r="E327" s="16"/>
      <c r="F327" s="16"/>
      <c r="G327" s="16"/>
      <c r="H327" s="16"/>
      <c r="I327" s="16"/>
      <c r="J327" s="16"/>
      <c r="K327" s="16"/>
      <c r="N327" s="16"/>
      <c r="O327" s="16"/>
      <c r="P327" s="16"/>
      <c r="Q327" s="16"/>
      <c r="R327" s="16"/>
      <c r="S327" s="23"/>
      <c r="T327" s="16"/>
      <c r="U327" s="16"/>
      <c r="W327" s="23" t="str">
        <f>IF('PD1'!$V327&lt;&gt;"",'PD1'!$V327*VLOOKUP('PD1'!$U327,#REF!,2,0),"")</f>
        <v/>
      </c>
      <c r="X327" s="16"/>
      <c r="Y327" s="16"/>
      <c r="Z327" s="16"/>
      <c r="AA327" s="16"/>
      <c r="AB327" s="16"/>
      <c r="AC327" s="16"/>
    </row>
    <row r="328" spans="1:29" ht="15.75" customHeight="1" x14ac:dyDescent="0.35">
      <c r="A328" s="17"/>
      <c r="B328" s="16"/>
      <c r="C328" s="16"/>
      <c r="D328" s="16"/>
      <c r="E328" s="16"/>
      <c r="F328" s="16"/>
      <c r="G328" s="16"/>
      <c r="H328" s="16"/>
      <c r="I328" s="16"/>
      <c r="J328" s="16"/>
      <c r="K328" s="16"/>
      <c r="N328" s="16"/>
      <c r="O328" s="16"/>
      <c r="P328" s="16"/>
      <c r="Q328" s="16"/>
      <c r="R328" s="16"/>
      <c r="S328" s="23"/>
      <c r="T328" s="16"/>
      <c r="U328" s="16"/>
      <c r="W328" s="23" t="str">
        <f>IF('PD1'!$V328&lt;&gt;"",'PD1'!$V328*VLOOKUP('PD1'!$U328,#REF!,2,0),"")</f>
        <v/>
      </c>
      <c r="X328" s="16"/>
      <c r="Y328" s="16"/>
      <c r="Z328" s="16"/>
      <c r="AA328" s="16"/>
      <c r="AB328" s="16"/>
      <c r="AC328" s="16"/>
    </row>
    <row r="329" spans="1:29" ht="15.75" customHeight="1" x14ac:dyDescent="0.35">
      <c r="A329" s="17"/>
      <c r="B329" s="16"/>
      <c r="C329" s="16"/>
      <c r="D329" s="16"/>
      <c r="E329" s="16"/>
      <c r="F329" s="16"/>
      <c r="G329" s="16"/>
      <c r="H329" s="16"/>
      <c r="I329" s="16"/>
      <c r="J329" s="16"/>
      <c r="K329" s="16"/>
      <c r="N329" s="16"/>
      <c r="O329" s="16"/>
      <c r="P329" s="16"/>
      <c r="Q329" s="16"/>
      <c r="R329" s="16"/>
      <c r="S329" s="23"/>
      <c r="T329" s="16"/>
      <c r="U329" s="16"/>
      <c r="W329" s="23" t="str">
        <f>IF('PD1'!$V329&lt;&gt;"",'PD1'!$V329*VLOOKUP('PD1'!$U329,#REF!,2,0),"")</f>
        <v/>
      </c>
      <c r="X329" s="16"/>
      <c r="Y329" s="16"/>
      <c r="Z329" s="16"/>
      <c r="AA329" s="16"/>
      <c r="AB329" s="16"/>
      <c r="AC329" s="16"/>
    </row>
    <row r="330" spans="1:29" ht="15.75" customHeight="1" x14ac:dyDescent="0.35">
      <c r="A330" s="17"/>
      <c r="B330" s="16"/>
      <c r="C330" s="16"/>
      <c r="D330" s="16"/>
      <c r="E330" s="16"/>
      <c r="F330" s="16"/>
      <c r="G330" s="16"/>
      <c r="H330" s="16"/>
      <c r="I330" s="16"/>
      <c r="J330" s="16"/>
      <c r="K330" s="16"/>
      <c r="N330" s="16"/>
      <c r="O330" s="16"/>
      <c r="P330" s="16"/>
      <c r="Q330" s="16"/>
      <c r="R330" s="16"/>
      <c r="S330" s="23"/>
      <c r="T330" s="16"/>
      <c r="U330" s="16"/>
      <c r="W330" s="23" t="str">
        <f>IF('PD1'!$V330&lt;&gt;"",'PD1'!$V330*VLOOKUP('PD1'!$U330,#REF!,2,0),"")</f>
        <v/>
      </c>
      <c r="X330" s="16"/>
      <c r="Y330" s="16"/>
      <c r="Z330" s="16"/>
      <c r="AA330" s="16"/>
      <c r="AB330" s="16"/>
      <c r="AC330" s="16"/>
    </row>
    <row r="331" spans="1:29" ht="15.75" customHeight="1" x14ac:dyDescent="0.35">
      <c r="A331" s="17"/>
      <c r="B331" s="16"/>
      <c r="C331" s="16"/>
      <c r="D331" s="16"/>
      <c r="E331" s="16"/>
      <c r="F331" s="16"/>
      <c r="G331" s="16"/>
      <c r="H331" s="16"/>
      <c r="I331" s="16"/>
      <c r="J331" s="16"/>
      <c r="K331" s="16"/>
      <c r="N331" s="16"/>
      <c r="O331" s="16"/>
      <c r="P331" s="16"/>
      <c r="Q331" s="16"/>
      <c r="R331" s="16"/>
      <c r="S331" s="23"/>
      <c r="T331" s="16"/>
      <c r="U331" s="16"/>
      <c r="W331" s="23" t="str">
        <f>IF('PD1'!$V331&lt;&gt;"",'PD1'!$V331*VLOOKUP('PD1'!$U331,#REF!,2,0),"")</f>
        <v/>
      </c>
      <c r="X331" s="16"/>
      <c r="Y331" s="16"/>
      <c r="Z331" s="16"/>
      <c r="AA331" s="16"/>
      <c r="AB331" s="16"/>
      <c r="AC331" s="16"/>
    </row>
    <row r="332" spans="1:29" ht="15.75" customHeight="1" x14ac:dyDescent="0.35">
      <c r="A332" s="17"/>
      <c r="B332" s="16"/>
      <c r="C332" s="16"/>
      <c r="D332" s="16"/>
      <c r="E332" s="16"/>
      <c r="F332" s="16"/>
      <c r="G332" s="16"/>
      <c r="H332" s="16"/>
      <c r="I332" s="16"/>
      <c r="J332" s="16"/>
      <c r="K332" s="16"/>
      <c r="N332" s="16"/>
      <c r="O332" s="16"/>
      <c r="P332" s="16"/>
      <c r="Q332" s="16"/>
      <c r="R332" s="16"/>
      <c r="S332" s="23"/>
      <c r="T332" s="16"/>
      <c r="U332" s="16"/>
      <c r="W332" s="23" t="str">
        <f>IF('PD1'!$V332&lt;&gt;"",'PD1'!$V332*VLOOKUP('PD1'!$U332,#REF!,2,0),"")</f>
        <v/>
      </c>
      <c r="X332" s="16"/>
      <c r="Y332" s="16"/>
      <c r="Z332" s="16"/>
      <c r="AA332" s="16"/>
      <c r="AB332" s="16"/>
      <c r="AC332" s="16"/>
    </row>
    <row r="333" spans="1:29" ht="15.75" customHeight="1" x14ac:dyDescent="0.35">
      <c r="A333" s="17"/>
      <c r="B333" s="16"/>
      <c r="C333" s="16"/>
      <c r="D333" s="16"/>
      <c r="E333" s="16"/>
      <c r="F333" s="16"/>
      <c r="G333" s="16"/>
      <c r="H333" s="16"/>
      <c r="I333" s="16"/>
      <c r="J333" s="16"/>
      <c r="K333" s="16"/>
      <c r="N333" s="16"/>
      <c r="O333" s="16"/>
      <c r="P333" s="16"/>
      <c r="Q333" s="16"/>
      <c r="R333" s="16"/>
      <c r="S333" s="23"/>
      <c r="T333" s="16"/>
      <c r="U333" s="16"/>
      <c r="W333" s="23" t="str">
        <f>IF('PD1'!$V333&lt;&gt;"",'PD1'!$V333*VLOOKUP('PD1'!$U333,#REF!,2,0),"")</f>
        <v/>
      </c>
      <c r="X333" s="16"/>
      <c r="Y333" s="16"/>
      <c r="Z333" s="16"/>
      <c r="AA333" s="16"/>
      <c r="AB333" s="16"/>
      <c r="AC333" s="16"/>
    </row>
    <row r="334" spans="1:29" ht="15.75" customHeight="1" x14ac:dyDescent="0.35">
      <c r="A334" s="17"/>
      <c r="B334" s="16"/>
      <c r="C334" s="16"/>
      <c r="D334" s="16"/>
      <c r="E334" s="16"/>
      <c r="F334" s="16"/>
      <c r="G334" s="16"/>
      <c r="H334" s="16"/>
      <c r="I334" s="16"/>
      <c r="J334" s="16"/>
      <c r="K334" s="16"/>
      <c r="N334" s="16"/>
      <c r="O334" s="16"/>
      <c r="P334" s="16"/>
      <c r="Q334" s="16"/>
      <c r="R334" s="16"/>
      <c r="S334" s="23"/>
      <c r="T334" s="16"/>
      <c r="U334" s="16"/>
      <c r="W334" s="23" t="str">
        <f>IF('PD1'!$V334&lt;&gt;"",'PD1'!$V334*VLOOKUP('PD1'!$U334,#REF!,2,0),"")</f>
        <v/>
      </c>
      <c r="X334" s="16"/>
      <c r="Y334" s="16"/>
      <c r="Z334" s="16"/>
      <c r="AA334" s="16"/>
      <c r="AB334" s="16"/>
      <c r="AC334" s="16"/>
    </row>
    <row r="335" spans="1:29" ht="15.75" customHeight="1" x14ac:dyDescent="0.35">
      <c r="A335" s="17"/>
      <c r="B335" s="16"/>
      <c r="C335" s="16"/>
      <c r="D335" s="16"/>
      <c r="E335" s="16"/>
      <c r="F335" s="16"/>
      <c r="G335" s="16"/>
      <c r="H335" s="16"/>
      <c r="I335" s="16"/>
      <c r="J335" s="16"/>
      <c r="K335" s="16"/>
      <c r="N335" s="16"/>
      <c r="O335" s="16"/>
      <c r="P335" s="16"/>
      <c r="Q335" s="16"/>
      <c r="R335" s="16"/>
      <c r="S335" s="23"/>
      <c r="T335" s="16"/>
      <c r="U335" s="16"/>
      <c r="W335" s="23" t="str">
        <f>IF('PD1'!$V335&lt;&gt;"",'PD1'!$V335*VLOOKUP('PD1'!$U335,#REF!,2,0),"")</f>
        <v/>
      </c>
      <c r="X335" s="16"/>
      <c r="Y335" s="16"/>
      <c r="Z335" s="16"/>
      <c r="AA335" s="16"/>
      <c r="AB335" s="16"/>
      <c r="AC335" s="16"/>
    </row>
    <row r="336" spans="1:29" ht="15.75" customHeight="1" x14ac:dyDescent="0.35">
      <c r="A336" s="17"/>
      <c r="B336" s="16"/>
      <c r="C336" s="16"/>
      <c r="D336" s="16"/>
      <c r="E336" s="16"/>
      <c r="F336" s="16"/>
      <c r="G336" s="16"/>
      <c r="H336" s="16"/>
      <c r="I336" s="16"/>
      <c r="J336" s="16"/>
      <c r="K336" s="16"/>
      <c r="N336" s="16"/>
      <c r="O336" s="16"/>
      <c r="P336" s="16"/>
      <c r="Q336" s="16"/>
      <c r="R336" s="16"/>
      <c r="S336" s="23"/>
      <c r="T336" s="16"/>
      <c r="U336" s="16"/>
      <c r="W336" s="23" t="str">
        <f>IF('PD1'!$V336&lt;&gt;"",'PD1'!$V336*VLOOKUP('PD1'!$U336,#REF!,2,0),"")</f>
        <v/>
      </c>
      <c r="X336" s="16"/>
      <c r="Y336" s="16"/>
      <c r="Z336" s="16"/>
      <c r="AA336" s="16"/>
      <c r="AB336" s="16"/>
      <c r="AC336" s="16"/>
    </row>
    <row r="337" spans="1:29" ht="15.75" customHeight="1" x14ac:dyDescent="0.35">
      <c r="A337" s="17"/>
      <c r="B337" s="16"/>
      <c r="C337" s="16"/>
      <c r="D337" s="16"/>
      <c r="E337" s="16"/>
      <c r="F337" s="16"/>
      <c r="G337" s="16"/>
      <c r="H337" s="16"/>
      <c r="I337" s="16"/>
      <c r="J337" s="16"/>
      <c r="K337" s="16"/>
      <c r="N337" s="16"/>
      <c r="O337" s="16"/>
      <c r="P337" s="16"/>
      <c r="Q337" s="16"/>
      <c r="R337" s="16"/>
      <c r="S337" s="23"/>
      <c r="T337" s="16"/>
      <c r="U337" s="16"/>
      <c r="W337" s="23" t="str">
        <f>IF('PD1'!$V337&lt;&gt;"",'PD1'!$V337*VLOOKUP('PD1'!$U337,#REF!,2,0),"")</f>
        <v/>
      </c>
      <c r="X337" s="16"/>
      <c r="Y337" s="16"/>
      <c r="Z337" s="16"/>
      <c r="AA337" s="16"/>
      <c r="AB337" s="16"/>
      <c r="AC337" s="16"/>
    </row>
    <row r="338" spans="1:29" ht="15.75" customHeight="1" x14ac:dyDescent="0.35">
      <c r="A338" s="17"/>
      <c r="B338" s="16"/>
      <c r="C338" s="16"/>
      <c r="D338" s="16"/>
      <c r="E338" s="16"/>
      <c r="F338" s="16"/>
      <c r="G338" s="16"/>
      <c r="H338" s="16"/>
      <c r="I338" s="16"/>
      <c r="J338" s="16"/>
      <c r="K338" s="16"/>
      <c r="N338" s="16"/>
      <c r="O338" s="16"/>
      <c r="P338" s="16"/>
      <c r="Q338" s="16"/>
      <c r="R338" s="16"/>
      <c r="S338" s="23"/>
      <c r="T338" s="16"/>
      <c r="U338" s="16"/>
      <c r="W338" s="23" t="str">
        <f>IF('PD1'!$V338&lt;&gt;"",'PD1'!$V338*VLOOKUP('PD1'!$U338,#REF!,2,0),"")</f>
        <v/>
      </c>
      <c r="X338" s="16"/>
      <c r="Y338" s="16"/>
      <c r="Z338" s="16"/>
      <c r="AA338" s="16"/>
      <c r="AB338" s="16"/>
      <c r="AC338" s="16"/>
    </row>
    <row r="339" spans="1:29" ht="15.75" customHeight="1" x14ac:dyDescent="0.35">
      <c r="A339" s="17"/>
      <c r="B339" s="16"/>
      <c r="C339" s="16"/>
      <c r="D339" s="16"/>
      <c r="E339" s="16"/>
      <c r="F339" s="16"/>
      <c r="G339" s="16"/>
      <c r="H339" s="16"/>
      <c r="I339" s="16"/>
      <c r="J339" s="16"/>
      <c r="K339" s="16"/>
      <c r="N339" s="16"/>
      <c r="O339" s="16"/>
      <c r="P339" s="16"/>
      <c r="Q339" s="16"/>
      <c r="R339" s="16"/>
      <c r="S339" s="23"/>
      <c r="T339" s="16"/>
      <c r="U339" s="16"/>
      <c r="W339" s="23" t="str">
        <f>IF('PD1'!$V339&lt;&gt;"",'PD1'!$V339*VLOOKUP('PD1'!$U339,#REF!,2,0),"")</f>
        <v/>
      </c>
      <c r="X339" s="16"/>
      <c r="Y339" s="16"/>
      <c r="Z339" s="16"/>
      <c r="AA339" s="16"/>
      <c r="AB339" s="16"/>
      <c r="AC339" s="16"/>
    </row>
    <row r="340" spans="1:29" ht="15.75" customHeight="1" x14ac:dyDescent="0.35">
      <c r="A340" s="17"/>
      <c r="B340" s="16"/>
      <c r="C340" s="16"/>
      <c r="D340" s="16"/>
      <c r="E340" s="16"/>
      <c r="F340" s="16"/>
      <c r="G340" s="16"/>
      <c r="H340" s="16"/>
      <c r="I340" s="16"/>
      <c r="J340" s="16"/>
      <c r="K340" s="16"/>
      <c r="N340" s="16"/>
      <c r="O340" s="16"/>
      <c r="P340" s="16"/>
      <c r="Q340" s="16"/>
      <c r="R340" s="16"/>
      <c r="S340" s="23"/>
      <c r="T340" s="16"/>
      <c r="U340" s="16"/>
      <c r="W340" s="23" t="str">
        <f>IF('PD1'!$V340&lt;&gt;"",'PD1'!$V340*VLOOKUP('PD1'!$U340,#REF!,2,0),"")</f>
        <v/>
      </c>
      <c r="X340" s="16"/>
      <c r="Y340" s="16"/>
      <c r="Z340" s="16"/>
      <c r="AA340" s="16"/>
      <c r="AB340" s="16"/>
      <c r="AC340" s="16"/>
    </row>
    <row r="341" spans="1:29" ht="15.75" customHeight="1" x14ac:dyDescent="0.35">
      <c r="A341" s="17"/>
      <c r="B341" s="16"/>
      <c r="C341" s="16"/>
      <c r="D341" s="16"/>
      <c r="E341" s="16"/>
      <c r="F341" s="16"/>
      <c r="G341" s="16"/>
      <c r="H341" s="16"/>
      <c r="I341" s="16"/>
      <c r="J341" s="16"/>
      <c r="K341" s="16"/>
      <c r="N341" s="16"/>
      <c r="O341" s="16"/>
      <c r="P341" s="16"/>
      <c r="Q341" s="16"/>
      <c r="R341" s="16"/>
      <c r="S341" s="23"/>
      <c r="T341" s="16"/>
      <c r="U341" s="16"/>
      <c r="W341" s="23" t="str">
        <f>IF('PD1'!$V341&lt;&gt;"",'PD1'!$V341*VLOOKUP('PD1'!$U341,#REF!,2,0),"")</f>
        <v/>
      </c>
      <c r="X341" s="16"/>
      <c r="Y341" s="16"/>
      <c r="Z341" s="16"/>
      <c r="AA341" s="16"/>
      <c r="AB341" s="16"/>
      <c r="AC341" s="16"/>
    </row>
    <row r="342" spans="1:29" ht="15.75" customHeight="1" x14ac:dyDescent="0.35">
      <c r="A342" s="17"/>
      <c r="B342" s="16"/>
      <c r="C342" s="16"/>
      <c r="D342" s="16"/>
      <c r="E342" s="16"/>
      <c r="F342" s="16"/>
      <c r="G342" s="16"/>
      <c r="H342" s="16"/>
      <c r="I342" s="16"/>
      <c r="J342" s="16"/>
      <c r="K342" s="16"/>
      <c r="N342" s="16"/>
      <c r="O342" s="16"/>
      <c r="P342" s="16"/>
      <c r="Q342" s="16"/>
      <c r="R342" s="16"/>
      <c r="S342" s="23"/>
      <c r="T342" s="16"/>
      <c r="U342" s="16"/>
      <c r="W342" s="23" t="str">
        <f>IF('PD1'!$V342&lt;&gt;"",'PD1'!$V342*VLOOKUP('PD1'!$U342,#REF!,2,0),"")</f>
        <v/>
      </c>
      <c r="X342" s="16"/>
      <c r="Y342" s="16"/>
      <c r="Z342" s="16"/>
      <c r="AA342" s="16"/>
      <c r="AB342" s="16"/>
      <c r="AC342" s="16"/>
    </row>
    <row r="343" spans="1:29" ht="15.75" customHeight="1" x14ac:dyDescent="0.35">
      <c r="A343" s="17"/>
      <c r="B343" s="16"/>
      <c r="C343" s="16"/>
      <c r="D343" s="16"/>
      <c r="E343" s="16"/>
      <c r="F343" s="16"/>
      <c r="G343" s="16"/>
      <c r="H343" s="16"/>
      <c r="I343" s="16"/>
      <c r="J343" s="16"/>
      <c r="K343" s="16"/>
      <c r="N343" s="16"/>
      <c r="O343" s="16"/>
      <c r="P343" s="16"/>
      <c r="Q343" s="16"/>
      <c r="R343" s="16"/>
      <c r="S343" s="23"/>
      <c r="T343" s="16"/>
      <c r="U343" s="16"/>
      <c r="W343" s="23" t="str">
        <f>IF('PD1'!$V343&lt;&gt;"",'PD1'!$V343*VLOOKUP('PD1'!$U343,#REF!,2,0),"")</f>
        <v/>
      </c>
      <c r="X343" s="16"/>
      <c r="Y343" s="16"/>
      <c r="Z343" s="16"/>
      <c r="AA343" s="16"/>
      <c r="AB343" s="16"/>
      <c r="AC343" s="16"/>
    </row>
    <row r="344" spans="1:29" ht="15.75" customHeight="1" x14ac:dyDescent="0.35">
      <c r="A344" s="17"/>
      <c r="B344" s="16"/>
      <c r="C344" s="16"/>
      <c r="D344" s="16"/>
      <c r="E344" s="16"/>
      <c r="F344" s="16"/>
      <c r="G344" s="16"/>
      <c r="H344" s="16"/>
      <c r="I344" s="16"/>
      <c r="J344" s="16"/>
      <c r="K344" s="16"/>
      <c r="N344" s="16"/>
      <c r="O344" s="16"/>
      <c r="P344" s="16"/>
      <c r="Q344" s="16"/>
      <c r="R344" s="16"/>
      <c r="S344" s="23"/>
      <c r="T344" s="16"/>
      <c r="U344" s="16"/>
      <c r="W344" s="23" t="str">
        <f>IF('PD1'!$V344&lt;&gt;"",'PD1'!$V344*VLOOKUP('PD1'!$U344,#REF!,2,0),"")</f>
        <v/>
      </c>
      <c r="X344" s="16"/>
      <c r="Y344" s="16"/>
      <c r="Z344" s="16"/>
      <c r="AA344" s="16"/>
      <c r="AB344" s="16"/>
      <c r="AC344" s="16"/>
    </row>
    <row r="345" spans="1:29" ht="15.75" customHeight="1" x14ac:dyDescent="0.35">
      <c r="A345" s="17"/>
      <c r="B345" s="16"/>
      <c r="C345" s="16"/>
      <c r="D345" s="16"/>
      <c r="E345" s="16"/>
      <c r="F345" s="16"/>
      <c r="G345" s="16"/>
      <c r="H345" s="16"/>
      <c r="I345" s="16"/>
      <c r="J345" s="16"/>
      <c r="K345" s="16"/>
      <c r="N345" s="16"/>
      <c r="O345" s="16"/>
      <c r="P345" s="16"/>
      <c r="Q345" s="16"/>
      <c r="R345" s="16"/>
      <c r="S345" s="23"/>
      <c r="T345" s="16"/>
      <c r="U345" s="16"/>
      <c r="W345" s="23" t="str">
        <f>IF('PD1'!$V345&lt;&gt;"",'PD1'!$V345*VLOOKUP('PD1'!$U345,#REF!,2,0),"")</f>
        <v/>
      </c>
      <c r="X345" s="16"/>
      <c r="Y345" s="16"/>
      <c r="Z345" s="16"/>
      <c r="AA345" s="16"/>
      <c r="AB345" s="16"/>
      <c r="AC345" s="16"/>
    </row>
    <row r="346" spans="1:29" ht="15.75" customHeight="1" x14ac:dyDescent="0.35">
      <c r="A346" s="17"/>
      <c r="B346" s="16"/>
      <c r="C346" s="16"/>
      <c r="D346" s="16"/>
      <c r="E346" s="16"/>
      <c r="F346" s="16"/>
      <c r="G346" s="16"/>
      <c r="H346" s="16"/>
      <c r="I346" s="16"/>
      <c r="J346" s="16"/>
      <c r="K346" s="16"/>
      <c r="N346" s="16"/>
      <c r="O346" s="16"/>
      <c r="P346" s="16"/>
      <c r="Q346" s="16"/>
      <c r="R346" s="16"/>
      <c r="S346" s="23"/>
      <c r="T346" s="16"/>
      <c r="U346" s="16"/>
      <c r="W346" s="23" t="str">
        <f>IF('PD1'!$V346&lt;&gt;"",'PD1'!$V346*VLOOKUP('PD1'!$U346,#REF!,2,0),"")</f>
        <v/>
      </c>
      <c r="X346" s="16"/>
      <c r="Y346" s="16"/>
      <c r="Z346" s="16"/>
      <c r="AA346" s="16"/>
      <c r="AB346" s="16"/>
      <c r="AC346" s="16"/>
    </row>
    <row r="347" spans="1:29" ht="15.75" customHeight="1" x14ac:dyDescent="0.35">
      <c r="A347" s="17"/>
      <c r="B347" s="16"/>
      <c r="C347" s="16"/>
      <c r="D347" s="16"/>
      <c r="E347" s="16"/>
      <c r="F347" s="16"/>
      <c r="G347" s="16"/>
      <c r="H347" s="16"/>
      <c r="I347" s="16"/>
      <c r="J347" s="16"/>
      <c r="K347" s="16"/>
      <c r="N347" s="16"/>
      <c r="O347" s="16"/>
      <c r="P347" s="16"/>
      <c r="Q347" s="16"/>
      <c r="R347" s="16"/>
      <c r="S347" s="23"/>
      <c r="T347" s="16"/>
      <c r="U347" s="16"/>
      <c r="W347" s="23" t="str">
        <f>IF('PD1'!$V347&lt;&gt;"",'PD1'!$V347*VLOOKUP('PD1'!$U347,#REF!,2,0),"")</f>
        <v/>
      </c>
      <c r="X347" s="16"/>
      <c r="Y347" s="16"/>
      <c r="Z347" s="16"/>
      <c r="AA347" s="16"/>
      <c r="AB347" s="16"/>
      <c r="AC347" s="16"/>
    </row>
    <row r="348" spans="1:29" ht="15.75" customHeight="1" x14ac:dyDescent="0.35">
      <c r="A348" s="17"/>
      <c r="B348" s="16"/>
      <c r="C348" s="16"/>
      <c r="D348" s="16"/>
      <c r="E348" s="16"/>
      <c r="F348" s="16"/>
      <c r="G348" s="16"/>
      <c r="H348" s="16"/>
      <c r="I348" s="16"/>
      <c r="J348" s="16"/>
      <c r="K348" s="16"/>
      <c r="N348" s="16"/>
      <c r="O348" s="16"/>
      <c r="P348" s="16"/>
      <c r="Q348" s="16"/>
      <c r="R348" s="16"/>
      <c r="S348" s="23"/>
      <c r="T348" s="16"/>
      <c r="U348" s="16"/>
      <c r="W348" s="23" t="str">
        <f>IF('PD1'!$V348&lt;&gt;"",'PD1'!$V348*VLOOKUP('PD1'!$U348,#REF!,2,0),"")</f>
        <v/>
      </c>
      <c r="X348" s="16"/>
      <c r="Y348" s="16"/>
      <c r="Z348" s="16"/>
      <c r="AA348" s="16"/>
      <c r="AB348" s="16"/>
      <c r="AC348" s="16"/>
    </row>
    <row r="349" spans="1:29" ht="15.75" customHeight="1" x14ac:dyDescent="0.35">
      <c r="A349" s="17"/>
      <c r="B349" s="16"/>
      <c r="C349" s="16"/>
      <c r="D349" s="16"/>
      <c r="E349" s="16"/>
      <c r="F349" s="16"/>
      <c r="G349" s="16"/>
      <c r="H349" s="16"/>
      <c r="I349" s="16"/>
      <c r="J349" s="16"/>
      <c r="K349" s="16"/>
      <c r="N349" s="16"/>
      <c r="O349" s="16"/>
      <c r="P349" s="16"/>
      <c r="Q349" s="16"/>
      <c r="R349" s="16"/>
      <c r="S349" s="23"/>
      <c r="T349" s="16"/>
      <c r="U349" s="16"/>
      <c r="W349" s="23" t="str">
        <f>IF('PD1'!$V349&lt;&gt;"",'PD1'!$V349*VLOOKUP('PD1'!$U349,#REF!,2,0),"")</f>
        <v/>
      </c>
      <c r="X349" s="16"/>
      <c r="Y349" s="16"/>
      <c r="Z349" s="16"/>
      <c r="AA349" s="16"/>
      <c r="AB349" s="16"/>
      <c r="AC349" s="16"/>
    </row>
    <row r="350" spans="1:29" ht="15.75" customHeight="1" x14ac:dyDescent="0.35">
      <c r="A350" s="17"/>
      <c r="B350" s="16"/>
      <c r="C350" s="16"/>
      <c r="D350" s="16"/>
      <c r="E350" s="16"/>
      <c r="F350" s="16"/>
      <c r="G350" s="16"/>
      <c r="H350" s="16"/>
      <c r="I350" s="16"/>
      <c r="J350" s="16"/>
      <c r="K350" s="16"/>
      <c r="N350" s="16"/>
      <c r="O350" s="16"/>
      <c r="P350" s="16"/>
      <c r="Q350" s="16"/>
      <c r="R350" s="16"/>
      <c r="S350" s="23"/>
      <c r="T350" s="16"/>
      <c r="U350" s="16"/>
      <c r="W350" s="23" t="str">
        <f>IF('PD1'!$V350&lt;&gt;"",'PD1'!$V350*VLOOKUP('PD1'!$U350,#REF!,2,0),"")</f>
        <v/>
      </c>
      <c r="X350" s="16"/>
      <c r="Y350" s="16"/>
      <c r="Z350" s="16"/>
      <c r="AA350" s="16"/>
      <c r="AB350" s="16"/>
      <c r="AC350" s="16"/>
    </row>
    <row r="351" spans="1:29" ht="15.75" customHeight="1" x14ac:dyDescent="0.35">
      <c r="A351" s="17"/>
      <c r="B351" s="16"/>
      <c r="C351" s="16"/>
      <c r="D351" s="16"/>
      <c r="E351" s="16"/>
      <c r="F351" s="16"/>
      <c r="G351" s="16"/>
      <c r="H351" s="16"/>
      <c r="I351" s="16"/>
      <c r="J351" s="16"/>
      <c r="K351" s="16"/>
      <c r="N351" s="16"/>
      <c r="O351" s="16"/>
      <c r="P351" s="16"/>
      <c r="Q351" s="16"/>
      <c r="R351" s="16"/>
      <c r="S351" s="23"/>
      <c r="T351" s="16"/>
      <c r="U351" s="16"/>
      <c r="W351" s="23" t="str">
        <f>IF('PD1'!$V351&lt;&gt;"",'PD1'!$V351*VLOOKUP('PD1'!$U351,#REF!,2,0),"")</f>
        <v/>
      </c>
      <c r="X351" s="16"/>
      <c r="Y351" s="16"/>
      <c r="Z351" s="16"/>
      <c r="AA351" s="16"/>
      <c r="AB351" s="16"/>
      <c r="AC351" s="16"/>
    </row>
    <row r="352" spans="1:29" ht="15.75" customHeight="1" x14ac:dyDescent="0.35">
      <c r="A352" s="17"/>
      <c r="B352" s="16"/>
      <c r="C352" s="16"/>
      <c r="D352" s="16"/>
      <c r="E352" s="16"/>
      <c r="F352" s="16"/>
      <c r="G352" s="16"/>
      <c r="H352" s="16"/>
      <c r="I352" s="16"/>
      <c r="J352" s="16"/>
      <c r="K352" s="16"/>
      <c r="N352" s="16"/>
      <c r="O352" s="16"/>
      <c r="P352" s="16"/>
      <c r="Q352" s="16"/>
      <c r="R352" s="16"/>
      <c r="S352" s="23"/>
      <c r="T352" s="16"/>
      <c r="U352" s="16"/>
      <c r="W352" s="23" t="str">
        <f>IF('PD1'!$V352&lt;&gt;"",'PD1'!$V352*VLOOKUP('PD1'!$U352,#REF!,2,0),"")</f>
        <v/>
      </c>
      <c r="X352" s="16"/>
      <c r="Y352" s="16"/>
      <c r="Z352" s="16"/>
      <c r="AA352" s="16"/>
      <c r="AB352" s="16"/>
      <c r="AC352" s="16"/>
    </row>
    <row r="353" spans="1:29" ht="15.75" customHeight="1" x14ac:dyDescent="0.35">
      <c r="A353" s="17"/>
      <c r="B353" s="16"/>
      <c r="C353" s="16"/>
      <c r="D353" s="16"/>
      <c r="E353" s="16"/>
      <c r="F353" s="16"/>
      <c r="G353" s="16"/>
      <c r="H353" s="16"/>
      <c r="I353" s="16"/>
      <c r="J353" s="16"/>
      <c r="K353" s="16"/>
      <c r="N353" s="16"/>
      <c r="O353" s="16"/>
      <c r="P353" s="16"/>
      <c r="Q353" s="16"/>
      <c r="R353" s="16"/>
      <c r="S353" s="23"/>
      <c r="T353" s="16"/>
      <c r="U353" s="16"/>
      <c r="W353" s="23" t="str">
        <f>IF('PD1'!$V353&lt;&gt;"",'PD1'!$V353*VLOOKUP('PD1'!$U353,#REF!,2,0),"")</f>
        <v/>
      </c>
      <c r="X353" s="16"/>
      <c r="Y353" s="16"/>
      <c r="Z353" s="16"/>
      <c r="AA353" s="16"/>
      <c r="AB353" s="16"/>
      <c r="AC353" s="16"/>
    </row>
    <row r="354" spans="1:29" ht="15.75" customHeight="1" x14ac:dyDescent="0.35">
      <c r="A354" s="17"/>
      <c r="B354" s="16"/>
      <c r="C354" s="16"/>
      <c r="D354" s="16"/>
      <c r="E354" s="16"/>
      <c r="F354" s="16"/>
      <c r="G354" s="16"/>
      <c r="H354" s="16"/>
      <c r="I354" s="16"/>
      <c r="J354" s="16"/>
      <c r="K354" s="16"/>
      <c r="N354" s="16"/>
      <c r="O354" s="16"/>
      <c r="P354" s="16"/>
      <c r="Q354" s="16"/>
      <c r="R354" s="16"/>
      <c r="S354" s="23"/>
      <c r="T354" s="16"/>
      <c r="U354" s="16"/>
      <c r="W354" s="23" t="str">
        <f>IF('PD1'!$V354&lt;&gt;"",'PD1'!$V354*VLOOKUP('PD1'!$U354,#REF!,2,0),"")</f>
        <v/>
      </c>
      <c r="X354" s="16"/>
      <c r="Y354" s="16"/>
      <c r="Z354" s="16"/>
      <c r="AA354" s="16"/>
      <c r="AB354" s="16"/>
      <c r="AC354" s="16"/>
    </row>
    <row r="355" spans="1:29" ht="15.75" customHeight="1" x14ac:dyDescent="0.35">
      <c r="A355" s="17"/>
      <c r="B355" s="16"/>
      <c r="C355" s="16"/>
      <c r="D355" s="16"/>
      <c r="E355" s="16"/>
      <c r="F355" s="16"/>
      <c r="G355" s="16"/>
      <c r="H355" s="16"/>
      <c r="I355" s="16"/>
      <c r="J355" s="16"/>
      <c r="K355" s="16"/>
      <c r="N355" s="16"/>
      <c r="O355" s="16"/>
      <c r="P355" s="16"/>
      <c r="Q355" s="16"/>
      <c r="R355" s="16"/>
      <c r="S355" s="23"/>
      <c r="T355" s="16"/>
      <c r="U355" s="16"/>
      <c r="W355" s="23" t="str">
        <f>IF('PD1'!$V355&lt;&gt;"",'PD1'!$V355*VLOOKUP('PD1'!$U355,#REF!,2,0),"")</f>
        <v/>
      </c>
      <c r="X355" s="16"/>
      <c r="Y355" s="16"/>
      <c r="Z355" s="16"/>
      <c r="AA355" s="16"/>
      <c r="AB355" s="16"/>
      <c r="AC355" s="16"/>
    </row>
    <row r="356" spans="1:29" ht="15.75" customHeight="1" x14ac:dyDescent="0.35">
      <c r="A356" s="17"/>
      <c r="B356" s="16"/>
      <c r="C356" s="16"/>
      <c r="D356" s="16"/>
      <c r="E356" s="16"/>
      <c r="F356" s="16"/>
      <c r="G356" s="16"/>
      <c r="H356" s="16"/>
      <c r="I356" s="16"/>
      <c r="J356" s="16"/>
      <c r="K356" s="16"/>
      <c r="N356" s="16"/>
      <c r="O356" s="16"/>
      <c r="P356" s="16"/>
      <c r="Q356" s="16"/>
      <c r="R356" s="16"/>
      <c r="S356" s="23"/>
      <c r="T356" s="16"/>
      <c r="U356" s="16"/>
      <c r="W356" s="23" t="str">
        <f>IF('PD1'!$V356&lt;&gt;"",'PD1'!$V356*VLOOKUP('PD1'!$U356,#REF!,2,0),"")</f>
        <v/>
      </c>
      <c r="X356" s="16"/>
      <c r="Y356" s="16"/>
      <c r="Z356" s="16"/>
      <c r="AA356" s="16"/>
      <c r="AB356" s="16"/>
      <c r="AC356" s="16"/>
    </row>
    <row r="357" spans="1:29" ht="15.75" customHeight="1" x14ac:dyDescent="0.35">
      <c r="A357" s="17"/>
      <c r="B357" s="16"/>
      <c r="C357" s="16"/>
      <c r="D357" s="16"/>
      <c r="E357" s="16"/>
      <c r="F357" s="16"/>
      <c r="G357" s="16"/>
      <c r="H357" s="16"/>
      <c r="I357" s="16"/>
      <c r="J357" s="16"/>
      <c r="K357" s="16"/>
      <c r="N357" s="16"/>
      <c r="O357" s="16"/>
      <c r="P357" s="16"/>
      <c r="Q357" s="16"/>
      <c r="R357" s="16"/>
      <c r="S357" s="23"/>
      <c r="T357" s="16"/>
      <c r="U357" s="16"/>
      <c r="W357" s="23" t="str">
        <f>IF('PD1'!$V357&lt;&gt;"",'PD1'!$V357*VLOOKUP('PD1'!$U357,#REF!,2,0),"")</f>
        <v/>
      </c>
      <c r="X357" s="16"/>
      <c r="Y357" s="16"/>
      <c r="Z357" s="16"/>
      <c r="AA357" s="16"/>
      <c r="AB357" s="16"/>
      <c r="AC357" s="16"/>
    </row>
    <row r="358" spans="1:29" ht="15.75" customHeight="1" x14ac:dyDescent="0.35">
      <c r="A358" s="17"/>
      <c r="B358" s="16"/>
      <c r="C358" s="16"/>
      <c r="D358" s="16"/>
      <c r="E358" s="16"/>
      <c r="F358" s="16"/>
      <c r="G358" s="16"/>
      <c r="H358" s="16"/>
      <c r="I358" s="16"/>
      <c r="J358" s="16"/>
      <c r="K358" s="16"/>
      <c r="N358" s="16"/>
      <c r="O358" s="16"/>
      <c r="P358" s="16"/>
      <c r="Q358" s="16"/>
      <c r="R358" s="16"/>
      <c r="S358" s="23"/>
      <c r="T358" s="16"/>
      <c r="U358" s="16"/>
      <c r="W358" s="23" t="str">
        <f>IF('PD1'!$V358&lt;&gt;"",'PD1'!$V358*VLOOKUP('PD1'!$U358,#REF!,2,0),"")</f>
        <v/>
      </c>
      <c r="X358" s="16"/>
      <c r="Y358" s="16"/>
      <c r="Z358" s="16"/>
      <c r="AA358" s="16"/>
      <c r="AB358" s="16"/>
      <c r="AC358" s="16"/>
    </row>
    <row r="359" spans="1:29" ht="15.75" customHeight="1" x14ac:dyDescent="0.35">
      <c r="A359" s="17"/>
      <c r="B359" s="16"/>
      <c r="C359" s="16"/>
      <c r="D359" s="16"/>
      <c r="E359" s="16"/>
      <c r="F359" s="16"/>
      <c r="G359" s="16"/>
      <c r="H359" s="16"/>
      <c r="I359" s="16"/>
      <c r="J359" s="16"/>
      <c r="K359" s="16"/>
      <c r="N359" s="16"/>
      <c r="O359" s="16"/>
      <c r="P359" s="16"/>
      <c r="Q359" s="16"/>
      <c r="R359" s="16"/>
      <c r="S359" s="23"/>
      <c r="T359" s="16"/>
      <c r="U359" s="16"/>
      <c r="W359" s="23" t="str">
        <f>IF('PD1'!$V359&lt;&gt;"",'PD1'!$V359*VLOOKUP('PD1'!$U359,#REF!,2,0),"")</f>
        <v/>
      </c>
      <c r="X359" s="16"/>
      <c r="Y359" s="16"/>
      <c r="Z359" s="16"/>
      <c r="AA359" s="16"/>
      <c r="AB359" s="16"/>
      <c r="AC359" s="16"/>
    </row>
    <row r="360" spans="1:29" ht="15.75" customHeight="1" x14ac:dyDescent="0.35">
      <c r="A360" s="17"/>
      <c r="B360" s="16"/>
      <c r="C360" s="16"/>
      <c r="D360" s="16"/>
      <c r="E360" s="16"/>
      <c r="F360" s="16"/>
      <c r="G360" s="16"/>
      <c r="H360" s="16"/>
      <c r="I360" s="16"/>
      <c r="J360" s="16"/>
      <c r="K360" s="16"/>
      <c r="N360" s="16"/>
      <c r="O360" s="16"/>
      <c r="P360" s="16"/>
      <c r="Q360" s="16"/>
      <c r="R360" s="16"/>
      <c r="S360" s="23"/>
      <c r="T360" s="16"/>
      <c r="U360" s="16"/>
      <c r="W360" s="23" t="str">
        <f>IF('PD1'!$V360&lt;&gt;"",'PD1'!$V360*VLOOKUP('PD1'!$U360,#REF!,2,0),"")</f>
        <v/>
      </c>
      <c r="X360" s="16"/>
      <c r="Y360" s="16"/>
      <c r="Z360" s="16"/>
      <c r="AA360" s="16"/>
      <c r="AB360" s="16"/>
      <c r="AC360" s="16"/>
    </row>
    <row r="361" spans="1:29" ht="15.75" customHeight="1" x14ac:dyDescent="0.35">
      <c r="A361" s="17"/>
      <c r="B361" s="16"/>
      <c r="C361" s="16"/>
      <c r="D361" s="16"/>
      <c r="E361" s="16"/>
      <c r="F361" s="16"/>
      <c r="G361" s="16"/>
      <c r="H361" s="16"/>
      <c r="I361" s="16"/>
      <c r="J361" s="16"/>
      <c r="K361" s="16"/>
      <c r="N361" s="16"/>
      <c r="O361" s="16"/>
      <c r="P361" s="16"/>
      <c r="Q361" s="16"/>
      <c r="R361" s="16"/>
      <c r="S361" s="23"/>
      <c r="T361" s="16"/>
      <c r="U361" s="16"/>
      <c r="W361" s="23" t="str">
        <f>IF('PD1'!$V361&lt;&gt;"",'PD1'!$V361*VLOOKUP('PD1'!$U361,#REF!,2,0),"")</f>
        <v/>
      </c>
      <c r="X361" s="16"/>
      <c r="Y361" s="16"/>
      <c r="Z361" s="16"/>
      <c r="AA361" s="16"/>
      <c r="AB361" s="16"/>
      <c r="AC361" s="16"/>
    </row>
    <row r="362" spans="1:29" ht="15.75" customHeight="1" x14ac:dyDescent="0.35">
      <c r="A362" s="17"/>
      <c r="B362" s="16"/>
      <c r="C362" s="16"/>
      <c r="D362" s="16"/>
      <c r="E362" s="16"/>
      <c r="F362" s="16"/>
      <c r="G362" s="16"/>
      <c r="H362" s="16"/>
      <c r="I362" s="16"/>
      <c r="J362" s="16"/>
      <c r="K362" s="16"/>
      <c r="N362" s="16"/>
      <c r="O362" s="16"/>
      <c r="P362" s="16"/>
      <c r="Q362" s="16"/>
      <c r="R362" s="16"/>
      <c r="S362" s="23"/>
      <c r="T362" s="16"/>
      <c r="U362" s="16"/>
      <c r="W362" s="23" t="str">
        <f>IF('PD1'!$V362&lt;&gt;"",'PD1'!$V362*VLOOKUP('PD1'!$U362,#REF!,2,0),"")</f>
        <v/>
      </c>
      <c r="X362" s="16"/>
      <c r="Y362" s="16"/>
      <c r="Z362" s="16"/>
      <c r="AA362" s="16"/>
      <c r="AB362" s="16"/>
      <c r="AC362" s="16"/>
    </row>
    <row r="363" spans="1:29" ht="15.75" customHeight="1" x14ac:dyDescent="0.35">
      <c r="A363" s="17"/>
      <c r="B363" s="16"/>
      <c r="C363" s="16"/>
      <c r="D363" s="16"/>
      <c r="E363" s="16"/>
      <c r="F363" s="16"/>
      <c r="G363" s="16"/>
      <c r="H363" s="16"/>
      <c r="I363" s="16"/>
      <c r="J363" s="16"/>
      <c r="K363" s="16"/>
      <c r="N363" s="16"/>
      <c r="O363" s="16"/>
      <c r="P363" s="16"/>
      <c r="Q363" s="16"/>
      <c r="R363" s="16"/>
      <c r="S363" s="23"/>
      <c r="T363" s="16"/>
      <c r="U363" s="16"/>
      <c r="W363" s="23" t="str">
        <f>IF('PD1'!$V363&lt;&gt;"",'PD1'!$V363*VLOOKUP('PD1'!$U363,#REF!,2,0),"")</f>
        <v/>
      </c>
      <c r="X363" s="16"/>
      <c r="Y363" s="16"/>
      <c r="Z363" s="16"/>
      <c r="AA363" s="16"/>
      <c r="AB363" s="16"/>
      <c r="AC363" s="16"/>
    </row>
    <row r="364" spans="1:29" ht="15.75" customHeight="1" x14ac:dyDescent="0.35">
      <c r="A364" s="17"/>
      <c r="B364" s="16"/>
      <c r="C364" s="16"/>
      <c r="D364" s="16"/>
      <c r="E364" s="16"/>
      <c r="F364" s="16"/>
      <c r="G364" s="16"/>
      <c r="H364" s="16"/>
      <c r="I364" s="16"/>
      <c r="J364" s="16"/>
      <c r="K364" s="16"/>
      <c r="N364" s="16"/>
      <c r="O364" s="16"/>
      <c r="P364" s="16"/>
      <c r="Q364" s="16"/>
      <c r="R364" s="16"/>
      <c r="S364" s="23"/>
      <c r="T364" s="16"/>
      <c r="U364" s="16"/>
      <c r="W364" s="23" t="str">
        <f>IF('PD1'!$V364&lt;&gt;"",'PD1'!$V364*VLOOKUP('PD1'!$U364,#REF!,2,0),"")</f>
        <v/>
      </c>
      <c r="X364" s="16"/>
      <c r="Y364" s="16"/>
      <c r="Z364" s="16"/>
      <c r="AA364" s="16"/>
      <c r="AB364" s="16"/>
      <c r="AC364" s="16"/>
    </row>
    <row r="365" spans="1:29" ht="15.75" customHeight="1" x14ac:dyDescent="0.35">
      <c r="A365" s="17"/>
      <c r="B365" s="16"/>
      <c r="C365" s="16"/>
      <c r="D365" s="16"/>
      <c r="E365" s="16"/>
      <c r="F365" s="16"/>
      <c r="G365" s="16"/>
      <c r="H365" s="16"/>
      <c r="I365" s="16"/>
      <c r="J365" s="16"/>
      <c r="K365" s="16"/>
      <c r="N365" s="16"/>
      <c r="O365" s="16"/>
      <c r="P365" s="16"/>
      <c r="Q365" s="16"/>
      <c r="R365" s="16"/>
      <c r="S365" s="23"/>
      <c r="T365" s="16"/>
      <c r="U365" s="16"/>
      <c r="W365" s="23" t="str">
        <f>IF('PD1'!$V365&lt;&gt;"",'PD1'!$V365*VLOOKUP('PD1'!$U365,#REF!,2,0),"")</f>
        <v/>
      </c>
      <c r="X365" s="16"/>
      <c r="Y365" s="16"/>
      <c r="Z365" s="16"/>
      <c r="AA365" s="16"/>
      <c r="AB365" s="16"/>
      <c r="AC365" s="16"/>
    </row>
    <row r="366" spans="1:29" ht="15.75" customHeight="1" x14ac:dyDescent="0.35">
      <c r="A366" s="17"/>
      <c r="B366" s="16"/>
      <c r="C366" s="16"/>
      <c r="D366" s="16"/>
      <c r="E366" s="16"/>
      <c r="F366" s="16"/>
      <c r="G366" s="16"/>
      <c r="H366" s="16"/>
      <c r="I366" s="16"/>
      <c r="J366" s="16"/>
      <c r="K366" s="16"/>
      <c r="N366" s="16"/>
      <c r="O366" s="16"/>
      <c r="P366" s="16"/>
      <c r="Q366" s="16"/>
      <c r="R366" s="16"/>
      <c r="S366" s="23"/>
      <c r="T366" s="16"/>
      <c r="U366" s="16"/>
      <c r="W366" s="23" t="str">
        <f>IF('PD1'!$V366&lt;&gt;"",'PD1'!$V366*VLOOKUP('PD1'!$U366,#REF!,2,0),"")</f>
        <v/>
      </c>
      <c r="X366" s="16"/>
      <c r="Y366" s="16"/>
      <c r="Z366" s="16"/>
      <c r="AA366" s="16"/>
      <c r="AB366" s="16"/>
      <c r="AC366" s="16"/>
    </row>
    <row r="367" spans="1:29" ht="15.75" customHeight="1" x14ac:dyDescent="0.35">
      <c r="A367" s="17"/>
      <c r="B367" s="16"/>
      <c r="C367" s="16"/>
      <c r="D367" s="16"/>
      <c r="E367" s="16"/>
      <c r="F367" s="16"/>
      <c r="G367" s="16"/>
      <c r="H367" s="16"/>
      <c r="I367" s="16"/>
      <c r="J367" s="16"/>
      <c r="K367" s="16"/>
      <c r="N367" s="16"/>
      <c r="O367" s="16"/>
      <c r="P367" s="16"/>
      <c r="Q367" s="16"/>
      <c r="R367" s="16"/>
      <c r="S367" s="23"/>
      <c r="T367" s="16"/>
      <c r="U367" s="16"/>
      <c r="W367" s="23" t="str">
        <f>IF('PD1'!$V367&lt;&gt;"",'PD1'!$V367*VLOOKUP('PD1'!$U367,#REF!,2,0),"")</f>
        <v/>
      </c>
      <c r="X367" s="16"/>
      <c r="Y367" s="16"/>
      <c r="Z367" s="16"/>
      <c r="AA367" s="16"/>
      <c r="AB367" s="16"/>
      <c r="AC367" s="16"/>
    </row>
    <row r="368" spans="1:29" ht="15.75" customHeight="1" x14ac:dyDescent="0.35">
      <c r="A368" s="17"/>
      <c r="B368" s="16"/>
      <c r="C368" s="16"/>
      <c r="D368" s="16"/>
      <c r="E368" s="16"/>
      <c r="F368" s="16"/>
      <c r="G368" s="16"/>
      <c r="H368" s="16"/>
      <c r="I368" s="16"/>
      <c r="J368" s="16"/>
      <c r="K368" s="16"/>
      <c r="N368" s="16"/>
      <c r="O368" s="16"/>
      <c r="P368" s="16"/>
      <c r="Q368" s="16"/>
      <c r="R368" s="16"/>
      <c r="S368" s="23"/>
      <c r="T368" s="16"/>
      <c r="U368" s="16"/>
      <c r="W368" s="23" t="str">
        <f>IF('PD1'!$V368&lt;&gt;"",'PD1'!$V368*VLOOKUP('PD1'!$U368,#REF!,2,0),"")</f>
        <v/>
      </c>
      <c r="X368" s="16"/>
      <c r="Y368" s="16"/>
      <c r="Z368" s="16"/>
      <c r="AA368" s="16"/>
      <c r="AB368" s="16"/>
      <c r="AC368" s="16"/>
    </row>
    <row r="369" spans="1:29" ht="15.75" customHeight="1" x14ac:dyDescent="0.35">
      <c r="A369" s="17"/>
      <c r="B369" s="16"/>
      <c r="C369" s="16"/>
      <c r="D369" s="16"/>
      <c r="E369" s="16"/>
      <c r="F369" s="16"/>
      <c r="G369" s="16"/>
      <c r="H369" s="16"/>
      <c r="I369" s="16"/>
      <c r="J369" s="16"/>
      <c r="K369" s="16"/>
      <c r="N369" s="16"/>
      <c r="O369" s="16"/>
      <c r="P369" s="16"/>
      <c r="Q369" s="16"/>
      <c r="R369" s="16"/>
      <c r="S369" s="23"/>
      <c r="T369" s="16"/>
      <c r="U369" s="16"/>
      <c r="W369" s="23" t="str">
        <f>IF('PD1'!$V369&lt;&gt;"",'PD1'!$V369*VLOOKUP('PD1'!$U369,#REF!,2,0),"")</f>
        <v/>
      </c>
      <c r="X369" s="16"/>
      <c r="Y369" s="16"/>
      <c r="Z369" s="16"/>
      <c r="AA369" s="16"/>
      <c r="AB369" s="16"/>
      <c r="AC369" s="16"/>
    </row>
    <row r="370" spans="1:29" ht="15.75" customHeight="1" x14ac:dyDescent="0.35">
      <c r="A370" s="17"/>
      <c r="B370" s="16"/>
      <c r="C370" s="16"/>
      <c r="D370" s="16"/>
      <c r="E370" s="16"/>
      <c r="F370" s="16"/>
      <c r="G370" s="16"/>
      <c r="H370" s="16"/>
      <c r="I370" s="16"/>
      <c r="J370" s="16"/>
      <c r="K370" s="16"/>
      <c r="N370" s="16"/>
      <c r="O370" s="16"/>
      <c r="P370" s="16"/>
      <c r="Q370" s="16"/>
      <c r="R370" s="16"/>
      <c r="S370" s="23"/>
      <c r="T370" s="16"/>
      <c r="U370" s="16"/>
      <c r="W370" s="23" t="str">
        <f>IF('PD1'!$V370&lt;&gt;"",'PD1'!$V370*VLOOKUP('PD1'!$U370,#REF!,2,0),"")</f>
        <v/>
      </c>
      <c r="X370" s="16"/>
      <c r="Y370" s="16"/>
      <c r="Z370" s="16"/>
      <c r="AA370" s="16"/>
      <c r="AB370" s="16"/>
      <c r="AC370" s="16"/>
    </row>
    <row r="371" spans="1:29" ht="15.75" customHeight="1" x14ac:dyDescent="0.35">
      <c r="A371" s="17"/>
      <c r="B371" s="16"/>
      <c r="C371" s="16"/>
      <c r="D371" s="16"/>
      <c r="E371" s="16"/>
      <c r="F371" s="16"/>
      <c r="G371" s="16"/>
      <c r="H371" s="16"/>
      <c r="I371" s="16"/>
      <c r="J371" s="16"/>
      <c r="K371" s="16"/>
      <c r="N371" s="16"/>
      <c r="O371" s="16"/>
      <c r="P371" s="16"/>
      <c r="Q371" s="16"/>
      <c r="R371" s="16"/>
      <c r="S371" s="23"/>
      <c r="T371" s="16"/>
      <c r="U371" s="16"/>
      <c r="W371" s="23" t="str">
        <f>IF('PD1'!$V371&lt;&gt;"",'PD1'!$V371*VLOOKUP('PD1'!$U371,#REF!,2,0),"")</f>
        <v/>
      </c>
      <c r="X371" s="16"/>
      <c r="Y371" s="16"/>
      <c r="Z371" s="16"/>
      <c r="AA371" s="16"/>
      <c r="AB371" s="16"/>
      <c r="AC371" s="16"/>
    </row>
    <row r="372" spans="1:29" ht="15.75" customHeight="1" x14ac:dyDescent="0.35">
      <c r="A372" s="17"/>
      <c r="B372" s="16"/>
      <c r="C372" s="16"/>
      <c r="D372" s="16"/>
      <c r="E372" s="16"/>
      <c r="F372" s="16"/>
      <c r="G372" s="16"/>
      <c r="H372" s="16"/>
      <c r="I372" s="16"/>
      <c r="J372" s="16"/>
      <c r="K372" s="16"/>
      <c r="N372" s="16"/>
      <c r="O372" s="16"/>
      <c r="P372" s="16"/>
      <c r="Q372" s="16"/>
      <c r="R372" s="16"/>
      <c r="S372" s="23"/>
      <c r="T372" s="16"/>
      <c r="U372" s="16"/>
      <c r="W372" s="23" t="str">
        <f>IF('PD1'!$V372&lt;&gt;"",'PD1'!$V372*VLOOKUP('PD1'!$U372,#REF!,2,0),"")</f>
        <v/>
      </c>
      <c r="X372" s="16"/>
      <c r="Y372" s="16"/>
      <c r="Z372" s="16"/>
      <c r="AA372" s="16"/>
      <c r="AB372" s="16"/>
      <c r="AC372" s="16"/>
    </row>
    <row r="373" spans="1:29" ht="15.75" customHeight="1" x14ac:dyDescent="0.35">
      <c r="A373" s="17"/>
      <c r="B373" s="16"/>
      <c r="C373" s="16"/>
      <c r="D373" s="16"/>
      <c r="E373" s="16"/>
      <c r="F373" s="16"/>
      <c r="G373" s="16"/>
      <c r="H373" s="16"/>
      <c r="I373" s="16"/>
      <c r="J373" s="16"/>
      <c r="K373" s="16"/>
      <c r="N373" s="16"/>
      <c r="O373" s="16"/>
      <c r="P373" s="16"/>
      <c r="Q373" s="16"/>
      <c r="R373" s="16"/>
      <c r="S373" s="23"/>
      <c r="T373" s="16"/>
      <c r="U373" s="16"/>
      <c r="W373" s="23" t="str">
        <f>IF('PD1'!$V373&lt;&gt;"",'PD1'!$V373*VLOOKUP('PD1'!$U373,#REF!,2,0),"")</f>
        <v/>
      </c>
      <c r="X373" s="16"/>
      <c r="Y373" s="16"/>
      <c r="Z373" s="16"/>
      <c r="AA373" s="16"/>
      <c r="AB373" s="16"/>
      <c r="AC373" s="16"/>
    </row>
    <row r="374" spans="1:29" ht="15.75" customHeight="1" x14ac:dyDescent="0.35">
      <c r="A374" s="17"/>
      <c r="B374" s="16"/>
      <c r="C374" s="16"/>
      <c r="D374" s="16"/>
      <c r="E374" s="16"/>
      <c r="F374" s="16"/>
      <c r="G374" s="16"/>
      <c r="H374" s="16"/>
      <c r="I374" s="16"/>
      <c r="J374" s="16"/>
      <c r="K374" s="16"/>
      <c r="N374" s="16"/>
      <c r="O374" s="16"/>
      <c r="P374" s="16"/>
      <c r="Q374" s="16"/>
      <c r="R374" s="16"/>
      <c r="S374" s="23"/>
      <c r="T374" s="16"/>
      <c r="U374" s="16"/>
      <c r="W374" s="23" t="str">
        <f>IF('PD1'!$V374&lt;&gt;"",'PD1'!$V374*VLOOKUP('PD1'!$U374,#REF!,2,0),"")</f>
        <v/>
      </c>
      <c r="X374" s="16"/>
      <c r="Y374" s="16"/>
      <c r="Z374" s="16"/>
      <c r="AA374" s="16"/>
      <c r="AB374" s="16"/>
      <c r="AC374" s="16"/>
    </row>
    <row r="375" spans="1:29" ht="15.75" customHeight="1" x14ac:dyDescent="0.35">
      <c r="A375" s="17"/>
      <c r="B375" s="16"/>
      <c r="C375" s="16"/>
      <c r="D375" s="16"/>
      <c r="E375" s="16"/>
      <c r="F375" s="16"/>
      <c r="G375" s="16"/>
      <c r="H375" s="16"/>
      <c r="I375" s="16"/>
      <c r="J375" s="16"/>
      <c r="K375" s="16"/>
      <c r="N375" s="16"/>
      <c r="O375" s="16"/>
      <c r="P375" s="16"/>
      <c r="Q375" s="16"/>
      <c r="R375" s="16"/>
      <c r="S375" s="23"/>
      <c r="T375" s="16"/>
      <c r="U375" s="16"/>
      <c r="W375" s="23" t="str">
        <f>IF('PD1'!$V375&lt;&gt;"",'PD1'!$V375*VLOOKUP('PD1'!$U375,#REF!,2,0),"")</f>
        <v/>
      </c>
      <c r="X375" s="16"/>
      <c r="Y375" s="16"/>
      <c r="Z375" s="16"/>
      <c r="AA375" s="16"/>
      <c r="AB375" s="16"/>
      <c r="AC375" s="16"/>
    </row>
    <row r="376" spans="1:29" ht="15.75" customHeight="1" x14ac:dyDescent="0.35">
      <c r="A376" s="17"/>
      <c r="B376" s="16"/>
      <c r="C376" s="16"/>
      <c r="D376" s="16"/>
      <c r="E376" s="16"/>
      <c r="F376" s="16"/>
      <c r="G376" s="16"/>
      <c r="H376" s="16"/>
      <c r="I376" s="16"/>
      <c r="J376" s="16"/>
      <c r="K376" s="16"/>
      <c r="N376" s="16"/>
      <c r="O376" s="16"/>
      <c r="P376" s="16"/>
      <c r="Q376" s="16"/>
      <c r="R376" s="16"/>
      <c r="S376" s="23"/>
      <c r="T376" s="16"/>
      <c r="U376" s="16"/>
      <c r="W376" s="23" t="str">
        <f>IF('PD1'!$V376&lt;&gt;"",'PD1'!$V376*VLOOKUP('PD1'!$U376,#REF!,2,0),"")</f>
        <v/>
      </c>
      <c r="X376" s="16"/>
      <c r="Y376" s="16"/>
      <c r="Z376" s="16"/>
      <c r="AA376" s="16"/>
      <c r="AB376" s="16"/>
      <c r="AC376" s="16"/>
    </row>
    <row r="377" spans="1:29" ht="15.75" customHeight="1" x14ac:dyDescent="0.35">
      <c r="A377" s="17"/>
      <c r="B377" s="16"/>
      <c r="C377" s="16"/>
      <c r="D377" s="16"/>
      <c r="E377" s="16"/>
      <c r="F377" s="16"/>
      <c r="G377" s="16"/>
      <c r="H377" s="16"/>
      <c r="I377" s="16"/>
      <c r="J377" s="16"/>
      <c r="K377" s="16"/>
      <c r="N377" s="16"/>
      <c r="O377" s="16"/>
      <c r="P377" s="16"/>
      <c r="Q377" s="16"/>
      <c r="R377" s="16"/>
      <c r="S377" s="23"/>
      <c r="T377" s="16"/>
      <c r="U377" s="16"/>
      <c r="W377" s="23" t="str">
        <f>IF('PD1'!$V377&lt;&gt;"",'PD1'!$V377*VLOOKUP('PD1'!$U377,#REF!,2,0),"")</f>
        <v/>
      </c>
      <c r="X377" s="16"/>
      <c r="Y377" s="16"/>
      <c r="Z377" s="16"/>
      <c r="AA377" s="16"/>
      <c r="AB377" s="16"/>
      <c r="AC377" s="16"/>
    </row>
    <row r="378" spans="1:29" ht="15.75" customHeight="1" x14ac:dyDescent="0.35">
      <c r="A378" s="17"/>
      <c r="B378" s="16"/>
      <c r="C378" s="16"/>
      <c r="D378" s="16"/>
      <c r="E378" s="16"/>
      <c r="F378" s="16"/>
      <c r="G378" s="16"/>
      <c r="H378" s="16"/>
      <c r="I378" s="16"/>
      <c r="J378" s="16"/>
      <c r="K378" s="16"/>
      <c r="N378" s="16"/>
      <c r="O378" s="16"/>
      <c r="P378" s="16"/>
      <c r="Q378" s="16"/>
      <c r="R378" s="16"/>
      <c r="S378" s="23"/>
      <c r="T378" s="16"/>
      <c r="U378" s="16"/>
      <c r="W378" s="23" t="str">
        <f>IF('PD1'!$V378&lt;&gt;"",'PD1'!$V378*VLOOKUP('PD1'!$U378,#REF!,2,0),"")</f>
        <v/>
      </c>
      <c r="X378" s="16"/>
      <c r="Y378" s="16"/>
      <c r="Z378" s="16"/>
      <c r="AA378" s="16"/>
      <c r="AB378" s="16"/>
      <c r="AC378" s="16"/>
    </row>
    <row r="379" spans="1:29" ht="15.75" customHeight="1" x14ac:dyDescent="0.35">
      <c r="A379" s="17"/>
      <c r="B379" s="16"/>
      <c r="C379" s="16"/>
      <c r="D379" s="16"/>
      <c r="E379" s="16"/>
      <c r="F379" s="16"/>
      <c r="G379" s="16"/>
      <c r="H379" s="16"/>
      <c r="I379" s="16"/>
      <c r="J379" s="16"/>
      <c r="K379" s="16"/>
      <c r="N379" s="16"/>
      <c r="O379" s="16"/>
      <c r="P379" s="16"/>
      <c r="Q379" s="16"/>
      <c r="R379" s="16"/>
      <c r="S379" s="23"/>
      <c r="T379" s="16"/>
      <c r="U379" s="16"/>
      <c r="W379" s="23" t="str">
        <f>IF('PD1'!$V379&lt;&gt;"",'PD1'!$V379*VLOOKUP('PD1'!$U379,#REF!,2,0),"")</f>
        <v/>
      </c>
      <c r="X379" s="16"/>
      <c r="Y379" s="16"/>
      <c r="Z379" s="16"/>
      <c r="AA379" s="16"/>
      <c r="AB379" s="16"/>
      <c r="AC379" s="16"/>
    </row>
    <row r="380" spans="1:29" ht="15.75" customHeight="1" x14ac:dyDescent="0.35">
      <c r="A380" s="17"/>
      <c r="B380" s="16"/>
      <c r="C380" s="16"/>
      <c r="D380" s="16"/>
      <c r="E380" s="16"/>
      <c r="F380" s="16"/>
      <c r="G380" s="16"/>
      <c r="H380" s="16"/>
      <c r="I380" s="16"/>
      <c r="J380" s="16"/>
      <c r="K380" s="16"/>
      <c r="N380" s="16"/>
      <c r="O380" s="16"/>
      <c r="P380" s="16"/>
      <c r="Q380" s="16"/>
      <c r="R380" s="16"/>
      <c r="S380" s="23"/>
      <c r="T380" s="16"/>
      <c r="U380" s="16"/>
      <c r="W380" s="23" t="str">
        <f>IF('PD1'!$V380&lt;&gt;"",'PD1'!$V380*VLOOKUP('PD1'!$U380,#REF!,2,0),"")</f>
        <v/>
      </c>
      <c r="X380" s="16"/>
      <c r="Y380" s="16"/>
      <c r="Z380" s="16"/>
      <c r="AA380" s="16"/>
      <c r="AB380" s="16"/>
      <c r="AC380" s="16"/>
    </row>
    <row r="381" spans="1:29" ht="15.75" customHeight="1" x14ac:dyDescent="0.35">
      <c r="A381" s="17"/>
      <c r="B381" s="16"/>
      <c r="C381" s="16"/>
      <c r="D381" s="16"/>
      <c r="E381" s="16"/>
      <c r="F381" s="16"/>
      <c r="G381" s="16"/>
      <c r="H381" s="16"/>
      <c r="I381" s="16"/>
      <c r="J381" s="16"/>
      <c r="K381" s="16"/>
      <c r="N381" s="16"/>
      <c r="O381" s="16"/>
      <c r="P381" s="16"/>
      <c r="Q381" s="16"/>
      <c r="R381" s="16"/>
      <c r="S381" s="23"/>
      <c r="T381" s="16"/>
      <c r="U381" s="16"/>
      <c r="W381" s="23" t="str">
        <f>IF('PD1'!$V381&lt;&gt;"",'PD1'!$V381*VLOOKUP('PD1'!$U381,#REF!,2,0),"")</f>
        <v/>
      </c>
      <c r="X381" s="16"/>
      <c r="Y381" s="16"/>
      <c r="Z381" s="16"/>
      <c r="AA381" s="16"/>
      <c r="AB381" s="16"/>
      <c r="AC381" s="16"/>
    </row>
    <row r="382" spans="1:29" ht="15.75" customHeight="1" x14ac:dyDescent="0.35">
      <c r="A382" s="17"/>
      <c r="B382" s="16"/>
      <c r="C382" s="16"/>
      <c r="D382" s="16"/>
      <c r="E382" s="16"/>
      <c r="F382" s="16"/>
      <c r="G382" s="16"/>
      <c r="H382" s="16"/>
      <c r="I382" s="16"/>
      <c r="J382" s="16"/>
      <c r="K382" s="16"/>
      <c r="N382" s="16"/>
      <c r="O382" s="16"/>
      <c r="P382" s="16"/>
      <c r="Q382" s="16"/>
      <c r="R382" s="16"/>
      <c r="S382" s="23"/>
      <c r="T382" s="16"/>
      <c r="U382" s="16"/>
      <c r="W382" s="23" t="str">
        <f>IF('PD1'!$V382&lt;&gt;"",'PD1'!$V382*VLOOKUP('PD1'!$U382,#REF!,2,0),"")</f>
        <v/>
      </c>
      <c r="X382" s="16"/>
      <c r="Y382" s="16"/>
      <c r="Z382" s="16"/>
      <c r="AA382" s="16"/>
      <c r="AB382" s="16"/>
      <c r="AC382" s="16"/>
    </row>
    <row r="383" spans="1:29" ht="15.75" customHeight="1" x14ac:dyDescent="0.35">
      <c r="A383" s="17"/>
      <c r="B383" s="16"/>
      <c r="C383" s="16"/>
      <c r="D383" s="16"/>
      <c r="E383" s="16"/>
      <c r="F383" s="16"/>
      <c r="G383" s="16"/>
      <c r="H383" s="16"/>
      <c r="I383" s="16"/>
      <c r="J383" s="16"/>
      <c r="K383" s="16"/>
      <c r="N383" s="16"/>
      <c r="O383" s="16"/>
      <c r="P383" s="16"/>
      <c r="Q383" s="16"/>
      <c r="R383" s="16"/>
      <c r="S383" s="23"/>
      <c r="T383" s="16"/>
      <c r="U383" s="16"/>
      <c r="W383" s="23" t="str">
        <f>IF('PD1'!$V383&lt;&gt;"",'PD1'!$V383*VLOOKUP('PD1'!$U383,#REF!,2,0),"")</f>
        <v/>
      </c>
      <c r="X383" s="16"/>
      <c r="Y383" s="16"/>
      <c r="Z383" s="16"/>
      <c r="AA383" s="16"/>
      <c r="AB383" s="16"/>
      <c r="AC383" s="16"/>
    </row>
    <row r="384" spans="1:29" ht="15.75" customHeight="1" x14ac:dyDescent="0.35">
      <c r="A384" s="17"/>
      <c r="B384" s="16"/>
      <c r="C384" s="16"/>
      <c r="D384" s="16"/>
      <c r="E384" s="16"/>
      <c r="F384" s="16"/>
      <c r="G384" s="16"/>
      <c r="H384" s="16"/>
      <c r="I384" s="16"/>
      <c r="J384" s="16"/>
      <c r="K384" s="16"/>
      <c r="N384" s="16"/>
      <c r="O384" s="16"/>
      <c r="P384" s="16"/>
      <c r="Q384" s="16"/>
      <c r="R384" s="16"/>
      <c r="S384" s="23"/>
      <c r="T384" s="16"/>
      <c r="U384" s="16"/>
      <c r="W384" s="23" t="str">
        <f>IF('PD1'!$V384&lt;&gt;"",'PD1'!$V384*VLOOKUP('PD1'!$U384,#REF!,2,0),"")</f>
        <v/>
      </c>
      <c r="X384" s="16"/>
      <c r="Y384" s="16"/>
      <c r="Z384" s="16"/>
      <c r="AA384" s="16"/>
      <c r="AB384" s="16"/>
      <c r="AC384" s="16"/>
    </row>
    <row r="385" spans="1:29" ht="15.75" customHeight="1" x14ac:dyDescent="0.35">
      <c r="A385" s="17"/>
      <c r="B385" s="16"/>
      <c r="C385" s="16"/>
      <c r="D385" s="16"/>
      <c r="E385" s="16"/>
      <c r="F385" s="16"/>
      <c r="G385" s="16"/>
      <c r="H385" s="16"/>
      <c r="I385" s="16"/>
      <c r="J385" s="16"/>
      <c r="K385" s="16"/>
      <c r="N385" s="16"/>
      <c r="O385" s="16"/>
      <c r="P385" s="16"/>
      <c r="Q385" s="16"/>
      <c r="R385" s="16"/>
      <c r="S385" s="23"/>
      <c r="T385" s="16"/>
      <c r="U385" s="16"/>
      <c r="W385" s="23" t="str">
        <f>IF('PD1'!$V385&lt;&gt;"",'PD1'!$V385*VLOOKUP('PD1'!$U385,#REF!,2,0),"")</f>
        <v/>
      </c>
      <c r="X385" s="16"/>
      <c r="Y385" s="16"/>
      <c r="Z385" s="16"/>
      <c r="AA385" s="16"/>
      <c r="AB385" s="16"/>
      <c r="AC385" s="16"/>
    </row>
    <row r="386" spans="1:29" ht="15.75" customHeight="1" x14ac:dyDescent="0.35">
      <c r="A386" s="17"/>
      <c r="B386" s="16"/>
      <c r="C386" s="16"/>
      <c r="D386" s="16"/>
      <c r="E386" s="16"/>
      <c r="F386" s="16"/>
      <c r="G386" s="16"/>
      <c r="H386" s="16"/>
      <c r="I386" s="16"/>
      <c r="J386" s="16"/>
      <c r="K386" s="16"/>
      <c r="N386" s="16"/>
      <c r="O386" s="16"/>
      <c r="P386" s="16"/>
      <c r="Q386" s="16"/>
      <c r="R386" s="16"/>
      <c r="S386" s="23"/>
      <c r="T386" s="16"/>
      <c r="U386" s="16"/>
      <c r="W386" s="23" t="str">
        <f>IF('PD1'!$V386&lt;&gt;"",'PD1'!$V386*VLOOKUP('PD1'!$U386,#REF!,2,0),"")</f>
        <v/>
      </c>
      <c r="X386" s="16"/>
      <c r="Y386" s="16"/>
      <c r="Z386" s="16"/>
      <c r="AA386" s="16"/>
      <c r="AB386" s="16"/>
      <c r="AC386" s="16"/>
    </row>
    <row r="387" spans="1:29" ht="15.75" customHeight="1" x14ac:dyDescent="0.35">
      <c r="A387" s="17"/>
      <c r="B387" s="16"/>
      <c r="C387" s="16"/>
      <c r="D387" s="16"/>
      <c r="E387" s="16"/>
      <c r="F387" s="16"/>
      <c r="G387" s="16"/>
      <c r="H387" s="16"/>
      <c r="I387" s="16"/>
      <c r="J387" s="16"/>
      <c r="K387" s="16"/>
      <c r="N387" s="16"/>
      <c r="O387" s="16"/>
      <c r="P387" s="16"/>
      <c r="Q387" s="16"/>
      <c r="R387" s="16"/>
      <c r="S387" s="23"/>
      <c r="T387" s="16"/>
      <c r="U387" s="16"/>
      <c r="W387" s="23" t="str">
        <f>IF('PD1'!$V387&lt;&gt;"",'PD1'!$V387*VLOOKUP('PD1'!$U387,#REF!,2,0),"")</f>
        <v/>
      </c>
      <c r="X387" s="16"/>
      <c r="Y387" s="16"/>
      <c r="Z387" s="16"/>
      <c r="AA387" s="16"/>
      <c r="AB387" s="16"/>
      <c r="AC387" s="16"/>
    </row>
    <row r="388" spans="1:29" ht="15.75" customHeight="1" x14ac:dyDescent="0.35">
      <c r="A388" s="17"/>
      <c r="B388" s="16"/>
      <c r="C388" s="16"/>
      <c r="D388" s="16"/>
      <c r="E388" s="16"/>
      <c r="F388" s="16"/>
      <c r="G388" s="16"/>
      <c r="H388" s="16"/>
      <c r="I388" s="16"/>
      <c r="J388" s="16"/>
      <c r="K388" s="16"/>
      <c r="N388" s="16"/>
      <c r="O388" s="16"/>
      <c r="P388" s="16"/>
      <c r="Q388" s="16"/>
      <c r="R388" s="16"/>
      <c r="S388" s="23"/>
      <c r="T388" s="16"/>
      <c r="U388" s="16"/>
      <c r="W388" s="23" t="str">
        <f>IF('PD1'!$V388&lt;&gt;"",'PD1'!$V388*VLOOKUP('PD1'!$U388,#REF!,2,0),"")</f>
        <v/>
      </c>
      <c r="X388" s="16"/>
      <c r="Y388" s="16"/>
      <c r="Z388" s="16"/>
      <c r="AA388" s="16"/>
      <c r="AB388" s="16"/>
      <c r="AC388" s="16"/>
    </row>
    <row r="389" spans="1:29" ht="15.75" customHeight="1" x14ac:dyDescent="0.35">
      <c r="A389" s="17"/>
      <c r="B389" s="16"/>
      <c r="C389" s="16"/>
      <c r="D389" s="16"/>
      <c r="E389" s="16"/>
      <c r="F389" s="16"/>
      <c r="G389" s="16"/>
      <c r="H389" s="16"/>
      <c r="I389" s="16"/>
      <c r="J389" s="16"/>
      <c r="K389" s="16"/>
      <c r="N389" s="16"/>
      <c r="O389" s="16"/>
      <c r="P389" s="16"/>
      <c r="Q389" s="16"/>
      <c r="R389" s="16"/>
      <c r="S389" s="23"/>
      <c r="T389" s="16"/>
      <c r="U389" s="16"/>
      <c r="W389" s="23" t="str">
        <f>IF('PD1'!$V389&lt;&gt;"",'PD1'!$V389*VLOOKUP('PD1'!$U389,#REF!,2,0),"")</f>
        <v/>
      </c>
      <c r="X389" s="16"/>
      <c r="Y389" s="16"/>
      <c r="Z389" s="16"/>
      <c r="AA389" s="16"/>
      <c r="AB389" s="16"/>
      <c r="AC389" s="16"/>
    </row>
    <row r="390" spans="1:29" ht="15.75" customHeight="1" x14ac:dyDescent="0.35">
      <c r="A390" s="17"/>
      <c r="B390" s="16"/>
      <c r="C390" s="16"/>
      <c r="D390" s="16"/>
      <c r="E390" s="16"/>
      <c r="F390" s="16"/>
      <c r="G390" s="16"/>
      <c r="H390" s="16"/>
      <c r="I390" s="16"/>
      <c r="J390" s="16"/>
      <c r="K390" s="16"/>
      <c r="N390" s="16"/>
      <c r="O390" s="16"/>
      <c r="P390" s="16"/>
      <c r="Q390" s="16"/>
      <c r="R390" s="16"/>
      <c r="S390" s="23"/>
      <c r="T390" s="16"/>
      <c r="U390" s="16"/>
      <c r="W390" s="23" t="str">
        <f>IF('PD1'!$V390&lt;&gt;"",'PD1'!$V390*VLOOKUP('PD1'!$U390,#REF!,2,0),"")</f>
        <v/>
      </c>
      <c r="X390" s="16"/>
      <c r="Y390" s="16"/>
      <c r="Z390" s="16"/>
      <c r="AA390" s="16"/>
      <c r="AB390" s="16"/>
      <c r="AC390" s="16"/>
    </row>
    <row r="391" spans="1:29" ht="15.75" customHeight="1" x14ac:dyDescent="0.35">
      <c r="A391" s="17"/>
      <c r="B391" s="16"/>
      <c r="C391" s="16"/>
      <c r="D391" s="16"/>
      <c r="E391" s="16"/>
      <c r="F391" s="16"/>
      <c r="G391" s="16"/>
      <c r="H391" s="16"/>
      <c r="I391" s="16"/>
      <c r="J391" s="16"/>
      <c r="K391" s="16"/>
      <c r="N391" s="16"/>
      <c r="O391" s="16"/>
      <c r="P391" s="16"/>
      <c r="Q391" s="16"/>
      <c r="R391" s="16"/>
      <c r="S391" s="23"/>
      <c r="T391" s="16"/>
      <c r="U391" s="16"/>
      <c r="W391" s="23" t="str">
        <f>IF('PD1'!$V391&lt;&gt;"",'PD1'!$V391*VLOOKUP('PD1'!$U391,#REF!,2,0),"")</f>
        <v/>
      </c>
      <c r="X391" s="16"/>
      <c r="Y391" s="16"/>
      <c r="Z391" s="16"/>
      <c r="AA391" s="16"/>
      <c r="AB391" s="16"/>
      <c r="AC391" s="16"/>
    </row>
    <row r="392" spans="1:29" ht="15.75" customHeight="1" x14ac:dyDescent="0.35">
      <c r="A392" s="17"/>
      <c r="B392" s="16"/>
      <c r="C392" s="16"/>
      <c r="D392" s="16"/>
      <c r="E392" s="16"/>
      <c r="F392" s="16"/>
      <c r="G392" s="16"/>
      <c r="H392" s="16"/>
      <c r="I392" s="16"/>
      <c r="J392" s="16"/>
      <c r="K392" s="16"/>
      <c r="N392" s="16"/>
      <c r="O392" s="16"/>
      <c r="P392" s="16"/>
      <c r="Q392" s="16"/>
      <c r="R392" s="16"/>
      <c r="S392" s="23"/>
      <c r="T392" s="16"/>
      <c r="U392" s="16"/>
      <c r="W392" s="23" t="str">
        <f>IF('PD1'!$V392&lt;&gt;"",'PD1'!$V392*VLOOKUP('PD1'!$U392,#REF!,2,0),"")</f>
        <v/>
      </c>
      <c r="X392" s="16"/>
      <c r="Y392" s="16"/>
      <c r="Z392" s="16"/>
      <c r="AA392" s="16"/>
      <c r="AB392" s="16"/>
      <c r="AC392" s="16"/>
    </row>
    <row r="393" spans="1:29" ht="15.75" customHeight="1" x14ac:dyDescent="0.35">
      <c r="A393" s="17"/>
      <c r="B393" s="16"/>
      <c r="C393" s="16"/>
      <c r="D393" s="16"/>
      <c r="E393" s="16"/>
      <c r="F393" s="16"/>
      <c r="G393" s="16"/>
      <c r="H393" s="16"/>
      <c r="I393" s="16"/>
      <c r="J393" s="16"/>
      <c r="K393" s="16"/>
      <c r="N393" s="16"/>
      <c r="O393" s="16"/>
      <c r="P393" s="16"/>
      <c r="Q393" s="16"/>
      <c r="R393" s="16"/>
      <c r="S393" s="23"/>
      <c r="T393" s="16"/>
      <c r="U393" s="16"/>
      <c r="W393" s="23" t="str">
        <f>IF('PD1'!$V393&lt;&gt;"",'PD1'!$V393*VLOOKUP('PD1'!$U393,#REF!,2,0),"")</f>
        <v/>
      </c>
      <c r="X393" s="16"/>
      <c r="Y393" s="16"/>
      <c r="Z393" s="16"/>
      <c r="AA393" s="16"/>
      <c r="AB393" s="16"/>
      <c r="AC393" s="16"/>
    </row>
    <row r="394" spans="1:29" ht="15.75" customHeight="1" x14ac:dyDescent="0.35">
      <c r="A394" s="17"/>
      <c r="B394" s="16"/>
      <c r="C394" s="16"/>
      <c r="D394" s="16"/>
      <c r="E394" s="16"/>
      <c r="F394" s="16"/>
      <c r="G394" s="16"/>
      <c r="H394" s="16"/>
      <c r="I394" s="16"/>
      <c r="J394" s="16"/>
      <c r="K394" s="16"/>
      <c r="N394" s="16"/>
      <c r="O394" s="16"/>
      <c r="P394" s="16"/>
      <c r="Q394" s="16"/>
      <c r="R394" s="16"/>
      <c r="S394" s="23"/>
      <c r="T394" s="16"/>
      <c r="U394" s="16"/>
      <c r="W394" s="23" t="str">
        <f>IF('PD1'!$V394&lt;&gt;"",'PD1'!$V394*VLOOKUP('PD1'!$U394,#REF!,2,0),"")</f>
        <v/>
      </c>
      <c r="X394" s="16"/>
      <c r="Y394" s="16"/>
      <c r="Z394" s="16"/>
      <c r="AA394" s="16"/>
      <c r="AB394" s="16"/>
      <c r="AC394" s="16"/>
    </row>
    <row r="395" spans="1:29" ht="15.75" customHeight="1" x14ac:dyDescent="0.35">
      <c r="A395" s="17"/>
      <c r="B395" s="16"/>
      <c r="C395" s="16"/>
      <c r="D395" s="16"/>
      <c r="E395" s="16"/>
      <c r="F395" s="16"/>
      <c r="G395" s="16"/>
      <c r="H395" s="16"/>
      <c r="I395" s="16"/>
      <c r="J395" s="16"/>
      <c r="K395" s="16"/>
      <c r="N395" s="16"/>
      <c r="O395" s="16"/>
      <c r="P395" s="16"/>
      <c r="Q395" s="16"/>
      <c r="R395" s="16"/>
      <c r="S395" s="23"/>
      <c r="T395" s="16"/>
      <c r="U395" s="16"/>
      <c r="W395" s="23" t="str">
        <f>IF('PD1'!$V395&lt;&gt;"",'PD1'!$V395*VLOOKUP('PD1'!$U395,#REF!,2,0),"")</f>
        <v/>
      </c>
      <c r="X395" s="16"/>
      <c r="Y395" s="16"/>
      <c r="Z395" s="16"/>
      <c r="AA395" s="16"/>
      <c r="AB395" s="16"/>
      <c r="AC395" s="16"/>
    </row>
    <row r="396" spans="1:29" ht="15.75" customHeight="1" x14ac:dyDescent="0.35">
      <c r="A396" s="17"/>
      <c r="B396" s="16"/>
      <c r="C396" s="16"/>
      <c r="D396" s="16"/>
      <c r="E396" s="16"/>
      <c r="F396" s="16"/>
      <c r="G396" s="16"/>
      <c r="H396" s="16"/>
      <c r="I396" s="16"/>
      <c r="J396" s="16"/>
      <c r="K396" s="16"/>
      <c r="N396" s="16"/>
      <c r="O396" s="16"/>
      <c r="P396" s="16"/>
      <c r="Q396" s="16"/>
      <c r="R396" s="16"/>
      <c r="S396" s="23"/>
      <c r="T396" s="16"/>
      <c r="U396" s="16"/>
      <c r="W396" s="23" t="str">
        <f>IF('PD1'!$V396&lt;&gt;"",'PD1'!$V396*VLOOKUP('PD1'!$U396,#REF!,2,0),"")</f>
        <v/>
      </c>
      <c r="X396" s="16"/>
      <c r="Y396" s="16"/>
      <c r="Z396" s="16"/>
      <c r="AA396" s="16"/>
      <c r="AB396" s="16"/>
      <c r="AC396" s="16"/>
    </row>
    <row r="397" spans="1:29" ht="15.75" customHeight="1" x14ac:dyDescent="0.35">
      <c r="A397" s="17"/>
      <c r="B397" s="16"/>
      <c r="C397" s="16"/>
      <c r="D397" s="16"/>
      <c r="E397" s="16"/>
      <c r="F397" s="16"/>
      <c r="G397" s="16"/>
      <c r="H397" s="16"/>
      <c r="I397" s="16"/>
      <c r="J397" s="16"/>
      <c r="K397" s="16"/>
      <c r="N397" s="16"/>
      <c r="O397" s="16"/>
      <c r="P397" s="16"/>
      <c r="Q397" s="16"/>
      <c r="R397" s="16"/>
      <c r="S397" s="23"/>
      <c r="T397" s="16"/>
      <c r="U397" s="16"/>
      <c r="W397" s="23" t="str">
        <f>IF('PD1'!$V397&lt;&gt;"",'PD1'!$V397*VLOOKUP('PD1'!$U397,#REF!,2,0),"")</f>
        <v/>
      </c>
      <c r="X397" s="16"/>
      <c r="Y397" s="16"/>
      <c r="Z397" s="16"/>
      <c r="AA397" s="16"/>
      <c r="AB397" s="16"/>
      <c r="AC397" s="16"/>
    </row>
    <row r="398" spans="1:29" ht="15.75" customHeight="1" x14ac:dyDescent="0.35">
      <c r="A398" s="17"/>
      <c r="B398" s="16"/>
      <c r="C398" s="16"/>
      <c r="D398" s="16"/>
      <c r="E398" s="16"/>
      <c r="F398" s="16"/>
      <c r="G398" s="16"/>
      <c r="H398" s="16"/>
      <c r="I398" s="16"/>
      <c r="J398" s="16"/>
      <c r="K398" s="16"/>
      <c r="N398" s="16"/>
      <c r="O398" s="16"/>
      <c r="P398" s="16"/>
      <c r="Q398" s="16"/>
      <c r="R398" s="16"/>
      <c r="S398" s="23"/>
      <c r="T398" s="16"/>
      <c r="U398" s="16"/>
      <c r="W398" s="23" t="str">
        <f>IF('PD1'!$V398&lt;&gt;"",'PD1'!$V398*VLOOKUP('PD1'!$U398,#REF!,2,0),"")</f>
        <v/>
      </c>
      <c r="X398" s="16"/>
      <c r="Y398" s="16"/>
      <c r="Z398" s="16"/>
      <c r="AA398" s="16"/>
      <c r="AB398" s="16"/>
      <c r="AC398" s="16"/>
    </row>
    <row r="399" spans="1:29" ht="15.75" customHeight="1" x14ac:dyDescent="0.35">
      <c r="A399" s="17"/>
      <c r="B399" s="16"/>
      <c r="C399" s="16"/>
      <c r="D399" s="16"/>
      <c r="E399" s="16"/>
      <c r="F399" s="16"/>
      <c r="G399" s="16"/>
      <c r="H399" s="16"/>
      <c r="I399" s="16"/>
      <c r="J399" s="16"/>
      <c r="K399" s="16"/>
      <c r="N399" s="16"/>
      <c r="O399" s="16"/>
      <c r="P399" s="16"/>
      <c r="Q399" s="16"/>
      <c r="R399" s="16"/>
      <c r="S399" s="23"/>
      <c r="T399" s="16"/>
      <c r="U399" s="16"/>
      <c r="W399" s="23" t="str">
        <f>IF('PD1'!$V399&lt;&gt;"",'PD1'!$V399*VLOOKUP('PD1'!$U399,#REF!,2,0),"")</f>
        <v/>
      </c>
      <c r="X399" s="16"/>
      <c r="Y399" s="16"/>
      <c r="Z399" s="16"/>
      <c r="AA399" s="16"/>
      <c r="AB399" s="16"/>
      <c r="AC399" s="16"/>
    </row>
    <row r="400" spans="1:29" ht="15.75" customHeight="1" x14ac:dyDescent="0.35">
      <c r="A400" s="17"/>
      <c r="B400" s="16"/>
      <c r="C400" s="16"/>
      <c r="D400" s="16"/>
      <c r="E400" s="16"/>
      <c r="F400" s="16"/>
      <c r="G400" s="16"/>
      <c r="H400" s="16"/>
      <c r="I400" s="16"/>
      <c r="J400" s="16"/>
      <c r="K400" s="16"/>
      <c r="N400" s="16"/>
      <c r="O400" s="16"/>
      <c r="P400" s="16"/>
      <c r="Q400" s="16"/>
      <c r="R400" s="16"/>
      <c r="S400" s="23"/>
      <c r="T400" s="16"/>
      <c r="U400" s="16"/>
      <c r="W400" s="23" t="str">
        <f>IF('PD1'!$V400&lt;&gt;"",'PD1'!$V400*VLOOKUP('PD1'!$U400,#REF!,2,0),"")</f>
        <v/>
      </c>
      <c r="X400" s="16"/>
      <c r="Y400" s="16"/>
      <c r="Z400" s="16"/>
      <c r="AA400" s="16"/>
      <c r="AB400" s="16"/>
      <c r="AC400" s="16"/>
    </row>
    <row r="401" spans="1:29" ht="15.75" customHeight="1" x14ac:dyDescent="0.35">
      <c r="A401" s="17"/>
      <c r="B401" s="16"/>
      <c r="C401" s="16"/>
      <c r="D401" s="16"/>
      <c r="E401" s="16"/>
      <c r="F401" s="16"/>
      <c r="G401" s="16"/>
      <c r="H401" s="16"/>
      <c r="I401" s="16"/>
      <c r="J401" s="16"/>
      <c r="K401" s="16"/>
      <c r="N401" s="16"/>
      <c r="O401" s="16"/>
      <c r="P401" s="16"/>
      <c r="Q401" s="16"/>
      <c r="R401" s="16"/>
      <c r="S401" s="23"/>
      <c r="T401" s="16"/>
      <c r="U401" s="16"/>
      <c r="W401" s="23" t="str">
        <f>IF('PD1'!$V401&lt;&gt;"",'PD1'!$V401*VLOOKUP('PD1'!$U401,#REF!,2,0),"")</f>
        <v/>
      </c>
      <c r="X401" s="16"/>
      <c r="Y401" s="16"/>
      <c r="Z401" s="16"/>
      <c r="AA401" s="16"/>
      <c r="AB401" s="16"/>
      <c r="AC401" s="16"/>
    </row>
    <row r="402" spans="1:29" ht="15.75" customHeight="1" x14ac:dyDescent="0.35">
      <c r="A402" s="17"/>
      <c r="B402" s="16"/>
      <c r="C402" s="16"/>
      <c r="D402" s="16"/>
      <c r="E402" s="16"/>
      <c r="F402" s="16"/>
      <c r="G402" s="16"/>
      <c r="H402" s="16"/>
      <c r="I402" s="16"/>
      <c r="J402" s="16"/>
      <c r="K402" s="16"/>
      <c r="N402" s="16"/>
      <c r="O402" s="16"/>
      <c r="P402" s="16"/>
      <c r="Q402" s="16"/>
      <c r="R402" s="16"/>
      <c r="S402" s="23"/>
      <c r="T402" s="16"/>
      <c r="U402" s="16"/>
      <c r="W402" s="23" t="str">
        <f>IF('PD1'!$V402&lt;&gt;"",'PD1'!$V402*VLOOKUP('PD1'!$U402,#REF!,2,0),"")</f>
        <v/>
      </c>
      <c r="X402" s="16"/>
      <c r="Y402" s="16"/>
      <c r="Z402" s="16"/>
      <c r="AA402" s="16"/>
      <c r="AB402" s="16"/>
      <c r="AC402" s="16"/>
    </row>
    <row r="403" spans="1:29" ht="15.75" customHeight="1" x14ac:dyDescent="0.35">
      <c r="A403" s="17"/>
      <c r="B403" s="16"/>
      <c r="C403" s="16"/>
      <c r="D403" s="16"/>
      <c r="E403" s="16"/>
      <c r="F403" s="16"/>
      <c r="G403" s="16"/>
      <c r="H403" s="16"/>
      <c r="I403" s="16"/>
      <c r="J403" s="16"/>
      <c r="K403" s="16"/>
      <c r="N403" s="16"/>
      <c r="O403" s="16"/>
      <c r="P403" s="16"/>
      <c r="Q403" s="16"/>
      <c r="R403" s="16"/>
      <c r="S403" s="23"/>
      <c r="T403" s="16"/>
      <c r="U403" s="16"/>
      <c r="W403" s="23" t="str">
        <f>IF('PD1'!$V403&lt;&gt;"",'PD1'!$V403*VLOOKUP('PD1'!$U403,#REF!,2,0),"")</f>
        <v/>
      </c>
      <c r="X403" s="16"/>
      <c r="Y403" s="16"/>
      <c r="Z403" s="16"/>
      <c r="AA403" s="16"/>
      <c r="AB403" s="16"/>
      <c r="AC403" s="16"/>
    </row>
    <row r="404" spans="1:29" ht="15.75" customHeight="1" x14ac:dyDescent="0.35">
      <c r="A404" s="17"/>
      <c r="B404" s="16"/>
      <c r="C404" s="16"/>
      <c r="D404" s="16"/>
      <c r="E404" s="16"/>
      <c r="F404" s="16"/>
      <c r="G404" s="16"/>
      <c r="H404" s="16"/>
      <c r="I404" s="16"/>
      <c r="J404" s="16"/>
      <c r="K404" s="16"/>
      <c r="N404" s="16"/>
      <c r="O404" s="16"/>
      <c r="P404" s="16"/>
      <c r="Q404" s="16"/>
      <c r="R404" s="16"/>
      <c r="S404" s="23"/>
      <c r="T404" s="16"/>
      <c r="U404" s="16"/>
      <c r="W404" s="23" t="str">
        <f>IF('PD1'!$V404&lt;&gt;"",'PD1'!$V404*VLOOKUP('PD1'!$U404,#REF!,2,0),"")</f>
        <v/>
      </c>
      <c r="X404" s="16"/>
      <c r="Y404" s="16"/>
      <c r="Z404" s="16"/>
      <c r="AA404" s="16"/>
      <c r="AB404" s="16"/>
      <c r="AC404" s="16"/>
    </row>
    <row r="405" spans="1:29" ht="15.75" customHeight="1" x14ac:dyDescent="0.35">
      <c r="A405" s="17"/>
      <c r="B405" s="16"/>
      <c r="C405" s="16"/>
      <c r="D405" s="16"/>
      <c r="E405" s="16"/>
      <c r="F405" s="16"/>
      <c r="G405" s="16"/>
      <c r="H405" s="16"/>
      <c r="I405" s="16"/>
      <c r="J405" s="16"/>
      <c r="K405" s="16"/>
      <c r="N405" s="16"/>
      <c r="O405" s="16"/>
      <c r="P405" s="16"/>
      <c r="Q405" s="16"/>
      <c r="R405" s="16"/>
      <c r="S405" s="23"/>
      <c r="T405" s="16"/>
      <c r="U405" s="16"/>
      <c r="W405" s="23" t="str">
        <f>IF('PD1'!$V405&lt;&gt;"",'PD1'!$V405*VLOOKUP('PD1'!$U405,#REF!,2,0),"")</f>
        <v/>
      </c>
      <c r="X405" s="16"/>
      <c r="Y405" s="16"/>
      <c r="Z405" s="16"/>
      <c r="AA405" s="16"/>
      <c r="AB405" s="16"/>
      <c r="AC405" s="16"/>
    </row>
    <row r="406" spans="1:29" ht="15.75" customHeight="1" x14ac:dyDescent="0.35">
      <c r="A406" s="17"/>
      <c r="B406" s="16"/>
      <c r="C406" s="16"/>
      <c r="D406" s="16"/>
      <c r="E406" s="16"/>
      <c r="F406" s="16"/>
      <c r="G406" s="16"/>
      <c r="H406" s="16"/>
      <c r="I406" s="16"/>
      <c r="J406" s="16"/>
      <c r="K406" s="16"/>
      <c r="N406" s="16"/>
      <c r="O406" s="16"/>
      <c r="P406" s="16"/>
      <c r="Q406" s="16"/>
      <c r="R406" s="16"/>
      <c r="S406" s="23"/>
      <c r="T406" s="16"/>
      <c r="U406" s="16"/>
      <c r="W406" s="23" t="str">
        <f>IF('PD1'!$V406&lt;&gt;"",'PD1'!$V406*VLOOKUP('PD1'!$U406,#REF!,2,0),"")</f>
        <v/>
      </c>
      <c r="X406" s="16"/>
      <c r="Y406" s="16"/>
      <c r="Z406" s="16"/>
      <c r="AA406" s="16"/>
      <c r="AB406" s="16"/>
      <c r="AC406" s="16"/>
    </row>
    <row r="407" spans="1:29" ht="15.75" customHeight="1" x14ac:dyDescent="0.35">
      <c r="A407" s="17"/>
      <c r="B407" s="16"/>
      <c r="C407" s="16"/>
      <c r="D407" s="16"/>
      <c r="E407" s="16"/>
      <c r="F407" s="16"/>
      <c r="G407" s="16"/>
      <c r="H407" s="16"/>
      <c r="I407" s="16"/>
      <c r="J407" s="16"/>
      <c r="K407" s="16"/>
      <c r="N407" s="16"/>
      <c r="O407" s="16"/>
      <c r="P407" s="16"/>
      <c r="Q407" s="16"/>
      <c r="R407" s="16"/>
      <c r="S407" s="23"/>
      <c r="T407" s="16"/>
      <c r="U407" s="16"/>
      <c r="W407" s="23" t="str">
        <f>IF('PD1'!$V407&lt;&gt;"",'PD1'!$V407*VLOOKUP('PD1'!$U407,#REF!,2,0),"")</f>
        <v/>
      </c>
      <c r="X407" s="16"/>
      <c r="Y407" s="16"/>
      <c r="Z407" s="16"/>
      <c r="AA407" s="16"/>
      <c r="AB407" s="16"/>
      <c r="AC407" s="16"/>
    </row>
    <row r="408" spans="1:29" ht="15.75" customHeight="1" x14ac:dyDescent="0.35">
      <c r="A408" s="17"/>
      <c r="B408" s="16"/>
      <c r="C408" s="16"/>
      <c r="D408" s="16"/>
      <c r="E408" s="16"/>
      <c r="F408" s="16"/>
      <c r="G408" s="16"/>
      <c r="H408" s="16"/>
      <c r="I408" s="16"/>
      <c r="J408" s="16"/>
      <c r="K408" s="16"/>
      <c r="N408" s="16"/>
      <c r="O408" s="16"/>
      <c r="P408" s="16"/>
      <c r="Q408" s="16"/>
      <c r="R408" s="16"/>
      <c r="S408" s="23"/>
      <c r="T408" s="16"/>
      <c r="U408" s="16"/>
      <c r="W408" s="23" t="str">
        <f>IF('PD1'!$V408&lt;&gt;"",'PD1'!$V408*VLOOKUP('PD1'!$U408,#REF!,2,0),"")</f>
        <v/>
      </c>
      <c r="X408" s="16"/>
      <c r="Y408" s="16"/>
      <c r="Z408" s="16"/>
      <c r="AA408" s="16"/>
      <c r="AB408" s="16"/>
      <c r="AC408" s="16"/>
    </row>
    <row r="409" spans="1:29" ht="15.75" customHeight="1" x14ac:dyDescent="0.35">
      <c r="A409" s="17"/>
      <c r="B409" s="16"/>
      <c r="C409" s="16"/>
      <c r="D409" s="16"/>
      <c r="E409" s="16"/>
      <c r="F409" s="16"/>
      <c r="G409" s="16"/>
      <c r="H409" s="16"/>
      <c r="I409" s="16"/>
      <c r="J409" s="16"/>
      <c r="K409" s="16"/>
      <c r="N409" s="16"/>
      <c r="O409" s="16"/>
      <c r="P409" s="16"/>
      <c r="Q409" s="16"/>
      <c r="R409" s="16"/>
      <c r="S409" s="23"/>
      <c r="T409" s="16"/>
      <c r="U409" s="16"/>
      <c r="W409" s="23" t="str">
        <f>IF('PD1'!$V409&lt;&gt;"",'PD1'!$V409*VLOOKUP('PD1'!$U409,#REF!,2,0),"")</f>
        <v/>
      </c>
      <c r="X409" s="16"/>
      <c r="Y409" s="16"/>
      <c r="Z409" s="16"/>
      <c r="AA409" s="16"/>
      <c r="AB409" s="16"/>
      <c r="AC409" s="16"/>
    </row>
    <row r="410" spans="1:29" ht="15.75" customHeight="1" x14ac:dyDescent="0.35">
      <c r="A410" s="17"/>
      <c r="B410" s="16"/>
      <c r="C410" s="16"/>
      <c r="D410" s="16"/>
      <c r="E410" s="16"/>
      <c r="F410" s="16"/>
      <c r="G410" s="16"/>
      <c r="H410" s="16"/>
      <c r="I410" s="16"/>
      <c r="J410" s="16"/>
      <c r="K410" s="16"/>
      <c r="N410" s="16"/>
      <c r="O410" s="16"/>
      <c r="P410" s="16"/>
      <c r="Q410" s="16"/>
      <c r="R410" s="16"/>
      <c r="S410" s="23"/>
      <c r="T410" s="16"/>
      <c r="U410" s="16"/>
      <c r="W410" s="23" t="str">
        <f>IF('PD1'!$V410&lt;&gt;"",'PD1'!$V410*VLOOKUP('PD1'!$U410,#REF!,2,0),"")</f>
        <v/>
      </c>
      <c r="X410" s="16"/>
      <c r="Y410" s="16"/>
      <c r="Z410" s="16"/>
      <c r="AA410" s="16"/>
      <c r="AB410" s="16"/>
      <c r="AC410" s="16"/>
    </row>
    <row r="411" spans="1:29" ht="15.75" customHeight="1" x14ac:dyDescent="0.35">
      <c r="A411" s="17"/>
      <c r="B411" s="16"/>
      <c r="C411" s="16"/>
      <c r="D411" s="16"/>
      <c r="E411" s="16"/>
      <c r="F411" s="16"/>
      <c r="G411" s="16"/>
      <c r="H411" s="16"/>
      <c r="I411" s="16"/>
      <c r="J411" s="16"/>
      <c r="K411" s="16"/>
      <c r="N411" s="16"/>
      <c r="O411" s="16"/>
      <c r="P411" s="16"/>
      <c r="Q411" s="16"/>
      <c r="R411" s="16"/>
      <c r="S411" s="23"/>
      <c r="T411" s="16"/>
      <c r="U411" s="16"/>
      <c r="W411" s="23" t="str">
        <f>IF('PD1'!$V411&lt;&gt;"",'PD1'!$V411*VLOOKUP('PD1'!$U411,#REF!,2,0),"")</f>
        <v/>
      </c>
      <c r="X411" s="16"/>
      <c r="Y411" s="16"/>
      <c r="Z411" s="16"/>
      <c r="AA411" s="16"/>
      <c r="AB411" s="16"/>
      <c r="AC411" s="16"/>
    </row>
    <row r="412" spans="1:29" ht="15.75" customHeight="1" x14ac:dyDescent="0.35">
      <c r="A412" s="17"/>
      <c r="B412" s="16"/>
      <c r="C412" s="16"/>
      <c r="D412" s="16"/>
      <c r="E412" s="16"/>
      <c r="F412" s="16"/>
      <c r="G412" s="16"/>
      <c r="H412" s="16"/>
      <c r="I412" s="16"/>
      <c r="J412" s="16"/>
      <c r="K412" s="16"/>
      <c r="N412" s="16"/>
      <c r="O412" s="16"/>
      <c r="P412" s="16"/>
      <c r="Q412" s="16"/>
      <c r="R412" s="16"/>
      <c r="S412" s="23"/>
      <c r="T412" s="16"/>
      <c r="U412" s="16"/>
      <c r="W412" s="23" t="str">
        <f>IF('PD1'!$V412&lt;&gt;"",'PD1'!$V412*VLOOKUP('PD1'!$U412,#REF!,2,0),"")</f>
        <v/>
      </c>
      <c r="X412" s="16"/>
      <c r="Y412" s="16"/>
      <c r="Z412" s="16"/>
      <c r="AA412" s="16"/>
      <c r="AB412" s="16"/>
      <c r="AC412" s="16"/>
    </row>
    <row r="413" spans="1:29" ht="15.75" customHeight="1" x14ac:dyDescent="0.35">
      <c r="A413" s="17"/>
      <c r="B413" s="16"/>
      <c r="C413" s="16"/>
      <c r="D413" s="16"/>
      <c r="E413" s="16"/>
      <c r="F413" s="16"/>
      <c r="G413" s="16"/>
      <c r="H413" s="16"/>
      <c r="I413" s="16"/>
      <c r="J413" s="16"/>
      <c r="K413" s="16"/>
      <c r="N413" s="16"/>
      <c r="O413" s="16"/>
      <c r="P413" s="16"/>
      <c r="Q413" s="16"/>
      <c r="R413" s="16"/>
      <c r="S413" s="23"/>
      <c r="T413" s="16"/>
      <c r="U413" s="16"/>
      <c r="W413" s="23" t="str">
        <f>IF('PD1'!$V413&lt;&gt;"",'PD1'!$V413*VLOOKUP('PD1'!$U413,#REF!,2,0),"")</f>
        <v/>
      </c>
      <c r="X413" s="16"/>
      <c r="Y413" s="16"/>
      <c r="Z413" s="16"/>
      <c r="AA413" s="16"/>
      <c r="AB413" s="16"/>
      <c r="AC413" s="16"/>
    </row>
    <row r="414" spans="1:29" ht="15.75" customHeight="1" x14ac:dyDescent="0.35">
      <c r="A414" s="17"/>
      <c r="B414" s="16"/>
      <c r="C414" s="16"/>
      <c r="D414" s="16"/>
      <c r="E414" s="16"/>
      <c r="F414" s="16"/>
      <c r="G414" s="16"/>
      <c r="H414" s="16"/>
      <c r="I414" s="16"/>
      <c r="J414" s="16"/>
      <c r="K414" s="16"/>
      <c r="N414" s="16"/>
      <c r="O414" s="16"/>
      <c r="P414" s="16"/>
      <c r="Q414" s="16"/>
      <c r="R414" s="16"/>
      <c r="S414" s="23"/>
      <c r="T414" s="16"/>
      <c r="U414" s="16"/>
      <c r="W414" s="23" t="str">
        <f>IF('PD1'!$V414&lt;&gt;"",'PD1'!$V414*VLOOKUP('PD1'!$U414,#REF!,2,0),"")</f>
        <v/>
      </c>
      <c r="X414" s="16"/>
      <c r="Y414" s="16"/>
      <c r="Z414" s="16"/>
      <c r="AA414" s="16"/>
      <c r="AB414" s="16"/>
      <c r="AC414" s="16"/>
    </row>
    <row r="415" spans="1:29" ht="15.75" customHeight="1" x14ac:dyDescent="0.35">
      <c r="A415" s="17"/>
      <c r="B415" s="16"/>
      <c r="C415" s="16"/>
      <c r="D415" s="16"/>
      <c r="E415" s="16"/>
      <c r="F415" s="16"/>
      <c r="G415" s="16"/>
      <c r="H415" s="16"/>
      <c r="I415" s="16"/>
      <c r="J415" s="16"/>
      <c r="K415" s="16"/>
      <c r="N415" s="16"/>
      <c r="O415" s="16"/>
      <c r="P415" s="16"/>
      <c r="Q415" s="16"/>
      <c r="R415" s="16"/>
      <c r="S415" s="23"/>
      <c r="T415" s="16"/>
      <c r="U415" s="16"/>
      <c r="W415" s="23" t="str">
        <f>IF('PD1'!$V415&lt;&gt;"",'PD1'!$V415*VLOOKUP('PD1'!$U415,#REF!,2,0),"")</f>
        <v/>
      </c>
      <c r="X415" s="16"/>
      <c r="Y415" s="16"/>
      <c r="Z415" s="16"/>
      <c r="AA415" s="16"/>
      <c r="AB415" s="16"/>
      <c r="AC415" s="16"/>
    </row>
    <row r="416" spans="1:29" ht="15.75" customHeight="1" x14ac:dyDescent="0.35">
      <c r="A416" s="17"/>
      <c r="B416" s="16"/>
      <c r="C416" s="16"/>
      <c r="D416" s="16"/>
      <c r="E416" s="16"/>
      <c r="F416" s="16"/>
      <c r="G416" s="16"/>
      <c r="H416" s="16"/>
      <c r="I416" s="16"/>
      <c r="J416" s="16"/>
      <c r="K416" s="16"/>
      <c r="N416" s="16"/>
      <c r="O416" s="16"/>
      <c r="P416" s="16"/>
      <c r="Q416" s="16"/>
      <c r="R416" s="16"/>
      <c r="S416" s="23"/>
      <c r="T416" s="16"/>
      <c r="U416" s="16"/>
      <c r="W416" s="23" t="str">
        <f>IF('PD1'!$V416&lt;&gt;"",'PD1'!$V416*VLOOKUP('PD1'!$U416,#REF!,2,0),"")</f>
        <v/>
      </c>
      <c r="X416" s="16"/>
      <c r="Y416" s="16"/>
      <c r="Z416" s="16"/>
      <c r="AA416" s="16"/>
      <c r="AB416" s="16"/>
      <c r="AC416" s="16"/>
    </row>
    <row r="417" spans="1:29" ht="15.75" customHeight="1" x14ac:dyDescent="0.35">
      <c r="A417" s="17"/>
      <c r="B417" s="16"/>
      <c r="C417" s="16"/>
      <c r="D417" s="16"/>
      <c r="E417" s="16"/>
      <c r="F417" s="16"/>
      <c r="G417" s="16"/>
      <c r="H417" s="16"/>
      <c r="I417" s="16"/>
      <c r="J417" s="16"/>
      <c r="K417" s="16"/>
      <c r="N417" s="16"/>
      <c r="O417" s="16"/>
      <c r="P417" s="16"/>
      <c r="Q417" s="16"/>
      <c r="R417" s="16"/>
      <c r="S417" s="23"/>
      <c r="T417" s="16"/>
      <c r="U417" s="16"/>
      <c r="W417" s="23" t="str">
        <f>IF('PD1'!$V417&lt;&gt;"",'PD1'!$V417*VLOOKUP('PD1'!$U417,#REF!,2,0),"")</f>
        <v/>
      </c>
      <c r="X417" s="16"/>
      <c r="Y417" s="16"/>
      <c r="Z417" s="16"/>
      <c r="AA417" s="16"/>
      <c r="AB417" s="16"/>
      <c r="AC417" s="16"/>
    </row>
    <row r="418" spans="1:29" ht="15.75" customHeight="1" x14ac:dyDescent="0.35">
      <c r="A418" s="17"/>
      <c r="B418" s="16"/>
      <c r="C418" s="16"/>
      <c r="D418" s="16"/>
      <c r="E418" s="16"/>
      <c r="F418" s="16"/>
      <c r="G418" s="16"/>
      <c r="H418" s="16"/>
      <c r="I418" s="16"/>
      <c r="J418" s="16"/>
      <c r="K418" s="16"/>
      <c r="N418" s="16"/>
      <c r="O418" s="16"/>
      <c r="P418" s="16"/>
      <c r="Q418" s="16"/>
      <c r="R418" s="16"/>
      <c r="S418" s="23"/>
      <c r="T418" s="16"/>
      <c r="U418" s="16"/>
      <c r="W418" s="23" t="str">
        <f>IF('PD1'!$V418&lt;&gt;"",'PD1'!$V418*VLOOKUP('PD1'!$U418,#REF!,2,0),"")</f>
        <v/>
      </c>
      <c r="X418" s="16"/>
      <c r="Y418" s="16"/>
      <c r="Z418" s="16"/>
      <c r="AA418" s="16"/>
      <c r="AB418" s="16"/>
      <c r="AC418" s="16"/>
    </row>
    <row r="419" spans="1:29" ht="15.75" customHeight="1" x14ac:dyDescent="0.35">
      <c r="A419" s="17"/>
      <c r="B419" s="16"/>
      <c r="C419" s="16"/>
      <c r="D419" s="16"/>
      <c r="E419" s="16"/>
      <c r="F419" s="16"/>
      <c r="G419" s="16"/>
      <c r="H419" s="16"/>
      <c r="I419" s="16"/>
      <c r="J419" s="16"/>
      <c r="K419" s="16"/>
      <c r="N419" s="16"/>
      <c r="O419" s="16"/>
      <c r="P419" s="16"/>
      <c r="Q419" s="16"/>
      <c r="R419" s="16"/>
      <c r="S419" s="23"/>
      <c r="T419" s="16"/>
      <c r="U419" s="16"/>
      <c r="W419" s="23" t="str">
        <f>IF('PD1'!$V419&lt;&gt;"",'PD1'!$V419*VLOOKUP('PD1'!$U419,#REF!,2,0),"")</f>
        <v/>
      </c>
      <c r="X419" s="16"/>
      <c r="Y419" s="16"/>
      <c r="Z419" s="16"/>
      <c r="AA419" s="16"/>
      <c r="AB419" s="16"/>
      <c r="AC419" s="16"/>
    </row>
    <row r="420" spans="1:29" ht="15.75" customHeight="1" x14ac:dyDescent="0.35">
      <c r="A420" s="17"/>
      <c r="B420" s="16"/>
      <c r="C420" s="16"/>
      <c r="D420" s="16"/>
      <c r="E420" s="16"/>
      <c r="F420" s="16"/>
      <c r="G420" s="16"/>
      <c r="H420" s="16"/>
      <c r="I420" s="16"/>
      <c r="J420" s="16"/>
      <c r="K420" s="16"/>
      <c r="N420" s="16"/>
      <c r="O420" s="16"/>
      <c r="P420" s="16"/>
      <c r="Q420" s="16"/>
      <c r="R420" s="16"/>
      <c r="S420" s="23"/>
      <c r="T420" s="16"/>
      <c r="U420" s="16"/>
      <c r="W420" s="23" t="str">
        <f>IF('PD1'!$V420&lt;&gt;"",'PD1'!$V420*VLOOKUP('PD1'!$U420,#REF!,2,0),"")</f>
        <v/>
      </c>
      <c r="X420" s="16"/>
      <c r="Y420" s="16"/>
      <c r="Z420" s="16"/>
      <c r="AA420" s="16"/>
      <c r="AB420" s="16"/>
      <c r="AC420" s="16"/>
    </row>
    <row r="421" spans="1:29" ht="15.75" customHeight="1" x14ac:dyDescent="0.35">
      <c r="A421" s="17"/>
      <c r="B421" s="16"/>
      <c r="C421" s="16"/>
      <c r="D421" s="16"/>
      <c r="E421" s="16"/>
      <c r="F421" s="16"/>
      <c r="G421" s="16"/>
      <c r="H421" s="16"/>
      <c r="I421" s="16"/>
      <c r="J421" s="16"/>
      <c r="K421" s="16"/>
      <c r="N421" s="16"/>
      <c r="O421" s="16"/>
      <c r="P421" s="16"/>
      <c r="Q421" s="16"/>
      <c r="R421" s="16"/>
      <c r="S421" s="23"/>
      <c r="T421" s="16"/>
      <c r="U421" s="16"/>
      <c r="W421" s="23" t="str">
        <f>IF('PD1'!$V421&lt;&gt;"",'PD1'!$V421*VLOOKUP('PD1'!$U421,#REF!,2,0),"")</f>
        <v/>
      </c>
      <c r="X421" s="16"/>
      <c r="Y421" s="16"/>
      <c r="Z421" s="16"/>
      <c r="AA421" s="16"/>
      <c r="AB421" s="16"/>
      <c r="AC421" s="16"/>
    </row>
    <row r="422" spans="1:29" ht="15.75" customHeight="1" x14ac:dyDescent="0.35">
      <c r="A422" s="17"/>
      <c r="B422" s="16"/>
      <c r="C422" s="16"/>
      <c r="D422" s="16"/>
      <c r="E422" s="16"/>
      <c r="F422" s="16"/>
      <c r="G422" s="16"/>
      <c r="H422" s="16"/>
      <c r="I422" s="16"/>
      <c r="J422" s="16"/>
      <c r="K422" s="16"/>
      <c r="N422" s="16"/>
      <c r="O422" s="16"/>
      <c r="P422" s="16"/>
      <c r="Q422" s="16"/>
      <c r="R422" s="16"/>
      <c r="S422" s="23"/>
      <c r="T422" s="16"/>
      <c r="U422" s="16"/>
      <c r="W422" s="23" t="str">
        <f>IF('PD1'!$V422&lt;&gt;"",'PD1'!$V422*VLOOKUP('PD1'!$U422,#REF!,2,0),"")</f>
        <v/>
      </c>
      <c r="X422" s="16"/>
      <c r="Y422" s="16"/>
      <c r="Z422" s="16"/>
      <c r="AA422" s="16"/>
      <c r="AB422" s="16"/>
      <c r="AC422" s="16"/>
    </row>
    <row r="423" spans="1:29" ht="15.75" customHeight="1" x14ac:dyDescent="0.35">
      <c r="A423" s="17"/>
      <c r="B423" s="16"/>
      <c r="C423" s="16"/>
      <c r="D423" s="16"/>
      <c r="E423" s="16"/>
      <c r="F423" s="16"/>
      <c r="G423" s="16"/>
      <c r="H423" s="16"/>
      <c r="I423" s="16"/>
      <c r="J423" s="16"/>
      <c r="K423" s="16"/>
      <c r="N423" s="16"/>
      <c r="O423" s="16"/>
      <c r="P423" s="16"/>
      <c r="Q423" s="16"/>
      <c r="R423" s="16"/>
      <c r="S423" s="23"/>
      <c r="T423" s="16"/>
      <c r="U423" s="16"/>
      <c r="W423" s="23" t="str">
        <f>IF('PD1'!$V423&lt;&gt;"",'PD1'!$V423*VLOOKUP('PD1'!$U423,#REF!,2,0),"")</f>
        <v/>
      </c>
      <c r="X423" s="16"/>
      <c r="Y423" s="16"/>
      <c r="Z423" s="16"/>
      <c r="AA423" s="16"/>
      <c r="AB423" s="16"/>
      <c r="AC423" s="16"/>
    </row>
    <row r="424" spans="1:29" ht="15.75" customHeight="1" x14ac:dyDescent="0.35">
      <c r="A424" s="17"/>
      <c r="B424" s="16"/>
      <c r="C424" s="16"/>
      <c r="D424" s="16"/>
      <c r="E424" s="16"/>
      <c r="F424" s="16"/>
      <c r="G424" s="16"/>
      <c r="H424" s="16"/>
      <c r="I424" s="16"/>
      <c r="J424" s="16"/>
      <c r="K424" s="16"/>
      <c r="N424" s="16"/>
      <c r="O424" s="16"/>
      <c r="P424" s="16"/>
      <c r="Q424" s="16"/>
      <c r="R424" s="16"/>
      <c r="S424" s="23"/>
      <c r="T424" s="16"/>
      <c r="U424" s="16"/>
      <c r="W424" s="23" t="str">
        <f>IF('PD1'!$V424&lt;&gt;"",'PD1'!$V424*VLOOKUP('PD1'!$U424,#REF!,2,0),"")</f>
        <v/>
      </c>
      <c r="X424" s="16"/>
      <c r="Y424" s="16"/>
      <c r="Z424" s="16"/>
      <c r="AA424" s="16"/>
      <c r="AB424" s="16"/>
      <c r="AC424" s="16"/>
    </row>
    <row r="425" spans="1:29" ht="15.75" customHeight="1" x14ac:dyDescent="0.35">
      <c r="A425" s="17"/>
      <c r="B425" s="16"/>
      <c r="C425" s="16"/>
      <c r="D425" s="16"/>
      <c r="E425" s="16"/>
      <c r="F425" s="16"/>
      <c r="G425" s="16"/>
      <c r="H425" s="16"/>
      <c r="I425" s="16"/>
      <c r="J425" s="16"/>
      <c r="K425" s="16"/>
      <c r="N425" s="16"/>
      <c r="O425" s="16"/>
      <c r="P425" s="16"/>
      <c r="Q425" s="16"/>
      <c r="R425" s="16"/>
      <c r="S425" s="23"/>
      <c r="T425" s="16"/>
      <c r="U425" s="16"/>
      <c r="W425" s="23" t="str">
        <f>IF('PD1'!$V425&lt;&gt;"",'PD1'!$V425*VLOOKUP('PD1'!$U425,#REF!,2,0),"")</f>
        <v/>
      </c>
      <c r="X425" s="16"/>
      <c r="Y425" s="16"/>
      <c r="Z425" s="16"/>
      <c r="AA425" s="16"/>
      <c r="AB425" s="16"/>
      <c r="AC425" s="16"/>
    </row>
    <row r="426" spans="1:29" ht="15.75" customHeight="1" x14ac:dyDescent="0.35">
      <c r="A426" s="17"/>
      <c r="B426" s="16"/>
      <c r="C426" s="16"/>
      <c r="D426" s="16"/>
      <c r="E426" s="16"/>
      <c r="F426" s="16"/>
      <c r="G426" s="16"/>
      <c r="H426" s="16"/>
      <c r="I426" s="16"/>
      <c r="J426" s="16"/>
      <c r="K426" s="16"/>
      <c r="N426" s="16"/>
      <c r="O426" s="16"/>
      <c r="P426" s="16"/>
      <c r="Q426" s="16"/>
      <c r="R426" s="16"/>
      <c r="S426" s="23"/>
      <c r="T426" s="16"/>
      <c r="U426" s="16"/>
      <c r="W426" s="23" t="str">
        <f>IF('PD1'!$V426&lt;&gt;"",'PD1'!$V426*VLOOKUP('PD1'!$U426,#REF!,2,0),"")</f>
        <v/>
      </c>
      <c r="X426" s="16"/>
      <c r="Y426" s="16"/>
      <c r="Z426" s="16"/>
      <c r="AA426" s="16"/>
      <c r="AB426" s="16"/>
      <c r="AC426" s="16"/>
    </row>
    <row r="427" spans="1:29" ht="15.75" customHeight="1" x14ac:dyDescent="0.35">
      <c r="A427" s="17"/>
      <c r="B427" s="16"/>
      <c r="C427" s="16"/>
      <c r="D427" s="16"/>
      <c r="E427" s="16"/>
      <c r="F427" s="16"/>
      <c r="G427" s="16"/>
      <c r="H427" s="16"/>
      <c r="I427" s="16"/>
      <c r="J427" s="16"/>
      <c r="K427" s="16"/>
      <c r="N427" s="16"/>
      <c r="O427" s="16"/>
      <c r="P427" s="16"/>
      <c r="Q427" s="16"/>
      <c r="R427" s="16"/>
      <c r="S427" s="23"/>
      <c r="T427" s="16"/>
      <c r="U427" s="16"/>
      <c r="W427" s="23" t="str">
        <f>IF('PD1'!$V427&lt;&gt;"",'PD1'!$V427*VLOOKUP('PD1'!$U427,#REF!,2,0),"")</f>
        <v/>
      </c>
      <c r="X427" s="16"/>
      <c r="Y427" s="16"/>
      <c r="Z427" s="16"/>
      <c r="AA427" s="16"/>
      <c r="AB427" s="16"/>
      <c r="AC427" s="16"/>
    </row>
    <row r="428" spans="1:29" ht="15.75" customHeight="1" x14ac:dyDescent="0.35">
      <c r="A428" s="17"/>
      <c r="B428" s="16"/>
      <c r="C428" s="16"/>
      <c r="D428" s="16"/>
      <c r="E428" s="16"/>
      <c r="F428" s="16"/>
      <c r="G428" s="16"/>
      <c r="H428" s="16"/>
      <c r="I428" s="16"/>
      <c r="J428" s="16"/>
      <c r="K428" s="16"/>
      <c r="N428" s="16"/>
      <c r="O428" s="16"/>
      <c r="P428" s="16"/>
      <c r="Q428" s="16"/>
      <c r="R428" s="16"/>
      <c r="S428" s="23"/>
      <c r="T428" s="16"/>
      <c r="U428" s="16"/>
      <c r="W428" s="23" t="str">
        <f>IF('PD1'!$V428&lt;&gt;"",'PD1'!$V428*VLOOKUP('PD1'!$U428,#REF!,2,0),"")</f>
        <v/>
      </c>
      <c r="X428" s="16"/>
      <c r="Y428" s="16"/>
      <c r="Z428" s="16"/>
      <c r="AA428" s="16"/>
      <c r="AB428" s="16"/>
      <c r="AC428" s="16"/>
    </row>
    <row r="429" spans="1:29" ht="15.75" customHeight="1" x14ac:dyDescent="0.35">
      <c r="A429" s="17"/>
      <c r="B429" s="16"/>
      <c r="C429" s="16"/>
      <c r="D429" s="16"/>
      <c r="E429" s="16"/>
      <c r="F429" s="16"/>
      <c r="G429" s="16"/>
      <c r="H429" s="16"/>
      <c r="I429" s="16"/>
      <c r="J429" s="16"/>
      <c r="K429" s="16"/>
      <c r="N429" s="16"/>
      <c r="O429" s="16"/>
      <c r="P429" s="16"/>
      <c r="Q429" s="16"/>
      <c r="R429" s="16"/>
      <c r="S429" s="23"/>
      <c r="T429" s="16"/>
      <c r="U429" s="16"/>
      <c r="W429" s="23" t="str">
        <f>IF('PD1'!$V429&lt;&gt;"",'PD1'!$V429*VLOOKUP('PD1'!$U429,#REF!,2,0),"")</f>
        <v/>
      </c>
      <c r="X429" s="16"/>
      <c r="Y429" s="16"/>
      <c r="Z429" s="16"/>
      <c r="AA429" s="16"/>
      <c r="AB429" s="16"/>
      <c r="AC429" s="16"/>
    </row>
    <row r="430" spans="1:29" ht="15.75" customHeight="1" x14ac:dyDescent="0.35">
      <c r="A430" s="17"/>
      <c r="B430" s="16"/>
      <c r="C430" s="16"/>
      <c r="D430" s="16"/>
      <c r="E430" s="16"/>
      <c r="F430" s="16"/>
      <c r="G430" s="16"/>
      <c r="H430" s="16"/>
      <c r="I430" s="16"/>
      <c r="J430" s="16"/>
      <c r="K430" s="16"/>
      <c r="N430" s="16"/>
      <c r="O430" s="16"/>
      <c r="P430" s="16"/>
      <c r="Q430" s="16"/>
      <c r="R430" s="16"/>
      <c r="S430" s="23"/>
      <c r="T430" s="16"/>
      <c r="U430" s="16"/>
      <c r="W430" s="23" t="str">
        <f>IF('PD1'!$V430&lt;&gt;"",'PD1'!$V430*VLOOKUP('PD1'!$U430,#REF!,2,0),"")</f>
        <v/>
      </c>
      <c r="X430" s="16"/>
      <c r="Y430" s="16"/>
      <c r="Z430" s="16"/>
      <c r="AA430" s="16"/>
      <c r="AB430" s="16"/>
      <c r="AC430" s="16"/>
    </row>
    <row r="431" spans="1:29" ht="15.75" customHeight="1" x14ac:dyDescent="0.35">
      <c r="A431" s="17"/>
      <c r="B431" s="16"/>
      <c r="C431" s="16"/>
      <c r="D431" s="16"/>
      <c r="E431" s="16"/>
      <c r="F431" s="16"/>
      <c r="G431" s="16"/>
      <c r="H431" s="16"/>
      <c r="I431" s="16"/>
      <c r="J431" s="16"/>
      <c r="K431" s="16"/>
      <c r="N431" s="16"/>
      <c r="O431" s="16"/>
      <c r="P431" s="16"/>
      <c r="Q431" s="16"/>
      <c r="R431" s="16"/>
      <c r="S431" s="23"/>
      <c r="T431" s="16"/>
      <c r="U431" s="16"/>
      <c r="W431" s="23" t="str">
        <f>IF('PD1'!$V431&lt;&gt;"",'PD1'!$V431*VLOOKUP('PD1'!$U431,#REF!,2,0),"")</f>
        <v/>
      </c>
      <c r="X431" s="16"/>
      <c r="Y431" s="16"/>
      <c r="Z431" s="16"/>
      <c r="AA431" s="16"/>
      <c r="AB431" s="16"/>
      <c r="AC431" s="16"/>
    </row>
    <row r="432" spans="1:29" ht="15.75" customHeight="1" x14ac:dyDescent="0.35">
      <c r="A432" s="17"/>
      <c r="B432" s="16"/>
      <c r="C432" s="16"/>
      <c r="D432" s="16"/>
      <c r="E432" s="16"/>
      <c r="F432" s="16"/>
      <c r="G432" s="16"/>
      <c r="H432" s="16"/>
      <c r="I432" s="16"/>
      <c r="J432" s="16"/>
      <c r="K432" s="16"/>
      <c r="N432" s="16"/>
      <c r="O432" s="16"/>
      <c r="P432" s="16"/>
      <c r="Q432" s="16"/>
      <c r="R432" s="16"/>
      <c r="S432" s="23"/>
      <c r="T432" s="16"/>
      <c r="U432" s="16"/>
      <c r="W432" s="23" t="str">
        <f>IF('PD1'!$V432&lt;&gt;"",'PD1'!$V432*VLOOKUP('PD1'!$U432,#REF!,2,0),"")</f>
        <v/>
      </c>
      <c r="X432" s="16"/>
      <c r="Y432" s="16"/>
      <c r="Z432" s="16"/>
      <c r="AA432" s="16"/>
      <c r="AB432" s="16"/>
      <c r="AC432" s="16"/>
    </row>
    <row r="433" spans="1:29" ht="15.75" customHeight="1" x14ac:dyDescent="0.35">
      <c r="A433" s="17"/>
      <c r="B433" s="16"/>
      <c r="C433" s="16"/>
      <c r="D433" s="16"/>
      <c r="E433" s="16"/>
      <c r="F433" s="16"/>
      <c r="G433" s="16"/>
      <c r="H433" s="16"/>
      <c r="I433" s="16"/>
      <c r="J433" s="16"/>
      <c r="K433" s="16"/>
      <c r="N433" s="16"/>
      <c r="O433" s="16"/>
      <c r="P433" s="16"/>
      <c r="Q433" s="16"/>
      <c r="R433" s="16"/>
      <c r="S433" s="23"/>
      <c r="T433" s="16"/>
      <c r="U433" s="16"/>
      <c r="W433" s="23" t="str">
        <f>IF('PD1'!$V433&lt;&gt;"",'PD1'!$V433*VLOOKUP('PD1'!$U433,#REF!,2,0),"")</f>
        <v/>
      </c>
      <c r="X433" s="16"/>
      <c r="Y433" s="16"/>
      <c r="Z433" s="16"/>
      <c r="AA433" s="16"/>
      <c r="AB433" s="16"/>
      <c r="AC433" s="16"/>
    </row>
    <row r="434" spans="1:29" ht="15.75" customHeight="1" x14ac:dyDescent="0.35">
      <c r="A434" s="17"/>
      <c r="B434" s="16"/>
      <c r="C434" s="16"/>
      <c r="D434" s="16"/>
      <c r="E434" s="16"/>
      <c r="F434" s="16"/>
      <c r="G434" s="16"/>
      <c r="H434" s="16"/>
      <c r="I434" s="16"/>
      <c r="J434" s="16"/>
      <c r="K434" s="16"/>
      <c r="N434" s="16"/>
      <c r="O434" s="16"/>
      <c r="P434" s="16"/>
      <c r="Q434" s="16"/>
      <c r="R434" s="16"/>
      <c r="S434" s="23"/>
      <c r="T434" s="16"/>
      <c r="U434" s="16"/>
      <c r="W434" s="23" t="str">
        <f>IF('PD1'!$V434&lt;&gt;"",'PD1'!$V434*VLOOKUP('PD1'!$U434,#REF!,2,0),"")</f>
        <v/>
      </c>
      <c r="X434" s="16"/>
      <c r="Y434" s="16"/>
      <c r="Z434" s="16"/>
      <c r="AA434" s="16"/>
      <c r="AB434" s="16"/>
      <c r="AC434" s="16"/>
    </row>
    <row r="435" spans="1:29" ht="15.75" customHeight="1" x14ac:dyDescent="0.35">
      <c r="A435" s="17"/>
      <c r="B435" s="16"/>
      <c r="C435" s="16"/>
      <c r="D435" s="16"/>
      <c r="E435" s="16"/>
      <c r="F435" s="16"/>
      <c r="G435" s="16"/>
      <c r="H435" s="16"/>
      <c r="I435" s="16"/>
      <c r="J435" s="16"/>
      <c r="K435" s="16"/>
      <c r="N435" s="16"/>
      <c r="O435" s="16"/>
      <c r="P435" s="16"/>
      <c r="Q435" s="16"/>
      <c r="R435" s="16"/>
      <c r="S435" s="23"/>
      <c r="T435" s="16"/>
      <c r="U435" s="16"/>
      <c r="W435" s="23" t="str">
        <f>IF('PD1'!$V435&lt;&gt;"",'PD1'!$V435*VLOOKUP('PD1'!$U435,#REF!,2,0),"")</f>
        <v/>
      </c>
      <c r="X435" s="16"/>
      <c r="Y435" s="16"/>
      <c r="Z435" s="16"/>
      <c r="AA435" s="16"/>
      <c r="AB435" s="16"/>
      <c r="AC435" s="16"/>
    </row>
    <row r="436" spans="1:29" ht="15.75" customHeight="1" x14ac:dyDescent="0.35">
      <c r="A436" s="17"/>
      <c r="B436" s="16"/>
      <c r="C436" s="16"/>
      <c r="D436" s="16"/>
      <c r="E436" s="16"/>
      <c r="F436" s="16"/>
      <c r="G436" s="16"/>
      <c r="H436" s="16"/>
      <c r="I436" s="16"/>
      <c r="J436" s="16"/>
      <c r="K436" s="16"/>
      <c r="N436" s="16"/>
      <c r="O436" s="16"/>
      <c r="P436" s="16"/>
      <c r="Q436" s="16"/>
      <c r="R436" s="16"/>
      <c r="S436" s="23"/>
      <c r="T436" s="16"/>
      <c r="U436" s="16"/>
      <c r="W436" s="23" t="str">
        <f>IF('PD1'!$V436&lt;&gt;"",'PD1'!$V436*VLOOKUP('PD1'!$U436,#REF!,2,0),"")</f>
        <v/>
      </c>
      <c r="X436" s="16"/>
      <c r="Y436" s="16"/>
      <c r="Z436" s="16"/>
      <c r="AA436" s="16"/>
      <c r="AB436" s="16"/>
      <c r="AC436" s="16"/>
    </row>
    <row r="437" spans="1:29" ht="15.75" customHeight="1" x14ac:dyDescent="0.35">
      <c r="A437" s="17"/>
      <c r="B437" s="16"/>
      <c r="C437" s="16"/>
      <c r="D437" s="16"/>
      <c r="E437" s="16"/>
      <c r="F437" s="16"/>
      <c r="G437" s="16"/>
      <c r="H437" s="16"/>
      <c r="I437" s="16"/>
      <c r="J437" s="16"/>
      <c r="K437" s="16"/>
      <c r="N437" s="16"/>
      <c r="O437" s="16"/>
      <c r="P437" s="16"/>
      <c r="Q437" s="16"/>
      <c r="R437" s="16"/>
      <c r="S437" s="23"/>
      <c r="T437" s="16"/>
      <c r="U437" s="16"/>
      <c r="W437" s="23" t="str">
        <f>IF('PD1'!$V437&lt;&gt;"",'PD1'!$V437*VLOOKUP('PD1'!$U437,#REF!,2,0),"")</f>
        <v/>
      </c>
      <c r="X437" s="16"/>
      <c r="Y437" s="16"/>
      <c r="Z437" s="16"/>
      <c r="AA437" s="16"/>
      <c r="AB437" s="16"/>
      <c r="AC437" s="16"/>
    </row>
    <row r="438" spans="1:29" ht="15.75" customHeight="1" x14ac:dyDescent="0.35">
      <c r="A438" s="17"/>
      <c r="B438" s="16"/>
      <c r="C438" s="16"/>
      <c r="D438" s="16"/>
      <c r="E438" s="16"/>
      <c r="F438" s="16"/>
      <c r="G438" s="16"/>
      <c r="H438" s="16"/>
      <c r="I438" s="16"/>
      <c r="J438" s="16"/>
      <c r="K438" s="16"/>
      <c r="N438" s="16"/>
      <c r="O438" s="16"/>
      <c r="P438" s="16"/>
      <c r="Q438" s="16"/>
      <c r="R438" s="16"/>
      <c r="S438" s="23"/>
      <c r="T438" s="16"/>
      <c r="U438" s="16"/>
      <c r="W438" s="23" t="str">
        <f>IF('PD1'!$V438&lt;&gt;"",'PD1'!$V438*VLOOKUP('PD1'!$U438,#REF!,2,0),"")</f>
        <v/>
      </c>
      <c r="X438" s="16"/>
      <c r="Y438" s="16"/>
      <c r="Z438" s="16"/>
      <c r="AA438" s="16"/>
      <c r="AB438" s="16"/>
      <c r="AC438" s="16"/>
    </row>
    <row r="439" spans="1:29" ht="15.75" customHeight="1" x14ac:dyDescent="0.35">
      <c r="A439" s="17"/>
      <c r="B439" s="16"/>
      <c r="C439" s="16"/>
      <c r="D439" s="16"/>
      <c r="E439" s="16"/>
      <c r="F439" s="16"/>
      <c r="G439" s="16"/>
      <c r="H439" s="16"/>
      <c r="I439" s="16"/>
      <c r="J439" s="16"/>
      <c r="K439" s="16"/>
      <c r="N439" s="16"/>
      <c r="O439" s="16"/>
      <c r="P439" s="16"/>
      <c r="Q439" s="16"/>
      <c r="R439" s="16"/>
      <c r="S439" s="23"/>
      <c r="T439" s="16"/>
      <c r="U439" s="16"/>
      <c r="W439" s="23" t="str">
        <f>IF('PD1'!$V439&lt;&gt;"",'PD1'!$V439*VLOOKUP('PD1'!$U439,#REF!,2,0),"")</f>
        <v/>
      </c>
      <c r="X439" s="16"/>
      <c r="Y439" s="16"/>
      <c r="Z439" s="16"/>
      <c r="AA439" s="16"/>
      <c r="AB439" s="16"/>
      <c r="AC439" s="16"/>
    </row>
    <row r="440" spans="1:29" ht="15.75" customHeight="1" x14ac:dyDescent="0.35">
      <c r="A440" s="17"/>
      <c r="B440" s="16"/>
      <c r="C440" s="16"/>
      <c r="D440" s="16"/>
      <c r="E440" s="16"/>
      <c r="F440" s="16"/>
      <c r="G440" s="16"/>
      <c r="H440" s="16"/>
      <c r="I440" s="16"/>
      <c r="J440" s="16"/>
      <c r="K440" s="16"/>
      <c r="N440" s="16"/>
      <c r="O440" s="16"/>
      <c r="P440" s="16"/>
      <c r="Q440" s="16"/>
      <c r="R440" s="16"/>
      <c r="S440" s="23"/>
      <c r="T440" s="16"/>
      <c r="U440" s="16"/>
      <c r="W440" s="23" t="str">
        <f>IF('PD1'!$V440&lt;&gt;"",'PD1'!$V440*VLOOKUP('PD1'!$U440,#REF!,2,0),"")</f>
        <v/>
      </c>
      <c r="X440" s="16"/>
      <c r="Y440" s="16"/>
      <c r="Z440" s="16"/>
      <c r="AA440" s="16"/>
      <c r="AB440" s="16"/>
      <c r="AC440" s="16"/>
    </row>
    <row r="441" spans="1:29" ht="15.75" customHeight="1" x14ac:dyDescent="0.35">
      <c r="A441" s="17"/>
      <c r="B441" s="16"/>
      <c r="C441" s="16"/>
      <c r="D441" s="16"/>
      <c r="E441" s="16"/>
      <c r="F441" s="16"/>
      <c r="G441" s="16"/>
      <c r="H441" s="16"/>
      <c r="I441" s="16"/>
      <c r="J441" s="16"/>
      <c r="K441" s="16"/>
      <c r="N441" s="16"/>
      <c r="O441" s="16"/>
      <c r="P441" s="16"/>
      <c r="Q441" s="16"/>
      <c r="R441" s="16"/>
      <c r="S441" s="23"/>
      <c r="T441" s="16"/>
      <c r="U441" s="16"/>
      <c r="W441" s="23" t="str">
        <f>IF('PD1'!$V441&lt;&gt;"",'PD1'!$V441*VLOOKUP('PD1'!$U441,#REF!,2,0),"")</f>
        <v/>
      </c>
      <c r="X441" s="16"/>
      <c r="Y441" s="16"/>
      <c r="Z441" s="16"/>
      <c r="AA441" s="16"/>
      <c r="AB441" s="16"/>
      <c r="AC441" s="16"/>
    </row>
    <row r="442" spans="1:29" ht="15.75" customHeight="1" x14ac:dyDescent="0.35">
      <c r="A442" s="17"/>
      <c r="B442" s="16"/>
      <c r="C442" s="16"/>
      <c r="D442" s="16"/>
      <c r="E442" s="16"/>
      <c r="F442" s="16"/>
      <c r="G442" s="16"/>
      <c r="H442" s="16"/>
      <c r="I442" s="16"/>
      <c r="J442" s="16"/>
      <c r="K442" s="16"/>
      <c r="N442" s="16"/>
      <c r="O442" s="16"/>
      <c r="P442" s="16"/>
      <c r="Q442" s="16"/>
      <c r="R442" s="16"/>
      <c r="S442" s="23"/>
      <c r="T442" s="16"/>
      <c r="U442" s="16"/>
      <c r="W442" s="23" t="str">
        <f>IF('PD1'!$V442&lt;&gt;"",'PD1'!$V442*VLOOKUP('PD1'!$U442,#REF!,2,0),"")</f>
        <v/>
      </c>
      <c r="X442" s="16"/>
      <c r="Y442" s="16"/>
      <c r="Z442" s="16"/>
      <c r="AA442" s="16"/>
      <c r="AB442" s="16"/>
      <c r="AC442" s="16"/>
    </row>
    <row r="443" spans="1:29" ht="15.75" customHeight="1" x14ac:dyDescent="0.35">
      <c r="A443" s="17"/>
      <c r="B443" s="16"/>
      <c r="C443" s="16"/>
      <c r="D443" s="16"/>
      <c r="E443" s="16"/>
      <c r="F443" s="16"/>
      <c r="G443" s="16"/>
      <c r="H443" s="16"/>
      <c r="I443" s="16"/>
      <c r="J443" s="16"/>
      <c r="K443" s="16"/>
      <c r="N443" s="16"/>
      <c r="O443" s="16"/>
      <c r="P443" s="16"/>
      <c r="Q443" s="16"/>
      <c r="R443" s="16"/>
      <c r="S443" s="23"/>
      <c r="T443" s="16"/>
      <c r="U443" s="16"/>
      <c r="W443" s="23" t="str">
        <f>IF('PD1'!$V443&lt;&gt;"",'PD1'!$V443*VLOOKUP('PD1'!$U443,#REF!,2,0),"")</f>
        <v/>
      </c>
      <c r="X443" s="16"/>
      <c r="Y443" s="16"/>
      <c r="Z443" s="16"/>
      <c r="AA443" s="16"/>
      <c r="AB443" s="16"/>
      <c r="AC443" s="16"/>
    </row>
    <row r="444" spans="1:29" ht="15.75" customHeight="1" x14ac:dyDescent="0.35">
      <c r="A444" s="17"/>
      <c r="B444" s="16"/>
      <c r="C444" s="16"/>
      <c r="D444" s="16"/>
      <c r="E444" s="16"/>
      <c r="F444" s="16"/>
      <c r="G444" s="16"/>
      <c r="H444" s="16"/>
      <c r="I444" s="16"/>
      <c r="J444" s="16"/>
      <c r="K444" s="16"/>
      <c r="N444" s="16"/>
      <c r="O444" s="16"/>
      <c r="P444" s="16"/>
      <c r="Q444" s="16"/>
      <c r="R444" s="16"/>
      <c r="S444" s="23"/>
      <c r="T444" s="16"/>
      <c r="U444" s="16"/>
      <c r="W444" s="23" t="str">
        <f>IF('PD1'!$V444&lt;&gt;"",'PD1'!$V444*VLOOKUP('PD1'!$U444,#REF!,2,0),"")</f>
        <v/>
      </c>
      <c r="X444" s="16"/>
      <c r="Y444" s="16"/>
      <c r="Z444" s="16"/>
      <c r="AA444" s="16"/>
      <c r="AB444" s="16"/>
      <c r="AC444" s="16"/>
    </row>
    <row r="445" spans="1:29" ht="15.75" customHeight="1" x14ac:dyDescent="0.35">
      <c r="A445" s="17"/>
      <c r="B445" s="16"/>
      <c r="C445" s="16"/>
      <c r="D445" s="16"/>
      <c r="E445" s="16"/>
      <c r="F445" s="16"/>
      <c r="G445" s="16"/>
      <c r="H445" s="16"/>
      <c r="I445" s="16"/>
      <c r="J445" s="16"/>
      <c r="K445" s="16"/>
      <c r="N445" s="16"/>
      <c r="O445" s="16"/>
      <c r="P445" s="16"/>
      <c r="Q445" s="16"/>
      <c r="R445" s="16"/>
      <c r="S445" s="23"/>
      <c r="T445" s="16"/>
      <c r="U445" s="16"/>
      <c r="W445" s="23" t="str">
        <f>IF('PD1'!$V445&lt;&gt;"",'PD1'!$V445*VLOOKUP('PD1'!$U445,#REF!,2,0),"")</f>
        <v/>
      </c>
      <c r="X445" s="16"/>
      <c r="Y445" s="16"/>
      <c r="Z445" s="16"/>
      <c r="AA445" s="16"/>
      <c r="AB445" s="16"/>
      <c r="AC445" s="16"/>
    </row>
    <row r="446" spans="1:29" ht="15.75" customHeight="1" x14ac:dyDescent="0.35">
      <c r="A446" s="17"/>
      <c r="B446" s="16"/>
      <c r="C446" s="16"/>
      <c r="D446" s="16"/>
      <c r="E446" s="16"/>
      <c r="F446" s="16"/>
      <c r="G446" s="16"/>
      <c r="H446" s="16"/>
      <c r="I446" s="16"/>
      <c r="J446" s="16"/>
      <c r="K446" s="16"/>
      <c r="N446" s="16"/>
      <c r="O446" s="16"/>
      <c r="P446" s="16"/>
      <c r="Q446" s="16"/>
      <c r="R446" s="16"/>
      <c r="S446" s="23"/>
      <c r="T446" s="16"/>
      <c r="U446" s="16"/>
      <c r="W446" s="23" t="str">
        <f>IF('PD1'!$V446&lt;&gt;"",'PD1'!$V446*VLOOKUP('PD1'!$U446,#REF!,2,0),"")</f>
        <v/>
      </c>
      <c r="X446" s="16"/>
      <c r="Y446" s="16"/>
      <c r="Z446" s="16"/>
      <c r="AA446" s="16"/>
      <c r="AB446" s="16"/>
      <c r="AC446" s="16"/>
    </row>
    <row r="447" spans="1:29" ht="15.75" customHeight="1" x14ac:dyDescent="0.35">
      <c r="A447" s="17"/>
      <c r="B447" s="16"/>
      <c r="C447" s="16"/>
      <c r="D447" s="16"/>
      <c r="E447" s="16"/>
      <c r="F447" s="16"/>
      <c r="G447" s="16"/>
      <c r="H447" s="16"/>
      <c r="I447" s="16"/>
      <c r="J447" s="16"/>
      <c r="K447" s="16"/>
      <c r="N447" s="16"/>
      <c r="O447" s="16"/>
      <c r="P447" s="16"/>
      <c r="Q447" s="16"/>
      <c r="R447" s="16"/>
      <c r="S447" s="23"/>
      <c r="T447" s="16"/>
      <c r="U447" s="16"/>
      <c r="W447" s="23" t="str">
        <f>IF('PD1'!$V447&lt;&gt;"",'PD1'!$V447*VLOOKUP('PD1'!$U447,#REF!,2,0),"")</f>
        <v/>
      </c>
      <c r="X447" s="16"/>
      <c r="Y447" s="16"/>
      <c r="Z447" s="16"/>
      <c r="AA447" s="16"/>
      <c r="AB447" s="16"/>
      <c r="AC447" s="16"/>
    </row>
    <row r="448" spans="1:29" ht="15.75" customHeight="1" x14ac:dyDescent="0.35">
      <c r="A448" s="17"/>
      <c r="B448" s="16"/>
      <c r="C448" s="16"/>
      <c r="D448" s="16"/>
      <c r="E448" s="16"/>
      <c r="F448" s="16"/>
      <c r="G448" s="16"/>
      <c r="H448" s="16"/>
      <c r="I448" s="16"/>
      <c r="J448" s="16"/>
      <c r="K448" s="16"/>
      <c r="N448" s="16"/>
      <c r="O448" s="16"/>
      <c r="P448" s="16"/>
      <c r="Q448" s="16"/>
      <c r="R448" s="16"/>
      <c r="S448" s="23"/>
      <c r="T448" s="16"/>
      <c r="U448" s="16"/>
      <c r="W448" s="23" t="str">
        <f>IF('PD1'!$V448&lt;&gt;"",'PD1'!$V448*VLOOKUP('PD1'!$U448,#REF!,2,0),"")</f>
        <v/>
      </c>
      <c r="X448" s="16"/>
      <c r="Y448" s="16"/>
      <c r="Z448" s="16"/>
      <c r="AA448" s="16"/>
      <c r="AB448" s="16"/>
      <c r="AC448" s="16"/>
    </row>
    <row r="449" spans="1:29" ht="15.75" customHeight="1" x14ac:dyDescent="0.35">
      <c r="A449" s="17"/>
      <c r="B449" s="16"/>
      <c r="C449" s="16"/>
      <c r="D449" s="16"/>
      <c r="E449" s="16"/>
      <c r="F449" s="16"/>
      <c r="G449" s="16"/>
      <c r="H449" s="16"/>
      <c r="I449" s="16"/>
      <c r="J449" s="16"/>
      <c r="K449" s="16"/>
      <c r="N449" s="16"/>
      <c r="O449" s="16"/>
      <c r="P449" s="16"/>
      <c r="Q449" s="16"/>
      <c r="R449" s="16"/>
      <c r="S449" s="23"/>
      <c r="T449" s="16"/>
      <c r="U449" s="16"/>
      <c r="W449" s="23" t="str">
        <f>IF('PD1'!$V449&lt;&gt;"",'PD1'!$V449*VLOOKUP('PD1'!$U449,#REF!,2,0),"")</f>
        <v/>
      </c>
      <c r="X449" s="16"/>
      <c r="Y449" s="16"/>
      <c r="Z449" s="16"/>
      <c r="AA449" s="16"/>
      <c r="AB449" s="16"/>
      <c r="AC449" s="16"/>
    </row>
    <row r="450" spans="1:29" ht="15.75" customHeight="1" x14ac:dyDescent="0.35">
      <c r="A450" s="17"/>
      <c r="B450" s="16"/>
      <c r="C450" s="16"/>
      <c r="D450" s="16"/>
      <c r="E450" s="16"/>
      <c r="F450" s="16"/>
      <c r="G450" s="16"/>
      <c r="H450" s="16"/>
      <c r="I450" s="16"/>
      <c r="J450" s="16"/>
      <c r="K450" s="16"/>
      <c r="N450" s="16"/>
      <c r="O450" s="16"/>
      <c r="P450" s="16"/>
      <c r="Q450" s="16"/>
      <c r="R450" s="16"/>
      <c r="S450" s="23"/>
      <c r="T450" s="16"/>
      <c r="U450" s="16"/>
      <c r="W450" s="23" t="str">
        <f>IF('PD1'!$V450&lt;&gt;"",'PD1'!$V450*VLOOKUP('PD1'!$U450,#REF!,2,0),"")</f>
        <v/>
      </c>
      <c r="X450" s="16"/>
      <c r="Y450" s="16"/>
      <c r="Z450" s="16"/>
      <c r="AA450" s="16"/>
      <c r="AB450" s="16"/>
      <c r="AC450" s="16"/>
    </row>
    <row r="451" spans="1:29" ht="15.75" customHeight="1" x14ac:dyDescent="0.35">
      <c r="A451" s="17"/>
      <c r="B451" s="16"/>
      <c r="C451" s="16"/>
      <c r="D451" s="16"/>
      <c r="E451" s="16"/>
      <c r="F451" s="16"/>
      <c r="G451" s="16"/>
      <c r="H451" s="16"/>
      <c r="I451" s="16"/>
      <c r="J451" s="16"/>
      <c r="K451" s="16"/>
      <c r="N451" s="16"/>
      <c r="O451" s="16"/>
      <c r="P451" s="16"/>
      <c r="Q451" s="16"/>
      <c r="R451" s="16"/>
      <c r="S451" s="23"/>
      <c r="T451" s="16"/>
      <c r="U451" s="16"/>
      <c r="W451" s="23" t="str">
        <f>IF('PD1'!$V451&lt;&gt;"",'PD1'!$V451*VLOOKUP('PD1'!$U451,#REF!,2,0),"")</f>
        <v/>
      </c>
      <c r="X451" s="16"/>
      <c r="Y451" s="16"/>
      <c r="Z451" s="16"/>
      <c r="AA451" s="16"/>
      <c r="AB451" s="16"/>
      <c r="AC451" s="16"/>
    </row>
    <row r="452" spans="1:29" ht="15.75" customHeight="1" x14ac:dyDescent="0.35">
      <c r="A452" s="17"/>
      <c r="B452" s="16"/>
      <c r="C452" s="16"/>
      <c r="D452" s="16"/>
      <c r="E452" s="16"/>
      <c r="F452" s="16"/>
      <c r="G452" s="16"/>
      <c r="H452" s="16"/>
      <c r="I452" s="16"/>
      <c r="J452" s="16"/>
      <c r="K452" s="16"/>
      <c r="N452" s="16"/>
      <c r="O452" s="16"/>
      <c r="P452" s="16"/>
      <c r="Q452" s="16"/>
      <c r="R452" s="16"/>
      <c r="S452" s="23"/>
      <c r="T452" s="16"/>
      <c r="U452" s="16"/>
      <c r="W452" s="23" t="str">
        <f>IF('PD1'!$V452&lt;&gt;"",'PD1'!$V452*VLOOKUP('PD1'!$U452,#REF!,2,0),"")</f>
        <v/>
      </c>
      <c r="X452" s="16"/>
      <c r="Y452" s="16"/>
      <c r="Z452" s="16"/>
      <c r="AA452" s="16"/>
      <c r="AB452" s="16"/>
      <c r="AC452" s="16"/>
    </row>
    <row r="453" spans="1:29" ht="15.75" customHeight="1" x14ac:dyDescent="0.35">
      <c r="A453" s="17"/>
      <c r="B453" s="16"/>
      <c r="C453" s="16"/>
      <c r="D453" s="16"/>
      <c r="E453" s="16"/>
      <c r="F453" s="16"/>
      <c r="G453" s="16"/>
      <c r="H453" s="16"/>
      <c r="I453" s="16"/>
      <c r="J453" s="16"/>
      <c r="K453" s="16"/>
      <c r="N453" s="16"/>
      <c r="O453" s="16"/>
      <c r="P453" s="16"/>
      <c r="Q453" s="16"/>
      <c r="R453" s="16"/>
      <c r="S453" s="23"/>
      <c r="T453" s="16"/>
      <c r="U453" s="16"/>
      <c r="W453" s="23" t="str">
        <f>IF('PD1'!$V453&lt;&gt;"",'PD1'!$V453*VLOOKUP('PD1'!$U453,#REF!,2,0),"")</f>
        <v/>
      </c>
      <c r="X453" s="16"/>
      <c r="Y453" s="16"/>
      <c r="Z453" s="16"/>
      <c r="AA453" s="16"/>
      <c r="AB453" s="16"/>
      <c r="AC453" s="16"/>
    </row>
    <row r="454" spans="1:29" ht="15.75" customHeight="1" x14ac:dyDescent="0.35">
      <c r="A454" s="17"/>
      <c r="B454" s="16"/>
      <c r="C454" s="16"/>
      <c r="D454" s="16"/>
      <c r="E454" s="16"/>
      <c r="F454" s="16"/>
      <c r="G454" s="16"/>
      <c r="H454" s="16"/>
      <c r="I454" s="16"/>
      <c r="J454" s="16"/>
      <c r="K454" s="16"/>
      <c r="N454" s="16"/>
      <c r="O454" s="16"/>
      <c r="P454" s="16"/>
      <c r="Q454" s="16"/>
      <c r="R454" s="16"/>
      <c r="S454" s="23"/>
      <c r="T454" s="16"/>
      <c r="U454" s="16"/>
      <c r="W454" s="23" t="str">
        <f>IF('PD1'!$V454&lt;&gt;"",'PD1'!$V454*VLOOKUP('PD1'!$U454,#REF!,2,0),"")</f>
        <v/>
      </c>
      <c r="X454" s="16"/>
      <c r="Y454" s="16"/>
      <c r="Z454" s="16"/>
      <c r="AA454" s="16"/>
      <c r="AB454" s="16"/>
      <c r="AC454" s="16"/>
    </row>
    <row r="455" spans="1:29" ht="15.75" customHeight="1" x14ac:dyDescent="0.35">
      <c r="A455" s="17"/>
      <c r="B455" s="16"/>
      <c r="C455" s="16"/>
      <c r="D455" s="16"/>
      <c r="E455" s="16"/>
      <c r="F455" s="16"/>
      <c r="G455" s="16"/>
      <c r="H455" s="16"/>
      <c r="I455" s="16"/>
      <c r="J455" s="16"/>
      <c r="K455" s="16"/>
      <c r="N455" s="16"/>
      <c r="O455" s="16"/>
      <c r="P455" s="16"/>
      <c r="Q455" s="16"/>
      <c r="R455" s="16"/>
      <c r="S455" s="23"/>
      <c r="T455" s="16"/>
      <c r="U455" s="16"/>
      <c r="W455" s="23" t="str">
        <f>IF('PD1'!$V455&lt;&gt;"",'PD1'!$V455*VLOOKUP('PD1'!$U455,#REF!,2,0),"")</f>
        <v/>
      </c>
      <c r="X455" s="16"/>
      <c r="Y455" s="16"/>
      <c r="Z455" s="16"/>
      <c r="AA455" s="16"/>
      <c r="AB455" s="16"/>
      <c r="AC455" s="16"/>
    </row>
    <row r="456" spans="1:29" ht="15.75" customHeight="1" x14ac:dyDescent="0.35">
      <c r="A456" s="17"/>
      <c r="B456" s="16"/>
      <c r="C456" s="16"/>
      <c r="D456" s="16"/>
      <c r="E456" s="16"/>
      <c r="F456" s="16"/>
      <c r="G456" s="16"/>
      <c r="H456" s="16"/>
      <c r="I456" s="16"/>
      <c r="J456" s="16"/>
      <c r="K456" s="16"/>
      <c r="N456" s="16"/>
      <c r="O456" s="16"/>
      <c r="P456" s="16"/>
      <c r="Q456" s="16"/>
      <c r="R456" s="16"/>
      <c r="S456" s="23"/>
      <c r="T456" s="16"/>
      <c r="U456" s="16"/>
      <c r="W456" s="23" t="str">
        <f>IF('PD1'!$V456&lt;&gt;"",'PD1'!$V456*VLOOKUP('PD1'!$U456,#REF!,2,0),"")</f>
        <v/>
      </c>
      <c r="X456" s="16"/>
      <c r="Y456" s="16"/>
      <c r="Z456" s="16"/>
      <c r="AA456" s="16"/>
      <c r="AB456" s="16"/>
      <c r="AC456" s="16"/>
    </row>
    <row r="457" spans="1:29" ht="15.75" customHeight="1" x14ac:dyDescent="0.35">
      <c r="A457" s="17"/>
      <c r="B457" s="16"/>
      <c r="C457" s="16"/>
      <c r="D457" s="16"/>
      <c r="E457" s="16"/>
      <c r="F457" s="16"/>
      <c r="G457" s="16"/>
      <c r="H457" s="16"/>
      <c r="I457" s="16"/>
      <c r="J457" s="16"/>
      <c r="K457" s="16"/>
      <c r="N457" s="16"/>
      <c r="O457" s="16"/>
      <c r="P457" s="16"/>
      <c r="Q457" s="16"/>
      <c r="R457" s="16"/>
      <c r="S457" s="23"/>
      <c r="T457" s="16"/>
      <c r="U457" s="16"/>
      <c r="W457" s="23" t="str">
        <f>IF('PD1'!$V457&lt;&gt;"",'PD1'!$V457*VLOOKUP('PD1'!$U457,#REF!,2,0),"")</f>
        <v/>
      </c>
      <c r="X457" s="16"/>
      <c r="Y457" s="16"/>
      <c r="Z457" s="16"/>
      <c r="AA457" s="16"/>
      <c r="AB457" s="16"/>
      <c r="AC457" s="16"/>
    </row>
    <row r="458" spans="1:29" ht="15.75" customHeight="1" x14ac:dyDescent="0.35">
      <c r="A458" s="17"/>
      <c r="B458" s="16"/>
      <c r="C458" s="16"/>
      <c r="D458" s="16"/>
      <c r="E458" s="16"/>
      <c r="F458" s="16"/>
      <c r="G458" s="16"/>
      <c r="H458" s="16"/>
      <c r="I458" s="16"/>
      <c r="J458" s="16"/>
      <c r="K458" s="16"/>
      <c r="N458" s="16"/>
      <c r="O458" s="16"/>
      <c r="P458" s="16"/>
      <c r="Q458" s="16"/>
      <c r="R458" s="16"/>
      <c r="S458" s="23"/>
      <c r="T458" s="16"/>
      <c r="U458" s="16"/>
      <c r="W458" s="23" t="str">
        <f>IF('PD1'!$V458&lt;&gt;"",'PD1'!$V458*VLOOKUP('PD1'!$U458,#REF!,2,0),"")</f>
        <v/>
      </c>
      <c r="X458" s="16"/>
      <c r="Y458" s="16"/>
      <c r="Z458" s="16"/>
      <c r="AA458" s="16"/>
      <c r="AB458" s="16"/>
      <c r="AC458" s="16"/>
    </row>
    <row r="459" spans="1:29" ht="15.75" customHeight="1" x14ac:dyDescent="0.35">
      <c r="A459" s="17"/>
      <c r="B459" s="16"/>
      <c r="C459" s="16"/>
      <c r="D459" s="16"/>
      <c r="E459" s="16"/>
      <c r="F459" s="16"/>
      <c r="G459" s="16"/>
      <c r="H459" s="16"/>
      <c r="I459" s="16"/>
      <c r="J459" s="16"/>
      <c r="K459" s="16"/>
      <c r="N459" s="16"/>
      <c r="O459" s="16"/>
      <c r="P459" s="16"/>
      <c r="Q459" s="16"/>
      <c r="R459" s="16"/>
      <c r="S459" s="23"/>
      <c r="T459" s="16"/>
      <c r="U459" s="16"/>
      <c r="W459" s="23" t="str">
        <f>IF('PD1'!$V459&lt;&gt;"",'PD1'!$V459*VLOOKUP('PD1'!$U459,#REF!,2,0),"")</f>
        <v/>
      </c>
      <c r="X459" s="16"/>
      <c r="Y459" s="16"/>
      <c r="Z459" s="16"/>
      <c r="AA459" s="16"/>
      <c r="AB459" s="16"/>
      <c r="AC459" s="16"/>
    </row>
    <row r="460" spans="1:29" ht="15.75" customHeight="1" x14ac:dyDescent="0.35">
      <c r="A460" s="17"/>
      <c r="B460" s="16"/>
      <c r="C460" s="16"/>
      <c r="D460" s="16"/>
      <c r="E460" s="16"/>
      <c r="F460" s="16"/>
      <c r="G460" s="16"/>
      <c r="H460" s="16"/>
      <c r="I460" s="16"/>
      <c r="J460" s="16"/>
      <c r="K460" s="16"/>
      <c r="N460" s="16"/>
      <c r="O460" s="16"/>
      <c r="P460" s="16"/>
      <c r="Q460" s="16"/>
      <c r="R460" s="16"/>
      <c r="S460" s="23"/>
      <c r="T460" s="16"/>
      <c r="U460" s="16"/>
      <c r="W460" s="23" t="str">
        <f>IF('PD1'!$V460&lt;&gt;"",'PD1'!$V460*VLOOKUP('PD1'!$U460,#REF!,2,0),"")</f>
        <v/>
      </c>
      <c r="X460" s="16"/>
      <c r="Y460" s="16"/>
      <c r="Z460" s="16"/>
      <c r="AA460" s="16"/>
      <c r="AB460" s="16"/>
      <c r="AC460" s="16"/>
    </row>
    <row r="461" spans="1:29" ht="15.75" customHeight="1" x14ac:dyDescent="0.35">
      <c r="A461" s="17"/>
      <c r="B461" s="16"/>
      <c r="C461" s="16"/>
      <c r="D461" s="16"/>
      <c r="E461" s="16"/>
      <c r="F461" s="16"/>
      <c r="G461" s="16"/>
      <c r="H461" s="16"/>
      <c r="I461" s="16"/>
      <c r="J461" s="16"/>
      <c r="K461" s="16"/>
      <c r="N461" s="16"/>
      <c r="O461" s="16"/>
      <c r="P461" s="16"/>
      <c r="Q461" s="16"/>
      <c r="R461" s="16"/>
      <c r="S461" s="23"/>
      <c r="T461" s="16"/>
      <c r="U461" s="16"/>
      <c r="W461" s="23" t="str">
        <f>IF('PD1'!$V461&lt;&gt;"",'PD1'!$V461*VLOOKUP('PD1'!$U461,#REF!,2,0),"")</f>
        <v/>
      </c>
      <c r="X461" s="16"/>
      <c r="Y461" s="16"/>
      <c r="Z461" s="16"/>
      <c r="AA461" s="16"/>
      <c r="AB461" s="16"/>
      <c r="AC461" s="16"/>
    </row>
    <row r="462" spans="1:29" ht="15.75" customHeight="1" x14ac:dyDescent="0.35">
      <c r="A462" s="17"/>
      <c r="B462" s="16"/>
      <c r="C462" s="16"/>
      <c r="D462" s="16"/>
      <c r="E462" s="16"/>
      <c r="F462" s="16"/>
      <c r="G462" s="16"/>
      <c r="H462" s="16"/>
      <c r="I462" s="16"/>
      <c r="J462" s="16"/>
      <c r="K462" s="16"/>
      <c r="N462" s="16"/>
      <c r="O462" s="16"/>
      <c r="P462" s="16"/>
      <c r="Q462" s="16"/>
      <c r="R462" s="16"/>
      <c r="S462" s="23"/>
      <c r="T462" s="16"/>
      <c r="U462" s="16"/>
      <c r="W462" s="23" t="str">
        <f>IF('PD1'!$V462&lt;&gt;"",'PD1'!$V462*VLOOKUP('PD1'!$U462,#REF!,2,0),"")</f>
        <v/>
      </c>
      <c r="X462" s="16"/>
      <c r="Y462" s="16"/>
      <c r="Z462" s="16"/>
      <c r="AA462" s="16"/>
      <c r="AB462" s="16"/>
      <c r="AC462" s="16"/>
    </row>
    <row r="463" spans="1:29" ht="15.75" customHeight="1" x14ac:dyDescent="0.35">
      <c r="A463" s="17"/>
      <c r="B463" s="16"/>
      <c r="C463" s="16"/>
      <c r="D463" s="16"/>
      <c r="E463" s="16"/>
      <c r="F463" s="16"/>
      <c r="G463" s="16"/>
      <c r="H463" s="16"/>
      <c r="I463" s="16"/>
      <c r="J463" s="16"/>
      <c r="K463" s="16"/>
      <c r="N463" s="16"/>
      <c r="O463" s="16"/>
      <c r="P463" s="16"/>
      <c r="Q463" s="16"/>
      <c r="R463" s="16"/>
      <c r="S463" s="23"/>
      <c r="T463" s="16"/>
      <c r="U463" s="16"/>
      <c r="W463" s="23" t="str">
        <f>IF('PD1'!$V463&lt;&gt;"",'PD1'!$V463*VLOOKUP('PD1'!$U463,#REF!,2,0),"")</f>
        <v/>
      </c>
      <c r="X463" s="16"/>
      <c r="Y463" s="16"/>
      <c r="Z463" s="16"/>
      <c r="AA463" s="16"/>
      <c r="AB463" s="16"/>
      <c r="AC463" s="16"/>
    </row>
    <row r="464" spans="1:29" ht="15.75" customHeight="1" x14ac:dyDescent="0.35">
      <c r="A464" s="17"/>
      <c r="B464" s="16"/>
      <c r="C464" s="16"/>
      <c r="D464" s="16"/>
      <c r="E464" s="16"/>
      <c r="F464" s="16"/>
      <c r="G464" s="16"/>
      <c r="H464" s="16"/>
      <c r="I464" s="16"/>
      <c r="J464" s="16"/>
      <c r="K464" s="16"/>
      <c r="N464" s="16"/>
      <c r="O464" s="16"/>
      <c r="P464" s="16"/>
      <c r="Q464" s="16"/>
      <c r="R464" s="16"/>
      <c r="S464" s="23"/>
      <c r="T464" s="16"/>
      <c r="U464" s="16"/>
      <c r="W464" s="23" t="str">
        <f>IF('PD1'!$V464&lt;&gt;"",'PD1'!$V464*VLOOKUP('PD1'!$U464,#REF!,2,0),"")</f>
        <v/>
      </c>
      <c r="X464" s="16"/>
      <c r="Y464" s="16"/>
      <c r="Z464" s="16"/>
      <c r="AA464" s="16"/>
      <c r="AB464" s="16"/>
      <c r="AC464" s="16"/>
    </row>
    <row r="465" spans="1:29" ht="15.75" customHeight="1" x14ac:dyDescent="0.35">
      <c r="A465" s="17"/>
      <c r="B465" s="16"/>
      <c r="C465" s="16"/>
      <c r="D465" s="16"/>
      <c r="E465" s="16"/>
      <c r="F465" s="16"/>
      <c r="G465" s="16"/>
      <c r="H465" s="16"/>
      <c r="I465" s="16"/>
      <c r="J465" s="16"/>
      <c r="K465" s="16"/>
      <c r="N465" s="16"/>
      <c r="O465" s="16"/>
      <c r="P465" s="16"/>
      <c r="Q465" s="16"/>
      <c r="R465" s="16"/>
      <c r="S465" s="23"/>
      <c r="T465" s="16"/>
      <c r="U465" s="16"/>
      <c r="W465" s="23" t="str">
        <f>IF('PD1'!$V465&lt;&gt;"",'PD1'!$V465*VLOOKUP('PD1'!$U465,#REF!,2,0),"")</f>
        <v/>
      </c>
      <c r="X465" s="16"/>
      <c r="Y465" s="16"/>
      <c r="Z465" s="16"/>
      <c r="AA465" s="16"/>
      <c r="AB465" s="16"/>
      <c r="AC465" s="16"/>
    </row>
    <row r="466" spans="1:29" ht="15.75" customHeight="1" x14ac:dyDescent="0.35">
      <c r="A466" s="17"/>
      <c r="B466" s="16"/>
      <c r="C466" s="16"/>
      <c r="D466" s="16"/>
      <c r="E466" s="16"/>
      <c r="F466" s="16"/>
      <c r="G466" s="16"/>
      <c r="H466" s="16"/>
      <c r="I466" s="16"/>
      <c r="J466" s="16"/>
      <c r="K466" s="16"/>
      <c r="N466" s="16"/>
      <c r="O466" s="16"/>
      <c r="P466" s="16"/>
      <c r="Q466" s="16"/>
      <c r="R466" s="16"/>
      <c r="S466" s="23"/>
      <c r="T466" s="16"/>
      <c r="U466" s="16"/>
      <c r="W466" s="23" t="str">
        <f>IF('PD1'!$V466&lt;&gt;"",'PD1'!$V466*VLOOKUP('PD1'!$U466,#REF!,2,0),"")</f>
        <v/>
      </c>
      <c r="X466" s="16"/>
      <c r="Y466" s="16"/>
      <c r="Z466" s="16"/>
      <c r="AA466" s="16"/>
      <c r="AB466" s="16"/>
      <c r="AC466" s="16"/>
    </row>
    <row r="467" spans="1:29" ht="15.75" customHeight="1" x14ac:dyDescent="0.35">
      <c r="A467" s="17"/>
      <c r="B467" s="16"/>
      <c r="C467" s="16"/>
      <c r="D467" s="16"/>
      <c r="E467" s="16"/>
      <c r="F467" s="16"/>
      <c r="G467" s="16"/>
      <c r="H467" s="16"/>
      <c r="I467" s="16"/>
      <c r="J467" s="16"/>
      <c r="K467" s="16"/>
      <c r="N467" s="16"/>
      <c r="O467" s="16"/>
      <c r="P467" s="16"/>
      <c r="Q467" s="16"/>
      <c r="R467" s="16"/>
      <c r="S467" s="23"/>
      <c r="T467" s="16"/>
      <c r="U467" s="16"/>
      <c r="W467" s="23" t="str">
        <f>IF('PD1'!$V467&lt;&gt;"",'PD1'!$V467*VLOOKUP('PD1'!$U467,#REF!,2,0),"")</f>
        <v/>
      </c>
      <c r="X467" s="16"/>
      <c r="Y467" s="16"/>
      <c r="Z467" s="16"/>
      <c r="AA467" s="16"/>
      <c r="AB467" s="16"/>
      <c r="AC467" s="16"/>
    </row>
    <row r="468" spans="1:29" ht="15.75" customHeight="1" x14ac:dyDescent="0.35">
      <c r="A468" s="17"/>
      <c r="B468" s="16"/>
      <c r="C468" s="16"/>
      <c r="D468" s="16"/>
      <c r="E468" s="16"/>
      <c r="F468" s="16"/>
      <c r="G468" s="16"/>
      <c r="H468" s="16"/>
      <c r="I468" s="16"/>
      <c r="J468" s="16"/>
      <c r="K468" s="16"/>
      <c r="N468" s="16"/>
      <c r="O468" s="16"/>
      <c r="P468" s="16"/>
      <c r="Q468" s="16"/>
      <c r="R468" s="16"/>
      <c r="S468" s="23"/>
      <c r="T468" s="16"/>
      <c r="U468" s="16"/>
      <c r="W468" s="23" t="str">
        <f>IF('PD1'!$V468&lt;&gt;"",'PD1'!$V468*VLOOKUP('PD1'!$U468,#REF!,2,0),"")</f>
        <v/>
      </c>
      <c r="X468" s="16"/>
      <c r="Y468" s="16"/>
      <c r="Z468" s="16"/>
      <c r="AA468" s="16"/>
      <c r="AB468" s="16"/>
      <c r="AC468" s="16"/>
    </row>
    <row r="469" spans="1:29" ht="15.75" customHeight="1" x14ac:dyDescent="0.35">
      <c r="A469" s="17"/>
      <c r="B469" s="16"/>
      <c r="C469" s="16"/>
      <c r="D469" s="16"/>
      <c r="E469" s="16"/>
      <c r="F469" s="16"/>
      <c r="G469" s="16"/>
      <c r="H469" s="16"/>
      <c r="I469" s="16"/>
      <c r="J469" s="16"/>
      <c r="K469" s="16"/>
      <c r="N469" s="16"/>
      <c r="O469" s="16"/>
      <c r="P469" s="16"/>
      <c r="Q469" s="16"/>
      <c r="R469" s="16"/>
      <c r="S469" s="23"/>
      <c r="T469" s="16"/>
      <c r="U469" s="16"/>
      <c r="W469" s="23" t="str">
        <f>IF('PD1'!$V469&lt;&gt;"",'PD1'!$V469*VLOOKUP('PD1'!$U469,#REF!,2,0),"")</f>
        <v/>
      </c>
      <c r="X469" s="16"/>
      <c r="Y469" s="16"/>
      <c r="Z469" s="16"/>
      <c r="AA469" s="16"/>
      <c r="AB469" s="16"/>
      <c r="AC469" s="16"/>
    </row>
    <row r="470" spans="1:29" ht="15.75" customHeight="1" x14ac:dyDescent="0.35">
      <c r="A470" s="17"/>
      <c r="B470" s="16"/>
      <c r="C470" s="16"/>
      <c r="D470" s="16"/>
      <c r="E470" s="16"/>
      <c r="F470" s="16"/>
      <c r="G470" s="16"/>
      <c r="H470" s="16"/>
      <c r="I470" s="16"/>
      <c r="J470" s="16"/>
      <c r="K470" s="16"/>
      <c r="N470" s="16"/>
      <c r="O470" s="16"/>
      <c r="P470" s="16"/>
      <c r="Q470" s="16"/>
      <c r="R470" s="16"/>
      <c r="S470" s="23"/>
      <c r="T470" s="16"/>
      <c r="U470" s="16"/>
      <c r="W470" s="23" t="str">
        <f>IF('PD1'!$V470&lt;&gt;"",'PD1'!$V470*VLOOKUP('PD1'!$U470,#REF!,2,0),"")</f>
        <v/>
      </c>
      <c r="X470" s="16"/>
      <c r="Y470" s="16"/>
      <c r="Z470" s="16"/>
      <c r="AA470" s="16"/>
      <c r="AB470" s="16"/>
      <c r="AC470" s="16"/>
    </row>
    <row r="471" spans="1:29" ht="15.75" customHeight="1" x14ac:dyDescent="0.35">
      <c r="A471" s="17"/>
      <c r="B471" s="16"/>
      <c r="C471" s="16"/>
      <c r="D471" s="16"/>
      <c r="E471" s="16"/>
      <c r="F471" s="16"/>
      <c r="G471" s="16"/>
      <c r="H471" s="16"/>
      <c r="I471" s="16"/>
      <c r="J471" s="16"/>
      <c r="K471" s="16"/>
      <c r="N471" s="16"/>
      <c r="O471" s="16"/>
      <c r="P471" s="16"/>
      <c r="Q471" s="16"/>
      <c r="R471" s="16"/>
      <c r="S471" s="23"/>
      <c r="T471" s="16"/>
      <c r="U471" s="16"/>
      <c r="W471" s="23" t="str">
        <f>IF('PD1'!$V471&lt;&gt;"",'PD1'!$V471*VLOOKUP('PD1'!$U471,#REF!,2,0),"")</f>
        <v/>
      </c>
      <c r="X471" s="16"/>
      <c r="Y471" s="16"/>
      <c r="Z471" s="16"/>
      <c r="AA471" s="16"/>
      <c r="AB471" s="16"/>
      <c r="AC471" s="16"/>
    </row>
    <row r="472" spans="1:29" ht="15.75" customHeight="1" x14ac:dyDescent="0.35">
      <c r="A472" s="17"/>
      <c r="B472" s="16"/>
      <c r="C472" s="16"/>
      <c r="D472" s="16"/>
      <c r="E472" s="16"/>
      <c r="F472" s="16"/>
      <c r="G472" s="16"/>
      <c r="H472" s="16"/>
      <c r="I472" s="16"/>
      <c r="J472" s="16"/>
      <c r="K472" s="16"/>
      <c r="N472" s="16"/>
      <c r="O472" s="16"/>
      <c r="P472" s="16"/>
      <c r="Q472" s="16"/>
      <c r="R472" s="16"/>
      <c r="S472" s="23"/>
      <c r="T472" s="16"/>
      <c r="U472" s="16"/>
      <c r="W472" s="23" t="str">
        <f>IF('PD1'!$V472&lt;&gt;"",'PD1'!$V472*VLOOKUP('PD1'!$U472,#REF!,2,0),"")</f>
        <v/>
      </c>
      <c r="X472" s="16"/>
      <c r="Y472" s="16"/>
      <c r="Z472" s="16"/>
      <c r="AA472" s="16"/>
      <c r="AB472" s="16"/>
      <c r="AC472" s="16"/>
    </row>
    <row r="473" spans="1:29" ht="15.75" customHeight="1" x14ac:dyDescent="0.35">
      <c r="A473" s="17"/>
      <c r="B473" s="16"/>
      <c r="C473" s="16"/>
      <c r="D473" s="16"/>
      <c r="E473" s="16"/>
      <c r="F473" s="16"/>
      <c r="G473" s="16"/>
      <c r="H473" s="16"/>
      <c r="I473" s="16"/>
      <c r="J473" s="16"/>
      <c r="K473" s="16"/>
      <c r="N473" s="16"/>
      <c r="O473" s="16"/>
      <c r="P473" s="16"/>
      <c r="Q473" s="16"/>
      <c r="R473" s="16"/>
      <c r="S473" s="23"/>
      <c r="T473" s="16"/>
      <c r="U473" s="16"/>
      <c r="W473" s="23" t="str">
        <f>IF('PD1'!$V473&lt;&gt;"",'PD1'!$V473*VLOOKUP('PD1'!$U473,#REF!,2,0),"")</f>
        <v/>
      </c>
      <c r="X473" s="16"/>
      <c r="Y473" s="16"/>
      <c r="Z473" s="16"/>
      <c r="AA473" s="16"/>
      <c r="AB473" s="16"/>
      <c r="AC473" s="16"/>
    </row>
    <row r="474" spans="1:29" ht="15.75" customHeight="1" x14ac:dyDescent="0.35">
      <c r="A474" s="17"/>
      <c r="B474" s="16"/>
      <c r="C474" s="16"/>
      <c r="D474" s="16"/>
      <c r="E474" s="16"/>
      <c r="F474" s="16"/>
      <c r="G474" s="16"/>
      <c r="H474" s="16"/>
      <c r="I474" s="16"/>
      <c r="J474" s="16"/>
      <c r="K474" s="16"/>
      <c r="N474" s="16"/>
      <c r="O474" s="16"/>
      <c r="P474" s="16"/>
      <c r="Q474" s="16"/>
      <c r="R474" s="16"/>
      <c r="S474" s="23"/>
      <c r="T474" s="16"/>
      <c r="U474" s="16"/>
      <c r="W474" s="23" t="str">
        <f>IF('PD1'!$V474&lt;&gt;"",'PD1'!$V474*VLOOKUP('PD1'!$U474,#REF!,2,0),"")</f>
        <v/>
      </c>
      <c r="X474" s="16"/>
      <c r="Y474" s="16"/>
      <c r="Z474" s="16"/>
      <c r="AA474" s="16"/>
      <c r="AB474" s="16"/>
      <c r="AC474" s="16"/>
    </row>
    <row r="475" spans="1:29" ht="15.75" customHeight="1" x14ac:dyDescent="0.35">
      <c r="A475" s="17"/>
      <c r="B475" s="16"/>
      <c r="C475" s="16"/>
      <c r="D475" s="16"/>
      <c r="E475" s="16"/>
      <c r="F475" s="16"/>
      <c r="G475" s="16"/>
      <c r="H475" s="16"/>
      <c r="I475" s="16"/>
      <c r="J475" s="16"/>
      <c r="K475" s="16"/>
      <c r="N475" s="16"/>
      <c r="O475" s="16"/>
      <c r="P475" s="16"/>
      <c r="Q475" s="16"/>
      <c r="R475" s="16"/>
      <c r="S475" s="23"/>
      <c r="T475" s="16"/>
      <c r="U475" s="16"/>
      <c r="W475" s="23" t="str">
        <f>IF('PD1'!$V475&lt;&gt;"",'PD1'!$V475*VLOOKUP('PD1'!$U475,#REF!,2,0),"")</f>
        <v/>
      </c>
      <c r="X475" s="16"/>
      <c r="Y475" s="16"/>
      <c r="Z475" s="16"/>
      <c r="AA475" s="16"/>
      <c r="AB475" s="16"/>
      <c r="AC475" s="16"/>
    </row>
    <row r="476" spans="1:29" ht="15.75" customHeight="1" x14ac:dyDescent="0.35">
      <c r="A476" s="17"/>
      <c r="B476" s="16"/>
      <c r="C476" s="16"/>
      <c r="D476" s="16"/>
      <c r="E476" s="16"/>
      <c r="F476" s="16"/>
      <c r="G476" s="16"/>
      <c r="H476" s="16"/>
      <c r="I476" s="16"/>
      <c r="J476" s="16"/>
      <c r="K476" s="16"/>
      <c r="N476" s="16"/>
      <c r="O476" s="16"/>
      <c r="P476" s="16"/>
      <c r="Q476" s="16"/>
      <c r="R476" s="16"/>
      <c r="S476" s="23"/>
      <c r="T476" s="16"/>
      <c r="U476" s="16"/>
      <c r="W476" s="23" t="str">
        <f>IF('PD1'!$V476&lt;&gt;"",'PD1'!$V476*VLOOKUP('PD1'!$U476,#REF!,2,0),"")</f>
        <v/>
      </c>
      <c r="X476" s="16"/>
      <c r="Y476" s="16"/>
      <c r="Z476" s="16"/>
      <c r="AA476" s="16"/>
      <c r="AB476" s="16"/>
      <c r="AC476" s="16"/>
    </row>
    <row r="477" spans="1:29" ht="15.75" customHeight="1" x14ac:dyDescent="0.35">
      <c r="A477" s="17"/>
      <c r="B477" s="16"/>
      <c r="C477" s="16"/>
      <c r="D477" s="16"/>
      <c r="E477" s="16"/>
      <c r="F477" s="16"/>
      <c r="G477" s="16"/>
      <c r="H477" s="16"/>
      <c r="I477" s="16"/>
      <c r="J477" s="16"/>
      <c r="K477" s="16"/>
      <c r="N477" s="16"/>
      <c r="O477" s="16"/>
      <c r="P477" s="16"/>
      <c r="Q477" s="16"/>
      <c r="R477" s="16"/>
      <c r="S477" s="23"/>
      <c r="T477" s="16"/>
      <c r="U477" s="16"/>
      <c r="W477" s="23" t="str">
        <f>IF('PD1'!$V477&lt;&gt;"",'PD1'!$V477*VLOOKUP('PD1'!$U477,#REF!,2,0),"")</f>
        <v/>
      </c>
      <c r="X477" s="16"/>
      <c r="Y477" s="16"/>
      <c r="Z477" s="16"/>
      <c r="AA477" s="16"/>
      <c r="AB477" s="16"/>
      <c r="AC477" s="16"/>
    </row>
    <row r="478" spans="1:29" ht="15.75" customHeight="1" x14ac:dyDescent="0.35">
      <c r="A478" s="17"/>
      <c r="B478" s="16"/>
      <c r="C478" s="16"/>
      <c r="D478" s="16"/>
      <c r="E478" s="16"/>
      <c r="F478" s="16"/>
      <c r="G478" s="16"/>
      <c r="H478" s="16"/>
      <c r="I478" s="16"/>
      <c r="J478" s="16"/>
      <c r="K478" s="16"/>
      <c r="N478" s="16"/>
      <c r="O478" s="16"/>
      <c r="P478" s="16"/>
      <c r="Q478" s="16"/>
      <c r="R478" s="16"/>
      <c r="S478" s="23"/>
      <c r="T478" s="16"/>
      <c r="U478" s="16"/>
      <c r="W478" s="23" t="str">
        <f>IF('PD1'!$V478&lt;&gt;"",'PD1'!$V478*VLOOKUP('PD1'!$U478,#REF!,2,0),"")</f>
        <v/>
      </c>
      <c r="X478" s="16"/>
      <c r="Y478" s="16"/>
      <c r="Z478" s="16"/>
      <c r="AA478" s="16"/>
      <c r="AB478" s="16"/>
      <c r="AC478" s="16"/>
    </row>
    <row r="479" spans="1:29" ht="15.75" customHeight="1" x14ac:dyDescent="0.35">
      <c r="A479" s="17"/>
      <c r="B479" s="16"/>
      <c r="C479" s="16"/>
      <c r="D479" s="16"/>
      <c r="E479" s="16"/>
      <c r="F479" s="16"/>
      <c r="G479" s="16"/>
      <c r="H479" s="16"/>
      <c r="I479" s="16"/>
      <c r="J479" s="16"/>
      <c r="K479" s="16"/>
      <c r="N479" s="16"/>
      <c r="O479" s="16"/>
      <c r="P479" s="16"/>
      <c r="Q479" s="16"/>
      <c r="R479" s="16"/>
      <c r="S479" s="23"/>
      <c r="T479" s="16"/>
      <c r="U479" s="16"/>
      <c r="W479" s="23" t="str">
        <f>IF('PD1'!$V479&lt;&gt;"",'PD1'!$V479*VLOOKUP('PD1'!$U479,#REF!,2,0),"")</f>
        <v/>
      </c>
      <c r="X479" s="16"/>
      <c r="Y479" s="16"/>
      <c r="Z479" s="16"/>
      <c r="AA479" s="16"/>
      <c r="AB479" s="16"/>
      <c r="AC479" s="16"/>
    </row>
    <row r="480" spans="1:29" ht="15.75" customHeight="1" x14ac:dyDescent="0.35">
      <c r="A480" s="17"/>
      <c r="B480" s="16"/>
      <c r="C480" s="16"/>
      <c r="D480" s="16"/>
      <c r="E480" s="16"/>
      <c r="F480" s="16"/>
      <c r="G480" s="16"/>
      <c r="H480" s="16"/>
      <c r="I480" s="16"/>
      <c r="J480" s="16"/>
      <c r="K480" s="16"/>
      <c r="N480" s="16"/>
      <c r="O480" s="16"/>
      <c r="P480" s="16"/>
      <c r="Q480" s="16"/>
      <c r="R480" s="16"/>
      <c r="S480" s="23"/>
      <c r="T480" s="16"/>
      <c r="U480" s="16"/>
      <c r="W480" s="23" t="str">
        <f>IF('PD1'!$V480&lt;&gt;"",'PD1'!$V480*VLOOKUP('PD1'!$U480,#REF!,2,0),"")</f>
        <v/>
      </c>
      <c r="X480" s="16"/>
      <c r="Y480" s="16"/>
      <c r="Z480" s="16"/>
      <c r="AA480" s="16"/>
      <c r="AB480" s="16"/>
      <c r="AC480" s="16"/>
    </row>
    <row r="481" spans="1:29" ht="15.75" customHeight="1" x14ac:dyDescent="0.35">
      <c r="A481" s="17"/>
      <c r="B481" s="16"/>
      <c r="C481" s="16"/>
      <c r="D481" s="16"/>
      <c r="E481" s="16"/>
      <c r="F481" s="16"/>
      <c r="G481" s="16"/>
      <c r="H481" s="16"/>
      <c r="I481" s="16"/>
      <c r="J481" s="16"/>
      <c r="K481" s="16"/>
      <c r="N481" s="16"/>
      <c r="O481" s="16"/>
      <c r="P481" s="16"/>
      <c r="Q481" s="16"/>
      <c r="R481" s="16"/>
      <c r="S481" s="23"/>
      <c r="T481" s="16"/>
      <c r="U481" s="16"/>
      <c r="W481" s="23" t="str">
        <f>IF('PD1'!$V481&lt;&gt;"",'PD1'!$V481*VLOOKUP('PD1'!$U481,#REF!,2,0),"")</f>
        <v/>
      </c>
      <c r="X481" s="16"/>
      <c r="Y481" s="16"/>
      <c r="Z481" s="16"/>
      <c r="AA481" s="16"/>
      <c r="AB481" s="16"/>
      <c r="AC481" s="16"/>
    </row>
    <row r="482" spans="1:29" ht="15.75" customHeight="1" x14ac:dyDescent="0.35">
      <c r="A482" s="17"/>
      <c r="B482" s="16"/>
      <c r="C482" s="16"/>
      <c r="D482" s="16"/>
      <c r="E482" s="16"/>
      <c r="F482" s="16"/>
      <c r="G482" s="16"/>
      <c r="H482" s="16"/>
      <c r="I482" s="16"/>
      <c r="J482" s="16"/>
      <c r="K482" s="16"/>
      <c r="N482" s="16"/>
      <c r="O482" s="16"/>
      <c r="P482" s="16"/>
      <c r="Q482" s="16"/>
      <c r="R482" s="16"/>
      <c r="S482" s="23"/>
      <c r="T482" s="16"/>
      <c r="U482" s="16"/>
      <c r="W482" s="23" t="str">
        <f>IF('PD1'!$V482&lt;&gt;"",'PD1'!$V482*VLOOKUP('PD1'!$U482,#REF!,2,0),"")</f>
        <v/>
      </c>
      <c r="X482" s="16"/>
      <c r="Y482" s="16"/>
      <c r="Z482" s="16"/>
      <c r="AA482" s="16"/>
      <c r="AB482" s="16"/>
      <c r="AC482" s="16"/>
    </row>
    <row r="483" spans="1:29" ht="15.75" customHeight="1" x14ac:dyDescent="0.35">
      <c r="A483" s="17"/>
      <c r="B483" s="16"/>
      <c r="C483" s="16"/>
      <c r="D483" s="16"/>
      <c r="E483" s="16"/>
      <c r="F483" s="16"/>
      <c r="G483" s="16"/>
      <c r="H483" s="16"/>
      <c r="I483" s="16"/>
      <c r="J483" s="16"/>
      <c r="K483" s="16"/>
      <c r="N483" s="16"/>
      <c r="O483" s="16"/>
      <c r="P483" s="16"/>
      <c r="Q483" s="16"/>
      <c r="R483" s="16"/>
      <c r="S483" s="23"/>
      <c r="T483" s="16"/>
      <c r="U483" s="16"/>
      <c r="W483" s="23" t="str">
        <f>IF('PD1'!$V483&lt;&gt;"",'PD1'!$V483*VLOOKUP('PD1'!$U483,#REF!,2,0),"")</f>
        <v/>
      </c>
      <c r="X483" s="16"/>
      <c r="Y483" s="16"/>
      <c r="Z483" s="16"/>
      <c r="AA483" s="16"/>
      <c r="AB483" s="16"/>
      <c r="AC483" s="16"/>
    </row>
    <row r="484" spans="1:29" ht="15.75" customHeight="1" x14ac:dyDescent="0.35">
      <c r="A484" s="17"/>
      <c r="B484" s="16"/>
      <c r="C484" s="16"/>
      <c r="D484" s="16"/>
      <c r="E484" s="16"/>
      <c r="F484" s="16"/>
      <c r="G484" s="16"/>
      <c r="H484" s="16"/>
      <c r="I484" s="16"/>
      <c r="J484" s="16"/>
      <c r="K484" s="16"/>
      <c r="N484" s="16"/>
      <c r="O484" s="16"/>
      <c r="P484" s="16"/>
      <c r="Q484" s="16"/>
      <c r="R484" s="16"/>
      <c r="S484" s="23"/>
      <c r="T484" s="16"/>
      <c r="U484" s="16"/>
      <c r="W484" s="23" t="str">
        <f>IF('PD1'!$V484&lt;&gt;"",'PD1'!$V484*VLOOKUP('PD1'!$U484,#REF!,2,0),"")</f>
        <v/>
      </c>
      <c r="X484" s="16"/>
      <c r="Y484" s="16"/>
      <c r="Z484" s="16"/>
      <c r="AA484" s="16"/>
      <c r="AB484" s="16"/>
      <c r="AC484" s="16"/>
    </row>
    <row r="485" spans="1:29" ht="15.75" customHeight="1" x14ac:dyDescent="0.35">
      <c r="A485" s="17"/>
      <c r="B485" s="16"/>
      <c r="C485" s="16"/>
      <c r="D485" s="16"/>
      <c r="E485" s="16"/>
      <c r="F485" s="16"/>
      <c r="G485" s="16"/>
      <c r="H485" s="16"/>
      <c r="I485" s="16"/>
      <c r="J485" s="16"/>
      <c r="K485" s="16"/>
      <c r="N485" s="16"/>
      <c r="O485" s="16"/>
      <c r="P485" s="16"/>
      <c r="Q485" s="16"/>
      <c r="R485" s="16"/>
      <c r="S485" s="23"/>
      <c r="T485" s="16"/>
      <c r="U485" s="16"/>
      <c r="W485" s="23" t="str">
        <f>IF('PD1'!$V485&lt;&gt;"",'PD1'!$V485*VLOOKUP('PD1'!$U485,#REF!,2,0),"")</f>
        <v/>
      </c>
      <c r="X485" s="16"/>
      <c r="Y485" s="16"/>
      <c r="Z485" s="16"/>
      <c r="AA485" s="16"/>
      <c r="AB485" s="16"/>
      <c r="AC485" s="16"/>
    </row>
    <row r="486" spans="1:29" ht="15.75" customHeight="1" x14ac:dyDescent="0.35">
      <c r="A486" s="17"/>
      <c r="B486" s="16"/>
      <c r="C486" s="16"/>
      <c r="D486" s="16"/>
      <c r="E486" s="16"/>
      <c r="F486" s="16"/>
      <c r="G486" s="16"/>
      <c r="H486" s="16"/>
      <c r="I486" s="16"/>
      <c r="J486" s="16"/>
      <c r="K486" s="16"/>
      <c r="N486" s="16"/>
      <c r="O486" s="16"/>
      <c r="P486" s="16"/>
      <c r="Q486" s="16"/>
      <c r="R486" s="16"/>
      <c r="S486" s="23"/>
      <c r="T486" s="16"/>
      <c r="U486" s="16"/>
      <c r="W486" s="23" t="str">
        <f>IF('PD1'!$V486&lt;&gt;"",'PD1'!$V486*VLOOKUP('PD1'!$U486,#REF!,2,0),"")</f>
        <v/>
      </c>
      <c r="X486" s="16"/>
      <c r="Y486" s="16"/>
      <c r="Z486" s="16"/>
      <c r="AA486" s="16"/>
      <c r="AB486" s="16"/>
      <c r="AC486" s="16"/>
    </row>
    <row r="487" spans="1:29" ht="15.75" customHeight="1" x14ac:dyDescent="0.35">
      <c r="A487" s="17"/>
      <c r="B487" s="16"/>
      <c r="C487" s="16"/>
      <c r="D487" s="16"/>
      <c r="E487" s="16"/>
      <c r="F487" s="16"/>
      <c r="G487" s="16"/>
      <c r="H487" s="16"/>
      <c r="I487" s="16"/>
      <c r="J487" s="16"/>
      <c r="K487" s="16"/>
      <c r="N487" s="16"/>
      <c r="O487" s="16"/>
      <c r="P487" s="16"/>
      <c r="Q487" s="16"/>
      <c r="R487" s="16"/>
      <c r="S487" s="23"/>
      <c r="T487" s="16"/>
      <c r="U487" s="16"/>
      <c r="W487" s="23" t="str">
        <f>IF('PD1'!$V487&lt;&gt;"",'PD1'!$V487*VLOOKUP('PD1'!$U487,#REF!,2,0),"")</f>
        <v/>
      </c>
      <c r="X487" s="16"/>
      <c r="Y487" s="16"/>
      <c r="Z487" s="16"/>
      <c r="AA487" s="16"/>
      <c r="AB487" s="16"/>
      <c r="AC487" s="16"/>
    </row>
    <row r="488" spans="1:29" ht="15.75" customHeight="1" x14ac:dyDescent="0.35">
      <c r="A488" s="17"/>
      <c r="B488" s="16"/>
      <c r="C488" s="16"/>
      <c r="D488" s="16"/>
      <c r="E488" s="16"/>
      <c r="F488" s="16"/>
      <c r="G488" s="16"/>
      <c r="H488" s="16"/>
      <c r="I488" s="16"/>
      <c r="J488" s="16"/>
      <c r="K488" s="16"/>
      <c r="N488" s="16"/>
      <c r="O488" s="16"/>
      <c r="P488" s="16"/>
      <c r="Q488" s="16"/>
      <c r="R488" s="16"/>
      <c r="S488" s="23"/>
      <c r="T488" s="16"/>
      <c r="U488" s="16"/>
      <c r="W488" s="23" t="str">
        <f>IF('PD1'!$V488&lt;&gt;"",'PD1'!$V488*VLOOKUP('PD1'!$U488,#REF!,2,0),"")</f>
        <v/>
      </c>
      <c r="X488" s="16"/>
      <c r="Y488" s="16"/>
      <c r="Z488" s="16"/>
      <c r="AA488" s="16"/>
      <c r="AB488" s="16"/>
      <c r="AC488" s="16"/>
    </row>
    <row r="489" spans="1:29" ht="15.75" customHeight="1" x14ac:dyDescent="0.35">
      <c r="A489" s="17"/>
      <c r="B489" s="16"/>
      <c r="C489" s="16"/>
      <c r="D489" s="16"/>
      <c r="E489" s="16"/>
      <c r="F489" s="16"/>
      <c r="G489" s="16"/>
      <c r="H489" s="16"/>
      <c r="I489" s="16"/>
      <c r="J489" s="16"/>
      <c r="K489" s="16"/>
      <c r="N489" s="16"/>
      <c r="O489" s="16"/>
      <c r="P489" s="16"/>
      <c r="Q489" s="16"/>
      <c r="R489" s="16"/>
      <c r="S489" s="23"/>
      <c r="T489" s="16"/>
      <c r="U489" s="16"/>
      <c r="W489" s="23" t="str">
        <f>IF('PD1'!$V489&lt;&gt;"",'PD1'!$V489*VLOOKUP('PD1'!$U489,#REF!,2,0),"")</f>
        <v/>
      </c>
      <c r="X489" s="16"/>
      <c r="Y489" s="16"/>
      <c r="Z489" s="16"/>
      <c r="AA489" s="16"/>
      <c r="AB489" s="16"/>
      <c r="AC489" s="16"/>
    </row>
    <row r="490" spans="1:29" ht="15.75" customHeight="1" x14ac:dyDescent="0.35">
      <c r="A490" s="17"/>
      <c r="B490" s="16"/>
      <c r="C490" s="16"/>
      <c r="D490" s="16"/>
      <c r="E490" s="16"/>
      <c r="F490" s="16"/>
      <c r="G490" s="16"/>
      <c r="H490" s="16"/>
      <c r="I490" s="16"/>
      <c r="J490" s="16"/>
      <c r="K490" s="16"/>
      <c r="N490" s="16"/>
      <c r="O490" s="16"/>
      <c r="P490" s="16"/>
      <c r="Q490" s="16"/>
      <c r="R490" s="16"/>
      <c r="S490" s="23"/>
      <c r="T490" s="16"/>
      <c r="U490" s="16"/>
      <c r="W490" s="23" t="str">
        <f>IF('PD1'!$V490&lt;&gt;"",'PD1'!$V490*VLOOKUP('PD1'!$U490,#REF!,2,0),"")</f>
        <v/>
      </c>
      <c r="X490" s="16"/>
      <c r="Y490" s="16"/>
      <c r="Z490" s="16"/>
      <c r="AA490" s="16"/>
      <c r="AB490" s="16"/>
      <c r="AC490" s="16"/>
    </row>
    <row r="491" spans="1:29" ht="15.75" customHeight="1" x14ac:dyDescent="0.35">
      <c r="A491" s="17"/>
      <c r="B491" s="16"/>
      <c r="C491" s="16"/>
      <c r="D491" s="16"/>
      <c r="E491" s="16"/>
      <c r="F491" s="16"/>
      <c r="G491" s="16"/>
      <c r="H491" s="16"/>
      <c r="I491" s="16"/>
      <c r="J491" s="16"/>
      <c r="K491" s="16"/>
      <c r="N491" s="16"/>
      <c r="O491" s="16"/>
      <c r="P491" s="16"/>
      <c r="Q491" s="16"/>
      <c r="R491" s="16"/>
      <c r="S491" s="23"/>
      <c r="T491" s="16"/>
      <c r="U491" s="16"/>
      <c r="W491" s="23" t="str">
        <f>IF('PD1'!$V491&lt;&gt;"",'PD1'!$V491*VLOOKUP('PD1'!$U491,#REF!,2,0),"")</f>
        <v/>
      </c>
      <c r="X491" s="16"/>
      <c r="Y491" s="16"/>
      <c r="Z491" s="16"/>
      <c r="AA491" s="16"/>
      <c r="AB491" s="16"/>
      <c r="AC491" s="16"/>
    </row>
    <row r="492" spans="1:29" ht="15.75" customHeight="1" x14ac:dyDescent="0.35">
      <c r="A492" s="17"/>
      <c r="B492" s="16"/>
      <c r="C492" s="16"/>
      <c r="D492" s="16"/>
      <c r="E492" s="16"/>
      <c r="F492" s="16"/>
      <c r="G492" s="16"/>
      <c r="H492" s="16"/>
      <c r="I492" s="16"/>
      <c r="J492" s="16"/>
      <c r="K492" s="16"/>
      <c r="N492" s="16"/>
      <c r="O492" s="16"/>
      <c r="P492" s="16"/>
      <c r="Q492" s="16"/>
      <c r="R492" s="16"/>
      <c r="S492" s="23"/>
      <c r="T492" s="16"/>
      <c r="U492" s="16"/>
      <c r="W492" s="23" t="str">
        <f>IF('PD1'!$V492&lt;&gt;"",'PD1'!$V492*VLOOKUP('PD1'!$U492,#REF!,2,0),"")</f>
        <v/>
      </c>
      <c r="X492" s="16"/>
      <c r="Y492" s="16"/>
      <c r="Z492" s="16"/>
      <c r="AA492" s="16"/>
      <c r="AB492" s="16"/>
      <c r="AC492" s="16"/>
    </row>
    <row r="493" spans="1:29" ht="15.75" customHeight="1" x14ac:dyDescent="0.35">
      <c r="A493" s="17"/>
      <c r="B493" s="16"/>
      <c r="C493" s="16"/>
      <c r="D493" s="16"/>
      <c r="E493" s="16"/>
      <c r="F493" s="16"/>
      <c r="G493" s="16"/>
      <c r="H493" s="16"/>
      <c r="I493" s="16"/>
      <c r="J493" s="16"/>
      <c r="K493" s="16"/>
      <c r="N493" s="16"/>
      <c r="O493" s="16"/>
      <c r="P493" s="16"/>
      <c r="Q493" s="16"/>
      <c r="R493" s="16"/>
      <c r="S493" s="23"/>
      <c r="T493" s="16"/>
      <c r="U493" s="16"/>
      <c r="W493" s="23" t="str">
        <f>IF('PD1'!$V493&lt;&gt;"",'PD1'!$V493*VLOOKUP('PD1'!$U493,#REF!,2,0),"")</f>
        <v/>
      </c>
      <c r="X493" s="16"/>
      <c r="Y493" s="16"/>
      <c r="Z493" s="16"/>
      <c r="AA493" s="16"/>
      <c r="AB493" s="16"/>
      <c r="AC493" s="16"/>
    </row>
    <row r="494" spans="1:29" ht="15.75" customHeight="1" x14ac:dyDescent="0.35">
      <c r="A494" s="17"/>
      <c r="B494" s="16"/>
      <c r="C494" s="16"/>
      <c r="D494" s="16"/>
      <c r="E494" s="16"/>
      <c r="F494" s="16"/>
      <c r="G494" s="16"/>
      <c r="H494" s="16"/>
      <c r="I494" s="16"/>
      <c r="J494" s="16"/>
      <c r="K494" s="16"/>
      <c r="N494" s="16"/>
      <c r="O494" s="16"/>
      <c r="P494" s="16"/>
      <c r="Q494" s="16"/>
      <c r="R494" s="16"/>
      <c r="S494" s="23"/>
      <c r="T494" s="16"/>
      <c r="U494" s="16"/>
      <c r="W494" s="23" t="str">
        <f>IF('PD1'!$V494&lt;&gt;"",'PD1'!$V494*VLOOKUP('PD1'!$U494,#REF!,2,0),"")</f>
        <v/>
      </c>
      <c r="X494" s="16"/>
      <c r="Y494" s="16"/>
      <c r="Z494" s="16"/>
      <c r="AA494" s="16"/>
      <c r="AB494" s="16"/>
      <c r="AC494" s="16"/>
    </row>
    <row r="495" spans="1:29" ht="15.75" customHeight="1" x14ac:dyDescent="0.35">
      <c r="A495" s="17"/>
      <c r="B495" s="16"/>
      <c r="C495" s="16"/>
      <c r="D495" s="16"/>
      <c r="E495" s="16"/>
      <c r="F495" s="16"/>
      <c r="G495" s="16"/>
      <c r="H495" s="16"/>
      <c r="I495" s="16"/>
      <c r="J495" s="16"/>
      <c r="K495" s="16"/>
      <c r="N495" s="16"/>
      <c r="O495" s="16"/>
      <c r="P495" s="16"/>
      <c r="Q495" s="16"/>
      <c r="R495" s="16"/>
      <c r="S495" s="23"/>
      <c r="T495" s="16"/>
      <c r="U495" s="16"/>
      <c r="W495" s="23" t="str">
        <f>IF('PD1'!$V495&lt;&gt;"",'PD1'!$V495*VLOOKUP('PD1'!$U495,#REF!,2,0),"")</f>
        <v/>
      </c>
      <c r="X495" s="16"/>
      <c r="Y495" s="16"/>
      <c r="Z495" s="16"/>
      <c r="AA495" s="16"/>
      <c r="AB495" s="16"/>
      <c r="AC495" s="16"/>
    </row>
    <row r="496" spans="1:29" ht="15.75" customHeight="1" x14ac:dyDescent="0.35">
      <c r="A496" s="17"/>
      <c r="B496" s="16"/>
      <c r="C496" s="16"/>
      <c r="D496" s="16"/>
      <c r="E496" s="16"/>
      <c r="F496" s="16"/>
      <c r="G496" s="16"/>
      <c r="H496" s="16"/>
      <c r="I496" s="16"/>
      <c r="J496" s="16"/>
      <c r="K496" s="16"/>
      <c r="N496" s="16"/>
      <c r="O496" s="16"/>
      <c r="P496" s="16"/>
      <c r="Q496" s="16"/>
      <c r="R496" s="16"/>
      <c r="S496" s="23"/>
      <c r="T496" s="16"/>
      <c r="U496" s="16"/>
      <c r="W496" s="23" t="str">
        <f>IF('PD1'!$V496&lt;&gt;"",'PD1'!$V496*VLOOKUP('PD1'!$U496,#REF!,2,0),"")</f>
        <v/>
      </c>
      <c r="X496" s="16"/>
      <c r="Y496" s="16"/>
      <c r="Z496" s="16"/>
      <c r="AA496" s="16"/>
      <c r="AB496" s="16"/>
      <c r="AC496" s="16"/>
    </row>
    <row r="497" spans="1:29" ht="15.75" customHeight="1" x14ac:dyDescent="0.35">
      <c r="A497" s="17"/>
      <c r="B497" s="16"/>
      <c r="C497" s="16"/>
      <c r="D497" s="16"/>
      <c r="E497" s="16"/>
      <c r="F497" s="16"/>
      <c r="G497" s="16"/>
      <c r="H497" s="16"/>
      <c r="I497" s="16"/>
      <c r="J497" s="16"/>
      <c r="K497" s="16"/>
      <c r="N497" s="16"/>
      <c r="O497" s="16"/>
      <c r="P497" s="16"/>
      <c r="Q497" s="16"/>
      <c r="R497" s="16"/>
      <c r="S497" s="23"/>
      <c r="T497" s="16"/>
      <c r="U497" s="16"/>
      <c r="W497" s="23" t="str">
        <f>IF('PD1'!$V497&lt;&gt;"",'PD1'!$V497*VLOOKUP('PD1'!$U497,#REF!,2,0),"")</f>
        <v/>
      </c>
      <c r="X497" s="16"/>
      <c r="Y497" s="16"/>
      <c r="Z497" s="16"/>
      <c r="AA497" s="16"/>
      <c r="AB497" s="16"/>
      <c r="AC497" s="16"/>
    </row>
    <row r="498" spans="1:29" ht="15.75" customHeight="1" x14ac:dyDescent="0.35">
      <c r="A498" s="17"/>
      <c r="B498" s="16"/>
      <c r="C498" s="16"/>
      <c r="D498" s="16"/>
      <c r="E498" s="16"/>
      <c r="F498" s="16"/>
      <c r="G498" s="16"/>
      <c r="H498" s="16"/>
      <c r="I498" s="16"/>
      <c r="J498" s="16"/>
      <c r="K498" s="16"/>
      <c r="N498" s="16"/>
      <c r="O498" s="16"/>
      <c r="P498" s="16"/>
      <c r="Q498" s="16"/>
      <c r="R498" s="16"/>
      <c r="S498" s="23"/>
      <c r="T498" s="16"/>
      <c r="U498" s="16"/>
      <c r="W498" s="23" t="str">
        <f>IF('PD1'!$V498&lt;&gt;"",'PD1'!$V498*VLOOKUP('PD1'!$U498,#REF!,2,0),"")</f>
        <v/>
      </c>
      <c r="X498" s="16"/>
      <c r="Y498" s="16"/>
      <c r="Z498" s="16"/>
      <c r="AA498" s="16"/>
      <c r="AB498" s="16"/>
      <c r="AC498" s="16"/>
    </row>
    <row r="499" spans="1:29" ht="15.75" customHeight="1" x14ac:dyDescent="0.35">
      <c r="A499" s="17"/>
      <c r="B499" s="16"/>
      <c r="C499" s="16"/>
      <c r="D499" s="16"/>
      <c r="E499" s="16"/>
      <c r="F499" s="16"/>
      <c r="G499" s="16"/>
      <c r="H499" s="16"/>
      <c r="I499" s="16"/>
      <c r="J499" s="16"/>
      <c r="K499" s="16"/>
      <c r="N499" s="16"/>
      <c r="O499" s="16"/>
      <c r="P499" s="16"/>
      <c r="Q499" s="16"/>
      <c r="R499" s="16"/>
      <c r="S499" s="23"/>
      <c r="T499" s="16"/>
      <c r="U499" s="16"/>
      <c r="W499" s="23" t="str">
        <f>IF('PD1'!$V499&lt;&gt;"",'PD1'!$V499*VLOOKUP('PD1'!$U499,#REF!,2,0),"")</f>
        <v/>
      </c>
      <c r="X499" s="16"/>
      <c r="Y499" s="16"/>
      <c r="Z499" s="16"/>
      <c r="AA499" s="16"/>
      <c r="AB499" s="16"/>
      <c r="AC499" s="16"/>
    </row>
    <row r="500" spans="1:29" ht="15.75" customHeight="1" x14ac:dyDescent="0.35">
      <c r="A500" s="17"/>
      <c r="B500" s="16"/>
      <c r="C500" s="16"/>
      <c r="D500" s="16"/>
      <c r="E500" s="16"/>
      <c r="F500" s="16"/>
      <c r="G500" s="16"/>
      <c r="H500" s="16"/>
      <c r="I500" s="16"/>
      <c r="J500" s="16"/>
      <c r="K500" s="16"/>
      <c r="N500" s="16"/>
      <c r="O500" s="16"/>
      <c r="P500" s="16"/>
      <c r="Q500" s="16"/>
      <c r="R500" s="16"/>
      <c r="S500" s="23"/>
      <c r="T500" s="16"/>
      <c r="U500" s="16"/>
      <c r="W500" s="23" t="str">
        <f>IF('PD1'!$V500&lt;&gt;"",'PD1'!$V500*VLOOKUP('PD1'!$U500,#REF!,2,0),"")</f>
        <v/>
      </c>
      <c r="X500" s="16"/>
      <c r="Y500" s="16"/>
      <c r="Z500" s="16"/>
      <c r="AA500" s="16"/>
      <c r="AB500" s="16"/>
      <c r="AC500" s="16"/>
    </row>
    <row r="501" spans="1:29" ht="15.75" customHeight="1" x14ac:dyDescent="0.35">
      <c r="A501" s="17"/>
      <c r="B501" s="16"/>
      <c r="C501" s="16"/>
      <c r="D501" s="16"/>
      <c r="E501" s="16"/>
      <c r="F501" s="16"/>
      <c r="G501" s="16"/>
      <c r="H501" s="16"/>
      <c r="I501" s="16"/>
      <c r="J501" s="16"/>
      <c r="K501" s="16"/>
      <c r="N501" s="16"/>
      <c r="O501" s="16"/>
      <c r="P501" s="16"/>
      <c r="Q501" s="16"/>
      <c r="R501" s="16"/>
      <c r="S501" s="23"/>
      <c r="T501" s="16"/>
      <c r="U501" s="16"/>
      <c r="W501" s="23" t="str">
        <f>IF('PD1'!$V501&lt;&gt;"",'PD1'!$V501*VLOOKUP('PD1'!$U501,#REF!,2,0),"")</f>
        <v/>
      </c>
      <c r="X501" s="16"/>
      <c r="Y501" s="16"/>
      <c r="Z501" s="16"/>
      <c r="AA501" s="16"/>
      <c r="AB501" s="16"/>
      <c r="AC501" s="16"/>
    </row>
    <row r="502" spans="1:29" ht="15.75" customHeight="1" x14ac:dyDescent="0.35">
      <c r="A502" s="17"/>
      <c r="B502" s="16"/>
      <c r="C502" s="16"/>
      <c r="D502" s="16"/>
      <c r="E502" s="16"/>
      <c r="F502" s="16"/>
      <c r="G502" s="16"/>
      <c r="H502" s="16"/>
      <c r="I502" s="16"/>
      <c r="J502" s="16"/>
      <c r="K502" s="16"/>
      <c r="N502" s="16"/>
      <c r="O502" s="16"/>
      <c r="P502" s="16"/>
      <c r="Q502" s="16"/>
      <c r="R502" s="16"/>
      <c r="S502" s="23"/>
      <c r="T502" s="16"/>
      <c r="U502" s="16"/>
      <c r="W502" s="23" t="str">
        <f>IF('PD1'!$V502&lt;&gt;"",'PD1'!$V502*VLOOKUP('PD1'!$U502,#REF!,2,0),"")</f>
        <v/>
      </c>
      <c r="X502" s="16"/>
      <c r="Y502" s="16"/>
      <c r="Z502" s="16"/>
      <c r="AA502" s="16"/>
      <c r="AB502" s="16"/>
      <c r="AC502" s="16"/>
    </row>
    <row r="503" spans="1:29" ht="15.75" customHeight="1" x14ac:dyDescent="0.35">
      <c r="A503" s="17"/>
      <c r="B503" s="16"/>
      <c r="C503" s="16"/>
      <c r="D503" s="16"/>
      <c r="E503" s="16"/>
      <c r="F503" s="16"/>
      <c r="G503" s="16"/>
      <c r="H503" s="16"/>
      <c r="I503" s="16"/>
      <c r="J503" s="16"/>
      <c r="K503" s="16"/>
      <c r="N503" s="16"/>
      <c r="O503" s="16"/>
      <c r="P503" s="16"/>
      <c r="Q503" s="16"/>
      <c r="R503" s="16"/>
      <c r="S503" s="23"/>
      <c r="T503" s="16"/>
      <c r="U503" s="16"/>
      <c r="W503" s="23" t="str">
        <f>IF('PD1'!$V503&lt;&gt;"",'PD1'!$V503*VLOOKUP('PD1'!$U503,#REF!,2,0),"")</f>
        <v/>
      </c>
      <c r="X503" s="16"/>
      <c r="Y503" s="16"/>
      <c r="Z503" s="16"/>
      <c r="AA503" s="16"/>
      <c r="AB503" s="16"/>
      <c r="AC503" s="16"/>
    </row>
    <row r="504" spans="1:29" ht="15.75" customHeight="1" x14ac:dyDescent="0.35">
      <c r="A504" s="17"/>
      <c r="B504" s="16"/>
      <c r="C504" s="16"/>
      <c r="D504" s="16"/>
      <c r="E504" s="16"/>
      <c r="F504" s="16"/>
      <c r="G504" s="16"/>
      <c r="H504" s="16"/>
      <c r="I504" s="16"/>
      <c r="J504" s="16"/>
      <c r="K504" s="16"/>
      <c r="N504" s="16"/>
      <c r="O504" s="16"/>
      <c r="P504" s="16"/>
      <c r="Q504" s="16"/>
      <c r="R504" s="16"/>
      <c r="S504" s="23"/>
      <c r="T504" s="16"/>
      <c r="U504" s="16"/>
      <c r="W504" s="23" t="str">
        <f>IF('PD1'!$V504&lt;&gt;"",'PD1'!$V504*VLOOKUP('PD1'!$U504,#REF!,2,0),"")</f>
        <v/>
      </c>
      <c r="X504" s="16"/>
      <c r="Y504" s="16"/>
      <c r="Z504" s="16"/>
      <c r="AA504" s="16"/>
      <c r="AB504" s="16"/>
      <c r="AC504" s="16"/>
    </row>
    <row r="505" spans="1:29" ht="15.75" customHeight="1" x14ac:dyDescent="0.35">
      <c r="A505" s="17"/>
      <c r="B505" s="16"/>
      <c r="C505" s="16"/>
      <c r="D505" s="16"/>
      <c r="E505" s="16"/>
      <c r="F505" s="16"/>
      <c r="G505" s="16"/>
      <c r="H505" s="16"/>
      <c r="I505" s="16"/>
      <c r="J505" s="16"/>
      <c r="K505" s="16"/>
      <c r="N505" s="16"/>
      <c r="O505" s="16"/>
      <c r="P505" s="16"/>
      <c r="Q505" s="16"/>
      <c r="R505" s="16"/>
      <c r="S505" s="23"/>
      <c r="T505" s="16"/>
      <c r="U505" s="16"/>
      <c r="W505" s="23" t="str">
        <f>IF('PD1'!$V505&lt;&gt;"",'PD1'!$V505*VLOOKUP('PD1'!$U505,#REF!,2,0),"")</f>
        <v/>
      </c>
      <c r="X505" s="16"/>
      <c r="Y505" s="16"/>
      <c r="Z505" s="16"/>
      <c r="AA505" s="16"/>
      <c r="AB505" s="16"/>
      <c r="AC505" s="16"/>
    </row>
    <row r="506" spans="1:29" ht="15.75" customHeight="1" x14ac:dyDescent="0.35">
      <c r="A506" s="17"/>
      <c r="B506" s="16"/>
      <c r="C506" s="16"/>
      <c r="D506" s="16"/>
      <c r="E506" s="16"/>
      <c r="F506" s="16"/>
      <c r="G506" s="16"/>
      <c r="H506" s="16"/>
      <c r="I506" s="16"/>
      <c r="J506" s="16"/>
      <c r="K506" s="16"/>
      <c r="N506" s="16"/>
      <c r="O506" s="16"/>
      <c r="P506" s="16"/>
      <c r="Q506" s="16"/>
      <c r="R506" s="16"/>
      <c r="S506" s="23"/>
      <c r="T506" s="16"/>
      <c r="U506" s="16"/>
      <c r="W506" s="23" t="str">
        <f>IF('PD1'!$V506&lt;&gt;"",'PD1'!$V506*VLOOKUP('PD1'!$U506,#REF!,2,0),"")</f>
        <v/>
      </c>
      <c r="X506" s="16"/>
      <c r="Y506" s="16"/>
      <c r="Z506" s="16"/>
      <c r="AA506" s="16"/>
      <c r="AB506" s="16"/>
      <c r="AC506" s="16"/>
    </row>
    <row r="507" spans="1:29" ht="15.75" customHeight="1" x14ac:dyDescent="0.35">
      <c r="A507" s="17"/>
      <c r="B507" s="16"/>
      <c r="C507" s="16"/>
      <c r="D507" s="16"/>
      <c r="E507" s="16"/>
      <c r="F507" s="16"/>
      <c r="G507" s="16"/>
      <c r="H507" s="16"/>
      <c r="I507" s="16"/>
      <c r="J507" s="16"/>
      <c r="K507" s="16"/>
      <c r="N507" s="16"/>
      <c r="O507" s="16"/>
      <c r="P507" s="16"/>
      <c r="Q507" s="16"/>
      <c r="R507" s="16"/>
      <c r="S507" s="23"/>
      <c r="T507" s="16"/>
      <c r="U507" s="16"/>
      <c r="W507" s="23" t="str">
        <f>IF('PD1'!$V507&lt;&gt;"",'PD1'!$V507*VLOOKUP('PD1'!$U507,#REF!,2,0),"")</f>
        <v/>
      </c>
      <c r="X507" s="16"/>
      <c r="Y507" s="16"/>
      <c r="Z507" s="16"/>
      <c r="AA507" s="16"/>
      <c r="AB507" s="16"/>
      <c r="AC507" s="16"/>
    </row>
    <row r="508" spans="1:29" ht="15.75" customHeight="1" x14ac:dyDescent="0.35">
      <c r="A508" s="17"/>
      <c r="B508" s="16"/>
      <c r="C508" s="16"/>
      <c r="D508" s="16"/>
      <c r="E508" s="16"/>
      <c r="F508" s="16"/>
      <c r="G508" s="16"/>
      <c r="H508" s="16"/>
      <c r="I508" s="16"/>
      <c r="J508" s="16"/>
      <c r="K508" s="16"/>
      <c r="N508" s="16"/>
      <c r="O508" s="16"/>
      <c r="P508" s="16"/>
      <c r="Q508" s="16"/>
      <c r="R508" s="16"/>
      <c r="S508" s="23"/>
      <c r="T508" s="16"/>
      <c r="U508" s="16"/>
      <c r="W508" s="23" t="str">
        <f>IF('PD1'!$V508&lt;&gt;"",'PD1'!$V508*VLOOKUP('PD1'!$U508,#REF!,2,0),"")</f>
        <v/>
      </c>
      <c r="X508" s="16"/>
      <c r="Y508" s="16"/>
      <c r="Z508" s="16"/>
      <c r="AA508" s="16"/>
      <c r="AB508" s="16"/>
      <c r="AC508" s="16"/>
    </row>
    <row r="509" spans="1:29" ht="15.75" customHeight="1" x14ac:dyDescent="0.35">
      <c r="A509" s="17"/>
      <c r="B509" s="16"/>
      <c r="C509" s="16"/>
      <c r="D509" s="16"/>
      <c r="E509" s="16"/>
      <c r="F509" s="16"/>
      <c r="G509" s="16"/>
      <c r="H509" s="16"/>
      <c r="I509" s="16"/>
      <c r="J509" s="16"/>
      <c r="K509" s="16"/>
      <c r="N509" s="16"/>
      <c r="O509" s="16"/>
      <c r="P509" s="16"/>
      <c r="Q509" s="16"/>
      <c r="R509" s="16"/>
      <c r="S509" s="23"/>
      <c r="T509" s="16"/>
      <c r="U509" s="16"/>
      <c r="W509" s="23" t="str">
        <f>IF('PD1'!$V509&lt;&gt;"",'PD1'!$V509*VLOOKUP('PD1'!$U509,#REF!,2,0),"")</f>
        <v/>
      </c>
      <c r="X509" s="16"/>
      <c r="Y509" s="16"/>
      <c r="Z509" s="16"/>
      <c r="AA509" s="16"/>
      <c r="AB509" s="16"/>
      <c r="AC509" s="16"/>
    </row>
    <row r="510" spans="1:29" ht="15.75" customHeight="1" x14ac:dyDescent="0.35">
      <c r="A510" s="17"/>
      <c r="B510" s="16"/>
      <c r="C510" s="16"/>
      <c r="D510" s="16"/>
      <c r="E510" s="16"/>
      <c r="F510" s="16"/>
      <c r="G510" s="16"/>
      <c r="H510" s="16"/>
      <c r="I510" s="16"/>
      <c r="J510" s="16"/>
      <c r="K510" s="16"/>
      <c r="N510" s="16"/>
      <c r="O510" s="16"/>
      <c r="P510" s="16"/>
      <c r="Q510" s="16"/>
      <c r="R510" s="16"/>
      <c r="S510" s="23"/>
      <c r="T510" s="16"/>
      <c r="U510" s="16"/>
      <c r="W510" s="23" t="str">
        <f>IF('PD1'!$V510&lt;&gt;"",'PD1'!$V510*VLOOKUP('PD1'!$U510,#REF!,2,0),"")</f>
        <v/>
      </c>
      <c r="X510" s="16"/>
      <c r="Y510" s="16"/>
      <c r="Z510" s="16"/>
      <c r="AA510" s="16"/>
      <c r="AB510" s="16"/>
      <c r="AC510" s="16"/>
    </row>
    <row r="511" spans="1:29" ht="15.75" customHeight="1" x14ac:dyDescent="0.35">
      <c r="A511" s="17"/>
      <c r="B511" s="16"/>
      <c r="C511" s="16"/>
      <c r="D511" s="16"/>
      <c r="E511" s="16"/>
      <c r="F511" s="16"/>
      <c r="G511" s="16"/>
      <c r="H511" s="16"/>
      <c r="I511" s="16"/>
      <c r="J511" s="16"/>
      <c r="K511" s="16"/>
      <c r="N511" s="16"/>
      <c r="O511" s="16"/>
      <c r="P511" s="16"/>
      <c r="Q511" s="16"/>
      <c r="R511" s="16"/>
      <c r="S511" s="23"/>
      <c r="T511" s="16"/>
      <c r="U511" s="16"/>
      <c r="W511" s="23" t="str">
        <f>IF('PD1'!$V511&lt;&gt;"",'PD1'!$V511*VLOOKUP('PD1'!$U511,#REF!,2,0),"")</f>
        <v/>
      </c>
      <c r="X511" s="16"/>
      <c r="Y511" s="16"/>
      <c r="Z511" s="16"/>
      <c r="AA511" s="16"/>
      <c r="AB511" s="16"/>
      <c r="AC511" s="16"/>
    </row>
    <row r="512" spans="1:29" ht="15.75" customHeight="1" x14ac:dyDescent="0.35">
      <c r="A512" s="17"/>
      <c r="B512" s="16"/>
      <c r="C512" s="16"/>
      <c r="D512" s="16"/>
      <c r="E512" s="16"/>
      <c r="F512" s="16"/>
      <c r="G512" s="16"/>
      <c r="H512" s="16"/>
      <c r="I512" s="16"/>
      <c r="J512" s="16"/>
      <c r="K512" s="16"/>
      <c r="N512" s="16"/>
      <c r="O512" s="16"/>
      <c r="P512" s="16"/>
      <c r="Q512" s="16"/>
      <c r="R512" s="16"/>
      <c r="S512" s="23"/>
      <c r="T512" s="16"/>
      <c r="U512" s="16"/>
      <c r="W512" s="23" t="str">
        <f>IF('PD1'!$V512&lt;&gt;"",'PD1'!$V512*VLOOKUP('PD1'!$U512,#REF!,2,0),"")</f>
        <v/>
      </c>
      <c r="X512" s="16"/>
      <c r="Y512" s="16"/>
      <c r="Z512" s="16"/>
      <c r="AA512" s="16"/>
      <c r="AB512" s="16"/>
      <c r="AC512" s="16"/>
    </row>
    <row r="513" spans="1:29" ht="15.75" customHeight="1" x14ac:dyDescent="0.35">
      <c r="A513" s="17"/>
      <c r="B513" s="16"/>
      <c r="C513" s="16"/>
      <c r="D513" s="16"/>
      <c r="E513" s="16"/>
      <c r="F513" s="16"/>
      <c r="G513" s="16"/>
      <c r="H513" s="16"/>
      <c r="I513" s="16"/>
      <c r="J513" s="16"/>
      <c r="K513" s="16"/>
      <c r="N513" s="16"/>
      <c r="O513" s="16"/>
      <c r="P513" s="16"/>
      <c r="Q513" s="16"/>
      <c r="R513" s="16"/>
      <c r="S513" s="23"/>
      <c r="T513" s="16"/>
      <c r="U513" s="16"/>
      <c r="W513" s="23" t="str">
        <f>IF('PD1'!$V513&lt;&gt;"",'PD1'!$V513*VLOOKUP('PD1'!$U513,#REF!,2,0),"")</f>
        <v/>
      </c>
      <c r="X513" s="16"/>
      <c r="Y513" s="16"/>
      <c r="Z513" s="16"/>
      <c r="AA513" s="16"/>
      <c r="AB513" s="16"/>
      <c r="AC513" s="16"/>
    </row>
    <row r="514" spans="1:29" ht="15.75" customHeight="1" x14ac:dyDescent="0.35">
      <c r="A514" s="17"/>
      <c r="B514" s="16"/>
      <c r="C514" s="16"/>
      <c r="D514" s="16"/>
      <c r="E514" s="16"/>
      <c r="F514" s="16"/>
      <c r="G514" s="16"/>
      <c r="H514" s="16"/>
      <c r="I514" s="16"/>
      <c r="J514" s="16"/>
      <c r="K514" s="16"/>
      <c r="N514" s="16"/>
      <c r="O514" s="16"/>
      <c r="P514" s="16"/>
      <c r="Q514" s="16"/>
      <c r="R514" s="16"/>
      <c r="S514" s="23"/>
      <c r="T514" s="16"/>
      <c r="U514" s="16"/>
      <c r="W514" s="23" t="str">
        <f>IF('PD1'!$V514&lt;&gt;"",'PD1'!$V514*VLOOKUP('PD1'!$U514,#REF!,2,0),"")</f>
        <v/>
      </c>
      <c r="X514" s="16"/>
      <c r="Y514" s="16"/>
      <c r="Z514" s="16"/>
      <c r="AA514" s="16"/>
      <c r="AB514" s="16"/>
      <c r="AC514" s="16"/>
    </row>
    <row r="515" spans="1:29" ht="15.75" customHeight="1" x14ac:dyDescent="0.35">
      <c r="A515" s="17"/>
      <c r="B515" s="16"/>
      <c r="C515" s="16"/>
      <c r="D515" s="16"/>
      <c r="E515" s="16"/>
      <c r="F515" s="16"/>
      <c r="G515" s="16"/>
      <c r="H515" s="16"/>
      <c r="I515" s="16"/>
      <c r="J515" s="16"/>
      <c r="K515" s="16"/>
      <c r="N515" s="16"/>
      <c r="O515" s="16"/>
      <c r="P515" s="16"/>
      <c r="Q515" s="16"/>
      <c r="R515" s="16"/>
      <c r="S515" s="23"/>
      <c r="T515" s="16"/>
      <c r="U515" s="16"/>
      <c r="W515" s="23" t="str">
        <f>IF('PD1'!$V515&lt;&gt;"",'PD1'!$V515*VLOOKUP('PD1'!$U515,#REF!,2,0),"")</f>
        <v/>
      </c>
      <c r="X515" s="16"/>
      <c r="Y515" s="16"/>
      <c r="Z515" s="16"/>
      <c r="AA515" s="16"/>
      <c r="AB515" s="16"/>
      <c r="AC515" s="16"/>
    </row>
    <row r="516" spans="1:29" ht="15.75" customHeight="1" x14ac:dyDescent="0.35">
      <c r="A516" s="17"/>
      <c r="B516" s="16"/>
      <c r="C516" s="16"/>
      <c r="D516" s="16"/>
      <c r="E516" s="16"/>
      <c r="F516" s="16"/>
      <c r="G516" s="16"/>
      <c r="H516" s="16"/>
      <c r="I516" s="16"/>
      <c r="J516" s="16"/>
      <c r="K516" s="16"/>
      <c r="N516" s="16"/>
      <c r="O516" s="16"/>
      <c r="P516" s="16"/>
      <c r="Q516" s="16"/>
      <c r="R516" s="16"/>
      <c r="S516" s="23"/>
      <c r="T516" s="16"/>
      <c r="U516" s="16"/>
      <c r="W516" s="23" t="str">
        <f>IF('PD1'!$V516&lt;&gt;"",'PD1'!$V516*VLOOKUP('PD1'!$U516,#REF!,2,0),"")</f>
        <v/>
      </c>
      <c r="X516" s="16"/>
      <c r="Y516" s="16"/>
      <c r="Z516" s="16"/>
      <c r="AA516" s="16"/>
      <c r="AB516" s="16"/>
      <c r="AC516" s="16"/>
    </row>
    <row r="517" spans="1:29" ht="15.75" customHeight="1" x14ac:dyDescent="0.35">
      <c r="A517" s="17"/>
      <c r="B517" s="16"/>
      <c r="C517" s="16"/>
      <c r="D517" s="16"/>
      <c r="E517" s="16"/>
      <c r="F517" s="16"/>
      <c r="G517" s="16"/>
      <c r="H517" s="16"/>
      <c r="I517" s="16"/>
      <c r="J517" s="16"/>
      <c r="K517" s="16"/>
      <c r="N517" s="16"/>
      <c r="O517" s="16"/>
      <c r="P517" s="16"/>
      <c r="Q517" s="16"/>
      <c r="R517" s="16"/>
      <c r="S517" s="23"/>
      <c r="T517" s="16"/>
      <c r="U517" s="16"/>
      <c r="W517" s="23" t="str">
        <f>IF('PD1'!$V517&lt;&gt;"",'PD1'!$V517*VLOOKUP('PD1'!$U517,#REF!,2,0),"")</f>
        <v/>
      </c>
      <c r="X517" s="16"/>
      <c r="Y517" s="16"/>
      <c r="Z517" s="16"/>
      <c r="AA517" s="16"/>
      <c r="AB517" s="16"/>
      <c r="AC517" s="16"/>
    </row>
    <row r="518" spans="1:29" ht="15.75" customHeight="1" x14ac:dyDescent="0.35">
      <c r="A518" s="17"/>
      <c r="B518" s="16"/>
      <c r="C518" s="16"/>
      <c r="D518" s="16"/>
      <c r="E518" s="16"/>
      <c r="F518" s="16"/>
      <c r="G518" s="16"/>
      <c r="H518" s="16"/>
      <c r="I518" s="16"/>
      <c r="J518" s="16"/>
      <c r="K518" s="16"/>
      <c r="N518" s="16"/>
      <c r="O518" s="16"/>
      <c r="P518" s="16"/>
      <c r="Q518" s="16"/>
      <c r="R518" s="16"/>
      <c r="S518" s="23"/>
      <c r="T518" s="16"/>
      <c r="U518" s="16"/>
      <c r="W518" s="23" t="str">
        <f>IF('PD1'!$V518&lt;&gt;"",'PD1'!$V518*VLOOKUP('PD1'!$U518,#REF!,2,0),"")</f>
        <v/>
      </c>
      <c r="X518" s="16"/>
      <c r="Y518" s="16"/>
      <c r="Z518" s="16"/>
      <c r="AA518" s="16"/>
      <c r="AB518" s="16"/>
      <c r="AC518" s="16"/>
    </row>
    <row r="519" spans="1:29" ht="15.75" customHeight="1" x14ac:dyDescent="0.35">
      <c r="A519" s="17"/>
      <c r="B519" s="16"/>
      <c r="C519" s="16"/>
      <c r="D519" s="16"/>
      <c r="E519" s="16"/>
      <c r="F519" s="16"/>
      <c r="G519" s="16"/>
      <c r="H519" s="16"/>
      <c r="I519" s="16"/>
      <c r="J519" s="16"/>
      <c r="K519" s="16"/>
      <c r="N519" s="16"/>
      <c r="O519" s="16"/>
      <c r="P519" s="16"/>
      <c r="Q519" s="16"/>
      <c r="R519" s="16"/>
      <c r="S519" s="23"/>
      <c r="T519" s="16"/>
      <c r="U519" s="16"/>
      <c r="W519" s="23" t="str">
        <f>IF('PD1'!$V519&lt;&gt;"",'PD1'!$V519*VLOOKUP('PD1'!$U519,#REF!,2,0),"")</f>
        <v/>
      </c>
      <c r="X519" s="16"/>
      <c r="Y519" s="16"/>
      <c r="Z519" s="16"/>
      <c r="AA519" s="16"/>
      <c r="AB519" s="16"/>
      <c r="AC519" s="16"/>
    </row>
    <row r="520" spans="1:29" ht="15.75" customHeight="1" x14ac:dyDescent="0.35">
      <c r="A520" s="17"/>
      <c r="B520" s="16"/>
      <c r="C520" s="16"/>
      <c r="D520" s="16"/>
      <c r="E520" s="16"/>
      <c r="F520" s="16"/>
      <c r="G520" s="16"/>
      <c r="H520" s="16"/>
      <c r="I520" s="16"/>
      <c r="J520" s="16"/>
      <c r="K520" s="16"/>
      <c r="N520" s="16"/>
      <c r="O520" s="16"/>
      <c r="P520" s="16"/>
      <c r="Q520" s="16"/>
      <c r="R520" s="16"/>
      <c r="S520" s="23"/>
      <c r="T520" s="16"/>
      <c r="U520" s="16"/>
      <c r="W520" s="23" t="str">
        <f>IF('PD1'!$V520&lt;&gt;"",'PD1'!$V520*VLOOKUP('PD1'!$U520,#REF!,2,0),"")</f>
        <v/>
      </c>
      <c r="X520" s="16"/>
      <c r="Y520" s="16"/>
      <c r="Z520" s="16"/>
      <c r="AA520" s="16"/>
      <c r="AB520" s="16"/>
      <c r="AC520" s="16"/>
    </row>
    <row r="521" spans="1:29" ht="15.75" customHeight="1" x14ac:dyDescent="0.35">
      <c r="A521" s="17"/>
      <c r="B521" s="16"/>
      <c r="C521" s="16"/>
      <c r="D521" s="16"/>
      <c r="E521" s="16"/>
      <c r="F521" s="16"/>
      <c r="G521" s="16"/>
      <c r="H521" s="16"/>
      <c r="I521" s="16"/>
      <c r="J521" s="16"/>
      <c r="K521" s="16"/>
      <c r="N521" s="16"/>
      <c r="O521" s="16"/>
      <c r="P521" s="16"/>
      <c r="Q521" s="16"/>
      <c r="R521" s="16"/>
      <c r="S521" s="23"/>
      <c r="T521" s="16"/>
      <c r="U521" s="16"/>
      <c r="W521" s="23" t="str">
        <f>IF('PD1'!$V521&lt;&gt;"",'PD1'!$V521*VLOOKUP('PD1'!$U521,#REF!,2,0),"")</f>
        <v/>
      </c>
      <c r="X521" s="16"/>
      <c r="Y521" s="16"/>
      <c r="Z521" s="16"/>
      <c r="AA521" s="16"/>
      <c r="AB521" s="16"/>
      <c r="AC521" s="16"/>
    </row>
    <row r="522" spans="1:29" ht="15.75" customHeight="1" x14ac:dyDescent="0.35">
      <c r="A522" s="17"/>
      <c r="B522" s="16"/>
      <c r="C522" s="16"/>
      <c r="D522" s="16"/>
      <c r="E522" s="16"/>
      <c r="F522" s="16"/>
      <c r="G522" s="16"/>
      <c r="H522" s="16"/>
      <c r="I522" s="16"/>
      <c r="J522" s="16"/>
      <c r="K522" s="16"/>
      <c r="N522" s="16"/>
      <c r="O522" s="16"/>
      <c r="P522" s="16"/>
      <c r="Q522" s="16"/>
      <c r="R522" s="16"/>
      <c r="S522" s="23"/>
      <c r="T522" s="16"/>
      <c r="U522" s="16"/>
      <c r="W522" s="23" t="str">
        <f>IF('PD1'!$V522&lt;&gt;"",'PD1'!$V522*VLOOKUP('PD1'!$U522,#REF!,2,0),"")</f>
        <v/>
      </c>
      <c r="X522" s="16"/>
      <c r="Y522" s="16"/>
      <c r="Z522" s="16"/>
      <c r="AA522" s="16"/>
      <c r="AB522" s="16"/>
      <c r="AC522" s="16"/>
    </row>
    <row r="523" spans="1:29" ht="15.75" customHeight="1" x14ac:dyDescent="0.35">
      <c r="A523" s="17"/>
      <c r="B523" s="16"/>
      <c r="C523" s="16"/>
      <c r="D523" s="16"/>
      <c r="E523" s="16"/>
      <c r="F523" s="16"/>
      <c r="G523" s="16"/>
      <c r="H523" s="16"/>
      <c r="I523" s="16"/>
      <c r="J523" s="16"/>
      <c r="K523" s="16"/>
      <c r="N523" s="16"/>
      <c r="O523" s="16"/>
      <c r="P523" s="16"/>
      <c r="Q523" s="16"/>
      <c r="R523" s="16"/>
      <c r="S523" s="23"/>
      <c r="T523" s="16"/>
      <c r="U523" s="16"/>
      <c r="W523" s="23" t="str">
        <f>IF('PD1'!$V523&lt;&gt;"",'PD1'!$V523*VLOOKUP('PD1'!$U523,#REF!,2,0),"")</f>
        <v/>
      </c>
      <c r="X523" s="16"/>
      <c r="Y523" s="16"/>
      <c r="Z523" s="16"/>
      <c r="AA523" s="16"/>
      <c r="AB523" s="16"/>
      <c r="AC523" s="16"/>
    </row>
    <row r="524" spans="1:29" ht="15.75" customHeight="1" x14ac:dyDescent="0.35">
      <c r="A524" s="17"/>
      <c r="B524" s="16"/>
      <c r="C524" s="16"/>
      <c r="D524" s="16"/>
      <c r="E524" s="16"/>
      <c r="F524" s="16"/>
      <c r="G524" s="16"/>
      <c r="H524" s="16"/>
      <c r="I524" s="16"/>
      <c r="J524" s="16"/>
      <c r="K524" s="16"/>
      <c r="N524" s="16"/>
      <c r="O524" s="16"/>
      <c r="P524" s="16"/>
      <c r="Q524" s="16"/>
      <c r="R524" s="16"/>
      <c r="S524" s="23"/>
      <c r="T524" s="16"/>
      <c r="U524" s="16"/>
      <c r="W524" s="23" t="str">
        <f>IF('PD1'!$V524&lt;&gt;"",'PD1'!$V524*VLOOKUP('PD1'!$U524,#REF!,2,0),"")</f>
        <v/>
      </c>
      <c r="X524" s="16"/>
      <c r="Y524" s="16"/>
      <c r="Z524" s="16"/>
      <c r="AA524" s="16"/>
      <c r="AB524" s="16"/>
      <c r="AC524" s="16"/>
    </row>
    <row r="525" spans="1:29" ht="15.75" customHeight="1" x14ac:dyDescent="0.35">
      <c r="A525" s="17"/>
      <c r="B525" s="16"/>
      <c r="C525" s="16"/>
      <c r="D525" s="16"/>
      <c r="E525" s="16"/>
      <c r="F525" s="16"/>
      <c r="G525" s="16"/>
      <c r="H525" s="16"/>
      <c r="I525" s="16"/>
      <c r="J525" s="16"/>
      <c r="K525" s="16"/>
      <c r="N525" s="16"/>
      <c r="O525" s="16"/>
      <c r="P525" s="16"/>
      <c r="Q525" s="16"/>
      <c r="R525" s="16"/>
      <c r="S525" s="23"/>
      <c r="T525" s="16"/>
      <c r="U525" s="16"/>
      <c r="W525" s="23" t="str">
        <f>IF('PD1'!$V525&lt;&gt;"",'PD1'!$V525*VLOOKUP('PD1'!$U525,#REF!,2,0),"")</f>
        <v/>
      </c>
      <c r="X525" s="16"/>
      <c r="Y525" s="16"/>
      <c r="Z525" s="16"/>
      <c r="AA525" s="16"/>
      <c r="AB525" s="16"/>
      <c r="AC525" s="16"/>
    </row>
    <row r="526" spans="1:29" ht="15.75" customHeight="1" x14ac:dyDescent="0.35">
      <c r="A526" s="17"/>
      <c r="B526" s="16"/>
      <c r="C526" s="16"/>
      <c r="D526" s="16"/>
      <c r="E526" s="16"/>
      <c r="F526" s="16"/>
      <c r="G526" s="16"/>
      <c r="H526" s="16"/>
      <c r="I526" s="16"/>
      <c r="J526" s="16"/>
      <c r="K526" s="16"/>
      <c r="N526" s="16"/>
      <c r="O526" s="16"/>
      <c r="P526" s="16"/>
      <c r="Q526" s="16"/>
      <c r="R526" s="16"/>
      <c r="S526" s="23"/>
      <c r="T526" s="16"/>
      <c r="U526" s="16"/>
      <c r="W526" s="23" t="str">
        <f>IF('PD1'!$V526&lt;&gt;"",'PD1'!$V526*VLOOKUP('PD1'!$U526,#REF!,2,0),"")</f>
        <v/>
      </c>
      <c r="X526" s="16"/>
      <c r="Y526" s="16"/>
      <c r="Z526" s="16"/>
      <c r="AA526" s="16"/>
      <c r="AB526" s="16"/>
      <c r="AC526" s="16"/>
    </row>
    <row r="527" spans="1:29" ht="15.75" customHeight="1" x14ac:dyDescent="0.35">
      <c r="A527" s="17"/>
      <c r="B527" s="16"/>
      <c r="C527" s="16"/>
      <c r="D527" s="16"/>
      <c r="E527" s="16"/>
      <c r="F527" s="16"/>
      <c r="G527" s="16"/>
      <c r="H527" s="16"/>
      <c r="I527" s="16"/>
      <c r="J527" s="16"/>
      <c r="K527" s="16"/>
      <c r="N527" s="16"/>
      <c r="O527" s="16"/>
      <c r="P527" s="16"/>
      <c r="Q527" s="16"/>
      <c r="R527" s="16"/>
      <c r="S527" s="23"/>
      <c r="T527" s="16"/>
      <c r="U527" s="16"/>
      <c r="W527" s="23" t="str">
        <f>IF('PD1'!$V527&lt;&gt;"",'PD1'!$V527*VLOOKUP('PD1'!$U527,#REF!,2,0),"")</f>
        <v/>
      </c>
      <c r="X527" s="16"/>
      <c r="Y527" s="16"/>
      <c r="Z527" s="16"/>
      <c r="AA527" s="16"/>
      <c r="AB527" s="16"/>
      <c r="AC527" s="16"/>
    </row>
    <row r="528" spans="1:29" ht="15.75" customHeight="1" x14ac:dyDescent="0.35">
      <c r="A528" s="17"/>
      <c r="B528" s="16"/>
      <c r="C528" s="16"/>
      <c r="D528" s="16"/>
      <c r="E528" s="16"/>
      <c r="F528" s="16"/>
      <c r="G528" s="16"/>
      <c r="H528" s="16"/>
      <c r="I528" s="16"/>
      <c r="J528" s="16"/>
      <c r="K528" s="16"/>
      <c r="N528" s="16"/>
      <c r="O528" s="16"/>
      <c r="P528" s="16"/>
      <c r="Q528" s="16"/>
      <c r="R528" s="16"/>
      <c r="S528" s="23"/>
      <c r="T528" s="16"/>
      <c r="U528" s="16"/>
      <c r="W528" s="23" t="str">
        <f>IF('PD1'!$V528&lt;&gt;"",'PD1'!$V528*VLOOKUP('PD1'!$U528,#REF!,2,0),"")</f>
        <v/>
      </c>
      <c r="X528" s="16"/>
      <c r="Y528" s="16"/>
      <c r="Z528" s="16"/>
      <c r="AA528" s="16"/>
      <c r="AB528" s="16"/>
      <c r="AC528" s="16"/>
    </row>
    <row r="529" spans="1:29" ht="15.75" customHeight="1" x14ac:dyDescent="0.35">
      <c r="A529" s="17"/>
      <c r="B529" s="16"/>
      <c r="C529" s="16"/>
      <c r="D529" s="16"/>
      <c r="E529" s="16"/>
      <c r="F529" s="16"/>
      <c r="G529" s="16"/>
      <c r="H529" s="16"/>
      <c r="I529" s="16"/>
      <c r="J529" s="16"/>
      <c r="K529" s="16"/>
      <c r="N529" s="16"/>
      <c r="O529" s="16"/>
      <c r="P529" s="16"/>
      <c r="Q529" s="16"/>
      <c r="R529" s="16"/>
      <c r="S529" s="23"/>
      <c r="T529" s="16"/>
      <c r="U529" s="16"/>
      <c r="W529" s="23" t="str">
        <f>IF('PD1'!$V529&lt;&gt;"",'PD1'!$V529*VLOOKUP('PD1'!$U529,#REF!,2,0),"")</f>
        <v/>
      </c>
      <c r="X529" s="16"/>
      <c r="Y529" s="16"/>
      <c r="Z529" s="16"/>
      <c r="AA529" s="16"/>
      <c r="AB529" s="16"/>
      <c r="AC529" s="16"/>
    </row>
    <row r="530" spans="1:29" ht="15.75" customHeight="1" x14ac:dyDescent="0.35">
      <c r="A530" s="17"/>
      <c r="B530" s="16"/>
      <c r="C530" s="16"/>
      <c r="D530" s="16"/>
      <c r="E530" s="16"/>
      <c r="F530" s="16"/>
      <c r="G530" s="16"/>
      <c r="H530" s="16"/>
      <c r="I530" s="16"/>
      <c r="J530" s="16"/>
      <c r="K530" s="16"/>
      <c r="N530" s="16"/>
      <c r="O530" s="16"/>
      <c r="P530" s="16"/>
      <c r="Q530" s="16"/>
      <c r="R530" s="16"/>
      <c r="S530" s="23"/>
      <c r="T530" s="16"/>
      <c r="U530" s="16"/>
      <c r="W530" s="23" t="str">
        <f>IF('PD1'!$V530&lt;&gt;"",'PD1'!$V530*VLOOKUP('PD1'!$U530,#REF!,2,0),"")</f>
        <v/>
      </c>
      <c r="X530" s="16"/>
      <c r="Y530" s="16"/>
      <c r="Z530" s="16"/>
      <c r="AA530" s="16"/>
      <c r="AB530" s="16"/>
      <c r="AC530" s="16"/>
    </row>
    <row r="531" spans="1:29" ht="15.75" customHeight="1" x14ac:dyDescent="0.35">
      <c r="A531" s="17"/>
      <c r="B531" s="16"/>
      <c r="C531" s="16"/>
      <c r="D531" s="16"/>
      <c r="E531" s="16"/>
      <c r="F531" s="16"/>
      <c r="G531" s="16"/>
      <c r="H531" s="16"/>
      <c r="I531" s="16"/>
      <c r="J531" s="16"/>
      <c r="K531" s="16"/>
      <c r="N531" s="16"/>
      <c r="O531" s="16"/>
      <c r="P531" s="16"/>
      <c r="Q531" s="16"/>
      <c r="R531" s="16"/>
      <c r="S531" s="23"/>
      <c r="T531" s="16"/>
      <c r="U531" s="16"/>
      <c r="W531" s="23" t="str">
        <f>IF('PD1'!$V531&lt;&gt;"",'PD1'!$V531*VLOOKUP('PD1'!$U531,#REF!,2,0),"")</f>
        <v/>
      </c>
      <c r="X531" s="16"/>
      <c r="Y531" s="16"/>
      <c r="Z531" s="16"/>
      <c r="AA531" s="16"/>
      <c r="AB531" s="16"/>
      <c r="AC531" s="16"/>
    </row>
    <row r="532" spans="1:29" ht="15.75" customHeight="1" x14ac:dyDescent="0.35">
      <c r="A532" s="17"/>
      <c r="B532" s="16"/>
      <c r="C532" s="16"/>
      <c r="D532" s="16"/>
      <c r="E532" s="16"/>
      <c r="F532" s="16"/>
      <c r="G532" s="16"/>
      <c r="H532" s="16"/>
      <c r="I532" s="16"/>
      <c r="J532" s="16"/>
      <c r="K532" s="16"/>
      <c r="N532" s="16"/>
      <c r="O532" s="16"/>
      <c r="P532" s="16"/>
      <c r="Q532" s="16"/>
      <c r="R532" s="16"/>
      <c r="S532" s="23"/>
      <c r="T532" s="16"/>
      <c r="U532" s="16"/>
      <c r="W532" s="23" t="str">
        <f>IF('PD1'!$V532&lt;&gt;"",'PD1'!$V532*VLOOKUP('PD1'!$U532,#REF!,2,0),"")</f>
        <v/>
      </c>
      <c r="X532" s="16"/>
      <c r="Y532" s="16"/>
      <c r="Z532" s="16"/>
      <c r="AA532" s="16"/>
      <c r="AB532" s="16"/>
      <c r="AC532" s="16"/>
    </row>
    <row r="533" spans="1:29" ht="15.75" customHeight="1" x14ac:dyDescent="0.35">
      <c r="A533" s="17"/>
      <c r="B533" s="16"/>
      <c r="C533" s="16"/>
      <c r="D533" s="16"/>
      <c r="E533" s="16"/>
      <c r="F533" s="16"/>
      <c r="G533" s="16"/>
      <c r="H533" s="16"/>
      <c r="I533" s="16"/>
      <c r="J533" s="16"/>
      <c r="K533" s="16"/>
      <c r="N533" s="16"/>
      <c r="O533" s="16"/>
      <c r="P533" s="16"/>
      <c r="Q533" s="16"/>
      <c r="R533" s="16"/>
      <c r="S533" s="23"/>
      <c r="T533" s="16"/>
      <c r="U533" s="16"/>
      <c r="W533" s="23" t="str">
        <f>IF('PD1'!$V533&lt;&gt;"",'PD1'!$V533*VLOOKUP('PD1'!$U533,#REF!,2,0),"")</f>
        <v/>
      </c>
      <c r="X533" s="16"/>
      <c r="Y533" s="16"/>
      <c r="Z533" s="16"/>
      <c r="AA533" s="16"/>
      <c r="AB533" s="16"/>
      <c r="AC533" s="16"/>
    </row>
    <row r="534" spans="1:29" ht="15.75" customHeight="1" x14ac:dyDescent="0.35">
      <c r="A534" s="17"/>
      <c r="B534" s="16"/>
      <c r="C534" s="16"/>
      <c r="D534" s="16"/>
      <c r="E534" s="16"/>
      <c r="F534" s="16"/>
      <c r="G534" s="16"/>
      <c r="H534" s="16"/>
      <c r="I534" s="16"/>
      <c r="J534" s="16"/>
      <c r="K534" s="16"/>
      <c r="N534" s="16"/>
      <c r="O534" s="16"/>
      <c r="P534" s="16"/>
      <c r="Q534" s="16"/>
      <c r="R534" s="16"/>
      <c r="S534" s="23"/>
      <c r="T534" s="16"/>
      <c r="U534" s="16"/>
      <c r="W534" s="23" t="str">
        <f>IF('PD1'!$V534&lt;&gt;"",'PD1'!$V534*VLOOKUP('PD1'!$U534,#REF!,2,0),"")</f>
        <v/>
      </c>
      <c r="X534" s="16"/>
      <c r="Y534" s="16"/>
      <c r="Z534" s="16"/>
      <c r="AA534" s="16"/>
      <c r="AB534" s="16"/>
      <c r="AC534" s="16"/>
    </row>
    <row r="535" spans="1:29" ht="15.75" customHeight="1" x14ac:dyDescent="0.35">
      <c r="A535" s="17"/>
      <c r="B535" s="16"/>
      <c r="C535" s="16"/>
      <c r="D535" s="16"/>
      <c r="E535" s="16"/>
      <c r="F535" s="16"/>
      <c r="G535" s="16"/>
      <c r="H535" s="16"/>
      <c r="I535" s="16"/>
      <c r="J535" s="16"/>
      <c r="K535" s="16"/>
      <c r="N535" s="16"/>
      <c r="O535" s="16"/>
      <c r="P535" s="16"/>
      <c r="Q535" s="16"/>
      <c r="R535" s="16"/>
      <c r="S535" s="23"/>
      <c r="T535" s="16"/>
      <c r="U535" s="16"/>
      <c r="W535" s="23" t="str">
        <f>IF('PD1'!$V535&lt;&gt;"",'PD1'!$V535*VLOOKUP('PD1'!$U535,#REF!,2,0),"")</f>
        <v/>
      </c>
      <c r="X535" s="16"/>
      <c r="Y535" s="16"/>
      <c r="Z535" s="16"/>
      <c r="AA535" s="16"/>
      <c r="AB535" s="16"/>
      <c r="AC535" s="16"/>
    </row>
    <row r="536" spans="1:29" ht="15.75" customHeight="1" x14ac:dyDescent="0.35">
      <c r="A536" s="17"/>
      <c r="B536" s="16"/>
      <c r="C536" s="16"/>
      <c r="D536" s="16"/>
      <c r="E536" s="16"/>
      <c r="F536" s="16"/>
      <c r="G536" s="16"/>
      <c r="H536" s="16"/>
      <c r="I536" s="16"/>
      <c r="J536" s="16"/>
      <c r="K536" s="16"/>
      <c r="N536" s="16"/>
      <c r="O536" s="16"/>
      <c r="P536" s="16"/>
      <c r="Q536" s="16"/>
      <c r="R536" s="16"/>
      <c r="S536" s="23"/>
      <c r="T536" s="16"/>
      <c r="U536" s="16"/>
      <c r="W536" s="23" t="str">
        <f>IF('PD1'!$V536&lt;&gt;"",'PD1'!$V536*VLOOKUP('PD1'!$U536,#REF!,2,0),"")</f>
        <v/>
      </c>
      <c r="X536" s="16"/>
      <c r="Y536" s="16"/>
      <c r="Z536" s="16"/>
      <c r="AA536" s="16"/>
      <c r="AB536" s="16"/>
      <c r="AC536" s="16"/>
    </row>
    <row r="537" spans="1:29" ht="15.75" customHeight="1" x14ac:dyDescent="0.35">
      <c r="A537" s="17"/>
      <c r="B537" s="16"/>
      <c r="C537" s="16"/>
      <c r="D537" s="16"/>
      <c r="E537" s="16"/>
      <c r="F537" s="16"/>
      <c r="G537" s="16"/>
      <c r="H537" s="16"/>
      <c r="I537" s="16"/>
      <c r="J537" s="16"/>
      <c r="K537" s="16"/>
      <c r="N537" s="16"/>
      <c r="O537" s="16"/>
      <c r="P537" s="16"/>
      <c r="Q537" s="16"/>
      <c r="R537" s="16"/>
      <c r="S537" s="23"/>
      <c r="T537" s="16"/>
      <c r="U537" s="16"/>
      <c r="W537" s="23" t="str">
        <f>IF('PD1'!$V537&lt;&gt;"",'PD1'!$V537*VLOOKUP('PD1'!$U537,#REF!,2,0),"")</f>
        <v/>
      </c>
      <c r="X537" s="16"/>
      <c r="Y537" s="16"/>
      <c r="Z537" s="16"/>
      <c r="AA537" s="16"/>
      <c r="AB537" s="16"/>
      <c r="AC537" s="16"/>
    </row>
    <row r="538" spans="1:29" ht="15.75" customHeight="1" x14ac:dyDescent="0.35">
      <c r="A538" s="17"/>
      <c r="B538" s="16"/>
      <c r="C538" s="16"/>
      <c r="D538" s="16"/>
      <c r="E538" s="16"/>
      <c r="F538" s="16"/>
      <c r="G538" s="16"/>
      <c r="H538" s="16"/>
      <c r="I538" s="16"/>
      <c r="J538" s="16"/>
      <c r="K538" s="16"/>
      <c r="N538" s="16"/>
      <c r="O538" s="16"/>
      <c r="P538" s="16"/>
      <c r="Q538" s="16"/>
      <c r="R538" s="16"/>
      <c r="S538" s="23"/>
      <c r="T538" s="16"/>
      <c r="U538" s="16"/>
      <c r="W538" s="23" t="str">
        <f>IF('PD1'!$V538&lt;&gt;"",'PD1'!$V538*VLOOKUP('PD1'!$U538,#REF!,2,0),"")</f>
        <v/>
      </c>
      <c r="X538" s="16"/>
      <c r="Y538" s="16"/>
      <c r="Z538" s="16"/>
      <c r="AA538" s="16"/>
      <c r="AB538" s="16"/>
      <c r="AC538" s="16"/>
    </row>
    <row r="539" spans="1:29" ht="15.75" customHeight="1" x14ac:dyDescent="0.35">
      <c r="A539" s="17"/>
      <c r="B539" s="16"/>
      <c r="C539" s="16"/>
      <c r="D539" s="16"/>
      <c r="E539" s="16"/>
      <c r="F539" s="16"/>
      <c r="G539" s="16"/>
      <c r="H539" s="16"/>
      <c r="I539" s="16"/>
      <c r="J539" s="16"/>
      <c r="K539" s="16"/>
      <c r="N539" s="16"/>
      <c r="O539" s="16"/>
      <c r="P539" s="16"/>
      <c r="Q539" s="16"/>
      <c r="R539" s="16"/>
      <c r="S539" s="23"/>
      <c r="T539" s="16"/>
      <c r="U539" s="16"/>
      <c r="W539" s="23" t="str">
        <f>IF('PD1'!$V539&lt;&gt;"",'PD1'!$V539*VLOOKUP('PD1'!$U539,#REF!,2,0),"")</f>
        <v/>
      </c>
      <c r="X539" s="16"/>
      <c r="Y539" s="16"/>
      <c r="Z539" s="16"/>
      <c r="AA539" s="16"/>
      <c r="AB539" s="16"/>
      <c r="AC539" s="16"/>
    </row>
    <row r="540" spans="1:29" ht="15.75" customHeight="1" x14ac:dyDescent="0.35">
      <c r="A540" s="17"/>
      <c r="B540" s="16"/>
      <c r="C540" s="16"/>
      <c r="D540" s="16"/>
      <c r="E540" s="16"/>
      <c r="F540" s="16"/>
      <c r="G540" s="16"/>
      <c r="H540" s="16"/>
      <c r="I540" s="16"/>
      <c r="J540" s="16"/>
      <c r="K540" s="16"/>
      <c r="N540" s="16"/>
      <c r="O540" s="16"/>
      <c r="P540" s="16"/>
      <c r="Q540" s="16"/>
      <c r="R540" s="16"/>
      <c r="S540" s="23"/>
      <c r="T540" s="16"/>
      <c r="U540" s="16"/>
      <c r="W540" s="23" t="str">
        <f>IF('PD1'!$V540&lt;&gt;"",'PD1'!$V540*VLOOKUP('PD1'!$U540,#REF!,2,0),"")</f>
        <v/>
      </c>
      <c r="X540" s="16"/>
      <c r="Y540" s="16"/>
      <c r="Z540" s="16"/>
      <c r="AA540" s="16"/>
      <c r="AB540" s="16"/>
      <c r="AC540" s="16"/>
    </row>
    <row r="541" spans="1:29" ht="15.75" customHeight="1" x14ac:dyDescent="0.35">
      <c r="A541" s="17"/>
      <c r="B541" s="16"/>
      <c r="C541" s="16"/>
      <c r="D541" s="16"/>
      <c r="E541" s="16"/>
      <c r="F541" s="16"/>
      <c r="G541" s="16"/>
      <c r="H541" s="16"/>
      <c r="I541" s="16"/>
      <c r="J541" s="16"/>
      <c r="K541" s="16"/>
      <c r="N541" s="16"/>
      <c r="O541" s="16"/>
      <c r="P541" s="16"/>
      <c r="Q541" s="16"/>
      <c r="R541" s="16"/>
      <c r="S541" s="23"/>
      <c r="T541" s="16"/>
      <c r="U541" s="16"/>
      <c r="W541" s="23" t="str">
        <f>IF('PD1'!$V541&lt;&gt;"",'PD1'!$V541*VLOOKUP('PD1'!$U541,#REF!,2,0),"")</f>
        <v/>
      </c>
      <c r="X541" s="16"/>
      <c r="Y541" s="16"/>
      <c r="Z541" s="16"/>
      <c r="AA541" s="16"/>
      <c r="AB541" s="16"/>
      <c r="AC541" s="16"/>
    </row>
    <row r="542" spans="1:29" ht="15.75" customHeight="1" x14ac:dyDescent="0.35">
      <c r="A542" s="17"/>
      <c r="B542" s="16"/>
      <c r="C542" s="16"/>
      <c r="D542" s="16"/>
      <c r="E542" s="16"/>
      <c r="F542" s="16"/>
      <c r="G542" s="16"/>
      <c r="H542" s="16"/>
      <c r="I542" s="16"/>
      <c r="J542" s="16"/>
      <c r="K542" s="16"/>
      <c r="N542" s="16"/>
      <c r="O542" s="16"/>
      <c r="P542" s="16"/>
      <c r="Q542" s="16"/>
      <c r="R542" s="16"/>
      <c r="S542" s="23"/>
      <c r="T542" s="16"/>
      <c r="U542" s="16"/>
      <c r="W542" s="23" t="str">
        <f>IF('PD1'!$V542&lt;&gt;"",'PD1'!$V542*VLOOKUP('PD1'!$U542,#REF!,2,0),"")</f>
        <v/>
      </c>
      <c r="X542" s="16"/>
      <c r="Y542" s="16"/>
      <c r="Z542" s="16"/>
      <c r="AA542" s="16"/>
      <c r="AB542" s="16"/>
      <c r="AC542" s="16"/>
    </row>
    <row r="543" spans="1:29" ht="15.75" customHeight="1" x14ac:dyDescent="0.35">
      <c r="A543" s="17"/>
      <c r="B543" s="16"/>
      <c r="C543" s="16"/>
      <c r="D543" s="16"/>
      <c r="E543" s="16"/>
      <c r="F543" s="16"/>
      <c r="G543" s="16"/>
      <c r="H543" s="16"/>
      <c r="I543" s="16"/>
      <c r="J543" s="16"/>
      <c r="K543" s="16"/>
      <c r="N543" s="16"/>
      <c r="O543" s="16"/>
      <c r="P543" s="16"/>
      <c r="Q543" s="16"/>
      <c r="R543" s="16"/>
      <c r="S543" s="23"/>
      <c r="T543" s="16"/>
      <c r="U543" s="16"/>
      <c r="W543" s="23" t="str">
        <f>IF('PD1'!$V543&lt;&gt;"",'PD1'!$V543*VLOOKUP('PD1'!$U543,#REF!,2,0),"")</f>
        <v/>
      </c>
      <c r="X543" s="16"/>
      <c r="Y543" s="16"/>
      <c r="Z543" s="16"/>
      <c r="AA543" s="16"/>
      <c r="AB543" s="16"/>
      <c r="AC543" s="16"/>
    </row>
    <row r="544" spans="1:29" ht="15.75" customHeight="1" x14ac:dyDescent="0.35">
      <c r="A544" s="17"/>
      <c r="B544" s="16"/>
      <c r="C544" s="16"/>
      <c r="D544" s="16"/>
      <c r="E544" s="16"/>
      <c r="F544" s="16"/>
      <c r="G544" s="16"/>
      <c r="H544" s="16"/>
      <c r="I544" s="16"/>
      <c r="J544" s="16"/>
      <c r="K544" s="16"/>
      <c r="N544" s="16"/>
      <c r="O544" s="16"/>
      <c r="P544" s="16"/>
      <c r="Q544" s="16"/>
      <c r="R544" s="16"/>
      <c r="S544" s="23"/>
      <c r="T544" s="16"/>
      <c r="U544" s="16"/>
      <c r="W544" s="23" t="str">
        <f>IF('PD1'!$V544&lt;&gt;"",'PD1'!$V544*VLOOKUP('PD1'!$U544,#REF!,2,0),"")</f>
        <v/>
      </c>
      <c r="X544" s="16"/>
      <c r="Y544" s="16"/>
      <c r="Z544" s="16"/>
      <c r="AA544" s="16"/>
      <c r="AB544" s="16"/>
      <c r="AC544" s="16"/>
    </row>
    <row r="545" spans="1:29" ht="15.75" customHeight="1" x14ac:dyDescent="0.35">
      <c r="A545" s="17"/>
      <c r="B545" s="16"/>
      <c r="C545" s="16"/>
      <c r="D545" s="16"/>
      <c r="E545" s="16"/>
      <c r="F545" s="16"/>
      <c r="G545" s="16"/>
      <c r="H545" s="16"/>
      <c r="I545" s="16"/>
      <c r="J545" s="16"/>
      <c r="K545" s="16"/>
      <c r="N545" s="16"/>
      <c r="O545" s="16"/>
      <c r="P545" s="16"/>
      <c r="Q545" s="16"/>
      <c r="R545" s="16"/>
      <c r="S545" s="23"/>
      <c r="T545" s="16"/>
      <c r="U545" s="16"/>
      <c r="W545" s="23" t="str">
        <f>IF('PD1'!$V545&lt;&gt;"",'PD1'!$V545*VLOOKUP('PD1'!$U545,#REF!,2,0),"")</f>
        <v/>
      </c>
      <c r="X545" s="16"/>
      <c r="Y545" s="16"/>
      <c r="Z545" s="16"/>
      <c r="AA545" s="16"/>
      <c r="AB545" s="16"/>
      <c r="AC545" s="16"/>
    </row>
    <row r="546" spans="1:29" ht="15.75" customHeight="1" x14ac:dyDescent="0.35">
      <c r="A546" s="17"/>
      <c r="B546" s="16"/>
      <c r="C546" s="16"/>
      <c r="D546" s="16"/>
      <c r="E546" s="16"/>
      <c r="F546" s="16"/>
      <c r="G546" s="16"/>
      <c r="H546" s="16"/>
      <c r="I546" s="16"/>
      <c r="J546" s="16"/>
      <c r="K546" s="16"/>
      <c r="N546" s="16"/>
      <c r="O546" s="16"/>
      <c r="P546" s="16"/>
      <c r="Q546" s="16"/>
      <c r="R546" s="16"/>
      <c r="S546" s="23"/>
      <c r="T546" s="16"/>
      <c r="U546" s="16"/>
      <c r="W546" s="23" t="str">
        <f>IF('PD1'!$V546&lt;&gt;"",'PD1'!$V546*VLOOKUP('PD1'!$U546,#REF!,2,0),"")</f>
        <v/>
      </c>
      <c r="X546" s="16"/>
      <c r="Y546" s="16"/>
      <c r="Z546" s="16"/>
      <c r="AA546" s="16"/>
      <c r="AB546" s="16"/>
      <c r="AC546" s="16"/>
    </row>
    <row r="547" spans="1:29" ht="15.75" customHeight="1" x14ac:dyDescent="0.35">
      <c r="A547" s="17"/>
      <c r="B547" s="16"/>
      <c r="C547" s="16"/>
      <c r="D547" s="16"/>
      <c r="E547" s="16"/>
      <c r="F547" s="16"/>
      <c r="G547" s="16"/>
      <c r="H547" s="16"/>
      <c r="I547" s="16"/>
      <c r="J547" s="16"/>
      <c r="K547" s="16"/>
      <c r="N547" s="16"/>
      <c r="O547" s="16"/>
      <c r="P547" s="16"/>
      <c r="Q547" s="16"/>
      <c r="R547" s="16"/>
      <c r="S547" s="23"/>
      <c r="T547" s="16"/>
      <c r="U547" s="16"/>
      <c r="W547" s="23" t="str">
        <f>IF('PD1'!$V547&lt;&gt;"",'PD1'!$V547*VLOOKUP('PD1'!$U547,#REF!,2,0),"")</f>
        <v/>
      </c>
      <c r="X547" s="16"/>
      <c r="Y547" s="16"/>
      <c r="Z547" s="16"/>
      <c r="AA547" s="16"/>
      <c r="AB547" s="16"/>
      <c r="AC547" s="16"/>
    </row>
    <row r="548" spans="1:29" ht="15.75" customHeight="1" x14ac:dyDescent="0.35">
      <c r="A548" s="17"/>
      <c r="B548" s="16"/>
      <c r="C548" s="16"/>
      <c r="D548" s="16"/>
      <c r="E548" s="16"/>
      <c r="F548" s="16"/>
      <c r="G548" s="16"/>
      <c r="H548" s="16"/>
      <c r="I548" s="16"/>
      <c r="J548" s="16"/>
      <c r="K548" s="16"/>
      <c r="N548" s="16"/>
      <c r="O548" s="16"/>
      <c r="P548" s="16"/>
      <c r="Q548" s="16"/>
      <c r="R548" s="16"/>
      <c r="S548" s="23"/>
      <c r="T548" s="16"/>
      <c r="U548" s="16"/>
      <c r="W548" s="23" t="str">
        <f>IF('PD1'!$V548&lt;&gt;"",'PD1'!$V548*VLOOKUP('PD1'!$U548,#REF!,2,0),"")</f>
        <v/>
      </c>
      <c r="X548" s="16"/>
      <c r="Y548" s="16"/>
      <c r="Z548" s="16"/>
      <c r="AA548" s="16"/>
      <c r="AB548" s="16"/>
      <c r="AC548" s="16"/>
    </row>
    <row r="549" spans="1:29" ht="15.75" customHeight="1" x14ac:dyDescent="0.35">
      <c r="A549" s="17"/>
      <c r="B549" s="16"/>
      <c r="C549" s="16"/>
      <c r="D549" s="16"/>
      <c r="E549" s="16"/>
      <c r="F549" s="16"/>
      <c r="G549" s="16"/>
      <c r="H549" s="16"/>
      <c r="I549" s="16"/>
      <c r="J549" s="16"/>
      <c r="K549" s="16"/>
      <c r="N549" s="16"/>
      <c r="O549" s="16"/>
      <c r="P549" s="16"/>
      <c r="Q549" s="16"/>
      <c r="R549" s="16"/>
      <c r="S549" s="23"/>
      <c r="T549" s="16"/>
      <c r="U549" s="16"/>
      <c r="W549" s="23" t="str">
        <f>IF('PD1'!$V549&lt;&gt;"",'PD1'!$V549*VLOOKUP('PD1'!$U549,#REF!,2,0),"")</f>
        <v/>
      </c>
      <c r="X549" s="16"/>
      <c r="Y549" s="16"/>
      <c r="Z549" s="16"/>
      <c r="AA549" s="16"/>
      <c r="AB549" s="16"/>
      <c r="AC549" s="16"/>
    </row>
    <row r="550" spans="1:29" ht="15.75" customHeight="1" x14ac:dyDescent="0.35">
      <c r="A550" s="17"/>
      <c r="B550" s="16"/>
      <c r="C550" s="16"/>
      <c r="D550" s="16"/>
      <c r="E550" s="16"/>
      <c r="F550" s="16"/>
      <c r="G550" s="16"/>
      <c r="H550" s="16"/>
      <c r="I550" s="16"/>
      <c r="J550" s="16"/>
      <c r="K550" s="16"/>
      <c r="N550" s="16"/>
      <c r="O550" s="16"/>
      <c r="P550" s="16"/>
      <c r="Q550" s="16"/>
      <c r="R550" s="16"/>
      <c r="S550" s="23"/>
      <c r="T550" s="16"/>
      <c r="U550" s="16"/>
      <c r="W550" s="23" t="str">
        <f>IF('PD1'!$V550&lt;&gt;"",'PD1'!$V550*VLOOKUP('PD1'!$U550,#REF!,2,0),"")</f>
        <v/>
      </c>
      <c r="X550" s="16"/>
      <c r="Y550" s="16"/>
      <c r="Z550" s="16"/>
      <c r="AA550" s="16"/>
      <c r="AB550" s="16"/>
      <c r="AC550" s="16"/>
    </row>
    <row r="551" spans="1:29" ht="15.75" customHeight="1" x14ac:dyDescent="0.35">
      <c r="A551" s="17"/>
      <c r="B551" s="16"/>
      <c r="C551" s="16"/>
      <c r="D551" s="16"/>
      <c r="E551" s="16"/>
      <c r="F551" s="16"/>
      <c r="G551" s="16"/>
      <c r="H551" s="16"/>
      <c r="I551" s="16"/>
      <c r="J551" s="16"/>
      <c r="K551" s="16"/>
      <c r="N551" s="16"/>
      <c r="O551" s="16"/>
      <c r="P551" s="16"/>
      <c r="Q551" s="16"/>
      <c r="R551" s="16"/>
      <c r="S551" s="23"/>
      <c r="T551" s="16"/>
      <c r="U551" s="16"/>
      <c r="W551" s="23" t="str">
        <f>IF('PD1'!$V551&lt;&gt;"",'PD1'!$V551*VLOOKUP('PD1'!$U551,#REF!,2,0),"")</f>
        <v/>
      </c>
      <c r="X551" s="16"/>
      <c r="Y551" s="16"/>
      <c r="Z551" s="16"/>
      <c r="AA551" s="16"/>
      <c r="AB551" s="16"/>
      <c r="AC551" s="16"/>
    </row>
    <row r="552" spans="1:29" ht="15.75" customHeight="1" x14ac:dyDescent="0.35">
      <c r="A552" s="17"/>
      <c r="B552" s="16"/>
      <c r="C552" s="16"/>
      <c r="D552" s="16"/>
      <c r="E552" s="16"/>
      <c r="F552" s="16"/>
      <c r="G552" s="16"/>
      <c r="H552" s="16"/>
      <c r="I552" s="16"/>
      <c r="J552" s="16"/>
      <c r="K552" s="16"/>
      <c r="N552" s="16"/>
      <c r="O552" s="16"/>
      <c r="P552" s="16"/>
      <c r="Q552" s="16"/>
      <c r="R552" s="16"/>
      <c r="S552" s="23"/>
      <c r="T552" s="16"/>
      <c r="U552" s="16"/>
      <c r="W552" s="23" t="str">
        <f>IF('PD1'!$V552&lt;&gt;"",'PD1'!$V552*VLOOKUP('PD1'!$U552,#REF!,2,0),"")</f>
        <v/>
      </c>
      <c r="X552" s="16"/>
      <c r="Y552" s="16"/>
      <c r="Z552" s="16"/>
      <c r="AA552" s="16"/>
      <c r="AB552" s="16"/>
      <c r="AC552" s="16"/>
    </row>
    <row r="553" spans="1:29" ht="15.75" customHeight="1" x14ac:dyDescent="0.35">
      <c r="A553" s="17"/>
      <c r="B553" s="16"/>
      <c r="C553" s="16"/>
      <c r="D553" s="16"/>
      <c r="E553" s="16"/>
      <c r="F553" s="16"/>
      <c r="G553" s="16"/>
      <c r="H553" s="16"/>
      <c r="I553" s="16"/>
      <c r="J553" s="16"/>
      <c r="K553" s="16"/>
      <c r="N553" s="16"/>
      <c r="O553" s="16"/>
      <c r="P553" s="16"/>
      <c r="Q553" s="16"/>
      <c r="R553" s="16"/>
      <c r="S553" s="23"/>
      <c r="T553" s="16"/>
      <c r="U553" s="16"/>
      <c r="W553" s="23" t="str">
        <f>IF('PD1'!$V553&lt;&gt;"",'PD1'!$V553*VLOOKUP('PD1'!$U553,#REF!,2,0),"")</f>
        <v/>
      </c>
      <c r="X553" s="16"/>
      <c r="Y553" s="16"/>
      <c r="Z553" s="16"/>
      <c r="AA553" s="16"/>
      <c r="AB553" s="16"/>
      <c r="AC553" s="16"/>
    </row>
    <row r="554" spans="1:29" ht="15.75" customHeight="1" x14ac:dyDescent="0.35">
      <c r="A554" s="17"/>
      <c r="B554" s="16"/>
      <c r="C554" s="16"/>
      <c r="D554" s="16"/>
      <c r="E554" s="16"/>
      <c r="F554" s="16"/>
      <c r="G554" s="16"/>
      <c r="H554" s="16"/>
      <c r="I554" s="16"/>
      <c r="J554" s="16"/>
      <c r="K554" s="16"/>
      <c r="N554" s="16"/>
      <c r="O554" s="16"/>
      <c r="P554" s="16"/>
      <c r="Q554" s="16"/>
      <c r="R554" s="16"/>
      <c r="S554" s="23"/>
      <c r="T554" s="16"/>
      <c r="U554" s="16"/>
      <c r="W554" s="23" t="str">
        <f>IF('PD1'!$V554&lt;&gt;"",'PD1'!$V554*VLOOKUP('PD1'!$U554,#REF!,2,0),"")</f>
        <v/>
      </c>
      <c r="X554" s="16"/>
      <c r="Y554" s="16"/>
      <c r="Z554" s="16"/>
      <c r="AA554" s="16"/>
      <c r="AB554" s="16"/>
      <c r="AC554" s="16"/>
    </row>
    <row r="555" spans="1:29" ht="15.75" customHeight="1" x14ac:dyDescent="0.35">
      <c r="A555" s="17"/>
      <c r="B555" s="16"/>
      <c r="C555" s="16"/>
      <c r="D555" s="16"/>
      <c r="E555" s="16"/>
      <c r="F555" s="16"/>
      <c r="G555" s="16"/>
      <c r="H555" s="16"/>
      <c r="I555" s="16"/>
      <c r="J555" s="16"/>
      <c r="K555" s="16"/>
      <c r="N555" s="16"/>
      <c r="O555" s="16"/>
      <c r="P555" s="16"/>
      <c r="Q555" s="16"/>
      <c r="R555" s="16"/>
      <c r="S555" s="23"/>
      <c r="T555" s="16"/>
      <c r="U555" s="16"/>
      <c r="W555" s="23" t="str">
        <f>IF('PD1'!$V555&lt;&gt;"",'PD1'!$V555*VLOOKUP('PD1'!$U555,#REF!,2,0),"")</f>
        <v/>
      </c>
      <c r="X555" s="16"/>
      <c r="Y555" s="16"/>
      <c r="Z555" s="16"/>
      <c r="AA555" s="16"/>
      <c r="AB555" s="16"/>
      <c r="AC555" s="16"/>
    </row>
    <row r="556" spans="1:29" ht="15.75" customHeight="1" x14ac:dyDescent="0.35">
      <c r="A556" s="17"/>
      <c r="B556" s="16"/>
      <c r="C556" s="16"/>
      <c r="D556" s="16"/>
      <c r="E556" s="16"/>
      <c r="F556" s="16"/>
      <c r="G556" s="16"/>
      <c r="H556" s="16"/>
      <c r="I556" s="16"/>
      <c r="J556" s="16"/>
      <c r="K556" s="16"/>
      <c r="N556" s="16"/>
      <c r="O556" s="16"/>
      <c r="P556" s="16"/>
      <c r="Q556" s="16"/>
      <c r="R556" s="16"/>
      <c r="S556" s="23"/>
      <c r="T556" s="16"/>
      <c r="U556" s="16"/>
      <c r="W556" s="23" t="str">
        <f>IF('PD1'!$V556&lt;&gt;"",'PD1'!$V556*VLOOKUP('PD1'!$U556,#REF!,2,0),"")</f>
        <v/>
      </c>
      <c r="X556" s="16"/>
      <c r="Y556" s="16"/>
      <c r="Z556" s="16"/>
      <c r="AA556" s="16"/>
      <c r="AB556" s="16"/>
      <c r="AC556" s="16"/>
    </row>
    <row r="557" spans="1:29" ht="15.75" customHeight="1" x14ac:dyDescent="0.35">
      <c r="A557" s="17"/>
      <c r="B557" s="16"/>
      <c r="C557" s="16"/>
      <c r="D557" s="16"/>
      <c r="E557" s="16"/>
      <c r="F557" s="16"/>
      <c r="G557" s="16"/>
      <c r="H557" s="16"/>
      <c r="I557" s="16"/>
      <c r="J557" s="16"/>
      <c r="K557" s="16"/>
      <c r="N557" s="16"/>
      <c r="O557" s="16"/>
      <c r="P557" s="16"/>
      <c r="Q557" s="16"/>
      <c r="R557" s="16"/>
      <c r="S557" s="23"/>
      <c r="T557" s="16"/>
      <c r="U557" s="16"/>
      <c r="W557" s="23" t="str">
        <f>IF('PD1'!$V557&lt;&gt;"",'PD1'!$V557*VLOOKUP('PD1'!$U557,#REF!,2,0),"")</f>
        <v/>
      </c>
      <c r="X557" s="16"/>
      <c r="Y557" s="16"/>
      <c r="Z557" s="16"/>
      <c r="AA557" s="16"/>
      <c r="AB557" s="16"/>
      <c r="AC557" s="16"/>
    </row>
    <row r="558" spans="1:29" ht="15.75" customHeight="1" x14ac:dyDescent="0.35">
      <c r="A558" s="17"/>
      <c r="B558" s="16"/>
      <c r="C558" s="16"/>
      <c r="D558" s="16"/>
      <c r="E558" s="16"/>
      <c r="F558" s="16"/>
      <c r="G558" s="16"/>
      <c r="H558" s="16"/>
      <c r="I558" s="16"/>
      <c r="J558" s="16"/>
      <c r="K558" s="16"/>
      <c r="N558" s="16"/>
      <c r="O558" s="16"/>
      <c r="P558" s="16"/>
      <c r="Q558" s="16"/>
      <c r="R558" s="16"/>
      <c r="S558" s="23"/>
      <c r="T558" s="16"/>
      <c r="U558" s="16"/>
      <c r="W558" s="23" t="str">
        <f>IF('PD1'!$V558&lt;&gt;"",'PD1'!$V558*VLOOKUP('PD1'!$U558,#REF!,2,0),"")</f>
        <v/>
      </c>
      <c r="X558" s="16"/>
      <c r="Y558" s="16"/>
      <c r="Z558" s="16"/>
      <c r="AA558" s="16"/>
      <c r="AB558" s="16"/>
      <c r="AC558" s="16"/>
    </row>
    <row r="559" spans="1:29" ht="15.75" customHeight="1" x14ac:dyDescent="0.35">
      <c r="A559" s="17"/>
      <c r="B559" s="16"/>
      <c r="C559" s="16"/>
      <c r="D559" s="16"/>
      <c r="E559" s="16"/>
      <c r="F559" s="16"/>
      <c r="G559" s="16"/>
      <c r="H559" s="16"/>
      <c r="I559" s="16"/>
      <c r="J559" s="16"/>
      <c r="K559" s="16"/>
      <c r="N559" s="16"/>
      <c r="O559" s="16"/>
      <c r="P559" s="16"/>
      <c r="Q559" s="16"/>
      <c r="R559" s="16"/>
      <c r="S559" s="23"/>
      <c r="T559" s="16"/>
      <c r="U559" s="16"/>
      <c r="W559" s="23" t="str">
        <f>IF('PD1'!$V559&lt;&gt;"",'PD1'!$V559*VLOOKUP('PD1'!$U559,#REF!,2,0),"")</f>
        <v/>
      </c>
      <c r="X559" s="16"/>
      <c r="Y559" s="16"/>
      <c r="Z559" s="16"/>
      <c r="AA559" s="16"/>
      <c r="AB559" s="16"/>
      <c r="AC559" s="16"/>
    </row>
    <row r="560" spans="1:29" ht="15.75" customHeight="1" x14ac:dyDescent="0.35">
      <c r="A560" s="17"/>
      <c r="B560" s="16"/>
      <c r="C560" s="16"/>
      <c r="D560" s="16"/>
      <c r="E560" s="16"/>
      <c r="F560" s="16"/>
      <c r="G560" s="16"/>
      <c r="H560" s="16"/>
      <c r="I560" s="16"/>
      <c r="J560" s="16"/>
      <c r="K560" s="16"/>
      <c r="N560" s="16"/>
      <c r="O560" s="16"/>
      <c r="P560" s="16"/>
      <c r="Q560" s="16"/>
      <c r="R560" s="16"/>
      <c r="S560" s="23"/>
      <c r="T560" s="16"/>
      <c r="U560" s="16"/>
      <c r="W560" s="23" t="str">
        <f>IF('PD1'!$V560&lt;&gt;"",'PD1'!$V560*VLOOKUP('PD1'!$U560,#REF!,2,0),"")</f>
        <v/>
      </c>
      <c r="X560" s="16"/>
      <c r="Y560" s="16"/>
      <c r="Z560" s="16"/>
      <c r="AA560" s="16"/>
      <c r="AB560" s="16"/>
      <c r="AC560" s="16"/>
    </row>
    <row r="561" spans="1:29" ht="15.75" customHeight="1" x14ac:dyDescent="0.35">
      <c r="A561" s="17"/>
      <c r="B561" s="16"/>
      <c r="C561" s="16"/>
      <c r="D561" s="16"/>
      <c r="E561" s="16"/>
      <c r="F561" s="16"/>
      <c r="G561" s="16"/>
      <c r="H561" s="16"/>
      <c r="I561" s="16"/>
      <c r="J561" s="16"/>
      <c r="K561" s="16"/>
      <c r="N561" s="16"/>
      <c r="O561" s="16"/>
      <c r="P561" s="16"/>
      <c r="Q561" s="16"/>
      <c r="R561" s="16"/>
      <c r="S561" s="23"/>
      <c r="T561" s="16"/>
      <c r="U561" s="16"/>
      <c r="W561" s="23" t="str">
        <f>IF('PD1'!$V561&lt;&gt;"",'PD1'!$V561*VLOOKUP('PD1'!$U561,#REF!,2,0),"")</f>
        <v/>
      </c>
      <c r="X561" s="16"/>
      <c r="Y561" s="16"/>
      <c r="Z561" s="16"/>
      <c r="AA561" s="16"/>
      <c r="AB561" s="16"/>
      <c r="AC561" s="16"/>
    </row>
    <row r="562" spans="1:29" ht="15.75" customHeight="1" x14ac:dyDescent="0.35">
      <c r="A562" s="17"/>
      <c r="B562" s="16"/>
      <c r="C562" s="16"/>
      <c r="D562" s="16"/>
      <c r="E562" s="16"/>
      <c r="F562" s="16"/>
      <c r="G562" s="16"/>
      <c r="H562" s="16"/>
      <c r="I562" s="16"/>
      <c r="J562" s="16"/>
      <c r="K562" s="16"/>
      <c r="N562" s="16"/>
      <c r="O562" s="16"/>
      <c r="P562" s="16"/>
      <c r="Q562" s="16"/>
      <c r="R562" s="16"/>
      <c r="S562" s="23"/>
      <c r="T562" s="16"/>
      <c r="U562" s="16"/>
      <c r="W562" s="23" t="str">
        <f>IF('PD1'!$V562&lt;&gt;"",'PD1'!$V562*VLOOKUP('PD1'!$U562,#REF!,2,0),"")</f>
        <v/>
      </c>
      <c r="X562" s="16"/>
      <c r="Y562" s="16"/>
      <c r="Z562" s="16"/>
      <c r="AA562" s="16"/>
      <c r="AB562" s="16"/>
      <c r="AC562" s="16"/>
    </row>
    <row r="563" spans="1:29" ht="15.75" customHeight="1" x14ac:dyDescent="0.35">
      <c r="A563" s="17"/>
      <c r="B563" s="16"/>
      <c r="C563" s="16"/>
      <c r="D563" s="16"/>
      <c r="E563" s="16"/>
      <c r="F563" s="16"/>
      <c r="G563" s="16"/>
      <c r="H563" s="16"/>
      <c r="I563" s="16"/>
      <c r="J563" s="16"/>
      <c r="K563" s="16"/>
      <c r="N563" s="16"/>
      <c r="O563" s="16"/>
      <c r="P563" s="16"/>
      <c r="Q563" s="16"/>
      <c r="R563" s="16"/>
      <c r="S563" s="23"/>
      <c r="T563" s="16"/>
      <c r="U563" s="16"/>
      <c r="W563" s="23" t="str">
        <f>IF('PD1'!$V563&lt;&gt;"",'PD1'!$V563*VLOOKUP('PD1'!$U563,#REF!,2,0),"")</f>
        <v/>
      </c>
      <c r="X563" s="16"/>
      <c r="Y563" s="16"/>
      <c r="Z563" s="16"/>
      <c r="AA563" s="16"/>
      <c r="AB563" s="16"/>
      <c r="AC563" s="16"/>
    </row>
    <row r="564" spans="1:29" ht="15.75" customHeight="1" x14ac:dyDescent="0.35">
      <c r="A564" s="17"/>
      <c r="B564" s="16"/>
      <c r="C564" s="16"/>
      <c r="D564" s="16"/>
      <c r="E564" s="16"/>
      <c r="F564" s="16"/>
      <c r="G564" s="16"/>
      <c r="H564" s="16"/>
      <c r="I564" s="16"/>
      <c r="J564" s="16"/>
      <c r="K564" s="16"/>
      <c r="N564" s="16"/>
      <c r="O564" s="16"/>
      <c r="P564" s="16"/>
      <c r="Q564" s="16"/>
      <c r="R564" s="16"/>
      <c r="S564" s="23"/>
      <c r="T564" s="16"/>
      <c r="U564" s="16"/>
      <c r="W564" s="23" t="str">
        <f>IF('PD1'!$V564&lt;&gt;"",'PD1'!$V564*VLOOKUP('PD1'!$U564,#REF!,2,0),"")</f>
        <v/>
      </c>
      <c r="X564" s="16"/>
      <c r="Y564" s="16"/>
      <c r="Z564" s="16"/>
      <c r="AA564" s="16"/>
      <c r="AB564" s="16"/>
      <c r="AC564" s="16"/>
    </row>
    <row r="565" spans="1:29" ht="15.75" customHeight="1" x14ac:dyDescent="0.35">
      <c r="A565" s="17"/>
      <c r="B565" s="16"/>
      <c r="C565" s="16"/>
      <c r="D565" s="16"/>
      <c r="E565" s="16"/>
      <c r="F565" s="16"/>
      <c r="G565" s="16"/>
      <c r="H565" s="16"/>
      <c r="I565" s="16"/>
      <c r="J565" s="16"/>
      <c r="K565" s="16"/>
      <c r="N565" s="16"/>
      <c r="O565" s="16"/>
      <c r="P565" s="16"/>
      <c r="Q565" s="16"/>
      <c r="R565" s="16"/>
      <c r="S565" s="23"/>
      <c r="T565" s="16"/>
      <c r="U565" s="16"/>
      <c r="W565" s="23" t="str">
        <f>IF('PD1'!$V565&lt;&gt;"",'PD1'!$V565*VLOOKUP('PD1'!$U565,#REF!,2,0),"")</f>
        <v/>
      </c>
      <c r="X565" s="16"/>
      <c r="Y565" s="16"/>
      <c r="Z565" s="16"/>
      <c r="AA565" s="16"/>
      <c r="AB565" s="16"/>
      <c r="AC565" s="16"/>
    </row>
    <row r="566" spans="1:29" ht="15.75" customHeight="1" x14ac:dyDescent="0.35">
      <c r="A566" s="17"/>
      <c r="B566" s="16"/>
      <c r="C566" s="16"/>
      <c r="D566" s="16"/>
      <c r="E566" s="16"/>
      <c r="F566" s="16"/>
      <c r="G566" s="16"/>
      <c r="H566" s="16"/>
      <c r="I566" s="16"/>
      <c r="J566" s="16"/>
      <c r="K566" s="16"/>
      <c r="N566" s="16"/>
      <c r="O566" s="16"/>
      <c r="P566" s="16"/>
      <c r="Q566" s="16"/>
      <c r="R566" s="16"/>
      <c r="S566" s="23"/>
      <c r="T566" s="16"/>
      <c r="U566" s="16"/>
      <c r="W566" s="23" t="str">
        <f>IF('PD1'!$V566&lt;&gt;"",'PD1'!$V566*VLOOKUP('PD1'!$U566,#REF!,2,0),"")</f>
        <v/>
      </c>
      <c r="X566" s="16"/>
      <c r="Y566" s="16"/>
      <c r="Z566" s="16"/>
      <c r="AA566" s="16"/>
      <c r="AB566" s="16"/>
      <c r="AC566" s="16"/>
    </row>
    <row r="567" spans="1:29" ht="15.75" customHeight="1" x14ac:dyDescent="0.35">
      <c r="A567" s="17"/>
      <c r="B567" s="16"/>
      <c r="C567" s="16"/>
      <c r="D567" s="16"/>
      <c r="E567" s="16"/>
      <c r="F567" s="16"/>
      <c r="G567" s="16"/>
      <c r="H567" s="16"/>
      <c r="I567" s="16"/>
      <c r="J567" s="16"/>
      <c r="K567" s="16"/>
      <c r="N567" s="16"/>
      <c r="O567" s="16"/>
      <c r="P567" s="16"/>
      <c r="Q567" s="16"/>
      <c r="R567" s="16"/>
      <c r="S567" s="23"/>
      <c r="T567" s="16"/>
      <c r="U567" s="16"/>
      <c r="W567" s="23" t="str">
        <f>IF('PD1'!$V567&lt;&gt;"",'PD1'!$V567*VLOOKUP('PD1'!$U567,#REF!,2,0),"")</f>
        <v/>
      </c>
      <c r="X567" s="16"/>
      <c r="Y567" s="16"/>
      <c r="Z567" s="16"/>
      <c r="AA567" s="16"/>
      <c r="AB567" s="16"/>
      <c r="AC567" s="16"/>
    </row>
    <row r="568" spans="1:29" ht="15.75" customHeight="1" x14ac:dyDescent="0.35">
      <c r="A568" s="17"/>
      <c r="B568" s="16"/>
      <c r="C568" s="16"/>
      <c r="D568" s="16"/>
      <c r="E568" s="16"/>
      <c r="F568" s="16"/>
      <c r="G568" s="16"/>
      <c r="H568" s="16"/>
      <c r="I568" s="16"/>
      <c r="J568" s="16"/>
      <c r="K568" s="16"/>
      <c r="N568" s="16"/>
      <c r="O568" s="16"/>
      <c r="P568" s="16"/>
      <c r="Q568" s="16"/>
      <c r="R568" s="16"/>
      <c r="S568" s="23"/>
      <c r="T568" s="16"/>
      <c r="U568" s="16"/>
      <c r="W568" s="23" t="str">
        <f>IF('PD1'!$V568&lt;&gt;"",'PD1'!$V568*VLOOKUP('PD1'!$U568,#REF!,2,0),"")</f>
        <v/>
      </c>
      <c r="X568" s="16"/>
      <c r="Y568" s="16"/>
      <c r="Z568" s="16"/>
      <c r="AA568" s="16"/>
      <c r="AB568" s="16"/>
      <c r="AC568" s="16"/>
    </row>
    <row r="569" spans="1:29" ht="15.75" customHeight="1" x14ac:dyDescent="0.35">
      <c r="A569" s="17"/>
      <c r="B569" s="16"/>
      <c r="C569" s="16"/>
      <c r="D569" s="16"/>
      <c r="E569" s="16"/>
      <c r="F569" s="16"/>
      <c r="G569" s="16"/>
      <c r="H569" s="16"/>
      <c r="I569" s="16"/>
      <c r="J569" s="16"/>
      <c r="K569" s="16"/>
      <c r="N569" s="16"/>
      <c r="O569" s="16"/>
      <c r="P569" s="16"/>
      <c r="Q569" s="16"/>
      <c r="R569" s="16"/>
      <c r="S569" s="23"/>
      <c r="T569" s="16"/>
      <c r="U569" s="16"/>
      <c r="W569" s="23" t="str">
        <f>IF('PD1'!$V569&lt;&gt;"",'PD1'!$V569*VLOOKUP('PD1'!$U569,#REF!,2,0),"")</f>
        <v/>
      </c>
      <c r="X569" s="16"/>
      <c r="Y569" s="16"/>
      <c r="Z569" s="16"/>
      <c r="AA569" s="16"/>
      <c r="AB569" s="16"/>
      <c r="AC569" s="16"/>
    </row>
    <row r="570" spans="1:29" ht="15.75" customHeight="1" x14ac:dyDescent="0.35">
      <c r="A570" s="17"/>
      <c r="B570" s="16"/>
      <c r="C570" s="16"/>
      <c r="D570" s="16"/>
      <c r="E570" s="16"/>
      <c r="F570" s="16"/>
      <c r="G570" s="16"/>
      <c r="H570" s="16"/>
      <c r="I570" s="16"/>
      <c r="J570" s="16"/>
      <c r="K570" s="16"/>
      <c r="N570" s="16"/>
      <c r="O570" s="16"/>
      <c r="P570" s="16"/>
      <c r="Q570" s="16"/>
      <c r="R570" s="16"/>
      <c r="S570" s="23"/>
      <c r="T570" s="16"/>
      <c r="U570" s="16"/>
      <c r="W570" s="23" t="str">
        <f>IF('PD1'!$V570&lt;&gt;"",'PD1'!$V570*VLOOKUP('PD1'!$U570,#REF!,2,0),"")</f>
        <v/>
      </c>
      <c r="X570" s="16"/>
      <c r="Y570" s="16"/>
      <c r="Z570" s="16"/>
      <c r="AA570" s="16"/>
      <c r="AB570" s="16"/>
      <c r="AC570" s="16"/>
    </row>
    <row r="571" spans="1:29" ht="15.75" customHeight="1" x14ac:dyDescent="0.35">
      <c r="A571" s="17"/>
      <c r="B571" s="16"/>
      <c r="C571" s="16"/>
      <c r="D571" s="16"/>
      <c r="E571" s="16"/>
      <c r="F571" s="16"/>
      <c r="G571" s="16"/>
      <c r="H571" s="16"/>
      <c r="I571" s="16"/>
      <c r="J571" s="16"/>
      <c r="K571" s="16"/>
      <c r="N571" s="16"/>
      <c r="O571" s="16"/>
      <c r="P571" s="16"/>
      <c r="Q571" s="16"/>
      <c r="R571" s="16"/>
      <c r="S571" s="23"/>
      <c r="T571" s="16"/>
      <c r="U571" s="16"/>
      <c r="W571" s="23" t="str">
        <f>IF('PD1'!$V571&lt;&gt;"",'PD1'!$V571*VLOOKUP('PD1'!$U571,#REF!,2,0),"")</f>
        <v/>
      </c>
      <c r="X571" s="16"/>
      <c r="Y571" s="16"/>
      <c r="Z571" s="16"/>
      <c r="AA571" s="16"/>
      <c r="AB571" s="16"/>
      <c r="AC571" s="16"/>
    </row>
    <row r="572" spans="1:29" ht="15.75" customHeight="1" x14ac:dyDescent="0.35">
      <c r="A572" s="17"/>
      <c r="B572" s="16"/>
      <c r="C572" s="16"/>
      <c r="D572" s="16"/>
      <c r="E572" s="16"/>
      <c r="F572" s="16"/>
      <c r="G572" s="16"/>
      <c r="H572" s="16"/>
      <c r="I572" s="16"/>
      <c r="J572" s="16"/>
      <c r="K572" s="16"/>
      <c r="N572" s="16"/>
      <c r="O572" s="16"/>
      <c r="P572" s="16"/>
      <c r="Q572" s="16"/>
      <c r="R572" s="16"/>
      <c r="S572" s="23"/>
      <c r="T572" s="16"/>
      <c r="U572" s="16"/>
      <c r="W572" s="23" t="str">
        <f>IF('PD1'!$V572&lt;&gt;"",'PD1'!$V572*VLOOKUP('PD1'!$U572,#REF!,2,0),"")</f>
        <v/>
      </c>
      <c r="X572" s="16"/>
      <c r="Y572" s="16"/>
      <c r="Z572" s="16"/>
      <c r="AA572" s="16"/>
      <c r="AB572" s="16"/>
      <c r="AC572" s="16"/>
    </row>
    <row r="573" spans="1:29" ht="15.75" customHeight="1" x14ac:dyDescent="0.35">
      <c r="A573" s="17"/>
      <c r="B573" s="16"/>
      <c r="C573" s="16"/>
      <c r="D573" s="16"/>
      <c r="E573" s="16"/>
      <c r="F573" s="16"/>
      <c r="G573" s="16"/>
      <c r="H573" s="16"/>
      <c r="I573" s="16"/>
      <c r="J573" s="16"/>
      <c r="K573" s="16"/>
      <c r="N573" s="16"/>
      <c r="O573" s="16"/>
      <c r="P573" s="16"/>
      <c r="Q573" s="16"/>
      <c r="R573" s="16"/>
      <c r="S573" s="23"/>
      <c r="T573" s="16"/>
      <c r="U573" s="16"/>
      <c r="W573" s="23" t="str">
        <f>IF('PD1'!$V573&lt;&gt;"",'PD1'!$V573*VLOOKUP('PD1'!$U573,#REF!,2,0),"")</f>
        <v/>
      </c>
      <c r="X573" s="16"/>
      <c r="Y573" s="16"/>
      <c r="Z573" s="16"/>
      <c r="AA573" s="16"/>
      <c r="AB573" s="16"/>
      <c r="AC573" s="16"/>
    </row>
    <row r="574" spans="1:29" ht="15.75" customHeight="1" x14ac:dyDescent="0.35">
      <c r="A574" s="17"/>
      <c r="B574" s="16"/>
      <c r="C574" s="16"/>
      <c r="D574" s="16"/>
      <c r="E574" s="16"/>
      <c r="F574" s="16"/>
      <c r="G574" s="16"/>
      <c r="H574" s="16"/>
      <c r="I574" s="16"/>
      <c r="J574" s="16"/>
      <c r="K574" s="16"/>
      <c r="N574" s="16"/>
      <c r="O574" s="16"/>
      <c r="P574" s="16"/>
      <c r="Q574" s="16"/>
      <c r="R574" s="16"/>
      <c r="S574" s="23"/>
      <c r="T574" s="16"/>
      <c r="U574" s="16"/>
      <c r="W574" s="23" t="str">
        <f>IF('PD1'!$V574&lt;&gt;"",'PD1'!$V574*VLOOKUP('PD1'!$U574,#REF!,2,0),"")</f>
        <v/>
      </c>
      <c r="X574" s="16"/>
      <c r="Y574" s="16"/>
      <c r="Z574" s="16"/>
      <c r="AA574" s="16"/>
      <c r="AB574" s="16"/>
      <c r="AC574" s="16"/>
    </row>
    <row r="575" spans="1:29" ht="15.75" customHeight="1" x14ac:dyDescent="0.35">
      <c r="A575" s="17"/>
      <c r="B575" s="16"/>
      <c r="C575" s="16"/>
      <c r="D575" s="16"/>
      <c r="E575" s="16"/>
      <c r="F575" s="16"/>
      <c r="G575" s="16"/>
      <c r="H575" s="16"/>
      <c r="I575" s="16"/>
      <c r="J575" s="16"/>
      <c r="K575" s="16"/>
      <c r="N575" s="16"/>
      <c r="O575" s="16"/>
      <c r="P575" s="16"/>
      <c r="Q575" s="16"/>
      <c r="R575" s="16"/>
      <c r="S575" s="23"/>
      <c r="T575" s="16"/>
      <c r="U575" s="16"/>
      <c r="W575" s="23" t="str">
        <f>IF('PD1'!$V575&lt;&gt;"",'PD1'!$V575*VLOOKUP('PD1'!$U575,#REF!,2,0),"")</f>
        <v/>
      </c>
      <c r="X575" s="16"/>
      <c r="Y575" s="16"/>
      <c r="Z575" s="16"/>
      <c r="AA575" s="16"/>
      <c r="AB575" s="16"/>
      <c r="AC575" s="16"/>
    </row>
    <row r="576" spans="1:29" ht="15.75" customHeight="1" x14ac:dyDescent="0.35">
      <c r="A576" s="17"/>
      <c r="B576" s="16"/>
      <c r="C576" s="16"/>
      <c r="D576" s="16"/>
      <c r="E576" s="16"/>
      <c r="F576" s="16"/>
      <c r="G576" s="16"/>
      <c r="H576" s="16"/>
      <c r="I576" s="16"/>
      <c r="J576" s="16"/>
      <c r="K576" s="16"/>
      <c r="N576" s="16"/>
      <c r="O576" s="16"/>
      <c r="P576" s="16"/>
      <c r="Q576" s="16"/>
      <c r="R576" s="16"/>
      <c r="S576" s="23"/>
      <c r="T576" s="16"/>
      <c r="U576" s="16"/>
      <c r="W576" s="23" t="str">
        <f>IF('PD1'!$V576&lt;&gt;"",'PD1'!$V576*VLOOKUP('PD1'!$U576,#REF!,2,0),"")</f>
        <v/>
      </c>
      <c r="X576" s="16"/>
      <c r="Y576" s="16"/>
      <c r="Z576" s="16"/>
      <c r="AA576" s="16"/>
      <c r="AB576" s="16"/>
      <c r="AC576" s="16"/>
    </row>
    <row r="577" spans="1:29" ht="15.75" customHeight="1" x14ac:dyDescent="0.35">
      <c r="A577" s="17"/>
      <c r="B577" s="16"/>
      <c r="C577" s="16"/>
      <c r="D577" s="16"/>
      <c r="E577" s="16"/>
      <c r="F577" s="16"/>
      <c r="G577" s="16"/>
      <c r="H577" s="16"/>
      <c r="I577" s="16"/>
      <c r="J577" s="16"/>
      <c r="K577" s="16"/>
      <c r="N577" s="16"/>
      <c r="O577" s="16"/>
      <c r="P577" s="16"/>
      <c r="Q577" s="16"/>
      <c r="R577" s="16"/>
      <c r="S577" s="23"/>
      <c r="T577" s="16"/>
      <c r="U577" s="16"/>
      <c r="W577" s="23" t="str">
        <f>IF('PD1'!$V577&lt;&gt;"",'PD1'!$V577*VLOOKUP('PD1'!$U577,#REF!,2,0),"")</f>
        <v/>
      </c>
      <c r="X577" s="16"/>
      <c r="Y577" s="16"/>
      <c r="Z577" s="16"/>
      <c r="AA577" s="16"/>
      <c r="AB577" s="16"/>
      <c r="AC577" s="16"/>
    </row>
    <row r="578" spans="1:29" ht="15.75" customHeight="1" x14ac:dyDescent="0.35">
      <c r="A578" s="17"/>
      <c r="B578" s="16"/>
      <c r="C578" s="16"/>
      <c r="D578" s="16"/>
      <c r="E578" s="16"/>
      <c r="F578" s="16"/>
      <c r="G578" s="16"/>
      <c r="H578" s="16"/>
      <c r="I578" s="16"/>
      <c r="J578" s="16"/>
      <c r="K578" s="16"/>
      <c r="N578" s="16"/>
      <c r="O578" s="16"/>
      <c r="P578" s="16"/>
      <c r="Q578" s="16"/>
      <c r="R578" s="16"/>
      <c r="S578" s="23"/>
      <c r="T578" s="16"/>
      <c r="U578" s="16"/>
      <c r="W578" s="23" t="str">
        <f>IF('PD1'!$V578&lt;&gt;"",'PD1'!$V578*VLOOKUP('PD1'!$U578,#REF!,2,0),"")</f>
        <v/>
      </c>
      <c r="X578" s="16"/>
      <c r="Y578" s="16"/>
      <c r="Z578" s="16"/>
      <c r="AA578" s="16"/>
      <c r="AB578" s="16"/>
      <c r="AC578" s="16"/>
    </row>
    <row r="579" spans="1:29" ht="15.75" customHeight="1" x14ac:dyDescent="0.35">
      <c r="A579" s="17"/>
      <c r="B579" s="16"/>
      <c r="C579" s="16"/>
      <c r="D579" s="16"/>
      <c r="E579" s="16"/>
      <c r="F579" s="16"/>
      <c r="G579" s="16"/>
      <c r="H579" s="16"/>
      <c r="I579" s="16"/>
      <c r="J579" s="16"/>
      <c r="K579" s="16"/>
      <c r="N579" s="16"/>
      <c r="O579" s="16"/>
      <c r="P579" s="16"/>
      <c r="Q579" s="16"/>
      <c r="R579" s="16"/>
      <c r="S579" s="23"/>
      <c r="T579" s="16"/>
      <c r="U579" s="16"/>
      <c r="W579" s="23" t="str">
        <f>IF('PD1'!$V579&lt;&gt;"",'PD1'!$V579*VLOOKUP('PD1'!$U579,#REF!,2,0),"")</f>
        <v/>
      </c>
      <c r="X579" s="16"/>
      <c r="Y579" s="16"/>
      <c r="Z579" s="16"/>
      <c r="AA579" s="16"/>
      <c r="AB579" s="16"/>
      <c r="AC579" s="16"/>
    </row>
    <row r="580" spans="1:29" ht="15.75" customHeight="1" x14ac:dyDescent="0.35">
      <c r="A580" s="17"/>
      <c r="B580" s="16"/>
      <c r="C580" s="16"/>
      <c r="D580" s="16"/>
      <c r="E580" s="16"/>
      <c r="F580" s="16"/>
      <c r="G580" s="16"/>
      <c r="H580" s="16"/>
      <c r="I580" s="16"/>
      <c r="J580" s="16"/>
      <c r="K580" s="16"/>
      <c r="N580" s="16"/>
      <c r="O580" s="16"/>
      <c r="P580" s="16"/>
      <c r="Q580" s="16"/>
      <c r="R580" s="16"/>
      <c r="S580" s="23"/>
      <c r="T580" s="16"/>
      <c r="U580" s="16"/>
      <c r="W580" s="23" t="str">
        <f>IF('PD1'!$V580&lt;&gt;"",'PD1'!$V580*VLOOKUP('PD1'!$U580,#REF!,2,0),"")</f>
        <v/>
      </c>
      <c r="X580" s="16"/>
      <c r="Y580" s="16"/>
      <c r="Z580" s="16"/>
      <c r="AA580" s="16"/>
      <c r="AB580" s="16"/>
      <c r="AC580" s="16"/>
    </row>
    <row r="581" spans="1:29" ht="15.75" customHeight="1" x14ac:dyDescent="0.35">
      <c r="A581" s="17"/>
      <c r="B581" s="16"/>
      <c r="C581" s="16"/>
      <c r="D581" s="16"/>
      <c r="E581" s="16"/>
      <c r="F581" s="16"/>
      <c r="G581" s="16"/>
      <c r="H581" s="16"/>
      <c r="I581" s="16"/>
      <c r="J581" s="16"/>
      <c r="K581" s="16"/>
      <c r="N581" s="16"/>
      <c r="O581" s="16"/>
      <c r="P581" s="16"/>
      <c r="Q581" s="16"/>
      <c r="R581" s="16"/>
      <c r="S581" s="23"/>
      <c r="T581" s="16"/>
      <c r="U581" s="16"/>
      <c r="W581" s="23" t="str">
        <f>IF('PD1'!$V581&lt;&gt;"",'PD1'!$V581*VLOOKUP('PD1'!$U581,#REF!,2,0),"")</f>
        <v/>
      </c>
      <c r="X581" s="16"/>
      <c r="Y581" s="16"/>
      <c r="Z581" s="16"/>
      <c r="AA581" s="16"/>
      <c r="AB581" s="16"/>
      <c r="AC581" s="16"/>
    </row>
    <row r="582" spans="1:29" ht="15.75" customHeight="1" x14ac:dyDescent="0.35">
      <c r="A582" s="17"/>
      <c r="B582" s="16"/>
      <c r="C582" s="16"/>
      <c r="D582" s="16"/>
      <c r="E582" s="16"/>
      <c r="F582" s="16"/>
      <c r="G582" s="16"/>
      <c r="H582" s="16"/>
      <c r="I582" s="16"/>
      <c r="J582" s="16"/>
      <c r="K582" s="16"/>
      <c r="N582" s="16"/>
      <c r="O582" s="16"/>
      <c r="P582" s="16"/>
      <c r="Q582" s="16"/>
      <c r="R582" s="16"/>
      <c r="S582" s="23"/>
      <c r="T582" s="16"/>
      <c r="U582" s="16"/>
      <c r="W582" s="23" t="str">
        <f>IF('PD1'!$V582&lt;&gt;"",'PD1'!$V582*VLOOKUP('PD1'!$U582,#REF!,2,0),"")</f>
        <v/>
      </c>
      <c r="X582" s="16"/>
      <c r="Y582" s="16"/>
      <c r="Z582" s="16"/>
      <c r="AA582" s="16"/>
      <c r="AB582" s="16"/>
      <c r="AC582" s="16"/>
    </row>
    <row r="583" spans="1:29" ht="15.75" customHeight="1" x14ac:dyDescent="0.35">
      <c r="A583" s="17"/>
      <c r="B583" s="16"/>
      <c r="C583" s="16"/>
      <c r="D583" s="16"/>
      <c r="E583" s="16"/>
      <c r="F583" s="16"/>
      <c r="G583" s="16"/>
      <c r="H583" s="16"/>
      <c r="I583" s="16"/>
      <c r="J583" s="16"/>
      <c r="K583" s="16"/>
      <c r="N583" s="16"/>
      <c r="O583" s="16"/>
      <c r="P583" s="16"/>
      <c r="Q583" s="16"/>
      <c r="R583" s="16"/>
      <c r="S583" s="23"/>
      <c r="T583" s="16"/>
      <c r="U583" s="16"/>
      <c r="W583" s="23" t="str">
        <f>IF('PD1'!$V583&lt;&gt;"",'PD1'!$V583*VLOOKUP('PD1'!$U583,#REF!,2,0),"")</f>
        <v/>
      </c>
      <c r="X583" s="16"/>
      <c r="Y583" s="16"/>
      <c r="Z583" s="16"/>
      <c r="AA583" s="16"/>
      <c r="AB583" s="16"/>
      <c r="AC583" s="16"/>
    </row>
    <row r="584" spans="1:29" ht="15.75" customHeight="1" x14ac:dyDescent="0.35">
      <c r="A584" s="17"/>
      <c r="B584" s="16"/>
      <c r="C584" s="16"/>
      <c r="D584" s="16"/>
      <c r="E584" s="16"/>
      <c r="F584" s="16"/>
      <c r="G584" s="16"/>
      <c r="H584" s="16"/>
      <c r="I584" s="16"/>
      <c r="J584" s="16"/>
      <c r="K584" s="16"/>
      <c r="N584" s="16"/>
      <c r="O584" s="16"/>
      <c r="P584" s="16"/>
      <c r="Q584" s="16"/>
      <c r="R584" s="16"/>
      <c r="S584" s="23"/>
      <c r="T584" s="16"/>
      <c r="U584" s="16"/>
      <c r="W584" s="23" t="str">
        <f>IF('PD1'!$V584&lt;&gt;"",'PD1'!$V584*VLOOKUP('PD1'!$U584,#REF!,2,0),"")</f>
        <v/>
      </c>
      <c r="X584" s="16"/>
      <c r="Y584" s="16"/>
      <c r="Z584" s="16"/>
      <c r="AA584" s="16"/>
      <c r="AB584" s="16"/>
      <c r="AC584" s="16"/>
    </row>
    <row r="585" spans="1:29" ht="15.75" customHeight="1" x14ac:dyDescent="0.35">
      <c r="A585" s="17"/>
      <c r="B585" s="16"/>
      <c r="C585" s="16"/>
      <c r="D585" s="16"/>
      <c r="E585" s="16"/>
      <c r="F585" s="16"/>
      <c r="G585" s="16"/>
      <c r="H585" s="16"/>
      <c r="I585" s="16"/>
      <c r="J585" s="16"/>
      <c r="K585" s="16"/>
      <c r="N585" s="16"/>
      <c r="O585" s="16"/>
      <c r="P585" s="16"/>
      <c r="Q585" s="16"/>
      <c r="R585" s="16"/>
      <c r="S585" s="23"/>
      <c r="T585" s="16"/>
      <c r="U585" s="16"/>
      <c r="W585" s="23" t="str">
        <f>IF('PD1'!$V585&lt;&gt;"",'PD1'!$V585*VLOOKUP('PD1'!$U585,#REF!,2,0),"")</f>
        <v/>
      </c>
      <c r="X585" s="16"/>
      <c r="Y585" s="16"/>
      <c r="Z585" s="16"/>
      <c r="AA585" s="16"/>
      <c r="AB585" s="16"/>
      <c r="AC585" s="16"/>
    </row>
    <row r="586" spans="1:29" ht="15.75" customHeight="1" x14ac:dyDescent="0.35">
      <c r="A586" s="17"/>
      <c r="B586" s="16"/>
      <c r="C586" s="16"/>
      <c r="D586" s="16"/>
      <c r="E586" s="16"/>
      <c r="F586" s="16"/>
      <c r="G586" s="16"/>
      <c r="H586" s="16"/>
      <c r="I586" s="16"/>
      <c r="J586" s="16"/>
      <c r="K586" s="16"/>
      <c r="N586" s="16"/>
      <c r="O586" s="16"/>
      <c r="P586" s="16"/>
      <c r="Q586" s="16"/>
      <c r="R586" s="16"/>
      <c r="S586" s="23"/>
      <c r="T586" s="16"/>
      <c r="U586" s="16"/>
      <c r="W586" s="23" t="str">
        <f>IF('PD1'!$V586&lt;&gt;"",'PD1'!$V586*VLOOKUP('PD1'!$U586,#REF!,2,0),"")</f>
        <v/>
      </c>
      <c r="X586" s="16"/>
      <c r="Y586" s="16"/>
      <c r="Z586" s="16"/>
      <c r="AA586" s="16"/>
      <c r="AB586" s="16"/>
      <c r="AC586" s="16"/>
    </row>
    <row r="587" spans="1:29" ht="15.75" customHeight="1" x14ac:dyDescent="0.35">
      <c r="A587" s="17"/>
      <c r="B587" s="16"/>
      <c r="C587" s="16"/>
      <c r="D587" s="16"/>
      <c r="E587" s="16"/>
      <c r="F587" s="16"/>
      <c r="G587" s="16"/>
      <c r="H587" s="16"/>
      <c r="I587" s="16"/>
      <c r="J587" s="16"/>
      <c r="K587" s="16"/>
      <c r="N587" s="16"/>
      <c r="O587" s="16"/>
      <c r="P587" s="16"/>
      <c r="Q587" s="16"/>
      <c r="R587" s="16"/>
      <c r="S587" s="23"/>
      <c r="T587" s="16"/>
      <c r="U587" s="16"/>
      <c r="W587" s="23" t="str">
        <f>IF('PD1'!$V587&lt;&gt;"",'PD1'!$V587*VLOOKUP('PD1'!$U587,#REF!,2,0),"")</f>
        <v/>
      </c>
      <c r="X587" s="16"/>
      <c r="Y587" s="16"/>
      <c r="Z587" s="16"/>
      <c r="AA587" s="16"/>
      <c r="AB587" s="16"/>
      <c r="AC587" s="16"/>
    </row>
    <row r="588" spans="1:29" ht="15.75" customHeight="1" x14ac:dyDescent="0.35">
      <c r="A588" s="17"/>
      <c r="B588" s="16"/>
      <c r="C588" s="16"/>
      <c r="D588" s="16"/>
      <c r="E588" s="16"/>
      <c r="F588" s="16"/>
      <c r="G588" s="16"/>
      <c r="H588" s="16"/>
      <c r="I588" s="16"/>
      <c r="J588" s="16"/>
      <c r="K588" s="16"/>
      <c r="N588" s="16"/>
      <c r="O588" s="16"/>
      <c r="P588" s="16"/>
      <c r="Q588" s="16"/>
      <c r="R588" s="16"/>
      <c r="S588" s="23"/>
      <c r="T588" s="16"/>
      <c r="U588" s="16"/>
      <c r="W588" s="23" t="str">
        <f>IF('PD1'!$V588&lt;&gt;"",'PD1'!$V588*VLOOKUP('PD1'!$U588,#REF!,2,0),"")</f>
        <v/>
      </c>
      <c r="X588" s="16"/>
      <c r="Y588" s="16"/>
      <c r="Z588" s="16"/>
      <c r="AA588" s="16"/>
      <c r="AB588" s="16"/>
      <c r="AC588" s="16"/>
    </row>
    <row r="589" spans="1:29" ht="15.75" customHeight="1" x14ac:dyDescent="0.35">
      <c r="A589" s="17"/>
      <c r="B589" s="16"/>
      <c r="C589" s="16"/>
      <c r="D589" s="16"/>
      <c r="E589" s="16"/>
      <c r="F589" s="16"/>
      <c r="G589" s="16"/>
      <c r="H589" s="16"/>
      <c r="I589" s="16"/>
      <c r="J589" s="16"/>
      <c r="K589" s="16"/>
      <c r="N589" s="16"/>
      <c r="O589" s="16"/>
      <c r="P589" s="16"/>
      <c r="Q589" s="16"/>
      <c r="R589" s="16"/>
      <c r="S589" s="23"/>
      <c r="T589" s="16"/>
      <c r="U589" s="16"/>
      <c r="W589" s="23" t="str">
        <f>IF('PD1'!$V589&lt;&gt;"",'PD1'!$V589*VLOOKUP('PD1'!$U589,#REF!,2,0),"")</f>
        <v/>
      </c>
      <c r="X589" s="16"/>
      <c r="Y589" s="16"/>
      <c r="Z589" s="16"/>
      <c r="AA589" s="16"/>
      <c r="AB589" s="16"/>
      <c r="AC589" s="16"/>
    </row>
    <row r="590" spans="1:29" ht="15.75" customHeight="1" x14ac:dyDescent="0.35">
      <c r="A590" s="17"/>
      <c r="B590" s="16"/>
      <c r="C590" s="16"/>
      <c r="D590" s="16"/>
      <c r="E590" s="16"/>
      <c r="F590" s="16"/>
      <c r="G590" s="16"/>
      <c r="H590" s="16"/>
      <c r="I590" s="16"/>
      <c r="J590" s="16"/>
      <c r="K590" s="16"/>
      <c r="N590" s="16"/>
      <c r="O590" s="16"/>
      <c r="P590" s="16"/>
      <c r="Q590" s="16"/>
      <c r="R590" s="16"/>
      <c r="S590" s="23"/>
      <c r="T590" s="16"/>
      <c r="U590" s="16"/>
      <c r="W590" s="23" t="str">
        <f>IF('PD1'!$V590&lt;&gt;"",'PD1'!$V590*VLOOKUP('PD1'!$U590,#REF!,2,0),"")</f>
        <v/>
      </c>
      <c r="X590" s="16"/>
      <c r="Y590" s="16"/>
      <c r="Z590" s="16"/>
      <c r="AA590" s="16"/>
      <c r="AB590" s="16"/>
      <c r="AC590" s="16"/>
    </row>
    <row r="591" spans="1:29" ht="15.75" customHeight="1" x14ac:dyDescent="0.35">
      <c r="A591" s="17"/>
      <c r="B591" s="16"/>
      <c r="C591" s="16"/>
      <c r="D591" s="16"/>
      <c r="E591" s="16"/>
      <c r="F591" s="16"/>
      <c r="G591" s="16"/>
      <c r="H591" s="16"/>
      <c r="I591" s="16"/>
      <c r="J591" s="16"/>
      <c r="K591" s="16"/>
      <c r="N591" s="16"/>
      <c r="O591" s="16"/>
      <c r="P591" s="16"/>
      <c r="Q591" s="16"/>
      <c r="R591" s="16"/>
      <c r="S591" s="23"/>
      <c r="T591" s="16"/>
      <c r="U591" s="16"/>
      <c r="W591" s="23" t="str">
        <f>IF('PD1'!$V591&lt;&gt;"",'PD1'!$V591*VLOOKUP('PD1'!$U591,#REF!,2,0),"")</f>
        <v/>
      </c>
      <c r="X591" s="16"/>
      <c r="Y591" s="16"/>
      <c r="Z591" s="16"/>
      <c r="AA591" s="16"/>
      <c r="AB591" s="16"/>
      <c r="AC591" s="16"/>
    </row>
    <row r="592" spans="1:29" ht="15.75" customHeight="1" x14ac:dyDescent="0.35">
      <c r="A592" s="17"/>
      <c r="B592" s="16"/>
      <c r="C592" s="16"/>
      <c r="D592" s="16"/>
      <c r="E592" s="16"/>
      <c r="F592" s="16"/>
      <c r="G592" s="16"/>
      <c r="H592" s="16"/>
      <c r="I592" s="16"/>
      <c r="J592" s="16"/>
      <c r="K592" s="16"/>
      <c r="N592" s="16"/>
      <c r="O592" s="16"/>
      <c r="P592" s="16"/>
      <c r="Q592" s="16"/>
      <c r="R592" s="16"/>
      <c r="S592" s="23"/>
      <c r="T592" s="16"/>
      <c r="U592" s="16"/>
      <c r="W592" s="23" t="str">
        <f>IF('PD1'!$V592&lt;&gt;"",'PD1'!$V592*VLOOKUP('PD1'!$U592,#REF!,2,0),"")</f>
        <v/>
      </c>
      <c r="X592" s="16"/>
      <c r="Y592" s="16"/>
      <c r="Z592" s="16"/>
      <c r="AA592" s="16"/>
      <c r="AB592" s="16"/>
      <c r="AC592" s="16"/>
    </row>
    <row r="593" spans="1:29" ht="15.75" customHeight="1" x14ac:dyDescent="0.35">
      <c r="A593" s="17"/>
      <c r="B593" s="16"/>
      <c r="C593" s="16"/>
      <c r="D593" s="16"/>
      <c r="E593" s="16"/>
      <c r="F593" s="16"/>
      <c r="G593" s="16"/>
      <c r="H593" s="16"/>
      <c r="I593" s="16"/>
      <c r="J593" s="16"/>
      <c r="K593" s="16"/>
      <c r="N593" s="16"/>
      <c r="O593" s="16"/>
      <c r="P593" s="16"/>
      <c r="Q593" s="16"/>
      <c r="R593" s="16"/>
      <c r="S593" s="23"/>
      <c r="T593" s="16"/>
      <c r="U593" s="16"/>
      <c r="W593" s="23" t="str">
        <f>IF('PD1'!$V593&lt;&gt;"",'PD1'!$V593*VLOOKUP('PD1'!$U593,#REF!,2,0),"")</f>
        <v/>
      </c>
      <c r="X593" s="16"/>
      <c r="Y593" s="16"/>
      <c r="Z593" s="16"/>
      <c r="AA593" s="16"/>
      <c r="AB593" s="16"/>
      <c r="AC593" s="16"/>
    </row>
    <row r="594" spans="1:29" ht="15.75" customHeight="1" x14ac:dyDescent="0.35">
      <c r="A594" s="17"/>
      <c r="B594" s="16"/>
      <c r="C594" s="16"/>
      <c r="D594" s="16"/>
      <c r="E594" s="16"/>
      <c r="F594" s="16"/>
      <c r="G594" s="16"/>
      <c r="H594" s="16"/>
      <c r="I594" s="16"/>
      <c r="J594" s="16"/>
      <c r="K594" s="16"/>
      <c r="N594" s="16"/>
      <c r="O594" s="16"/>
      <c r="P594" s="16"/>
      <c r="Q594" s="16"/>
      <c r="R594" s="16"/>
      <c r="S594" s="23"/>
      <c r="T594" s="16"/>
      <c r="U594" s="16"/>
      <c r="W594" s="23" t="str">
        <f>IF('PD1'!$V594&lt;&gt;"",'PD1'!$V594*VLOOKUP('PD1'!$U594,#REF!,2,0),"")</f>
        <v/>
      </c>
      <c r="X594" s="16"/>
      <c r="Y594" s="16"/>
      <c r="Z594" s="16"/>
      <c r="AA594" s="16"/>
      <c r="AB594" s="16"/>
      <c r="AC594" s="16"/>
    </row>
    <row r="595" spans="1:29" ht="15.75" customHeight="1" x14ac:dyDescent="0.35">
      <c r="A595" s="17"/>
      <c r="B595" s="16"/>
      <c r="C595" s="16"/>
      <c r="D595" s="16"/>
      <c r="E595" s="16"/>
      <c r="F595" s="16"/>
      <c r="G595" s="16"/>
      <c r="H595" s="16"/>
      <c r="I595" s="16"/>
      <c r="J595" s="16"/>
      <c r="K595" s="16"/>
      <c r="N595" s="16"/>
      <c r="O595" s="16"/>
      <c r="P595" s="16"/>
      <c r="Q595" s="16"/>
      <c r="R595" s="16"/>
      <c r="S595" s="23"/>
      <c r="T595" s="16"/>
      <c r="U595" s="16"/>
      <c r="W595" s="23" t="str">
        <f>IF('PD1'!$V595&lt;&gt;"",'PD1'!$V595*VLOOKUP('PD1'!$U595,#REF!,2,0),"")</f>
        <v/>
      </c>
      <c r="X595" s="16"/>
      <c r="Y595" s="16"/>
      <c r="Z595" s="16"/>
      <c r="AA595" s="16"/>
      <c r="AB595" s="16"/>
      <c r="AC595" s="16"/>
    </row>
    <row r="596" spans="1:29" ht="15.75" customHeight="1" x14ac:dyDescent="0.35">
      <c r="A596" s="17"/>
      <c r="B596" s="16"/>
      <c r="C596" s="16"/>
      <c r="D596" s="16"/>
      <c r="E596" s="16"/>
      <c r="F596" s="16"/>
      <c r="G596" s="16"/>
      <c r="H596" s="16"/>
      <c r="I596" s="16"/>
      <c r="J596" s="16"/>
      <c r="K596" s="16"/>
      <c r="N596" s="16"/>
      <c r="O596" s="16"/>
      <c r="P596" s="16"/>
      <c r="Q596" s="16"/>
      <c r="R596" s="16"/>
      <c r="S596" s="23"/>
      <c r="T596" s="16"/>
      <c r="U596" s="16"/>
      <c r="W596" s="23" t="str">
        <f>IF('PD1'!$V596&lt;&gt;"",'PD1'!$V596*VLOOKUP('PD1'!$U596,#REF!,2,0),"")</f>
        <v/>
      </c>
      <c r="X596" s="16"/>
      <c r="Y596" s="16"/>
      <c r="Z596" s="16"/>
      <c r="AA596" s="16"/>
      <c r="AB596" s="16"/>
      <c r="AC596" s="16"/>
    </row>
    <row r="597" spans="1:29" ht="15.75" customHeight="1" x14ac:dyDescent="0.35">
      <c r="A597" s="17"/>
      <c r="B597" s="16"/>
      <c r="C597" s="16"/>
      <c r="D597" s="16"/>
      <c r="E597" s="16"/>
      <c r="F597" s="16"/>
      <c r="G597" s="16"/>
      <c r="H597" s="16"/>
      <c r="I597" s="16"/>
      <c r="J597" s="16"/>
      <c r="K597" s="16"/>
      <c r="N597" s="16"/>
      <c r="O597" s="16"/>
      <c r="P597" s="16"/>
      <c r="Q597" s="16"/>
      <c r="R597" s="16"/>
      <c r="S597" s="23"/>
      <c r="T597" s="16"/>
      <c r="U597" s="16"/>
      <c r="W597" s="23" t="str">
        <f>IF('PD1'!$V597&lt;&gt;"",'PD1'!$V597*VLOOKUP('PD1'!$U597,#REF!,2,0),"")</f>
        <v/>
      </c>
      <c r="X597" s="16"/>
      <c r="Y597" s="16"/>
      <c r="Z597" s="16"/>
      <c r="AA597" s="16"/>
      <c r="AB597" s="16"/>
      <c r="AC597" s="16"/>
    </row>
    <row r="598" spans="1:29" ht="15.75" customHeight="1" x14ac:dyDescent="0.35">
      <c r="A598" s="17"/>
      <c r="B598" s="16"/>
      <c r="C598" s="16"/>
      <c r="D598" s="16"/>
      <c r="E598" s="16"/>
      <c r="F598" s="16"/>
      <c r="G598" s="16"/>
      <c r="H598" s="16"/>
      <c r="I598" s="16"/>
      <c r="J598" s="16"/>
      <c r="K598" s="16"/>
      <c r="N598" s="16"/>
      <c r="O598" s="16"/>
      <c r="P598" s="16"/>
      <c r="Q598" s="16"/>
      <c r="R598" s="16"/>
      <c r="S598" s="23"/>
      <c r="T598" s="16"/>
      <c r="U598" s="16"/>
      <c r="W598" s="23" t="str">
        <f>IF('PD1'!$V598&lt;&gt;"",'PD1'!$V598*VLOOKUP('PD1'!$U598,#REF!,2,0),"")</f>
        <v/>
      </c>
      <c r="X598" s="16"/>
      <c r="Y598" s="16"/>
      <c r="Z598" s="16"/>
      <c r="AA598" s="16"/>
      <c r="AB598" s="16"/>
      <c r="AC598" s="16"/>
    </row>
    <row r="599" spans="1:29" ht="15.75" customHeight="1" x14ac:dyDescent="0.35">
      <c r="A599" s="17"/>
      <c r="B599" s="16"/>
      <c r="C599" s="16"/>
      <c r="D599" s="16"/>
      <c r="E599" s="16"/>
      <c r="F599" s="16"/>
      <c r="G599" s="16"/>
      <c r="H599" s="16"/>
      <c r="I599" s="16"/>
      <c r="J599" s="16"/>
      <c r="K599" s="16"/>
      <c r="N599" s="16"/>
      <c r="O599" s="16"/>
      <c r="P599" s="16"/>
      <c r="Q599" s="16"/>
      <c r="R599" s="16"/>
      <c r="S599" s="23"/>
      <c r="T599" s="16"/>
      <c r="U599" s="16"/>
      <c r="W599" s="23" t="str">
        <f>IF('PD1'!$V599&lt;&gt;"",'PD1'!$V599*VLOOKUP('PD1'!$U599,#REF!,2,0),"")</f>
        <v/>
      </c>
      <c r="X599" s="16"/>
      <c r="Y599" s="16"/>
      <c r="Z599" s="16"/>
      <c r="AA599" s="16"/>
      <c r="AB599" s="16"/>
      <c r="AC599" s="16"/>
    </row>
    <row r="600" spans="1:29" ht="15.75" customHeight="1" x14ac:dyDescent="0.35">
      <c r="A600" s="17"/>
      <c r="B600" s="16"/>
      <c r="C600" s="16"/>
      <c r="D600" s="16"/>
      <c r="E600" s="16"/>
      <c r="F600" s="16"/>
      <c r="G600" s="16"/>
      <c r="H600" s="16"/>
      <c r="I600" s="16"/>
      <c r="J600" s="16"/>
      <c r="K600" s="16"/>
      <c r="N600" s="16"/>
      <c r="O600" s="16"/>
      <c r="P600" s="16"/>
      <c r="Q600" s="16"/>
      <c r="R600" s="16"/>
      <c r="S600" s="23"/>
      <c r="T600" s="16"/>
      <c r="U600" s="16"/>
      <c r="W600" s="23" t="str">
        <f>IF('PD1'!$V600&lt;&gt;"",'PD1'!$V600*VLOOKUP('PD1'!$U600,#REF!,2,0),"")</f>
        <v/>
      </c>
      <c r="X600" s="16"/>
      <c r="Y600" s="16"/>
      <c r="Z600" s="16"/>
      <c r="AA600" s="16"/>
      <c r="AB600" s="16"/>
      <c r="AC600" s="16"/>
    </row>
    <row r="601" spans="1:29" ht="15.75" customHeight="1" x14ac:dyDescent="0.35">
      <c r="A601" s="17"/>
      <c r="B601" s="16"/>
      <c r="C601" s="16"/>
      <c r="D601" s="16"/>
      <c r="E601" s="16"/>
      <c r="F601" s="16"/>
      <c r="G601" s="16"/>
      <c r="H601" s="16"/>
      <c r="I601" s="16"/>
      <c r="J601" s="16"/>
      <c r="K601" s="16"/>
      <c r="N601" s="16"/>
      <c r="O601" s="16"/>
      <c r="P601" s="16"/>
      <c r="Q601" s="16"/>
      <c r="R601" s="16"/>
      <c r="S601" s="23"/>
      <c r="T601" s="16"/>
      <c r="U601" s="16"/>
      <c r="W601" s="23" t="str">
        <f>IF('PD1'!$V601&lt;&gt;"",'PD1'!$V601*VLOOKUP('PD1'!$U601,#REF!,2,0),"")</f>
        <v/>
      </c>
      <c r="X601" s="16"/>
      <c r="Y601" s="16"/>
      <c r="Z601" s="16"/>
      <c r="AA601" s="16"/>
      <c r="AB601" s="16"/>
      <c r="AC601" s="16"/>
    </row>
    <row r="602" spans="1:29" ht="15.75" customHeight="1" x14ac:dyDescent="0.35">
      <c r="A602" s="17"/>
      <c r="B602" s="16"/>
      <c r="C602" s="16"/>
      <c r="D602" s="16"/>
      <c r="E602" s="16"/>
      <c r="F602" s="16"/>
      <c r="G602" s="16"/>
      <c r="H602" s="16"/>
      <c r="I602" s="16"/>
      <c r="J602" s="16"/>
      <c r="K602" s="16"/>
      <c r="N602" s="16"/>
      <c r="O602" s="16"/>
      <c r="P602" s="16"/>
      <c r="Q602" s="16"/>
      <c r="R602" s="16"/>
      <c r="S602" s="23"/>
      <c r="T602" s="16"/>
      <c r="U602" s="16"/>
      <c r="W602" s="23" t="str">
        <f>IF('PD1'!$V602&lt;&gt;"",'PD1'!$V602*VLOOKUP('PD1'!$U602,#REF!,2,0),"")</f>
        <v/>
      </c>
      <c r="X602" s="16"/>
      <c r="Y602" s="16"/>
      <c r="Z602" s="16"/>
      <c r="AA602" s="16"/>
      <c r="AB602" s="16"/>
      <c r="AC602" s="16"/>
    </row>
    <row r="603" spans="1:29" ht="15.75" customHeight="1" x14ac:dyDescent="0.35">
      <c r="A603" s="17"/>
      <c r="B603" s="16"/>
      <c r="C603" s="16"/>
      <c r="D603" s="16"/>
      <c r="E603" s="16"/>
      <c r="F603" s="16"/>
      <c r="G603" s="16"/>
      <c r="H603" s="16"/>
      <c r="I603" s="16"/>
      <c r="J603" s="16"/>
      <c r="K603" s="16"/>
      <c r="N603" s="16"/>
      <c r="O603" s="16"/>
      <c r="P603" s="16"/>
      <c r="Q603" s="16"/>
      <c r="R603" s="16"/>
      <c r="S603" s="23"/>
      <c r="T603" s="16"/>
      <c r="U603" s="16"/>
      <c r="W603" s="23" t="str">
        <f>IF('PD1'!$V603&lt;&gt;"",'PD1'!$V603*VLOOKUP('PD1'!$U603,#REF!,2,0),"")</f>
        <v/>
      </c>
      <c r="X603" s="16"/>
      <c r="Y603" s="16"/>
      <c r="Z603" s="16"/>
      <c r="AA603" s="16"/>
      <c r="AB603" s="16"/>
      <c r="AC603" s="16"/>
    </row>
    <row r="604" spans="1:29" ht="15.75" customHeight="1" x14ac:dyDescent="0.35">
      <c r="A604" s="17"/>
      <c r="B604" s="16"/>
      <c r="C604" s="16"/>
      <c r="D604" s="16"/>
      <c r="E604" s="16"/>
      <c r="F604" s="16"/>
      <c r="G604" s="16"/>
      <c r="H604" s="16"/>
      <c r="I604" s="16"/>
      <c r="J604" s="16"/>
      <c r="K604" s="16"/>
      <c r="N604" s="16"/>
      <c r="O604" s="16"/>
      <c r="P604" s="16"/>
      <c r="Q604" s="16"/>
      <c r="R604" s="16"/>
      <c r="S604" s="23"/>
      <c r="T604" s="16"/>
      <c r="U604" s="16"/>
      <c r="W604" s="23" t="str">
        <f>IF('PD1'!$V604&lt;&gt;"",'PD1'!$V604*VLOOKUP('PD1'!$U604,#REF!,2,0),"")</f>
        <v/>
      </c>
      <c r="X604" s="16"/>
      <c r="Y604" s="16"/>
      <c r="Z604" s="16"/>
      <c r="AA604" s="16"/>
      <c r="AB604" s="16"/>
      <c r="AC604" s="16"/>
    </row>
    <row r="605" spans="1:29" ht="15.75" customHeight="1" x14ac:dyDescent="0.35">
      <c r="A605" s="17"/>
      <c r="B605" s="16"/>
      <c r="C605" s="16"/>
      <c r="D605" s="16"/>
      <c r="E605" s="16"/>
      <c r="F605" s="16"/>
      <c r="G605" s="16"/>
      <c r="H605" s="16"/>
      <c r="I605" s="16"/>
      <c r="J605" s="16"/>
      <c r="K605" s="16"/>
      <c r="N605" s="16"/>
      <c r="O605" s="16"/>
      <c r="P605" s="16"/>
      <c r="Q605" s="16"/>
      <c r="R605" s="16"/>
      <c r="S605" s="23"/>
      <c r="T605" s="16"/>
      <c r="U605" s="16"/>
      <c r="W605" s="23" t="str">
        <f>IF('PD1'!$V605&lt;&gt;"",'PD1'!$V605*VLOOKUP('PD1'!$U605,#REF!,2,0),"")</f>
        <v/>
      </c>
      <c r="X605" s="16"/>
      <c r="Y605" s="16"/>
      <c r="Z605" s="16"/>
      <c r="AA605" s="16"/>
      <c r="AB605" s="16"/>
      <c r="AC605" s="16"/>
    </row>
    <row r="606" spans="1:29" ht="15.75" customHeight="1" x14ac:dyDescent="0.35">
      <c r="A606" s="17"/>
      <c r="B606" s="16"/>
      <c r="C606" s="16"/>
      <c r="D606" s="16"/>
      <c r="E606" s="16"/>
      <c r="F606" s="16"/>
      <c r="G606" s="16"/>
      <c r="H606" s="16"/>
      <c r="I606" s="16"/>
      <c r="J606" s="16"/>
      <c r="K606" s="16"/>
      <c r="N606" s="16"/>
      <c r="O606" s="16"/>
      <c r="P606" s="16"/>
      <c r="Q606" s="16"/>
      <c r="R606" s="16"/>
      <c r="S606" s="23"/>
      <c r="T606" s="16"/>
      <c r="U606" s="16"/>
      <c r="W606" s="23" t="str">
        <f>IF('PD1'!$V606&lt;&gt;"",'PD1'!$V606*VLOOKUP('PD1'!$U606,#REF!,2,0),"")</f>
        <v/>
      </c>
      <c r="X606" s="16"/>
      <c r="Y606" s="16"/>
      <c r="Z606" s="16"/>
      <c r="AA606" s="16"/>
      <c r="AB606" s="16"/>
      <c r="AC606" s="16"/>
    </row>
    <row r="607" spans="1:29" ht="15.75" customHeight="1" x14ac:dyDescent="0.35">
      <c r="A607" s="17"/>
      <c r="B607" s="16"/>
      <c r="C607" s="16"/>
      <c r="D607" s="16"/>
      <c r="E607" s="16"/>
      <c r="F607" s="16"/>
      <c r="G607" s="16"/>
      <c r="H607" s="16"/>
      <c r="I607" s="16"/>
      <c r="J607" s="16"/>
      <c r="K607" s="16"/>
      <c r="N607" s="16"/>
      <c r="O607" s="16"/>
      <c r="P607" s="16"/>
      <c r="Q607" s="16"/>
      <c r="R607" s="16"/>
      <c r="S607" s="23"/>
      <c r="T607" s="16"/>
      <c r="U607" s="16"/>
      <c r="W607" s="23" t="str">
        <f>IF('PD1'!$V607&lt;&gt;"",'PD1'!$V607*VLOOKUP('PD1'!$U607,#REF!,2,0),"")</f>
        <v/>
      </c>
      <c r="X607" s="16"/>
      <c r="Y607" s="16"/>
      <c r="Z607" s="16"/>
      <c r="AA607" s="16"/>
      <c r="AB607" s="16"/>
      <c r="AC607" s="16"/>
    </row>
    <row r="608" spans="1:29" ht="15.75" customHeight="1" x14ac:dyDescent="0.35">
      <c r="A608" s="17"/>
      <c r="B608" s="16"/>
      <c r="C608" s="16"/>
      <c r="D608" s="16"/>
      <c r="E608" s="16"/>
      <c r="F608" s="16"/>
      <c r="G608" s="16"/>
      <c r="H608" s="16"/>
      <c r="I608" s="16"/>
      <c r="J608" s="16"/>
      <c r="K608" s="16"/>
      <c r="N608" s="16"/>
      <c r="O608" s="16"/>
      <c r="P608" s="16"/>
      <c r="Q608" s="16"/>
      <c r="R608" s="16"/>
      <c r="S608" s="23"/>
      <c r="T608" s="16"/>
      <c r="U608" s="16"/>
      <c r="W608" s="23" t="str">
        <f>IF('PD1'!$V608&lt;&gt;"",'PD1'!$V608*VLOOKUP('PD1'!$U608,#REF!,2,0),"")</f>
        <v/>
      </c>
      <c r="X608" s="16"/>
      <c r="Y608" s="16"/>
      <c r="Z608" s="16"/>
      <c r="AA608" s="16"/>
      <c r="AB608" s="16"/>
      <c r="AC608" s="16"/>
    </row>
    <row r="609" spans="1:29" ht="15.75" customHeight="1" x14ac:dyDescent="0.35">
      <c r="A609" s="17"/>
      <c r="B609" s="16"/>
      <c r="C609" s="16"/>
      <c r="D609" s="16"/>
      <c r="E609" s="16"/>
      <c r="F609" s="16"/>
      <c r="G609" s="16"/>
      <c r="H609" s="16"/>
      <c r="I609" s="16"/>
      <c r="J609" s="16"/>
      <c r="K609" s="16"/>
      <c r="N609" s="16"/>
      <c r="O609" s="16"/>
      <c r="P609" s="16"/>
      <c r="Q609" s="16"/>
      <c r="R609" s="16"/>
      <c r="S609" s="23"/>
      <c r="T609" s="16"/>
      <c r="U609" s="16"/>
      <c r="W609" s="23" t="str">
        <f>IF('PD1'!$V609&lt;&gt;"",'PD1'!$V609*VLOOKUP('PD1'!$U609,#REF!,2,0),"")</f>
        <v/>
      </c>
      <c r="X609" s="16"/>
      <c r="Y609" s="16"/>
      <c r="Z609" s="16"/>
      <c r="AA609" s="16"/>
      <c r="AB609" s="16"/>
      <c r="AC609" s="16"/>
    </row>
    <row r="610" spans="1:29" ht="15.75" customHeight="1" x14ac:dyDescent="0.35">
      <c r="A610" s="17"/>
      <c r="B610" s="16"/>
      <c r="C610" s="16"/>
      <c r="D610" s="16"/>
      <c r="E610" s="16"/>
      <c r="F610" s="16"/>
      <c r="G610" s="16"/>
      <c r="H610" s="16"/>
      <c r="I610" s="16"/>
      <c r="J610" s="16"/>
      <c r="K610" s="16"/>
      <c r="N610" s="16"/>
      <c r="O610" s="16"/>
      <c r="P610" s="16"/>
      <c r="Q610" s="16"/>
      <c r="R610" s="16"/>
      <c r="S610" s="23"/>
      <c r="T610" s="16"/>
      <c r="U610" s="16"/>
      <c r="W610" s="23" t="str">
        <f>IF('PD1'!$V610&lt;&gt;"",'PD1'!$V610*VLOOKUP('PD1'!$U610,#REF!,2,0),"")</f>
        <v/>
      </c>
      <c r="X610" s="16"/>
      <c r="Y610" s="16"/>
      <c r="Z610" s="16"/>
      <c r="AA610" s="16"/>
      <c r="AB610" s="16"/>
      <c r="AC610" s="16"/>
    </row>
    <row r="611" spans="1:29" ht="15.75" customHeight="1" x14ac:dyDescent="0.35">
      <c r="A611" s="17"/>
      <c r="B611" s="16"/>
      <c r="C611" s="16"/>
      <c r="D611" s="16"/>
      <c r="E611" s="16"/>
      <c r="F611" s="16"/>
      <c r="G611" s="16"/>
      <c r="H611" s="16"/>
      <c r="I611" s="16"/>
      <c r="J611" s="16"/>
      <c r="K611" s="16"/>
      <c r="N611" s="16"/>
      <c r="O611" s="16"/>
      <c r="P611" s="16"/>
      <c r="Q611" s="16"/>
      <c r="R611" s="16"/>
      <c r="S611" s="23"/>
      <c r="T611" s="16"/>
      <c r="U611" s="16"/>
      <c r="W611" s="23" t="str">
        <f>IF('PD1'!$V611&lt;&gt;"",'PD1'!$V611*VLOOKUP('PD1'!$U611,#REF!,2,0),"")</f>
        <v/>
      </c>
      <c r="X611" s="16"/>
      <c r="Y611" s="16"/>
      <c r="Z611" s="16"/>
      <c r="AA611" s="16"/>
      <c r="AB611" s="16"/>
      <c r="AC611" s="16"/>
    </row>
    <row r="612" spans="1:29" ht="15.75" customHeight="1" x14ac:dyDescent="0.35">
      <c r="A612" s="17"/>
      <c r="B612" s="16"/>
      <c r="C612" s="16"/>
      <c r="D612" s="16"/>
      <c r="E612" s="16"/>
      <c r="F612" s="16"/>
      <c r="G612" s="16"/>
      <c r="H612" s="16"/>
      <c r="I612" s="16"/>
      <c r="J612" s="16"/>
      <c r="K612" s="16"/>
      <c r="N612" s="16"/>
      <c r="O612" s="16"/>
      <c r="P612" s="16"/>
      <c r="Q612" s="16"/>
      <c r="R612" s="16"/>
      <c r="S612" s="23"/>
      <c r="T612" s="16"/>
      <c r="U612" s="16"/>
      <c r="W612" s="23" t="str">
        <f>IF('PD1'!$V612&lt;&gt;"",'PD1'!$V612*VLOOKUP('PD1'!$U612,#REF!,2,0),"")</f>
        <v/>
      </c>
      <c r="X612" s="16"/>
      <c r="Y612" s="16"/>
      <c r="Z612" s="16"/>
      <c r="AA612" s="16"/>
      <c r="AB612" s="16"/>
      <c r="AC612" s="16"/>
    </row>
    <row r="613" spans="1:29" ht="15.75" customHeight="1" x14ac:dyDescent="0.35">
      <c r="A613" s="17"/>
      <c r="B613" s="16"/>
      <c r="C613" s="16"/>
      <c r="D613" s="16"/>
      <c r="E613" s="16"/>
      <c r="F613" s="16"/>
      <c r="G613" s="16"/>
      <c r="H613" s="16"/>
      <c r="I613" s="16"/>
      <c r="J613" s="16"/>
      <c r="K613" s="16"/>
      <c r="N613" s="16"/>
      <c r="O613" s="16"/>
      <c r="P613" s="16"/>
      <c r="Q613" s="16"/>
      <c r="R613" s="16"/>
      <c r="S613" s="23"/>
      <c r="T613" s="16"/>
      <c r="U613" s="16"/>
      <c r="W613" s="23" t="str">
        <f>IF('PD1'!$V613&lt;&gt;"",'PD1'!$V613*VLOOKUP('PD1'!$U613,#REF!,2,0),"")</f>
        <v/>
      </c>
      <c r="X613" s="16"/>
      <c r="Y613" s="16"/>
      <c r="Z613" s="16"/>
      <c r="AA613" s="16"/>
      <c r="AB613" s="16"/>
      <c r="AC613" s="16"/>
    </row>
    <row r="614" spans="1:29" ht="15.75" customHeight="1" x14ac:dyDescent="0.35">
      <c r="A614" s="17"/>
      <c r="B614" s="16"/>
      <c r="C614" s="16"/>
      <c r="D614" s="16"/>
      <c r="E614" s="16"/>
      <c r="F614" s="16"/>
      <c r="G614" s="16"/>
      <c r="H614" s="16"/>
      <c r="I614" s="16"/>
      <c r="J614" s="16"/>
      <c r="K614" s="16"/>
      <c r="N614" s="16"/>
      <c r="O614" s="16"/>
      <c r="P614" s="16"/>
      <c r="Q614" s="16"/>
      <c r="R614" s="16"/>
      <c r="S614" s="23"/>
      <c r="T614" s="16"/>
      <c r="U614" s="16"/>
      <c r="W614" s="23" t="str">
        <f>IF('PD1'!$V614&lt;&gt;"",'PD1'!$V614*VLOOKUP('PD1'!$U614,#REF!,2,0),"")</f>
        <v/>
      </c>
      <c r="X614" s="16"/>
      <c r="Y614" s="16"/>
      <c r="Z614" s="16"/>
      <c r="AA614" s="16"/>
      <c r="AB614" s="16"/>
      <c r="AC614" s="16"/>
    </row>
    <row r="615" spans="1:29" ht="15.75" customHeight="1" x14ac:dyDescent="0.35">
      <c r="A615" s="17"/>
      <c r="B615" s="16"/>
      <c r="C615" s="16"/>
      <c r="D615" s="16"/>
      <c r="E615" s="16"/>
      <c r="F615" s="16"/>
      <c r="G615" s="16"/>
      <c r="H615" s="16"/>
      <c r="I615" s="16"/>
      <c r="J615" s="16"/>
      <c r="K615" s="16"/>
      <c r="N615" s="16"/>
      <c r="O615" s="16"/>
      <c r="P615" s="16"/>
      <c r="Q615" s="16"/>
      <c r="R615" s="16"/>
      <c r="S615" s="23"/>
      <c r="T615" s="16"/>
      <c r="U615" s="16"/>
      <c r="W615" s="23" t="str">
        <f>IF('PD1'!$V615&lt;&gt;"",'PD1'!$V615*VLOOKUP('PD1'!$U615,#REF!,2,0),"")</f>
        <v/>
      </c>
      <c r="X615" s="16"/>
      <c r="Y615" s="16"/>
      <c r="Z615" s="16"/>
      <c r="AA615" s="16"/>
      <c r="AB615" s="16"/>
      <c r="AC615" s="16"/>
    </row>
    <row r="616" spans="1:29" ht="15.75" customHeight="1" x14ac:dyDescent="0.35">
      <c r="A616" s="17"/>
      <c r="B616" s="16"/>
      <c r="C616" s="16"/>
      <c r="D616" s="16"/>
      <c r="E616" s="16"/>
      <c r="F616" s="16"/>
      <c r="G616" s="16"/>
      <c r="H616" s="16"/>
      <c r="I616" s="16"/>
      <c r="J616" s="16"/>
      <c r="K616" s="16"/>
      <c r="N616" s="16"/>
      <c r="O616" s="16"/>
      <c r="P616" s="16"/>
      <c r="Q616" s="16"/>
      <c r="R616" s="16"/>
      <c r="S616" s="23"/>
      <c r="T616" s="16"/>
      <c r="U616" s="16"/>
      <c r="W616" s="23" t="str">
        <f>IF('PD1'!$V616&lt;&gt;"",'PD1'!$V616*VLOOKUP('PD1'!$U616,#REF!,2,0),"")</f>
        <v/>
      </c>
      <c r="X616" s="16"/>
      <c r="Y616" s="16"/>
      <c r="Z616" s="16"/>
      <c r="AA616" s="16"/>
      <c r="AB616" s="16"/>
      <c r="AC616" s="16"/>
    </row>
    <row r="617" spans="1:29" ht="15.75" customHeight="1" x14ac:dyDescent="0.35">
      <c r="A617" s="17"/>
      <c r="B617" s="16"/>
      <c r="C617" s="16"/>
      <c r="D617" s="16"/>
      <c r="E617" s="16"/>
      <c r="F617" s="16"/>
      <c r="G617" s="16"/>
      <c r="H617" s="16"/>
      <c r="I617" s="16"/>
      <c r="J617" s="16"/>
      <c r="K617" s="16"/>
      <c r="N617" s="16"/>
      <c r="O617" s="16"/>
      <c r="P617" s="16"/>
      <c r="Q617" s="16"/>
      <c r="R617" s="16"/>
      <c r="S617" s="23"/>
      <c r="T617" s="16"/>
      <c r="U617" s="16"/>
      <c r="W617" s="23" t="str">
        <f>IF('PD1'!$V617&lt;&gt;"",'PD1'!$V617*VLOOKUP('PD1'!$U617,#REF!,2,0),"")</f>
        <v/>
      </c>
      <c r="X617" s="16"/>
      <c r="Y617" s="16"/>
      <c r="Z617" s="16"/>
      <c r="AA617" s="16"/>
      <c r="AB617" s="16"/>
      <c r="AC617" s="16"/>
    </row>
    <row r="618" spans="1:29" ht="15.75" customHeight="1" x14ac:dyDescent="0.35">
      <c r="A618" s="17"/>
      <c r="B618" s="16"/>
      <c r="C618" s="16"/>
      <c r="D618" s="16"/>
      <c r="E618" s="16"/>
      <c r="F618" s="16"/>
      <c r="G618" s="16"/>
      <c r="H618" s="16"/>
      <c r="I618" s="16"/>
      <c r="J618" s="16"/>
      <c r="K618" s="16"/>
      <c r="N618" s="16"/>
      <c r="O618" s="16"/>
      <c r="P618" s="16"/>
      <c r="Q618" s="16"/>
      <c r="R618" s="16"/>
      <c r="S618" s="23"/>
      <c r="T618" s="16"/>
      <c r="U618" s="16"/>
      <c r="W618" s="23" t="str">
        <f>IF('PD1'!$V618&lt;&gt;"",'PD1'!$V618*VLOOKUP('PD1'!$U618,#REF!,2,0),"")</f>
        <v/>
      </c>
      <c r="X618" s="16"/>
      <c r="Y618" s="16"/>
      <c r="Z618" s="16"/>
      <c r="AA618" s="16"/>
      <c r="AB618" s="16"/>
      <c r="AC618" s="16"/>
    </row>
    <row r="619" spans="1:29" ht="15.75" customHeight="1" x14ac:dyDescent="0.35">
      <c r="A619" s="17"/>
      <c r="B619" s="16"/>
      <c r="C619" s="16"/>
      <c r="D619" s="16"/>
      <c r="E619" s="16"/>
      <c r="F619" s="16"/>
      <c r="G619" s="16"/>
      <c r="H619" s="16"/>
      <c r="I619" s="16"/>
      <c r="J619" s="16"/>
      <c r="K619" s="16"/>
      <c r="N619" s="16"/>
      <c r="O619" s="16"/>
      <c r="P619" s="16"/>
      <c r="Q619" s="16"/>
      <c r="R619" s="16"/>
      <c r="S619" s="23"/>
      <c r="T619" s="16"/>
      <c r="U619" s="16"/>
      <c r="W619" s="23" t="str">
        <f>IF('PD1'!$V619&lt;&gt;"",'PD1'!$V619*VLOOKUP('PD1'!$U619,#REF!,2,0),"")</f>
        <v/>
      </c>
      <c r="X619" s="16"/>
      <c r="Y619" s="16"/>
      <c r="Z619" s="16"/>
      <c r="AA619" s="16"/>
      <c r="AB619" s="16"/>
      <c r="AC619" s="16"/>
    </row>
    <row r="620" spans="1:29" ht="15.75" customHeight="1" x14ac:dyDescent="0.35">
      <c r="A620" s="17"/>
      <c r="B620" s="16"/>
      <c r="C620" s="16"/>
      <c r="D620" s="16"/>
      <c r="E620" s="16"/>
      <c r="F620" s="16"/>
      <c r="G620" s="16"/>
      <c r="H620" s="16"/>
      <c r="I620" s="16"/>
      <c r="J620" s="16"/>
      <c r="K620" s="16"/>
      <c r="N620" s="16"/>
      <c r="O620" s="16"/>
      <c r="P620" s="16"/>
      <c r="Q620" s="16"/>
      <c r="R620" s="16"/>
      <c r="S620" s="23"/>
      <c r="T620" s="16"/>
      <c r="U620" s="16"/>
      <c r="W620" s="23" t="str">
        <f>IF('PD1'!$V620&lt;&gt;"",'PD1'!$V620*VLOOKUP('PD1'!$U620,#REF!,2,0),"")</f>
        <v/>
      </c>
      <c r="X620" s="16"/>
      <c r="Y620" s="16"/>
      <c r="Z620" s="16"/>
      <c r="AA620" s="16"/>
      <c r="AB620" s="16"/>
      <c r="AC620" s="16"/>
    </row>
    <row r="621" spans="1:29" ht="15.75" customHeight="1" x14ac:dyDescent="0.35">
      <c r="A621" s="17"/>
      <c r="B621" s="16"/>
      <c r="C621" s="16"/>
      <c r="D621" s="16"/>
      <c r="E621" s="16"/>
      <c r="F621" s="16"/>
      <c r="G621" s="16"/>
      <c r="H621" s="16"/>
      <c r="I621" s="16"/>
      <c r="J621" s="16"/>
      <c r="K621" s="16"/>
      <c r="N621" s="16"/>
      <c r="O621" s="16"/>
      <c r="P621" s="16"/>
      <c r="Q621" s="16"/>
      <c r="R621" s="16"/>
      <c r="S621" s="23"/>
      <c r="T621" s="16"/>
      <c r="U621" s="16"/>
      <c r="W621" s="23" t="str">
        <f>IF('PD1'!$V621&lt;&gt;"",'PD1'!$V621*VLOOKUP('PD1'!$U621,#REF!,2,0),"")</f>
        <v/>
      </c>
      <c r="X621" s="16"/>
      <c r="Y621" s="16"/>
      <c r="Z621" s="16"/>
      <c r="AA621" s="16"/>
      <c r="AB621" s="16"/>
      <c r="AC621" s="16"/>
    </row>
    <row r="622" spans="1:29" ht="15.75" customHeight="1" x14ac:dyDescent="0.35">
      <c r="A622" s="17"/>
      <c r="B622" s="16"/>
      <c r="C622" s="16"/>
      <c r="D622" s="16"/>
      <c r="E622" s="16"/>
      <c r="F622" s="16"/>
      <c r="G622" s="16"/>
      <c r="H622" s="16"/>
      <c r="I622" s="16"/>
      <c r="J622" s="16"/>
      <c r="K622" s="16"/>
      <c r="N622" s="16"/>
      <c r="O622" s="16"/>
      <c r="P622" s="16"/>
      <c r="Q622" s="16"/>
      <c r="R622" s="16"/>
      <c r="S622" s="23"/>
      <c r="T622" s="16"/>
      <c r="U622" s="16"/>
      <c r="W622" s="23" t="str">
        <f>IF('PD1'!$V622&lt;&gt;"",'PD1'!$V622*VLOOKUP('PD1'!$U622,#REF!,2,0),"")</f>
        <v/>
      </c>
      <c r="X622" s="16"/>
      <c r="Y622" s="16"/>
      <c r="Z622" s="16"/>
      <c r="AA622" s="16"/>
      <c r="AB622" s="16"/>
      <c r="AC622" s="16"/>
    </row>
    <row r="623" spans="1:29" ht="15.75" customHeight="1" x14ac:dyDescent="0.35">
      <c r="A623" s="17"/>
      <c r="B623" s="16"/>
      <c r="C623" s="16"/>
      <c r="D623" s="16"/>
      <c r="E623" s="16"/>
      <c r="F623" s="16"/>
      <c r="G623" s="16"/>
      <c r="H623" s="16"/>
      <c r="I623" s="16"/>
      <c r="J623" s="16"/>
      <c r="K623" s="16"/>
      <c r="N623" s="16"/>
      <c r="O623" s="16"/>
      <c r="P623" s="16"/>
      <c r="Q623" s="16"/>
      <c r="R623" s="16"/>
      <c r="S623" s="23"/>
      <c r="T623" s="16"/>
      <c r="U623" s="16"/>
      <c r="W623" s="23" t="str">
        <f>IF('PD1'!$V623&lt;&gt;"",'PD1'!$V623*VLOOKUP('PD1'!$U623,#REF!,2,0),"")</f>
        <v/>
      </c>
      <c r="X623" s="16"/>
      <c r="Y623" s="16"/>
      <c r="Z623" s="16"/>
      <c r="AA623" s="16"/>
      <c r="AB623" s="16"/>
      <c r="AC623" s="16"/>
    </row>
    <row r="624" spans="1:29" ht="15.75" customHeight="1" x14ac:dyDescent="0.35">
      <c r="A624" s="17"/>
      <c r="B624" s="16"/>
      <c r="C624" s="16"/>
      <c r="D624" s="16"/>
      <c r="E624" s="16"/>
      <c r="F624" s="16"/>
      <c r="G624" s="16"/>
      <c r="H624" s="16"/>
      <c r="I624" s="16"/>
      <c r="J624" s="16"/>
      <c r="K624" s="16"/>
      <c r="N624" s="16"/>
      <c r="O624" s="16"/>
      <c r="P624" s="16"/>
      <c r="Q624" s="16"/>
      <c r="R624" s="16"/>
      <c r="S624" s="23"/>
      <c r="T624" s="16"/>
      <c r="U624" s="16"/>
      <c r="W624" s="23" t="str">
        <f>IF('PD1'!$V624&lt;&gt;"",'PD1'!$V624*VLOOKUP('PD1'!$U624,#REF!,2,0),"")</f>
        <v/>
      </c>
      <c r="X624" s="16"/>
      <c r="Y624" s="16"/>
      <c r="Z624" s="16"/>
      <c r="AA624" s="16"/>
      <c r="AB624" s="16"/>
      <c r="AC624" s="16"/>
    </row>
    <row r="625" spans="1:29" ht="15.75" customHeight="1" x14ac:dyDescent="0.35">
      <c r="A625" s="17"/>
      <c r="B625" s="16"/>
      <c r="C625" s="16"/>
      <c r="D625" s="16"/>
      <c r="E625" s="16"/>
      <c r="F625" s="16"/>
      <c r="G625" s="16"/>
      <c r="H625" s="16"/>
      <c r="I625" s="16"/>
      <c r="J625" s="16"/>
      <c r="K625" s="16"/>
      <c r="N625" s="16"/>
      <c r="O625" s="16"/>
      <c r="P625" s="16"/>
      <c r="Q625" s="16"/>
      <c r="R625" s="16"/>
      <c r="S625" s="23"/>
      <c r="T625" s="16"/>
      <c r="U625" s="16"/>
      <c r="W625" s="23" t="str">
        <f>IF('PD1'!$V625&lt;&gt;"",'PD1'!$V625*VLOOKUP('PD1'!$U625,#REF!,2,0),"")</f>
        <v/>
      </c>
      <c r="X625" s="16"/>
      <c r="Y625" s="16"/>
      <c r="Z625" s="16"/>
      <c r="AA625" s="16"/>
      <c r="AB625" s="16"/>
      <c r="AC625" s="16"/>
    </row>
    <row r="626" spans="1:29" ht="15.75" customHeight="1" x14ac:dyDescent="0.35">
      <c r="A626" s="17"/>
      <c r="B626" s="16"/>
      <c r="C626" s="16"/>
      <c r="D626" s="16"/>
      <c r="E626" s="16"/>
      <c r="F626" s="16"/>
      <c r="G626" s="16"/>
      <c r="H626" s="16"/>
      <c r="I626" s="16"/>
      <c r="J626" s="16"/>
      <c r="K626" s="16"/>
      <c r="N626" s="16"/>
      <c r="O626" s="16"/>
      <c r="P626" s="16"/>
      <c r="Q626" s="16"/>
      <c r="R626" s="16"/>
      <c r="S626" s="23"/>
      <c r="T626" s="16"/>
      <c r="U626" s="16"/>
      <c r="W626" s="23" t="str">
        <f>IF('PD1'!$V626&lt;&gt;"",'PD1'!$V626*VLOOKUP('PD1'!$U626,#REF!,2,0),"")</f>
        <v/>
      </c>
      <c r="X626" s="16"/>
      <c r="Y626" s="16"/>
      <c r="Z626" s="16"/>
      <c r="AA626" s="16"/>
      <c r="AB626" s="16"/>
      <c r="AC626" s="16"/>
    </row>
    <row r="627" spans="1:29" ht="15.75" customHeight="1" x14ac:dyDescent="0.35">
      <c r="A627" s="17"/>
      <c r="B627" s="16"/>
      <c r="C627" s="16"/>
      <c r="D627" s="16"/>
      <c r="E627" s="16"/>
      <c r="F627" s="16"/>
      <c r="G627" s="16"/>
      <c r="H627" s="16"/>
      <c r="I627" s="16"/>
      <c r="J627" s="16"/>
      <c r="K627" s="16"/>
      <c r="N627" s="16"/>
      <c r="O627" s="16"/>
      <c r="P627" s="16"/>
      <c r="Q627" s="16"/>
      <c r="R627" s="16"/>
      <c r="S627" s="23"/>
      <c r="T627" s="16"/>
      <c r="U627" s="16"/>
      <c r="W627" s="23" t="str">
        <f>IF('PD1'!$V627&lt;&gt;"",'PD1'!$V627*VLOOKUP('PD1'!$U627,#REF!,2,0),"")</f>
        <v/>
      </c>
      <c r="X627" s="16"/>
      <c r="Y627" s="16"/>
      <c r="Z627" s="16"/>
      <c r="AA627" s="16"/>
      <c r="AB627" s="16"/>
      <c r="AC627" s="16"/>
    </row>
    <row r="628" spans="1:29" ht="15.75" customHeight="1" x14ac:dyDescent="0.35">
      <c r="A628" s="17"/>
      <c r="B628" s="16"/>
      <c r="C628" s="16"/>
      <c r="D628" s="16"/>
      <c r="E628" s="16"/>
      <c r="F628" s="16"/>
      <c r="G628" s="16"/>
      <c r="H628" s="16"/>
      <c r="I628" s="16"/>
      <c r="J628" s="16"/>
      <c r="K628" s="16"/>
      <c r="N628" s="16"/>
      <c r="O628" s="16"/>
      <c r="P628" s="16"/>
      <c r="Q628" s="16"/>
      <c r="R628" s="16"/>
      <c r="S628" s="23"/>
      <c r="T628" s="16"/>
      <c r="U628" s="16"/>
      <c r="W628" s="23" t="str">
        <f>IF('PD1'!$V628&lt;&gt;"",'PD1'!$V628*VLOOKUP('PD1'!$U628,#REF!,2,0),"")</f>
        <v/>
      </c>
      <c r="X628" s="16"/>
      <c r="Y628" s="16"/>
      <c r="Z628" s="16"/>
      <c r="AA628" s="16"/>
      <c r="AB628" s="16"/>
      <c r="AC628" s="16"/>
    </row>
    <row r="629" spans="1:29" ht="15.75" customHeight="1" x14ac:dyDescent="0.35">
      <c r="A629" s="17"/>
      <c r="B629" s="16"/>
      <c r="C629" s="16"/>
      <c r="D629" s="16"/>
      <c r="E629" s="16"/>
      <c r="F629" s="16"/>
      <c r="G629" s="16"/>
      <c r="H629" s="16"/>
      <c r="I629" s="16"/>
      <c r="J629" s="16"/>
      <c r="K629" s="16"/>
      <c r="N629" s="16"/>
      <c r="O629" s="16"/>
      <c r="P629" s="16"/>
      <c r="Q629" s="16"/>
      <c r="R629" s="16"/>
      <c r="S629" s="23"/>
      <c r="T629" s="16"/>
      <c r="U629" s="16"/>
      <c r="W629" s="23" t="str">
        <f>IF('PD1'!$V629&lt;&gt;"",'PD1'!$V629*VLOOKUP('PD1'!$U629,#REF!,2,0),"")</f>
        <v/>
      </c>
      <c r="X629" s="16"/>
      <c r="Y629" s="16"/>
      <c r="Z629" s="16"/>
      <c r="AA629" s="16"/>
      <c r="AB629" s="16"/>
      <c r="AC629" s="16"/>
    </row>
    <row r="630" spans="1:29" ht="15.75" customHeight="1" x14ac:dyDescent="0.35">
      <c r="A630" s="17"/>
      <c r="B630" s="16"/>
      <c r="C630" s="16"/>
      <c r="D630" s="16"/>
      <c r="E630" s="16"/>
      <c r="F630" s="16"/>
      <c r="G630" s="16"/>
      <c r="H630" s="16"/>
      <c r="I630" s="16"/>
      <c r="J630" s="16"/>
      <c r="K630" s="16"/>
      <c r="N630" s="16"/>
      <c r="O630" s="16"/>
      <c r="P630" s="16"/>
      <c r="Q630" s="16"/>
      <c r="R630" s="16"/>
      <c r="S630" s="23"/>
      <c r="T630" s="16"/>
      <c r="U630" s="16"/>
      <c r="W630" s="23" t="str">
        <f>IF('PD1'!$V630&lt;&gt;"",'PD1'!$V630*VLOOKUP('PD1'!$U630,#REF!,2,0),"")</f>
        <v/>
      </c>
      <c r="X630" s="16"/>
      <c r="Y630" s="16"/>
      <c r="Z630" s="16"/>
      <c r="AA630" s="16"/>
      <c r="AB630" s="16"/>
      <c r="AC630" s="16"/>
    </row>
    <row r="631" spans="1:29" ht="15.75" customHeight="1" x14ac:dyDescent="0.35">
      <c r="A631" s="17"/>
      <c r="B631" s="16"/>
      <c r="C631" s="16"/>
      <c r="D631" s="16"/>
      <c r="E631" s="16"/>
      <c r="F631" s="16"/>
      <c r="G631" s="16"/>
      <c r="H631" s="16"/>
      <c r="I631" s="16"/>
      <c r="J631" s="16"/>
      <c r="K631" s="16"/>
      <c r="N631" s="16"/>
      <c r="O631" s="16"/>
      <c r="P631" s="16"/>
      <c r="Q631" s="16"/>
      <c r="R631" s="16"/>
      <c r="S631" s="23"/>
      <c r="T631" s="16"/>
      <c r="U631" s="16"/>
      <c r="W631" s="23" t="str">
        <f>IF('PD1'!$V631&lt;&gt;"",'PD1'!$V631*VLOOKUP('PD1'!$U631,#REF!,2,0),"")</f>
        <v/>
      </c>
      <c r="X631" s="16"/>
      <c r="Y631" s="16"/>
      <c r="Z631" s="16"/>
      <c r="AA631" s="16"/>
      <c r="AB631" s="16"/>
      <c r="AC631" s="16"/>
    </row>
    <row r="632" spans="1:29" ht="15.75" customHeight="1" x14ac:dyDescent="0.35">
      <c r="A632" s="17"/>
      <c r="B632" s="16"/>
      <c r="C632" s="16"/>
      <c r="D632" s="16"/>
      <c r="E632" s="16"/>
      <c r="F632" s="16"/>
      <c r="G632" s="16"/>
      <c r="H632" s="16"/>
      <c r="I632" s="16"/>
      <c r="J632" s="16"/>
      <c r="K632" s="16"/>
      <c r="N632" s="16"/>
      <c r="O632" s="16"/>
      <c r="P632" s="16"/>
      <c r="Q632" s="16"/>
      <c r="R632" s="16"/>
      <c r="S632" s="23"/>
      <c r="T632" s="16"/>
      <c r="U632" s="16"/>
      <c r="W632" s="23" t="str">
        <f>IF('PD1'!$V632&lt;&gt;"",'PD1'!$V632*VLOOKUP('PD1'!$U632,#REF!,2,0),"")</f>
        <v/>
      </c>
      <c r="X632" s="16"/>
      <c r="Y632" s="16"/>
      <c r="Z632" s="16"/>
      <c r="AA632" s="16"/>
      <c r="AB632" s="16"/>
      <c r="AC632" s="16"/>
    </row>
    <row r="633" spans="1:29" ht="15.75" customHeight="1" x14ac:dyDescent="0.35">
      <c r="A633" s="17"/>
      <c r="B633" s="16"/>
      <c r="C633" s="16"/>
      <c r="D633" s="16"/>
      <c r="E633" s="16"/>
      <c r="F633" s="16"/>
      <c r="G633" s="16"/>
      <c r="H633" s="16"/>
      <c r="I633" s="16"/>
      <c r="J633" s="16"/>
      <c r="K633" s="16"/>
      <c r="N633" s="16"/>
      <c r="O633" s="16"/>
      <c r="P633" s="16"/>
      <c r="Q633" s="16"/>
      <c r="R633" s="16"/>
      <c r="S633" s="23"/>
      <c r="T633" s="16"/>
      <c r="U633" s="16"/>
      <c r="W633" s="23" t="str">
        <f>IF('PD1'!$V633&lt;&gt;"",'PD1'!$V633*VLOOKUP('PD1'!$U633,#REF!,2,0),"")</f>
        <v/>
      </c>
      <c r="X633" s="16"/>
      <c r="Y633" s="16"/>
      <c r="Z633" s="16"/>
      <c r="AA633" s="16"/>
      <c r="AB633" s="16"/>
      <c r="AC633" s="16"/>
    </row>
    <row r="634" spans="1:29" ht="15.75" customHeight="1" x14ac:dyDescent="0.35">
      <c r="A634" s="17"/>
      <c r="B634" s="16"/>
      <c r="C634" s="16"/>
      <c r="D634" s="16"/>
      <c r="E634" s="16"/>
      <c r="F634" s="16"/>
      <c r="G634" s="16"/>
      <c r="H634" s="16"/>
      <c r="I634" s="16"/>
      <c r="J634" s="16"/>
      <c r="K634" s="16"/>
      <c r="N634" s="16"/>
      <c r="O634" s="16"/>
      <c r="P634" s="16"/>
      <c r="Q634" s="16"/>
      <c r="R634" s="16"/>
      <c r="S634" s="23"/>
      <c r="T634" s="16"/>
      <c r="U634" s="16"/>
      <c r="W634" s="23" t="str">
        <f>IF('PD1'!$V634&lt;&gt;"",'PD1'!$V634*VLOOKUP('PD1'!$U634,#REF!,2,0),"")</f>
        <v/>
      </c>
      <c r="X634" s="16"/>
      <c r="Y634" s="16"/>
      <c r="Z634" s="16"/>
      <c r="AA634" s="16"/>
      <c r="AB634" s="16"/>
      <c r="AC634" s="16"/>
    </row>
    <row r="635" spans="1:29" ht="15.75" customHeight="1" x14ac:dyDescent="0.35">
      <c r="A635" s="17"/>
      <c r="B635" s="16"/>
      <c r="C635" s="16"/>
      <c r="D635" s="16"/>
      <c r="E635" s="16"/>
      <c r="F635" s="16"/>
      <c r="G635" s="16"/>
      <c r="H635" s="16"/>
      <c r="I635" s="16"/>
      <c r="J635" s="16"/>
      <c r="K635" s="16"/>
      <c r="N635" s="16"/>
      <c r="O635" s="16"/>
      <c r="P635" s="16"/>
      <c r="Q635" s="16"/>
      <c r="R635" s="16"/>
      <c r="S635" s="23"/>
      <c r="T635" s="16"/>
      <c r="U635" s="16"/>
      <c r="W635" s="23" t="str">
        <f>IF('PD1'!$V635&lt;&gt;"",'PD1'!$V635*VLOOKUP('PD1'!$U635,#REF!,2,0),"")</f>
        <v/>
      </c>
      <c r="X635" s="16"/>
      <c r="Y635" s="16"/>
      <c r="Z635" s="16"/>
      <c r="AA635" s="16"/>
      <c r="AB635" s="16"/>
      <c r="AC635" s="16"/>
    </row>
    <row r="636" spans="1:29" ht="15.75" customHeight="1" x14ac:dyDescent="0.35">
      <c r="A636" s="17"/>
      <c r="B636" s="16"/>
      <c r="C636" s="16"/>
      <c r="D636" s="16"/>
      <c r="E636" s="16"/>
      <c r="F636" s="16"/>
      <c r="G636" s="16"/>
      <c r="H636" s="16"/>
      <c r="I636" s="16"/>
      <c r="J636" s="16"/>
      <c r="K636" s="16"/>
      <c r="N636" s="16"/>
      <c r="O636" s="16"/>
      <c r="P636" s="16"/>
      <c r="Q636" s="16"/>
      <c r="R636" s="16"/>
      <c r="S636" s="23"/>
      <c r="T636" s="16"/>
      <c r="U636" s="16"/>
      <c r="W636" s="23" t="str">
        <f>IF('PD1'!$V636&lt;&gt;"",'PD1'!$V636*VLOOKUP('PD1'!$U636,#REF!,2,0),"")</f>
        <v/>
      </c>
      <c r="X636" s="16"/>
      <c r="Y636" s="16"/>
      <c r="Z636" s="16"/>
      <c r="AA636" s="16"/>
      <c r="AB636" s="16"/>
      <c r="AC636" s="16"/>
    </row>
    <row r="637" spans="1:29" ht="15.75" customHeight="1" x14ac:dyDescent="0.35">
      <c r="A637" s="17"/>
      <c r="B637" s="16"/>
      <c r="C637" s="16"/>
      <c r="D637" s="16"/>
      <c r="E637" s="16"/>
      <c r="F637" s="16"/>
      <c r="G637" s="16"/>
      <c r="H637" s="16"/>
      <c r="I637" s="16"/>
      <c r="J637" s="16"/>
      <c r="K637" s="16"/>
      <c r="N637" s="16"/>
      <c r="O637" s="16"/>
      <c r="P637" s="16"/>
      <c r="Q637" s="16"/>
      <c r="R637" s="16"/>
      <c r="S637" s="23"/>
      <c r="T637" s="16"/>
      <c r="U637" s="16"/>
      <c r="W637" s="23" t="str">
        <f>IF('PD1'!$V637&lt;&gt;"",'PD1'!$V637*VLOOKUP('PD1'!$U637,#REF!,2,0),"")</f>
        <v/>
      </c>
      <c r="X637" s="16"/>
      <c r="Y637" s="16"/>
      <c r="Z637" s="16"/>
      <c r="AA637" s="16"/>
      <c r="AB637" s="16"/>
      <c r="AC637" s="16"/>
    </row>
    <row r="638" spans="1:29" ht="15.75" customHeight="1" x14ac:dyDescent="0.35">
      <c r="A638" s="17"/>
      <c r="B638" s="16"/>
      <c r="C638" s="16"/>
      <c r="D638" s="16"/>
      <c r="E638" s="16"/>
      <c r="F638" s="16"/>
      <c r="G638" s="16"/>
      <c r="H638" s="16"/>
      <c r="I638" s="16"/>
      <c r="J638" s="16"/>
      <c r="K638" s="16"/>
      <c r="N638" s="16"/>
      <c r="O638" s="16"/>
      <c r="P638" s="16"/>
      <c r="Q638" s="16"/>
      <c r="R638" s="16"/>
      <c r="S638" s="23"/>
      <c r="T638" s="16"/>
      <c r="U638" s="16"/>
      <c r="W638" s="23" t="str">
        <f>IF('PD1'!$V638&lt;&gt;"",'PD1'!$V638*VLOOKUP('PD1'!$U638,#REF!,2,0),"")</f>
        <v/>
      </c>
      <c r="X638" s="16"/>
      <c r="Y638" s="16"/>
      <c r="Z638" s="16"/>
      <c r="AA638" s="16"/>
      <c r="AB638" s="16"/>
      <c r="AC638" s="16"/>
    </row>
    <row r="639" spans="1:29" ht="15.75" customHeight="1" x14ac:dyDescent="0.35">
      <c r="A639" s="17"/>
      <c r="B639" s="16"/>
      <c r="C639" s="16"/>
      <c r="D639" s="16"/>
      <c r="E639" s="16"/>
      <c r="F639" s="16"/>
      <c r="G639" s="16"/>
      <c r="H639" s="16"/>
      <c r="I639" s="16"/>
      <c r="J639" s="16"/>
      <c r="K639" s="16"/>
      <c r="N639" s="16"/>
      <c r="O639" s="16"/>
      <c r="P639" s="16"/>
      <c r="Q639" s="16"/>
      <c r="R639" s="16"/>
      <c r="S639" s="23"/>
      <c r="T639" s="16"/>
      <c r="U639" s="16"/>
      <c r="W639" s="23" t="str">
        <f>IF('PD1'!$V639&lt;&gt;"",'PD1'!$V639*VLOOKUP('PD1'!$U639,#REF!,2,0),"")</f>
        <v/>
      </c>
      <c r="X639" s="16"/>
      <c r="Y639" s="16"/>
      <c r="Z639" s="16"/>
      <c r="AA639" s="16"/>
      <c r="AB639" s="16"/>
      <c r="AC639" s="16"/>
    </row>
    <row r="640" spans="1:29" ht="15.75" customHeight="1" x14ac:dyDescent="0.35">
      <c r="A640" s="17"/>
      <c r="B640" s="16"/>
      <c r="C640" s="16"/>
      <c r="D640" s="16"/>
      <c r="E640" s="16"/>
      <c r="F640" s="16"/>
      <c r="G640" s="16"/>
      <c r="H640" s="16"/>
      <c r="I640" s="16"/>
      <c r="J640" s="16"/>
      <c r="K640" s="16"/>
      <c r="N640" s="16"/>
      <c r="O640" s="16"/>
      <c r="P640" s="16"/>
      <c r="Q640" s="16"/>
      <c r="R640" s="16"/>
      <c r="S640" s="23"/>
      <c r="T640" s="16"/>
      <c r="U640" s="16"/>
      <c r="W640" s="23" t="str">
        <f>IF('PD1'!$V640&lt;&gt;"",'PD1'!$V640*VLOOKUP('PD1'!$U640,#REF!,2,0),"")</f>
        <v/>
      </c>
      <c r="X640" s="16"/>
      <c r="Y640" s="16"/>
      <c r="Z640" s="16"/>
      <c r="AA640" s="16"/>
      <c r="AB640" s="16"/>
      <c r="AC640" s="16"/>
    </row>
    <row r="641" spans="1:29" ht="15.75" customHeight="1" x14ac:dyDescent="0.35">
      <c r="A641" s="17"/>
      <c r="B641" s="16"/>
      <c r="C641" s="16"/>
      <c r="D641" s="16"/>
      <c r="E641" s="16"/>
      <c r="F641" s="16"/>
      <c r="G641" s="16"/>
      <c r="H641" s="16"/>
      <c r="I641" s="16"/>
      <c r="J641" s="16"/>
      <c r="K641" s="16"/>
      <c r="N641" s="16"/>
      <c r="O641" s="16"/>
      <c r="P641" s="16"/>
      <c r="Q641" s="16"/>
      <c r="R641" s="16"/>
      <c r="S641" s="23"/>
      <c r="T641" s="16"/>
      <c r="U641" s="16"/>
      <c r="W641" s="23" t="str">
        <f>IF('PD1'!$V641&lt;&gt;"",'PD1'!$V641*VLOOKUP('PD1'!$U641,#REF!,2,0),"")</f>
        <v/>
      </c>
      <c r="X641" s="16"/>
      <c r="Y641" s="16"/>
      <c r="Z641" s="16"/>
      <c r="AA641" s="16"/>
      <c r="AB641" s="16"/>
      <c r="AC641" s="16"/>
    </row>
    <row r="642" spans="1:29" ht="15.75" customHeight="1" x14ac:dyDescent="0.35">
      <c r="A642" s="17"/>
      <c r="B642" s="16"/>
      <c r="C642" s="16"/>
      <c r="D642" s="16"/>
      <c r="E642" s="16"/>
      <c r="F642" s="16"/>
      <c r="G642" s="16"/>
      <c r="H642" s="16"/>
      <c r="I642" s="16"/>
      <c r="J642" s="16"/>
      <c r="K642" s="16"/>
      <c r="N642" s="16"/>
      <c r="O642" s="16"/>
      <c r="P642" s="16"/>
      <c r="Q642" s="16"/>
      <c r="R642" s="16"/>
      <c r="S642" s="23"/>
      <c r="T642" s="16"/>
      <c r="U642" s="16"/>
      <c r="W642" s="23" t="str">
        <f>IF('PD1'!$V642&lt;&gt;"",'PD1'!$V642*VLOOKUP('PD1'!$U642,#REF!,2,0),"")</f>
        <v/>
      </c>
      <c r="X642" s="16"/>
      <c r="Y642" s="16"/>
      <c r="Z642" s="16"/>
      <c r="AA642" s="16"/>
      <c r="AB642" s="16"/>
      <c r="AC642" s="16"/>
    </row>
    <row r="643" spans="1:29" ht="15.75" customHeight="1" x14ac:dyDescent="0.35">
      <c r="A643" s="17"/>
      <c r="B643" s="16"/>
      <c r="C643" s="16"/>
      <c r="D643" s="16"/>
      <c r="E643" s="16"/>
      <c r="F643" s="16"/>
      <c r="G643" s="16"/>
      <c r="H643" s="16"/>
      <c r="I643" s="16"/>
      <c r="J643" s="16"/>
      <c r="K643" s="16"/>
      <c r="N643" s="16"/>
      <c r="O643" s="16"/>
      <c r="P643" s="16"/>
      <c r="Q643" s="16"/>
      <c r="R643" s="16"/>
      <c r="S643" s="23"/>
      <c r="T643" s="16"/>
      <c r="U643" s="16"/>
      <c r="W643" s="23" t="str">
        <f>IF('PD1'!$V643&lt;&gt;"",'PD1'!$V643*VLOOKUP('PD1'!$U643,#REF!,2,0),"")</f>
        <v/>
      </c>
      <c r="X643" s="16"/>
      <c r="Y643" s="16"/>
      <c r="Z643" s="16"/>
      <c r="AA643" s="16"/>
      <c r="AB643" s="16"/>
      <c r="AC643" s="16"/>
    </row>
    <row r="644" spans="1:29" ht="15.75" customHeight="1" x14ac:dyDescent="0.35">
      <c r="A644" s="17"/>
      <c r="B644" s="16"/>
      <c r="C644" s="16"/>
      <c r="D644" s="16"/>
      <c r="E644" s="16"/>
      <c r="F644" s="16"/>
      <c r="G644" s="16"/>
      <c r="H644" s="16"/>
      <c r="I644" s="16"/>
      <c r="J644" s="16"/>
      <c r="K644" s="16"/>
      <c r="N644" s="16"/>
      <c r="O644" s="16"/>
      <c r="P644" s="16"/>
      <c r="Q644" s="16"/>
      <c r="R644" s="16"/>
      <c r="S644" s="23"/>
      <c r="T644" s="16"/>
      <c r="U644" s="16"/>
      <c r="W644" s="23" t="str">
        <f>IF('PD1'!$V644&lt;&gt;"",'PD1'!$V644*VLOOKUP('PD1'!$U644,#REF!,2,0),"")</f>
        <v/>
      </c>
      <c r="X644" s="16"/>
      <c r="Y644" s="16"/>
      <c r="Z644" s="16"/>
      <c r="AA644" s="16"/>
      <c r="AB644" s="16"/>
      <c r="AC644" s="16"/>
    </row>
    <row r="645" spans="1:29" ht="15.75" customHeight="1" x14ac:dyDescent="0.35">
      <c r="A645" s="17"/>
      <c r="B645" s="16"/>
      <c r="C645" s="16"/>
      <c r="D645" s="16"/>
      <c r="E645" s="16"/>
      <c r="F645" s="16"/>
      <c r="G645" s="16"/>
      <c r="H645" s="16"/>
      <c r="I645" s="16"/>
      <c r="J645" s="16"/>
      <c r="K645" s="16"/>
      <c r="N645" s="16"/>
      <c r="O645" s="16"/>
      <c r="P645" s="16"/>
      <c r="Q645" s="16"/>
      <c r="R645" s="16"/>
      <c r="S645" s="23"/>
      <c r="T645" s="16"/>
      <c r="U645" s="16"/>
      <c r="W645" s="23" t="str">
        <f>IF('PD1'!$V645&lt;&gt;"",'PD1'!$V645*VLOOKUP('PD1'!$U645,#REF!,2,0),"")</f>
        <v/>
      </c>
      <c r="X645" s="16"/>
      <c r="Y645" s="16"/>
      <c r="Z645" s="16"/>
      <c r="AA645" s="16"/>
      <c r="AB645" s="16"/>
      <c r="AC645" s="16"/>
    </row>
    <row r="646" spans="1:29" ht="15.75" customHeight="1" x14ac:dyDescent="0.35">
      <c r="A646" s="17"/>
      <c r="B646" s="16"/>
      <c r="C646" s="16"/>
      <c r="D646" s="16"/>
      <c r="E646" s="16"/>
      <c r="F646" s="16"/>
      <c r="G646" s="16"/>
      <c r="H646" s="16"/>
      <c r="I646" s="16"/>
      <c r="J646" s="16"/>
      <c r="K646" s="16"/>
      <c r="N646" s="16"/>
      <c r="O646" s="16"/>
      <c r="P646" s="16"/>
      <c r="Q646" s="16"/>
      <c r="R646" s="16"/>
      <c r="S646" s="23"/>
      <c r="T646" s="16"/>
      <c r="U646" s="16"/>
      <c r="W646" s="23" t="str">
        <f>IF('PD1'!$V646&lt;&gt;"",'PD1'!$V646*VLOOKUP('PD1'!$U646,#REF!,2,0),"")</f>
        <v/>
      </c>
      <c r="X646" s="16"/>
      <c r="Y646" s="16"/>
      <c r="Z646" s="16"/>
      <c r="AA646" s="16"/>
      <c r="AB646" s="16"/>
      <c r="AC646" s="16"/>
    </row>
    <row r="647" spans="1:29" ht="15.75" customHeight="1" x14ac:dyDescent="0.35">
      <c r="A647" s="17"/>
      <c r="B647" s="16"/>
      <c r="C647" s="16"/>
      <c r="D647" s="16"/>
      <c r="E647" s="16"/>
      <c r="F647" s="16"/>
      <c r="G647" s="16"/>
      <c r="H647" s="16"/>
      <c r="I647" s="16"/>
      <c r="J647" s="16"/>
      <c r="K647" s="16"/>
      <c r="N647" s="16"/>
      <c r="O647" s="16"/>
      <c r="P647" s="16"/>
      <c r="Q647" s="16"/>
      <c r="R647" s="16"/>
      <c r="S647" s="23"/>
      <c r="T647" s="16"/>
      <c r="U647" s="16"/>
      <c r="W647" s="23" t="str">
        <f>IF('PD1'!$V647&lt;&gt;"",'PD1'!$V647*VLOOKUP('PD1'!$U647,#REF!,2,0),"")</f>
        <v/>
      </c>
      <c r="X647" s="16"/>
      <c r="Y647" s="16"/>
      <c r="Z647" s="16"/>
      <c r="AA647" s="16"/>
      <c r="AB647" s="16"/>
      <c r="AC647" s="16"/>
    </row>
    <row r="648" spans="1:29" ht="15.75" customHeight="1" x14ac:dyDescent="0.35">
      <c r="A648" s="17"/>
      <c r="B648" s="16"/>
      <c r="C648" s="16"/>
      <c r="D648" s="16"/>
      <c r="E648" s="16"/>
      <c r="F648" s="16"/>
      <c r="G648" s="16"/>
      <c r="H648" s="16"/>
      <c r="I648" s="16"/>
      <c r="J648" s="16"/>
      <c r="K648" s="16"/>
      <c r="N648" s="16"/>
      <c r="O648" s="16"/>
      <c r="P648" s="16"/>
      <c r="Q648" s="16"/>
      <c r="R648" s="16"/>
      <c r="S648" s="23"/>
      <c r="T648" s="16"/>
      <c r="U648" s="16"/>
      <c r="W648" s="23" t="str">
        <f>IF('PD1'!$V648&lt;&gt;"",'PD1'!$V648*VLOOKUP('PD1'!$U648,#REF!,2,0),"")</f>
        <v/>
      </c>
      <c r="X648" s="16"/>
      <c r="Y648" s="16"/>
      <c r="Z648" s="16"/>
      <c r="AA648" s="16"/>
      <c r="AB648" s="16"/>
      <c r="AC648" s="16"/>
    </row>
    <row r="649" spans="1:29" ht="15.75" customHeight="1" x14ac:dyDescent="0.35">
      <c r="A649" s="17"/>
      <c r="B649" s="16"/>
      <c r="C649" s="16"/>
      <c r="D649" s="16"/>
      <c r="E649" s="16"/>
      <c r="F649" s="16"/>
      <c r="G649" s="16"/>
      <c r="H649" s="16"/>
      <c r="I649" s="16"/>
      <c r="J649" s="16"/>
      <c r="K649" s="16"/>
      <c r="N649" s="16"/>
      <c r="O649" s="16"/>
      <c r="P649" s="16"/>
      <c r="Q649" s="16"/>
      <c r="R649" s="16"/>
      <c r="S649" s="23"/>
      <c r="T649" s="16"/>
      <c r="U649" s="16"/>
      <c r="W649" s="23" t="str">
        <f>IF('PD1'!$V649&lt;&gt;"",'PD1'!$V649*VLOOKUP('PD1'!$U649,#REF!,2,0),"")</f>
        <v/>
      </c>
      <c r="X649" s="16"/>
      <c r="Y649" s="16"/>
      <c r="Z649" s="16"/>
      <c r="AA649" s="16"/>
      <c r="AB649" s="16"/>
      <c r="AC649" s="16"/>
    </row>
    <row r="650" spans="1:29" ht="15.75" customHeight="1" x14ac:dyDescent="0.35">
      <c r="A650" s="17"/>
      <c r="B650" s="16"/>
      <c r="C650" s="16"/>
      <c r="D650" s="16"/>
      <c r="E650" s="16"/>
      <c r="F650" s="16"/>
      <c r="G650" s="16"/>
      <c r="H650" s="16"/>
      <c r="I650" s="16"/>
      <c r="J650" s="16"/>
      <c r="K650" s="16"/>
      <c r="N650" s="16"/>
      <c r="O650" s="16"/>
      <c r="P650" s="16"/>
      <c r="Q650" s="16"/>
      <c r="R650" s="16"/>
      <c r="S650" s="23"/>
      <c r="T650" s="16"/>
      <c r="U650" s="16"/>
      <c r="W650" s="23" t="str">
        <f>IF('PD1'!$V650&lt;&gt;"",'PD1'!$V650*VLOOKUP('PD1'!$U650,#REF!,2,0),"")</f>
        <v/>
      </c>
      <c r="X650" s="16"/>
      <c r="Y650" s="16"/>
      <c r="Z650" s="16"/>
      <c r="AA650" s="16"/>
      <c r="AB650" s="16"/>
      <c r="AC650" s="16"/>
    </row>
    <row r="651" spans="1:29" ht="15.75" customHeight="1" x14ac:dyDescent="0.35">
      <c r="A651" s="17"/>
      <c r="B651" s="16"/>
      <c r="C651" s="16"/>
      <c r="D651" s="16"/>
      <c r="E651" s="16"/>
      <c r="F651" s="16"/>
      <c r="G651" s="16"/>
      <c r="H651" s="16"/>
      <c r="I651" s="16"/>
      <c r="J651" s="16"/>
      <c r="K651" s="16"/>
      <c r="N651" s="16"/>
      <c r="O651" s="16"/>
      <c r="P651" s="16"/>
      <c r="Q651" s="16"/>
      <c r="R651" s="16"/>
      <c r="S651" s="23"/>
      <c r="T651" s="16"/>
      <c r="U651" s="16"/>
      <c r="W651" s="23" t="str">
        <f>IF('PD1'!$V651&lt;&gt;"",'PD1'!$V651*VLOOKUP('PD1'!$U651,#REF!,2,0),"")</f>
        <v/>
      </c>
      <c r="X651" s="16"/>
      <c r="Y651" s="16"/>
      <c r="Z651" s="16"/>
      <c r="AA651" s="16"/>
      <c r="AB651" s="16"/>
      <c r="AC651" s="16"/>
    </row>
    <row r="652" spans="1:29" ht="15.75" customHeight="1" x14ac:dyDescent="0.35">
      <c r="A652" s="17"/>
      <c r="B652" s="16"/>
      <c r="C652" s="16"/>
      <c r="D652" s="16"/>
      <c r="E652" s="16"/>
      <c r="F652" s="16"/>
      <c r="G652" s="16"/>
      <c r="H652" s="16"/>
      <c r="I652" s="16"/>
      <c r="J652" s="16"/>
      <c r="K652" s="16"/>
      <c r="N652" s="16"/>
      <c r="O652" s="16"/>
      <c r="P652" s="16"/>
      <c r="Q652" s="16"/>
      <c r="R652" s="16"/>
      <c r="S652" s="23"/>
      <c r="T652" s="16"/>
      <c r="U652" s="16"/>
      <c r="W652" s="23" t="str">
        <f>IF('PD1'!$V652&lt;&gt;"",'PD1'!$V652*VLOOKUP('PD1'!$U652,#REF!,2,0),"")</f>
        <v/>
      </c>
      <c r="X652" s="16"/>
      <c r="Y652" s="16"/>
      <c r="Z652" s="16"/>
      <c r="AA652" s="16"/>
      <c r="AB652" s="16"/>
      <c r="AC652" s="16"/>
    </row>
    <row r="653" spans="1:29" ht="15.75" customHeight="1" x14ac:dyDescent="0.35">
      <c r="A653" s="17"/>
      <c r="B653" s="16"/>
      <c r="C653" s="16"/>
      <c r="D653" s="16"/>
      <c r="E653" s="16"/>
      <c r="F653" s="16"/>
      <c r="G653" s="16"/>
      <c r="H653" s="16"/>
      <c r="I653" s="16"/>
      <c r="J653" s="16"/>
      <c r="K653" s="16"/>
      <c r="N653" s="16"/>
      <c r="O653" s="16"/>
      <c r="P653" s="16"/>
      <c r="Q653" s="16"/>
      <c r="R653" s="16"/>
      <c r="S653" s="23"/>
      <c r="T653" s="16"/>
      <c r="U653" s="16"/>
      <c r="W653" s="23" t="str">
        <f>IF('PD1'!$V653&lt;&gt;"",'PD1'!$V653*VLOOKUP('PD1'!$U653,#REF!,2,0),"")</f>
        <v/>
      </c>
      <c r="X653" s="16"/>
      <c r="Y653" s="16"/>
      <c r="Z653" s="16"/>
      <c r="AA653" s="16"/>
      <c r="AB653" s="16"/>
      <c r="AC653" s="16"/>
    </row>
    <row r="654" spans="1:29" ht="15.75" customHeight="1" x14ac:dyDescent="0.35">
      <c r="A654" s="17"/>
      <c r="B654" s="16"/>
      <c r="C654" s="16"/>
      <c r="D654" s="16"/>
      <c r="E654" s="16"/>
      <c r="F654" s="16"/>
      <c r="G654" s="16"/>
      <c r="H654" s="16"/>
      <c r="I654" s="16"/>
      <c r="J654" s="16"/>
      <c r="K654" s="16"/>
      <c r="N654" s="16"/>
      <c r="O654" s="16"/>
      <c r="P654" s="16"/>
      <c r="Q654" s="16"/>
      <c r="R654" s="16"/>
      <c r="S654" s="23"/>
      <c r="T654" s="16"/>
      <c r="U654" s="16"/>
      <c r="W654" s="23" t="str">
        <f>IF('PD1'!$V654&lt;&gt;"",'PD1'!$V654*VLOOKUP('PD1'!$U654,#REF!,2,0),"")</f>
        <v/>
      </c>
      <c r="X654" s="16"/>
      <c r="Y654" s="16"/>
      <c r="Z654" s="16"/>
      <c r="AA654" s="16"/>
      <c r="AB654" s="16"/>
      <c r="AC654" s="16"/>
    </row>
    <row r="655" spans="1:29" ht="15.75" customHeight="1" x14ac:dyDescent="0.35">
      <c r="A655" s="17"/>
      <c r="B655" s="16"/>
      <c r="C655" s="16"/>
      <c r="D655" s="16"/>
      <c r="E655" s="16"/>
      <c r="F655" s="16"/>
      <c r="G655" s="16"/>
      <c r="H655" s="16"/>
      <c r="I655" s="16"/>
      <c r="J655" s="16"/>
      <c r="K655" s="16"/>
      <c r="N655" s="16"/>
      <c r="O655" s="16"/>
      <c r="P655" s="16"/>
      <c r="Q655" s="16"/>
      <c r="R655" s="16"/>
      <c r="S655" s="23"/>
      <c r="T655" s="16"/>
      <c r="U655" s="16"/>
      <c r="W655" s="23" t="str">
        <f>IF('PD1'!$V655&lt;&gt;"",'PD1'!$V655*VLOOKUP('PD1'!$U655,#REF!,2,0),"")</f>
        <v/>
      </c>
      <c r="X655" s="16"/>
      <c r="Y655" s="16"/>
      <c r="Z655" s="16"/>
      <c r="AA655" s="16"/>
      <c r="AB655" s="16"/>
      <c r="AC655" s="16"/>
    </row>
    <row r="656" spans="1:29" ht="15.75" customHeight="1" x14ac:dyDescent="0.35">
      <c r="A656" s="17"/>
      <c r="B656" s="16"/>
      <c r="C656" s="16"/>
      <c r="D656" s="16"/>
      <c r="E656" s="16"/>
      <c r="F656" s="16"/>
      <c r="G656" s="16"/>
      <c r="H656" s="16"/>
      <c r="I656" s="16"/>
      <c r="J656" s="16"/>
      <c r="K656" s="16"/>
      <c r="N656" s="16"/>
      <c r="O656" s="16"/>
      <c r="P656" s="16"/>
      <c r="Q656" s="16"/>
      <c r="R656" s="16"/>
      <c r="S656" s="23"/>
      <c r="T656" s="16"/>
      <c r="U656" s="16"/>
      <c r="W656" s="23" t="str">
        <f>IF('PD1'!$V656&lt;&gt;"",'PD1'!$V656*VLOOKUP('PD1'!$U656,#REF!,2,0),"")</f>
        <v/>
      </c>
      <c r="X656" s="16"/>
      <c r="Y656" s="16"/>
      <c r="Z656" s="16"/>
      <c r="AA656" s="16"/>
      <c r="AB656" s="16"/>
      <c r="AC656" s="16"/>
    </row>
    <row r="657" spans="1:29" ht="15.75" customHeight="1" x14ac:dyDescent="0.35">
      <c r="A657" s="17"/>
      <c r="B657" s="16"/>
      <c r="C657" s="16"/>
      <c r="D657" s="16"/>
      <c r="E657" s="16"/>
      <c r="F657" s="16"/>
      <c r="G657" s="16"/>
      <c r="H657" s="16"/>
      <c r="I657" s="16"/>
      <c r="J657" s="16"/>
      <c r="K657" s="16"/>
      <c r="N657" s="16"/>
      <c r="O657" s="16"/>
      <c r="P657" s="16"/>
      <c r="Q657" s="16"/>
      <c r="R657" s="16"/>
      <c r="S657" s="23"/>
      <c r="T657" s="16"/>
      <c r="U657" s="16"/>
      <c r="W657" s="23" t="str">
        <f>IF('PD1'!$V657&lt;&gt;"",'PD1'!$V657*VLOOKUP('PD1'!$U657,#REF!,2,0),"")</f>
        <v/>
      </c>
      <c r="X657" s="16"/>
      <c r="Y657" s="16"/>
      <c r="Z657" s="16"/>
      <c r="AA657" s="16"/>
      <c r="AB657" s="16"/>
      <c r="AC657" s="16"/>
    </row>
    <row r="658" spans="1:29" ht="15.75" customHeight="1" x14ac:dyDescent="0.35">
      <c r="A658" s="17"/>
      <c r="B658" s="16"/>
      <c r="C658" s="16"/>
      <c r="D658" s="16"/>
      <c r="E658" s="16"/>
      <c r="F658" s="16"/>
      <c r="G658" s="16"/>
      <c r="H658" s="16"/>
      <c r="I658" s="16"/>
      <c r="J658" s="16"/>
      <c r="K658" s="16"/>
      <c r="N658" s="16"/>
      <c r="O658" s="16"/>
      <c r="P658" s="16"/>
      <c r="Q658" s="16"/>
      <c r="R658" s="16"/>
      <c r="S658" s="23"/>
      <c r="T658" s="16"/>
      <c r="U658" s="16"/>
      <c r="W658" s="23" t="str">
        <f>IF('PD1'!$V658&lt;&gt;"",'PD1'!$V658*VLOOKUP('PD1'!$U658,#REF!,2,0),"")</f>
        <v/>
      </c>
      <c r="X658" s="16"/>
      <c r="Y658" s="16"/>
      <c r="Z658" s="16"/>
      <c r="AA658" s="16"/>
      <c r="AB658" s="16"/>
      <c r="AC658" s="16"/>
    </row>
    <row r="659" spans="1:29" ht="15.75" customHeight="1" x14ac:dyDescent="0.35">
      <c r="A659" s="17"/>
      <c r="B659" s="16"/>
      <c r="C659" s="16"/>
      <c r="D659" s="16"/>
      <c r="E659" s="16"/>
      <c r="F659" s="16"/>
      <c r="G659" s="16"/>
      <c r="H659" s="16"/>
      <c r="I659" s="16"/>
      <c r="J659" s="16"/>
      <c r="K659" s="16"/>
      <c r="N659" s="16"/>
      <c r="O659" s="16"/>
      <c r="P659" s="16"/>
      <c r="Q659" s="16"/>
      <c r="R659" s="16"/>
      <c r="S659" s="23"/>
      <c r="T659" s="16"/>
      <c r="U659" s="16"/>
      <c r="W659" s="23" t="str">
        <f>IF('PD1'!$V659&lt;&gt;"",'PD1'!$V659*VLOOKUP('PD1'!$U659,#REF!,2,0),"")</f>
        <v/>
      </c>
      <c r="X659" s="16"/>
      <c r="Y659" s="16"/>
      <c r="Z659" s="16"/>
      <c r="AA659" s="16"/>
      <c r="AB659" s="16"/>
      <c r="AC659" s="16"/>
    </row>
    <row r="660" spans="1:29" ht="15.75" customHeight="1" x14ac:dyDescent="0.35">
      <c r="A660" s="17"/>
      <c r="B660" s="16"/>
      <c r="C660" s="16"/>
      <c r="D660" s="16"/>
      <c r="E660" s="16"/>
      <c r="F660" s="16"/>
      <c r="G660" s="16"/>
      <c r="H660" s="16"/>
      <c r="I660" s="16"/>
      <c r="J660" s="16"/>
      <c r="K660" s="16"/>
      <c r="N660" s="16"/>
      <c r="O660" s="16"/>
      <c r="P660" s="16"/>
      <c r="Q660" s="16"/>
      <c r="R660" s="16"/>
      <c r="S660" s="23"/>
      <c r="T660" s="16"/>
      <c r="U660" s="16"/>
      <c r="W660" s="23" t="str">
        <f>IF('PD1'!$V660&lt;&gt;"",'PD1'!$V660*VLOOKUP('PD1'!$U660,#REF!,2,0),"")</f>
        <v/>
      </c>
      <c r="X660" s="16"/>
      <c r="Y660" s="16"/>
      <c r="Z660" s="16"/>
      <c r="AA660" s="16"/>
      <c r="AB660" s="16"/>
      <c r="AC660" s="16"/>
    </row>
    <row r="661" spans="1:29" ht="15.75" customHeight="1" x14ac:dyDescent="0.35">
      <c r="A661" s="17"/>
      <c r="B661" s="16"/>
      <c r="C661" s="16"/>
      <c r="D661" s="16"/>
      <c r="E661" s="16"/>
      <c r="F661" s="16"/>
      <c r="G661" s="16"/>
      <c r="H661" s="16"/>
      <c r="I661" s="16"/>
      <c r="J661" s="16"/>
      <c r="K661" s="16"/>
      <c r="N661" s="16"/>
      <c r="O661" s="16"/>
      <c r="P661" s="16"/>
      <c r="Q661" s="16"/>
      <c r="R661" s="16"/>
      <c r="S661" s="23"/>
      <c r="T661" s="16"/>
      <c r="U661" s="16"/>
      <c r="W661" s="23" t="str">
        <f>IF('PD1'!$V661&lt;&gt;"",'PD1'!$V661*VLOOKUP('PD1'!$U661,#REF!,2,0),"")</f>
        <v/>
      </c>
      <c r="X661" s="16"/>
      <c r="Y661" s="16"/>
      <c r="Z661" s="16"/>
      <c r="AA661" s="16"/>
      <c r="AB661" s="16"/>
      <c r="AC661" s="16"/>
    </row>
    <row r="662" spans="1:29" ht="15.75" customHeight="1" x14ac:dyDescent="0.35">
      <c r="A662" s="17"/>
      <c r="B662" s="16"/>
      <c r="C662" s="16"/>
      <c r="D662" s="16"/>
      <c r="E662" s="16"/>
      <c r="F662" s="16"/>
      <c r="G662" s="16"/>
      <c r="H662" s="16"/>
      <c r="I662" s="16"/>
      <c r="J662" s="16"/>
      <c r="K662" s="16"/>
      <c r="N662" s="16"/>
      <c r="O662" s="16"/>
      <c r="P662" s="16"/>
      <c r="Q662" s="16"/>
      <c r="R662" s="16"/>
      <c r="S662" s="23"/>
      <c r="T662" s="16"/>
      <c r="U662" s="16"/>
      <c r="W662" s="23" t="str">
        <f>IF('PD1'!$V662&lt;&gt;"",'PD1'!$V662*VLOOKUP('PD1'!$U662,#REF!,2,0),"")</f>
        <v/>
      </c>
      <c r="X662" s="16"/>
      <c r="Y662" s="16"/>
      <c r="Z662" s="16"/>
      <c r="AA662" s="16"/>
      <c r="AB662" s="16"/>
      <c r="AC662" s="16"/>
    </row>
    <row r="663" spans="1:29" ht="15.75" customHeight="1" x14ac:dyDescent="0.35">
      <c r="A663" s="17"/>
      <c r="B663" s="16"/>
      <c r="C663" s="16"/>
      <c r="D663" s="16"/>
      <c r="E663" s="16"/>
      <c r="F663" s="16"/>
      <c r="G663" s="16"/>
      <c r="H663" s="16"/>
      <c r="I663" s="16"/>
      <c r="J663" s="16"/>
      <c r="K663" s="16"/>
      <c r="N663" s="16"/>
      <c r="O663" s="16"/>
      <c r="P663" s="16"/>
      <c r="Q663" s="16"/>
      <c r="R663" s="16"/>
      <c r="S663" s="23"/>
      <c r="T663" s="16"/>
      <c r="U663" s="16"/>
      <c r="W663" s="23" t="str">
        <f>IF('PD1'!$V663&lt;&gt;"",'PD1'!$V663*VLOOKUP('PD1'!$U663,#REF!,2,0),"")</f>
        <v/>
      </c>
      <c r="X663" s="16"/>
      <c r="Y663" s="16"/>
      <c r="Z663" s="16"/>
      <c r="AA663" s="16"/>
      <c r="AB663" s="16"/>
      <c r="AC663" s="16"/>
    </row>
    <row r="664" spans="1:29" ht="15.75" customHeight="1" x14ac:dyDescent="0.35">
      <c r="A664" s="17"/>
      <c r="B664" s="16"/>
      <c r="C664" s="16"/>
      <c r="D664" s="16"/>
      <c r="E664" s="16"/>
      <c r="F664" s="16"/>
      <c r="G664" s="16"/>
      <c r="H664" s="16"/>
      <c r="I664" s="16"/>
      <c r="J664" s="16"/>
      <c r="K664" s="16"/>
      <c r="N664" s="16"/>
      <c r="O664" s="16"/>
      <c r="P664" s="16"/>
      <c r="Q664" s="16"/>
      <c r="R664" s="16"/>
      <c r="S664" s="23"/>
      <c r="T664" s="16"/>
      <c r="U664" s="16"/>
      <c r="W664" s="23" t="str">
        <f>IF('PD1'!$V664&lt;&gt;"",'PD1'!$V664*VLOOKUP('PD1'!$U664,#REF!,2,0),"")</f>
        <v/>
      </c>
      <c r="X664" s="16"/>
      <c r="Y664" s="16"/>
      <c r="Z664" s="16"/>
      <c r="AA664" s="16"/>
      <c r="AB664" s="16"/>
      <c r="AC664" s="16"/>
    </row>
    <row r="665" spans="1:29" ht="15.75" customHeight="1" x14ac:dyDescent="0.35">
      <c r="A665" s="17"/>
      <c r="B665" s="16"/>
      <c r="C665" s="16"/>
      <c r="D665" s="16"/>
      <c r="E665" s="16"/>
      <c r="F665" s="16"/>
      <c r="G665" s="16"/>
      <c r="H665" s="16"/>
      <c r="I665" s="16"/>
      <c r="J665" s="16"/>
      <c r="K665" s="16"/>
      <c r="N665" s="16"/>
      <c r="O665" s="16"/>
      <c r="P665" s="16"/>
      <c r="Q665" s="16"/>
      <c r="R665" s="16"/>
      <c r="S665" s="23"/>
      <c r="T665" s="16"/>
      <c r="U665" s="16"/>
      <c r="W665" s="23" t="str">
        <f>IF('PD1'!$V665&lt;&gt;"",'PD1'!$V665*VLOOKUP('PD1'!$U665,#REF!,2,0),"")</f>
        <v/>
      </c>
      <c r="X665" s="16"/>
      <c r="Y665" s="16"/>
      <c r="Z665" s="16"/>
      <c r="AA665" s="16"/>
      <c r="AB665" s="16"/>
      <c r="AC665" s="16"/>
    </row>
    <row r="666" spans="1:29" ht="15.75" customHeight="1" x14ac:dyDescent="0.35">
      <c r="A666" s="17"/>
      <c r="B666" s="16"/>
      <c r="C666" s="16"/>
      <c r="D666" s="16"/>
      <c r="E666" s="16"/>
      <c r="F666" s="16"/>
      <c r="G666" s="16"/>
      <c r="H666" s="16"/>
      <c r="I666" s="16"/>
      <c r="J666" s="16"/>
      <c r="K666" s="16"/>
      <c r="N666" s="16"/>
      <c r="O666" s="16"/>
      <c r="P666" s="16"/>
      <c r="Q666" s="16"/>
      <c r="R666" s="16"/>
      <c r="S666" s="23"/>
      <c r="T666" s="16"/>
      <c r="U666" s="16"/>
      <c r="W666" s="23" t="str">
        <f>IF('PD1'!$V666&lt;&gt;"",'PD1'!$V666*VLOOKUP('PD1'!$U666,#REF!,2,0),"")</f>
        <v/>
      </c>
      <c r="X666" s="16"/>
      <c r="Y666" s="16"/>
      <c r="Z666" s="16"/>
      <c r="AA666" s="16"/>
      <c r="AB666" s="16"/>
      <c r="AC666" s="16"/>
    </row>
    <row r="667" spans="1:29" ht="15.75" customHeight="1" x14ac:dyDescent="0.35">
      <c r="A667" s="17"/>
      <c r="B667" s="16"/>
      <c r="C667" s="16"/>
      <c r="D667" s="16"/>
      <c r="E667" s="16"/>
      <c r="F667" s="16"/>
      <c r="G667" s="16"/>
      <c r="H667" s="16"/>
      <c r="I667" s="16"/>
      <c r="J667" s="16"/>
      <c r="K667" s="16"/>
      <c r="N667" s="16"/>
      <c r="O667" s="16"/>
      <c r="P667" s="16"/>
      <c r="Q667" s="16"/>
      <c r="R667" s="16"/>
      <c r="S667" s="23"/>
      <c r="T667" s="16"/>
      <c r="U667" s="16"/>
      <c r="W667" s="23" t="str">
        <f>IF('PD1'!$V667&lt;&gt;"",'PD1'!$V667*VLOOKUP('PD1'!$U667,#REF!,2,0),"")</f>
        <v/>
      </c>
      <c r="X667" s="16"/>
      <c r="Y667" s="16"/>
      <c r="Z667" s="16"/>
      <c r="AA667" s="16"/>
      <c r="AB667" s="16"/>
      <c r="AC667" s="16"/>
    </row>
    <row r="668" spans="1:29" ht="15.75" customHeight="1" x14ac:dyDescent="0.35">
      <c r="A668" s="17"/>
      <c r="B668" s="16"/>
      <c r="C668" s="16"/>
      <c r="D668" s="16"/>
      <c r="E668" s="16"/>
      <c r="F668" s="16"/>
      <c r="G668" s="16"/>
      <c r="H668" s="16"/>
      <c r="I668" s="16"/>
      <c r="J668" s="16"/>
      <c r="K668" s="16"/>
      <c r="N668" s="16"/>
      <c r="O668" s="16"/>
      <c r="P668" s="16"/>
      <c r="Q668" s="16"/>
      <c r="R668" s="16"/>
      <c r="S668" s="23"/>
      <c r="T668" s="16"/>
      <c r="U668" s="16"/>
      <c r="W668" s="23" t="str">
        <f>IF('PD1'!$V668&lt;&gt;"",'PD1'!$V668*VLOOKUP('PD1'!$U668,#REF!,2,0),"")</f>
        <v/>
      </c>
      <c r="X668" s="16"/>
      <c r="Y668" s="16"/>
      <c r="Z668" s="16"/>
      <c r="AA668" s="16"/>
      <c r="AB668" s="16"/>
      <c r="AC668" s="16"/>
    </row>
    <row r="669" spans="1:29" ht="15.75" customHeight="1" x14ac:dyDescent="0.35">
      <c r="A669" s="17"/>
      <c r="B669" s="16"/>
      <c r="C669" s="16"/>
      <c r="D669" s="16"/>
      <c r="E669" s="16"/>
      <c r="F669" s="16"/>
      <c r="G669" s="16"/>
      <c r="H669" s="16"/>
      <c r="I669" s="16"/>
      <c r="J669" s="16"/>
      <c r="K669" s="16"/>
      <c r="N669" s="16"/>
      <c r="O669" s="16"/>
      <c r="P669" s="16"/>
      <c r="Q669" s="16"/>
      <c r="R669" s="16"/>
      <c r="S669" s="23"/>
      <c r="T669" s="16"/>
      <c r="U669" s="16"/>
      <c r="W669" s="23" t="str">
        <f>IF('PD1'!$V669&lt;&gt;"",'PD1'!$V669*VLOOKUP('PD1'!$U669,#REF!,2,0),"")</f>
        <v/>
      </c>
      <c r="X669" s="16"/>
      <c r="Y669" s="16"/>
      <c r="Z669" s="16"/>
      <c r="AA669" s="16"/>
      <c r="AB669" s="16"/>
      <c r="AC669" s="16"/>
    </row>
    <row r="670" spans="1:29" ht="15.75" customHeight="1" x14ac:dyDescent="0.35">
      <c r="A670" s="17"/>
      <c r="B670" s="16"/>
      <c r="C670" s="16"/>
      <c r="D670" s="16"/>
      <c r="E670" s="16"/>
      <c r="F670" s="16"/>
      <c r="G670" s="16"/>
      <c r="H670" s="16"/>
      <c r="I670" s="16"/>
      <c r="J670" s="16"/>
      <c r="K670" s="16"/>
      <c r="N670" s="16"/>
      <c r="O670" s="16"/>
      <c r="P670" s="16"/>
      <c r="Q670" s="16"/>
      <c r="R670" s="16"/>
      <c r="S670" s="23"/>
      <c r="T670" s="16"/>
      <c r="U670" s="16"/>
      <c r="W670" s="23" t="str">
        <f>IF('PD1'!$V670&lt;&gt;"",'PD1'!$V670*VLOOKUP('PD1'!$U670,#REF!,2,0),"")</f>
        <v/>
      </c>
      <c r="X670" s="16"/>
      <c r="Y670" s="16"/>
      <c r="Z670" s="16"/>
      <c r="AA670" s="16"/>
      <c r="AB670" s="16"/>
      <c r="AC670" s="16"/>
    </row>
    <row r="671" spans="1:29" ht="15.75" customHeight="1" x14ac:dyDescent="0.35">
      <c r="A671" s="17"/>
      <c r="B671" s="16"/>
      <c r="C671" s="16"/>
      <c r="D671" s="16"/>
      <c r="E671" s="16"/>
      <c r="F671" s="16"/>
      <c r="G671" s="16"/>
      <c r="H671" s="16"/>
      <c r="I671" s="16"/>
      <c r="J671" s="16"/>
      <c r="K671" s="16"/>
      <c r="N671" s="16"/>
      <c r="O671" s="16"/>
      <c r="P671" s="16"/>
      <c r="Q671" s="16"/>
      <c r="R671" s="16"/>
      <c r="S671" s="23"/>
      <c r="T671" s="16"/>
      <c r="U671" s="16"/>
      <c r="W671" s="23" t="str">
        <f>IF('PD1'!$V671&lt;&gt;"",'PD1'!$V671*VLOOKUP('PD1'!$U671,#REF!,2,0),"")</f>
        <v/>
      </c>
      <c r="X671" s="16"/>
      <c r="Y671" s="16"/>
      <c r="Z671" s="16"/>
      <c r="AA671" s="16"/>
      <c r="AB671" s="16"/>
      <c r="AC671" s="16"/>
    </row>
    <row r="672" spans="1:29" ht="15.75" customHeight="1" x14ac:dyDescent="0.35">
      <c r="A672" s="17"/>
      <c r="B672" s="16"/>
      <c r="C672" s="16"/>
      <c r="D672" s="16"/>
      <c r="E672" s="16"/>
      <c r="F672" s="16"/>
      <c r="G672" s="16"/>
      <c r="H672" s="16"/>
      <c r="I672" s="16"/>
      <c r="J672" s="16"/>
      <c r="K672" s="16"/>
      <c r="N672" s="16"/>
      <c r="O672" s="16"/>
      <c r="P672" s="16"/>
      <c r="Q672" s="16"/>
      <c r="R672" s="16"/>
      <c r="S672" s="23"/>
      <c r="T672" s="16"/>
      <c r="U672" s="16"/>
      <c r="W672" s="23" t="str">
        <f>IF('PD1'!$V672&lt;&gt;"",'PD1'!$V672*VLOOKUP('PD1'!$U672,#REF!,2,0),"")</f>
        <v/>
      </c>
      <c r="X672" s="16"/>
      <c r="Y672" s="16"/>
      <c r="Z672" s="16"/>
      <c r="AA672" s="16"/>
      <c r="AB672" s="16"/>
      <c r="AC672" s="16"/>
    </row>
    <row r="673" spans="1:29" ht="15.75" customHeight="1" x14ac:dyDescent="0.35">
      <c r="A673" s="17"/>
      <c r="B673" s="16"/>
      <c r="C673" s="16"/>
      <c r="D673" s="16"/>
      <c r="E673" s="16"/>
      <c r="F673" s="16"/>
      <c r="G673" s="16"/>
      <c r="H673" s="16"/>
      <c r="I673" s="16"/>
      <c r="J673" s="16"/>
      <c r="K673" s="16"/>
      <c r="N673" s="16"/>
      <c r="O673" s="16"/>
      <c r="P673" s="16"/>
      <c r="Q673" s="16"/>
      <c r="R673" s="16"/>
      <c r="S673" s="23"/>
      <c r="T673" s="16"/>
      <c r="U673" s="16"/>
      <c r="W673" s="23" t="str">
        <f>IF('PD1'!$V673&lt;&gt;"",'PD1'!$V673*VLOOKUP('PD1'!$U673,#REF!,2,0),"")</f>
        <v/>
      </c>
      <c r="X673" s="16"/>
      <c r="Y673" s="16"/>
      <c r="Z673" s="16"/>
      <c r="AA673" s="16"/>
      <c r="AB673" s="16"/>
      <c r="AC673" s="16"/>
    </row>
    <row r="674" spans="1:29" ht="15.75" customHeight="1" x14ac:dyDescent="0.35">
      <c r="A674" s="17"/>
      <c r="B674" s="16"/>
      <c r="C674" s="16"/>
      <c r="D674" s="16"/>
      <c r="E674" s="16"/>
      <c r="F674" s="16"/>
      <c r="G674" s="16"/>
      <c r="H674" s="16"/>
      <c r="I674" s="16"/>
      <c r="J674" s="16"/>
      <c r="K674" s="16"/>
      <c r="N674" s="16"/>
      <c r="O674" s="16"/>
      <c r="P674" s="16"/>
      <c r="Q674" s="16"/>
      <c r="R674" s="16"/>
      <c r="S674" s="23"/>
      <c r="T674" s="16"/>
      <c r="U674" s="16"/>
      <c r="W674" s="23" t="str">
        <f>IF('PD1'!$V674&lt;&gt;"",'PD1'!$V674*VLOOKUP('PD1'!$U674,#REF!,2,0),"")</f>
        <v/>
      </c>
      <c r="X674" s="16"/>
      <c r="Y674" s="16"/>
      <c r="Z674" s="16"/>
      <c r="AA674" s="16"/>
      <c r="AB674" s="16"/>
      <c r="AC674" s="16"/>
    </row>
    <row r="675" spans="1:29" ht="15.75" customHeight="1" x14ac:dyDescent="0.35">
      <c r="A675" s="17"/>
      <c r="B675" s="16"/>
      <c r="C675" s="16"/>
      <c r="D675" s="16"/>
      <c r="E675" s="16"/>
      <c r="F675" s="16"/>
      <c r="G675" s="16"/>
      <c r="H675" s="16"/>
      <c r="I675" s="16"/>
      <c r="J675" s="16"/>
      <c r="K675" s="16"/>
      <c r="N675" s="16"/>
      <c r="O675" s="16"/>
      <c r="P675" s="16"/>
      <c r="Q675" s="16"/>
      <c r="R675" s="16"/>
      <c r="S675" s="23"/>
      <c r="T675" s="16"/>
      <c r="U675" s="16"/>
      <c r="W675" s="23" t="str">
        <f>IF('PD1'!$V675&lt;&gt;"",'PD1'!$V675*VLOOKUP('PD1'!$U675,#REF!,2,0),"")</f>
        <v/>
      </c>
      <c r="X675" s="16"/>
      <c r="Y675" s="16"/>
      <c r="Z675" s="16"/>
      <c r="AA675" s="16"/>
      <c r="AB675" s="16"/>
      <c r="AC675" s="16"/>
    </row>
    <row r="676" spans="1:29" ht="15.75" customHeight="1" x14ac:dyDescent="0.35">
      <c r="A676" s="17"/>
      <c r="B676" s="16"/>
      <c r="C676" s="16"/>
      <c r="D676" s="16"/>
      <c r="E676" s="16"/>
      <c r="F676" s="16"/>
      <c r="G676" s="16"/>
      <c r="H676" s="16"/>
      <c r="I676" s="16"/>
      <c r="J676" s="16"/>
      <c r="K676" s="16"/>
      <c r="N676" s="16"/>
      <c r="O676" s="16"/>
      <c r="P676" s="16"/>
      <c r="Q676" s="16"/>
      <c r="R676" s="16"/>
      <c r="S676" s="23"/>
      <c r="T676" s="16"/>
      <c r="U676" s="16"/>
      <c r="W676" s="23" t="str">
        <f>IF('PD1'!$V676&lt;&gt;"",'PD1'!$V676*VLOOKUP('PD1'!$U676,#REF!,2,0),"")</f>
        <v/>
      </c>
      <c r="X676" s="16"/>
      <c r="Y676" s="16"/>
      <c r="Z676" s="16"/>
      <c r="AA676" s="16"/>
      <c r="AB676" s="16"/>
      <c r="AC676" s="16"/>
    </row>
    <row r="677" spans="1:29" ht="15.75" customHeight="1" x14ac:dyDescent="0.35">
      <c r="A677" s="17"/>
      <c r="B677" s="16"/>
      <c r="C677" s="16"/>
      <c r="D677" s="16"/>
      <c r="E677" s="16"/>
      <c r="F677" s="16"/>
      <c r="G677" s="16"/>
      <c r="H677" s="16"/>
      <c r="I677" s="16"/>
      <c r="J677" s="16"/>
      <c r="K677" s="16"/>
      <c r="N677" s="16"/>
      <c r="O677" s="16"/>
      <c r="P677" s="16"/>
      <c r="Q677" s="16"/>
      <c r="R677" s="16"/>
      <c r="S677" s="23"/>
      <c r="T677" s="16"/>
      <c r="U677" s="16"/>
      <c r="W677" s="23" t="str">
        <f>IF('PD1'!$V677&lt;&gt;"",'PD1'!$V677*VLOOKUP('PD1'!$U677,#REF!,2,0),"")</f>
        <v/>
      </c>
      <c r="X677" s="16"/>
      <c r="Y677" s="16"/>
      <c r="Z677" s="16"/>
      <c r="AA677" s="16"/>
      <c r="AB677" s="16"/>
      <c r="AC677" s="16"/>
    </row>
    <row r="678" spans="1:29" ht="15.75" customHeight="1" x14ac:dyDescent="0.35">
      <c r="A678" s="17"/>
      <c r="B678" s="16"/>
      <c r="C678" s="16"/>
      <c r="D678" s="16"/>
      <c r="E678" s="16"/>
      <c r="F678" s="16"/>
      <c r="G678" s="16"/>
      <c r="H678" s="16"/>
      <c r="I678" s="16"/>
      <c r="J678" s="16"/>
      <c r="K678" s="16"/>
      <c r="N678" s="16"/>
      <c r="O678" s="16"/>
      <c r="P678" s="16"/>
      <c r="Q678" s="16"/>
      <c r="R678" s="16"/>
      <c r="S678" s="23"/>
      <c r="T678" s="16"/>
      <c r="U678" s="16"/>
      <c r="W678" s="23" t="str">
        <f>IF('PD1'!$V678&lt;&gt;"",'PD1'!$V678*VLOOKUP('PD1'!$U678,#REF!,2,0),"")</f>
        <v/>
      </c>
      <c r="X678" s="16"/>
      <c r="Y678" s="16"/>
      <c r="Z678" s="16"/>
      <c r="AA678" s="16"/>
      <c r="AB678" s="16"/>
      <c r="AC678" s="16"/>
    </row>
    <row r="679" spans="1:29" ht="15.75" customHeight="1" x14ac:dyDescent="0.35">
      <c r="A679" s="17"/>
      <c r="B679" s="16"/>
      <c r="C679" s="16"/>
      <c r="D679" s="16"/>
      <c r="E679" s="16"/>
      <c r="F679" s="16"/>
      <c r="G679" s="16"/>
      <c r="H679" s="16"/>
      <c r="I679" s="16"/>
      <c r="J679" s="16"/>
      <c r="K679" s="16"/>
      <c r="N679" s="16"/>
      <c r="O679" s="16"/>
      <c r="P679" s="16"/>
      <c r="Q679" s="16"/>
      <c r="R679" s="16"/>
      <c r="S679" s="23"/>
      <c r="T679" s="16"/>
      <c r="U679" s="16"/>
      <c r="W679" s="23" t="str">
        <f>IF('PD1'!$V679&lt;&gt;"",'PD1'!$V679*VLOOKUP('PD1'!$U679,#REF!,2,0),"")</f>
        <v/>
      </c>
      <c r="X679" s="16"/>
      <c r="Y679" s="16"/>
      <c r="Z679" s="16"/>
      <c r="AA679" s="16"/>
      <c r="AB679" s="16"/>
      <c r="AC679" s="16"/>
    </row>
    <row r="680" spans="1:29" ht="15.75" customHeight="1" x14ac:dyDescent="0.35">
      <c r="A680" s="17"/>
      <c r="B680" s="16"/>
      <c r="C680" s="16"/>
      <c r="D680" s="16"/>
      <c r="E680" s="16"/>
      <c r="F680" s="16"/>
      <c r="G680" s="16"/>
      <c r="H680" s="16"/>
      <c r="I680" s="16"/>
      <c r="J680" s="16"/>
      <c r="K680" s="16"/>
      <c r="N680" s="16"/>
      <c r="O680" s="16"/>
      <c r="P680" s="16"/>
      <c r="Q680" s="16"/>
      <c r="R680" s="16"/>
      <c r="S680" s="23"/>
      <c r="T680" s="16"/>
      <c r="U680" s="16"/>
      <c r="W680" s="23" t="str">
        <f>IF('PD1'!$V680&lt;&gt;"",'PD1'!$V680*VLOOKUP('PD1'!$U680,#REF!,2,0),"")</f>
        <v/>
      </c>
      <c r="X680" s="16"/>
      <c r="Y680" s="16"/>
      <c r="Z680" s="16"/>
      <c r="AA680" s="16"/>
      <c r="AB680" s="16"/>
      <c r="AC680" s="16"/>
    </row>
    <row r="681" spans="1:29" ht="15.75" customHeight="1" x14ac:dyDescent="0.35">
      <c r="A681" s="17"/>
      <c r="B681" s="16"/>
      <c r="C681" s="16"/>
      <c r="D681" s="16"/>
      <c r="E681" s="16"/>
      <c r="F681" s="16"/>
      <c r="G681" s="16"/>
      <c r="H681" s="16"/>
      <c r="I681" s="16"/>
      <c r="J681" s="16"/>
      <c r="K681" s="16"/>
      <c r="N681" s="16"/>
      <c r="O681" s="16"/>
      <c r="P681" s="16"/>
      <c r="Q681" s="16"/>
      <c r="R681" s="16"/>
      <c r="S681" s="23"/>
      <c r="T681" s="16"/>
      <c r="U681" s="16"/>
      <c r="W681" s="23" t="str">
        <f>IF('PD1'!$V681&lt;&gt;"",'PD1'!$V681*VLOOKUP('PD1'!$U681,#REF!,2,0),"")</f>
        <v/>
      </c>
      <c r="X681" s="16"/>
      <c r="Y681" s="16"/>
      <c r="Z681" s="16"/>
      <c r="AA681" s="16"/>
      <c r="AB681" s="16"/>
      <c r="AC681" s="16"/>
    </row>
    <row r="682" spans="1:29" ht="15.75" customHeight="1" x14ac:dyDescent="0.35">
      <c r="A682" s="17"/>
      <c r="B682" s="16"/>
      <c r="C682" s="16"/>
      <c r="D682" s="16"/>
      <c r="E682" s="16"/>
      <c r="F682" s="16"/>
      <c r="G682" s="16"/>
      <c r="H682" s="16"/>
      <c r="I682" s="16"/>
      <c r="J682" s="16"/>
      <c r="K682" s="16"/>
      <c r="N682" s="16"/>
      <c r="O682" s="16"/>
      <c r="P682" s="16"/>
      <c r="Q682" s="16"/>
      <c r="R682" s="16"/>
      <c r="S682" s="23"/>
      <c r="T682" s="16"/>
      <c r="U682" s="16"/>
      <c r="W682" s="23" t="str">
        <f>IF('PD1'!$V682&lt;&gt;"",'PD1'!$V682*VLOOKUP('PD1'!$U682,#REF!,2,0),"")</f>
        <v/>
      </c>
      <c r="X682" s="16"/>
      <c r="Y682" s="16"/>
      <c r="Z682" s="16"/>
      <c r="AA682" s="16"/>
      <c r="AB682" s="16"/>
      <c r="AC682" s="16"/>
    </row>
    <row r="683" spans="1:29" ht="15.75" customHeight="1" x14ac:dyDescent="0.35">
      <c r="A683" s="17"/>
      <c r="B683" s="16"/>
      <c r="C683" s="16"/>
      <c r="D683" s="16"/>
      <c r="E683" s="16"/>
      <c r="F683" s="16"/>
      <c r="G683" s="16"/>
      <c r="H683" s="16"/>
      <c r="I683" s="16"/>
      <c r="J683" s="16"/>
      <c r="K683" s="16"/>
      <c r="N683" s="16"/>
      <c r="O683" s="16"/>
      <c r="P683" s="16"/>
      <c r="Q683" s="16"/>
      <c r="R683" s="16"/>
      <c r="S683" s="23"/>
      <c r="T683" s="16"/>
      <c r="U683" s="16"/>
      <c r="W683" s="23" t="str">
        <f>IF('PD1'!$V683&lt;&gt;"",'PD1'!$V683*VLOOKUP('PD1'!$U683,#REF!,2,0),"")</f>
        <v/>
      </c>
      <c r="X683" s="16"/>
      <c r="Y683" s="16"/>
      <c r="Z683" s="16"/>
      <c r="AA683" s="16"/>
      <c r="AB683" s="16"/>
      <c r="AC683" s="16"/>
    </row>
    <row r="684" spans="1:29" ht="15.75" customHeight="1" x14ac:dyDescent="0.35">
      <c r="A684" s="17"/>
      <c r="B684" s="16"/>
      <c r="C684" s="16"/>
      <c r="D684" s="16"/>
      <c r="E684" s="16"/>
      <c r="F684" s="16"/>
      <c r="G684" s="16"/>
      <c r="H684" s="16"/>
      <c r="I684" s="16"/>
      <c r="J684" s="16"/>
      <c r="K684" s="16"/>
      <c r="N684" s="16"/>
      <c r="O684" s="16"/>
      <c r="P684" s="16"/>
      <c r="Q684" s="16"/>
      <c r="R684" s="16"/>
      <c r="S684" s="23"/>
      <c r="T684" s="16"/>
      <c r="U684" s="16"/>
      <c r="W684" s="23" t="str">
        <f>IF('PD1'!$V684&lt;&gt;"",'PD1'!$V684*VLOOKUP('PD1'!$U684,#REF!,2,0),"")</f>
        <v/>
      </c>
      <c r="X684" s="16"/>
      <c r="Y684" s="16"/>
      <c r="Z684" s="16"/>
      <c r="AA684" s="16"/>
      <c r="AB684" s="16"/>
      <c r="AC684" s="16"/>
    </row>
    <row r="685" spans="1:29" ht="15.75" customHeight="1" x14ac:dyDescent="0.35">
      <c r="A685" s="17"/>
      <c r="B685" s="16"/>
      <c r="C685" s="16"/>
      <c r="D685" s="16"/>
      <c r="E685" s="16"/>
      <c r="F685" s="16"/>
      <c r="G685" s="16"/>
      <c r="H685" s="16"/>
      <c r="I685" s="16"/>
      <c r="J685" s="16"/>
      <c r="K685" s="16"/>
      <c r="N685" s="16"/>
      <c r="O685" s="16"/>
      <c r="P685" s="16"/>
      <c r="Q685" s="16"/>
      <c r="R685" s="16"/>
      <c r="S685" s="23"/>
      <c r="T685" s="16"/>
      <c r="U685" s="16"/>
      <c r="W685" s="23" t="str">
        <f>IF('PD1'!$V685&lt;&gt;"",'PD1'!$V685*VLOOKUP('PD1'!$U685,#REF!,2,0),"")</f>
        <v/>
      </c>
      <c r="X685" s="16"/>
      <c r="Y685" s="16"/>
      <c r="Z685" s="16"/>
      <c r="AA685" s="16"/>
      <c r="AB685" s="16"/>
      <c r="AC685" s="16"/>
    </row>
    <row r="686" spans="1:29" ht="15.75" customHeight="1" x14ac:dyDescent="0.35">
      <c r="A686" s="17"/>
      <c r="B686" s="16"/>
      <c r="C686" s="16"/>
      <c r="D686" s="16"/>
      <c r="E686" s="16"/>
      <c r="F686" s="16"/>
      <c r="G686" s="16"/>
      <c r="H686" s="16"/>
      <c r="I686" s="16"/>
      <c r="J686" s="16"/>
      <c r="K686" s="16"/>
      <c r="N686" s="16"/>
      <c r="O686" s="16"/>
      <c r="P686" s="16"/>
      <c r="Q686" s="16"/>
      <c r="R686" s="16"/>
      <c r="S686" s="23"/>
      <c r="T686" s="16"/>
      <c r="U686" s="16"/>
      <c r="W686" s="23" t="str">
        <f>IF('PD1'!$V686&lt;&gt;"",'PD1'!$V686*VLOOKUP('PD1'!$U686,#REF!,2,0),"")</f>
        <v/>
      </c>
      <c r="X686" s="16"/>
      <c r="Y686" s="16"/>
      <c r="Z686" s="16"/>
      <c r="AA686" s="16"/>
      <c r="AB686" s="16"/>
      <c r="AC686" s="16"/>
    </row>
    <row r="687" spans="1:29" ht="15.75" customHeight="1" x14ac:dyDescent="0.35">
      <c r="A687" s="17"/>
      <c r="B687" s="16"/>
      <c r="C687" s="16"/>
      <c r="D687" s="16"/>
      <c r="E687" s="16"/>
      <c r="F687" s="16"/>
      <c r="G687" s="16"/>
      <c r="H687" s="16"/>
      <c r="I687" s="16"/>
      <c r="J687" s="16"/>
      <c r="K687" s="16"/>
      <c r="N687" s="16"/>
      <c r="O687" s="16"/>
      <c r="P687" s="16"/>
      <c r="Q687" s="16"/>
      <c r="R687" s="16"/>
      <c r="S687" s="23"/>
      <c r="T687" s="16"/>
      <c r="U687" s="16"/>
      <c r="W687" s="23" t="str">
        <f>IF('PD1'!$V687&lt;&gt;"",'PD1'!$V687*VLOOKUP('PD1'!$U687,#REF!,2,0),"")</f>
        <v/>
      </c>
      <c r="X687" s="16"/>
      <c r="Y687" s="16"/>
      <c r="Z687" s="16"/>
      <c r="AA687" s="16"/>
      <c r="AB687" s="16"/>
      <c r="AC687" s="16"/>
    </row>
    <row r="688" spans="1:29" ht="15.75" customHeight="1" x14ac:dyDescent="0.35">
      <c r="A688" s="17"/>
      <c r="B688" s="16"/>
      <c r="C688" s="16"/>
      <c r="D688" s="16"/>
      <c r="E688" s="16"/>
      <c r="F688" s="16"/>
      <c r="G688" s="16"/>
      <c r="H688" s="16"/>
      <c r="I688" s="16"/>
      <c r="J688" s="16"/>
      <c r="K688" s="16"/>
      <c r="N688" s="16"/>
      <c r="O688" s="16"/>
      <c r="P688" s="16"/>
      <c r="Q688" s="16"/>
      <c r="R688" s="16"/>
      <c r="S688" s="23"/>
      <c r="T688" s="16"/>
      <c r="U688" s="16"/>
      <c r="W688" s="23" t="str">
        <f>IF('PD1'!$V688&lt;&gt;"",'PD1'!$V688*VLOOKUP('PD1'!$U688,#REF!,2,0),"")</f>
        <v/>
      </c>
      <c r="X688" s="16"/>
      <c r="Y688" s="16"/>
      <c r="Z688" s="16"/>
      <c r="AA688" s="16"/>
      <c r="AB688" s="16"/>
      <c r="AC688" s="16"/>
    </row>
    <row r="689" spans="1:29" ht="15.75" customHeight="1" x14ac:dyDescent="0.35">
      <c r="A689" s="17"/>
      <c r="B689" s="16"/>
      <c r="C689" s="16"/>
      <c r="D689" s="16"/>
      <c r="E689" s="16"/>
      <c r="F689" s="16"/>
      <c r="G689" s="16"/>
      <c r="H689" s="16"/>
      <c r="I689" s="16"/>
      <c r="J689" s="16"/>
      <c r="K689" s="16"/>
      <c r="N689" s="16"/>
      <c r="O689" s="16"/>
      <c r="P689" s="16"/>
      <c r="Q689" s="16"/>
      <c r="R689" s="16"/>
      <c r="S689" s="23"/>
      <c r="T689" s="16"/>
      <c r="U689" s="16"/>
      <c r="W689" s="23" t="str">
        <f>IF('PD1'!$V689&lt;&gt;"",'PD1'!$V689*VLOOKUP('PD1'!$U689,#REF!,2,0),"")</f>
        <v/>
      </c>
      <c r="X689" s="16"/>
      <c r="Y689" s="16"/>
      <c r="Z689" s="16"/>
      <c r="AA689" s="16"/>
      <c r="AB689" s="16"/>
      <c r="AC689" s="16"/>
    </row>
    <row r="690" spans="1:29" ht="15.75" customHeight="1" x14ac:dyDescent="0.35">
      <c r="A690" s="17"/>
      <c r="B690" s="16"/>
      <c r="C690" s="16"/>
      <c r="D690" s="16"/>
      <c r="E690" s="16"/>
      <c r="F690" s="16"/>
      <c r="G690" s="16"/>
      <c r="H690" s="16"/>
      <c r="I690" s="16"/>
      <c r="J690" s="16"/>
      <c r="K690" s="16"/>
      <c r="N690" s="16"/>
      <c r="O690" s="16"/>
      <c r="P690" s="16"/>
      <c r="Q690" s="16"/>
      <c r="R690" s="16"/>
      <c r="S690" s="23"/>
      <c r="T690" s="16"/>
      <c r="U690" s="16"/>
      <c r="W690" s="23" t="str">
        <f>IF('PD1'!$V690&lt;&gt;"",'PD1'!$V690*VLOOKUP('PD1'!$U690,#REF!,2,0),"")</f>
        <v/>
      </c>
      <c r="X690" s="16"/>
      <c r="Y690" s="16"/>
      <c r="Z690" s="16"/>
      <c r="AA690" s="16"/>
      <c r="AB690" s="16"/>
      <c r="AC690" s="16"/>
    </row>
    <row r="691" spans="1:29" ht="15.75" customHeight="1" x14ac:dyDescent="0.35">
      <c r="A691" s="17"/>
      <c r="B691" s="16"/>
      <c r="C691" s="16"/>
      <c r="D691" s="16"/>
      <c r="E691" s="16"/>
      <c r="F691" s="16"/>
      <c r="G691" s="16"/>
      <c r="H691" s="16"/>
      <c r="I691" s="16"/>
      <c r="J691" s="16"/>
      <c r="K691" s="16"/>
      <c r="N691" s="16"/>
      <c r="O691" s="16"/>
      <c r="P691" s="16"/>
      <c r="Q691" s="16"/>
      <c r="R691" s="16"/>
      <c r="S691" s="23"/>
      <c r="T691" s="16"/>
      <c r="U691" s="16"/>
      <c r="W691" s="23" t="str">
        <f>IF('PD1'!$V691&lt;&gt;"",'PD1'!$V691*VLOOKUP('PD1'!$U691,#REF!,2,0),"")</f>
        <v/>
      </c>
      <c r="X691" s="16"/>
      <c r="Y691" s="16"/>
      <c r="Z691" s="16"/>
      <c r="AA691" s="16"/>
      <c r="AB691" s="16"/>
      <c r="AC691" s="16"/>
    </row>
    <row r="692" spans="1:29" ht="15.75" customHeight="1" x14ac:dyDescent="0.35">
      <c r="A692" s="17"/>
      <c r="B692" s="16"/>
      <c r="C692" s="16"/>
      <c r="D692" s="16"/>
      <c r="E692" s="16"/>
      <c r="F692" s="16"/>
      <c r="G692" s="16"/>
      <c r="H692" s="16"/>
      <c r="I692" s="16"/>
      <c r="J692" s="16"/>
      <c r="K692" s="16"/>
      <c r="N692" s="16"/>
      <c r="O692" s="16"/>
      <c r="P692" s="16"/>
      <c r="Q692" s="16"/>
      <c r="R692" s="16"/>
      <c r="S692" s="23"/>
      <c r="T692" s="16"/>
      <c r="U692" s="16"/>
      <c r="W692" s="23" t="str">
        <f>IF('PD1'!$V692&lt;&gt;"",'PD1'!$V692*VLOOKUP('PD1'!$U692,#REF!,2,0),"")</f>
        <v/>
      </c>
      <c r="X692" s="16"/>
      <c r="Y692" s="16"/>
      <c r="Z692" s="16"/>
      <c r="AA692" s="16"/>
      <c r="AB692" s="16"/>
      <c r="AC692" s="16"/>
    </row>
    <row r="693" spans="1:29" ht="15.75" customHeight="1" x14ac:dyDescent="0.35">
      <c r="A693" s="17"/>
      <c r="B693" s="16"/>
      <c r="C693" s="16"/>
      <c r="D693" s="16"/>
      <c r="E693" s="16"/>
      <c r="F693" s="16"/>
      <c r="G693" s="16"/>
      <c r="H693" s="16"/>
      <c r="I693" s="16"/>
      <c r="J693" s="16"/>
      <c r="K693" s="16"/>
      <c r="N693" s="16"/>
      <c r="O693" s="16"/>
      <c r="P693" s="16"/>
      <c r="Q693" s="16"/>
      <c r="R693" s="16"/>
      <c r="S693" s="23"/>
      <c r="T693" s="16"/>
      <c r="U693" s="16"/>
      <c r="W693" s="23" t="str">
        <f>IF('PD1'!$V693&lt;&gt;"",'PD1'!$V693*VLOOKUP('PD1'!$U693,#REF!,2,0),"")</f>
        <v/>
      </c>
      <c r="X693" s="16"/>
      <c r="Y693" s="16"/>
      <c r="Z693" s="16"/>
      <c r="AA693" s="16"/>
      <c r="AB693" s="16"/>
      <c r="AC693" s="16"/>
    </row>
    <row r="694" spans="1:29" ht="15.75" customHeight="1" x14ac:dyDescent="0.35">
      <c r="A694" s="17"/>
      <c r="B694" s="16"/>
      <c r="C694" s="16"/>
      <c r="D694" s="16"/>
      <c r="E694" s="16"/>
      <c r="F694" s="16"/>
      <c r="G694" s="16"/>
      <c r="H694" s="16"/>
      <c r="I694" s="16"/>
      <c r="J694" s="16"/>
      <c r="K694" s="16"/>
      <c r="N694" s="16"/>
      <c r="O694" s="16"/>
      <c r="P694" s="16"/>
      <c r="Q694" s="16"/>
      <c r="R694" s="16"/>
      <c r="S694" s="23"/>
      <c r="T694" s="16"/>
      <c r="U694" s="16"/>
      <c r="W694" s="23" t="str">
        <f>IF('PD1'!$V694&lt;&gt;"",'PD1'!$V694*VLOOKUP('PD1'!$U694,#REF!,2,0),"")</f>
        <v/>
      </c>
      <c r="X694" s="16"/>
      <c r="Y694" s="16"/>
      <c r="Z694" s="16"/>
      <c r="AA694" s="16"/>
      <c r="AB694" s="16"/>
      <c r="AC694" s="16"/>
    </row>
    <row r="695" spans="1:29" ht="15.75" customHeight="1" x14ac:dyDescent="0.35">
      <c r="A695" s="17"/>
      <c r="B695" s="16"/>
      <c r="C695" s="16"/>
      <c r="D695" s="16"/>
      <c r="E695" s="16"/>
      <c r="F695" s="16"/>
      <c r="G695" s="16"/>
      <c r="H695" s="16"/>
      <c r="I695" s="16"/>
      <c r="J695" s="16"/>
      <c r="K695" s="16"/>
      <c r="N695" s="16"/>
      <c r="O695" s="16"/>
      <c r="P695" s="16"/>
      <c r="Q695" s="16"/>
      <c r="R695" s="16"/>
      <c r="S695" s="23"/>
      <c r="T695" s="16"/>
      <c r="U695" s="16"/>
      <c r="W695" s="23" t="str">
        <f>IF('PD1'!$V695&lt;&gt;"",'PD1'!$V695*VLOOKUP('PD1'!$U695,#REF!,2,0),"")</f>
        <v/>
      </c>
      <c r="X695" s="16"/>
      <c r="Y695" s="16"/>
      <c r="Z695" s="16"/>
      <c r="AA695" s="16"/>
      <c r="AB695" s="16"/>
      <c r="AC695" s="16"/>
    </row>
    <row r="696" spans="1:29" ht="15.75" customHeight="1" x14ac:dyDescent="0.35">
      <c r="A696" s="17"/>
      <c r="B696" s="16"/>
      <c r="C696" s="16"/>
      <c r="D696" s="16"/>
      <c r="E696" s="16"/>
      <c r="F696" s="16"/>
      <c r="G696" s="16"/>
      <c r="H696" s="16"/>
      <c r="I696" s="16"/>
      <c r="J696" s="16"/>
      <c r="K696" s="16"/>
      <c r="N696" s="16"/>
      <c r="O696" s="16"/>
      <c r="P696" s="16"/>
      <c r="Q696" s="16"/>
      <c r="R696" s="16"/>
      <c r="S696" s="23"/>
      <c r="T696" s="16"/>
      <c r="U696" s="16"/>
      <c r="W696" s="23" t="str">
        <f>IF('PD1'!$V696&lt;&gt;"",'PD1'!$V696*VLOOKUP('PD1'!$U696,#REF!,2,0),"")</f>
        <v/>
      </c>
      <c r="X696" s="16"/>
      <c r="Y696" s="16"/>
      <c r="Z696" s="16"/>
      <c r="AA696" s="16"/>
      <c r="AB696" s="16"/>
      <c r="AC696" s="16"/>
    </row>
    <row r="697" spans="1:29" ht="15.75" customHeight="1" x14ac:dyDescent="0.35">
      <c r="A697" s="17"/>
      <c r="B697" s="16"/>
      <c r="C697" s="16"/>
      <c r="D697" s="16"/>
      <c r="E697" s="16"/>
      <c r="F697" s="16"/>
      <c r="G697" s="16"/>
      <c r="H697" s="16"/>
      <c r="I697" s="16"/>
      <c r="J697" s="16"/>
      <c r="K697" s="16"/>
      <c r="N697" s="16"/>
      <c r="O697" s="16"/>
      <c r="P697" s="16"/>
      <c r="Q697" s="16"/>
      <c r="R697" s="16"/>
      <c r="S697" s="23"/>
      <c r="T697" s="16"/>
      <c r="U697" s="16"/>
      <c r="W697" s="23" t="str">
        <f>IF('PD1'!$V697&lt;&gt;"",'PD1'!$V697*VLOOKUP('PD1'!$U697,#REF!,2,0),"")</f>
        <v/>
      </c>
      <c r="X697" s="16"/>
      <c r="Y697" s="16"/>
      <c r="Z697" s="16"/>
      <c r="AA697" s="16"/>
      <c r="AB697" s="16"/>
      <c r="AC697" s="16"/>
    </row>
    <row r="698" spans="1:29" ht="15.75" customHeight="1" x14ac:dyDescent="0.35">
      <c r="A698" s="17"/>
      <c r="B698" s="16"/>
      <c r="C698" s="16"/>
      <c r="D698" s="16"/>
      <c r="E698" s="16"/>
      <c r="F698" s="16"/>
      <c r="G698" s="16"/>
      <c r="H698" s="16"/>
      <c r="I698" s="16"/>
      <c r="J698" s="16"/>
      <c r="K698" s="16"/>
      <c r="N698" s="16"/>
      <c r="O698" s="16"/>
      <c r="P698" s="16"/>
      <c r="Q698" s="16"/>
      <c r="R698" s="16"/>
      <c r="S698" s="23"/>
      <c r="T698" s="16"/>
      <c r="U698" s="16"/>
      <c r="W698" s="23" t="str">
        <f>IF('PD1'!$V698&lt;&gt;"",'PD1'!$V698*VLOOKUP('PD1'!$U698,#REF!,2,0),"")</f>
        <v/>
      </c>
      <c r="X698" s="16"/>
      <c r="Y698" s="16"/>
      <c r="Z698" s="16"/>
      <c r="AA698" s="16"/>
      <c r="AB698" s="16"/>
      <c r="AC698" s="16"/>
    </row>
    <row r="699" spans="1:29" ht="15.75" customHeight="1" x14ac:dyDescent="0.35">
      <c r="A699" s="17"/>
      <c r="B699" s="16"/>
      <c r="C699" s="16"/>
      <c r="D699" s="16"/>
      <c r="E699" s="16"/>
      <c r="F699" s="16"/>
      <c r="G699" s="16"/>
      <c r="H699" s="16"/>
      <c r="I699" s="16"/>
      <c r="J699" s="16"/>
      <c r="K699" s="16"/>
      <c r="N699" s="16"/>
      <c r="O699" s="16"/>
      <c r="P699" s="16"/>
      <c r="Q699" s="16"/>
      <c r="R699" s="16"/>
      <c r="S699" s="23"/>
      <c r="T699" s="16"/>
      <c r="U699" s="16"/>
      <c r="W699" s="23" t="str">
        <f>IF('PD1'!$V699&lt;&gt;"",'PD1'!$V699*VLOOKUP('PD1'!$U699,#REF!,2,0),"")</f>
        <v/>
      </c>
      <c r="X699" s="16"/>
      <c r="Y699" s="16"/>
      <c r="Z699" s="16"/>
      <c r="AA699" s="16"/>
      <c r="AB699" s="16"/>
      <c r="AC699" s="16"/>
    </row>
    <row r="700" spans="1:29" ht="15.75" customHeight="1" x14ac:dyDescent="0.35">
      <c r="A700" s="17"/>
      <c r="B700" s="16"/>
      <c r="C700" s="16"/>
      <c r="D700" s="16"/>
      <c r="E700" s="16"/>
      <c r="F700" s="16"/>
      <c r="G700" s="16"/>
      <c r="H700" s="16"/>
      <c r="I700" s="16"/>
      <c r="J700" s="16"/>
      <c r="K700" s="16"/>
      <c r="N700" s="16"/>
      <c r="O700" s="16"/>
      <c r="P700" s="16"/>
      <c r="Q700" s="16"/>
      <c r="R700" s="16"/>
      <c r="S700" s="23"/>
      <c r="T700" s="16"/>
      <c r="U700" s="16"/>
      <c r="W700" s="23" t="str">
        <f>IF('PD1'!$V700&lt;&gt;"",'PD1'!$V700*VLOOKUP('PD1'!$U700,#REF!,2,0),"")</f>
        <v/>
      </c>
      <c r="X700" s="16"/>
      <c r="Y700" s="16"/>
      <c r="Z700" s="16"/>
      <c r="AA700" s="16"/>
      <c r="AB700" s="16"/>
      <c r="AC700" s="16"/>
    </row>
    <row r="701" spans="1:29" ht="15.75" customHeight="1" x14ac:dyDescent="0.35">
      <c r="A701" s="17"/>
      <c r="B701" s="16"/>
      <c r="C701" s="16"/>
      <c r="D701" s="16"/>
      <c r="E701" s="16"/>
      <c r="F701" s="16"/>
      <c r="G701" s="16"/>
      <c r="H701" s="16"/>
      <c r="I701" s="16"/>
      <c r="J701" s="16"/>
      <c r="K701" s="16"/>
      <c r="N701" s="16"/>
      <c r="O701" s="16"/>
      <c r="P701" s="16"/>
      <c r="Q701" s="16"/>
      <c r="R701" s="16"/>
      <c r="S701" s="23"/>
      <c r="T701" s="16"/>
      <c r="U701" s="16"/>
      <c r="W701" s="23" t="str">
        <f>IF('PD1'!$V701&lt;&gt;"",'PD1'!$V701*VLOOKUP('PD1'!$U701,#REF!,2,0),"")</f>
        <v/>
      </c>
      <c r="X701" s="16"/>
      <c r="Y701" s="16"/>
      <c r="Z701" s="16"/>
      <c r="AA701" s="16"/>
      <c r="AB701" s="16"/>
      <c r="AC701" s="16"/>
    </row>
    <row r="702" spans="1:29" ht="15.75" customHeight="1" x14ac:dyDescent="0.35">
      <c r="A702" s="17"/>
      <c r="B702" s="16"/>
      <c r="C702" s="16"/>
      <c r="D702" s="16"/>
      <c r="E702" s="16"/>
      <c r="F702" s="16"/>
      <c r="G702" s="16"/>
      <c r="H702" s="16"/>
      <c r="I702" s="16"/>
      <c r="J702" s="16"/>
      <c r="K702" s="16"/>
      <c r="N702" s="16"/>
      <c r="O702" s="16"/>
      <c r="P702" s="16"/>
      <c r="Q702" s="16"/>
      <c r="R702" s="16"/>
      <c r="S702" s="23"/>
      <c r="T702" s="16"/>
      <c r="U702" s="16"/>
      <c r="W702" s="23" t="str">
        <f>IF('PD1'!$V702&lt;&gt;"",'PD1'!$V702*VLOOKUP('PD1'!$U702,#REF!,2,0),"")</f>
        <v/>
      </c>
      <c r="X702" s="16"/>
      <c r="Y702" s="16"/>
      <c r="Z702" s="16"/>
      <c r="AA702" s="16"/>
      <c r="AB702" s="16"/>
      <c r="AC702" s="16"/>
    </row>
    <row r="703" spans="1:29" ht="15.75" customHeight="1" x14ac:dyDescent="0.35">
      <c r="A703" s="17"/>
      <c r="B703" s="16"/>
      <c r="C703" s="16"/>
      <c r="D703" s="16"/>
      <c r="E703" s="16"/>
      <c r="F703" s="16"/>
      <c r="G703" s="16"/>
      <c r="H703" s="16"/>
      <c r="I703" s="16"/>
      <c r="J703" s="16"/>
      <c r="K703" s="16"/>
      <c r="N703" s="16"/>
      <c r="O703" s="16"/>
      <c r="P703" s="16"/>
      <c r="Q703" s="16"/>
      <c r="R703" s="16"/>
      <c r="S703" s="23"/>
      <c r="T703" s="16"/>
      <c r="U703" s="16"/>
      <c r="W703" s="23" t="str">
        <f>IF('PD1'!$V703&lt;&gt;"",'PD1'!$V703*VLOOKUP('PD1'!$U703,#REF!,2,0),"")</f>
        <v/>
      </c>
      <c r="X703" s="16"/>
      <c r="Y703" s="16"/>
      <c r="Z703" s="16"/>
      <c r="AA703" s="16"/>
      <c r="AB703" s="16"/>
      <c r="AC703" s="16"/>
    </row>
    <row r="704" spans="1:29" ht="15.75" customHeight="1" x14ac:dyDescent="0.35">
      <c r="A704" s="17"/>
      <c r="B704" s="16"/>
      <c r="C704" s="16"/>
      <c r="D704" s="16"/>
      <c r="E704" s="16"/>
      <c r="F704" s="16"/>
      <c r="G704" s="16"/>
      <c r="H704" s="16"/>
      <c r="I704" s="16"/>
      <c r="J704" s="16"/>
      <c r="K704" s="16"/>
      <c r="N704" s="16"/>
      <c r="O704" s="16"/>
      <c r="P704" s="16"/>
      <c r="Q704" s="16"/>
      <c r="R704" s="16"/>
      <c r="S704" s="23"/>
      <c r="T704" s="16"/>
      <c r="U704" s="16"/>
      <c r="W704" s="23" t="str">
        <f>IF('PD1'!$V704&lt;&gt;"",'PD1'!$V704*VLOOKUP('PD1'!$U704,#REF!,2,0),"")</f>
        <v/>
      </c>
      <c r="X704" s="16"/>
      <c r="Y704" s="16"/>
      <c r="Z704" s="16"/>
      <c r="AA704" s="16"/>
      <c r="AB704" s="16"/>
      <c r="AC704" s="16"/>
    </row>
    <row r="705" spans="1:29" ht="15.75" customHeight="1" x14ac:dyDescent="0.35">
      <c r="A705" s="17"/>
      <c r="B705" s="16"/>
      <c r="C705" s="16"/>
      <c r="D705" s="16"/>
      <c r="E705" s="16"/>
      <c r="F705" s="16"/>
      <c r="G705" s="16"/>
      <c r="H705" s="16"/>
      <c r="I705" s="16"/>
      <c r="J705" s="16"/>
      <c r="K705" s="16"/>
      <c r="N705" s="16"/>
      <c r="O705" s="16"/>
      <c r="P705" s="16"/>
      <c r="Q705" s="16"/>
      <c r="R705" s="16"/>
      <c r="S705" s="23"/>
      <c r="T705" s="16"/>
      <c r="U705" s="16"/>
      <c r="W705" s="23" t="str">
        <f>IF('PD1'!$V705&lt;&gt;"",'PD1'!$V705*VLOOKUP('PD1'!$U705,#REF!,2,0),"")</f>
        <v/>
      </c>
      <c r="X705" s="16"/>
      <c r="Y705" s="16"/>
      <c r="Z705" s="16"/>
      <c r="AA705" s="16"/>
      <c r="AB705" s="16"/>
      <c r="AC705" s="16"/>
    </row>
    <row r="706" spans="1:29" ht="15.75" customHeight="1" x14ac:dyDescent="0.35">
      <c r="A706" s="17"/>
      <c r="B706" s="16"/>
      <c r="C706" s="16"/>
      <c r="D706" s="16"/>
      <c r="E706" s="16"/>
      <c r="F706" s="16"/>
      <c r="G706" s="16"/>
      <c r="H706" s="16"/>
      <c r="I706" s="16"/>
      <c r="J706" s="16"/>
      <c r="K706" s="16"/>
      <c r="N706" s="16"/>
      <c r="O706" s="16"/>
      <c r="P706" s="16"/>
      <c r="Q706" s="16"/>
      <c r="R706" s="16"/>
      <c r="S706" s="23"/>
      <c r="T706" s="16"/>
      <c r="U706" s="16"/>
      <c r="W706" s="23" t="str">
        <f>IF('PD1'!$V706&lt;&gt;"",'PD1'!$V706*VLOOKUP('PD1'!$U706,#REF!,2,0),"")</f>
        <v/>
      </c>
      <c r="X706" s="16"/>
      <c r="Y706" s="16"/>
      <c r="Z706" s="16"/>
      <c r="AA706" s="16"/>
      <c r="AB706" s="16"/>
      <c r="AC706" s="16"/>
    </row>
    <row r="707" spans="1:29" ht="15.75" customHeight="1" x14ac:dyDescent="0.35">
      <c r="A707" s="17"/>
      <c r="B707" s="16"/>
      <c r="C707" s="16"/>
      <c r="D707" s="16"/>
      <c r="E707" s="16"/>
      <c r="F707" s="16"/>
      <c r="G707" s="16"/>
      <c r="H707" s="16"/>
      <c r="I707" s="16"/>
      <c r="J707" s="16"/>
      <c r="K707" s="16"/>
      <c r="N707" s="16"/>
      <c r="O707" s="16"/>
      <c r="P707" s="16"/>
      <c r="Q707" s="16"/>
      <c r="R707" s="16"/>
      <c r="S707" s="23"/>
      <c r="T707" s="16"/>
      <c r="U707" s="16"/>
      <c r="W707" s="23" t="str">
        <f>IF('PD1'!$V707&lt;&gt;"",'PD1'!$V707*VLOOKUP('PD1'!$U707,#REF!,2,0),"")</f>
        <v/>
      </c>
      <c r="X707" s="16"/>
      <c r="Y707" s="16"/>
      <c r="Z707" s="16"/>
      <c r="AA707" s="16"/>
      <c r="AB707" s="16"/>
      <c r="AC707" s="16"/>
    </row>
    <row r="708" spans="1:29" ht="15.75" customHeight="1" x14ac:dyDescent="0.35">
      <c r="A708" s="17"/>
      <c r="B708" s="16"/>
      <c r="C708" s="16"/>
      <c r="D708" s="16"/>
      <c r="E708" s="16"/>
      <c r="F708" s="16"/>
      <c r="G708" s="16"/>
      <c r="H708" s="16"/>
      <c r="I708" s="16"/>
      <c r="J708" s="16"/>
      <c r="K708" s="16"/>
      <c r="N708" s="16"/>
      <c r="O708" s="16"/>
      <c r="P708" s="16"/>
      <c r="Q708" s="16"/>
      <c r="R708" s="16"/>
      <c r="S708" s="23"/>
      <c r="T708" s="16"/>
      <c r="U708" s="16"/>
      <c r="W708" s="23" t="str">
        <f>IF('PD1'!$V708&lt;&gt;"",'PD1'!$V708*VLOOKUP('PD1'!$U708,#REF!,2,0),"")</f>
        <v/>
      </c>
      <c r="X708" s="16"/>
      <c r="Y708" s="16"/>
      <c r="Z708" s="16"/>
      <c r="AA708" s="16"/>
      <c r="AB708" s="16"/>
      <c r="AC708" s="16"/>
    </row>
    <row r="709" spans="1:29" ht="15.75" customHeight="1" x14ac:dyDescent="0.35">
      <c r="A709" s="17"/>
      <c r="B709" s="16"/>
      <c r="C709" s="16"/>
      <c r="D709" s="16"/>
      <c r="E709" s="16"/>
      <c r="F709" s="16"/>
      <c r="G709" s="16"/>
      <c r="H709" s="16"/>
      <c r="I709" s="16"/>
      <c r="J709" s="16"/>
      <c r="K709" s="16"/>
      <c r="N709" s="16"/>
      <c r="O709" s="16"/>
      <c r="P709" s="16"/>
      <c r="Q709" s="16"/>
      <c r="R709" s="16"/>
      <c r="S709" s="23"/>
      <c r="T709" s="16"/>
      <c r="U709" s="16"/>
      <c r="W709" s="23" t="str">
        <f>IF('PD1'!$V709&lt;&gt;"",'PD1'!$V709*VLOOKUP('PD1'!$U709,#REF!,2,0),"")</f>
        <v/>
      </c>
      <c r="X709" s="16"/>
      <c r="Y709" s="16"/>
      <c r="Z709" s="16"/>
      <c r="AA709" s="16"/>
      <c r="AB709" s="16"/>
      <c r="AC709" s="16"/>
    </row>
    <row r="710" spans="1:29" ht="15.75" customHeight="1" x14ac:dyDescent="0.35">
      <c r="A710" s="17"/>
      <c r="B710" s="16"/>
      <c r="C710" s="16"/>
      <c r="D710" s="16"/>
      <c r="E710" s="16"/>
      <c r="F710" s="16"/>
      <c r="G710" s="16"/>
      <c r="H710" s="16"/>
      <c r="I710" s="16"/>
      <c r="J710" s="16"/>
      <c r="K710" s="16"/>
      <c r="N710" s="16"/>
      <c r="O710" s="16"/>
      <c r="P710" s="16"/>
      <c r="Q710" s="16"/>
      <c r="R710" s="16"/>
      <c r="S710" s="23"/>
      <c r="T710" s="16"/>
      <c r="U710" s="16"/>
      <c r="W710" s="23" t="str">
        <f>IF('PD1'!$V710&lt;&gt;"",'PD1'!$V710*VLOOKUP('PD1'!$U710,#REF!,2,0),"")</f>
        <v/>
      </c>
      <c r="X710" s="16"/>
      <c r="Y710" s="16"/>
      <c r="Z710" s="16"/>
      <c r="AA710" s="16"/>
      <c r="AB710" s="16"/>
      <c r="AC710" s="16"/>
    </row>
    <row r="711" spans="1:29" ht="15.75" customHeight="1" x14ac:dyDescent="0.35">
      <c r="A711" s="17"/>
      <c r="B711" s="16"/>
      <c r="C711" s="16"/>
      <c r="D711" s="16"/>
      <c r="E711" s="16"/>
      <c r="F711" s="16"/>
      <c r="G711" s="16"/>
      <c r="H711" s="16"/>
      <c r="I711" s="16"/>
      <c r="J711" s="16"/>
      <c r="K711" s="16"/>
      <c r="N711" s="16"/>
      <c r="O711" s="16"/>
      <c r="P711" s="16"/>
      <c r="Q711" s="16"/>
      <c r="R711" s="16"/>
      <c r="S711" s="23"/>
      <c r="T711" s="16"/>
      <c r="U711" s="16"/>
      <c r="W711" s="23" t="str">
        <f>IF('PD1'!$V711&lt;&gt;"",'PD1'!$V711*VLOOKUP('PD1'!$U711,#REF!,2,0),"")</f>
        <v/>
      </c>
      <c r="X711" s="16"/>
      <c r="Y711" s="16"/>
      <c r="Z711" s="16"/>
      <c r="AA711" s="16"/>
      <c r="AB711" s="16"/>
      <c r="AC711" s="16"/>
    </row>
    <row r="712" spans="1:29" ht="15.75" customHeight="1" x14ac:dyDescent="0.35">
      <c r="A712" s="17"/>
      <c r="B712" s="16"/>
      <c r="C712" s="16"/>
      <c r="D712" s="16"/>
      <c r="E712" s="16"/>
      <c r="F712" s="16"/>
      <c r="G712" s="16"/>
      <c r="H712" s="16"/>
      <c r="I712" s="16"/>
      <c r="J712" s="16"/>
      <c r="K712" s="16"/>
      <c r="N712" s="16"/>
      <c r="O712" s="16"/>
      <c r="P712" s="16"/>
      <c r="Q712" s="16"/>
      <c r="R712" s="16"/>
      <c r="S712" s="23"/>
      <c r="T712" s="16"/>
      <c r="U712" s="16"/>
      <c r="W712" s="23" t="str">
        <f>IF('PD1'!$V712&lt;&gt;"",'PD1'!$V712*VLOOKUP('PD1'!$U712,#REF!,2,0),"")</f>
        <v/>
      </c>
      <c r="X712" s="16"/>
      <c r="Y712" s="16"/>
      <c r="Z712" s="16"/>
      <c r="AA712" s="16"/>
      <c r="AB712" s="16"/>
      <c r="AC712" s="16"/>
    </row>
    <row r="713" spans="1:29" ht="15.75" customHeight="1" x14ac:dyDescent="0.35">
      <c r="A713" s="17"/>
      <c r="B713" s="16"/>
      <c r="C713" s="16"/>
      <c r="D713" s="16"/>
      <c r="E713" s="16"/>
      <c r="F713" s="16"/>
      <c r="G713" s="16"/>
      <c r="H713" s="16"/>
      <c r="I713" s="16"/>
      <c r="J713" s="16"/>
      <c r="K713" s="16"/>
      <c r="N713" s="16"/>
      <c r="O713" s="16"/>
      <c r="P713" s="16"/>
      <c r="Q713" s="16"/>
      <c r="R713" s="16"/>
      <c r="S713" s="23"/>
      <c r="T713" s="16"/>
      <c r="U713" s="16"/>
      <c r="W713" s="23" t="str">
        <f>IF('PD1'!$V713&lt;&gt;"",'PD1'!$V713*VLOOKUP('PD1'!$U713,#REF!,2,0),"")</f>
        <v/>
      </c>
      <c r="X713" s="16"/>
      <c r="Y713" s="16"/>
      <c r="Z713" s="16"/>
      <c r="AA713" s="16"/>
      <c r="AB713" s="16"/>
      <c r="AC713" s="16"/>
    </row>
    <row r="714" spans="1:29" ht="15.75" customHeight="1" x14ac:dyDescent="0.35">
      <c r="A714" s="17"/>
      <c r="B714" s="16"/>
      <c r="C714" s="16"/>
      <c r="D714" s="16"/>
      <c r="E714" s="16"/>
      <c r="F714" s="16"/>
      <c r="G714" s="16"/>
      <c r="H714" s="16"/>
      <c r="I714" s="16"/>
      <c r="J714" s="16"/>
      <c r="K714" s="16"/>
      <c r="N714" s="16"/>
      <c r="O714" s="16"/>
      <c r="P714" s="16"/>
      <c r="Q714" s="16"/>
      <c r="R714" s="16"/>
      <c r="S714" s="23"/>
      <c r="T714" s="16"/>
      <c r="U714" s="16"/>
      <c r="W714" s="23" t="str">
        <f>IF('PD1'!$V714&lt;&gt;"",'PD1'!$V714*VLOOKUP('PD1'!$U714,#REF!,2,0),"")</f>
        <v/>
      </c>
      <c r="X714" s="16"/>
      <c r="Y714" s="16"/>
      <c r="Z714" s="16"/>
      <c r="AA714" s="16"/>
      <c r="AB714" s="16"/>
      <c r="AC714" s="16"/>
    </row>
    <row r="715" spans="1:29" ht="15.75" customHeight="1" x14ac:dyDescent="0.35">
      <c r="A715" s="17"/>
      <c r="B715" s="16"/>
      <c r="C715" s="16"/>
      <c r="D715" s="16"/>
      <c r="E715" s="16"/>
      <c r="F715" s="16"/>
      <c r="G715" s="16"/>
      <c r="H715" s="16"/>
      <c r="I715" s="16"/>
      <c r="J715" s="16"/>
      <c r="K715" s="16"/>
      <c r="N715" s="16"/>
      <c r="O715" s="16"/>
      <c r="P715" s="16"/>
      <c r="Q715" s="16"/>
      <c r="R715" s="16"/>
      <c r="S715" s="23"/>
      <c r="T715" s="16"/>
      <c r="U715" s="16"/>
      <c r="W715" s="23" t="str">
        <f>IF('PD1'!$V715&lt;&gt;"",'PD1'!$V715*VLOOKUP('PD1'!$U715,#REF!,2,0),"")</f>
        <v/>
      </c>
      <c r="X715" s="16"/>
      <c r="Y715" s="16"/>
      <c r="Z715" s="16"/>
      <c r="AA715" s="16"/>
      <c r="AB715" s="16"/>
      <c r="AC715" s="16"/>
    </row>
    <row r="716" spans="1:29" ht="15.75" customHeight="1" x14ac:dyDescent="0.35">
      <c r="A716" s="17"/>
      <c r="B716" s="16"/>
      <c r="C716" s="16"/>
      <c r="D716" s="16"/>
      <c r="E716" s="16"/>
      <c r="F716" s="16"/>
      <c r="G716" s="16"/>
      <c r="H716" s="16"/>
      <c r="I716" s="16"/>
      <c r="J716" s="16"/>
      <c r="K716" s="16"/>
      <c r="N716" s="16"/>
      <c r="O716" s="16"/>
      <c r="P716" s="16"/>
      <c r="Q716" s="16"/>
      <c r="R716" s="16"/>
      <c r="S716" s="23"/>
      <c r="T716" s="16"/>
      <c r="U716" s="16"/>
      <c r="W716" s="23" t="str">
        <f>IF('PD1'!$V716&lt;&gt;"",'PD1'!$V716*VLOOKUP('PD1'!$U716,#REF!,2,0),"")</f>
        <v/>
      </c>
      <c r="X716" s="16"/>
      <c r="Y716" s="16"/>
      <c r="Z716" s="16"/>
      <c r="AA716" s="16"/>
      <c r="AB716" s="16"/>
      <c r="AC716" s="16"/>
    </row>
    <row r="717" spans="1:29" ht="15.75" customHeight="1" x14ac:dyDescent="0.35">
      <c r="A717" s="17"/>
      <c r="B717" s="16"/>
      <c r="C717" s="16"/>
      <c r="D717" s="16"/>
      <c r="E717" s="16"/>
      <c r="F717" s="16"/>
      <c r="G717" s="16"/>
      <c r="H717" s="16"/>
      <c r="I717" s="16"/>
      <c r="J717" s="16"/>
      <c r="K717" s="16"/>
      <c r="N717" s="16"/>
      <c r="O717" s="16"/>
      <c r="P717" s="16"/>
      <c r="Q717" s="16"/>
      <c r="R717" s="16"/>
      <c r="S717" s="23"/>
      <c r="T717" s="16"/>
      <c r="U717" s="16"/>
      <c r="W717" s="23" t="str">
        <f>IF('PD1'!$V717&lt;&gt;"",'PD1'!$V717*VLOOKUP('PD1'!$U717,#REF!,2,0),"")</f>
        <v/>
      </c>
      <c r="X717" s="16"/>
      <c r="Y717" s="16"/>
      <c r="Z717" s="16"/>
      <c r="AA717" s="16"/>
      <c r="AB717" s="16"/>
      <c r="AC717" s="16"/>
    </row>
    <row r="718" spans="1:29" ht="15.75" customHeight="1" x14ac:dyDescent="0.35">
      <c r="A718" s="17"/>
      <c r="B718" s="16"/>
      <c r="C718" s="16"/>
      <c r="D718" s="16"/>
      <c r="E718" s="16"/>
      <c r="F718" s="16"/>
      <c r="G718" s="16"/>
      <c r="H718" s="16"/>
      <c r="I718" s="16"/>
      <c r="J718" s="16"/>
      <c r="K718" s="16"/>
      <c r="N718" s="16"/>
      <c r="O718" s="16"/>
      <c r="P718" s="16"/>
      <c r="Q718" s="16"/>
      <c r="R718" s="16"/>
      <c r="S718" s="23"/>
      <c r="T718" s="16"/>
      <c r="U718" s="16"/>
      <c r="W718" s="23" t="str">
        <f>IF('PD1'!$V718&lt;&gt;"",'PD1'!$V718*VLOOKUP('PD1'!$U718,#REF!,2,0),"")</f>
        <v/>
      </c>
      <c r="X718" s="16"/>
      <c r="Y718" s="16"/>
      <c r="Z718" s="16"/>
      <c r="AA718" s="16"/>
      <c r="AB718" s="16"/>
      <c r="AC718" s="16"/>
    </row>
    <row r="719" spans="1:29" ht="15.75" customHeight="1" x14ac:dyDescent="0.35">
      <c r="A719" s="17"/>
      <c r="B719" s="16"/>
      <c r="C719" s="16"/>
      <c r="D719" s="16"/>
      <c r="E719" s="16"/>
      <c r="F719" s="16"/>
      <c r="G719" s="16"/>
      <c r="H719" s="16"/>
      <c r="I719" s="16"/>
      <c r="J719" s="16"/>
      <c r="K719" s="16"/>
      <c r="N719" s="16"/>
      <c r="O719" s="16"/>
      <c r="P719" s="16"/>
      <c r="Q719" s="16"/>
      <c r="R719" s="16"/>
      <c r="S719" s="23"/>
      <c r="T719" s="16"/>
      <c r="U719" s="16"/>
      <c r="W719" s="23" t="str">
        <f>IF('PD1'!$V719&lt;&gt;"",'PD1'!$V719*VLOOKUP('PD1'!$U719,#REF!,2,0),"")</f>
        <v/>
      </c>
      <c r="X719" s="16"/>
      <c r="Y719" s="16"/>
      <c r="Z719" s="16"/>
      <c r="AA719" s="16"/>
      <c r="AB719" s="16"/>
      <c r="AC719" s="16"/>
    </row>
    <row r="720" spans="1:29" ht="15.75" customHeight="1" x14ac:dyDescent="0.35">
      <c r="A720" s="17"/>
      <c r="B720" s="16"/>
      <c r="C720" s="16"/>
      <c r="D720" s="16"/>
      <c r="E720" s="16"/>
      <c r="F720" s="16"/>
      <c r="G720" s="16"/>
      <c r="H720" s="16"/>
      <c r="I720" s="16"/>
      <c r="J720" s="16"/>
      <c r="K720" s="16"/>
      <c r="N720" s="16"/>
      <c r="O720" s="16"/>
      <c r="P720" s="16"/>
      <c r="Q720" s="16"/>
      <c r="R720" s="16"/>
      <c r="S720" s="23"/>
      <c r="T720" s="16"/>
      <c r="U720" s="16"/>
      <c r="W720" s="23" t="str">
        <f>IF('PD1'!$V720&lt;&gt;"",'PD1'!$V720*VLOOKUP('PD1'!$U720,#REF!,2,0),"")</f>
        <v/>
      </c>
      <c r="X720" s="16"/>
      <c r="Y720" s="16"/>
      <c r="Z720" s="16"/>
      <c r="AA720" s="16"/>
      <c r="AB720" s="16"/>
      <c r="AC720" s="16"/>
    </row>
    <row r="721" spans="1:29" ht="15.75" customHeight="1" x14ac:dyDescent="0.35">
      <c r="A721" s="17"/>
      <c r="B721" s="16"/>
      <c r="C721" s="16"/>
      <c r="D721" s="16"/>
      <c r="E721" s="16"/>
      <c r="F721" s="16"/>
      <c r="G721" s="16"/>
      <c r="H721" s="16"/>
      <c r="I721" s="16"/>
      <c r="J721" s="16"/>
      <c r="K721" s="16"/>
      <c r="N721" s="16"/>
      <c r="O721" s="16"/>
      <c r="P721" s="16"/>
      <c r="Q721" s="16"/>
      <c r="R721" s="16"/>
      <c r="S721" s="23"/>
      <c r="T721" s="16"/>
      <c r="U721" s="16"/>
      <c r="W721" s="23" t="str">
        <f>IF('PD1'!$V721&lt;&gt;"",'PD1'!$V721*VLOOKUP('PD1'!$U721,#REF!,2,0),"")</f>
        <v/>
      </c>
      <c r="X721" s="16"/>
      <c r="Y721" s="16"/>
      <c r="Z721" s="16"/>
      <c r="AA721" s="16"/>
      <c r="AB721" s="16"/>
      <c r="AC721" s="16"/>
    </row>
    <row r="722" spans="1:29" ht="15.75" customHeight="1" x14ac:dyDescent="0.35">
      <c r="A722" s="17"/>
      <c r="B722" s="16"/>
      <c r="C722" s="16"/>
      <c r="D722" s="16"/>
      <c r="E722" s="16"/>
      <c r="F722" s="16"/>
      <c r="G722" s="16"/>
      <c r="H722" s="16"/>
      <c r="I722" s="16"/>
      <c r="J722" s="16"/>
      <c r="K722" s="16"/>
      <c r="N722" s="16"/>
      <c r="O722" s="16"/>
      <c r="P722" s="16"/>
      <c r="Q722" s="16"/>
      <c r="R722" s="16"/>
      <c r="S722" s="23"/>
      <c r="T722" s="16"/>
      <c r="U722" s="16"/>
      <c r="W722" s="23" t="str">
        <f>IF('PD1'!$V722&lt;&gt;"",'PD1'!$V722*VLOOKUP('PD1'!$U722,#REF!,2,0),"")</f>
        <v/>
      </c>
      <c r="X722" s="16"/>
      <c r="Y722" s="16"/>
      <c r="Z722" s="16"/>
      <c r="AA722" s="16"/>
      <c r="AB722" s="16"/>
      <c r="AC722" s="16"/>
    </row>
    <row r="723" spans="1:29" ht="15.75" customHeight="1" x14ac:dyDescent="0.35">
      <c r="A723" s="17"/>
      <c r="B723" s="16"/>
      <c r="C723" s="16"/>
      <c r="D723" s="16"/>
      <c r="E723" s="16"/>
      <c r="F723" s="16"/>
      <c r="G723" s="16"/>
      <c r="H723" s="16"/>
      <c r="I723" s="16"/>
      <c r="J723" s="16"/>
      <c r="K723" s="16"/>
      <c r="N723" s="16"/>
      <c r="O723" s="16"/>
      <c r="P723" s="16"/>
      <c r="Q723" s="16"/>
      <c r="R723" s="16"/>
      <c r="S723" s="23"/>
      <c r="T723" s="16"/>
      <c r="U723" s="16"/>
      <c r="W723" s="23" t="str">
        <f>IF('PD1'!$V723&lt;&gt;"",'PD1'!$V723*VLOOKUP('PD1'!$U723,#REF!,2,0),"")</f>
        <v/>
      </c>
      <c r="X723" s="16"/>
      <c r="Y723" s="16"/>
      <c r="Z723" s="16"/>
      <c r="AA723" s="16"/>
      <c r="AB723" s="16"/>
      <c r="AC723" s="16"/>
    </row>
    <row r="724" spans="1:29" ht="15.75" customHeight="1" x14ac:dyDescent="0.35">
      <c r="A724" s="17"/>
      <c r="B724" s="16"/>
      <c r="C724" s="16"/>
      <c r="D724" s="16"/>
      <c r="E724" s="16"/>
      <c r="F724" s="16"/>
      <c r="G724" s="16"/>
      <c r="H724" s="16"/>
      <c r="I724" s="16"/>
      <c r="J724" s="16"/>
      <c r="K724" s="16"/>
      <c r="N724" s="16"/>
      <c r="O724" s="16"/>
      <c r="P724" s="16"/>
      <c r="Q724" s="16"/>
      <c r="R724" s="16"/>
      <c r="S724" s="23"/>
      <c r="T724" s="16"/>
      <c r="U724" s="16"/>
      <c r="W724" s="23" t="str">
        <f>IF('PD1'!$V724&lt;&gt;"",'PD1'!$V724*VLOOKUP('PD1'!$U724,#REF!,2,0),"")</f>
        <v/>
      </c>
      <c r="X724" s="16"/>
      <c r="Y724" s="16"/>
      <c r="Z724" s="16"/>
      <c r="AA724" s="16"/>
      <c r="AB724" s="16"/>
      <c r="AC724" s="16"/>
    </row>
    <row r="725" spans="1:29" ht="15.75" customHeight="1" x14ac:dyDescent="0.35">
      <c r="A725" s="17"/>
      <c r="B725" s="16"/>
      <c r="C725" s="16"/>
      <c r="D725" s="16"/>
      <c r="E725" s="16"/>
      <c r="F725" s="16"/>
      <c r="G725" s="16"/>
      <c r="H725" s="16"/>
      <c r="I725" s="16"/>
      <c r="J725" s="16"/>
      <c r="K725" s="16"/>
      <c r="N725" s="16"/>
      <c r="O725" s="16"/>
      <c r="P725" s="16"/>
      <c r="Q725" s="16"/>
      <c r="R725" s="16"/>
      <c r="S725" s="23"/>
      <c r="T725" s="16"/>
      <c r="U725" s="16"/>
      <c r="W725" s="23" t="str">
        <f>IF('PD1'!$V725&lt;&gt;"",'PD1'!$V725*VLOOKUP('PD1'!$U725,#REF!,2,0),"")</f>
        <v/>
      </c>
      <c r="X725" s="16"/>
      <c r="Y725" s="16"/>
      <c r="Z725" s="16"/>
      <c r="AA725" s="16"/>
      <c r="AB725" s="16"/>
      <c r="AC725" s="16"/>
    </row>
    <row r="726" spans="1:29" ht="15.75" customHeight="1" x14ac:dyDescent="0.35">
      <c r="A726" s="17"/>
      <c r="B726" s="16"/>
      <c r="C726" s="16"/>
      <c r="D726" s="16"/>
      <c r="E726" s="16"/>
      <c r="F726" s="16"/>
      <c r="G726" s="16"/>
      <c r="H726" s="16"/>
      <c r="I726" s="16"/>
      <c r="J726" s="16"/>
      <c r="K726" s="16"/>
      <c r="N726" s="16"/>
      <c r="O726" s="16"/>
      <c r="P726" s="16"/>
      <c r="Q726" s="16"/>
      <c r="R726" s="16"/>
      <c r="S726" s="23"/>
      <c r="T726" s="16"/>
      <c r="U726" s="16"/>
      <c r="W726" s="23" t="str">
        <f>IF('PD1'!$V726&lt;&gt;"",'PD1'!$V726*VLOOKUP('PD1'!$U726,#REF!,2,0),"")</f>
        <v/>
      </c>
      <c r="X726" s="16"/>
      <c r="Y726" s="16"/>
      <c r="Z726" s="16"/>
      <c r="AA726" s="16"/>
      <c r="AB726" s="16"/>
      <c r="AC726" s="16"/>
    </row>
    <row r="727" spans="1:29" ht="15.75" customHeight="1" x14ac:dyDescent="0.35">
      <c r="A727" s="17"/>
      <c r="B727" s="16"/>
      <c r="C727" s="16"/>
      <c r="D727" s="16"/>
      <c r="E727" s="16"/>
      <c r="F727" s="16"/>
      <c r="G727" s="16"/>
      <c r="H727" s="16"/>
      <c r="I727" s="16"/>
      <c r="J727" s="16"/>
      <c r="K727" s="16"/>
      <c r="N727" s="16"/>
      <c r="O727" s="16"/>
      <c r="P727" s="16"/>
      <c r="Q727" s="16"/>
      <c r="R727" s="16"/>
      <c r="S727" s="23"/>
      <c r="T727" s="16"/>
      <c r="U727" s="16"/>
      <c r="W727" s="23" t="str">
        <f>IF('PD1'!$V727&lt;&gt;"",'PD1'!$V727*VLOOKUP('PD1'!$U727,#REF!,2,0),"")</f>
        <v/>
      </c>
      <c r="X727" s="16"/>
      <c r="Y727" s="16"/>
      <c r="Z727" s="16"/>
      <c r="AA727" s="16"/>
      <c r="AB727" s="16"/>
      <c r="AC727" s="16"/>
    </row>
    <row r="728" spans="1:29" ht="15.75" customHeight="1" x14ac:dyDescent="0.35">
      <c r="A728" s="17"/>
      <c r="B728" s="16"/>
      <c r="C728" s="16"/>
      <c r="D728" s="16"/>
      <c r="E728" s="16"/>
      <c r="F728" s="16"/>
      <c r="G728" s="16"/>
      <c r="H728" s="16"/>
      <c r="I728" s="16"/>
      <c r="J728" s="16"/>
      <c r="K728" s="16"/>
      <c r="N728" s="16"/>
      <c r="O728" s="16"/>
      <c r="P728" s="16"/>
      <c r="Q728" s="16"/>
      <c r="R728" s="16"/>
      <c r="S728" s="23"/>
      <c r="T728" s="16"/>
      <c r="U728" s="16"/>
      <c r="W728" s="23" t="str">
        <f>IF('PD1'!$V728&lt;&gt;"",'PD1'!$V728*VLOOKUP('PD1'!$U728,#REF!,2,0),"")</f>
        <v/>
      </c>
      <c r="X728" s="16"/>
      <c r="Y728" s="16"/>
      <c r="Z728" s="16"/>
      <c r="AA728" s="16"/>
      <c r="AB728" s="16"/>
      <c r="AC728" s="16"/>
    </row>
    <row r="729" spans="1:29" ht="15.75" customHeight="1" x14ac:dyDescent="0.35">
      <c r="A729" s="17"/>
      <c r="B729" s="16"/>
      <c r="C729" s="16"/>
      <c r="D729" s="16"/>
      <c r="E729" s="16"/>
      <c r="F729" s="16"/>
      <c r="G729" s="16"/>
      <c r="H729" s="16"/>
      <c r="I729" s="16"/>
      <c r="J729" s="16"/>
      <c r="K729" s="16"/>
      <c r="N729" s="16"/>
      <c r="O729" s="16"/>
      <c r="P729" s="16"/>
      <c r="Q729" s="16"/>
      <c r="R729" s="16"/>
      <c r="S729" s="23"/>
      <c r="T729" s="16"/>
      <c r="U729" s="16"/>
      <c r="W729" s="23" t="str">
        <f>IF('PD1'!$V729&lt;&gt;"",'PD1'!$V729*VLOOKUP('PD1'!$U729,#REF!,2,0),"")</f>
        <v/>
      </c>
      <c r="X729" s="16"/>
      <c r="Y729" s="16"/>
      <c r="Z729" s="16"/>
      <c r="AA729" s="16"/>
      <c r="AB729" s="16"/>
      <c r="AC729" s="16"/>
    </row>
    <row r="730" spans="1:29" ht="15.75" customHeight="1" x14ac:dyDescent="0.35">
      <c r="A730" s="17"/>
      <c r="B730" s="16"/>
      <c r="C730" s="16"/>
      <c r="D730" s="16"/>
      <c r="E730" s="16"/>
      <c r="F730" s="16"/>
      <c r="G730" s="16"/>
      <c r="H730" s="16"/>
      <c r="I730" s="16"/>
      <c r="J730" s="16"/>
      <c r="K730" s="16"/>
      <c r="N730" s="16"/>
      <c r="O730" s="16"/>
      <c r="P730" s="16"/>
      <c r="Q730" s="16"/>
      <c r="R730" s="16"/>
      <c r="S730" s="23"/>
      <c r="T730" s="16"/>
      <c r="U730" s="16"/>
      <c r="W730" s="23" t="str">
        <f>IF('PD1'!$V730&lt;&gt;"",'PD1'!$V730*VLOOKUP('PD1'!$U730,#REF!,2,0),"")</f>
        <v/>
      </c>
      <c r="X730" s="16"/>
      <c r="Y730" s="16"/>
      <c r="Z730" s="16"/>
      <c r="AA730" s="16"/>
      <c r="AB730" s="16"/>
      <c r="AC730" s="16"/>
    </row>
    <row r="731" spans="1:29" ht="15.75" customHeight="1" x14ac:dyDescent="0.35">
      <c r="A731" s="17"/>
      <c r="B731" s="16"/>
      <c r="C731" s="16"/>
      <c r="D731" s="16"/>
      <c r="E731" s="16"/>
      <c r="F731" s="16"/>
      <c r="G731" s="16"/>
      <c r="H731" s="16"/>
      <c r="I731" s="16"/>
      <c r="J731" s="16"/>
      <c r="K731" s="16"/>
      <c r="N731" s="16"/>
      <c r="O731" s="16"/>
      <c r="P731" s="16"/>
      <c r="Q731" s="16"/>
      <c r="R731" s="16"/>
      <c r="S731" s="23"/>
      <c r="T731" s="16"/>
      <c r="U731" s="16"/>
      <c r="W731" s="23" t="str">
        <f>IF('PD1'!$V731&lt;&gt;"",'PD1'!$V731*VLOOKUP('PD1'!$U731,#REF!,2,0),"")</f>
        <v/>
      </c>
      <c r="X731" s="16"/>
      <c r="Y731" s="16"/>
      <c r="Z731" s="16"/>
      <c r="AA731" s="16"/>
      <c r="AB731" s="16"/>
      <c r="AC731" s="16"/>
    </row>
    <row r="732" spans="1:29" ht="15.75" customHeight="1" x14ac:dyDescent="0.35">
      <c r="A732" s="17"/>
      <c r="B732" s="16"/>
      <c r="C732" s="16"/>
      <c r="D732" s="16"/>
      <c r="E732" s="16"/>
      <c r="F732" s="16"/>
      <c r="G732" s="16"/>
      <c r="H732" s="16"/>
      <c r="I732" s="16"/>
      <c r="J732" s="16"/>
      <c r="K732" s="16"/>
      <c r="N732" s="16"/>
      <c r="O732" s="16"/>
      <c r="P732" s="16"/>
      <c r="Q732" s="16"/>
      <c r="R732" s="16"/>
      <c r="S732" s="23"/>
      <c r="T732" s="16"/>
      <c r="U732" s="16"/>
      <c r="W732" s="23" t="str">
        <f>IF('PD1'!$V732&lt;&gt;"",'PD1'!$V732*VLOOKUP('PD1'!$U732,#REF!,2,0),"")</f>
        <v/>
      </c>
      <c r="X732" s="16"/>
      <c r="Y732" s="16"/>
      <c r="Z732" s="16"/>
      <c r="AA732" s="16"/>
      <c r="AB732" s="16"/>
      <c r="AC732" s="16"/>
    </row>
    <row r="733" spans="1:29" ht="15.75" customHeight="1" x14ac:dyDescent="0.35">
      <c r="A733" s="17"/>
      <c r="B733" s="16"/>
      <c r="C733" s="16"/>
      <c r="D733" s="16"/>
      <c r="E733" s="16"/>
      <c r="F733" s="16"/>
      <c r="G733" s="16"/>
      <c r="H733" s="16"/>
      <c r="I733" s="16"/>
      <c r="J733" s="16"/>
      <c r="K733" s="16"/>
      <c r="N733" s="16"/>
      <c r="O733" s="16"/>
      <c r="P733" s="16"/>
      <c r="Q733" s="16"/>
      <c r="R733" s="16"/>
      <c r="S733" s="23"/>
      <c r="T733" s="16"/>
      <c r="U733" s="16"/>
      <c r="W733" s="23" t="str">
        <f>IF('PD1'!$V733&lt;&gt;"",'PD1'!$V733*VLOOKUP('PD1'!$U733,#REF!,2,0),"")</f>
        <v/>
      </c>
      <c r="X733" s="16"/>
      <c r="Y733" s="16"/>
      <c r="Z733" s="16"/>
      <c r="AA733" s="16"/>
      <c r="AB733" s="16"/>
      <c r="AC733" s="16"/>
    </row>
    <row r="734" spans="1:29" ht="15.75" customHeight="1" x14ac:dyDescent="0.35">
      <c r="A734" s="17"/>
      <c r="B734" s="16"/>
      <c r="C734" s="16"/>
      <c r="D734" s="16"/>
      <c r="E734" s="16"/>
      <c r="F734" s="16"/>
      <c r="G734" s="16"/>
      <c r="H734" s="16"/>
      <c r="I734" s="16"/>
      <c r="J734" s="16"/>
      <c r="K734" s="16"/>
      <c r="N734" s="16"/>
      <c r="O734" s="16"/>
      <c r="P734" s="16"/>
      <c r="Q734" s="16"/>
      <c r="R734" s="16"/>
      <c r="S734" s="23"/>
      <c r="T734" s="16"/>
      <c r="U734" s="16"/>
      <c r="W734" s="23" t="str">
        <f>IF('PD1'!$V734&lt;&gt;"",'PD1'!$V734*VLOOKUP('PD1'!$U734,#REF!,2,0),"")</f>
        <v/>
      </c>
      <c r="X734" s="16"/>
      <c r="Y734" s="16"/>
      <c r="Z734" s="16"/>
      <c r="AA734" s="16"/>
      <c r="AB734" s="16"/>
      <c r="AC734" s="16"/>
    </row>
    <row r="735" spans="1:29" ht="15.75" customHeight="1" x14ac:dyDescent="0.35">
      <c r="A735" s="17"/>
      <c r="B735" s="16"/>
      <c r="C735" s="16"/>
      <c r="D735" s="16"/>
      <c r="E735" s="16"/>
      <c r="F735" s="16"/>
      <c r="G735" s="16"/>
      <c r="H735" s="16"/>
      <c r="I735" s="16"/>
      <c r="J735" s="16"/>
      <c r="K735" s="16"/>
      <c r="N735" s="16"/>
      <c r="O735" s="16"/>
      <c r="P735" s="16"/>
      <c r="Q735" s="16"/>
      <c r="R735" s="16"/>
      <c r="S735" s="23"/>
      <c r="T735" s="16"/>
      <c r="U735" s="16"/>
      <c r="W735" s="23" t="str">
        <f>IF('PD1'!$V735&lt;&gt;"",'PD1'!$V735*VLOOKUP('PD1'!$U735,#REF!,2,0),"")</f>
        <v/>
      </c>
      <c r="X735" s="16"/>
      <c r="Y735" s="16"/>
      <c r="Z735" s="16"/>
      <c r="AA735" s="16"/>
      <c r="AB735" s="16"/>
      <c r="AC735" s="16"/>
    </row>
    <row r="736" spans="1:29" ht="15.75" customHeight="1" x14ac:dyDescent="0.35">
      <c r="A736" s="17"/>
      <c r="B736" s="16"/>
      <c r="C736" s="16"/>
      <c r="D736" s="16"/>
      <c r="E736" s="16"/>
      <c r="F736" s="16"/>
      <c r="G736" s="16"/>
      <c r="H736" s="16"/>
      <c r="I736" s="16"/>
      <c r="J736" s="16"/>
      <c r="K736" s="16"/>
      <c r="N736" s="16"/>
      <c r="O736" s="16"/>
      <c r="P736" s="16"/>
      <c r="Q736" s="16"/>
      <c r="R736" s="16"/>
      <c r="S736" s="23"/>
      <c r="T736" s="16"/>
      <c r="U736" s="16"/>
      <c r="W736" s="23" t="str">
        <f>IF('PD1'!$V736&lt;&gt;"",'PD1'!$V736*VLOOKUP('PD1'!$U736,#REF!,2,0),"")</f>
        <v/>
      </c>
      <c r="X736" s="16"/>
      <c r="Y736" s="16"/>
      <c r="Z736" s="16"/>
      <c r="AA736" s="16"/>
      <c r="AB736" s="16"/>
      <c r="AC736" s="16"/>
    </row>
    <row r="737" spans="1:29" ht="15.75" customHeight="1" x14ac:dyDescent="0.35">
      <c r="A737" s="17"/>
      <c r="B737" s="16"/>
      <c r="C737" s="16"/>
      <c r="D737" s="16"/>
      <c r="E737" s="16"/>
      <c r="F737" s="16"/>
      <c r="G737" s="16"/>
      <c r="H737" s="16"/>
      <c r="I737" s="16"/>
      <c r="J737" s="16"/>
      <c r="K737" s="16"/>
      <c r="N737" s="16"/>
      <c r="O737" s="16"/>
      <c r="P737" s="16"/>
      <c r="Q737" s="16"/>
      <c r="R737" s="16"/>
      <c r="S737" s="23"/>
      <c r="T737" s="16"/>
      <c r="U737" s="16"/>
      <c r="W737" s="23" t="str">
        <f>IF('PD1'!$V737&lt;&gt;"",'PD1'!$V737*VLOOKUP('PD1'!$U737,#REF!,2,0),"")</f>
        <v/>
      </c>
      <c r="X737" s="16"/>
      <c r="Y737" s="16"/>
      <c r="Z737" s="16"/>
      <c r="AA737" s="16"/>
      <c r="AB737" s="16"/>
      <c r="AC737" s="16"/>
    </row>
    <row r="738" spans="1:29" ht="15.75" customHeight="1" x14ac:dyDescent="0.35">
      <c r="A738" s="17"/>
      <c r="B738" s="16"/>
      <c r="C738" s="16"/>
      <c r="D738" s="16"/>
      <c r="E738" s="16"/>
      <c r="F738" s="16"/>
      <c r="G738" s="16"/>
      <c r="H738" s="16"/>
      <c r="I738" s="16"/>
      <c r="J738" s="16"/>
      <c r="K738" s="16"/>
      <c r="N738" s="16"/>
      <c r="O738" s="16"/>
      <c r="P738" s="16"/>
      <c r="Q738" s="16"/>
      <c r="R738" s="16"/>
      <c r="S738" s="23"/>
      <c r="T738" s="16"/>
      <c r="U738" s="16"/>
      <c r="W738" s="23" t="str">
        <f>IF('PD1'!$V738&lt;&gt;"",'PD1'!$V738*VLOOKUP('PD1'!$U738,#REF!,2,0),"")</f>
        <v/>
      </c>
      <c r="X738" s="16"/>
      <c r="Y738" s="16"/>
      <c r="Z738" s="16"/>
      <c r="AA738" s="16"/>
      <c r="AB738" s="16"/>
      <c r="AC738" s="16"/>
    </row>
    <row r="739" spans="1:29" ht="15.75" customHeight="1" x14ac:dyDescent="0.35">
      <c r="A739" s="17"/>
      <c r="B739" s="16"/>
      <c r="C739" s="16"/>
      <c r="D739" s="16"/>
      <c r="E739" s="16"/>
      <c r="F739" s="16"/>
      <c r="G739" s="16"/>
      <c r="H739" s="16"/>
      <c r="I739" s="16"/>
      <c r="J739" s="16"/>
      <c r="K739" s="16"/>
      <c r="N739" s="16"/>
      <c r="O739" s="16"/>
      <c r="P739" s="16"/>
      <c r="Q739" s="16"/>
      <c r="R739" s="16"/>
      <c r="S739" s="23"/>
      <c r="T739" s="16"/>
      <c r="U739" s="16"/>
      <c r="W739" s="23" t="str">
        <f>IF('PD1'!$V739&lt;&gt;"",'PD1'!$V739*VLOOKUP('PD1'!$U739,#REF!,2,0),"")</f>
        <v/>
      </c>
      <c r="X739" s="16"/>
      <c r="Y739" s="16"/>
      <c r="Z739" s="16"/>
      <c r="AA739" s="16"/>
      <c r="AB739" s="16"/>
      <c r="AC739" s="16"/>
    </row>
    <row r="740" spans="1:29" ht="15.75" customHeight="1" x14ac:dyDescent="0.35">
      <c r="A740" s="17"/>
      <c r="B740" s="16"/>
      <c r="C740" s="16"/>
      <c r="D740" s="16"/>
      <c r="E740" s="16"/>
      <c r="F740" s="16"/>
      <c r="G740" s="16"/>
      <c r="H740" s="16"/>
      <c r="I740" s="16"/>
      <c r="J740" s="16"/>
      <c r="K740" s="16"/>
      <c r="N740" s="16"/>
      <c r="O740" s="16"/>
      <c r="P740" s="16"/>
      <c r="Q740" s="16"/>
      <c r="R740" s="16"/>
      <c r="S740" s="23"/>
      <c r="T740" s="16"/>
      <c r="U740" s="16"/>
      <c r="W740" s="23" t="str">
        <f>IF('PD1'!$V740&lt;&gt;"",'PD1'!$V740*VLOOKUP('PD1'!$U740,#REF!,2,0),"")</f>
        <v/>
      </c>
      <c r="X740" s="16"/>
      <c r="Y740" s="16"/>
      <c r="Z740" s="16"/>
      <c r="AA740" s="16"/>
      <c r="AB740" s="16"/>
      <c r="AC740" s="16"/>
    </row>
    <row r="741" spans="1:29" ht="15.75" customHeight="1" x14ac:dyDescent="0.35">
      <c r="A741" s="17"/>
      <c r="B741" s="16"/>
      <c r="C741" s="16"/>
      <c r="D741" s="16"/>
      <c r="E741" s="16"/>
      <c r="F741" s="16"/>
      <c r="G741" s="16"/>
      <c r="H741" s="16"/>
      <c r="I741" s="16"/>
      <c r="J741" s="16"/>
      <c r="K741" s="16"/>
      <c r="N741" s="16"/>
      <c r="O741" s="16"/>
      <c r="P741" s="16"/>
      <c r="Q741" s="16"/>
      <c r="R741" s="16"/>
      <c r="S741" s="23"/>
      <c r="T741" s="16"/>
      <c r="U741" s="16"/>
      <c r="W741" s="23" t="str">
        <f>IF('PD1'!$V741&lt;&gt;"",'PD1'!$V741*VLOOKUP('PD1'!$U741,#REF!,2,0),"")</f>
        <v/>
      </c>
      <c r="X741" s="16"/>
      <c r="Y741" s="16"/>
      <c r="Z741" s="16"/>
      <c r="AA741" s="16"/>
      <c r="AB741" s="16"/>
      <c r="AC741" s="16"/>
    </row>
    <row r="742" spans="1:29" ht="15.75" customHeight="1" x14ac:dyDescent="0.35">
      <c r="A742" s="17"/>
      <c r="B742" s="16"/>
      <c r="C742" s="16"/>
      <c r="D742" s="16"/>
      <c r="E742" s="16"/>
      <c r="F742" s="16"/>
      <c r="G742" s="16"/>
      <c r="H742" s="16"/>
      <c r="I742" s="16"/>
      <c r="J742" s="16"/>
      <c r="K742" s="16"/>
      <c r="N742" s="16"/>
      <c r="O742" s="16"/>
      <c r="P742" s="16"/>
      <c r="Q742" s="16"/>
      <c r="R742" s="16"/>
      <c r="S742" s="23"/>
      <c r="T742" s="16"/>
      <c r="U742" s="16"/>
      <c r="W742" s="23" t="str">
        <f>IF('PD1'!$V742&lt;&gt;"",'PD1'!$V742*VLOOKUP('PD1'!$U742,#REF!,2,0),"")</f>
        <v/>
      </c>
      <c r="X742" s="16"/>
      <c r="Y742" s="16"/>
      <c r="Z742" s="16"/>
      <c r="AA742" s="16"/>
      <c r="AB742" s="16"/>
      <c r="AC742" s="16"/>
    </row>
    <row r="743" spans="1:29" ht="15.75" customHeight="1" x14ac:dyDescent="0.35">
      <c r="A743" s="17"/>
      <c r="B743" s="16"/>
      <c r="C743" s="16"/>
      <c r="D743" s="16"/>
      <c r="E743" s="16"/>
      <c r="F743" s="16"/>
      <c r="G743" s="16"/>
      <c r="H743" s="16"/>
      <c r="I743" s="16"/>
      <c r="J743" s="16"/>
      <c r="K743" s="16"/>
      <c r="N743" s="16"/>
      <c r="O743" s="16"/>
      <c r="P743" s="16"/>
      <c r="Q743" s="16"/>
      <c r="R743" s="16"/>
      <c r="S743" s="23"/>
      <c r="T743" s="16"/>
      <c r="U743" s="16"/>
      <c r="W743" s="23" t="str">
        <f>IF('PD1'!$V743&lt;&gt;"",'PD1'!$V743*VLOOKUP('PD1'!$U743,#REF!,2,0),"")</f>
        <v/>
      </c>
      <c r="X743" s="16"/>
      <c r="Y743" s="16"/>
      <c r="Z743" s="16"/>
      <c r="AA743" s="16"/>
      <c r="AB743" s="16"/>
      <c r="AC743" s="16"/>
    </row>
    <row r="744" spans="1:29" ht="15.75" customHeight="1" x14ac:dyDescent="0.35">
      <c r="A744" s="17"/>
      <c r="B744" s="16"/>
      <c r="C744" s="16"/>
      <c r="D744" s="16"/>
      <c r="E744" s="16"/>
      <c r="F744" s="16"/>
      <c r="G744" s="16"/>
      <c r="H744" s="16"/>
      <c r="I744" s="16"/>
      <c r="J744" s="16"/>
      <c r="K744" s="16"/>
      <c r="N744" s="16"/>
      <c r="O744" s="16"/>
      <c r="P744" s="16"/>
      <c r="Q744" s="16"/>
      <c r="R744" s="16"/>
      <c r="S744" s="23"/>
      <c r="T744" s="16"/>
      <c r="U744" s="16"/>
      <c r="W744" s="23" t="str">
        <f>IF('PD1'!$V744&lt;&gt;"",'PD1'!$V744*VLOOKUP('PD1'!$U744,#REF!,2,0),"")</f>
        <v/>
      </c>
      <c r="X744" s="16"/>
      <c r="Y744" s="16"/>
      <c r="Z744" s="16"/>
      <c r="AA744" s="16"/>
      <c r="AB744" s="16"/>
      <c r="AC744" s="16"/>
    </row>
    <row r="745" spans="1:29" ht="15.75" customHeight="1" x14ac:dyDescent="0.35">
      <c r="A745" s="17"/>
      <c r="B745" s="16"/>
      <c r="C745" s="16"/>
      <c r="D745" s="16"/>
      <c r="E745" s="16"/>
      <c r="F745" s="16"/>
      <c r="G745" s="16"/>
      <c r="H745" s="16"/>
      <c r="I745" s="16"/>
      <c r="J745" s="16"/>
      <c r="K745" s="16"/>
      <c r="N745" s="16"/>
      <c r="O745" s="16"/>
      <c r="P745" s="16"/>
      <c r="Q745" s="16"/>
      <c r="R745" s="16"/>
      <c r="S745" s="23"/>
      <c r="T745" s="16"/>
      <c r="U745" s="16"/>
      <c r="W745" s="23" t="str">
        <f>IF('PD1'!$V745&lt;&gt;"",'PD1'!$V745*VLOOKUP('PD1'!$U745,#REF!,2,0),"")</f>
        <v/>
      </c>
      <c r="X745" s="16"/>
      <c r="Y745" s="16"/>
      <c r="Z745" s="16"/>
      <c r="AA745" s="16"/>
      <c r="AB745" s="16"/>
      <c r="AC745" s="16"/>
    </row>
    <row r="746" spans="1:29" ht="15.75" customHeight="1" x14ac:dyDescent="0.35">
      <c r="A746" s="17"/>
      <c r="B746" s="16"/>
      <c r="C746" s="16"/>
      <c r="D746" s="16"/>
      <c r="E746" s="16"/>
      <c r="F746" s="16"/>
      <c r="G746" s="16"/>
      <c r="H746" s="16"/>
      <c r="I746" s="16"/>
      <c r="J746" s="16"/>
      <c r="K746" s="16"/>
      <c r="N746" s="16"/>
      <c r="O746" s="16"/>
      <c r="P746" s="16"/>
      <c r="Q746" s="16"/>
      <c r="R746" s="16"/>
      <c r="S746" s="23"/>
      <c r="T746" s="16"/>
      <c r="U746" s="16"/>
      <c r="W746" s="23" t="str">
        <f>IF('PD1'!$V746&lt;&gt;"",'PD1'!$V746*VLOOKUP('PD1'!$U746,#REF!,2,0),"")</f>
        <v/>
      </c>
      <c r="X746" s="16"/>
      <c r="Y746" s="16"/>
      <c r="Z746" s="16"/>
      <c r="AA746" s="16"/>
      <c r="AB746" s="16"/>
      <c r="AC746" s="16"/>
    </row>
    <row r="747" spans="1:29" ht="15.75" customHeight="1" x14ac:dyDescent="0.35">
      <c r="A747" s="17"/>
      <c r="B747" s="16"/>
      <c r="C747" s="16"/>
      <c r="D747" s="16"/>
      <c r="E747" s="16"/>
      <c r="F747" s="16"/>
      <c r="G747" s="16"/>
      <c r="H747" s="16"/>
      <c r="I747" s="16"/>
      <c r="J747" s="16"/>
      <c r="K747" s="16"/>
      <c r="N747" s="16"/>
      <c r="O747" s="16"/>
      <c r="P747" s="16"/>
      <c r="Q747" s="16"/>
      <c r="R747" s="16"/>
      <c r="S747" s="23"/>
      <c r="T747" s="16"/>
      <c r="U747" s="16"/>
      <c r="W747" s="23" t="str">
        <f>IF('PD1'!$V747&lt;&gt;"",'PD1'!$V747*VLOOKUP('PD1'!$U747,#REF!,2,0),"")</f>
        <v/>
      </c>
      <c r="X747" s="16"/>
      <c r="Y747" s="16"/>
      <c r="Z747" s="16"/>
      <c r="AA747" s="16"/>
      <c r="AB747" s="16"/>
      <c r="AC747" s="16"/>
    </row>
    <row r="748" spans="1:29" ht="15.75" customHeight="1" x14ac:dyDescent="0.35">
      <c r="A748" s="17"/>
      <c r="B748" s="16"/>
      <c r="C748" s="16"/>
      <c r="D748" s="16"/>
      <c r="E748" s="16"/>
      <c r="F748" s="16"/>
      <c r="G748" s="16"/>
      <c r="H748" s="16"/>
      <c r="I748" s="16"/>
      <c r="J748" s="16"/>
      <c r="K748" s="16"/>
      <c r="N748" s="16"/>
      <c r="O748" s="16"/>
      <c r="P748" s="16"/>
      <c r="Q748" s="16"/>
      <c r="R748" s="16"/>
      <c r="S748" s="23"/>
      <c r="T748" s="16"/>
      <c r="U748" s="16"/>
      <c r="W748" s="23" t="str">
        <f>IF('PD1'!$V748&lt;&gt;"",'PD1'!$V748*VLOOKUP('PD1'!$U748,#REF!,2,0),"")</f>
        <v/>
      </c>
      <c r="X748" s="16"/>
      <c r="Y748" s="16"/>
      <c r="Z748" s="16"/>
      <c r="AA748" s="16"/>
      <c r="AB748" s="16"/>
      <c r="AC748" s="16"/>
    </row>
    <row r="749" spans="1:29" ht="15.75" customHeight="1" x14ac:dyDescent="0.35">
      <c r="A749" s="17"/>
      <c r="B749" s="16"/>
      <c r="C749" s="16"/>
      <c r="D749" s="16"/>
      <c r="E749" s="16"/>
      <c r="F749" s="16"/>
      <c r="G749" s="16"/>
      <c r="H749" s="16"/>
      <c r="I749" s="16"/>
      <c r="J749" s="16"/>
      <c r="K749" s="16"/>
      <c r="N749" s="16"/>
      <c r="O749" s="16"/>
      <c r="P749" s="16"/>
      <c r="Q749" s="16"/>
      <c r="R749" s="16"/>
      <c r="S749" s="23"/>
      <c r="T749" s="16"/>
      <c r="U749" s="16"/>
      <c r="W749" s="23" t="str">
        <f>IF('PD1'!$V749&lt;&gt;"",'PD1'!$V749*VLOOKUP('PD1'!$U749,#REF!,2,0),"")</f>
        <v/>
      </c>
      <c r="X749" s="16"/>
      <c r="Y749" s="16"/>
      <c r="Z749" s="16"/>
      <c r="AA749" s="16"/>
      <c r="AB749" s="16"/>
      <c r="AC749" s="16"/>
    </row>
    <row r="750" spans="1:29" ht="15.75" customHeight="1" x14ac:dyDescent="0.35">
      <c r="A750" s="17"/>
      <c r="B750" s="16"/>
      <c r="C750" s="16"/>
      <c r="D750" s="16"/>
      <c r="E750" s="16"/>
      <c r="F750" s="16"/>
      <c r="G750" s="16"/>
      <c r="H750" s="16"/>
      <c r="I750" s="16"/>
      <c r="J750" s="16"/>
      <c r="K750" s="16"/>
      <c r="N750" s="16"/>
      <c r="O750" s="16"/>
      <c r="P750" s="16"/>
      <c r="Q750" s="16"/>
      <c r="R750" s="16"/>
      <c r="S750" s="23"/>
      <c r="T750" s="16"/>
      <c r="U750" s="16"/>
      <c r="W750" s="23" t="str">
        <f>IF('PD1'!$V750&lt;&gt;"",'PD1'!$V750*VLOOKUP('PD1'!$U750,#REF!,2,0),"")</f>
        <v/>
      </c>
      <c r="X750" s="16"/>
      <c r="Y750" s="16"/>
      <c r="Z750" s="16"/>
      <c r="AA750" s="16"/>
      <c r="AB750" s="16"/>
      <c r="AC750" s="16"/>
    </row>
    <row r="751" spans="1:29" ht="15.75" customHeight="1" x14ac:dyDescent="0.35">
      <c r="A751" s="17"/>
      <c r="B751" s="16"/>
      <c r="C751" s="16"/>
      <c r="D751" s="16"/>
      <c r="E751" s="16"/>
      <c r="F751" s="16"/>
      <c r="G751" s="16"/>
      <c r="H751" s="16"/>
      <c r="I751" s="16"/>
      <c r="J751" s="16"/>
      <c r="K751" s="16"/>
      <c r="N751" s="16"/>
      <c r="O751" s="16"/>
      <c r="P751" s="16"/>
      <c r="Q751" s="16"/>
      <c r="R751" s="16"/>
      <c r="S751" s="23"/>
      <c r="T751" s="16"/>
      <c r="U751" s="16"/>
      <c r="W751" s="23" t="str">
        <f>IF('PD1'!$V751&lt;&gt;"",'PD1'!$V751*VLOOKUP('PD1'!$U751,#REF!,2,0),"")</f>
        <v/>
      </c>
      <c r="X751" s="16"/>
      <c r="Y751" s="16"/>
      <c r="Z751" s="16"/>
      <c r="AA751" s="16"/>
      <c r="AB751" s="16"/>
      <c r="AC751" s="16"/>
    </row>
    <row r="752" spans="1:29" ht="15.75" customHeight="1" x14ac:dyDescent="0.35">
      <c r="A752" s="17"/>
      <c r="B752" s="16"/>
      <c r="C752" s="16"/>
      <c r="D752" s="16"/>
      <c r="E752" s="16"/>
      <c r="F752" s="16"/>
      <c r="G752" s="16"/>
      <c r="H752" s="16"/>
      <c r="I752" s="16"/>
      <c r="J752" s="16"/>
      <c r="K752" s="16"/>
      <c r="N752" s="16"/>
      <c r="O752" s="16"/>
      <c r="P752" s="16"/>
      <c r="Q752" s="16"/>
      <c r="R752" s="16"/>
      <c r="S752" s="23"/>
      <c r="T752" s="16"/>
      <c r="U752" s="16"/>
      <c r="W752" s="23" t="str">
        <f>IF('PD1'!$V752&lt;&gt;"",'PD1'!$V752*VLOOKUP('PD1'!$U752,#REF!,2,0),"")</f>
        <v/>
      </c>
      <c r="X752" s="16"/>
      <c r="Y752" s="16"/>
      <c r="Z752" s="16"/>
      <c r="AA752" s="16"/>
      <c r="AB752" s="16"/>
      <c r="AC752" s="16"/>
    </row>
    <row r="753" spans="1:29" ht="15.75" customHeight="1" x14ac:dyDescent="0.35">
      <c r="A753" s="17"/>
      <c r="B753" s="16"/>
      <c r="C753" s="16"/>
      <c r="D753" s="16"/>
      <c r="E753" s="16"/>
      <c r="F753" s="16"/>
      <c r="G753" s="16"/>
      <c r="H753" s="16"/>
      <c r="I753" s="16"/>
      <c r="J753" s="16"/>
      <c r="K753" s="16"/>
      <c r="N753" s="16"/>
      <c r="O753" s="16"/>
      <c r="P753" s="16"/>
      <c r="Q753" s="16"/>
      <c r="R753" s="16"/>
      <c r="S753" s="23"/>
      <c r="T753" s="16"/>
      <c r="U753" s="16"/>
      <c r="W753" s="23" t="str">
        <f>IF('PD1'!$V753&lt;&gt;"",'PD1'!$V753*VLOOKUP('PD1'!$U753,#REF!,2,0),"")</f>
        <v/>
      </c>
      <c r="X753" s="16"/>
      <c r="Y753" s="16"/>
      <c r="Z753" s="16"/>
      <c r="AA753" s="16"/>
      <c r="AB753" s="16"/>
      <c r="AC753" s="16"/>
    </row>
    <row r="754" spans="1:29" ht="15.75" customHeight="1" x14ac:dyDescent="0.35">
      <c r="A754" s="17"/>
      <c r="B754" s="16"/>
      <c r="C754" s="16"/>
      <c r="D754" s="16"/>
      <c r="E754" s="16"/>
      <c r="F754" s="16"/>
      <c r="G754" s="16"/>
      <c r="H754" s="16"/>
      <c r="I754" s="16"/>
      <c r="J754" s="16"/>
      <c r="K754" s="16"/>
      <c r="N754" s="16"/>
      <c r="O754" s="16"/>
      <c r="P754" s="16"/>
      <c r="Q754" s="16"/>
      <c r="R754" s="16"/>
      <c r="S754" s="23"/>
      <c r="T754" s="16"/>
      <c r="U754" s="16"/>
      <c r="W754" s="23" t="str">
        <f>IF('PD1'!$V754&lt;&gt;"",'PD1'!$V754*VLOOKUP('PD1'!$U754,#REF!,2,0),"")</f>
        <v/>
      </c>
      <c r="X754" s="16"/>
      <c r="Y754" s="16"/>
      <c r="Z754" s="16"/>
      <c r="AA754" s="16"/>
      <c r="AB754" s="16"/>
      <c r="AC754" s="16"/>
    </row>
    <row r="755" spans="1:29" ht="15.75" customHeight="1" x14ac:dyDescent="0.35">
      <c r="A755" s="17"/>
      <c r="B755" s="16"/>
      <c r="C755" s="16"/>
      <c r="D755" s="16"/>
      <c r="E755" s="16"/>
      <c r="F755" s="16"/>
      <c r="G755" s="16"/>
      <c r="H755" s="16"/>
      <c r="I755" s="16"/>
      <c r="J755" s="16"/>
      <c r="K755" s="16"/>
      <c r="N755" s="16"/>
      <c r="O755" s="16"/>
      <c r="P755" s="16"/>
      <c r="Q755" s="16"/>
      <c r="R755" s="16"/>
      <c r="S755" s="23"/>
      <c r="T755" s="16"/>
      <c r="U755" s="16"/>
      <c r="W755" s="23" t="str">
        <f>IF('PD1'!$V755&lt;&gt;"",'PD1'!$V755*VLOOKUP('PD1'!$U755,#REF!,2,0),"")</f>
        <v/>
      </c>
      <c r="X755" s="16"/>
      <c r="Y755" s="16"/>
      <c r="Z755" s="16"/>
      <c r="AA755" s="16"/>
      <c r="AB755" s="16"/>
      <c r="AC755" s="16"/>
    </row>
    <row r="756" spans="1:29" ht="15.75" customHeight="1" x14ac:dyDescent="0.35">
      <c r="A756" s="17"/>
      <c r="B756" s="16"/>
      <c r="C756" s="16"/>
      <c r="D756" s="16"/>
      <c r="E756" s="16"/>
      <c r="F756" s="16"/>
      <c r="G756" s="16"/>
      <c r="H756" s="16"/>
      <c r="I756" s="16"/>
      <c r="J756" s="16"/>
      <c r="K756" s="16"/>
      <c r="N756" s="16"/>
      <c r="O756" s="16"/>
      <c r="P756" s="16"/>
      <c r="Q756" s="16"/>
      <c r="R756" s="16"/>
      <c r="S756" s="23"/>
      <c r="T756" s="16"/>
      <c r="U756" s="16"/>
      <c r="W756" s="23" t="str">
        <f>IF('PD1'!$V756&lt;&gt;"",'PD1'!$V756*VLOOKUP('PD1'!$U756,#REF!,2,0),"")</f>
        <v/>
      </c>
      <c r="X756" s="16"/>
      <c r="Y756" s="16"/>
      <c r="Z756" s="16"/>
      <c r="AA756" s="16"/>
      <c r="AB756" s="16"/>
      <c r="AC756" s="16"/>
    </row>
    <row r="757" spans="1:29" ht="15.75" customHeight="1" x14ac:dyDescent="0.35">
      <c r="A757" s="17"/>
      <c r="B757" s="16"/>
      <c r="C757" s="16"/>
      <c r="D757" s="16"/>
      <c r="E757" s="16"/>
      <c r="F757" s="16"/>
      <c r="G757" s="16"/>
      <c r="H757" s="16"/>
      <c r="I757" s="16"/>
      <c r="J757" s="16"/>
      <c r="K757" s="16"/>
      <c r="N757" s="16"/>
      <c r="O757" s="16"/>
      <c r="P757" s="16"/>
      <c r="Q757" s="16"/>
      <c r="R757" s="16"/>
      <c r="S757" s="23"/>
      <c r="T757" s="16"/>
      <c r="U757" s="16"/>
      <c r="W757" s="23" t="str">
        <f>IF('PD1'!$V757&lt;&gt;"",'PD1'!$V757*VLOOKUP('PD1'!$U757,#REF!,2,0),"")</f>
        <v/>
      </c>
      <c r="X757" s="16"/>
      <c r="Y757" s="16"/>
      <c r="Z757" s="16"/>
      <c r="AA757" s="16"/>
      <c r="AB757" s="16"/>
      <c r="AC757" s="16"/>
    </row>
    <row r="758" spans="1:29" ht="15.75" customHeight="1" x14ac:dyDescent="0.35">
      <c r="A758" s="17"/>
      <c r="B758" s="16"/>
      <c r="C758" s="16"/>
      <c r="D758" s="16"/>
      <c r="E758" s="16"/>
      <c r="F758" s="16"/>
      <c r="G758" s="16"/>
      <c r="H758" s="16"/>
      <c r="I758" s="16"/>
      <c r="J758" s="16"/>
      <c r="K758" s="16"/>
      <c r="N758" s="16"/>
      <c r="O758" s="16"/>
      <c r="P758" s="16"/>
      <c r="Q758" s="16"/>
      <c r="R758" s="16"/>
      <c r="S758" s="23"/>
      <c r="T758" s="16"/>
      <c r="U758" s="16"/>
      <c r="W758" s="23" t="str">
        <f>IF('PD1'!$V758&lt;&gt;"",'PD1'!$V758*VLOOKUP('PD1'!$U758,#REF!,2,0),"")</f>
        <v/>
      </c>
      <c r="X758" s="16"/>
      <c r="Y758" s="16"/>
      <c r="Z758" s="16"/>
      <c r="AA758" s="16"/>
      <c r="AB758" s="16"/>
      <c r="AC758" s="16"/>
    </row>
    <row r="759" spans="1:29" ht="15.75" customHeight="1" x14ac:dyDescent="0.35">
      <c r="A759" s="17"/>
      <c r="B759" s="16"/>
      <c r="C759" s="16"/>
      <c r="D759" s="16"/>
      <c r="E759" s="16"/>
      <c r="F759" s="16"/>
      <c r="G759" s="16"/>
      <c r="H759" s="16"/>
      <c r="I759" s="16"/>
      <c r="J759" s="16"/>
      <c r="K759" s="16"/>
      <c r="N759" s="16"/>
      <c r="O759" s="16"/>
      <c r="P759" s="16"/>
      <c r="Q759" s="16"/>
      <c r="R759" s="16"/>
      <c r="S759" s="23"/>
      <c r="T759" s="16"/>
      <c r="U759" s="16"/>
      <c r="W759" s="23" t="str">
        <f>IF('PD1'!$V759&lt;&gt;"",'PD1'!$V759*VLOOKUP('PD1'!$U759,#REF!,2,0),"")</f>
        <v/>
      </c>
      <c r="X759" s="16"/>
      <c r="Y759" s="16"/>
      <c r="Z759" s="16"/>
      <c r="AA759" s="16"/>
      <c r="AB759" s="16"/>
      <c r="AC759" s="16"/>
    </row>
    <row r="760" spans="1:29" ht="15.75" customHeight="1" x14ac:dyDescent="0.35">
      <c r="A760" s="17"/>
      <c r="B760" s="16"/>
      <c r="C760" s="16"/>
      <c r="D760" s="16"/>
      <c r="E760" s="16"/>
      <c r="F760" s="16"/>
      <c r="G760" s="16"/>
      <c r="H760" s="16"/>
      <c r="I760" s="16"/>
      <c r="J760" s="16"/>
      <c r="K760" s="16"/>
      <c r="N760" s="16"/>
      <c r="O760" s="16"/>
      <c r="P760" s="16"/>
      <c r="Q760" s="16"/>
      <c r="R760" s="16"/>
      <c r="S760" s="23"/>
      <c r="T760" s="16"/>
      <c r="U760" s="16"/>
      <c r="W760" s="23" t="str">
        <f>IF('PD1'!$V760&lt;&gt;"",'PD1'!$V760*VLOOKUP('PD1'!$U760,#REF!,2,0),"")</f>
        <v/>
      </c>
      <c r="X760" s="16"/>
      <c r="Y760" s="16"/>
      <c r="Z760" s="16"/>
      <c r="AA760" s="16"/>
      <c r="AB760" s="16"/>
      <c r="AC760" s="16"/>
    </row>
    <row r="761" spans="1:29" ht="15.75" customHeight="1" x14ac:dyDescent="0.35">
      <c r="A761" s="17"/>
      <c r="B761" s="16"/>
      <c r="C761" s="16"/>
      <c r="D761" s="16"/>
      <c r="E761" s="16"/>
      <c r="F761" s="16"/>
      <c r="G761" s="16"/>
      <c r="H761" s="16"/>
      <c r="I761" s="16"/>
      <c r="J761" s="16"/>
      <c r="K761" s="16"/>
      <c r="N761" s="16"/>
      <c r="O761" s="16"/>
      <c r="P761" s="16"/>
      <c r="Q761" s="16"/>
      <c r="R761" s="16"/>
      <c r="S761" s="23"/>
      <c r="T761" s="16"/>
      <c r="U761" s="16"/>
      <c r="W761" s="23" t="str">
        <f>IF('PD1'!$V761&lt;&gt;"",'PD1'!$V761*VLOOKUP('PD1'!$U761,#REF!,2,0),"")</f>
        <v/>
      </c>
      <c r="X761" s="16"/>
      <c r="Y761" s="16"/>
      <c r="Z761" s="16"/>
      <c r="AA761" s="16"/>
      <c r="AB761" s="16"/>
      <c r="AC761" s="16"/>
    </row>
    <row r="762" spans="1:29" ht="15.75" customHeight="1" x14ac:dyDescent="0.35">
      <c r="A762" s="17"/>
      <c r="B762" s="16"/>
      <c r="C762" s="16"/>
      <c r="D762" s="16"/>
      <c r="E762" s="16"/>
      <c r="F762" s="16"/>
      <c r="G762" s="16"/>
      <c r="H762" s="16"/>
      <c r="I762" s="16"/>
      <c r="J762" s="16"/>
      <c r="K762" s="16"/>
      <c r="N762" s="16"/>
      <c r="O762" s="16"/>
      <c r="P762" s="16"/>
      <c r="Q762" s="16"/>
      <c r="R762" s="16"/>
      <c r="S762" s="23"/>
      <c r="T762" s="16"/>
      <c r="U762" s="16"/>
      <c r="W762" s="23" t="str">
        <f>IF('PD1'!$V762&lt;&gt;"",'PD1'!$V762*VLOOKUP('PD1'!$U762,#REF!,2,0),"")</f>
        <v/>
      </c>
      <c r="X762" s="16"/>
      <c r="Y762" s="16"/>
      <c r="Z762" s="16"/>
      <c r="AA762" s="16"/>
      <c r="AB762" s="16"/>
      <c r="AC762" s="16"/>
    </row>
    <row r="763" spans="1:29" ht="15.75" customHeight="1" x14ac:dyDescent="0.35">
      <c r="A763" s="17"/>
      <c r="B763" s="16"/>
      <c r="C763" s="16"/>
      <c r="D763" s="16"/>
      <c r="E763" s="16"/>
      <c r="F763" s="16"/>
      <c r="G763" s="16"/>
      <c r="H763" s="16"/>
      <c r="I763" s="16"/>
      <c r="J763" s="16"/>
      <c r="K763" s="16"/>
      <c r="N763" s="16"/>
      <c r="O763" s="16"/>
      <c r="P763" s="16"/>
      <c r="Q763" s="16"/>
      <c r="R763" s="16"/>
      <c r="S763" s="23"/>
      <c r="T763" s="16"/>
      <c r="U763" s="16"/>
      <c r="W763" s="23" t="str">
        <f>IF('PD1'!$V763&lt;&gt;"",'PD1'!$V763*VLOOKUP('PD1'!$U763,#REF!,2,0),"")</f>
        <v/>
      </c>
      <c r="X763" s="16"/>
      <c r="Y763" s="16"/>
      <c r="Z763" s="16"/>
      <c r="AA763" s="16"/>
      <c r="AB763" s="16"/>
      <c r="AC763" s="16"/>
    </row>
    <row r="764" spans="1:29" ht="15.75" customHeight="1" x14ac:dyDescent="0.35">
      <c r="A764" s="17"/>
      <c r="B764" s="16"/>
      <c r="C764" s="16"/>
      <c r="D764" s="16"/>
      <c r="E764" s="16"/>
      <c r="F764" s="16"/>
      <c r="G764" s="16"/>
      <c r="H764" s="16"/>
      <c r="I764" s="16"/>
      <c r="J764" s="16"/>
      <c r="K764" s="16"/>
      <c r="N764" s="16"/>
      <c r="O764" s="16"/>
      <c r="P764" s="16"/>
      <c r="Q764" s="16"/>
      <c r="R764" s="16"/>
      <c r="S764" s="23"/>
      <c r="T764" s="16"/>
      <c r="U764" s="16"/>
      <c r="W764" s="23" t="str">
        <f>IF('PD1'!$V764&lt;&gt;"",'PD1'!$V764*VLOOKUP('PD1'!$U764,#REF!,2,0),"")</f>
        <v/>
      </c>
      <c r="X764" s="16"/>
      <c r="Y764" s="16"/>
      <c r="Z764" s="16"/>
      <c r="AA764" s="16"/>
      <c r="AB764" s="16"/>
      <c r="AC764" s="16"/>
    </row>
    <row r="765" spans="1:29" ht="15.75" customHeight="1" x14ac:dyDescent="0.35">
      <c r="A765" s="17"/>
      <c r="B765" s="16"/>
      <c r="C765" s="16"/>
      <c r="D765" s="16"/>
      <c r="E765" s="16"/>
      <c r="F765" s="16"/>
      <c r="G765" s="16"/>
      <c r="H765" s="16"/>
      <c r="I765" s="16"/>
      <c r="J765" s="16"/>
      <c r="K765" s="16"/>
      <c r="N765" s="16"/>
      <c r="O765" s="16"/>
      <c r="P765" s="16"/>
      <c r="Q765" s="16"/>
      <c r="R765" s="16"/>
      <c r="S765" s="23"/>
      <c r="T765" s="16"/>
      <c r="U765" s="16"/>
      <c r="W765" s="23" t="str">
        <f>IF('PD1'!$V765&lt;&gt;"",'PD1'!$V765*VLOOKUP('PD1'!$U765,#REF!,2,0),"")</f>
        <v/>
      </c>
      <c r="X765" s="16"/>
      <c r="Y765" s="16"/>
      <c r="Z765" s="16"/>
      <c r="AA765" s="16"/>
      <c r="AB765" s="16"/>
      <c r="AC765" s="16"/>
    </row>
    <row r="766" spans="1:29" ht="15.75" customHeight="1" x14ac:dyDescent="0.35">
      <c r="A766" s="17"/>
      <c r="B766" s="16"/>
      <c r="C766" s="16"/>
      <c r="D766" s="16"/>
      <c r="E766" s="16"/>
      <c r="F766" s="16"/>
      <c r="G766" s="16"/>
      <c r="H766" s="16"/>
      <c r="I766" s="16"/>
      <c r="J766" s="16"/>
      <c r="K766" s="16"/>
      <c r="N766" s="16"/>
      <c r="O766" s="16"/>
      <c r="P766" s="16"/>
      <c r="Q766" s="16"/>
      <c r="R766" s="16"/>
      <c r="S766" s="23"/>
      <c r="T766" s="16"/>
      <c r="U766" s="16"/>
      <c r="W766" s="23" t="str">
        <f>IF('PD1'!$V766&lt;&gt;"",'PD1'!$V766*VLOOKUP('PD1'!$U766,#REF!,2,0),"")</f>
        <v/>
      </c>
      <c r="X766" s="16"/>
      <c r="Y766" s="16"/>
      <c r="Z766" s="16"/>
      <c r="AA766" s="16"/>
      <c r="AB766" s="16"/>
      <c r="AC766" s="16"/>
    </row>
    <row r="767" spans="1:29" ht="15.75" customHeight="1" x14ac:dyDescent="0.35">
      <c r="A767" s="17"/>
      <c r="B767" s="16"/>
      <c r="C767" s="16"/>
      <c r="D767" s="16"/>
      <c r="E767" s="16"/>
      <c r="F767" s="16"/>
      <c r="G767" s="16"/>
      <c r="H767" s="16"/>
      <c r="I767" s="16"/>
      <c r="J767" s="16"/>
      <c r="K767" s="16"/>
      <c r="N767" s="16"/>
      <c r="O767" s="16"/>
      <c r="P767" s="16"/>
      <c r="Q767" s="16"/>
      <c r="R767" s="16"/>
      <c r="S767" s="23"/>
      <c r="T767" s="16"/>
      <c r="U767" s="16"/>
      <c r="W767" s="23" t="str">
        <f>IF('PD1'!$V767&lt;&gt;"",'PD1'!$V767*VLOOKUP('PD1'!$U767,#REF!,2,0),"")</f>
        <v/>
      </c>
      <c r="X767" s="16"/>
      <c r="Y767" s="16"/>
      <c r="Z767" s="16"/>
      <c r="AA767" s="16"/>
      <c r="AB767" s="16"/>
      <c r="AC767" s="16"/>
    </row>
    <row r="768" spans="1:29" ht="15.75" customHeight="1" x14ac:dyDescent="0.35">
      <c r="A768" s="17"/>
      <c r="B768" s="16"/>
      <c r="C768" s="16"/>
      <c r="D768" s="16"/>
      <c r="E768" s="16"/>
      <c r="F768" s="16"/>
      <c r="G768" s="16"/>
      <c r="H768" s="16"/>
      <c r="I768" s="16"/>
      <c r="J768" s="16"/>
      <c r="K768" s="16"/>
      <c r="N768" s="16"/>
      <c r="O768" s="16"/>
      <c r="P768" s="16"/>
      <c r="Q768" s="16"/>
      <c r="R768" s="16"/>
      <c r="S768" s="23"/>
      <c r="T768" s="16"/>
      <c r="U768" s="16"/>
      <c r="W768" s="23" t="str">
        <f>IF('PD1'!$V768&lt;&gt;"",'PD1'!$V768*VLOOKUP('PD1'!$U768,#REF!,2,0),"")</f>
        <v/>
      </c>
      <c r="X768" s="16"/>
      <c r="Y768" s="16"/>
      <c r="Z768" s="16"/>
      <c r="AA768" s="16"/>
      <c r="AB768" s="16"/>
      <c r="AC768" s="16"/>
    </row>
    <row r="769" spans="1:29" ht="15.75" customHeight="1" x14ac:dyDescent="0.35">
      <c r="A769" s="17"/>
      <c r="B769" s="16"/>
      <c r="C769" s="16"/>
      <c r="D769" s="16"/>
      <c r="E769" s="16"/>
      <c r="F769" s="16"/>
      <c r="G769" s="16"/>
      <c r="H769" s="16"/>
      <c r="I769" s="16"/>
      <c r="J769" s="16"/>
      <c r="K769" s="16"/>
      <c r="N769" s="16"/>
      <c r="O769" s="16"/>
      <c r="P769" s="16"/>
      <c r="Q769" s="16"/>
      <c r="R769" s="16"/>
      <c r="S769" s="23"/>
      <c r="T769" s="16"/>
      <c r="U769" s="16"/>
      <c r="W769" s="23" t="str">
        <f>IF('PD1'!$V769&lt;&gt;"",'PD1'!$V769*VLOOKUP('PD1'!$U769,#REF!,2,0),"")</f>
        <v/>
      </c>
      <c r="X769" s="16"/>
      <c r="Y769" s="16"/>
      <c r="Z769" s="16"/>
      <c r="AA769" s="16"/>
      <c r="AB769" s="16"/>
      <c r="AC769" s="16"/>
    </row>
    <row r="770" spans="1:29" ht="15.75" customHeight="1" x14ac:dyDescent="0.35">
      <c r="A770" s="17"/>
      <c r="B770" s="16"/>
      <c r="C770" s="16"/>
      <c r="D770" s="16"/>
      <c r="E770" s="16"/>
      <c r="F770" s="16"/>
      <c r="G770" s="16"/>
      <c r="H770" s="16"/>
      <c r="I770" s="16"/>
      <c r="J770" s="16"/>
      <c r="K770" s="16"/>
      <c r="N770" s="16"/>
      <c r="O770" s="16"/>
      <c r="P770" s="16"/>
      <c r="Q770" s="16"/>
      <c r="R770" s="16"/>
      <c r="S770" s="23"/>
      <c r="T770" s="16"/>
      <c r="U770" s="16"/>
      <c r="W770" s="23" t="str">
        <f>IF('PD1'!$V770&lt;&gt;"",'PD1'!$V770*VLOOKUP('PD1'!$U770,#REF!,2,0),"")</f>
        <v/>
      </c>
      <c r="X770" s="16"/>
      <c r="Y770" s="16"/>
      <c r="Z770" s="16"/>
      <c r="AA770" s="16"/>
      <c r="AB770" s="16"/>
      <c r="AC770" s="16"/>
    </row>
    <row r="771" spans="1:29" ht="15.75" customHeight="1" x14ac:dyDescent="0.35">
      <c r="A771" s="17"/>
      <c r="B771" s="16"/>
      <c r="C771" s="16"/>
      <c r="D771" s="16"/>
      <c r="E771" s="16"/>
      <c r="F771" s="16"/>
      <c r="G771" s="16"/>
      <c r="H771" s="16"/>
      <c r="I771" s="16"/>
      <c r="J771" s="16"/>
      <c r="K771" s="16"/>
      <c r="N771" s="16"/>
      <c r="O771" s="16"/>
      <c r="P771" s="16"/>
      <c r="Q771" s="16"/>
      <c r="R771" s="16"/>
      <c r="S771" s="23"/>
      <c r="T771" s="16"/>
      <c r="U771" s="16"/>
      <c r="W771" s="23" t="str">
        <f>IF('PD1'!$V771&lt;&gt;"",'PD1'!$V771*VLOOKUP('PD1'!$U771,#REF!,2,0),"")</f>
        <v/>
      </c>
      <c r="X771" s="16"/>
      <c r="Y771" s="16"/>
      <c r="Z771" s="16"/>
      <c r="AA771" s="16"/>
      <c r="AB771" s="16"/>
      <c r="AC771" s="16"/>
    </row>
    <row r="772" spans="1:29" ht="15.75" customHeight="1" x14ac:dyDescent="0.35">
      <c r="A772" s="17"/>
      <c r="B772" s="16"/>
      <c r="C772" s="16"/>
      <c r="D772" s="16"/>
      <c r="E772" s="16"/>
      <c r="F772" s="16"/>
      <c r="G772" s="16"/>
      <c r="H772" s="16"/>
      <c r="I772" s="16"/>
      <c r="J772" s="16"/>
      <c r="K772" s="16"/>
      <c r="N772" s="16"/>
      <c r="O772" s="16"/>
      <c r="P772" s="16"/>
      <c r="Q772" s="16"/>
      <c r="R772" s="16"/>
      <c r="S772" s="23"/>
      <c r="T772" s="16"/>
      <c r="U772" s="16"/>
      <c r="W772" s="23" t="str">
        <f>IF('PD1'!$V772&lt;&gt;"",'PD1'!$V772*VLOOKUP('PD1'!$U772,#REF!,2,0),"")</f>
        <v/>
      </c>
      <c r="X772" s="16"/>
      <c r="Y772" s="16"/>
      <c r="Z772" s="16"/>
      <c r="AA772" s="16"/>
      <c r="AB772" s="16"/>
      <c r="AC772" s="16"/>
    </row>
    <row r="773" spans="1:29" ht="15.75" customHeight="1" x14ac:dyDescent="0.35">
      <c r="A773" s="17"/>
      <c r="B773" s="16"/>
      <c r="C773" s="16"/>
      <c r="D773" s="16"/>
      <c r="E773" s="16"/>
      <c r="F773" s="16"/>
      <c r="G773" s="16"/>
      <c r="H773" s="16"/>
      <c r="I773" s="16"/>
      <c r="J773" s="16"/>
      <c r="K773" s="16"/>
      <c r="N773" s="16"/>
      <c r="O773" s="16"/>
      <c r="P773" s="16"/>
      <c r="Q773" s="16"/>
      <c r="R773" s="16"/>
      <c r="S773" s="23"/>
      <c r="T773" s="16"/>
      <c r="U773" s="16"/>
      <c r="W773" s="23" t="str">
        <f>IF('PD1'!$V773&lt;&gt;"",'PD1'!$V773*VLOOKUP('PD1'!$U773,#REF!,2,0),"")</f>
        <v/>
      </c>
      <c r="X773" s="16"/>
      <c r="Y773" s="16"/>
      <c r="Z773" s="16"/>
      <c r="AA773" s="16"/>
      <c r="AB773" s="16"/>
      <c r="AC773" s="16"/>
    </row>
    <row r="774" spans="1:29" ht="15.75" customHeight="1" x14ac:dyDescent="0.35">
      <c r="A774" s="17"/>
      <c r="B774" s="16"/>
      <c r="C774" s="16"/>
      <c r="D774" s="16"/>
      <c r="E774" s="16"/>
      <c r="F774" s="16"/>
      <c r="G774" s="16"/>
      <c r="H774" s="16"/>
      <c r="I774" s="16"/>
      <c r="J774" s="16"/>
      <c r="K774" s="16"/>
      <c r="N774" s="16"/>
      <c r="O774" s="16"/>
      <c r="P774" s="16"/>
      <c r="Q774" s="16"/>
      <c r="R774" s="16"/>
      <c r="S774" s="23"/>
      <c r="T774" s="16"/>
      <c r="U774" s="16"/>
      <c r="W774" s="23" t="str">
        <f>IF('PD1'!$V774&lt;&gt;"",'PD1'!$V774*VLOOKUP('PD1'!$U774,#REF!,2,0),"")</f>
        <v/>
      </c>
      <c r="X774" s="16"/>
      <c r="Y774" s="16"/>
      <c r="Z774" s="16"/>
      <c r="AA774" s="16"/>
      <c r="AB774" s="16"/>
      <c r="AC774" s="16"/>
    </row>
    <row r="775" spans="1:29" ht="15.75" customHeight="1" x14ac:dyDescent="0.35">
      <c r="A775" s="17"/>
      <c r="B775" s="16"/>
      <c r="C775" s="16"/>
      <c r="D775" s="16"/>
      <c r="E775" s="16"/>
      <c r="F775" s="16"/>
      <c r="G775" s="16"/>
      <c r="H775" s="16"/>
      <c r="I775" s="16"/>
      <c r="J775" s="16"/>
      <c r="K775" s="16"/>
      <c r="N775" s="16"/>
      <c r="O775" s="16"/>
      <c r="P775" s="16"/>
      <c r="Q775" s="16"/>
      <c r="R775" s="16"/>
      <c r="S775" s="23"/>
      <c r="T775" s="16"/>
      <c r="U775" s="16"/>
      <c r="W775" s="23" t="str">
        <f>IF('PD1'!$V775&lt;&gt;"",'PD1'!$V775*VLOOKUP('PD1'!$U775,#REF!,2,0),"")</f>
        <v/>
      </c>
      <c r="X775" s="16"/>
      <c r="Y775" s="16"/>
      <c r="Z775" s="16"/>
      <c r="AA775" s="16"/>
      <c r="AB775" s="16"/>
      <c r="AC775" s="16"/>
    </row>
    <row r="776" spans="1:29" ht="15.75" customHeight="1" x14ac:dyDescent="0.35">
      <c r="A776" s="17"/>
      <c r="B776" s="16"/>
      <c r="C776" s="16"/>
      <c r="D776" s="16"/>
      <c r="E776" s="16"/>
      <c r="F776" s="16"/>
      <c r="G776" s="16"/>
      <c r="H776" s="16"/>
      <c r="I776" s="16"/>
      <c r="J776" s="16"/>
      <c r="K776" s="16"/>
      <c r="N776" s="16"/>
      <c r="O776" s="16"/>
      <c r="P776" s="16"/>
      <c r="Q776" s="16"/>
      <c r="R776" s="16"/>
      <c r="S776" s="23"/>
      <c r="T776" s="16"/>
      <c r="U776" s="16"/>
      <c r="W776" s="23" t="str">
        <f>IF('PD1'!$V776&lt;&gt;"",'PD1'!$V776*VLOOKUP('PD1'!$U776,#REF!,2,0),"")</f>
        <v/>
      </c>
      <c r="X776" s="16"/>
      <c r="Y776" s="16"/>
      <c r="Z776" s="16"/>
      <c r="AA776" s="16"/>
      <c r="AB776" s="16"/>
      <c r="AC776" s="16"/>
    </row>
    <row r="777" spans="1:29" ht="15.75" customHeight="1" x14ac:dyDescent="0.35">
      <c r="A777" s="17"/>
      <c r="B777" s="16"/>
      <c r="C777" s="16"/>
      <c r="D777" s="16"/>
      <c r="E777" s="16"/>
      <c r="F777" s="16"/>
      <c r="G777" s="16"/>
      <c r="H777" s="16"/>
      <c r="I777" s="16"/>
      <c r="J777" s="16"/>
      <c r="K777" s="16"/>
      <c r="N777" s="16"/>
      <c r="O777" s="16"/>
      <c r="P777" s="16"/>
      <c r="Q777" s="16"/>
      <c r="R777" s="16"/>
      <c r="S777" s="23"/>
      <c r="T777" s="16"/>
      <c r="U777" s="16"/>
      <c r="W777" s="23" t="str">
        <f>IF('PD1'!$V777&lt;&gt;"",'PD1'!$V777*VLOOKUP('PD1'!$U777,#REF!,2,0),"")</f>
        <v/>
      </c>
      <c r="X777" s="16"/>
      <c r="Y777" s="16"/>
      <c r="Z777" s="16"/>
      <c r="AA777" s="16"/>
      <c r="AB777" s="16"/>
      <c r="AC777" s="16"/>
    </row>
    <row r="778" spans="1:29" ht="15.75" customHeight="1" x14ac:dyDescent="0.35">
      <c r="A778" s="17"/>
      <c r="B778" s="16"/>
      <c r="C778" s="16"/>
      <c r="D778" s="16"/>
      <c r="E778" s="16"/>
      <c r="F778" s="16"/>
      <c r="G778" s="16"/>
      <c r="H778" s="16"/>
      <c r="I778" s="16"/>
      <c r="J778" s="16"/>
      <c r="K778" s="16"/>
      <c r="N778" s="16"/>
      <c r="O778" s="16"/>
      <c r="P778" s="16"/>
      <c r="Q778" s="16"/>
      <c r="R778" s="16"/>
      <c r="S778" s="23"/>
      <c r="T778" s="16"/>
      <c r="U778" s="16"/>
      <c r="W778" s="23" t="str">
        <f>IF('PD1'!$V778&lt;&gt;"",'PD1'!$V778*VLOOKUP('PD1'!$U778,#REF!,2,0),"")</f>
        <v/>
      </c>
      <c r="X778" s="16"/>
      <c r="Y778" s="16"/>
      <c r="Z778" s="16"/>
      <c r="AA778" s="16"/>
      <c r="AB778" s="16"/>
      <c r="AC778" s="16"/>
    </row>
    <row r="779" spans="1:29" ht="15.75" customHeight="1" x14ac:dyDescent="0.35">
      <c r="A779" s="17"/>
      <c r="B779" s="16"/>
      <c r="C779" s="16"/>
      <c r="D779" s="16"/>
      <c r="E779" s="16"/>
      <c r="F779" s="16"/>
      <c r="G779" s="16"/>
      <c r="H779" s="16"/>
      <c r="I779" s="16"/>
      <c r="J779" s="16"/>
      <c r="K779" s="16"/>
      <c r="N779" s="16"/>
      <c r="O779" s="16"/>
      <c r="P779" s="16"/>
      <c r="Q779" s="16"/>
      <c r="R779" s="16"/>
      <c r="S779" s="23"/>
      <c r="T779" s="16"/>
      <c r="U779" s="16"/>
      <c r="W779" s="23" t="str">
        <f>IF('PD1'!$V779&lt;&gt;"",'PD1'!$V779*VLOOKUP('PD1'!$U779,#REF!,2,0),"")</f>
        <v/>
      </c>
      <c r="X779" s="16"/>
      <c r="Y779" s="16"/>
      <c r="Z779" s="16"/>
      <c r="AA779" s="16"/>
      <c r="AB779" s="16"/>
      <c r="AC779" s="16"/>
    </row>
    <row r="780" spans="1:29" ht="15.75" customHeight="1" x14ac:dyDescent="0.35">
      <c r="A780" s="17"/>
      <c r="B780" s="16"/>
      <c r="C780" s="16"/>
      <c r="D780" s="16"/>
      <c r="E780" s="16"/>
      <c r="F780" s="16"/>
      <c r="G780" s="16"/>
      <c r="H780" s="16"/>
      <c r="I780" s="16"/>
      <c r="J780" s="16"/>
      <c r="K780" s="16"/>
      <c r="N780" s="16"/>
      <c r="O780" s="16"/>
      <c r="P780" s="16"/>
      <c r="Q780" s="16"/>
      <c r="R780" s="16"/>
      <c r="S780" s="23"/>
      <c r="T780" s="16"/>
      <c r="U780" s="16"/>
      <c r="W780" s="23" t="str">
        <f>IF('PD1'!$V780&lt;&gt;"",'PD1'!$V780*VLOOKUP('PD1'!$U780,#REF!,2,0),"")</f>
        <v/>
      </c>
      <c r="X780" s="16"/>
      <c r="Y780" s="16"/>
      <c r="Z780" s="16"/>
      <c r="AA780" s="16"/>
      <c r="AB780" s="16"/>
      <c r="AC780" s="16"/>
    </row>
    <row r="781" spans="1:29" ht="15.75" customHeight="1" x14ac:dyDescent="0.35">
      <c r="A781" s="17"/>
      <c r="B781" s="16"/>
      <c r="C781" s="16"/>
      <c r="D781" s="16"/>
      <c r="E781" s="16"/>
      <c r="F781" s="16"/>
      <c r="G781" s="16"/>
      <c r="H781" s="16"/>
      <c r="I781" s="16"/>
      <c r="J781" s="16"/>
      <c r="K781" s="16"/>
      <c r="N781" s="16"/>
      <c r="O781" s="16"/>
      <c r="P781" s="16"/>
      <c r="Q781" s="16"/>
      <c r="R781" s="16"/>
      <c r="S781" s="23"/>
      <c r="T781" s="16"/>
      <c r="U781" s="16"/>
      <c r="W781" s="23" t="str">
        <f>IF('PD1'!$V781&lt;&gt;"",'PD1'!$V781*VLOOKUP('PD1'!$U781,#REF!,2,0),"")</f>
        <v/>
      </c>
      <c r="X781" s="16"/>
      <c r="Y781" s="16"/>
      <c r="Z781" s="16"/>
      <c r="AA781" s="16"/>
      <c r="AB781" s="16"/>
      <c r="AC781" s="16"/>
    </row>
    <row r="782" spans="1:29" ht="15.75" customHeight="1" x14ac:dyDescent="0.35">
      <c r="A782" s="17"/>
      <c r="B782" s="16"/>
      <c r="C782" s="16"/>
      <c r="D782" s="16"/>
      <c r="E782" s="16"/>
      <c r="F782" s="16"/>
      <c r="G782" s="16"/>
      <c r="H782" s="16"/>
      <c r="I782" s="16"/>
      <c r="J782" s="16"/>
      <c r="K782" s="16"/>
      <c r="N782" s="16"/>
      <c r="O782" s="16"/>
      <c r="P782" s="16"/>
      <c r="Q782" s="16"/>
      <c r="R782" s="16"/>
      <c r="S782" s="23"/>
      <c r="T782" s="16"/>
      <c r="U782" s="16"/>
      <c r="W782" s="23" t="str">
        <f>IF('PD1'!$V782&lt;&gt;"",'PD1'!$V782*VLOOKUP('PD1'!$U782,#REF!,2,0),"")</f>
        <v/>
      </c>
      <c r="X782" s="16"/>
      <c r="Y782" s="16"/>
      <c r="Z782" s="16"/>
      <c r="AA782" s="16"/>
      <c r="AB782" s="16"/>
      <c r="AC782" s="16"/>
    </row>
    <row r="783" spans="1:29" ht="15.75" customHeight="1" x14ac:dyDescent="0.35">
      <c r="A783" s="17"/>
      <c r="B783" s="16"/>
      <c r="C783" s="16"/>
      <c r="D783" s="16"/>
      <c r="E783" s="16"/>
      <c r="F783" s="16"/>
      <c r="G783" s="16"/>
      <c r="H783" s="16"/>
      <c r="I783" s="16"/>
      <c r="J783" s="16"/>
      <c r="K783" s="16"/>
      <c r="N783" s="16"/>
      <c r="O783" s="16"/>
      <c r="P783" s="16"/>
      <c r="Q783" s="16"/>
      <c r="R783" s="16"/>
      <c r="S783" s="23"/>
      <c r="T783" s="16"/>
      <c r="U783" s="16"/>
      <c r="W783" s="23" t="str">
        <f>IF('PD1'!$V783&lt;&gt;"",'PD1'!$V783*VLOOKUP('PD1'!$U783,#REF!,2,0),"")</f>
        <v/>
      </c>
      <c r="X783" s="16"/>
      <c r="Y783" s="16"/>
      <c r="Z783" s="16"/>
      <c r="AA783" s="16"/>
      <c r="AB783" s="16"/>
      <c r="AC783" s="16"/>
    </row>
    <row r="784" spans="1:29" ht="15.75" customHeight="1" x14ac:dyDescent="0.35">
      <c r="A784" s="17"/>
      <c r="B784" s="16"/>
      <c r="C784" s="16"/>
      <c r="D784" s="16"/>
      <c r="E784" s="16"/>
      <c r="F784" s="16"/>
      <c r="G784" s="16"/>
      <c r="H784" s="16"/>
      <c r="I784" s="16"/>
      <c r="J784" s="16"/>
      <c r="K784" s="16"/>
      <c r="N784" s="16"/>
      <c r="O784" s="16"/>
      <c r="P784" s="16"/>
      <c r="Q784" s="16"/>
      <c r="R784" s="16"/>
      <c r="S784" s="23"/>
      <c r="T784" s="16"/>
      <c r="U784" s="16"/>
      <c r="W784" s="23" t="str">
        <f>IF('PD1'!$V784&lt;&gt;"",'PD1'!$V784*VLOOKUP('PD1'!$U784,#REF!,2,0),"")</f>
        <v/>
      </c>
      <c r="X784" s="16"/>
      <c r="Y784" s="16"/>
      <c r="Z784" s="16"/>
      <c r="AA784" s="16"/>
      <c r="AB784" s="16"/>
      <c r="AC784" s="16"/>
    </row>
    <row r="785" spans="1:29" ht="15.75" customHeight="1" x14ac:dyDescent="0.35">
      <c r="A785" s="17"/>
      <c r="B785" s="16"/>
      <c r="C785" s="16"/>
      <c r="D785" s="16"/>
      <c r="E785" s="16"/>
      <c r="F785" s="16"/>
      <c r="G785" s="16"/>
      <c r="H785" s="16"/>
      <c r="I785" s="16"/>
      <c r="J785" s="16"/>
      <c r="K785" s="16"/>
      <c r="N785" s="16"/>
      <c r="O785" s="16"/>
      <c r="P785" s="16"/>
      <c r="Q785" s="16"/>
      <c r="R785" s="16"/>
      <c r="S785" s="23"/>
      <c r="T785" s="16"/>
      <c r="U785" s="16"/>
      <c r="W785" s="23" t="str">
        <f>IF('PD1'!$V785&lt;&gt;"",'PD1'!$V785*VLOOKUP('PD1'!$U785,#REF!,2,0),"")</f>
        <v/>
      </c>
      <c r="X785" s="16"/>
      <c r="Y785" s="16"/>
      <c r="Z785" s="16"/>
      <c r="AA785" s="16"/>
      <c r="AB785" s="16"/>
      <c r="AC785" s="16"/>
    </row>
    <row r="786" spans="1:29" ht="15.75" customHeight="1" x14ac:dyDescent="0.35">
      <c r="A786" s="17"/>
      <c r="B786" s="16"/>
      <c r="C786" s="16"/>
      <c r="D786" s="16"/>
      <c r="E786" s="16"/>
      <c r="F786" s="16"/>
      <c r="G786" s="16"/>
      <c r="H786" s="16"/>
      <c r="I786" s="16"/>
      <c r="J786" s="16"/>
      <c r="K786" s="16"/>
      <c r="N786" s="16"/>
      <c r="O786" s="16"/>
      <c r="P786" s="16"/>
      <c r="Q786" s="16"/>
      <c r="R786" s="16"/>
      <c r="S786" s="23"/>
      <c r="T786" s="16"/>
      <c r="U786" s="16"/>
      <c r="W786" s="23" t="str">
        <f>IF('PD1'!$V786&lt;&gt;"",'PD1'!$V786*VLOOKUP('PD1'!$U786,#REF!,2,0),"")</f>
        <v/>
      </c>
      <c r="X786" s="16"/>
      <c r="Y786" s="16"/>
      <c r="Z786" s="16"/>
      <c r="AA786" s="16"/>
      <c r="AB786" s="16"/>
      <c r="AC786" s="16"/>
    </row>
    <row r="787" spans="1:29" ht="15.75" customHeight="1" x14ac:dyDescent="0.35">
      <c r="A787" s="17"/>
      <c r="B787" s="16"/>
      <c r="C787" s="16"/>
      <c r="D787" s="16"/>
      <c r="E787" s="16"/>
      <c r="F787" s="16"/>
      <c r="G787" s="16"/>
      <c r="H787" s="16"/>
      <c r="I787" s="16"/>
      <c r="J787" s="16"/>
      <c r="K787" s="16"/>
      <c r="N787" s="16"/>
      <c r="O787" s="16"/>
      <c r="P787" s="16"/>
      <c r="Q787" s="16"/>
      <c r="R787" s="16"/>
      <c r="S787" s="23"/>
      <c r="T787" s="16"/>
      <c r="U787" s="16"/>
      <c r="W787" s="23" t="str">
        <f>IF('PD1'!$V787&lt;&gt;"",'PD1'!$V787*VLOOKUP('PD1'!$U787,#REF!,2,0),"")</f>
        <v/>
      </c>
      <c r="X787" s="16"/>
      <c r="Y787" s="16"/>
      <c r="Z787" s="16"/>
      <c r="AA787" s="16"/>
      <c r="AB787" s="16"/>
      <c r="AC787" s="16"/>
    </row>
    <row r="788" spans="1:29" ht="15.75" customHeight="1" x14ac:dyDescent="0.35">
      <c r="A788" s="17"/>
      <c r="B788" s="16"/>
      <c r="C788" s="16"/>
      <c r="D788" s="16"/>
      <c r="E788" s="16"/>
      <c r="F788" s="16"/>
      <c r="G788" s="16"/>
      <c r="H788" s="16"/>
      <c r="I788" s="16"/>
      <c r="J788" s="16"/>
      <c r="K788" s="16"/>
      <c r="N788" s="16"/>
      <c r="O788" s="16"/>
      <c r="P788" s="16"/>
      <c r="Q788" s="16"/>
      <c r="R788" s="16"/>
      <c r="S788" s="23"/>
      <c r="T788" s="16"/>
      <c r="U788" s="16"/>
      <c r="W788" s="23" t="str">
        <f>IF('PD1'!$V788&lt;&gt;"",'PD1'!$V788*VLOOKUP('PD1'!$U788,#REF!,2,0),"")</f>
        <v/>
      </c>
      <c r="X788" s="16"/>
      <c r="Y788" s="16"/>
      <c r="Z788" s="16"/>
      <c r="AA788" s="16"/>
      <c r="AB788" s="16"/>
      <c r="AC788" s="16"/>
    </row>
    <row r="789" spans="1:29" ht="15.75" customHeight="1" x14ac:dyDescent="0.35">
      <c r="A789" s="17"/>
      <c r="B789" s="16"/>
      <c r="C789" s="16"/>
      <c r="D789" s="16"/>
      <c r="E789" s="16"/>
      <c r="F789" s="16"/>
      <c r="G789" s="16"/>
      <c r="H789" s="16"/>
      <c r="I789" s="16"/>
      <c r="J789" s="16"/>
      <c r="K789" s="16"/>
      <c r="N789" s="16"/>
      <c r="O789" s="16"/>
      <c r="P789" s="16"/>
      <c r="Q789" s="16"/>
      <c r="R789" s="16"/>
      <c r="S789" s="23"/>
      <c r="T789" s="16"/>
      <c r="U789" s="16"/>
      <c r="W789" s="23" t="str">
        <f>IF('PD1'!$V789&lt;&gt;"",'PD1'!$V789*VLOOKUP('PD1'!$U789,#REF!,2,0),"")</f>
        <v/>
      </c>
      <c r="X789" s="16"/>
      <c r="Y789" s="16"/>
      <c r="Z789" s="16"/>
      <c r="AA789" s="16"/>
      <c r="AB789" s="16"/>
      <c r="AC789" s="16"/>
    </row>
    <row r="790" spans="1:29" ht="15.75" customHeight="1" x14ac:dyDescent="0.35">
      <c r="A790" s="17"/>
      <c r="B790" s="16"/>
      <c r="C790" s="16"/>
      <c r="D790" s="16"/>
      <c r="E790" s="16"/>
      <c r="F790" s="16"/>
      <c r="G790" s="16"/>
      <c r="H790" s="16"/>
      <c r="I790" s="16"/>
      <c r="J790" s="16"/>
      <c r="K790" s="16"/>
      <c r="N790" s="16"/>
      <c r="O790" s="16"/>
      <c r="P790" s="16"/>
      <c r="Q790" s="16"/>
      <c r="R790" s="16"/>
      <c r="S790" s="23"/>
      <c r="T790" s="16"/>
      <c r="U790" s="16"/>
      <c r="W790" s="23" t="str">
        <f>IF('PD1'!$V790&lt;&gt;"",'PD1'!$V790*VLOOKUP('PD1'!$U790,#REF!,2,0),"")</f>
        <v/>
      </c>
      <c r="X790" s="16"/>
      <c r="Y790" s="16"/>
      <c r="Z790" s="16"/>
      <c r="AA790" s="16"/>
      <c r="AB790" s="16"/>
      <c r="AC790" s="16"/>
    </row>
    <row r="791" spans="1:29" ht="15.75" customHeight="1" x14ac:dyDescent="0.35">
      <c r="A791" s="17"/>
      <c r="B791" s="16"/>
      <c r="C791" s="16"/>
      <c r="D791" s="16"/>
      <c r="E791" s="16"/>
      <c r="F791" s="16"/>
      <c r="G791" s="16"/>
      <c r="H791" s="16"/>
      <c r="I791" s="16"/>
      <c r="J791" s="16"/>
      <c r="K791" s="16"/>
      <c r="N791" s="16"/>
      <c r="O791" s="16"/>
      <c r="P791" s="16"/>
      <c r="Q791" s="16"/>
      <c r="R791" s="16"/>
      <c r="S791" s="23"/>
      <c r="T791" s="16"/>
      <c r="U791" s="16"/>
      <c r="W791" s="23" t="str">
        <f>IF('PD1'!$V791&lt;&gt;"",'PD1'!$V791*VLOOKUP('PD1'!$U791,#REF!,2,0),"")</f>
        <v/>
      </c>
      <c r="X791" s="16"/>
      <c r="Y791" s="16"/>
      <c r="Z791" s="16"/>
      <c r="AA791" s="16"/>
      <c r="AB791" s="16"/>
      <c r="AC791" s="16"/>
    </row>
    <row r="792" spans="1:29" ht="15.75" customHeight="1" x14ac:dyDescent="0.35">
      <c r="A792" s="17"/>
      <c r="B792" s="16"/>
      <c r="C792" s="16"/>
      <c r="D792" s="16"/>
      <c r="E792" s="16"/>
      <c r="F792" s="16"/>
      <c r="G792" s="16"/>
      <c r="H792" s="16"/>
      <c r="I792" s="16"/>
      <c r="J792" s="16"/>
      <c r="K792" s="16"/>
      <c r="N792" s="16"/>
      <c r="O792" s="16"/>
      <c r="P792" s="16"/>
      <c r="Q792" s="16"/>
      <c r="R792" s="16"/>
      <c r="S792" s="23"/>
      <c r="T792" s="16"/>
      <c r="U792" s="16"/>
      <c r="W792" s="23" t="str">
        <f>IF('PD1'!$V792&lt;&gt;"",'PD1'!$V792*VLOOKUP('PD1'!$U792,#REF!,2,0),"")</f>
        <v/>
      </c>
      <c r="X792" s="16"/>
      <c r="Y792" s="16"/>
      <c r="Z792" s="16"/>
      <c r="AA792" s="16"/>
      <c r="AB792" s="16"/>
      <c r="AC792" s="16"/>
    </row>
    <row r="793" spans="1:29" ht="15.75" customHeight="1" x14ac:dyDescent="0.35">
      <c r="A793" s="17"/>
      <c r="B793" s="16"/>
      <c r="C793" s="16"/>
      <c r="D793" s="16"/>
      <c r="E793" s="16"/>
      <c r="F793" s="16"/>
      <c r="G793" s="16"/>
      <c r="H793" s="16"/>
      <c r="I793" s="16"/>
      <c r="J793" s="16"/>
      <c r="K793" s="16"/>
      <c r="N793" s="16"/>
      <c r="O793" s="16"/>
      <c r="P793" s="16"/>
      <c r="Q793" s="16"/>
      <c r="R793" s="16"/>
      <c r="S793" s="23"/>
      <c r="T793" s="16"/>
      <c r="U793" s="16"/>
      <c r="W793" s="23" t="str">
        <f>IF('PD1'!$V793&lt;&gt;"",'PD1'!$V793*VLOOKUP('PD1'!$U793,#REF!,2,0),"")</f>
        <v/>
      </c>
      <c r="X793" s="16"/>
      <c r="Y793" s="16"/>
      <c r="Z793" s="16"/>
      <c r="AA793" s="16"/>
      <c r="AB793" s="16"/>
      <c r="AC793" s="16"/>
    </row>
    <row r="794" spans="1:29" ht="15.75" customHeight="1" x14ac:dyDescent="0.35">
      <c r="A794" s="17"/>
      <c r="B794" s="16"/>
      <c r="C794" s="16"/>
      <c r="D794" s="16"/>
      <c r="E794" s="16"/>
      <c r="F794" s="16"/>
      <c r="G794" s="16"/>
      <c r="H794" s="16"/>
      <c r="I794" s="16"/>
      <c r="J794" s="16"/>
      <c r="K794" s="16"/>
      <c r="N794" s="16"/>
      <c r="O794" s="16"/>
      <c r="P794" s="16"/>
      <c r="Q794" s="16"/>
      <c r="R794" s="16"/>
      <c r="S794" s="23"/>
      <c r="T794" s="16"/>
      <c r="U794" s="16"/>
      <c r="W794" s="23" t="str">
        <f>IF('PD1'!$V794&lt;&gt;"",'PD1'!$V794*VLOOKUP('PD1'!$U794,#REF!,2,0),"")</f>
        <v/>
      </c>
      <c r="X794" s="16"/>
      <c r="Y794" s="16"/>
      <c r="Z794" s="16"/>
      <c r="AA794" s="16"/>
      <c r="AB794" s="16"/>
      <c r="AC794" s="16"/>
    </row>
    <row r="795" spans="1:29" ht="15.75" customHeight="1" x14ac:dyDescent="0.35">
      <c r="A795" s="17"/>
      <c r="B795" s="16"/>
      <c r="C795" s="16"/>
      <c r="D795" s="16"/>
      <c r="E795" s="16"/>
      <c r="F795" s="16"/>
      <c r="G795" s="16"/>
      <c r="H795" s="16"/>
      <c r="I795" s="16"/>
      <c r="J795" s="16"/>
      <c r="K795" s="16"/>
      <c r="N795" s="16"/>
      <c r="O795" s="16"/>
      <c r="P795" s="16"/>
      <c r="Q795" s="16"/>
      <c r="R795" s="16"/>
      <c r="S795" s="23"/>
      <c r="T795" s="16"/>
      <c r="U795" s="16"/>
      <c r="W795" s="23" t="str">
        <f>IF('PD1'!$V795&lt;&gt;"",'PD1'!$V795*VLOOKUP('PD1'!$U795,#REF!,2,0),"")</f>
        <v/>
      </c>
      <c r="X795" s="16"/>
      <c r="Y795" s="16"/>
      <c r="Z795" s="16"/>
      <c r="AA795" s="16"/>
      <c r="AB795" s="16"/>
      <c r="AC795" s="16"/>
    </row>
    <row r="796" spans="1:29" ht="15.75" customHeight="1" x14ac:dyDescent="0.35">
      <c r="A796" s="17"/>
      <c r="B796" s="16"/>
      <c r="C796" s="16"/>
      <c r="D796" s="16"/>
      <c r="E796" s="16"/>
      <c r="F796" s="16"/>
      <c r="G796" s="16"/>
      <c r="H796" s="16"/>
      <c r="I796" s="16"/>
      <c r="J796" s="16"/>
      <c r="K796" s="16"/>
      <c r="N796" s="16"/>
      <c r="O796" s="16"/>
      <c r="P796" s="16"/>
      <c r="Q796" s="16"/>
      <c r="R796" s="16"/>
      <c r="S796" s="23"/>
      <c r="T796" s="16"/>
      <c r="U796" s="16"/>
      <c r="W796" s="23" t="str">
        <f>IF('PD1'!$V796&lt;&gt;"",'PD1'!$V796*VLOOKUP('PD1'!$U796,#REF!,2,0),"")</f>
        <v/>
      </c>
      <c r="X796" s="16"/>
      <c r="Y796" s="16"/>
      <c r="Z796" s="16"/>
      <c r="AA796" s="16"/>
      <c r="AB796" s="16"/>
      <c r="AC796" s="16"/>
    </row>
    <row r="797" spans="1:29" ht="15.75" customHeight="1" x14ac:dyDescent="0.35">
      <c r="A797" s="17"/>
      <c r="B797" s="16"/>
      <c r="C797" s="16"/>
      <c r="D797" s="16"/>
      <c r="E797" s="16"/>
      <c r="F797" s="16"/>
      <c r="G797" s="16"/>
      <c r="H797" s="16"/>
      <c r="I797" s="16"/>
      <c r="J797" s="16"/>
      <c r="K797" s="16"/>
      <c r="N797" s="16"/>
      <c r="O797" s="16"/>
      <c r="P797" s="16"/>
      <c r="Q797" s="16"/>
      <c r="R797" s="16"/>
      <c r="S797" s="23"/>
      <c r="T797" s="16"/>
      <c r="U797" s="16"/>
      <c r="W797" s="23" t="str">
        <f>IF('PD1'!$V797&lt;&gt;"",'PD1'!$V797*VLOOKUP('PD1'!$U797,#REF!,2,0),"")</f>
        <v/>
      </c>
      <c r="X797" s="16"/>
      <c r="Y797" s="16"/>
      <c r="Z797" s="16"/>
      <c r="AA797" s="16"/>
      <c r="AB797" s="16"/>
      <c r="AC797" s="16"/>
    </row>
    <row r="798" spans="1:29" ht="15.75" customHeight="1" x14ac:dyDescent="0.35">
      <c r="A798" s="17"/>
      <c r="B798" s="16"/>
      <c r="C798" s="16"/>
      <c r="D798" s="16"/>
      <c r="E798" s="16"/>
      <c r="F798" s="16"/>
      <c r="G798" s="16"/>
      <c r="H798" s="16"/>
      <c r="I798" s="16"/>
      <c r="J798" s="16"/>
      <c r="K798" s="16"/>
      <c r="N798" s="16"/>
      <c r="O798" s="16"/>
      <c r="P798" s="16"/>
      <c r="Q798" s="16"/>
      <c r="R798" s="16"/>
      <c r="S798" s="23"/>
      <c r="T798" s="16"/>
      <c r="U798" s="16"/>
      <c r="W798" s="23" t="str">
        <f>IF('PD1'!$V798&lt;&gt;"",'PD1'!$V798*VLOOKUP('PD1'!$U798,#REF!,2,0),"")</f>
        <v/>
      </c>
      <c r="X798" s="16"/>
      <c r="Y798" s="16"/>
      <c r="Z798" s="16"/>
      <c r="AA798" s="16"/>
      <c r="AB798" s="16"/>
      <c r="AC798" s="16"/>
    </row>
    <row r="799" spans="1:29" ht="15.75" customHeight="1" x14ac:dyDescent="0.35">
      <c r="A799" s="17"/>
      <c r="B799" s="16"/>
      <c r="C799" s="16"/>
      <c r="D799" s="16"/>
      <c r="E799" s="16"/>
      <c r="F799" s="16"/>
      <c r="G799" s="16"/>
      <c r="H799" s="16"/>
      <c r="I799" s="16"/>
      <c r="J799" s="16"/>
      <c r="K799" s="16"/>
      <c r="N799" s="16"/>
      <c r="O799" s="16"/>
      <c r="P799" s="16"/>
      <c r="Q799" s="16"/>
      <c r="R799" s="16"/>
      <c r="S799" s="23"/>
      <c r="T799" s="16"/>
      <c r="U799" s="16"/>
      <c r="W799" s="23" t="str">
        <f>IF('PD1'!$V799&lt;&gt;"",'PD1'!$V799*VLOOKUP('PD1'!$U799,#REF!,2,0),"")</f>
        <v/>
      </c>
      <c r="X799" s="16"/>
      <c r="Y799" s="16"/>
      <c r="Z799" s="16"/>
      <c r="AA799" s="16"/>
      <c r="AB799" s="16"/>
      <c r="AC799" s="16"/>
    </row>
    <row r="800" spans="1:29" ht="15.75" customHeight="1" x14ac:dyDescent="0.35">
      <c r="A800" s="17"/>
      <c r="B800" s="16"/>
      <c r="C800" s="16"/>
      <c r="D800" s="16"/>
      <c r="E800" s="16"/>
      <c r="F800" s="16"/>
      <c r="G800" s="16"/>
      <c r="H800" s="16"/>
      <c r="I800" s="16"/>
      <c r="J800" s="16"/>
      <c r="K800" s="16"/>
      <c r="N800" s="16"/>
      <c r="O800" s="16"/>
      <c r="P800" s="16"/>
      <c r="Q800" s="16"/>
      <c r="R800" s="16"/>
      <c r="S800" s="23"/>
      <c r="T800" s="16"/>
      <c r="U800" s="16"/>
      <c r="W800" s="23" t="str">
        <f>IF('PD1'!$V800&lt;&gt;"",'PD1'!$V800*VLOOKUP('PD1'!$U800,#REF!,2,0),"")</f>
        <v/>
      </c>
      <c r="X800" s="16"/>
      <c r="Y800" s="16"/>
      <c r="Z800" s="16"/>
      <c r="AA800" s="16"/>
      <c r="AB800" s="16"/>
      <c r="AC800" s="16"/>
    </row>
    <row r="801" spans="1:29" ht="15.75" customHeight="1" x14ac:dyDescent="0.35">
      <c r="A801" s="17"/>
      <c r="B801" s="16"/>
      <c r="C801" s="16"/>
      <c r="D801" s="16"/>
      <c r="E801" s="16"/>
      <c r="F801" s="16"/>
      <c r="G801" s="16"/>
      <c r="H801" s="16"/>
      <c r="I801" s="16"/>
      <c r="J801" s="16"/>
      <c r="K801" s="16"/>
      <c r="N801" s="16"/>
      <c r="O801" s="16"/>
      <c r="P801" s="16"/>
      <c r="Q801" s="16"/>
      <c r="R801" s="16"/>
      <c r="S801" s="23"/>
      <c r="T801" s="16"/>
      <c r="U801" s="16"/>
      <c r="W801" s="23" t="str">
        <f>IF('PD1'!$V801&lt;&gt;"",'PD1'!$V801*VLOOKUP('PD1'!$U801,#REF!,2,0),"")</f>
        <v/>
      </c>
      <c r="X801" s="16"/>
      <c r="Y801" s="16"/>
      <c r="Z801" s="16"/>
      <c r="AA801" s="16"/>
      <c r="AB801" s="16"/>
      <c r="AC801" s="16"/>
    </row>
    <row r="802" spans="1:29" ht="15.75" customHeight="1" x14ac:dyDescent="0.35">
      <c r="A802" s="17"/>
      <c r="B802" s="16"/>
      <c r="C802" s="16"/>
      <c r="D802" s="16"/>
      <c r="E802" s="16"/>
      <c r="F802" s="16"/>
      <c r="G802" s="16"/>
      <c r="H802" s="16"/>
      <c r="I802" s="16"/>
      <c r="J802" s="16"/>
      <c r="K802" s="16"/>
      <c r="N802" s="16"/>
      <c r="O802" s="16"/>
      <c r="P802" s="16"/>
      <c r="Q802" s="16"/>
      <c r="R802" s="16"/>
      <c r="S802" s="23"/>
      <c r="T802" s="16"/>
      <c r="U802" s="16"/>
      <c r="W802" s="23" t="str">
        <f>IF('PD1'!$V802&lt;&gt;"",'PD1'!$V802*VLOOKUP('PD1'!$U802,#REF!,2,0),"")</f>
        <v/>
      </c>
      <c r="X802" s="16"/>
      <c r="Y802" s="16"/>
      <c r="Z802" s="16"/>
      <c r="AA802" s="16"/>
      <c r="AB802" s="16"/>
      <c r="AC802" s="16"/>
    </row>
    <row r="803" spans="1:29" ht="15.75" customHeight="1" x14ac:dyDescent="0.35">
      <c r="A803" s="17"/>
      <c r="B803" s="16"/>
      <c r="C803" s="16"/>
      <c r="D803" s="16"/>
      <c r="E803" s="16"/>
      <c r="F803" s="16"/>
      <c r="G803" s="16"/>
      <c r="H803" s="16"/>
      <c r="I803" s="16"/>
      <c r="J803" s="16"/>
      <c r="K803" s="16"/>
      <c r="N803" s="16"/>
      <c r="O803" s="16"/>
      <c r="P803" s="16"/>
      <c r="Q803" s="16"/>
      <c r="R803" s="16"/>
      <c r="S803" s="23"/>
      <c r="T803" s="16"/>
      <c r="U803" s="16"/>
      <c r="W803" s="23" t="str">
        <f>IF('PD1'!$V803&lt;&gt;"",'PD1'!$V803*VLOOKUP('PD1'!$U803,#REF!,2,0),"")</f>
        <v/>
      </c>
      <c r="X803" s="16"/>
      <c r="Y803" s="16"/>
      <c r="Z803" s="16"/>
      <c r="AA803" s="16"/>
      <c r="AB803" s="16"/>
      <c r="AC803" s="16"/>
    </row>
    <row r="804" spans="1:29" ht="15.75" customHeight="1" x14ac:dyDescent="0.35">
      <c r="A804" s="17"/>
      <c r="B804" s="16"/>
      <c r="C804" s="16"/>
      <c r="D804" s="16"/>
      <c r="E804" s="16"/>
      <c r="F804" s="16"/>
      <c r="G804" s="16"/>
      <c r="H804" s="16"/>
      <c r="I804" s="16"/>
      <c r="J804" s="16"/>
      <c r="K804" s="16"/>
      <c r="N804" s="16"/>
      <c r="O804" s="16"/>
      <c r="P804" s="16"/>
      <c r="Q804" s="16"/>
      <c r="R804" s="16"/>
      <c r="S804" s="23"/>
      <c r="T804" s="16"/>
      <c r="U804" s="16"/>
      <c r="W804" s="23" t="str">
        <f>IF('PD1'!$V804&lt;&gt;"",'PD1'!$V804*VLOOKUP('PD1'!$U804,#REF!,2,0),"")</f>
        <v/>
      </c>
      <c r="X804" s="16"/>
      <c r="Y804" s="16"/>
      <c r="Z804" s="16"/>
      <c r="AA804" s="16"/>
      <c r="AB804" s="16"/>
      <c r="AC804" s="16"/>
    </row>
    <row r="805" spans="1:29" ht="15.75" customHeight="1" x14ac:dyDescent="0.35">
      <c r="A805" s="17"/>
      <c r="B805" s="16"/>
      <c r="C805" s="16"/>
      <c r="D805" s="16"/>
      <c r="E805" s="16"/>
      <c r="F805" s="16"/>
      <c r="G805" s="16"/>
      <c r="H805" s="16"/>
      <c r="I805" s="16"/>
      <c r="J805" s="16"/>
      <c r="K805" s="16"/>
      <c r="N805" s="16"/>
      <c r="O805" s="16"/>
      <c r="P805" s="16"/>
      <c r="Q805" s="16"/>
      <c r="R805" s="16"/>
      <c r="S805" s="23"/>
      <c r="T805" s="16"/>
      <c r="U805" s="16"/>
      <c r="W805" s="23" t="str">
        <f>IF('PD1'!$V805&lt;&gt;"",'PD1'!$V805*VLOOKUP('PD1'!$U805,#REF!,2,0),"")</f>
        <v/>
      </c>
      <c r="X805" s="16"/>
      <c r="Y805" s="16"/>
      <c r="Z805" s="16"/>
      <c r="AA805" s="16"/>
      <c r="AB805" s="16"/>
      <c r="AC805" s="16"/>
    </row>
    <row r="806" spans="1:29" ht="15.75" customHeight="1" x14ac:dyDescent="0.35">
      <c r="A806" s="17"/>
      <c r="B806" s="16"/>
      <c r="C806" s="16"/>
      <c r="D806" s="16"/>
      <c r="E806" s="16"/>
      <c r="F806" s="16"/>
      <c r="G806" s="16"/>
      <c r="H806" s="16"/>
      <c r="I806" s="16"/>
      <c r="J806" s="16"/>
      <c r="K806" s="16"/>
      <c r="N806" s="16"/>
      <c r="O806" s="16"/>
      <c r="P806" s="16"/>
      <c r="Q806" s="16"/>
      <c r="R806" s="16"/>
      <c r="S806" s="23"/>
      <c r="T806" s="16"/>
      <c r="U806" s="16"/>
      <c r="W806" s="23" t="str">
        <f>IF('PD1'!$V806&lt;&gt;"",'PD1'!$V806*VLOOKUP('PD1'!$U806,#REF!,2,0),"")</f>
        <v/>
      </c>
      <c r="X806" s="16"/>
      <c r="Y806" s="16"/>
      <c r="Z806" s="16"/>
      <c r="AA806" s="16"/>
      <c r="AB806" s="16"/>
      <c r="AC806" s="16"/>
    </row>
    <row r="807" spans="1:29" ht="15.75" customHeight="1" x14ac:dyDescent="0.35">
      <c r="A807" s="17"/>
      <c r="B807" s="16"/>
      <c r="C807" s="16"/>
      <c r="D807" s="16"/>
      <c r="E807" s="16"/>
      <c r="F807" s="16"/>
      <c r="G807" s="16"/>
      <c r="H807" s="16"/>
      <c r="I807" s="16"/>
      <c r="J807" s="16"/>
      <c r="K807" s="16"/>
      <c r="N807" s="16"/>
      <c r="O807" s="16"/>
      <c r="P807" s="16"/>
      <c r="Q807" s="16"/>
      <c r="R807" s="16"/>
      <c r="S807" s="23"/>
      <c r="T807" s="16"/>
      <c r="U807" s="16"/>
      <c r="W807" s="23" t="str">
        <f>IF('PD1'!$V807&lt;&gt;"",'PD1'!$V807*VLOOKUP('PD1'!$U807,#REF!,2,0),"")</f>
        <v/>
      </c>
      <c r="X807" s="16"/>
      <c r="Y807" s="16"/>
      <c r="Z807" s="16"/>
      <c r="AA807" s="16"/>
      <c r="AB807" s="16"/>
      <c r="AC807" s="16"/>
    </row>
    <row r="808" spans="1:29" ht="15.75" customHeight="1" x14ac:dyDescent="0.35">
      <c r="A808" s="17"/>
      <c r="B808" s="16"/>
      <c r="C808" s="16"/>
      <c r="D808" s="16"/>
      <c r="E808" s="16"/>
      <c r="F808" s="16"/>
      <c r="G808" s="16"/>
      <c r="H808" s="16"/>
      <c r="I808" s="16"/>
      <c r="J808" s="16"/>
      <c r="K808" s="16"/>
      <c r="N808" s="16"/>
      <c r="O808" s="16"/>
      <c r="P808" s="16"/>
      <c r="Q808" s="16"/>
      <c r="R808" s="16"/>
      <c r="S808" s="23"/>
      <c r="T808" s="16"/>
      <c r="U808" s="16"/>
      <c r="W808" s="23" t="str">
        <f>IF('PD1'!$V808&lt;&gt;"",'PD1'!$V808*VLOOKUP('PD1'!$U808,#REF!,2,0),"")</f>
        <v/>
      </c>
      <c r="X808" s="16"/>
      <c r="Y808" s="16"/>
      <c r="Z808" s="16"/>
      <c r="AA808" s="16"/>
      <c r="AB808" s="16"/>
      <c r="AC808" s="16"/>
    </row>
    <row r="809" spans="1:29" ht="15.75" customHeight="1" x14ac:dyDescent="0.35">
      <c r="A809" s="17"/>
      <c r="B809" s="16"/>
      <c r="C809" s="16"/>
      <c r="D809" s="16"/>
      <c r="E809" s="16"/>
      <c r="F809" s="16"/>
      <c r="G809" s="16"/>
      <c r="H809" s="16"/>
      <c r="I809" s="16"/>
      <c r="J809" s="16"/>
      <c r="K809" s="16"/>
      <c r="N809" s="16"/>
      <c r="O809" s="16"/>
      <c r="P809" s="16"/>
      <c r="Q809" s="16"/>
      <c r="R809" s="16"/>
      <c r="S809" s="23"/>
      <c r="T809" s="16"/>
      <c r="U809" s="16"/>
      <c r="W809" s="23" t="str">
        <f>IF('PD1'!$V809&lt;&gt;"",'PD1'!$V809*VLOOKUP('PD1'!$U809,#REF!,2,0),"")</f>
        <v/>
      </c>
      <c r="X809" s="16"/>
      <c r="Y809" s="16"/>
      <c r="Z809" s="16"/>
      <c r="AA809" s="16"/>
      <c r="AB809" s="16"/>
      <c r="AC809" s="16"/>
    </row>
    <row r="810" spans="1:29" ht="15.75" customHeight="1" x14ac:dyDescent="0.35">
      <c r="A810" s="17"/>
      <c r="B810" s="16"/>
      <c r="C810" s="16"/>
      <c r="D810" s="16"/>
      <c r="E810" s="16"/>
      <c r="F810" s="16"/>
      <c r="G810" s="16"/>
      <c r="H810" s="16"/>
      <c r="I810" s="16"/>
      <c r="J810" s="16"/>
      <c r="K810" s="16"/>
      <c r="N810" s="16"/>
      <c r="O810" s="16"/>
      <c r="P810" s="16"/>
      <c r="Q810" s="16"/>
      <c r="R810" s="16"/>
      <c r="S810" s="23"/>
      <c r="T810" s="16"/>
      <c r="U810" s="16"/>
      <c r="W810" s="23" t="str">
        <f>IF('PD1'!$V810&lt;&gt;"",'PD1'!$V810*VLOOKUP('PD1'!$U810,#REF!,2,0),"")</f>
        <v/>
      </c>
      <c r="X810" s="16"/>
      <c r="Y810" s="16"/>
      <c r="Z810" s="16"/>
      <c r="AA810" s="16"/>
      <c r="AB810" s="16"/>
      <c r="AC810" s="16"/>
    </row>
    <row r="811" spans="1:29" ht="15.75" customHeight="1" x14ac:dyDescent="0.35">
      <c r="A811" s="17"/>
      <c r="B811" s="16"/>
      <c r="C811" s="16"/>
      <c r="D811" s="16"/>
      <c r="E811" s="16"/>
      <c r="F811" s="16"/>
      <c r="G811" s="16"/>
      <c r="H811" s="16"/>
      <c r="I811" s="16"/>
      <c r="J811" s="16"/>
      <c r="K811" s="16"/>
      <c r="N811" s="16"/>
      <c r="O811" s="16"/>
      <c r="P811" s="16"/>
      <c r="Q811" s="16"/>
      <c r="R811" s="16"/>
      <c r="S811" s="23"/>
      <c r="T811" s="16"/>
      <c r="U811" s="16"/>
      <c r="W811" s="23" t="str">
        <f>IF('PD1'!$V811&lt;&gt;"",'PD1'!$V811*VLOOKUP('PD1'!$U811,#REF!,2,0),"")</f>
        <v/>
      </c>
      <c r="X811" s="16"/>
      <c r="Y811" s="16"/>
      <c r="Z811" s="16"/>
      <c r="AA811" s="16"/>
      <c r="AB811" s="16"/>
      <c r="AC811" s="16"/>
    </row>
    <row r="812" spans="1:29" ht="15.75" customHeight="1" x14ac:dyDescent="0.35">
      <c r="A812" s="17"/>
      <c r="B812" s="16"/>
      <c r="C812" s="16"/>
      <c r="D812" s="16"/>
      <c r="E812" s="16"/>
      <c r="F812" s="16"/>
      <c r="G812" s="16"/>
      <c r="H812" s="16"/>
      <c r="I812" s="16"/>
      <c r="J812" s="16"/>
      <c r="K812" s="16"/>
      <c r="N812" s="16"/>
      <c r="O812" s="16"/>
      <c r="P812" s="16"/>
      <c r="Q812" s="16"/>
      <c r="R812" s="16"/>
      <c r="S812" s="23"/>
      <c r="T812" s="16"/>
      <c r="U812" s="16"/>
      <c r="W812" s="23" t="str">
        <f>IF('PD1'!$V812&lt;&gt;"",'PD1'!$V812*VLOOKUP('PD1'!$U812,#REF!,2,0),"")</f>
        <v/>
      </c>
      <c r="X812" s="16"/>
      <c r="Y812" s="16"/>
      <c r="Z812" s="16"/>
      <c r="AA812" s="16"/>
      <c r="AB812" s="16"/>
      <c r="AC812" s="16"/>
    </row>
    <row r="813" spans="1:29" ht="15.75" customHeight="1" x14ac:dyDescent="0.35">
      <c r="A813" s="17"/>
      <c r="B813" s="16"/>
      <c r="C813" s="16"/>
      <c r="D813" s="16"/>
      <c r="E813" s="16"/>
      <c r="F813" s="16"/>
      <c r="G813" s="16"/>
      <c r="H813" s="16"/>
      <c r="I813" s="16"/>
      <c r="J813" s="16"/>
      <c r="K813" s="16"/>
      <c r="N813" s="16"/>
      <c r="O813" s="16"/>
      <c r="P813" s="16"/>
      <c r="Q813" s="16"/>
      <c r="R813" s="16"/>
      <c r="S813" s="23"/>
      <c r="T813" s="16"/>
      <c r="U813" s="16"/>
      <c r="W813" s="23" t="str">
        <f>IF('PD1'!$V813&lt;&gt;"",'PD1'!$V813*VLOOKUP('PD1'!$U813,#REF!,2,0),"")</f>
        <v/>
      </c>
      <c r="X813" s="16"/>
      <c r="Y813" s="16"/>
      <c r="Z813" s="16"/>
      <c r="AA813" s="16"/>
      <c r="AB813" s="16"/>
      <c r="AC813" s="16"/>
    </row>
    <row r="814" spans="1:29" ht="15.75" customHeight="1" x14ac:dyDescent="0.35">
      <c r="A814" s="17"/>
      <c r="B814" s="16"/>
      <c r="C814" s="16"/>
      <c r="D814" s="16"/>
      <c r="E814" s="16"/>
      <c r="F814" s="16"/>
      <c r="G814" s="16"/>
      <c r="H814" s="16"/>
      <c r="I814" s="16"/>
      <c r="J814" s="16"/>
      <c r="K814" s="16"/>
      <c r="N814" s="16"/>
      <c r="O814" s="16"/>
      <c r="P814" s="16"/>
      <c r="Q814" s="16"/>
      <c r="R814" s="16"/>
      <c r="S814" s="23"/>
      <c r="T814" s="16"/>
      <c r="U814" s="16"/>
      <c r="W814" s="23" t="str">
        <f>IF('PD1'!$V814&lt;&gt;"",'PD1'!$V814*VLOOKUP('PD1'!$U814,#REF!,2,0),"")</f>
        <v/>
      </c>
      <c r="X814" s="16"/>
      <c r="Y814" s="16"/>
      <c r="Z814" s="16"/>
      <c r="AA814" s="16"/>
      <c r="AB814" s="16"/>
      <c r="AC814" s="16"/>
    </row>
    <row r="815" spans="1:29" ht="15.75" customHeight="1" x14ac:dyDescent="0.35">
      <c r="A815" s="17"/>
      <c r="B815" s="16"/>
      <c r="C815" s="16"/>
      <c r="D815" s="16"/>
      <c r="E815" s="16"/>
      <c r="F815" s="16"/>
      <c r="G815" s="16"/>
      <c r="H815" s="16"/>
      <c r="I815" s="16"/>
      <c r="J815" s="16"/>
      <c r="K815" s="16"/>
      <c r="N815" s="16"/>
      <c r="O815" s="16"/>
      <c r="P815" s="16"/>
      <c r="Q815" s="16"/>
      <c r="R815" s="16"/>
      <c r="S815" s="23"/>
      <c r="T815" s="16"/>
      <c r="U815" s="16"/>
      <c r="W815" s="23" t="str">
        <f>IF('PD1'!$V815&lt;&gt;"",'PD1'!$V815*VLOOKUP('PD1'!$U815,#REF!,2,0),"")</f>
        <v/>
      </c>
      <c r="X815" s="16"/>
      <c r="Y815" s="16"/>
      <c r="Z815" s="16"/>
      <c r="AA815" s="16"/>
      <c r="AB815" s="16"/>
      <c r="AC815" s="16"/>
    </row>
    <row r="816" spans="1:29" ht="15.75" customHeight="1" x14ac:dyDescent="0.35">
      <c r="A816" s="17"/>
      <c r="B816" s="16"/>
      <c r="C816" s="16"/>
      <c r="D816" s="16"/>
      <c r="E816" s="16"/>
      <c r="F816" s="16"/>
      <c r="G816" s="16"/>
      <c r="H816" s="16"/>
      <c r="I816" s="16"/>
      <c r="J816" s="16"/>
      <c r="K816" s="16"/>
      <c r="N816" s="16"/>
      <c r="O816" s="16"/>
      <c r="P816" s="16"/>
      <c r="Q816" s="16"/>
      <c r="R816" s="16"/>
      <c r="S816" s="23"/>
      <c r="T816" s="16"/>
      <c r="U816" s="16"/>
      <c r="W816" s="23" t="str">
        <f>IF('PD1'!$V816&lt;&gt;"",'PD1'!$V816*VLOOKUP('PD1'!$U816,#REF!,2,0),"")</f>
        <v/>
      </c>
      <c r="X816" s="16"/>
      <c r="Y816" s="16"/>
      <c r="Z816" s="16"/>
      <c r="AA816" s="16"/>
      <c r="AB816" s="16"/>
      <c r="AC816" s="16"/>
    </row>
    <row r="817" spans="1:29" ht="15.75" customHeight="1" x14ac:dyDescent="0.35">
      <c r="A817" s="17"/>
      <c r="B817" s="16"/>
      <c r="C817" s="16"/>
      <c r="D817" s="16"/>
      <c r="E817" s="16"/>
      <c r="F817" s="16"/>
      <c r="G817" s="16"/>
      <c r="H817" s="16"/>
      <c r="I817" s="16"/>
      <c r="J817" s="16"/>
      <c r="K817" s="16"/>
      <c r="N817" s="16"/>
      <c r="O817" s="16"/>
      <c r="P817" s="16"/>
      <c r="Q817" s="16"/>
      <c r="R817" s="16"/>
      <c r="S817" s="23"/>
      <c r="T817" s="16"/>
      <c r="U817" s="16"/>
      <c r="W817" s="23" t="str">
        <f>IF('PD1'!$V817&lt;&gt;"",'PD1'!$V817*VLOOKUP('PD1'!$U817,#REF!,2,0),"")</f>
        <v/>
      </c>
      <c r="X817" s="16"/>
      <c r="Y817" s="16"/>
      <c r="Z817" s="16"/>
      <c r="AA817" s="16"/>
      <c r="AB817" s="16"/>
      <c r="AC817" s="16"/>
    </row>
    <row r="818" spans="1:29" ht="15.75" customHeight="1" x14ac:dyDescent="0.35">
      <c r="A818" s="17"/>
      <c r="B818" s="16"/>
      <c r="C818" s="16"/>
      <c r="D818" s="16"/>
      <c r="E818" s="16"/>
      <c r="F818" s="16"/>
      <c r="G818" s="16"/>
      <c r="H818" s="16"/>
      <c r="I818" s="16"/>
      <c r="J818" s="16"/>
      <c r="K818" s="16"/>
      <c r="N818" s="16"/>
      <c r="O818" s="16"/>
      <c r="P818" s="16"/>
      <c r="Q818" s="16"/>
      <c r="R818" s="16"/>
      <c r="S818" s="23"/>
      <c r="T818" s="16"/>
      <c r="U818" s="16"/>
      <c r="W818" s="23" t="str">
        <f>IF('PD1'!$V818&lt;&gt;"",'PD1'!$V818*VLOOKUP('PD1'!$U818,#REF!,2,0),"")</f>
        <v/>
      </c>
      <c r="X818" s="16"/>
      <c r="Y818" s="16"/>
      <c r="Z818" s="16"/>
      <c r="AA818" s="16"/>
      <c r="AB818" s="16"/>
      <c r="AC818" s="16"/>
    </row>
    <row r="819" spans="1:29" ht="15.75" customHeight="1" x14ac:dyDescent="0.35">
      <c r="A819" s="17"/>
      <c r="B819" s="16"/>
      <c r="C819" s="16"/>
      <c r="D819" s="16"/>
      <c r="E819" s="16"/>
      <c r="F819" s="16"/>
      <c r="G819" s="16"/>
      <c r="H819" s="16"/>
      <c r="I819" s="16"/>
      <c r="J819" s="16"/>
      <c r="K819" s="16"/>
      <c r="N819" s="16"/>
      <c r="O819" s="16"/>
      <c r="P819" s="16"/>
      <c r="Q819" s="16"/>
      <c r="R819" s="16"/>
      <c r="S819" s="23"/>
      <c r="T819" s="16"/>
      <c r="U819" s="16"/>
      <c r="W819" s="23" t="str">
        <f>IF('PD1'!$V819&lt;&gt;"",'PD1'!$V819*VLOOKUP('PD1'!$U819,#REF!,2,0),"")</f>
        <v/>
      </c>
      <c r="X819" s="16"/>
      <c r="Y819" s="16"/>
      <c r="Z819" s="16"/>
      <c r="AA819" s="16"/>
      <c r="AB819" s="16"/>
      <c r="AC819" s="16"/>
    </row>
    <row r="820" spans="1:29" ht="15.75" customHeight="1" x14ac:dyDescent="0.35">
      <c r="A820" s="17"/>
      <c r="B820" s="16"/>
      <c r="C820" s="16"/>
      <c r="D820" s="16"/>
      <c r="E820" s="16"/>
      <c r="F820" s="16"/>
      <c r="G820" s="16"/>
      <c r="H820" s="16"/>
      <c r="I820" s="16"/>
      <c r="J820" s="16"/>
      <c r="K820" s="16"/>
      <c r="N820" s="16"/>
      <c r="O820" s="16"/>
      <c r="P820" s="16"/>
      <c r="Q820" s="16"/>
      <c r="R820" s="16"/>
      <c r="S820" s="23"/>
      <c r="T820" s="16"/>
      <c r="U820" s="16"/>
      <c r="W820" s="23" t="str">
        <f>IF('PD1'!$V820&lt;&gt;"",'PD1'!$V820*VLOOKUP('PD1'!$U820,#REF!,2,0),"")</f>
        <v/>
      </c>
      <c r="X820" s="16"/>
      <c r="Y820" s="16"/>
      <c r="Z820" s="16"/>
      <c r="AA820" s="16"/>
      <c r="AB820" s="16"/>
      <c r="AC820" s="16"/>
    </row>
    <row r="821" spans="1:29" ht="15.75" customHeight="1" x14ac:dyDescent="0.35">
      <c r="A821" s="17"/>
      <c r="B821" s="16"/>
      <c r="C821" s="16"/>
      <c r="D821" s="16"/>
      <c r="E821" s="16"/>
      <c r="F821" s="16"/>
      <c r="G821" s="16"/>
      <c r="H821" s="16"/>
      <c r="I821" s="16"/>
      <c r="J821" s="16"/>
      <c r="K821" s="16"/>
      <c r="N821" s="16"/>
      <c r="O821" s="16"/>
      <c r="P821" s="16"/>
      <c r="Q821" s="16"/>
      <c r="R821" s="16"/>
      <c r="S821" s="23"/>
      <c r="T821" s="16"/>
      <c r="U821" s="16"/>
      <c r="W821" s="23" t="str">
        <f>IF('PD1'!$V821&lt;&gt;"",'PD1'!$V821*VLOOKUP('PD1'!$U821,#REF!,2,0),"")</f>
        <v/>
      </c>
      <c r="X821" s="16"/>
      <c r="Y821" s="16"/>
      <c r="Z821" s="16"/>
      <c r="AA821" s="16"/>
      <c r="AB821" s="16"/>
      <c r="AC821" s="16"/>
    </row>
    <row r="822" spans="1:29" ht="15.75" customHeight="1" x14ac:dyDescent="0.35">
      <c r="A822" s="17"/>
      <c r="B822" s="16"/>
      <c r="C822" s="16"/>
      <c r="D822" s="16"/>
      <c r="E822" s="16"/>
      <c r="F822" s="16"/>
      <c r="G822" s="16"/>
      <c r="H822" s="16"/>
      <c r="I822" s="16"/>
      <c r="J822" s="16"/>
      <c r="K822" s="16"/>
      <c r="N822" s="16"/>
      <c r="O822" s="16"/>
      <c r="P822" s="16"/>
      <c r="Q822" s="16"/>
      <c r="R822" s="16"/>
      <c r="S822" s="23"/>
      <c r="T822" s="16"/>
      <c r="U822" s="16"/>
      <c r="W822" s="23" t="str">
        <f>IF('PD1'!$V822&lt;&gt;"",'PD1'!$V822*VLOOKUP('PD1'!$U822,#REF!,2,0),"")</f>
        <v/>
      </c>
      <c r="X822" s="16"/>
      <c r="Y822" s="16"/>
      <c r="Z822" s="16"/>
      <c r="AA822" s="16"/>
      <c r="AB822" s="16"/>
      <c r="AC822" s="16"/>
    </row>
    <row r="823" spans="1:29" ht="15.75" customHeight="1" x14ac:dyDescent="0.35">
      <c r="A823" s="17"/>
      <c r="B823" s="16"/>
      <c r="C823" s="16"/>
      <c r="D823" s="16"/>
      <c r="E823" s="16"/>
      <c r="F823" s="16"/>
      <c r="G823" s="16"/>
      <c r="H823" s="16"/>
      <c r="I823" s="16"/>
      <c r="J823" s="16"/>
      <c r="K823" s="16"/>
      <c r="N823" s="16"/>
      <c r="O823" s="16"/>
      <c r="P823" s="16"/>
      <c r="Q823" s="16"/>
      <c r="R823" s="16"/>
      <c r="S823" s="23"/>
      <c r="T823" s="16"/>
      <c r="U823" s="16"/>
      <c r="W823" s="23" t="str">
        <f>IF('PD1'!$V823&lt;&gt;"",'PD1'!$V823*VLOOKUP('PD1'!$U823,#REF!,2,0),"")</f>
        <v/>
      </c>
      <c r="X823" s="16"/>
      <c r="Y823" s="16"/>
      <c r="Z823" s="16"/>
      <c r="AA823" s="16"/>
      <c r="AB823" s="16"/>
      <c r="AC823" s="16"/>
    </row>
    <row r="824" spans="1:29" ht="15.75" customHeight="1" x14ac:dyDescent="0.35">
      <c r="A824" s="17"/>
      <c r="B824" s="16"/>
      <c r="C824" s="16"/>
      <c r="D824" s="16"/>
      <c r="E824" s="16"/>
      <c r="F824" s="16"/>
      <c r="G824" s="16"/>
      <c r="H824" s="16"/>
      <c r="I824" s="16"/>
      <c r="J824" s="16"/>
      <c r="K824" s="16"/>
      <c r="N824" s="16"/>
      <c r="O824" s="16"/>
      <c r="P824" s="16"/>
      <c r="Q824" s="16"/>
      <c r="R824" s="16"/>
      <c r="S824" s="23"/>
      <c r="T824" s="16"/>
      <c r="U824" s="16"/>
      <c r="W824" s="23" t="str">
        <f>IF('PD1'!$V824&lt;&gt;"",'PD1'!$V824*VLOOKUP('PD1'!$U824,#REF!,2,0),"")</f>
        <v/>
      </c>
      <c r="X824" s="16"/>
      <c r="Y824" s="16"/>
      <c r="Z824" s="16"/>
      <c r="AA824" s="16"/>
      <c r="AB824" s="16"/>
      <c r="AC824" s="16"/>
    </row>
    <row r="825" spans="1:29" ht="15.75" customHeight="1" x14ac:dyDescent="0.35">
      <c r="A825" s="17"/>
      <c r="B825" s="16"/>
      <c r="C825" s="16"/>
      <c r="D825" s="16"/>
      <c r="E825" s="16"/>
      <c r="F825" s="16"/>
      <c r="G825" s="16"/>
      <c r="H825" s="16"/>
      <c r="I825" s="16"/>
      <c r="J825" s="16"/>
      <c r="K825" s="16"/>
      <c r="N825" s="16"/>
      <c r="O825" s="16"/>
      <c r="P825" s="16"/>
      <c r="Q825" s="16"/>
      <c r="R825" s="16"/>
      <c r="S825" s="23"/>
      <c r="T825" s="16"/>
      <c r="U825" s="16"/>
      <c r="W825" s="23" t="str">
        <f>IF('PD1'!$V825&lt;&gt;"",'PD1'!$V825*VLOOKUP('PD1'!$U825,#REF!,2,0),"")</f>
        <v/>
      </c>
      <c r="X825" s="16"/>
      <c r="Y825" s="16"/>
      <c r="Z825" s="16"/>
      <c r="AA825" s="16"/>
      <c r="AB825" s="16"/>
      <c r="AC825" s="16"/>
    </row>
    <row r="826" spans="1:29" ht="15.75" customHeight="1" x14ac:dyDescent="0.35">
      <c r="A826" s="17"/>
      <c r="B826" s="16"/>
      <c r="C826" s="16"/>
      <c r="D826" s="16"/>
      <c r="E826" s="16"/>
      <c r="F826" s="16"/>
      <c r="G826" s="16"/>
      <c r="H826" s="16"/>
      <c r="I826" s="16"/>
      <c r="J826" s="16"/>
      <c r="K826" s="16"/>
      <c r="N826" s="16"/>
      <c r="O826" s="16"/>
      <c r="P826" s="16"/>
      <c r="Q826" s="16"/>
      <c r="R826" s="16"/>
      <c r="S826" s="23"/>
      <c r="T826" s="16"/>
      <c r="U826" s="16"/>
      <c r="W826" s="23" t="str">
        <f>IF('PD1'!$V826&lt;&gt;"",'PD1'!$V826*VLOOKUP('PD1'!$U826,#REF!,2,0),"")</f>
        <v/>
      </c>
      <c r="X826" s="16"/>
      <c r="Y826" s="16"/>
      <c r="Z826" s="16"/>
      <c r="AA826" s="16"/>
      <c r="AB826" s="16"/>
      <c r="AC826" s="16"/>
    </row>
    <row r="827" spans="1:29" ht="15.75" customHeight="1" x14ac:dyDescent="0.35">
      <c r="A827" s="17"/>
      <c r="B827" s="16"/>
      <c r="C827" s="16"/>
      <c r="D827" s="16"/>
      <c r="E827" s="16"/>
      <c r="F827" s="16"/>
      <c r="G827" s="16"/>
      <c r="H827" s="16"/>
      <c r="I827" s="16"/>
      <c r="J827" s="16"/>
      <c r="K827" s="16"/>
      <c r="N827" s="16"/>
      <c r="O827" s="16"/>
      <c r="P827" s="16"/>
      <c r="Q827" s="16"/>
      <c r="R827" s="16"/>
      <c r="S827" s="23"/>
      <c r="T827" s="16"/>
      <c r="U827" s="16"/>
      <c r="W827" s="23" t="str">
        <f>IF('PD1'!$V827&lt;&gt;"",'PD1'!$V827*VLOOKUP('PD1'!$U827,#REF!,2,0),"")</f>
        <v/>
      </c>
      <c r="X827" s="16"/>
      <c r="Y827" s="16"/>
      <c r="Z827" s="16"/>
      <c r="AA827" s="16"/>
      <c r="AB827" s="16"/>
      <c r="AC827" s="16"/>
    </row>
    <row r="828" spans="1:29" ht="15.75" customHeight="1" x14ac:dyDescent="0.35">
      <c r="A828" s="17"/>
      <c r="B828" s="16"/>
      <c r="C828" s="16"/>
      <c r="D828" s="16"/>
      <c r="E828" s="16"/>
      <c r="F828" s="16"/>
      <c r="G828" s="16"/>
      <c r="H828" s="16"/>
      <c r="I828" s="16"/>
      <c r="J828" s="16"/>
      <c r="K828" s="16"/>
      <c r="N828" s="16"/>
      <c r="O828" s="16"/>
      <c r="P828" s="16"/>
      <c r="Q828" s="16"/>
      <c r="R828" s="16"/>
      <c r="S828" s="23"/>
      <c r="T828" s="16"/>
      <c r="U828" s="16"/>
      <c r="W828" s="23" t="str">
        <f>IF('PD1'!$V828&lt;&gt;"",'PD1'!$V828*VLOOKUP('PD1'!$U828,#REF!,2,0),"")</f>
        <v/>
      </c>
      <c r="X828" s="16"/>
      <c r="Y828" s="16"/>
      <c r="Z828" s="16"/>
      <c r="AA828" s="16"/>
      <c r="AB828" s="16"/>
      <c r="AC828" s="16"/>
    </row>
    <row r="829" spans="1:29" ht="15.75" customHeight="1" x14ac:dyDescent="0.35">
      <c r="A829" s="17"/>
      <c r="B829" s="16"/>
      <c r="C829" s="16"/>
      <c r="D829" s="16"/>
      <c r="E829" s="16"/>
      <c r="F829" s="16"/>
      <c r="G829" s="16"/>
      <c r="H829" s="16"/>
      <c r="I829" s="16"/>
      <c r="J829" s="16"/>
      <c r="K829" s="16"/>
      <c r="N829" s="16"/>
      <c r="O829" s="16"/>
      <c r="P829" s="16"/>
      <c r="Q829" s="16"/>
      <c r="R829" s="16"/>
      <c r="S829" s="23"/>
      <c r="T829" s="16"/>
      <c r="U829" s="16"/>
      <c r="W829" s="23" t="str">
        <f>IF('PD1'!$V829&lt;&gt;"",'PD1'!$V829*VLOOKUP('PD1'!$U829,#REF!,2,0),"")</f>
        <v/>
      </c>
      <c r="X829" s="16"/>
      <c r="Y829" s="16"/>
      <c r="Z829" s="16"/>
      <c r="AA829" s="16"/>
      <c r="AB829" s="16"/>
      <c r="AC829" s="16"/>
    </row>
    <row r="830" spans="1:29" ht="15.75" customHeight="1" x14ac:dyDescent="0.35">
      <c r="A830" s="17"/>
      <c r="B830" s="16"/>
      <c r="C830" s="16"/>
      <c r="D830" s="16"/>
      <c r="E830" s="16"/>
      <c r="F830" s="16"/>
      <c r="G830" s="16"/>
      <c r="H830" s="16"/>
      <c r="I830" s="16"/>
      <c r="J830" s="16"/>
      <c r="K830" s="16"/>
      <c r="N830" s="16"/>
      <c r="O830" s="16"/>
      <c r="P830" s="16"/>
      <c r="Q830" s="16"/>
      <c r="R830" s="16"/>
      <c r="S830" s="23"/>
      <c r="T830" s="16"/>
      <c r="U830" s="16"/>
      <c r="W830" s="23" t="str">
        <f>IF('PD1'!$V830&lt;&gt;"",'PD1'!$V830*VLOOKUP('PD1'!$U830,#REF!,2,0),"")</f>
        <v/>
      </c>
      <c r="X830" s="16"/>
      <c r="Y830" s="16"/>
      <c r="Z830" s="16"/>
      <c r="AA830" s="16"/>
      <c r="AB830" s="16"/>
      <c r="AC830" s="16"/>
    </row>
    <row r="831" spans="1:29" ht="15.75" customHeight="1" x14ac:dyDescent="0.35">
      <c r="A831" s="17"/>
      <c r="B831" s="16"/>
      <c r="C831" s="16"/>
      <c r="D831" s="16"/>
      <c r="E831" s="16"/>
      <c r="F831" s="16"/>
      <c r="G831" s="16"/>
      <c r="H831" s="16"/>
      <c r="I831" s="16"/>
      <c r="J831" s="16"/>
      <c r="K831" s="16"/>
      <c r="N831" s="16"/>
      <c r="O831" s="16"/>
      <c r="P831" s="16"/>
      <c r="Q831" s="16"/>
      <c r="R831" s="16"/>
      <c r="S831" s="23"/>
      <c r="T831" s="16"/>
      <c r="U831" s="16"/>
      <c r="W831" s="23" t="str">
        <f>IF('PD1'!$V831&lt;&gt;"",'PD1'!$V831*VLOOKUP('PD1'!$U831,#REF!,2,0),"")</f>
        <v/>
      </c>
      <c r="X831" s="16"/>
      <c r="Y831" s="16"/>
      <c r="Z831" s="16"/>
      <c r="AA831" s="16"/>
      <c r="AB831" s="16"/>
      <c r="AC831" s="16"/>
    </row>
    <row r="832" spans="1:29" ht="15.75" customHeight="1" x14ac:dyDescent="0.35">
      <c r="A832" s="17"/>
      <c r="B832" s="16"/>
      <c r="C832" s="16"/>
      <c r="D832" s="16"/>
      <c r="E832" s="16"/>
      <c r="F832" s="16"/>
      <c r="G832" s="16"/>
      <c r="H832" s="16"/>
      <c r="I832" s="16"/>
      <c r="J832" s="16"/>
      <c r="K832" s="16"/>
      <c r="N832" s="16"/>
      <c r="O832" s="16"/>
      <c r="P832" s="16"/>
      <c r="Q832" s="16"/>
      <c r="R832" s="16"/>
      <c r="S832" s="23"/>
      <c r="T832" s="16"/>
      <c r="U832" s="16"/>
      <c r="W832" s="23" t="str">
        <f>IF('PD1'!$V832&lt;&gt;"",'PD1'!$V832*VLOOKUP('PD1'!$U832,#REF!,2,0),"")</f>
        <v/>
      </c>
      <c r="X832" s="16"/>
      <c r="Y832" s="16"/>
      <c r="Z832" s="16"/>
      <c r="AA832" s="16"/>
      <c r="AB832" s="16"/>
      <c r="AC832" s="16"/>
    </row>
    <row r="833" spans="1:29" ht="15.75" customHeight="1" x14ac:dyDescent="0.35">
      <c r="A833" s="17"/>
      <c r="B833" s="16"/>
      <c r="C833" s="16"/>
      <c r="D833" s="16"/>
      <c r="E833" s="16"/>
      <c r="F833" s="16"/>
      <c r="G833" s="16"/>
      <c r="H833" s="16"/>
      <c r="I833" s="16"/>
      <c r="J833" s="16"/>
      <c r="K833" s="16"/>
      <c r="N833" s="16"/>
      <c r="O833" s="16"/>
      <c r="P833" s="16"/>
      <c r="Q833" s="16"/>
      <c r="R833" s="16"/>
      <c r="S833" s="23"/>
      <c r="T833" s="16"/>
      <c r="U833" s="16"/>
      <c r="W833" s="23" t="str">
        <f>IF('PD1'!$V833&lt;&gt;"",'PD1'!$V833*VLOOKUP('PD1'!$U833,#REF!,2,0),"")</f>
        <v/>
      </c>
      <c r="X833" s="16"/>
      <c r="Y833" s="16"/>
      <c r="Z833" s="16"/>
      <c r="AA833" s="16"/>
      <c r="AB833" s="16"/>
      <c r="AC833" s="16"/>
    </row>
    <row r="834" spans="1:29" ht="15.75" customHeight="1" x14ac:dyDescent="0.35">
      <c r="A834" s="17"/>
      <c r="B834" s="16"/>
      <c r="C834" s="16"/>
      <c r="D834" s="16"/>
      <c r="E834" s="16"/>
      <c r="F834" s="16"/>
      <c r="G834" s="16"/>
      <c r="H834" s="16"/>
      <c r="I834" s="16"/>
      <c r="J834" s="16"/>
      <c r="K834" s="16"/>
      <c r="N834" s="16"/>
      <c r="O834" s="16"/>
      <c r="P834" s="16"/>
      <c r="Q834" s="16"/>
      <c r="R834" s="16"/>
      <c r="S834" s="23"/>
      <c r="T834" s="16"/>
      <c r="U834" s="16"/>
      <c r="W834" s="23" t="str">
        <f>IF('PD1'!$V834&lt;&gt;"",'PD1'!$V834*VLOOKUP('PD1'!$U834,#REF!,2,0),"")</f>
        <v/>
      </c>
      <c r="X834" s="16"/>
      <c r="Y834" s="16"/>
      <c r="Z834" s="16"/>
      <c r="AA834" s="16"/>
      <c r="AB834" s="16"/>
      <c r="AC834" s="16"/>
    </row>
    <row r="835" spans="1:29" ht="15.75" customHeight="1" x14ac:dyDescent="0.35">
      <c r="A835" s="17"/>
      <c r="B835" s="16"/>
      <c r="C835" s="16"/>
      <c r="D835" s="16"/>
      <c r="E835" s="16"/>
      <c r="F835" s="16"/>
      <c r="G835" s="16"/>
      <c r="H835" s="16"/>
      <c r="I835" s="16"/>
      <c r="J835" s="16"/>
      <c r="K835" s="16"/>
      <c r="N835" s="16"/>
      <c r="O835" s="16"/>
      <c r="P835" s="16"/>
      <c r="Q835" s="16"/>
      <c r="R835" s="16"/>
      <c r="S835" s="23"/>
      <c r="T835" s="16"/>
      <c r="U835" s="16"/>
      <c r="W835" s="23" t="str">
        <f>IF('PD1'!$V835&lt;&gt;"",'PD1'!$V835*VLOOKUP('PD1'!$U835,#REF!,2,0),"")</f>
        <v/>
      </c>
      <c r="X835" s="16"/>
      <c r="Y835" s="16"/>
      <c r="Z835" s="16"/>
      <c r="AA835" s="16"/>
      <c r="AB835" s="16"/>
      <c r="AC835" s="16"/>
    </row>
    <row r="836" spans="1:29" ht="15.75" customHeight="1" x14ac:dyDescent="0.35">
      <c r="A836" s="17"/>
      <c r="B836" s="16"/>
      <c r="C836" s="16"/>
      <c r="D836" s="16"/>
      <c r="E836" s="16"/>
      <c r="F836" s="16"/>
      <c r="G836" s="16"/>
      <c r="H836" s="16"/>
      <c r="I836" s="16"/>
      <c r="J836" s="16"/>
      <c r="K836" s="16"/>
      <c r="N836" s="16"/>
      <c r="O836" s="16"/>
      <c r="P836" s="16"/>
      <c r="Q836" s="16"/>
      <c r="R836" s="16"/>
      <c r="S836" s="23"/>
      <c r="T836" s="16"/>
      <c r="U836" s="16"/>
      <c r="W836" s="23" t="str">
        <f>IF('PD1'!$V836&lt;&gt;"",'PD1'!$V836*VLOOKUP('PD1'!$U836,#REF!,2,0),"")</f>
        <v/>
      </c>
      <c r="X836" s="16"/>
      <c r="Y836" s="16"/>
      <c r="Z836" s="16"/>
      <c r="AA836" s="16"/>
      <c r="AB836" s="16"/>
      <c r="AC836" s="16"/>
    </row>
    <row r="837" spans="1:29" ht="15.75" customHeight="1" x14ac:dyDescent="0.35">
      <c r="A837" s="17"/>
      <c r="B837" s="16"/>
      <c r="C837" s="16"/>
      <c r="D837" s="16"/>
      <c r="E837" s="16"/>
      <c r="F837" s="16"/>
      <c r="G837" s="16"/>
      <c r="H837" s="16"/>
      <c r="I837" s="16"/>
      <c r="J837" s="16"/>
      <c r="K837" s="16"/>
      <c r="N837" s="16"/>
      <c r="O837" s="16"/>
      <c r="P837" s="16"/>
      <c r="Q837" s="16"/>
      <c r="R837" s="16"/>
      <c r="S837" s="23"/>
      <c r="T837" s="16"/>
      <c r="U837" s="16"/>
      <c r="W837" s="23" t="str">
        <f>IF('PD1'!$V837&lt;&gt;"",'PD1'!$V837*VLOOKUP('PD1'!$U837,#REF!,2,0),"")</f>
        <v/>
      </c>
      <c r="X837" s="16"/>
      <c r="Y837" s="16"/>
      <c r="Z837" s="16"/>
      <c r="AA837" s="16"/>
      <c r="AB837" s="16"/>
      <c r="AC837" s="16"/>
    </row>
    <row r="838" spans="1:29" ht="15.75" customHeight="1" x14ac:dyDescent="0.35">
      <c r="A838" s="17"/>
      <c r="B838" s="16"/>
      <c r="C838" s="16"/>
      <c r="D838" s="16"/>
      <c r="E838" s="16"/>
      <c r="F838" s="16"/>
      <c r="G838" s="16"/>
      <c r="H838" s="16"/>
      <c r="I838" s="16"/>
      <c r="J838" s="16"/>
      <c r="K838" s="16"/>
      <c r="N838" s="16"/>
      <c r="O838" s="16"/>
      <c r="P838" s="16"/>
      <c r="Q838" s="16"/>
      <c r="R838" s="16"/>
      <c r="S838" s="23"/>
      <c r="T838" s="16"/>
      <c r="U838" s="16"/>
      <c r="W838" s="23" t="str">
        <f>IF('PD1'!$V838&lt;&gt;"",'PD1'!$V838*VLOOKUP('PD1'!$U838,#REF!,2,0),"")</f>
        <v/>
      </c>
      <c r="X838" s="16"/>
      <c r="Y838" s="16"/>
      <c r="Z838" s="16"/>
      <c r="AA838" s="16"/>
      <c r="AB838" s="16"/>
      <c r="AC838" s="16"/>
    </row>
    <row r="839" spans="1:29" ht="15.75" customHeight="1" x14ac:dyDescent="0.35">
      <c r="A839" s="17"/>
      <c r="B839" s="16"/>
      <c r="C839" s="16"/>
      <c r="D839" s="16"/>
      <c r="E839" s="16"/>
      <c r="F839" s="16"/>
      <c r="G839" s="16"/>
      <c r="H839" s="16"/>
      <c r="I839" s="16"/>
      <c r="J839" s="16"/>
      <c r="K839" s="16"/>
      <c r="N839" s="16"/>
      <c r="O839" s="16"/>
      <c r="P839" s="16"/>
      <c r="Q839" s="16"/>
      <c r="R839" s="16"/>
      <c r="S839" s="23"/>
      <c r="T839" s="16"/>
      <c r="U839" s="16"/>
      <c r="W839" s="23" t="str">
        <f>IF('PD1'!$V839&lt;&gt;"",'PD1'!$V839*VLOOKUP('PD1'!$U839,#REF!,2,0),"")</f>
        <v/>
      </c>
      <c r="X839" s="16"/>
      <c r="Y839" s="16"/>
      <c r="Z839" s="16"/>
      <c r="AA839" s="16"/>
      <c r="AB839" s="16"/>
      <c r="AC839" s="16"/>
    </row>
    <row r="840" spans="1:29" ht="15.75" customHeight="1" x14ac:dyDescent="0.35">
      <c r="A840" s="17"/>
      <c r="B840" s="16"/>
      <c r="C840" s="16"/>
      <c r="D840" s="16"/>
      <c r="E840" s="16"/>
      <c r="F840" s="16"/>
      <c r="G840" s="16"/>
      <c r="H840" s="16"/>
      <c r="I840" s="16"/>
      <c r="J840" s="16"/>
      <c r="K840" s="16"/>
      <c r="N840" s="16"/>
      <c r="O840" s="16"/>
      <c r="P840" s="16"/>
      <c r="Q840" s="16"/>
      <c r="R840" s="16"/>
      <c r="S840" s="23"/>
      <c r="T840" s="16"/>
      <c r="U840" s="16"/>
      <c r="W840" s="23" t="str">
        <f>IF('PD1'!$V840&lt;&gt;"",'PD1'!$V840*VLOOKUP('PD1'!$U840,#REF!,2,0),"")</f>
        <v/>
      </c>
      <c r="X840" s="16"/>
      <c r="Y840" s="16"/>
      <c r="Z840" s="16"/>
      <c r="AA840" s="16"/>
      <c r="AB840" s="16"/>
      <c r="AC840" s="16"/>
    </row>
    <row r="841" spans="1:29" ht="15.75" customHeight="1" x14ac:dyDescent="0.35">
      <c r="A841" s="17"/>
      <c r="B841" s="16"/>
      <c r="C841" s="16"/>
      <c r="D841" s="16"/>
      <c r="E841" s="16"/>
      <c r="F841" s="16"/>
      <c r="G841" s="16"/>
      <c r="H841" s="16"/>
      <c r="I841" s="16"/>
      <c r="J841" s="16"/>
      <c r="K841" s="16"/>
      <c r="N841" s="16"/>
      <c r="O841" s="16"/>
      <c r="P841" s="16"/>
      <c r="Q841" s="16"/>
      <c r="R841" s="16"/>
      <c r="S841" s="23"/>
      <c r="T841" s="16"/>
      <c r="U841" s="16"/>
      <c r="W841" s="23" t="str">
        <f>IF('PD1'!$V841&lt;&gt;"",'PD1'!$V841*VLOOKUP('PD1'!$U841,#REF!,2,0),"")</f>
        <v/>
      </c>
      <c r="X841" s="16"/>
      <c r="Y841" s="16"/>
      <c r="Z841" s="16"/>
      <c r="AA841" s="16"/>
      <c r="AB841" s="16"/>
      <c r="AC841" s="16"/>
    </row>
    <row r="842" spans="1:29" ht="15.75" customHeight="1" x14ac:dyDescent="0.35">
      <c r="A842" s="17"/>
      <c r="B842" s="16"/>
      <c r="C842" s="16"/>
      <c r="D842" s="16"/>
      <c r="E842" s="16"/>
      <c r="F842" s="16"/>
      <c r="G842" s="16"/>
      <c r="H842" s="16"/>
      <c r="I842" s="16"/>
      <c r="J842" s="16"/>
      <c r="K842" s="16"/>
      <c r="N842" s="16"/>
      <c r="O842" s="16"/>
      <c r="P842" s="16"/>
      <c r="Q842" s="16"/>
      <c r="R842" s="16"/>
      <c r="S842" s="23"/>
      <c r="T842" s="16"/>
      <c r="U842" s="16"/>
      <c r="W842" s="23" t="str">
        <f>IF('PD1'!$V842&lt;&gt;"",'PD1'!$V842*VLOOKUP('PD1'!$U842,#REF!,2,0),"")</f>
        <v/>
      </c>
      <c r="X842" s="16"/>
      <c r="Y842" s="16"/>
      <c r="Z842" s="16"/>
      <c r="AA842" s="16"/>
      <c r="AB842" s="16"/>
      <c r="AC842" s="16"/>
    </row>
    <row r="843" spans="1:29" ht="15.75" customHeight="1" x14ac:dyDescent="0.35">
      <c r="A843" s="17"/>
      <c r="B843" s="16"/>
      <c r="C843" s="16"/>
      <c r="D843" s="16"/>
      <c r="E843" s="16"/>
      <c r="F843" s="16"/>
      <c r="G843" s="16"/>
      <c r="H843" s="16"/>
      <c r="I843" s="16"/>
      <c r="J843" s="16"/>
      <c r="K843" s="16"/>
      <c r="N843" s="16"/>
      <c r="O843" s="16"/>
      <c r="P843" s="16"/>
      <c r="Q843" s="16"/>
      <c r="R843" s="16"/>
      <c r="S843" s="23"/>
      <c r="T843" s="16"/>
      <c r="U843" s="16"/>
      <c r="W843" s="23" t="str">
        <f>IF('PD1'!$V843&lt;&gt;"",'PD1'!$V843*VLOOKUP('PD1'!$U843,#REF!,2,0),"")</f>
        <v/>
      </c>
      <c r="X843" s="16"/>
      <c r="Y843" s="16"/>
      <c r="Z843" s="16"/>
      <c r="AA843" s="16"/>
      <c r="AB843" s="16"/>
      <c r="AC843" s="16"/>
    </row>
    <row r="844" spans="1:29" ht="15.75" customHeight="1" x14ac:dyDescent="0.35">
      <c r="A844" s="17"/>
      <c r="B844" s="16"/>
      <c r="C844" s="16"/>
      <c r="D844" s="16"/>
      <c r="E844" s="16"/>
      <c r="F844" s="16"/>
      <c r="G844" s="16"/>
      <c r="H844" s="16"/>
      <c r="I844" s="16"/>
      <c r="J844" s="16"/>
      <c r="K844" s="16"/>
      <c r="N844" s="16"/>
      <c r="O844" s="16"/>
      <c r="P844" s="16"/>
      <c r="Q844" s="16"/>
      <c r="R844" s="16"/>
      <c r="S844" s="23"/>
      <c r="T844" s="16"/>
      <c r="U844" s="16"/>
      <c r="W844" s="23" t="str">
        <f>IF('PD1'!$V844&lt;&gt;"",'PD1'!$V844*VLOOKUP('PD1'!$U844,#REF!,2,0),"")</f>
        <v/>
      </c>
      <c r="X844" s="16"/>
      <c r="Y844" s="16"/>
      <c r="Z844" s="16"/>
      <c r="AA844" s="16"/>
      <c r="AB844" s="16"/>
      <c r="AC844" s="16"/>
    </row>
    <row r="845" spans="1:29" ht="15.75" customHeight="1" x14ac:dyDescent="0.35">
      <c r="A845" s="17"/>
      <c r="B845" s="16"/>
      <c r="C845" s="16"/>
      <c r="D845" s="16"/>
      <c r="E845" s="16"/>
      <c r="F845" s="16"/>
      <c r="G845" s="16"/>
      <c r="H845" s="16"/>
      <c r="I845" s="16"/>
      <c r="J845" s="16"/>
      <c r="K845" s="16"/>
      <c r="N845" s="16"/>
      <c r="O845" s="16"/>
      <c r="P845" s="16"/>
      <c r="Q845" s="16"/>
      <c r="R845" s="16"/>
      <c r="S845" s="23"/>
      <c r="T845" s="16"/>
      <c r="U845" s="16"/>
      <c r="W845" s="23" t="str">
        <f>IF('PD1'!$V845&lt;&gt;"",'PD1'!$V845*VLOOKUP('PD1'!$U845,#REF!,2,0),"")</f>
        <v/>
      </c>
      <c r="X845" s="16"/>
      <c r="Y845" s="16"/>
      <c r="Z845" s="16"/>
      <c r="AA845" s="16"/>
      <c r="AB845" s="16"/>
      <c r="AC845" s="16"/>
    </row>
    <row r="846" spans="1:29" ht="15.75" customHeight="1" x14ac:dyDescent="0.35">
      <c r="A846" s="17"/>
      <c r="B846" s="16"/>
      <c r="C846" s="16"/>
      <c r="D846" s="16"/>
      <c r="E846" s="16"/>
      <c r="F846" s="16"/>
      <c r="G846" s="16"/>
      <c r="H846" s="16"/>
      <c r="I846" s="16"/>
      <c r="J846" s="16"/>
      <c r="K846" s="16"/>
      <c r="N846" s="16"/>
      <c r="O846" s="16"/>
      <c r="P846" s="16"/>
      <c r="Q846" s="16"/>
      <c r="R846" s="16"/>
      <c r="S846" s="23"/>
      <c r="T846" s="16"/>
      <c r="U846" s="16"/>
      <c r="W846" s="23" t="str">
        <f>IF('PD1'!$V846&lt;&gt;"",'PD1'!$V846*VLOOKUP('PD1'!$U846,#REF!,2,0),"")</f>
        <v/>
      </c>
      <c r="X846" s="16"/>
      <c r="Y846" s="16"/>
      <c r="Z846" s="16"/>
      <c r="AA846" s="16"/>
      <c r="AB846" s="16"/>
      <c r="AC846" s="16"/>
    </row>
    <row r="847" spans="1:29" ht="15.75" customHeight="1" x14ac:dyDescent="0.35">
      <c r="A847" s="17"/>
      <c r="B847" s="16"/>
      <c r="C847" s="16"/>
      <c r="D847" s="16"/>
      <c r="E847" s="16"/>
      <c r="F847" s="16"/>
      <c r="G847" s="16"/>
      <c r="H847" s="16"/>
      <c r="I847" s="16"/>
      <c r="J847" s="16"/>
      <c r="K847" s="16"/>
      <c r="N847" s="16"/>
      <c r="O847" s="16"/>
      <c r="P847" s="16"/>
      <c r="Q847" s="16"/>
      <c r="R847" s="16"/>
      <c r="S847" s="23"/>
      <c r="T847" s="16"/>
      <c r="U847" s="16"/>
      <c r="W847" s="23" t="str">
        <f>IF('PD1'!$V847&lt;&gt;"",'PD1'!$V847*VLOOKUP('PD1'!$U847,#REF!,2,0),"")</f>
        <v/>
      </c>
      <c r="X847" s="16"/>
      <c r="Y847" s="16"/>
      <c r="Z847" s="16"/>
      <c r="AA847" s="16"/>
      <c r="AB847" s="16"/>
      <c r="AC847" s="16"/>
    </row>
    <row r="848" spans="1:29" ht="15.75" customHeight="1" x14ac:dyDescent="0.35">
      <c r="A848" s="17"/>
      <c r="B848" s="16"/>
      <c r="C848" s="16"/>
      <c r="D848" s="16"/>
      <c r="E848" s="16"/>
      <c r="F848" s="16"/>
      <c r="G848" s="16"/>
      <c r="H848" s="16"/>
      <c r="I848" s="16"/>
      <c r="J848" s="16"/>
      <c r="K848" s="16"/>
      <c r="N848" s="16"/>
      <c r="O848" s="16"/>
      <c r="P848" s="16"/>
      <c r="Q848" s="16"/>
      <c r="R848" s="16"/>
      <c r="S848" s="23"/>
      <c r="T848" s="16"/>
      <c r="U848" s="16"/>
      <c r="W848" s="23" t="str">
        <f>IF('PD1'!$V848&lt;&gt;"",'PD1'!$V848*VLOOKUP('PD1'!$U848,#REF!,2,0),"")</f>
        <v/>
      </c>
      <c r="X848" s="16"/>
      <c r="Y848" s="16"/>
      <c r="Z848" s="16"/>
      <c r="AA848" s="16"/>
      <c r="AB848" s="16"/>
      <c r="AC848" s="16"/>
    </row>
    <row r="849" spans="1:29" ht="15.75" customHeight="1" x14ac:dyDescent="0.35">
      <c r="A849" s="17"/>
      <c r="B849" s="16"/>
      <c r="C849" s="16"/>
      <c r="D849" s="16"/>
      <c r="E849" s="16"/>
      <c r="F849" s="16"/>
      <c r="G849" s="16"/>
      <c r="H849" s="16"/>
      <c r="I849" s="16"/>
      <c r="J849" s="16"/>
      <c r="K849" s="16"/>
      <c r="N849" s="16"/>
      <c r="O849" s="16"/>
      <c r="P849" s="16"/>
      <c r="Q849" s="16"/>
      <c r="R849" s="16"/>
      <c r="S849" s="23"/>
      <c r="T849" s="16"/>
      <c r="U849" s="16"/>
      <c r="W849" s="23" t="str">
        <f>IF('PD1'!$V849&lt;&gt;"",'PD1'!$V849*VLOOKUP('PD1'!$U849,#REF!,2,0),"")</f>
        <v/>
      </c>
      <c r="X849" s="16"/>
      <c r="Y849" s="16"/>
      <c r="Z849" s="16"/>
      <c r="AA849" s="16"/>
      <c r="AB849" s="16"/>
      <c r="AC849" s="16"/>
    </row>
    <row r="850" spans="1:29" ht="15.75" customHeight="1" x14ac:dyDescent="0.35">
      <c r="A850" s="17"/>
      <c r="B850" s="16"/>
      <c r="C850" s="16"/>
      <c r="D850" s="16"/>
      <c r="E850" s="16"/>
      <c r="F850" s="16"/>
      <c r="G850" s="16"/>
      <c r="H850" s="16"/>
      <c r="I850" s="16"/>
      <c r="J850" s="16"/>
      <c r="K850" s="16"/>
      <c r="N850" s="16"/>
      <c r="O850" s="16"/>
      <c r="P850" s="16"/>
      <c r="Q850" s="16"/>
      <c r="R850" s="16"/>
      <c r="S850" s="23"/>
      <c r="T850" s="16"/>
      <c r="U850" s="16"/>
      <c r="W850" s="23" t="str">
        <f>IF('PD1'!$V850&lt;&gt;"",'PD1'!$V850*VLOOKUP('PD1'!$U850,#REF!,2,0),"")</f>
        <v/>
      </c>
      <c r="X850" s="16"/>
      <c r="Y850" s="16"/>
      <c r="Z850" s="16"/>
      <c r="AA850" s="16"/>
      <c r="AB850" s="16"/>
      <c r="AC850" s="16"/>
    </row>
    <row r="851" spans="1:29" ht="15.75" customHeight="1" x14ac:dyDescent="0.35">
      <c r="A851" s="17"/>
      <c r="B851" s="16"/>
      <c r="C851" s="16"/>
      <c r="D851" s="16"/>
      <c r="E851" s="16"/>
      <c r="F851" s="16"/>
      <c r="G851" s="16"/>
      <c r="H851" s="16"/>
      <c r="I851" s="16"/>
      <c r="J851" s="16"/>
      <c r="K851" s="16"/>
      <c r="N851" s="16"/>
      <c r="O851" s="16"/>
      <c r="P851" s="16"/>
      <c r="Q851" s="16"/>
      <c r="R851" s="16"/>
      <c r="S851" s="23"/>
      <c r="T851" s="16"/>
      <c r="U851" s="16"/>
      <c r="W851" s="23" t="str">
        <f>IF('PD1'!$V851&lt;&gt;"",'PD1'!$V851*VLOOKUP('PD1'!$U851,#REF!,2,0),"")</f>
        <v/>
      </c>
      <c r="X851" s="16"/>
      <c r="Y851" s="16"/>
      <c r="Z851" s="16"/>
      <c r="AA851" s="16"/>
      <c r="AB851" s="16"/>
      <c r="AC851" s="16"/>
    </row>
    <row r="852" spans="1:29" ht="15.75" customHeight="1" x14ac:dyDescent="0.35">
      <c r="A852" s="17"/>
      <c r="B852" s="16"/>
      <c r="C852" s="16"/>
      <c r="D852" s="16"/>
      <c r="E852" s="16"/>
      <c r="F852" s="16"/>
      <c r="G852" s="16"/>
      <c r="H852" s="16"/>
      <c r="I852" s="16"/>
      <c r="J852" s="16"/>
      <c r="K852" s="16"/>
      <c r="N852" s="16"/>
      <c r="O852" s="16"/>
      <c r="P852" s="16"/>
      <c r="Q852" s="16"/>
      <c r="R852" s="16"/>
      <c r="S852" s="23"/>
      <c r="T852" s="16"/>
      <c r="U852" s="16"/>
      <c r="W852" s="23" t="str">
        <f>IF('PD1'!$V852&lt;&gt;"",'PD1'!$V852*VLOOKUP('PD1'!$U852,#REF!,2,0),"")</f>
        <v/>
      </c>
      <c r="X852" s="16"/>
      <c r="Y852" s="16"/>
      <c r="Z852" s="16"/>
      <c r="AA852" s="16"/>
      <c r="AB852" s="16"/>
      <c r="AC852" s="16"/>
    </row>
    <row r="853" spans="1:29" ht="15.75" customHeight="1" x14ac:dyDescent="0.35">
      <c r="A853" s="17"/>
      <c r="B853" s="16"/>
      <c r="C853" s="16"/>
      <c r="D853" s="16"/>
      <c r="E853" s="16"/>
      <c r="F853" s="16"/>
      <c r="G853" s="16"/>
      <c r="H853" s="16"/>
      <c r="I853" s="16"/>
      <c r="J853" s="16"/>
      <c r="K853" s="16"/>
      <c r="N853" s="16"/>
      <c r="O853" s="16"/>
      <c r="P853" s="16"/>
      <c r="Q853" s="16"/>
      <c r="R853" s="16"/>
      <c r="S853" s="23"/>
      <c r="T853" s="16"/>
      <c r="U853" s="16"/>
      <c r="W853" s="23" t="str">
        <f>IF('PD1'!$V853&lt;&gt;"",'PD1'!$V853*VLOOKUP('PD1'!$U853,#REF!,2,0),"")</f>
        <v/>
      </c>
      <c r="X853" s="16"/>
      <c r="Y853" s="16"/>
      <c r="Z853" s="16"/>
      <c r="AA853" s="16"/>
      <c r="AB853" s="16"/>
      <c r="AC853" s="16"/>
    </row>
    <row r="854" spans="1:29" ht="15.75" customHeight="1" x14ac:dyDescent="0.35">
      <c r="A854" s="17"/>
      <c r="B854" s="16"/>
      <c r="C854" s="16"/>
      <c r="D854" s="16"/>
      <c r="E854" s="16"/>
      <c r="F854" s="16"/>
      <c r="G854" s="16"/>
      <c r="H854" s="16"/>
      <c r="I854" s="16"/>
      <c r="J854" s="16"/>
      <c r="K854" s="16"/>
      <c r="N854" s="16"/>
      <c r="O854" s="16"/>
      <c r="P854" s="16"/>
      <c r="Q854" s="16"/>
      <c r="R854" s="16"/>
      <c r="S854" s="23"/>
      <c r="T854" s="16"/>
      <c r="U854" s="16"/>
      <c r="W854" s="23" t="str">
        <f>IF('PD1'!$V854&lt;&gt;"",'PD1'!$V854*VLOOKUP('PD1'!$U854,#REF!,2,0),"")</f>
        <v/>
      </c>
      <c r="X854" s="16"/>
      <c r="Y854" s="16"/>
      <c r="Z854" s="16"/>
      <c r="AA854" s="16"/>
      <c r="AB854" s="16"/>
      <c r="AC854" s="16"/>
    </row>
    <row r="855" spans="1:29" ht="15.75" customHeight="1" x14ac:dyDescent="0.35">
      <c r="A855" s="17"/>
      <c r="B855" s="16"/>
      <c r="C855" s="16"/>
      <c r="D855" s="16"/>
      <c r="E855" s="16"/>
      <c r="F855" s="16"/>
      <c r="G855" s="16"/>
      <c r="H855" s="16"/>
      <c r="I855" s="16"/>
      <c r="J855" s="16"/>
      <c r="K855" s="16"/>
      <c r="N855" s="16"/>
      <c r="O855" s="16"/>
      <c r="P855" s="16"/>
      <c r="Q855" s="16"/>
      <c r="R855" s="16"/>
      <c r="S855" s="23"/>
      <c r="T855" s="16"/>
      <c r="U855" s="16"/>
      <c r="W855" s="23" t="str">
        <f>IF('PD1'!$V855&lt;&gt;"",'PD1'!$V855*VLOOKUP('PD1'!$U855,#REF!,2,0),"")</f>
        <v/>
      </c>
      <c r="X855" s="16"/>
      <c r="Y855" s="16"/>
      <c r="Z855" s="16"/>
      <c r="AA855" s="16"/>
      <c r="AB855" s="16"/>
      <c r="AC855" s="16"/>
    </row>
    <row r="856" spans="1:29" ht="15.75" customHeight="1" x14ac:dyDescent="0.35">
      <c r="A856" s="17"/>
      <c r="B856" s="16"/>
      <c r="C856" s="16"/>
      <c r="D856" s="16"/>
      <c r="E856" s="16"/>
      <c r="F856" s="16"/>
      <c r="G856" s="16"/>
      <c r="H856" s="16"/>
      <c r="I856" s="16"/>
      <c r="J856" s="16"/>
      <c r="K856" s="16"/>
      <c r="N856" s="16"/>
      <c r="O856" s="16"/>
      <c r="P856" s="16"/>
      <c r="Q856" s="16"/>
      <c r="R856" s="16"/>
      <c r="S856" s="23"/>
      <c r="T856" s="16"/>
      <c r="U856" s="16"/>
      <c r="W856" s="23" t="str">
        <f>IF('PD1'!$V856&lt;&gt;"",'PD1'!$V856*VLOOKUP('PD1'!$U856,#REF!,2,0),"")</f>
        <v/>
      </c>
      <c r="X856" s="16"/>
      <c r="Y856" s="16"/>
      <c r="Z856" s="16"/>
      <c r="AA856" s="16"/>
      <c r="AB856" s="16"/>
      <c r="AC856" s="16"/>
    </row>
    <row r="857" spans="1:29" ht="15.75" customHeight="1" x14ac:dyDescent="0.35">
      <c r="A857" s="17"/>
      <c r="B857" s="16"/>
      <c r="C857" s="16"/>
      <c r="D857" s="16"/>
      <c r="E857" s="16"/>
      <c r="F857" s="16"/>
      <c r="G857" s="16"/>
      <c r="H857" s="16"/>
      <c r="I857" s="16"/>
      <c r="J857" s="16"/>
      <c r="K857" s="16"/>
      <c r="N857" s="16"/>
      <c r="O857" s="16"/>
      <c r="P857" s="16"/>
      <c r="Q857" s="16"/>
      <c r="R857" s="16"/>
      <c r="S857" s="23"/>
      <c r="T857" s="16"/>
      <c r="U857" s="16"/>
      <c r="W857" s="23" t="str">
        <f>IF('PD1'!$V857&lt;&gt;"",'PD1'!$V857*VLOOKUP('PD1'!$U857,#REF!,2,0),"")</f>
        <v/>
      </c>
      <c r="X857" s="16"/>
      <c r="Y857" s="16"/>
      <c r="Z857" s="16"/>
      <c r="AA857" s="16"/>
      <c r="AB857" s="16"/>
      <c r="AC857" s="16"/>
    </row>
    <row r="858" spans="1:29" ht="15.75" customHeight="1" x14ac:dyDescent="0.35">
      <c r="A858" s="17"/>
      <c r="B858" s="16"/>
      <c r="C858" s="16"/>
      <c r="D858" s="16"/>
      <c r="E858" s="16"/>
      <c r="F858" s="16"/>
      <c r="G858" s="16"/>
      <c r="H858" s="16"/>
      <c r="I858" s="16"/>
      <c r="J858" s="16"/>
      <c r="K858" s="16"/>
      <c r="N858" s="16"/>
      <c r="O858" s="16"/>
      <c r="P858" s="16"/>
      <c r="Q858" s="16"/>
      <c r="R858" s="16"/>
      <c r="S858" s="23"/>
      <c r="T858" s="16"/>
      <c r="U858" s="16"/>
      <c r="W858" s="23" t="str">
        <f>IF('PD1'!$V858&lt;&gt;"",'PD1'!$V858*VLOOKUP('PD1'!$U858,#REF!,2,0),"")</f>
        <v/>
      </c>
      <c r="X858" s="16"/>
      <c r="Y858" s="16"/>
      <c r="Z858" s="16"/>
      <c r="AA858" s="16"/>
      <c r="AB858" s="16"/>
      <c r="AC858" s="16"/>
    </row>
    <row r="859" spans="1:29" ht="15.75" customHeight="1" x14ac:dyDescent="0.35">
      <c r="A859" s="17"/>
      <c r="B859" s="16"/>
      <c r="C859" s="16"/>
      <c r="D859" s="16"/>
      <c r="E859" s="16"/>
      <c r="F859" s="16"/>
      <c r="G859" s="16"/>
      <c r="H859" s="16"/>
      <c r="I859" s="16"/>
      <c r="J859" s="16"/>
      <c r="K859" s="16"/>
      <c r="N859" s="16"/>
      <c r="O859" s="16"/>
      <c r="P859" s="16"/>
      <c r="Q859" s="16"/>
      <c r="R859" s="16"/>
      <c r="S859" s="23"/>
      <c r="T859" s="16"/>
      <c r="U859" s="16"/>
      <c r="W859" s="23" t="str">
        <f>IF('PD1'!$V859&lt;&gt;"",'PD1'!$V859*VLOOKUP('PD1'!$U859,#REF!,2,0),"")</f>
        <v/>
      </c>
      <c r="X859" s="16"/>
      <c r="Y859" s="16"/>
      <c r="Z859" s="16"/>
      <c r="AA859" s="16"/>
      <c r="AB859" s="16"/>
      <c r="AC859" s="16"/>
    </row>
    <row r="860" spans="1:29" ht="15.75" customHeight="1" x14ac:dyDescent="0.35">
      <c r="A860" s="17"/>
      <c r="B860" s="16"/>
      <c r="C860" s="16"/>
      <c r="D860" s="16"/>
      <c r="E860" s="16"/>
      <c r="F860" s="16"/>
      <c r="G860" s="16"/>
      <c r="H860" s="16"/>
      <c r="I860" s="16"/>
      <c r="J860" s="16"/>
      <c r="K860" s="16"/>
      <c r="N860" s="16"/>
      <c r="O860" s="16"/>
      <c r="P860" s="16"/>
      <c r="Q860" s="16"/>
      <c r="R860" s="16"/>
      <c r="S860" s="23"/>
      <c r="T860" s="16"/>
      <c r="U860" s="16"/>
      <c r="W860" s="23" t="str">
        <f>IF('PD1'!$V860&lt;&gt;"",'PD1'!$V860*VLOOKUP('PD1'!$U860,#REF!,2,0),"")</f>
        <v/>
      </c>
      <c r="X860" s="16"/>
      <c r="Y860" s="16"/>
      <c r="Z860" s="16"/>
      <c r="AA860" s="16"/>
      <c r="AB860" s="16"/>
      <c r="AC860" s="16"/>
    </row>
    <row r="861" spans="1:29" ht="15.75" customHeight="1" x14ac:dyDescent="0.35">
      <c r="A861" s="17"/>
      <c r="B861" s="16"/>
      <c r="C861" s="16"/>
      <c r="D861" s="16"/>
      <c r="E861" s="16"/>
      <c r="F861" s="16"/>
      <c r="G861" s="16"/>
      <c r="H861" s="16"/>
      <c r="I861" s="16"/>
      <c r="J861" s="16"/>
      <c r="K861" s="16"/>
      <c r="N861" s="16"/>
      <c r="O861" s="16"/>
      <c r="P861" s="16"/>
      <c r="Q861" s="16"/>
      <c r="R861" s="16"/>
      <c r="S861" s="23"/>
      <c r="T861" s="16"/>
      <c r="U861" s="16"/>
      <c r="W861" s="23" t="str">
        <f>IF('PD1'!$V861&lt;&gt;"",'PD1'!$V861*VLOOKUP('PD1'!$U861,#REF!,2,0),"")</f>
        <v/>
      </c>
      <c r="X861" s="16"/>
      <c r="Y861" s="16"/>
      <c r="Z861" s="16"/>
      <c r="AA861" s="16"/>
      <c r="AB861" s="16"/>
      <c r="AC861" s="16"/>
    </row>
    <row r="862" spans="1:29" ht="15.75" customHeight="1" x14ac:dyDescent="0.35">
      <c r="A862" s="17"/>
      <c r="B862" s="16"/>
      <c r="C862" s="16"/>
      <c r="D862" s="16"/>
      <c r="E862" s="16"/>
      <c r="F862" s="16"/>
      <c r="G862" s="16"/>
      <c r="H862" s="16"/>
      <c r="I862" s="16"/>
      <c r="J862" s="16"/>
      <c r="K862" s="16"/>
      <c r="N862" s="16"/>
      <c r="O862" s="16"/>
      <c r="P862" s="16"/>
      <c r="Q862" s="16"/>
      <c r="R862" s="16"/>
      <c r="S862" s="23"/>
      <c r="T862" s="16"/>
      <c r="U862" s="16"/>
      <c r="W862" s="23" t="str">
        <f>IF('PD1'!$V862&lt;&gt;"",'PD1'!$V862*VLOOKUP('PD1'!$U862,#REF!,2,0),"")</f>
        <v/>
      </c>
      <c r="X862" s="16"/>
      <c r="Y862" s="16"/>
      <c r="Z862" s="16"/>
      <c r="AA862" s="16"/>
      <c r="AB862" s="16"/>
      <c r="AC862" s="16"/>
    </row>
    <row r="863" spans="1:29" ht="15.75" customHeight="1" x14ac:dyDescent="0.35">
      <c r="A863" s="17"/>
      <c r="B863" s="16"/>
      <c r="C863" s="16"/>
      <c r="D863" s="16"/>
      <c r="E863" s="16"/>
      <c r="F863" s="16"/>
      <c r="G863" s="16"/>
      <c r="H863" s="16"/>
      <c r="I863" s="16"/>
      <c r="J863" s="16"/>
      <c r="K863" s="16"/>
      <c r="N863" s="16"/>
      <c r="O863" s="16"/>
      <c r="P863" s="16"/>
      <c r="Q863" s="16"/>
      <c r="R863" s="16"/>
      <c r="S863" s="23"/>
      <c r="T863" s="16"/>
      <c r="U863" s="16"/>
      <c r="W863" s="23" t="str">
        <f>IF('PD1'!$V863&lt;&gt;"",'PD1'!$V863*VLOOKUP('PD1'!$U863,#REF!,2,0),"")</f>
        <v/>
      </c>
      <c r="X863" s="16"/>
      <c r="Y863" s="16"/>
      <c r="Z863" s="16"/>
      <c r="AA863" s="16"/>
      <c r="AB863" s="16"/>
      <c r="AC863" s="16"/>
    </row>
    <row r="864" spans="1:29" ht="15.75" customHeight="1" x14ac:dyDescent="0.35">
      <c r="A864" s="17"/>
      <c r="B864" s="16"/>
      <c r="C864" s="16"/>
      <c r="D864" s="16"/>
      <c r="E864" s="16"/>
      <c r="F864" s="16"/>
      <c r="G864" s="16"/>
      <c r="H864" s="16"/>
      <c r="I864" s="16"/>
      <c r="J864" s="16"/>
      <c r="K864" s="16"/>
      <c r="N864" s="16"/>
      <c r="O864" s="16"/>
      <c r="P864" s="16"/>
      <c r="Q864" s="16"/>
      <c r="R864" s="16"/>
      <c r="S864" s="23"/>
      <c r="T864" s="16"/>
      <c r="U864" s="16"/>
      <c r="W864" s="23" t="str">
        <f>IF('PD1'!$V864&lt;&gt;"",'PD1'!$V864*VLOOKUP('PD1'!$U864,#REF!,2,0),"")</f>
        <v/>
      </c>
      <c r="X864" s="16"/>
      <c r="Y864" s="16"/>
      <c r="Z864" s="16"/>
      <c r="AA864" s="16"/>
      <c r="AB864" s="16"/>
      <c r="AC864" s="16"/>
    </row>
    <row r="865" spans="1:29" ht="15.75" customHeight="1" x14ac:dyDescent="0.35">
      <c r="A865" s="17"/>
      <c r="B865" s="16"/>
      <c r="C865" s="16"/>
      <c r="D865" s="16"/>
      <c r="E865" s="16"/>
      <c r="F865" s="16"/>
      <c r="G865" s="16"/>
      <c r="H865" s="16"/>
      <c r="I865" s="16"/>
      <c r="J865" s="16"/>
      <c r="K865" s="16"/>
      <c r="N865" s="16"/>
      <c r="O865" s="16"/>
      <c r="P865" s="16"/>
      <c r="Q865" s="16"/>
      <c r="R865" s="16"/>
      <c r="S865" s="23"/>
      <c r="T865" s="16"/>
      <c r="U865" s="16"/>
      <c r="W865" s="23" t="str">
        <f>IF('PD1'!$V865&lt;&gt;"",'PD1'!$V865*VLOOKUP('PD1'!$U865,#REF!,2,0),"")</f>
        <v/>
      </c>
      <c r="X865" s="16"/>
      <c r="Y865" s="16"/>
      <c r="Z865" s="16"/>
      <c r="AA865" s="16"/>
      <c r="AB865" s="16"/>
      <c r="AC865" s="16"/>
    </row>
    <row r="866" spans="1:29" ht="15.75" customHeight="1" x14ac:dyDescent="0.35">
      <c r="A866" s="17"/>
      <c r="B866" s="16"/>
      <c r="C866" s="16"/>
      <c r="D866" s="16"/>
      <c r="E866" s="16"/>
      <c r="F866" s="16"/>
      <c r="G866" s="16"/>
      <c r="H866" s="16"/>
      <c r="I866" s="16"/>
      <c r="J866" s="16"/>
      <c r="K866" s="16"/>
      <c r="N866" s="16"/>
      <c r="O866" s="16"/>
      <c r="P866" s="16"/>
      <c r="Q866" s="16"/>
      <c r="R866" s="16"/>
      <c r="S866" s="23"/>
      <c r="T866" s="16"/>
      <c r="U866" s="16"/>
      <c r="W866" s="23" t="str">
        <f>IF('PD1'!$V866&lt;&gt;"",'PD1'!$V866*VLOOKUP('PD1'!$U866,#REF!,2,0),"")</f>
        <v/>
      </c>
      <c r="X866" s="16"/>
      <c r="Y866" s="16"/>
      <c r="Z866" s="16"/>
      <c r="AA866" s="16"/>
      <c r="AB866" s="16"/>
      <c r="AC866" s="16"/>
    </row>
    <row r="867" spans="1:29" ht="15.75" customHeight="1" x14ac:dyDescent="0.35">
      <c r="A867" s="17"/>
      <c r="B867" s="16"/>
      <c r="C867" s="16"/>
      <c r="D867" s="16"/>
      <c r="E867" s="16"/>
      <c r="F867" s="16"/>
      <c r="G867" s="16"/>
      <c r="H867" s="16"/>
      <c r="I867" s="16"/>
      <c r="J867" s="16"/>
      <c r="K867" s="16"/>
      <c r="N867" s="16"/>
      <c r="O867" s="16"/>
      <c r="P867" s="16"/>
      <c r="Q867" s="16"/>
      <c r="R867" s="16"/>
      <c r="S867" s="23"/>
      <c r="T867" s="16"/>
      <c r="U867" s="16"/>
      <c r="W867" s="23" t="str">
        <f>IF('PD1'!$V867&lt;&gt;"",'PD1'!$V867*VLOOKUP('PD1'!$U867,#REF!,2,0),"")</f>
        <v/>
      </c>
      <c r="X867" s="16"/>
      <c r="Y867" s="16"/>
      <c r="Z867" s="16"/>
      <c r="AA867" s="16"/>
      <c r="AB867" s="16"/>
      <c r="AC867" s="16"/>
    </row>
    <row r="868" spans="1:29" ht="15.75" customHeight="1" x14ac:dyDescent="0.35">
      <c r="A868" s="17"/>
      <c r="B868" s="16"/>
      <c r="C868" s="16"/>
      <c r="D868" s="16"/>
      <c r="E868" s="16"/>
      <c r="F868" s="16"/>
      <c r="G868" s="16"/>
      <c r="H868" s="16"/>
      <c r="I868" s="16"/>
      <c r="J868" s="16"/>
      <c r="K868" s="16"/>
      <c r="N868" s="16"/>
      <c r="O868" s="16"/>
      <c r="P868" s="16"/>
      <c r="Q868" s="16"/>
      <c r="R868" s="16"/>
      <c r="S868" s="23"/>
      <c r="T868" s="16"/>
      <c r="U868" s="16"/>
      <c r="W868" s="23" t="str">
        <f>IF('PD1'!$V868&lt;&gt;"",'PD1'!$V868*VLOOKUP('PD1'!$U868,#REF!,2,0),"")</f>
        <v/>
      </c>
      <c r="X868" s="16"/>
      <c r="Y868" s="16"/>
      <c r="Z868" s="16"/>
      <c r="AA868" s="16"/>
      <c r="AB868" s="16"/>
      <c r="AC868" s="16"/>
    </row>
    <row r="869" spans="1:29" ht="15.75" customHeight="1" x14ac:dyDescent="0.35">
      <c r="A869" s="17"/>
      <c r="B869" s="16"/>
      <c r="C869" s="16"/>
      <c r="D869" s="16"/>
      <c r="E869" s="16"/>
      <c r="F869" s="16"/>
      <c r="G869" s="16"/>
      <c r="H869" s="16"/>
      <c r="I869" s="16"/>
      <c r="J869" s="16"/>
      <c r="K869" s="16"/>
      <c r="N869" s="16"/>
      <c r="O869" s="16"/>
      <c r="P869" s="16"/>
      <c r="Q869" s="16"/>
      <c r="R869" s="16"/>
      <c r="S869" s="23"/>
      <c r="T869" s="16"/>
      <c r="U869" s="16"/>
      <c r="W869" s="23" t="str">
        <f>IF('PD1'!$V869&lt;&gt;"",'PD1'!$V869*VLOOKUP('PD1'!$U869,#REF!,2,0),"")</f>
        <v/>
      </c>
      <c r="X869" s="16"/>
      <c r="Y869" s="16"/>
      <c r="Z869" s="16"/>
      <c r="AA869" s="16"/>
      <c r="AB869" s="16"/>
      <c r="AC869" s="16"/>
    </row>
    <row r="870" spans="1:29" ht="15.75" customHeight="1" x14ac:dyDescent="0.35">
      <c r="A870" s="17"/>
      <c r="B870" s="16"/>
      <c r="C870" s="16"/>
      <c r="D870" s="16"/>
      <c r="E870" s="16"/>
      <c r="F870" s="16"/>
      <c r="G870" s="16"/>
      <c r="H870" s="16"/>
      <c r="I870" s="16"/>
      <c r="J870" s="16"/>
      <c r="K870" s="16"/>
      <c r="N870" s="16"/>
      <c r="O870" s="16"/>
      <c r="P870" s="16"/>
      <c r="Q870" s="16"/>
      <c r="R870" s="16"/>
      <c r="S870" s="23"/>
      <c r="T870" s="16"/>
      <c r="U870" s="16"/>
      <c r="W870" s="23" t="str">
        <f>IF('PD1'!$V870&lt;&gt;"",'PD1'!$V870*VLOOKUP('PD1'!$U870,#REF!,2,0),"")</f>
        <v/>
      </c>
      <c r="X870" s="16"/>
      <c r="Y870" s="16"/>
      <c r="Z870" s="16"/>
      <c r="AA870" s="16"/>
      <c r="AB870" s="16"/>
      <c r="AC870" s="16"/>
    </row>
    <row r="871" spans="1:29" ht="15.75" customHeight="1" x14ac:dyDescent="0.35">
      <c r="A871" s="17"/>
      <c r="B871" s="16"/>
      <c r="C871" s="16"/>
      <c r="D871" s="16"/>
      <c r="E871" s="16"/>
      <c r="F871" s="16"/>
      <c r="G871" s="16"/>
      <c r="H871" s="16"/>
      <c r="I871" s="16"/>
      <c r="J871" s="16"/>
      <c r="K871" s="16"/>
      <c r="N871" s="16"/>
      <c r="O871" s="16"/>
      <c r="P871" s="16"/>
      <c r="Q871" s="16"/>
      <c r="R871" s="16"/>
      <c r="S871" s="23"/>
      <c r="T871" s="16"/>
      <c r="U871" s="16"/>
      <c r="W871" s="23" t="str">
        <f>IF('PD1'!$V871&lt;&gt;"",'PD1'!$V871*VLOOKUP('PD1'!$U871,#REF!,2,0),"")</f>
        <v/>
      </c>
      <c r="X871" s="16"/>
      <c r="Y871" s="16"/>
      <c r="Z871" s="16"/>
      <c r="AA871" s="16"/>
      <c r="AB871" s="16"/>
      <c r="AC871" s="16"/>
    </row>
    <row r="872" spans="1:29" ht="15.75" customHeight="1" x14ac:dyDescent="0.35">
      <c r="A872" s="17"/>
      <c r="B872" s="16"/>
      <c r="C872" s="16"/>
      <c r="D872" s="16"/>
      <c r="E872" s="16"/>
      <c r="F872" s="16"/>
      <c r="G872" s="16"/>
      <c r="H872" s="16"/>
      <c r="I872" s="16"/>
      <c r="J872" s="16"/>
      <c r="K872" s="16"/>
      <c r="N872" s="16"/>
      <c r="O872" s="16"/>
      <c r="P872" s="16"/>
      <c r="Q872" s="16"/>
      <c r="R872" s="16"/>
      <c r="S872" s="23"/>
      <c r="T872" s="16"/>
      <c r="U872" s="16"/>
      <c r="W872" s="23" t="str">
        <f>IF('PD1'!$V872&lt;&gt;"",'PD1'!$V872*VLOOKUP('PD1'!$U872,#REF!,2,0),"")</f>
        <v/>
      </c>
      <c r="X872" s="16"/>
      <c r="Y872" s="16"/>
      <c r="Z872" s="16"/>
      <c r="AA872" s="16"/>
      <c r="AB872" s="16"/>
      <c r="AC872" s="16"/>
    </row>
    <row r="873" spans="1:29" ht="15.75" customHeight="1" x14ac:dyDescent="0.35">
      <c r="A873" s="17"/>
      <c r="B873" s="16"/>
      <c r="C873" s="16"/>
      <c r="D873" s="16"/>
      <c r="E873" s="16"/>
      <c r="F873" s="16"/>
      <c r="G873" s="16"/>
      <c r="H873" s="16"/>
      <c r="I873" s="16"/>
      <c r="J873" s="16"/>
      <c r="K873" s="16"/>
      <c r="N873" s="16"/>
      <c r="O873" s="16"/>
      <c r="P873" s="16"/>
      <c r="Q873" s="16"/>
      <c r="R873" s="16"/>
      <c r="S873" s="23"/>
      <c r="T873" s="16"/>
      <c r="U873" s="16"/>
      <c r="W873" s="23" t="str">
        <f>IF('PD1'!$V873&lt;&gt;"",'PD1'!$V873*VLOOKUP('PD1'!$U873,#REF!,2,0),"")</f>
        <v/>
      </c>
      <c r="X873" s="16"/>
      <c r="Y873" s="16"/>
      <c r="Z873" s="16"/>
      <c r="AA873" s="16"/>
      <c r="AB873" s="16"/>
      <c r="AC873" s="16"/>
    </row>
    <row r="874" spans="1:29" ht="15.75" customHeight="1" x14ac:dyDescent="0.35">
      <c r="A874" s="17"/>
      <c r="B874" s="16"/>
      <c r="C874" s="16"/>
      <c r="D874" s="16"/>
      <c r="E874" s="16"/>
      <c r="F874" s="16"/>
      <c r="G874" s="16"/>
      <c r="H874" s="16"/>
      <c r="I874" s="16"/>
      <c r="J874" s="16"/>
      <c r="K874" s="16"/>
      <c r="N874" s="16"/>
      <c r="O874" s="16"/>
      <c r="P874" s="16"/>
      <c r="Q874" s="16"/>
      <c r="R874" s="16"/>
      <c r="S874" s="23"/>
      <c r="T874" s="16"/>
      <c r="U874" s="16"/>
      <c r="W874" s="23" t="str">
        <f>IF('PD1'!$V874&lt;&gt;"",'PD1'!$V874*VLOOKUP('PD1'!$U874,#REF!,2,0),"")</f>
        <v/>
      </c>
      <c r="X874" s="16"/>
      <c r="Y874" s="16"/>
      <c r="Z874" s="16"/>
      <c r="AA874" s="16"/>
      <c r="AB874" s="16"/>
      <c r="AC874" s="16"/>
    </row>
    <row r="875" spans="1:29" ht="15.75" customHeight="1" x14ac:dyDescent="0.35">
      <c r="A875" s="17"/>
      <c r="B875" s="16"/>
      <c r="C875" s="16"/>
      <c r="D875" s="16"/>
      <c r="E875" s="16"/>
      <c r="F875" s="16"/>
      <c r="G875" s="16"/>
      <c r="H875" s="16"/>
      <c r="I875" s="16"/>
      <c r="J875" s="16"/>
      <c r="K875" s="16"/>
      <c r="N875" s="16"/>
      <c r="O875" s="16"/>
      <c r="P875" s="16"/>
      <c r="Q875" s="16"/>
      <c r="R875" s="16"/>
      <c r="S875" s="23"/>
      <c r="T875" s="16"/>
      <c r="U875" s="16"/>
      <c r="W875" s="23" t="str">
        <f>IF('PD1'!$V875&lt;&gt;"",'PD1'!$V875*VLOOKUP('PD1'!$U875,#REF!,2,0),"")</f>
        <v/>
      </c>
      <c r="X875" s="16"/>
      <c r="Y875" s="16"/>
      <c r="Z875" s="16"/>
      <c r="AA875" s="16"/>
      <c r="AB875" s="16"/>
      <c r="AC875" s="16"/>
    </row>
    <row r="876" spans="1:29" ht="15.75" customHeight="1" x14ac:dyDescent="0.35">
      <c r="A876" s="17"/>
      <c r="B876" s="16"/>
      <c r="C876" s="16"/>
      <c r="D876" s="16"/>
      <c r="E876" s="16"/>
      <c r="F876" s="16"/>
      <c r="G876" s="16"/>
      <c r="H876" s="16"/>
      <c r="I876" s="16"/>
      <c r="J876" s="16"/>
      <c r="K876" s="16"/>
      <c r="N876" s="16"/>
      <c r="O876" s="16"/>
      <c r="P876" s="16"/>
      <c r="Q876" s="16"/>
      <c r="R876" s="16"/>
      <c r="S876" s="23"/>
      <c r="T876" s="16"/>
      <c r="U876" s="16"/>
      <c r="W876" s="23" t="str">
        <f>IF('PD1'!$V876&lt;&gt;"",'PD1'!$V876*VLOOKUP('PD1'!$U876,#REF!,2,0),"")</f>
        <v/>
      </c>
      <c r="X876" s="16"/>
      <c r="Y876" s="16"/>
      <c r="Z876" s="16"/>
      <c r="AA876" s="16"/>
      <c r="AB876" s="16"/>
      <c r="AC876" s="16"/>
    </row>
    <row r="877" spans="1:29" ht="15.75" customHeight="1" x14ac:dyDescent="0.35">
      <c r="A877" s="17"/>
      <c r="B877" s="16"/>
      <c r="C877" s="16"/>
      <c r="D877" s="16"/>
      <c r="E877" s="16"/>
      <c r="F877" s="16"/>
      <c r="G877" s="16"/>
      <c r="H877" s="16"/>
      <c r="I877" s="16"/>
      <c r="J877" s="16"/>
      <c r="K877" s="16"/>
      <c r="N877" s="16"/>
      <c r="O877" s="16"/>
      <c r="P877" s="16"/>
      <c r="Q877" s="16"/>
      <c r="R877" s="16"/>
      <c r="S877" s="23"/>
      <c r="T877" s="16"/>
      <c r="U877" s="16"/>
      <c r="W877" s="23" t="str">
        <f>IF('PD1'!$V877&lt;&gt;"",'PD1'!$V877*VLOOKUP('PD1'!$U877,#REF!,2,0),"")</f>
        <v/>
      </c>
      <c r="X877" s="16"/>
      <c r="Y877" s="16"/>
      <c r="Z877" s="16"/>
      <c r="AA877" s="16"/>
      <c r="AB877" s="16"/>
      <c r="AC877" s="16"/>
    </row>
    <row r="878" spans="1:29" ht="15.75" customHeight="1" x14ac:dyDescent="0.35">
      <c r="A878" s="17"/>
      <c r="B878" s="16"/>
      <c r="C878" s="16"/>
      <c r="D878" s="16"/>
      <c r="E878" s="16"/>
      <c r="F878" s="16"/>
      <c r="G878" s="16"/>
      <c r="H878" s="16"/>
      <c r="I878" s="16"/>
      <c r="J878" s="16"/>
      <c r="K878" s="16"/>
      <c r="N878" s="16"/>
      <c r="O878" s="16"/>
      <c r="P878" s="16"/>
      <c r="Q878" s="16"/>
      <c r="R878" s="16"/>
      <c r="S878" s="23"/>
      <c r="T878" s="16"/>
      <c r="U878" s="16"/>
      <c r="W878" s="23" t="str">
        <f>IF('PD1'!$V878&lt;&gt;"",'PD1'!$V878*VLOOKUP('PD1'!$U878,#REF!,2,0),"")</f>
        <v/>
      </c>
      <c r="X878" s="16"/>
      <c r="Y878" s="16"/>
      <c r="Z878" s="16"/>
      <c r="AA878" s="16"/>
      <c r="AB878" s="16"/>
      <c r="AC878" s="16"/>
    </row>
    <row r="879" spans="1:29" ht="15.75" customHeight="1" x14ac:dyDescent="0.35">
      <c r="A879" s="17"/>
      <c r="B879" s="16"/>
      <c r="C879" s="16"/>
      <c r="D879" s="16"/>
      <c r="E879" s="16"/>
      <c r="F879" s="16"/>
      <c r="G879" s="16"/>
      <c r="H879" s="16"/>
      <c r="I879" s="16"/>
      <c r="J879" s="16"/>
      <c r="K879" s="16"/>
      <c r="N879" s="16"/>
      <c r="O879" s="16"/>
      <c r="P879" s="16"/>
      <c r="Q879" s="16"/>
      <c r="R879" s="16"/>
      <c r="S879" s="23"/>
      <c r="T879" s="16"/>
      <c r="U879" s="16"/>
      <c r="W879" s="23" t="str">
        <f>IF('PD1'!$V879&lt;&gt;"",'PD1'!$V879*VLOOKUP('PD1'!$U879,#REF!,2,0),"")</f>
        <v/>
      </c>
      <c r="X879" s="16"/>
      <c r="Y879" s="16"/>
      <c r="Z879" s="16"/>
      <c r="AA879" s="16"/>
      <c r="AB879" s="16"/>
      <c r="AC879" s="16"/>
    </row>
    <row r="880" spans="1:29" ht="15.75" customHeight="1" x14ac:dyDescent="0.35">
      <c r="A880" s="17"/>
      <c r="B880" s="16"/>
      <c r="C880" s="16"/>
      <c r="D880" s="16"/>
      <c r="E880" s="16"/>
      <c r="F880" s="16"/>
      <c r="G880" s="16"/>
      <c r="H880" s="16"/>
      <c r="I880" s="16"/>
      <c r="J880" s="16"/>
      <c r="K880" s="16"/>
      <c r="N880" s="16"/>
      <c r="O880" s="16"/>
      <c r="P880" s="16"/>
      <c r="Q880" s="16"/>
      <c r="R880" s="16"/>
      <c r="S880" s="23"/>
      <c r="T880" s="16"/>
      <c r="U880" s="16"/>
      <c r="W880" s="23" t="str">
        <f>IF('PD1'!$V880&lt;&gt;"",'PD1'!$V880*VLOOKUP('PD1'!$U880,#REF!,2,0),"")</f>
        <v/>
      </c>
      <c r="X880" s="16"/>
      <c r="Y880" s="16"/>
      <c r="Z880" s="16"/>
      <c r="AA880" s="16"/>
      <c r="AB880" s="16"/>
      <c r="AC880" s="16"/>
    </row>
    <row r="881" spans="1:29" ht="15.75" customHeight="1" x14ac:dyDescent="0.35">
      <c r="A881" s="17"/>
      <c r="B881" s="16"/>
      <c r="C881" s="16"/>
      <c r="D881" s="16"/>
      <c r="E881" s="16"/>
      <c r="F881" s="16"/>
      <c r="G881" s="16"/>
      <c r="H881" s="16"/>
      <c r="I881" s="16"/>
      <c r="J881" s="16"/>
      <c r="K881" s="16"/>
      <c r="N881" s="16"/>
      <c r="O881" s="16"/>
      <c r="P881" s="16"/>
      <c r="Q881" s="16"/>
      <c r="R881" s="16"/>
      <c r="S881" s="23"/>
      <c r="T881" s="16"/>
      <c r="U881" s="16"/>
      <c r="W881" s="23" t="str">
        <f>IF('PD1'!$V881&lt;&gt;"",'PD1'!$V881*VLOOKUP('PD1'!$U881,#REF!,2,0),"")</f>
        <v/>
      </c>
      <c r="X881" s="16"/>
      <c r="Y881" s="16"/>
      <c r="Z881" s="16"/>
      <c r="AA881" s="16"/>
      <c r="AB881" s="16"/>
      <c r="AC881" s="16"/>
    </row>
    <row r="882" spans="1:29" ht="15.75" customHeight="1" x14ac:dyDescent="0.35">
      <c r="A882" s="17"/>
      <c r="B882" s="16"/>
      <c r="C882" s="16"/>
      <c r="D882" s="16"/>
      <c r="E882" s="16"/>
      <c r="F882" s="16"/>
      <c r="G882" s="16"/>
      <c r="H882" s="16"/>
      <c r="I882" s="16"/>
      <c r="J882" s="16"/>
      <c r="K882" s="16"/>
      <c r="N882" s="16"/>
      <c r="O882" s="16"/>
      <c r="P882" s="16"/>
      <c r="Q882" s="16"/>
      <c r="R882" s="16"/>
      <c r="S882" s="23"/>
      <c r="T882" s="16"/>
      <c r="U882" s="16"/>
      <c r="W882" s="23" t="str">
        <f>IF('PD1'!$V882&lt;&gt;"",'PD1'!$V882*VLOOKUP('PD1'!$U882,#REF!,2,0),"")</f>
        <v/>
      </c>
      <c r="X882" s="16"/>
      <c r="Y882" s="16"/>
      <c r="Z882" s="16"/>
      <c r="AA882" s="16"/>
      <c r="AB882" s="16"/>
      <c r="AC882" s="16"/>
    </row>
    <row r="883" spans="1:29" ht="15.75" customHeight="1" x14ac:dyDescent="0.35">
      <c r="A883" s="17"/>
      <c r="B883" s="16"/>
      <c r="C883" s="16"/>
      <c r="D883" s="16"/>
      <c r="E883" s="16"/>
      <c r="F883" s="16"/>
      <c r="G883" s="16"/>
      <c r="H883" s="16"/>
      <c r="I883" s="16"/>
      <c r="J883" s="16"/>
      <c r="K883" s="16"/>
      <c r="N883" s="16"/>
      <c r="O883" s="16"/>
      <c r="P883" s="16"/>
      <c r="Q883" s="16"/>
      <c r="R883" s="16"/>
      <c r="S883" s="23"/>
      <c r="T883" s="16"/>
      <c r="U883" s="16"/>
      <c r="W883" s="23" t="str">
        <f>IF('PD1'!$V883&lt;&gt;"",'PD1'!$V883*VLOOKUP('PD1'!$U883,#REF!,2,0),"")</f>
        <v/>
      </c>
      <c r="X883" s="16"/>
      <c r="Y883" s="16"/>
      <c r="Z883" s="16"/>
      <c r="AA883" s="16"/>
      <c r="AB883" s="16"/>
      <c r="AC883" s="16"/>
    </row>
    <row r="884" spans="1:29" ht="15.75" customHeight="1" x14ac:dyDescent="0.35">
      <c r="A884" s="17"/>
      <c r="B884" s="16"/>
      <c r="C884" s="16"/>
      <c r="D884" s="16"/>
      <c r="E884" s="16"/>
      <c r="F884" s="16"/>
      <c r="G884" s="16"/>
      <c r="H884" s="16"/>
      <c r="I884" s="16"/>
      <c r="J884" s="16"/>
      <c r="K884" s="16"/>
      <c r="N884" s="16"/>
      <c r="O884" s="16"/>
      <c r="P884" s="16"/>
      <c r="Q884" s="16"/>
      <c r="R884" s="16"/>
      <c r="S884" s="23"/>
      <c r="T884" s="16"/>
      <c r="U884" s="16"/>
      <c r="W884" s="23" t="str">
        <f>IF('PD1'!$V884&lt;&gt;"",'PD1'!$V884*VLOOKUP('PD1'!$U884,#REF!,2,0),"")</f>
        <v/>
      </c>
      <c r="X884" s="16"/>
      <c r="Y884" s="16"/>
      <c r="Z884" s="16"/>
      <c r="AA884" s="16"/>
      <c r="AB884" s="16"/>
      <c r="AC884" s="16"/>
    </row>
    <row r="885" spans="1:29" ht="15.75" customHeight="1" x14ac:dyDescent="0.35">
      <c r="A885" s="17"/>
      <c r="B885" s="16"/>
      <c r="C885" s="16"/>
      <c r="D885" s="16"/>
      <c r="E885" s="16"/>
      <c r="F885" s="16"/>
      <c r="G885" s="16"/>
      <c r="H885" s="16"/>
      <c r="I885" s="16"/>
      <c r="J885" s="16"/>
      <c r="K885" s="16"/>
      <c r="N885" s="16"/>
      <c r="O885" s="16"/>
      <c r="P885" s="16"/>
      <c r="Q885" s="16"/>
      <c r="R885" s="16"/>
      <c r="S885" s="23"/>
      <c r="T885" s="16"/>
      <c r="U885" s="16"/>
      <c r="W885" s="23" t="str">
        <f>IF('PD1'!$V885&lt;&gt;"",'PD1'!$V885*VLOOKUP('PD1'!$U885,#REF!,2,0),"")</f>
        <v/>
      </c>
      <c r="X885" s="16"/>
      <c r="Y885" s="16"/>
      <c r="Z885" s="16"/>
      <c r="AA885" s="16"/>
      <c r="AB885" s="16"/>
      <c r="AC885" s="16"/>
    </row>
    <row r="886" spans="1:29" ht="15.75" customHeight="1" x14ac:dyDescent="0.35">
      <c r="A886" s="17"/>
      <c r="B886" s="16"/>
      <c r="C886" s="16"/>
      <c r="D886" s="16"/>
      <c r="E886" s="16"/>
      <c r="F886" s="16"/>
      <c r="G886" s="16"/>
      <c r="H886" s="16"/>
      <c r="I886" s="16"/>
      <c r="J886" s="16"/>
      <c r="K886" s="16"/>
      <c r="N886" s="16"/>
      <c r="O886" s="16"/>
      <c r="P886" s="16"/>
      <c r="Q886" s="16"/>
      <c r="R886" s="16"/>
      <c r="S886" s="23"/>
      <c r="T886" s="16"/>
      <c r="U886" s="16"/>
      <c r="W886" s="23" t="str">
        <f>IF('PD1'!$V886&lt;&gt;"",'PD1'!$V886*VLOOKUP('PD1'!$U886,#REF!,2,0),"")</f>
        <v/>
      </c>
      <c r="X886" s="16"/>
      <c r="Y886" s="16"/>
      <c r="Z886" s="16"/>
      <c r="AA886" s="16"/>
      <c r="AB886" s="16"/>
      <c r="AC886" s="16"/>
    </row>
    <row r="887" spans="1:29" ht="15.75" customHeight="1" x14ac:dyDescent="0.35">
      <c r="A887" s="17"/>
      <c r="B887" s="16"/>
      <c r="C887" s="16"/>
      <c r="D887" s="16"/>
      <c r="E887" s="16"/>
      <c r="F887" s="16"/>
      <c r="G887" s="16"/>
      <c r="H887" s="16"/>
      <c r="I887" s="16"/>
      <c r="J887" s="16"/>
      <c r="K887" s="16"/>
      <c r="N887" s="16"/>
      <c r="O887" s="16"/>
      <c r="P887" s="16"/>
      <c r="Q887" s="16"/>
      <c r="R887" s="16"/>
      <c r="S887" s="23"/>
      <c r="T887" s="16"/>
      <c r="U887" s="16"/>
      <c r="W887" s="23" t="str">
        <f>IF('PD1'!$V887&lt;&gt;"",'PD1'!$V887*VLOOKUP('PD1'!$U887,#REF!,2,0),"")</f>
        <v/>
      </c>
      <c r="X887" s="16"/>
      <c r="Y887" s="16"/>
      <c r="Z887" s="16"/>
      <c r="AA887" s="16"/>
      <c r="AB887" s="16"/>
      <c r="AC887" s="16"/>
    </row>
    <row r="888" spans="1:29" ht="15.75" customHeight="1" x14ac:dyDescent="0.35">
      <c r="A888" s="17"/>
      <c r="B888" s="16"/>
      <c r="C888" s="16"/>
      <c r="D888" s="16"/>
      <c r="E888" s="16"/>
      <c r="F888" s="16"/>
      <c r="G888" s="16"/>
      <c r="H888" s="16"/>
      <c r="I888" s="16"/>
      <c r="J888" s="16"/>
      <c r="K888" s="16"/>
      <c r="N888" s="16"/>
      <c r="O888" s="16"/>
      <c r="P888" s="16"/>
      <c r="Q888" s="16"/>
      <c r="R888" s="16"/>
      <c r="S888" s="23"/>
      <c r="T888" s="16"/>
      <c r="U888" s="16"/>
      <c r="W888" s="23" t="str">
        <f>IF('PD1'!$V888&lt;&gt;"",'PD1'!$V888*VLOOKUP('PD1'!$U888,#REF!,2,0),"")</f>
        <v/>
      </c>
      <c r="X888" s="16"/>
      <c r="Y888" s="16"/>
      <c r="Z888" s="16"/>
      <c r="AA888" s="16"/>
      <c r="AB888" s="16"/>
      <c r="AC888" s="16"/>
    </row>
    <row r="889" spans="1:29" ht="15.75" customHeight="1" x14ac:dyDescent="0.35">
      <c r="A889" s="17"/>
      <c r="B889" s="16"/>
      <c r="C889" s="16"/>
      <c r="D889" s="16"/>
      <c r="E889" s="16"/>
      <c r="F889" s="16"/>
      <c r="G889" s="16"/>
      <c r="H889" s="16"/>
      <c r="I889" s="16"/>
      <c r="J889" s="16"/>
      <c r="K889" s="16"/>
      <c r="N889" s="16"/>
      <c r="O889" s="16"/>
      <c r="P889" s="16"/>
      <c r="Q889" s="16"/>
      <c r="R889" s="16"/>
      <c r="S889" s="23"/>
      <c r="T889" s="16"/>
      <c r="U889" s="16"/>
      <c r="W889" s="23" t="str">
        <f>IF('PD1'!$V889&lt;&gt;"",'PD1'!$V889*VLOOKUP('PD1'!$U889,#REF!,2,0),"")</f>
        <v/>
      </c>
      <c r="X889" s="16"/>
      <c r="Y889" s="16"/>
      <c r="Z889" s="16"/>
      <c r="AA889" s="16"/>
      <c r="AB889" s="16"/>
      <c r="AC889" s="16"/>
    </row>
    <row r="890" spans="1:29" ht="15.75" customHeight="1" x14ac:dyDescent="0.35">
      <c r="A890" s="17"/>
      <c r="B890" s="16"/>
      <c r="C890" s="16"/>
      <c r="D890" s="16"/>
      <c r="E890" s="16"/>
      <c r="F890" s="16"/>
      <c r="G890" s="16"/>
      <c r="H890" s="16"/>
      <c r="I890" s="16"/>
      <c r="J890" s="16"/>
      <c r="K890" s="16"/>
      <c r="N890" s="16"/>
      <c r="O890" s="16"/>
      <c r="P890" s="16"/>
      <c r="Q890" s="16"/>
      <c r="R890" s="16"/>
      <c r="S890" s="23"/>
      <c r="T890" s="16"/>
      <c r="U890" s="16"/>
      <c r="W890" s="23" t="str">
        <f>IF('PD1'!$V890&lt;&gt;"",'PD1'!$V890*VLOOKUP('PD1'!$U890,#REF!,2,0),"")</f>
        <v/>
      </c>
      <c r="X890" s="16"/>
      <c r="Y890" s="16"/>
      <c r="Z890" s="16"/>
      <c r="AA890" s="16"/>
      <c r="AB890" s="16"/>
      <c r="AC890" s="16"/>
    </row>
    <row r="891" spans="1:29" ht="15.75" customHeight="1" x14ac:dyDescent="0.35">
      <c r="A891" s="17"/>
      <c r="B891" s="16"/>
      <c r="C891" s="16"/>
      <c r="D891" s="16"/>
      <c r="E891" s="16"/>
      <c r="F891" s="16"/>
      <c r="G891" s="16"/>
      <c r="H891" s="16"/>
      <c r="I891" s="16"/>
      <c r="J891" s="16"/>
      <c r="K891" s="16"/>
      <c r="N891" s="16"/>
      <c r="O891" s="16"/>
      <c r="P891" s="16"/>
      <c r="Q891" s="16"/>
      <c r="R891" s="16"/>
      <c r="S891" s="23"/>
      <c r="T891" s="16"/>
      <c r="U891" s="16"/>
      <c r="W891" s="23" t="str">
        <f>IF('PD1'!$V891&lt;&gt;"",'PD1'!$V891*VLOOKUP('PD1'!$U891,#REF!,2,0),"")</f>
        <v/>
      </c>
      <c r="X891" s="16"/>
      <c r="Y891" s="16"/>
      <c r="Z891" s="16"/>
      <c r="AA891" s="16"/>
      <c r="AB891" s="16"/>
      <c r="AC891" s="16"/>
    </row>
    <row r="892" spans="1:29" ht="15.75" customHeight="1" x14ac:dyDescent="0.35">
      <c r="A892" s="17"/>
      <c r="B892" s="16"/>
      <c r="C892" s="16"/>
      <c r="D892" s="16"/>
      <c r="E892" s="16"/>
      <c r="F892" s="16"/>
      <c r="G892" s="16"/>
      <c r="H892" s="16"/>
      <c r="I892" s="16"/>
      <c r="J892" s="16"/>
      <c r="K892" s="16"/>
      <c r="N892" s="16"/>
      <c r="O892" s="16"/>
      <c r="P892" s="16"/>
      <c r="Q892" s="16"/>
      <c r="R892" s="16"/>
      <c r="S892" s="23"/>
      <c r="T892" s="16"/>
      <c r="U892" s="16"/>
      <c r="W892" s="23" t="str">
        <f>IF('PD1'!$V892&lt;&gt;"",'PD1'!$V892*VLOOKUP('PD1'!$U892,#REF!,2,0),"")</f>
        <v/>
      </c>
      <c r="X892" s="16"/>
      <c r="Y892" s="16"/>
      <c r="Z892" s="16"/>
      <c r="AA892" s="16"/>
      <c r="AB892" s="16"/>
      <c r="AC892" s="16"/>
    </row>
    <row r="893" spans="1:29" ht="15.75" customHeight="1" x14ac:dyDescent="0.35">
      <c r="A893" s="17"/>
      <c r="B893" s="16"/>
      <c r="C893" s="16"/>
      <c r="D893" s="16"/>
      <c r="E893" s="16"/>
      <c r="F893" s="16"/>
      <c r="G893" s="16"/>
      <c r="H893" s="16"/>
      <c r="I893" s="16"/>
      <c r="J893" s="16"/>
      <c r="K893" s="16"/>
      <c r="N893" s="16"/>
      <c r="O893" s="16"/>
      <c r="P893" s="16"/>
      <c r="Q893" s="16"/>
      <c r="R893" s="16"/>
      <c r="S893" s="23"/>
      <c r="T893" s="16"/>
      <c r="U893" s="16"/>
      <c r="W893" s="23" t="str">
        <f>IF('PD1'!$V893&lt;&gt;"",'PD1'!$V893*VLOOKUP('PD1'!$U893,#REF!,2,0),"")</f>
        <v/>
      </c>
      <c r="X893" s="16"/>
      <c r="Y893" s="16"/>
      <c r="Z893" s="16"/>
      <c r="AA893" s="16"/>
      <c r="AB893" s="16"/>
      <c r="AC893" s="16"/>
    </row>
    <row r="894" spans="1:29" ht="15.75" customHeight="1" x14ac:dyDescent="0.35">
      <c r="A894" s="17"/>
      <c r="B894" s="16"/>
      <c r="C894" s="16"/>
      <c r="D894" s="16"/>
      <c r="E894" s="16"/>
      <c r="F894" s="16"/>
      <c r="G894" s="16"/>
      <c r="H894" s="16"/>
      <c r="I894" s="16"/>
      <c r="J894" s="16"/>
      <c r="K894" s="16"/>
      <c r="N894" s="16"/>
      <c r="O894" s="16"/>
      <c r="P894" s="16"/>
      <c r="Q894" s="16"/>
      <c r="R894" s="16"/>
      <c r="S894" s="23"/>
      <c r="T894" s="16"/>
      <c r="U894" s="16"/>
      <c r="W894" s="23" t="str">
        <f>IF('PD1'!$V894&lt;&gt;"",'PD1'!$V894*VLOOKUP('PD1'!$U894,#REF!,2,0),"")</f>
        <v/>
      </c>
      <c r="X894" s="16"/>
      <c r="Y894" s="16"/>
      <c r="Z894" s="16"/>
      <c r="AA894" s="16"/>
      <c r="AB894" s="16"/>
      <c r="AC894" s="16"/>
    </row>
    <row r="895" spans="1:29" ht="15.75" customHeight="1" x14ac:dyDescent="0.35">
      <c r="A895" s="17"/>
      <c r="B895" s="16"/>
      <c r="C895" s="16"/>
      <c r="D895" s="16"/>
      <c r="E895" s="16"/>
      <c r="F895" s="16"/>
      <c r="G895" s="16"/>
      <c r="H895" s="16"/>
      <c r="I895" s="16"/>
      <c r="J895" s="16"/>
      <c r="K895" s="16"/>
      <c r="N895" s="16"/>
      <c r="O895" s="16"/>
      <c r="P895" s="16"/>
      <c r="Q895" s="16"/>
      <c r="R895" s="16"/>
      <c r="S895" s="23"/>
      <c r="T895" s="16"/>
      <c r="U895" s="16"/>
      <c r="W895" s="23" t="str">
        <f>IF('PD1'!$V895&lt;&gt;"",'PD1'!$V895*VLOOKUP('PD1'!$U895,#REF!,2,0),"")</f>
        <v/>
      </c>
      <c r="X895" s="16"/>
      <c r="Y895" s="16"/>
      <c r="Z895" s="16"/>
      <c r="AA895" s="16"/>
      <c r="AB895" s="16"/>
      <c r="AC895" s="16"/>
    </row>
    <row r="896" spans="1:29" ht="15.75" customHeight="1" x14ac:dyDescent="0.35">
      <c r="A896" s="17"/>
      <c r="B896" s="16"/>
      <c r="C896" s="16"/>
      <c r="D896" s="16"/>
      <c r="E896" s="16"/>
      <c r="F896" s="16"/>
      <c r="G896" s="16"/>
      <c r="H896" s="16"/>
      <c r="I896" s="16"/>
      <c r="J896" s="16"/>
      <c r="K896" s="16"/>
      <c r="N896" s="16"/>
      <c r="O896" s="16"/>
      <c r="P896" s="16"/>
      <c r="Q896" s="16"/>
      <c r="R896" s="16"/>
      <c r="S896" s="23"/>
      <c r="T896" s="16"/>
      <c r="U896" s="16"/>
      <c r="W896" s="23" t="str">
        <f>IF('PD1'!$V896&lt;&gt;"",'PD1'!$V896*VLOOKUP('PD1'!$U896,#REF!,2,0),"")</f>
        <v/>
      </c>
      <c r="X896" s="16"/>
      <c r="Y896" s="16"/>
      <c r="Z896" s="16"/>
      <c r="AA896" s="16"/>
      <c r="AB896" s="16"/>
      <c r="AC896" s="16"/>
    </row>
    <row r="897" spans="1:29" ht="15.75" customHeight="1" x14ac:dyDescent="0.35">
      <c r="A897" s="17"/>
      <c r="B897" s="16"/>
      <c r="C897" s="16"/>
      <c r="D897" s="16"/>
      <c r="E897" s="16"/>
      <c r="F897" s="16"/>
      <c r="G897" s="16"/>
      <c r="H897" s="16"/>
      <c r="I897" s="16"/>
      <c r="J897" s="16"/>
      <c r="K897" s="16"/>
      <c r="N897" s="16"/>
      <c r="O897" s="16"/>
      <c r="P897" s="16"/>
      <c r="Q897" s="16"/>
      <c r="R897" s="16"/>
      <c r="S897" s="23"/>
      <c r="T897" s="16"/>
      <c r="U897" s="16"/>
      <c r="W897" s="23" t="str">
        <f>IF('PD1'!$V897&lt;&gt;"",'PD1'!$V897*VLOOKUP('PD1'!$U897,#REF!,2,0),"")</f>
        <v/>
      </c>
      <c r="X897" s="16"/>
      <c r="Y897" s="16"/>
      <c r="Z897" s="16"/>
      <c r="AA897" s="16"/>
      <c r="AB897" s="16"/>
      <c r="AC897" s="16"/>
    </row>
    <row r="898" spans="1:29" ht="15.75" customHeight="1" x14ac:dyDescent="0.35">
      <c r="A898" s="17"/>
      <c r="B898" s="16"/>
      <c r="C898" s="16"/>
      <c r="D898" s="16"/>
      <c r="E898" s="16"/>
      <c r="F898" s="16"/>
      <c r="G898" s="16"/>
      <c r="H898" s="16"/>
      <c r="I898" s="16"/>
      <c r="J898" s="16"/>
      <c r="K898" s="16"/>
      <c r="N898" s="16"/>
      <c r="O898" s="16"/>
      <c r="P898" s="16"/>
      <c r="Q898" s="16"/>
      <c r="R898" s="16"/>
      <c r="S898" s="23"/>
      <c r="T898" s="16"/>
      <c r="U898" s="16"/>
      <c r="W898" s="23" t="str">
        <f>IF('PD1'!$V898&lt;&gt;"",'PD1'!$V898*VLOOKUP('PD1'!$U898,#REF!,2,0),"")</f>
        <v/>
      </c>
      <c r="X898" s="16"/>
      <c r="Y898" s="16"/>
      <c r="Z898" s="16"/>
      <c r="AA898" s="16"/>
      <c r="AB898" s="16"/>
      <c r="AC898" s="16"/>
    </row>
    <row r="899" spans="1:29" ht="15.75" customHeight="1" x14ac:dyDescent="0.35">
      <c r="A899" s="17"/>
      <c r="B899" s="16"/>
      <c r="C899" s="16"/>
      <c r="D899" s="16"/>
      <c r="E899" s="16"/>
      <c r="F899" s="16"/>
      <c r="G899" s="16"/>
      <c r="H899" s="16"/>
      <c r="I899" s="16"/>
      <c r="J899" s="16"/>
      <c r="K899" s="16"/>
      <c r="N899" s="16"/>
      <c r="O899" s="16"/>
      <c r="P899" s="16"/>
      <c r="Q899" s="16"/>
      <c r="R899" s="16"/>
      <c r="S899" s="23"/>
      <c r="T899" s="16"/>
      <c r="U899" s="16"/>
      <c r="W899" s="23" t="str">
        <f>IF('PD1'!$V899&lt;&gt;"",'PD1'!$V899*VLOOKUP('PD1'!$U899,#REF!,2,0),"")</f>
        <v/>
      </c>
      <c r="X899" s="16"/>
      <c r="Y899" s="16"/>
      <c r="Z899" s="16"/>
      <c r="AA899" s="16"/>
      <c r="AB899" s="16"/>
      <c r="AC899" s="16"/>
    </row>
    <row r="900" spans="1:29" ht="15.75" customHeight="1" x14ac:dyDescent="0.35">
      <c r="A900" s="17"/>
      <c r="B900" s="16"/>
      <c r="C900" s="16"/>
      <c r="D900" s="16"/>
      <c r="E900" s="16"/>
      <c r="F900" s="16"/>
      <c r="G900" s="16"/>
      <c r="H900" s="16"/>
      <c r="I900" s="16"/>
      <c r="J900" s="16"/>
      <c r="K900" s="16"/>
      <c r="N900" s="16"/>
      <c r="O900" s="16"/>
      <c r="P900" s="16"/>
      <c r="Q900" s="16"/>
      <c r="R900" s="16"/>
      <c r="S900" s="23"/>
      <c r="T900" s="16"/>
      <c r="U900" s="16"/>
      <c r="W900" s="23" t="str">
        <f>IF('PD1'!$V900&lt;&gt;"",'PD1'!$V900*VLOOKUP('PD1'!$U900,#REF!,2,0),"")</f>
        <v/>
      </c>
      <c r="X900" s="16"/>
      <c r="Y900" s="16"/>
      <c r="Z900" s="16"/>
      <c r="AA900" s="16"/>
      <c r="AB900" s="16"/>
      <c r="AC900" s="16"/>
    </row>
    <row r="901" spans="1:29" ht="15.75" customHeight="1" x14ac:dyDescent="0.35">
      <c r="A901" s="17"/>
      <c r="B901" s="16"/>
      <c r="C901" s="16"/>
      <c r="D901" s="16"/>
      <c r="E901" s="16"/>
      <c r="F901" s="16"/>
      <c r="G901" s="16"/>
      <c r="H901" s="16"/>
      <c r="I901" s="16"/>
      <c r="J901" s="16"/>
      <c r="K901" s="16"/>
      <c r="N901" s="16"/>
      <c r="O901" s="16"/>
      <c r="P901" s="16"/>
      <c r="Q901" s="16"/>
      <c r="R901" s="16"/>
      <c r="S901" s="23"/>
      <c r="T901" s="16"/>
      <c r="U901" s="16"/>
      <c r="W901" s="23" t="str">
        <f>IF('PD1'!$V901&lt;&gt;"",'PD1'!$V901*VLOOKUP('PD1'!$U901,#REF!,2,0),"")</f>
        <v/>
      </c>
      <c r="X901" s="16"/>
      <c r="Y901" s="16"/>
      <c r="Z901" s="16"/>
      <c r="AA901" s="16"/>
      <c r="AB901" s="16"/>
      <c r="AC901" s="16"/>
    </row>
    <row r="902" spans="1:29" ht="15.75" customHeight="1" x14ac:dyDescent="0.35">
      <c r="A902" s="17"/>
      <c r="B902" s="16"/>
      <c r="C902" s="16"/>
      <c r="D902" s="16"/>
      <c r="E902" s="16"/>
      <c r="F902" s="16"/>
      <c r="G902" s="16"/>
      <c r="H902" s="16"/>
      <c r="I902" s="16"/>
      <c r="J902" s="16"/>
      <c r="K902" s="16"/>
      <c r="N902" s="16"/>
      <c r="O902" s="16"/>
      <c r="P902" s="16"/>
      <c r="Q902" s="16"/>
      <c r="R902" s="16"/>
      <c r="S902" s="23"/>
      <c r="T902" s="16"/>
      <c r="U902" s="16"/>
      <c r="W902" s="23" t="str">
        <f>IF('PD1'!$V902&lt;&gt;"",'PD1'!$V902*VLOOKUP('PD1'!$U902,#REF!,2,0),"")</f>
        <v/>
      </c>
      <c r="X902" s="16"/>
      <c r="Y902" s="16"/>
      <c r="Z902" s="16"/>
      <c r="AA902" s="16"/>
      <c r="AB902" s="16"/>
      <c r="AC902" s="16"/>
    </row>
    <row r="903" spans="1:29" ht="15.75" customHeight="1" x14ac:dyDescent="0.35">
      <c r="A903" s="17"/>
      <c r="B903" s="16"/>
      <c r="C903" s="16"/>
      <c r="D903" s="16"/>
      <c r="E903" s="16"/>
      <c r="F903" s="16"/>
      <c r="G903" s="16"/>
      <c r="H903" s="16"/>
      <c r="I903" s="16"/>
      <c r="J903" s="16"/>
      <c r="K903" s="16"/>
      <c r="N903" s="16"/>
      <c r="O903" s="16"/>
      <c r="P903" s="16"/>
      <c r="Q903" s="16"/>
      <c r="R903" s="16"/>
      <c r="S903" s="23"/>
      <c r="T903" s="16"/>
      <c r="U903" s="16"/>
      <c r="W903" s="23" t="str">
        <f>IF('PD1'!$V903&lt;&gt;"",'PD1'!$V903*VLOOKUP('PD1'!$U903,#REF!,2,0),"")</f>
        <v/>
      </c>
      <c r="X903" s="16"/>
      <c r="Y903" s="16"/>
      <c r="Z903" s="16"/>
      <c r="AA903" s="16"/>
      <c r="AB903" s="16"/>
      <c r="AC903" s="16"/>
    </row>
    <row r="904" spans="1:29" ht="15.75" customHeight="1" x14ac:dyDescent="0.35">
      <c r="A904" s="17"/>
      <c r="B904" s="16"/>
      <c r="C904" s="16"/>
      <c r="D904" s="16"/>
      <c r="E904" s="16"/>
      <c r="F904" s="16"/>
      <c r="G904" s="16"/>
      <c r="H904" s="16"/>
      <c r="I904" s="16"/>
      <c r="J904" s="16"/>
      <c r="K904" s="16"/>
      <c r="N904" s="16"/>
      <c r="O904" s="16"/>
      <c r="P904" s="16"/>
      <c r="Q904" s="16"/>
      <c r="R904" s="16"/>
      <c r="S904" s="23"/>
      <c r="T904" s="16"/>
      <c r="U904" s="16"/>
      <c r="W904" s="23" t="str">
        <f>IF('PD1'!$V904&lt;&gt;"",'PD1'!$V904*VLOOKUP('PD1'!$U904,#REF!,2,0),"")</f>
        <v/>
      </c>
      <c r="X904" s="16"/>
      <c r="Y904" s="16"/>
      <c r="Z904" s="16"/>
      <c r="AA904" s="16"/>
      <c r="AB904" s="16"/>
      <c r="AC904" s="16"/>
    </row>
    <row r="905" spans="1:29" ht="15.75" customHeight="1" x14ac:dyDescent="0.35">
      <c r="A905" s="17"/>
      <c r="B905" s="16"/>
      <c r="C905" s="16"/>
      <c r="D905" s="16"/>
      <c r="E905" s="16"/>
      <c r="F905" s="16"/>
      <c r="G905" s="16"/>
      <c r="H905" s="16"/>
      <c r="I905" s="16"/>
      <c r="J905" s="16"/>
      <c r="K905" s="16"/>
      <c r="N905" s="16"/>
      <c r="O905" s="16"/>
      <c r="P905" s="16"/>
      <c r="Q905" s="16"/>
      <c r="R905" s="16"/>
      <c r="S905" s="23"/>
      <c r="T905" s="16"/>
      <c r="U905" s="16"/>
      <c r="W905" s="23" t="str">
        <f>IF('PD1'!$V905&lt;&gt;"",'PD1'!$V905*VLOOKUP('PD1'!$U905,#REF!,2,0),"")</f>
        <v/>
      </c>
      <c r="X905" s="16"/>
      <c r="Y905" s="16"/>
      <c r="Z905" s="16"/>
      <c r="AA905" s="16"/>
      <c r="AB905" s="16"/>
      <c r="AC905" s="16"/>
    </row>
    <row r="906" spans="1:29" ht="15.75" customHeight="1" x14ac:dyDescent="0.35">
      <c r="A906" s="17"/>
      <c r="B906" s="16"/>
      <c r="C906" s="16"/>
      <c r="D906" s="16"/>
      <c r="E906" s="16"/>
      <c r="F906" s="16"/>
      <c r="G906" s="16"/>
      <c r="H906" s="16"/>
      <c r="I906" s="16"/>
      <c r="J906" s="16"/>
      <c r="K906" s="16"/>
      <c r="N906" s="16"/>
      <c r="O906" s="16"/>
      <c r="P906" s="16"/>
      <c r="Q906" s="16"/>
      <c r="R906" s="16"/>
      <c r="S906" s="23"/>
      <c r="T906" s="16"/>
      <c r="U906" s="16"/>
      <c r="W906" s="23" t="str">
        <f>IF('PD1'!$V906&lt;&gt;"",'PD1'!$V906*VLOOKUP('PD1'!$U906,#REF!,2,0),"")</f>
        <v/>
      </c>
      <c r="X906" s="16"/>
      <c r="Y906" s="16"/>
      <c r="Z906" s="16"/>
      <c r="AA906" s="16"/>
      <c r="AB906" s="16"/>
      <c r="AC906" s="16"/>
    </row>
    <row r="907" spans="1:29" ht="15.75" customHeight="1" x14ac:dyDescent="0.35">
      <c r="A907" s="17"/>
      <c r="B907" s="16"/>
      <c r="C907" s="16"/>
      <c r="D907" s="16"/>
      <c r="E907" s="16"/>
      <c r="F907" s="16"/>
      <c r="G907" s="16"/>
      <c r="H907" s="16"/>
      <c r="I907" s="16"/>
      <c r="J907" s="16"/>
      <c r="K907" s="16"/>
      <c r="N907" s="16"/>
      <c r="O907" s="16"/>
      <c r="P907" s="16"/>
      <c r="Q907" s="16"/>
      <c r="R907" s="16"/>
      <c r="S907" s="23"/>
      <c r="T907" s="16"/>
      <c r="U907" s="16"/>
      <c r="W907" s="23" t="str">
        <f>IF('PD1'!$V907&lt;&gt;"",'PD1'!$V907*VLOOKUP('PD1'!$U907,#REF!,2,0),"")</f>
        <v/>
      </c>
      <c r="X907" s="16"/>
      <c r="Y907" s="16"/>
      <c r="Z907" s="16"/>
      <c r="AA907" s="16"/>
      <c r="AB907" s="16"/>
      <c r="AC907" s="16"/>
    </row>
    <row r="908" spans="1:29" ht="15.75" customHeight="1" x14ac:dyDescent="0.35">
      <c r="A908" s="17"/>
      <c r="B908" s="16"/>
      <c r="C908" s="16"/>
      <c r="D908" s="16"/>
      <c r="E908" s="16"/>
      <c r="F908" s="16"/>
      <c r="G908" s="16"/>
      <c r="H908" s="16"/>
      <c r="I908" s="16"/>
      <c r="J908" s="16"/>
      <c r="K908" s="16"/>
      <c r="N908" s="16"/>
      <c r="O908" s="16"/>
      <c r="P908" s="16"/>
      <c r="Q908" s="16"/>
      <c r="R908" s="16"/>
      <c r="S908" s="23"/>
      <c r="T908" s="16"/>
      <c r="U908" s="16"/>
      <c r="W908" s="23" t="str">
        <f>IF('PD1'!$V908&lt;&gt;"",'PD1'!$V908*VLOOKUP('PD1'!$U908,#REF!,2,0),"")</f>
        <v/>
      </c>
      <c r="X908" s="16"/>
      <c r="Y908" s="16"/>
      <c r="Z908" s="16"/>
      <c r="AA908" s="16"/>
      <c r="AB908" s="16"/>
      <c r="AC908" s="16"/>
    </row>
    <row r="909" spans="1:29" ht="15.75" customHeight="1" x14ac:dyDescent="0.35">
      <c r="A909" s="17"/>
      <c r="B909" s="16"/>
      <c r="C909" s="16"/>
      <c r="D909" s="16"/>
      <c r="E909" s="16"/>
      <c r="F909" s="16"/>
      <c r="G909" s="16"/>
      <c r="H909" s="16"/>
      <c r="I909" s="16"/>
      <c r="J909" s="16"/>
      <c r="K909" s="16"/>
      <c r="N909" s="16"/>
      <c r="O909" s="16"/>
      <c r="P909" s="16"/>
      <c r="Q909" s="16"/>
      <c r="R909" s="16"/>
      <c r="S909" s="23"/>
      <c r="T909" s="16"/>
      <c r="U909" s="16"/>
      <c r="W909" s="23" t="str">
        <f>IF('PD1'!$V909&lt;&gt;"",'PD1'!$V909*VLOOKUP('PD1'!$U909,#REF!,2,0),"")</f>
        <v/>
      </c>
      <c r="X909" s="16"/>
      <c r="Y909" s="16"/>
      <c r="Z909" s="16"/>
      <c r="AA909" s="16"/>
      <c r="AB909" s="16"/>
      <c r="AC909" s="16"/>
    </row>
    <row r="910" spans="1:29" ht="15.75" customHeight="1" x14ac:dyDescent="0.35">
      <c r="A910" s="17"/>
      <c r="B910" s="16"/>
      <c r="C910" s="16"/>
      <c r="D910" s="16"/>
      <c r="E910" s="16"/>
      <c r="F910" s="16"/>
      <c r="G910" s="16"/>
      <c r="H910" s="16"/>
      <c r="I910" s="16"/>
      <c r="J910" s="16"/>
      <c r="K910" s="16"/>
      <c r="N910" s="16"/>
      <c r="O910" s="16"/>
      <c r="P910" s="16"/>
      <c r="Q910" s="16"/>
      <c r="R910" s="16"/>
      <c r="S910" s="23"/>
      <c r="T910" s="16"/>
      <c r="U910" s="16"/>
      <c r="W910" s="23" t="str">
        <f>IF('PD1'!$V910&lt;&gt;"",'PD1'!$V910*VLOOKUP('PD1'!$U910,#REF!,2,0),"")</f>
        <v/>
      </c>
      <c r="X910" s="16"/>
      <c r="Y910" s="16"/>
      <c r="Z910" s="16"/>
      <c r="AA910" s="16"/>
      <c r="AB910" s="16"/>
      <c r="AC910" s="16"/>
    </row>
    <row r="911" spans="1:29" ht="15.75" customHeight="1" x14ac:dyDescent="0.35">
      <c r="A911" s="17"/>
      <c r="B911" s="16"/>
      <c r="C911" s="16"/>
      <c r="D911" s="16"/>
      <c r="E911" s="16"/>
      <c r="F911" s="16"/>
      <c r="G911" s="16"/>
      <c r="H911" s="16"/>
      <c r="I911" s="16"/>
      <c r="J911" s="16"/>
      <c r="K911" s="16"/>
      <c r="N911" s="16"/>
      <c r="O911" s="16"/>
      <c r="P911" s="16"/>
      <c r="Q911" s="16"/>
      <c r="R911" s="16"/>
      <c r="S911" s="23"/>
      <c r="T911" s="16"/>
      <c r="U911" s="16"/>
      <c r="W911" s="23" t="str">
        <f>IF('PD1'!$V911&lt;&gt;"",'PD1'!$V911*VLOOKUP('PD1'!$U911,#REF!,2,0),"")</f>
        <v/>
      </c>
      <c r="X911" s="16"/>
      <c r="Y911" s="16"/>
      <c r="Z911" s="16"/>
      <c r="AA911" s="16"/>
      <c r="AB911" s="16"/>
      <c r="AC911" s="16"/>
    </row>
    <row r="912" spans="1:29" ht="15.75" customHeight="1" x14ac:dyDescent="0.35">
      <c r="A912" s="17"/>
      <c r="B912" s="16"/>
      <c r="C912" s="16"/>
      <c r="D912" s="16"/>
      <c r="E912" s="16"/>
      <c r="F912" s="16"/>
      <c r="G912" s="16"/>
      <c r="H912" s="16"/>
      <c r="I912" s="16"/>
      <c r="J912" s="16"/>
      <c r="K912" s="16"/>
      <c r="N912" s="16"/>
      <c r="O912" s="16"/>
      <c r="P912" s="16"/>
      <c r="Q912" s="16"/>
      <c r="R912" s="16"/>
      <c r="S912" s="23"/>
      <c r="T912" s="16"/>
      <c r="U912" s="16"/>
      <c r="W912" s="23" t="str">
        <f>IF('PD1'!$V912&lt;&gt;"",'PD1'!$V912*VLOOKUP('PD1'!$U912,#REF!,2,0),"")</f>
        <v/>
      </c>
      <c r="X912" s="16"/>
      <c r="Y912" s="16"/>
      <c r="Z912" s="16"/>
      <c r="AA912" s="16"/>
      <c r="AB912" s="16"/>
      <c r="AC912" s="16"/>
    </row>
    <row r="913" spans="1:29" ht="15.75" customHeight="1" x14ac:dyDescent="0.35">
      <c r="A913" s="17"/>
      <c r="B913" s="16"/>
      <c r="C913" s="16"/>
      <c r="D913" s="16"/>
      <c r="E913" s="16"/>
      <c r="F913" s="16"/>
      <c r="G913" s="16"/>
      <c r="H913" s="16"/>
      <c r="I913" s="16"/>
      <c r="J913" s="16"/>
      <c r="K913" s="16"/>
      <c r="N913" s="16"/>
      <c r="O913" s="16"/>
      <c r="P913" s="16"/>
      <c r="Q913" s="16"/>
      <c r="R913" s="16"/>
      <c r="S913" s="23"/>
      <c r="T913" s="16"/>
      <c r="U913" s="16"/>
      <c r="W913" s="23" t="str">
        <f>IF('PD1'!$V913&lt;&gt;"",'PD1'!$V913*VLOOKUP('PD1'!$U913,#REF!,2,0),"")</f>
        <v/>
      </c>
      <c r="X913" s="16"/>
      <c r="Y913" s="16"/>
      <c r="Z913" s="16"/>
      <c r="AA913" s="16"/>
      <c r="AB913" s="16"/>
      <c r="AC913" s="16"/>
    </row>
    <row r="914" spans="1:29" ht="15.75" customHeight="1" x14ac:dyDescent="0.35">
      <c r="A914" s="17"/>
      <c r="B914" s="16"/>
      <c r="C914" s="16"/>
      <c r="D914" s="16"/>
      <c r="E914" s="16"/>
      <c r="F914" s="16"/>
      <c r="G914" s="16"/>
      <c r="H914" s="16"/>
      <c r="I914" s="16"/>
      <c r="J914" s="16"/>
      <c r="K914" s="16"/>
      <c r="N914" s="16"/>
      <c r="O914" s="16"/>
      <c r="P914" s="16"/>
      <c r="Q914" s="16"/>
      <c r="R914" s="16"/>
      <c r="S914" s="23"/>
      <c r="T914" s="16"/>
      <c r="U914" s="16"/>
      <c r="W914" s="23" t="str">
        <f>IF('PD1'!$V914&lt;&gt;"",'PD1'!$V914*VLOOKUP('PD1'!$U914,#REF!,2,0),"")</f>
        <v/>
      </c>
      <c r="X914" s="16"/>
      <c r="Y914" s="16"/>
      <c r="Z914" s="16"/>
      <c r="AA914" s="16"/>
      <c r="AB914" s="16"/>
      <c r="AC914" s="16"/>
    </row>
    <row r="915" spans="1:29" ht="15.75" customHeight="1" x14ac:dyDescent="0.35">
      <c r="A915" s="17"/>
      <c r="B915" s="16"/>
      <c r="C915" s="16"/>
      <c r="D915" s="16"/>
      <c r="E915" s="16"/>
      <c r="F915" s="16"/>
      <c r="G915" s="16"/>
      <c r="H915" s="16"/>
      <c r="I915" s="16"/>
      <c r="J915" s="16"/>
      <c r="K915" s="16"/>
      <c r="N915" s="16"/>
      <c r="O915" s="16"/>
      <c r="P915" s="16"/>
      <c r="Q915" s="16"/>
      <c r="R915" s="16"/>
      <c r="S915" s="23"/>
      <c r="T915" s="16"/>
      <c r="U915" s="16"/>
      <c r="W915" s="23" t="str">
        <f>IF('PD1'!$V915&lt;&gt;"",'PD1'!$V915*VLOOKUP('PD1'!$U915,#REF!,2,0),"")</f>
        <v/>
      </c>
      <c r="X915" s="16"/>
      <c r="Y915" s="16"/>
      <c r="Z915" s="16"/>
      <c r="AA915" s="16"/>
      <c r="AB915" s="16"/>
      <c r="AC915" s="16"/>
    </row>
    <row r="916" spans="1:29" ht="15.75" customHeight="1" x14ac:dyDescent="0.35">
      <c r="A916" s="17"/>
      <c r="B916" s="16"/>
      <c r="C916" s="16"/>
      <c r="D916" s="16"/>
      <c r="E916" s="16"/>
      <c r="F916" s="16"/>
      <c r="G916" s="16"/>
      <c r="H916" s="16"/>
      <c r="I916" s="16"/>
      <c r="J916" s="16"/>
      <c r="K916" s="16"/>
      <c r="N916" s="16"/>
      <c r="O916" s="16"/>
      <c r="P916" s="16"/>
      <c r="Q916" s="16"/>
      <c r="R916" s="16"/>
      <c r="S916" s="23"/>
      <c r="T916" s="16"/>
      <c r="U916" s="16"/>
      <c r="W916" s="23" t="str">
        <f>IF('PD1'!$V916&lt;&gt;"",'PD1'!$V916*VLOOKUP('PD1'!$U916,#REF!,2,0),"")</f>
        <v/>
      </c>
      <c r="X916" s="16"/>
      <c r="Y916" s="16"/>
      <c r="Z916" s="16"/>
      <c r="AA916" s="16"/>
      <c r="AB916" s="16"/>
      <c r="AC916" s="16"/>
    </row>
    <row r="917" spans="1:29" ht="15.75" customHeight="1" x14ac:dyDescent="0.35">
      <c r="A917" s="17"/>
      <c r="B917" s="16"/>
      <c r="C917" s="16"/>
      <c r="D917" s="16"/>
      <c r="E917" s="16"/>
      <c r="F917" s="16"/>
      <c r="G917" s="16"/>
      <c r="H917" s="16"/>
      <c r="I917" s="16"/>
      <c r="J917" s="16"/>
      <c r="K917" s="16"/>
      <c r="N917" s="16"/>
      <c r="O917" s="16"/>
      <c r="P917" s="16"/>
      <c r="Q917" s="16"/>
      <c r="R917" s="16"/>
      <c r="S917" s="23"/>
      <c r="T917" s="16"/>
      <c r="U917" s="16"/>
      <c r="W917" s="23" t="str">
        <f>IF('PD1'!$V917&lt;&gt;"",'PD1'!$V917*VLOOKUP('PD1'!$U917,#REF!,2,0),"")</f>
        <v/>
      </c>
      <c r="X917" s="16"/>
      <c r="Y917" s="16"/>
      <c r="Z917" s="16"/>
      <c r="AA917" s="16"/>
      <c r="AB917" s="16"/>
      <c r="AC917" s="16"/>
    </row>
    <row r="918" spans="1:29" ht="15.75" customHeight="1" x14ac:dyDescent="0.35">
      <c r="A918" s="17"/>
      <c r="B918" s="16"/>
      <c r="C918" s="16"/>
      <c r="D918" s="16"/>
      <c r="E918" s="16"/>
      <c r="F918" s="16"/>
      <c r="G918" s="16"/>
      <c r="H918" s="16"/>
      <c r="I918" s="16"/>
      <c r="J918" s="16"/>
      <c r="K918" s="16"/>
      <c r="N918" s="16"/>
      <c r="O918" s="16"/>
      <c r="P918" s="16"/>
      <c r="Q918" s="16"/>
      <c r="R918" s="16"/>
      <c r="S918" s="23"/>
      <c r="T918" s="16"/>
      <c r="U918" s="16"/>
      <c r="W918" s="23" t="str">
        <f>IF('PD1'!$V918&lt;&gt;"",'PD1'!$V918*VLOOKUP('PD1'!$U918,#REF!,2,0),"")</f>
        <v/>
      </c>
      <c r="X918" s="16"/>
      <c r="Y918" s="16"/>
      <c r="Z918" s="16"/>
      <c r="AA918" s="16"/>
      <c r="AB918" s="16"/>
      <c r="AC918" s="16"/>
    </row>
    <row r="919" spans="1:29" ht="15.75" customHeight="1" x14ac:dyDescent="0.35">
      <c r="A919" s="17"/>
      <c r="B919" s="16"/>
      <c r="C919" s="16"/>
      <c r="D919" s="16"/>
      <c r="E919" s="16"/>
      <c r="F919" s="16"/>
      <c r="G919" s="16"/>
      <c r="H919" s="16"/>
      <c r="I919" s="16"/>
      <c r="J919" s="16"/>
      <c r="K919" s="16"/>
      <c r="N919" s="16"/>
      <c r="O919" s="16"/>
      <c r="P919" s="16"/>
      <c r="Q919" s="16"/>
      <c r="R919" s="16"/>
      <c r="S919" s="23"/>
      <c r="T919" s="16"/>
      <c r="U919" s="16"/>
      <c r="W919" s="23" t="str">
        <f>IF('PD1'!$V919&lt;&gt;"",'PD1'!$V919*VLOOKUP('PD1'!$U919,#REF!,2,0),"")</f>
        <v/>
      </c>
      <c r="X919" s="16"/>
      <c r="Y919" s="16"/>
      <c r="Z919" s="16"/>
      <c r="AA919" s="16"/>
      <c r="AB919" s="16"/>
      <c r="AC919" s="16"/>
    </row>
    <row r="920" spans="1:29" ht="15.75" customHeight="1" x14ac:dyDescent="0.35">
      <c r="A920" s="17"/>
      <c r="B920" s="16"/>
      <c r="C920" s="16"/>
      <c r="D920" s="16"/>
      <c r="E920" s="16"/>
      <c r="F920" s="16"/>
      <c r="G920" s="16"/>
      <c r="H920" s="16"/>
      <c r="I920" s="16"/>
      <c r="J920" s="16"/>
      <c r="K920" s="16"/>
      <c r="N920" s="16"/>
      <c r="O920" s="16"/>
      <c r="P920" s="16"/>
      <c r="Q920" s="16"/>
      <c r="R920" s="16"/>
      <c r="S920" s="23"/>
      <c r="T920" s="16"/>
      <c r="U920" s="16"/>
      <c r="W920" s="23" t="str">
        <f>IF('PD1'!$V920&lt;&gt;"",'PD1'!$V920*VLOOKUP('PD1'!$U920,#REF!,2,0),"")</f>
        <v/>
      </c>
      <c r="X920" s="16"/>
      <c r="Y920" s="16"/>
      <c r="Z920" s="16"/>
      <c r="AA920" s="16"/>
      <c r="AB920" s="16"/>
      <c r="AC920" s="16"/>
    </row>
    <row r="921" spans="1:29" ht="15.75" customHeight="1" x14ac:dyDescent="0.35">
      <c r="A921" s="17"/>
      <c r="B921" s="16"/>
      <c r="C921" s="16"/>
      <c r="D921" s="16"/>
      <c r="E921" s="16"/>
      <c r="F921" s="16"/>
      <c r="G921" s="16"/>
      <c r="H921" s="16"/>
      <c r="I921" s="16"/>
      <c r="J921" s="16"/>
      <c r="K921" s="16"/>
      <c r="N921" s="16"/>
      <c r="O921" s="16"/>
      <c r="P921" s="16"/>
      <c r="Q921" s="16"/>
      <c r="R921" s="16"/>
      <c r="S921" s="23"/>
      <c r="T921" s="16"/>
      <c r="U921" s="16"/>
      <c r="W921" s="23" t="str">
        <f>IF('PD1'!$V921&lt;&gt;"",'PD1'!$V921*VLOOKUP('PD1'!$U921,#REF!,2,0),"")</f>
        <v/>
      </c>
      <c r="X921" s="16"/>
      <c r="Y921" s="16"/>
      <c r="Z921" s="16"/>
      <c r="AA921" s="16"/>
      <c r="AB921" s="16"/>
      <c r="AC921" s="16"/>
    </row>
    <row r="922" spans="1:29" ht="15.75" customHeight="1" x14ac:dyDescent="0.35">
      <c r="A922" s="17"/>
      <c r="B922" s="16"/>
      <c r="C922" s="16"/>
      <c r="D922" s="16"/>
      <c r="E922" s="16"/>
      <c r="F922" s="16"/>
      <c r="G922" s="16"/>
      <c r="H922" s="16"/>
      <c r="I922" s="16"/>
      <c r="J922" s="16"/>
      <c r="K922" s="16"/>
      <c r="N922" s="16"/>
      <c r="O922" s="16"/>
      <c r="P922" s="16"/>
      <c r="Q922" s="16"/>
      <c r="R922" s="16"/>
      <c r="S922" s="23"/>
      <c r="T922" s="16"/>
      <c r="U922" s="16"/>
      <c r="W922" s="23" t="str">
        <f>IF('PD1'!$V922&lt;&gt;"",'PD1'!$V922*VLOOKUP('PD1'!$U922,#REF!,2,0),"")</f>
        <v/>
      </c>
      <c r="X922" s="16"/>
      <c r="Y922" s="16"/>
      <c r="Z922" s="16"/>
      <c r="AA922" s="16"/>
      <c r="AB922" s="16"/>
      <c r="AC922" s="16"/>
    </row>
    <row r="923" spans="1:29" ht="15.75" customHeight="1" x14ac:dyDescent="0.35">
      <c r="A923" s="17"/>
      <c r="B923" s="16"/>
      <c r="C923" s="16"/>
      <c r="D923" s="16"/>
      <c r="E923" s="16"/>
      <c r="F923" s="16"/>
      <c r="G923" s="16"/>
      <c r="H923" s="16"/>
      <c r="I923" s="16"/>
      <c r="J923" s="16"/>
      <c r="K923" s="16"/>
      <c r="N923" s="16"/>
      <c r="O923" s="16"/>
      <c r="P923" s="16"/>
      <c r="Q923" s="16"/>
      <c r="R923" s="16"/>
      <c r="S923" s="23"/>
      <c r="T923" s="16"/>
      <c r="U923" s="16"/>
      <c r="W923" s="23" t="str">
        <f>IF('PD1'!$V923&lt;&gt;"",'PD1'!$V923*VLOOKUP('PD1'!$U923,#REF!,2,0),"")</f>
        <v/>
      </c>
      <c r="X923" s="16"/>
      <c r="Y923" s="16"/>
      <c r="Z923" s="16"/>
      <c r="AA923" s="16"/>
      <c r="AB923" s="16"/>
      <c r="AC923" s="16"/>
    </row>
    <row r="924" spans="1:29" ht="15.75" customHeight="1" x14ac:dyDescent="0.35">
      <c r="A924" s="17"/>
      <c r="B924" s="16"/>
      <c r="C924" s="16"/>
      <c r="D924" s="16"/>
      <c r="E924" s="16"/>
      <c r="F924" s="16"/>
      <c r="G924" s="16"/>
      <c r="H924" s="16"/>
      <c r="I924" s="16"/>
      <c r="J924" s="16"/>
      <c r="K924" s="16"/>
      <c r="N924" s="16"/>
      <c r="O924" s="16"/>
      <c r="P924" s="16"/>
      <c r="Q924" s="16"/>
      <c r="R924" s="16"/>
      <c r="S924" s="23"/>
      <c r="T924" s="16"/>
      <c r="U924" s="16"/>
      <c r="W924" s="23" t="str">
        <f>IF('PD1'!$V924&lt;&gt;"",'PD1'!$V924*VLOOKUP('PD1'!$U924,#REF!,2,0),"")</f>
        <v/>
      </c>
      <c r="X924" s="16"/>
      <c r="Y924" s="16"/>
      <c r="Z924" s="16"/>
      <c r="AA924" s="16"/>
      <c r="AB924" s="16"/>
      <c r="AC924" s="16"/>
    </row>
    <row r="925" spans="1:29" ht="15.75" customHeight="1" x14ac:dyDescent="0.35">
      <c r="A925" s="17"/>
      <c r="B925" s="16"/>
      <c r="C925" s="16"/>
      <c r="D925" s="16"/>
      <c r="E925" s="16"/>
      <c r="F925" s="16"/>
      <c r="G925" s="16"/>
      <c r="H925" s="16"/>
      <c r="I925" s="16"/>
      <c r="J925" s="16"/>
      <c r="K925" s="16"/>
      <c r="N925" s="16"/>
      <c r="O925" s="16"/>
      <c r="P925" s="16"/>
      <c r="Q925" s="16"/>
      <c r="R925" s="16"/>
      <c r="S925" s="23"/>
      <c r="T925" s="16"/>
      <c r="U925" s="16"/>
      <c r="W925" s="23" t="str">
        <f>IF('PD1'!$V925&lt;&gt;"",'PD1'!$V925*VLOOKUP('PD1'!$U925,#REF!,2,0),"")</f>
        <v/>
      </c>
      <c r="X925" s="16"/>
      <c r="Y925" s="16"/>
      <c r="Z925" s="16"/>
      <c r="AA925" s="16"/>
      <c r="AB925" s="16"/>
      <c r="AC925" s="16"/>
    </row>
    <row r="926" spans="1:29" ht="15.75" customHeight="1" x14ac:dyDescent="0.35">
      <c r="A926" s="17"/>
      <c r="B926" s="16"/>
      <c r="C926" s="16"/>
      <c r="D926" s="16"/>
      <c r="E926" s="16"/>
      <c r="F926" s="16"/>
      <c r="G926" s="16"/>
      <c r="H926" s="16"/>
      <c r="I926" s="16"/>
      <c r="J926" s="16"/>
      <c r="K926" s="16"/>
      <c r="N926" s="16"/>
      <c r="O926" s="16"/>
      <c r="P926" s="16"/>
      <c r="Q926" s="16"/>
      <c r="R926" s="16"/>
      <c r="S926" s="23"/>
      <c r="T926" s="16"/>
      <c r="U926" s="16"/>
      <c r="W926" s="23" t="str">
        <f>IF('PD1'!$V926&lt;&gt;"",'PD1'!$V926*VLOOKUP('PD1'!$U926,#REF!,2,0),"")</f>
        <v/>
      </c>
      <c r="X926" s="16"/>
      <c r="Y926" s="16"/>
      <c r="Z926" s="16"/>
      <c r="AA926" s="16"/>
      <c r="AB926" s="16"/>
      <c r="AC926" s="16"/>
    </row>
    <row r="927" spans="1:29" ht="15.75" customHeight="1" x14ac:dyDescent="0.35">
      <c r="A927" s="17"/>
      <c r="B927" s="16"/>
      <c r="C927" s="16"/>
      <c r="D927" s="16"/>
      <c r="E927" s="16"/>
      <c r="F927" s="16"/>
      <c r="G927" s="16"/>
      <c r="H927" s="16"/>
      <c r="I927" s="16"/>
      <c r="J927" s="16"/>
      <c r="K927" s="16"/>
      <c r="N927" s="16"/>
      <c r="O927" s="16"/>
      <c r="P927" s="16"/>
      <c r="Q927" s="16"/>
      <c r="R927" s="16"/>
      <c r="S927" s="23"/>
      <c r="T927" s="16"/>
      <c r="U927" s="16"/>
      <c r="W927" s="23" t="str">
        <f>IF('PD1'!$V927&lt;&gt;"",'PD1'!$V927*VLOOKUP('PD1'!$U927,#REF!,2,0),"")</f>
        <v/>
      </c>
      <c r="X927" s="16"/>
      <c r="Y927" s="16"/>
      <c r="Z927" s="16"/>
      <c r="AA927" s="16"/>
      <c r="AB927" s="16"/>
      <c r="AC927" s="16"/>
    </row>
    <row r="928" spans="1:29" ht="15.75" customHeight="1" x14ac:dyDescent="0.35">
      <c r="A928" s="17"/>
      <c r="B928" s="16"/>
      <c r="C928" s="16"/>
      <c r="D928" s="16"/>
      <c r="E928" s="16"/>
      <c r="F928" s="16"/>
      <c r="G928" s="16"/>
      <c r="H928" s="16"/>
      <c r="I928" s="16"/>
      <c r="J928" s="16"/>
      <c r="K928" s="16"/>
      <c r="N928" s="16"/>
      <c r="O928" s="16"/>
      <c r="P928" s="16"/>
      <c r="Q928" s="16"/>
      <c r="R928" s="16"/>
      <c r="S928" s="23"/>
      <c r="T928" s="16"/>
      <c r="U928" s="16"/>
      <c r="W928" s="23" t="str">
        <f>IF('PD1'!$V928&lt;&gt;"",'PD1'!$V928*VLOOKUP('PD1'!$U928,#REF!,2,0),"")</f>
        <v/>
      </c>
      <c r="X928" s="16"/>
      <c r="Y928" s="16"/>
      <c r="Z928" s="16"/>
      <c r="AA928" s="16"/>
      <c r="AB928" s="16"/>
      <c r="AC928" s="16"/>
    </row>
    <row r="929" spans="1:29" ht="15.75" customHeight="1" x14ac:dyDescent="0.35">
      <c r="A929" s="17"/>
      <c r="B929" s="16"/>
      <c r="C929" s="16"/>
      <c r="D929" s="16"/>
      <c r="E929" s="16"/>
      <c r="F929" s="16"/>
      <c r="G929" s="16"/>
      <c r="H929" s="16"/>
      <c r="I929" s="16"/>
      <c r="J929" s="16"/>
      <c r="K929" s="16"/>
      <c r="N929" s="16"/>
      <c r="O929" s="16"/>
      <c r="P929" s="16"/>
      <c r="Q929" s="16"/>
      <c r="R929" s="16"/>
      <c r="S929" s="23"/>
      <c r="T929" s="16"/>
      <c r="U929" s="16"/>
      <c r="W929" s="23" t="str">
        <f>IF('PD1'!$V929&lt;&gt;"",'PD1'!$V929*VLOOKUP('PD1'!$U929,#REF!,2,0),"")</f>
        <v/>
      </c>
      <c r="X929" s="16"/>
      <c r="Y929" s="16"/>
      <c r="Z929" s="16"/>
      <c r="AA929" s="16"/>
      <c r="AB929" s="16"/>
      <c r="AC929" s="16"/>
    </row>
    <row r="930" spans="1:29" ht="15.75" customHeight="1" x14ac:dyDescent="0.35">
      <c r="A930" s="17"/>
      <c r="B930" s="16"/>
      <c r="C930" s="16"/>
      <c r="D930" s="16"/>
      <c r="E930" s="16"/>
      <c r="F930" s="16"/>
      <c r="G930" s="16"/>
      <c r="H930" s="16"/>
      <c r="I930" s="16"/>
      <c r="J930" s="16"/>
      <c r="K930" s="16"/>
      <c r="N930" s="16"/>
      <c r="O930" s="16"/>
      <c r="P930" s="16"/>
      <c r="Q930" s="16"/>
      <c r="R930" s="16"/>
      <c r="S930" s="23"/>
      <c r="T930" s="16"/>
      <c r="U930" s="16"/>
      <c r="W930" s="23" t="str">
        <f>IF('PD1'!$V930&lt;&gt;"",'PD1'!$V930*VLOOKUP('PD1'!$U930,#REF!,2,0),"")</f>
        <v/>
      </c>
      <c r="X930" s="16"/>
      <c r="Y930" s="16"/>
      <c r="Z930" s="16"/>
      <c r="AA930" s="16"/>
      <c r="AB930" s="16"/>
      <c r="AC930" s="16"/>
    </row>
    <row r="931" spans="1:29" ht="15.75" customHeight="1" x14ac:dyDescent="0.35">
      <c r="A931" s="17"/>
      <c r="B931" s="16"/>
      <c r="C931" s="16"/>
      <c r="D931" s="16"/>
      <c r="E931" s="16"/>
      <c r="F931" s="16"/>
      <c r="G931" s="16"/>
      <c r="H931" s="16"/>
      <c r="I931" s="16"/>
      <c r="J931" s="16"/>
      <c r="K931" s="16"/>
      <c r="N931" s="16"/>
      <c r="O931" s="16"/>
      <c r="P931" s="16"/>
      <c r="Q931" s="16"/>
      <c r="R931" s="16"/>
      <c r="S931" s="23"/>
      <c r="T931" s="16"/>
      <c r="U931" s="16"/>
      <c r="W931" s="23" t="str">
        <f>IF('PD1'!$V931&lt;&gt;"",'PD1'!$V931*VLOOKUP('PD1'!$U931,#REF!,2,0),"")</f>
        <v/>
      </c>
      <c r="X931" s="16"/>
      <c r="Y931" s="16"/>
      <c r="Z931" s="16"/>
      <c r="AA931" s="16"/>
      <c r="AB931" s="16"/>
      <c r="AC931" s="16"/>
    </row>
    <row r="932" spans="1:29" ht="15.75" customHeight="1" x14ac:dyDescent="0.35">
      <c r="A932" s="17"/>
      <c r="B932" s="16"/>
      <c r="C932" s="16"/>
      <c r="D932" s="16"/>
      <c r="E932" s="16"/>
      <c r="F932" s="16"/>
      <c r="G932" s="16"/>
      <c r="H932" s="16"/>
      <c r="I932" s="16"/>
      <c r="J932" s="16"/>
      <c r="K932" s="16"/>
      <c r="N932" s="16"/>
      <c r="O932" s="16"/>
      <c r="P932" s="16"/>
      <c r="Q932" s="16"/>
      <c r="R932" s="16"/>
      <c r="S932" s="23"/>
      <c r="T932" s="16"/>
      <c r="U932" s="16"/>
      <c r="W932" s="23" t="str">
        <f>IF('PD1'!$V932&lt;&gt;"",'PD1'!$V932*VLOOKUP('PD1'!$U932,#REF!,2,0),"")</f>
        <v/>
      </c>
      <c r="X932" s="16"/>
      <c r="Y932" s="16"/>
      <c r="Z932" s="16"/>
      <c r="AA932" s="16"/>
      <c r="AB932" s="16"/>
      <c r="AC932" s="16"/>
    </row>
    <row r="933" spans="1:29" ht="15.75" customHeight="1" x14ac:dyDescent="0.35">
      <c r="A933" s="17"/>
      <c r="B933" s="16"/>
      <c r="C933" s="16"/>
      <c r="D933" s="16"/>
      <c r="E933" s="16"/>
      <c r="F933" s="16"/>
      <c r="G933" s="16"/>
      <c r="H933" s="16"/>
      <c r="I933" s="16"/>
      <c r="J933" s="16"/>
      <c r="K933" s="16"/>
      <c r="N933" s="16"/>
      <c r="O933" s="16"/>
      <c r="P933" s="16"/>
      <c r="Q933" s="16"/>
      <c r="R933" s="16"/>
      <c r="S933" s="23"/>
      <c r="T933" s="16"/>
      <c r="U933" s="16"/>
      <c r="W933" s="23" t="str">
        <f>IF('PD1'!$V933&lt;&gt;"",'PD1'!$V933*VLOOKUP('PD1'!$U933,#REF!,2,0),"")</f>
        <v/>
      </c>
      <c r="X933" s="16"/>
      <c r="Y933" s="16"/>
      <c r="Z933" s="16"/>
      <c r="AA933" s="16"/>
      <c r="AB933" s="16"/>
      <c r="AC933" s="16"/>
    </row>
    <row r="934" spans="1:29" ht="15.75" customHeight="1" x14ac:dyDescent="0.35">
      <c r="A934" s="17"/>
      <c r="B934" s="16"/>
      <c r="C934" s="16"/>
      <c r="D934" s="16"/>
      <c r="E934" s="16"/>
      <c r="F934" s="16"/>
      <c r="G934" s="16"/>
      <c r="H934" s="16"/>
      <c r="I934" s="16"/>
      <c r="J934" s="16"/>
      <c r="K934" s="16"/>
      <c r="N934" s="16"/>
      <c r="O934" s="16"/>
      <c r="P934" s="16"/>
      <c r="Q934" s="16"/>
      <c r="R934" s="16"/>
      <c r="S934" s="23"/>
      <c r="T934" s="16"/>
      <c r="U934" s="16"/>
      <c r="W934" s="23" t="str">
        <f>IF('PD1'!$V934&lt;&gt;"",'PD1'!$V934*VLOOKUP('PD1'!$U934,#REF!,2,0),"")</f>
        <v/>
      </c>
      <c r="X934" s="16"/>
      <c r="Y934" s="16"/>
      <c r="Z934" s="16"/>
      <c r="AA934" s="16"/>
      <c r="AB934" s="16"/>
      <c r="AC934" s="16"/>
    </row>
    <row r="935" spans="1:29" ht="15.75" customHeight="1" x14ac:dyDescent="0.35">
      <c r="A935" s="17"/>
      <c r="B935" s="16"/>
      <c r="C935" s="16"/>
      <c r="D935" s="16"/>
      <c r="E935" s="16"/>
      <c r="F935" s="16"/>
      <c r="G935" s="16"/>
      <c r="H935" s="16"/>
      <c r="I935" s="16"/>
      <c r="J935" s="16"/>
      <c r="K935" s="16"/>
      <c r="N935" s="16"/>
      <c r="O935" s="16"/>
      <c r="P935" s="16"/>
      <c r="Q935" s="16"/>
      <c r="R935" s="16"/>
      <c r="S935" s="23"/>
      <c r="T935" s="16"/>
      <c r="U935" s="16"/>
      <c r="W935" s="23" t="str">
        <f>IF('PD1'!$V935&lt;&gt;"",'PD1'!$V935*VLOOKUP('PD1'!$U935,#REF!,2,0),"")</f>
        <v/>
      </c>
      <c r="X935" s="16"/>
      <c r="Y935" s="16"/>
      <c r="Z935" s="16"/>
      <c r="AA935" s="16"/>
      <c r="AB935" s="16"/>
      <c r="AC935" s="16"/>
    </row>
    <row r="936" spans="1:29" ht="15.75" customHeight="1" x14ac:dyDescent="0.35">
      <c r="A936" s="17"/>
      <c r="B936" s="16"/>
      <c r="C936" s="16"/>
      <c r="D936" s="16"/>
      <c r="E936" s="16"/>
      <c r="F936" s="16"/>
      <c r="G936" s="16"/>
      <c r="H936" s="16"/>
      <c r="I936" s="16"/>
      <c r="J936" s="16"/>
      <c r="K936" s="16"/>
      <c r="N936" s="16"/>
      <c r="O936" s="16"/>
      <c r="P936" s="16"/>
      <c r="Q936" s="16"/>
      <c r="R936" s="16"/>
      <c r="S936" s="23"/>
      <c r="T936" s="16"/>
      <c r="U936" s="16"/>
      <c r="W936" s="23" t="str">
        <f>IF('PD1'!$V936&lt;&gt;"",'PD1'!$V936*VLOOKUP('PD1'!$U936,#REF!,2,0),"")</f>
        <v/>
      </c>
      <c r="X936" s="16"/>
      <c r="Y936" s="16"/>
      <c r="Z936" s="16"/>
      <c r="AA936" s="16"/>
      <c r="AB936" s="16"/>
      <c r="AC936" s="16"/>
    </row>
    <row r="937" spans="1:29" ht="15.75" customHeight="1" x14ac:dyDescent="0.35">
      <c r="A937" s="17"/>
      <c r="B937" s="16"/>
      <c r="C937" s="16"/>
      <c r="D937" s="16"/>
      <c r="E937" s="16"/>
      <c r="F937" s="16"/>
      <c r="G937" s="16"/>
      <c r="H937" s="16"/>
      <c r="I937" s="16"/>
      <c r="J937" s="16"/>
      <c r="K937" s="16"/>
      <c r="N937" s="16"/>
      <c r="O937" s="16"/>
      <c r="P937" s="16"/>
      <c r="Q937" s="16"/>
      <c r="R937" s="16"/>
      <c r="S937" s="23"/>
      <c r="T937" s="16"/>
      <c r="U937" s="16"/>
      <c r="W937" s="23" t="str">
        <f>IF('PD1'!$V937&lt;&gt;"",'PD1'!$V937*VLOOKUP('PD1'!$U937,#REF!,2,0),"")</f>
        <v/>
      </c>
      <c r="X937" s="16"/>
      <c r="Y937" s="16"/>
      <c r="Z937" s="16"/>
      <c r="AA937" s="16"/>
      <c r="AB937" s="16"/>
      <c r="AC937" s="16"/>
    </row>
    <row r="938" spans="1:29" ht="15.75" customHeight="1" x14ac:dyDescent="0.35">
      <c r="A938" s="17"/>
      <c r="B938" s="16"/>
      <c r="C938" s="16"/>
      <c r="D938" s="16"/>
      <c r="E938" s="16"/>
      <c r="F938" s="16"/>
      <c r="G938" s="16"/>
      <c r="H938" s="16"/>
      <c r="I938" s="16"/>
      <c r="J938" s="16"/>
      <c r="K938" s="16"/>
      <c r="N938" s="16"/>
      <c r="O938" s="16"/>
      <c r="P938" s="16"/>
      <c r="Q938" s="16"/>
      <c r="R938" s="16"/>
      <c r="S938" s="23"/>
      <c r="T938" s="16"/>
      <c r="U938" s="16"/>
      <c r="W938" s="23" t="str">
        <f>IF('PD1'!$V938&lt;&gt;"",'PD1'!$V938*VLOOKUP('PD1'!$U938,#REF!,2,0),"")</f>
        <v/>
      </c>
      <c r="X938" s="16"/>
      <c r="Y938" s="16"/>
      <c r="Z938" s="16"/>
      <c r="AA938" s="16"/>
      <c r="AB938" s="16"/>
      <c r="AC938" s="16"/>
    </row>
    <row r="939" spans="1:29" ht="15.75" customHeight="1" x14ac:dyDescent="0.35">
      <c r="A939" s="17"/>
      <c r="B939" s="16"/>
      <c r="C939" s="16"/>
      <c r="D939" s="16"/>
      <c r="E939" s="16"/>
      <c r="F939" s="16"/>
      <c r="G939" s="16"/>
      <c r="H939" s="16"/>
      <c r="I939" s="16"/>
      <c r="J939" s="16"/>
      <c r="K939" s="16"/>
      <c r="N939" s="16"/>
      <c r="O939" s="16"/>
      <c r="P939" s="16"/>
      <c r="Q939" s="16"/>
      <c r="R939" s="16"/>
      <c r="S939" s="23"/>
      <c r="T939" s="16"/>
      <c r="U939" s="16"/>
      <c r="W939" s="23" t="str">
        <f>IF('PD1'!$V939&lt;&gt;"",'PD1'!$V939*VLOOKUP('PD1'!$U939,#REF!,2,0),"")</f>
        <v/>
      </c>
      <c r="X939" s="16"/>
      <c r="Y939" s="16"/>
      <c r="Z939" s="16"/>
      <c r="AA939" s="16"/>
      <c r="AB939" s="16"/>
      <c r="AC939" s="16"/>
    </row>
    <row r="940" spans="1:29" ht="15.75" customHeight="1" x14ac:dyDescent="0.35">
      <c r="A940" s="17"/>
      <c r="B940" s="16"/>
      <c r="C940" s="16"/>
      <c r="D940" s="16"/>
      <c r="E940" s="16"/>
      <c r="F940" s="16"/>
      <c r="G940" s="16"/>
      <c r="H940" s="16"/>
      <c r="I940" s="16"/>
      <c r="J940" s="16"/>
      <c r="K940" s="16"/>
      <c r="N940" s="16"/>
      <c r="O940" s="16"/>
      <c r="P940" s="16"/>
      <c r="Q940" s="16"/>
      <c r="R940" s="16"/>
      <c r="S940" s="23"/>
      <c r="T940" s="16"/>
      <c r="U940" s="16"/>
      <c r="W940" s="23" t="str">
        <f>IF('PD1'!$V940&lt;&gt;"",'PD1'!$V940*VLOOKUP('PD1'!$U940,#REF!,2,0),"")</f>
        <v/>
      </c>
      <c r="X940" s="16"/>
      <c r="Y940" s="16"/>
      <c r="Z940" s="16"/>
      <c r="AA940" s="16"/>
      <c r="AB940" s="16"/>
      <c r="AC940" s="16"/>
    </row>
    <row r="941" spans="1:29" ht="15.75" customHeight="1" x14ac:dyDescent="0.35">
      <c r="A941" s="17"/>
      <c r="B941" s="16"/>
      <c r="C941" s="16"/>
      <c r="D941" s="16"/>
      <c r="E941" s="16"/>
      <c r="F941" s="16"/>
      <c r="G941" s="16"/>
      <c r="H941" s="16"/>
      <c r="I941" s="16"/>
      <c r="J941" s="16"/>
      <c r="K941" s="16"/>
      <c r="N941" s="16"/>
      <c r="O941" s="16"/>
      <c r="P941" s="16"/>
      <c r="Q941" s="16"/>
      <c r="R941" s="16"/>
      <c r="S941" s="23"/>
      <c r="T941" s="16"/>
      <c r="U941" s="16"/>
      <c r="W941" s="23" t="str">
        <f>IF('PD1'!$V941&lt;&gt;"",'PD1'!$V941*VLOOKUP('PD1'!$U941,#REF!,2,0),"")</f>
        <v/>
      </c>
      <c r="X941" s="16"/>
      <c r="Y941" s="16"/>
      <c r="Z941" s="16"/>
      <c r="AA941" s="16"/>
      <c r="AB941" s="16"/>
      <c r="AC941" s="16"/>
    </row>
    <row r="942" spans="1:29" ht="15.75" customHeight="1" x14ac:dyDescent="0.35">
      <c r="A942" s="17"/>
      <c r="B942" s="16"/>
      <c r="C942" s="16"/>
      <c r="D942" s="16"/>
      <c r="E942" s="16"/>
      <c r="F942" s="16"/>
      <c r="G942" s="16"/>
      <c r="H942" s="16"/>
      <c r="I942" s="16"/>
      <c r="J942" s="16"/>
      <c r="K942" s="16"/>
      <c r="N942" s="16"/>
      <c r="O942" s="16"/>
      <c r="P942" s="16"/>
      <c r="Q942" s="16"/>
      <c r="R942" s="16"/>
      <c r="S942" s="23"/>
      <c r="T942" s="16"/>
      <c r="U942" s="16"/>
      <c r="W942" s="23" t="str">
        <f>IF('PD1'!$V942&lt;&gt;"",'PD1'!$V942*VLOOKUP('PD1'!$U942,#REF!,2,0),"")</f>
        <v/>
      </c>
      <c r="X942" s="16"/>
      <c r="Y942" s="16"/>
      <c r="Z942" s="16"/>
      <c r="AA942" s="16"/>
      <c r="AB942" s="16"/>
      <c r="AC942" s="16"/>
    </row>
    <row r="943" spans="1:29" ht="15.75" customHeight="1" x14ac:dyDescent="0.35">
      <c r="A943" s="17"/>
      <c r="B943" s="16"/>
      <c r="C943" s="16"/>
      <c r="D943" s="16"/>
      <c r="E943" s="16"/>
      <c r="F943" s="16"/>
      <c r="G943" s="16"/>
      <c r="H943" s="16"/>
      <c r="I943" s="16"/>
      <c r="J943" s="16"/>
      <c r="K943" s="16"/>
      <c r="N943" s="16"/>
      <c r="O943" s="16"/>
      <c r="P943" s="16"/>
      <c r="Q943" s="16"/>
      <c r="R943" s="16"/>
      <c r="S943" s="23"/>
      <c r="T943" s="16"/>
      <c r="U943" s="16"/>
      <c r="W943" s="23" t="str">
        <f>IF('PD1'!$V943&lt;&gt;"",'PD1'!$V943*VLOOKUP('PD1'!$U943,#REF!,2,0),"")</f>
        <v/>
      </c>
      <c r="X943" s="16"/>
      <c r="Y943" s="16"/>
      <c r="Z943" s="16"/>
      <c r="AA943" s="16"/>
      <c r="AB943" s="16"/>
      <c r="AC943" s="16"/>
    </row>
    <row r="944" spans="1:29" ht="15.75" customHeight="1" x14ac:dyDescent="0.35">
      <c r="A944" s="17"/>
      <c r="B944" s="16"/>
      <c r="C944" s="16"/>
      <c r="D944" s="16"/>
      <c r="E944" s="16"/>
      <c r="F944" s="16"/>
      <c r="G944" s="16"/>
      <c r="H944" s="16"/>
      <c r="I944" s="16"/>
      <c r="J944" s="16"/>
      <c r="K944" s="16"/>
      <c r="N944" s="16"/>
      <c r="O944" s="16"/>
      <c r="P944" s="16"/>
      <c r="Q944" s="16"/>
      <c r="R944" s="16"/>
      <c r="S944" s="23"/>
      <c r="T944" s="16"/>
      <c r="U944" s="16"/>
      <c r="W944" s="23" t="str">
        <f>IF('PD1'!$V944&lt;&gt;"",'PD1'!$V944*VLOOKUP('PD1'!$U944,#REF!,2,0),"")</f>
        <v/>
      </c>
      <c r="X944" s="16"/>
      <c r="Y944" s="16"/>
      <c r="Z944" s="16"/>
      <c r="AA944" s="16"/>
      <c r="AB944" s="16"/>
      <c r="AC944" s="16"/>
    </row>
    <row r="945" spans="1:29" ht="15.75" customHeight="1" x14ac:dyDescent="0.35">
      <c r="A945" s="17"/>
      <c r="B945" s="16"/>
      <c r="C945" s="16"/>
      <c r="D945" s="16"/>
      <c r="E945" s="16"/>
      <c r="F945" s="16"/>
      <c r="G945" s="16"/>
      <c r="H945" s="16"/>
      <c r="I945" s="16"/>
      <c r="J945" s="16"/>
      <c r="K945" s="16"/>
      <c r="N945" s="16"/>
      <c r="O945" s="16"/>
      <c r="P945" s="16"/>
      <c r="Q945" s="16"/>
      <c r="R945" s="16"/>
      <c r="S945" s="23"/>
      <c r="T945" s="16"/>
      <c r="U945" s="16"/>
      <c r="W945" s="23" t="str">
        <f>IF('PD1'!$V945&lt;&gt;"",'PD1'!$V945*VLOOKUP('PD1'!$U945,#REF!,2,0),"")</f>
        <v/>
      </c>
      <c r="X945" s="16"/>
      <c r="Y945" s="16"/>
      <c r="Z945" s="16"/>
      <c r="AA945" s="16"/>
      <c r="AB945" s="16"/>
      <c r="AC945" s="16"/>
    </row>
    <row r="946" spans="1:29" ht="15.75" customHeight="1" x14ac:dyDescent="0.35">
      <c r="A946" s="17"/>
      <c r="B946" s="16"/>
      <c r="C946" s="16"/>
      <c r="D946" s="16"/>
      <c r="E946" s="16"/>
      <c r="F946" s="16"/>
      <c r="G946" s="16"/>
      <c r="H946" s="16"/>
      <c r="I946" s="16"/>
      <c r="J946" s="16"/>
      <c r="K946" s="16"/>
      <c r="N946" s="16"/>
      <c r="O946" s="16"/>
      <c r="P946" s="16"/>
      <c r="Q946" s="16"/>
      <c r="R946" s="16"/>
      <c r="S946" s="23"/>
      <c r="T946" s="16"/>
      <c r="U946" s="16"/>
      <c r="W946" s="23" t="str">
        <f>IF('PD1'!$V946&lt;&gt;"",'PD1'!$V946*VLOOKUP('PD1'!$U946,#REF!,2,0),"")</f>
        <v/>
      </c>
      <c r="X946" s="16"/>
      <c r="Y946" s="16"/>
      <c r="Z946" s="16"/>
      <c r="AA946" s="16"/>
      <c r="AB946" s="16"/>
      <c r="AC946" s="16"/>
    </row>
    <row r="947" spans="1:29" ht="15.75" customHeight="1" x14ac:dyDescent="0.35">
      <c r="A947" s="17"/>
      <c r="B947" s="16"/>
      <c r="C947" s="16"/>
      <c r="D947" s="16"/>
      <c r="E947" s="16"/>
      <c r="F947" s="16"/>
      <c r="G947" s="16"/>
      <c r="H947" s="16"/>
      <c r="I947" s="16"/>
      <c r="J947" s="16"/>
      <c r="K947" s="16"/>
      <c r="N947" s="16"/>
      <c r="O947" s="16"/>
      <c r="P947" s="16"/>
      <c r="Q947" s="16"/>
      <c r="R947" s="16"/>
      <c r="S947" s="23"/>
      <c r="T947" s="16"/>
      <c r="U947" s="16"/>
      <c r="W947" s="23" t="str">
        <f>IF('PD1'!$V947&lt;&gt;"",'PD1'!$V947*VLOOKUP('PD1'!$U947,#REF!,2,0),"")</f>
        <v/>
      </c>
      <c r="X947" s="16"/>
      <c r="Y947" s="16"/>
      <c r="Z947" s="16"/>
      <c r="AA947" s="16"/>
      <c r="AB947" s="16"/>
      <c r="AC947" s="16"/>
    </row>
    <row r="948" spans="1:29" ht="15.75" customHeight="1" x14ac:dyDescent="0.35">
      <c r="A948" s="17"/>
      <c r="B948" s="16"/>
      <c r="C948" s="16"/>
      <c r="D948" s="16"/>
      <c r="E948" s="16"/>
      <c r="F948" s="16"/>
      <c r="G948" s="16"/>
      <c r="H948" s="16"/>
      <c r="I948" s="16"/>
      <c r="J948" s="16"/>
      <c r="K948" s="16"/>
      <c r="N948" s="16"/>
      <c r="O948" s="16"/>
      <c r="P948" s="16"/>
      <c r="Q948" s="16"/>
      <c r="R948" s="16"/>
      <c r="S948" s="23"/>
      <c r="T948" s="16"/>
      <c r="U948" s="16"/>
      <c r="W948" s="23" t="str">
        <f>IF('PD1'!$V948&lt;&gt;"",'PD1'!$V948*VLOOKUP('PD1'!$U948,#REF!,2,0),"")</f>
        <v/>
      </c>
      <c r="X948" s="16"/>
      <c r="Y948" s="16"/>
      <c r="Z948" s="16"/>
      <c r="AA948" s="16"/>
      <c r="AB948" s="16"/>
      <c r="AC948" s="16"/>
    </row>
    <row r="949" spans="1:29" ht="15.75" customHeight="1" x14ac:dyDescent="0.35">
      <c r="A949" s="17"/>
      <c r="B949" s="16"/>
      <c r="C949" s="16"/>
      <c r="D949" s="16"/>
      <c r="E949" s="16"/>
      <c r="F949" s="16"/>
      <c r="G949" s="16"/>
      <c r="H949" s="16"/>
      <c r="I949" s="16"/>
      <c r="J949" s="16"/>
      <c r="K949" s="16"/>
      <c r="N949" s="16"/>
      <c r="O949" s="16"/>
      <c r="P949" s="16"/>
      <c r="Q949" s="16"/>
      <c r="R949" s="16"/>
      <c r="S949" s="23"/>
      <c r="T949" s="16"/>
      <c r="U949" s="16"/>
      <c r="W949" s="23" t="str">
        <f>IF('PD1'!$V949&lt;&gt;"",'PD1'!$V949*VLOOKUP('PD1'!$U949,#REF!,2,0),"")</f>
        <v/>
      </c>
      <c r="X949" s="16"/>
      <c r="Y949" s="16"/>
      <c r="Z949" s="16"/>
      <c r="AA949" s="16"/>
      <c r="AB949" s="16"/>
      <c r="AC949" s="16"/>
    </row>
    <row r="950" spans="1:29" ht="15.75" customHeight="1" x14ac:dyDescent="0.35">
      <c r="A950" s="17"/>
      <c r="B950" s="16"/>
      <c r="C950" s="16"/>
      <c r="D950" s="16"/>
      <c r="E950" s="16"/>
      <c r="F950" s="16"/>
      <c r="G950" s="16"/>
      <c r="H950" s="16"/>
      <c r="I950" s="16"/>
      <c r="J950" s="16"/>
      <c r="K950" s="16"/>
      <c r="N950" s="16"/>
      <c r="O950" s="16"/>
      <c r="P950" s="16"/>
      <c r="Q950" s="16"/>
      <c r="R950" s="16"/>
      <c r="S950" s="23"/>
      <c r="T950" s="16"/>
      <c r="U950" s="16"/>
      <c r="W950" s="23" t="str">
        <f>IF('PD1'!$V950&lt;&gt;"",'PD1'!$V950*VLOOKUP('PD1'!$U950,#REF!,2,0),"")</f>
        <v/>
      </c>
      <c r="X950" s="16"/>
      <c r="Y950" s="16"/>
      <c r="Z950" s="16"/>
      <c r="AA950" s="16"/>
      <c r="AB950" s="16"/>
      <c r="AC950" s="16"/>
    </row>
    <row r="951" spans="1:29" ht="15.75" customHeight="1" x14ac:dyDescent="0.35">
      <c r="A951" s="17"/>
      <c r="B951" s="16"/>
      <c r="C951" s="16"/>
      <c r="D951" s="16"/>
      <c r="E951" s="16"/>
      <c r="F951" s="16"/>
      <c r="G951" s="16"/>
      <c r="H951" s="16"/>
      <c r="I951" s="16"/>
      <c r="J951" s="16"/>
      <c r="K951" s="16"/>
      <c r="N951" s="16"/>
      <c r="O951" s="16"/>
      <c r="P951" s="16"/>
      <c r="Q951" s="16"/>
      <c r="R951" s="16"/>
      <c r="S951" s="23"/>
      <c r="T951" s="16"/>
      <c r="U951" s="16"/>
      <c r="W951" s="23" t="str">
        <f>IF('PD1'!$V951&lt;&gt;"",'PD1'!$V951*VLOOKUP('PD1'!$U951,#REF!,2,0),"")</f>
        <v/>
      </c>
      <c r="X951" s="16"/>
      <c r="Y951" s="16"/>
      <c r="Z951" s="16"/>
      <c r="AA951" s="16"/>
      <c r="AB951" s="16"/>
      <c r="AC951" s="16"/>
    </row>
    <row r="952" spans="1:29" ht="15.75" customHeight="1" x14ac:dyDescent="0.35">
      <c r="A952" s="17"/>
      <c r="B952" s="16"/>
      <c r="C952" s="16"/>
      <c r="D952" s="16"/>
      <c r="E952" s="16"/>
      <c r="F952" s="16"/>
      <c r="G952" s="16"/>
      <c r="H952" s="16"/>
      <c r="I952" s="16"/>
      <c r="J952" s="16"/>
      <c r="K952" s="16"/>
      <c r="N952" s="16"/>
      <c r="O952" s="16"/>
      <c r="P952" s="16"/>
      <c r="Q952" s="16"/>
      <c r="R952" s="16"/>
      <c r="S952" s="23"/>
      <c r="T952" s="16"/>
      <c r="U952" s="16"/>
      <c r="W952" s="23" t="str">
        <f>IF('PD1'!$V952&lt;&gt;"",'PD1'!$V952*VLOOKUP('PD1'!$U952,#REF!,2,0),"")</f>
        <v/>
      </c>
      <c r="X952" s="16"/>
      <c r="Y952" s="16"/>
      <c r="Z952" s="16"/>
      <c r="AA952" s="16"/>
      <c r="AB952" s="16"/>
      <c r="AC952" s="16"/>
    </row>
    <row r="953" spans="1:29" ht="15.75" customHeight="1" x14ac:dyDescent="0.35">
      <c r="A953" s="17"/>
      <c r="B953" s="16"/>
      <c r="C953" s="16"/>
      <c r="D953" s="16"/>
      <c r="E953" s="16"/>
      <c r="F953" s="16"/>
      <c r="G953" s="16"/>
      <c r="H953" s="16"/>
      <c r="I953" s="16"/>
      <c r="J953" s="16"/>
      <c r="K953" s="16"/>
      <c r="N953" s="16"/>
      <c r="O953" s="16"/>
      <c r="P953" s="16"/>
      <c r="Q953" s="16"/>
      <c r="R953" s="16"/>
      <c r="S953" s="23"/>
      <c r="T953" s="16"/>
      <c r="U953" s="16"/>
      <c r="W953" s="23" t="str">
        <f>IF('PD1'!$V953&lt;&gt;"",'PD1'!$V953*VLOOKUP('PD1'!$U953,#REF!,2,0),"")</f>
        <v/>
      </c>
      <c r="X953" s="16"/>
      <c r="Y953" s="16"/>
      <c r="Z953" s="16"/>
      <c r="AA953" s="16"/>
      <c r="AB953" s="16"/>
      <c r="AC953" s="16"/>
    </row>
    <row r="954" spans="1:29" ht="15.75" customHeight="1" x14ac:dyDescent="0.35">
      <c r="A954" s="17"/>
      <c r="B954" s="16"/>
      <c r="C954" s="16"/>
      <c r="D954" s="16"/>
      <c r="E954" s="16"/>
      <c r="F954" s="16"/>
      <c r="G954" s="16"/>
      <c r="H954" s="16"/>
      <c r="I954" s="16"/>
      <c r="J954" s="16"/>
      <c r="K954" s="16"/>
      <c r="N954" s="16"/>
      <c r="O954" s="16"/>
      <c r="P954" s="16"/>
      <c r="Q954" s="16"/>
      <c r="R954" s="16"/>
      <c r="S954" s="23"/>
      <c r="T954" s="16"/>
      <c r="U954" s="16"/>
      <c r="W954" s="23" t="str">
        <f>IF('PD1'!$V954&lt;&gt;"",'PD1'!$V954*VLOOKUP('PD1'!$U954,#REF!,2,0),"")</f>
        <v/>
      </c>
      <c r="X954" s="16"/>
      <c r="Y954" s="16"/>
      <c r="Z954" s="16"/>
      <c r="AA954" s="16"/>
      <c r="AB954" s="16"/>
      <c r="AC954" s="16"/>
    </row>
    <row r="955" spans="1:29" ht="15.75" customHeight="1" x14ac:dyDescent="0.35">
      <c r="A955" s="17"/>
      <c r="B955" s="16"/>
      <c r="C955" s="16"/>
      <c r="D955" s="16"/>
      <c r="E955" s="16"/>
      <c r="F955" s="16"/>
      <c r="G955" s="16"/>
      <c r="H955" s="16"/>
      <c r="I955" s="16"/>
      <c r="J955" s="16"/>
      <c r="K955" s="16"/>
      <c r="N955" s="16"/>
      <c r="O955" s="16"/>
      <c r="P955" s="16"/>
      <c r="Q955" s="16"/>
      <c r="R955" s="16"/>
      <c r="S955" s="23"/>
      <c r="T955" s="16"/>
      <c r="U955" s="16"/>
      <c r="W955" s="23" t="str">
        <f>IF('PD1'!$V955&lt;&gt;"",'PD1'!$V955*VLOOKUP('PD1'!$U955,#REF!,2,0),"")</f>
        <v/>
      </c>
      <c r="X955" s="16"/>
      <c r="Y955" s="16"/>
      <c r="Z955" s="16"/>
      <c r="AA955" s="16"/>
      <c r="AB955" s="16"/>
      <c r="AC955" s="16"/>
    </row>
    <row r="956" spans="1:29" ht="15.75" customHeight="1" x14ac:dyDescent="0.35">
      <c r="A956" s="17"/>
      <c r="B956" s="16"/>
      <c r="C956" s="16"/>
      <c r="D956" s="16"/>
      <c r="E956" s="16"/>
      <c r="F956" s="16"/>
      <c r="G956" s="16"/>
      <c r="H956" s="16"/>
      <c r="I956" s="16"/>
      <c r="J956" s="16"/>
      <c r="K956" s="16"/>
      <c r="N956" s="16"/>
      <c r="O956" s="16"/>
      <c r="P956" s="16"/>
      <c r="Q956" s="16"/>
      <c r="R956" s="16"/>
      <c r="S956" s="23"/>
      <c r="T956" s="16"/>
      <c r="U956" s="16"/>
      <c r="W956" s="23" t="str">
        <f>IF('PD1'!$V956&lt;&gt;"",'PD1'!$V956*VLOOKUP('PD1'!$U956,#REF!,2,0),"")</f>
        <v/>
      </c>
      <c r="X956" s="16"/>
      <c r="Y956" s="16"/>
      <c r="Z956" s="16"/>
      <c r="AA956" s="16"/>
      <c r="AB956" s="16"/>
      <c r="AC956" s="16"/>
    </row>
    <row r="957" spans="1:29" ht="15.75" customHeight="1" x14ac:dyDescent="0.35">
      <c r="A957" s="17"/>
      <c r="B957" s="16"/>
      <c r="C957" s="16"/>
      <c r="D957" s="16"/>
      <c r="E957" s="16"/>
      <c r="F957" s="16"/>
      <c r="G957" s="16"/>
      <c r="H957" s="16"/>
      <c r="I957" s="16"/>
      <c r="J957" s="16"/>
      <c r="K957" s="16"/>
      <c r="N957" s="16"/>
      <c r="O957" s="16"/>
      <c r="P957" s="16"/>
      <c r="Q957" s="16"/>
      <c r="R957" s="16"/>
      <c r="S957" s="23"/>
      <c r="T957" s="16"/>
      <c r="U957" s="16"/>
      <c r="W957" s="23" t="str">
        <f>IF('PD1'!$V957&lt;&gt;"",'PD1'!$V957*VLOOKUP('PD1'!$U957,#REF!,2,0),"")</f>
        <v/>
      </c>
      <c r="X957" s="16"/>
      <c r="Y957" s="16"/>
      <c r="Z957" s="16"/>
      <c r="AA957" s="16"/>
      <c r="AB957" s="16"/>
      <c r="AC957" s="16"/>
    </row>
    <row r="958" spans="1:29" ht="15.75" customHeight="1" x14ac:dyDescent="0.35">
      <c r="A958" s="17"/>
      <c r="B958" s="16"/>
      <c r="C958" s="16"/>
      <c r="D958" s="16"/>
      <c r="E958" s="16"/>
      <c r="F958" s="16"/>
      <c r="G958" s="16"/>
      <c r="H958" s="16"/>
      <c r="I958" s="16"/>
      <c r="J958" s="16"/>
      <c r="K958" s="16"/>
      <c r="N958" s="16"/>
      <c r="O958" s="16"/>
      <c r="P958" s="16"/>
      <c r="Q958" s="16"/>
      <c r="R958" s="16"/>
      <c r="S958" s="23"/>
      <c r="T958" s="16"/>
      <c r="U958" s="16"/>
      <c r="W958" s="23" t="str">
        <f>IF('PD1'!$V958&lt;&gt;"",'PD1'!$V958*VLOOKUP('PD1'!$U958,#REF!,2,0),"")</f>
        <v/>
      </c>
      <c r="X958" s="16"/>
      <c r="Y958" s="16"/>
      <c r="Z958" s="16"/>
      <c r="AA958" s="16"/>
      <c r="AB958" s="16"/>
      <c r="AC958" s="16"/>
    </row>
    <row r="959" spans="1:29" ht="15.75" customHeight="1" x14ac:dyDescent="0.35">
      <c r="A959" s="17"/>
      <c r="B959" s="16"/>
      <c r="C959" s="16"/>
      <c r="D959" s="16"/>
      <c r="E959" s="16"/>
      <c r="F959" s="16"/>
      <c r="G959" s="16"/>
      <c r="H959" s="16"/>
      <c r="I959" s="16"/>
      <c r="J959" s="16"/>
      <c r="K959" s="16"/>
      <c r="N959" s="16"/>
      <c r="O959" s="16"/>
      <c r="P959" s="16"/>
      <c r="Q959" s="16"/>
      <c r="R959" s="16"/>
      <c r="S959" s="23"/>
      <c r="T959" s="16"/>
      <c r="U959" s="16"/>
      <c r="W959" s="23" t="str">
        <f>IF('PD1'!$V959&lt;&gt;"",'PD1'!$V959*VLOOKUP('PD1'!$U959,#REF!,2,0),"")</f>
        <v/>
      </c>
      <c r="X959" s="16"/>
      <c r="Y959" s="16"/>
      <c r="Z959" s="16"/>
      <c r="AA959" s="16"/>
      <c r="AB959" s="16"/>
      <c r="AC959" s="16"/>
    </row>
    <row r="960" spans="1:29" ht="15.75" customHeight="1" x14ac:dyDescent="0.35">
      <c r="A960" s="17"/>
      <c r="B960" s="16"/>
      <c r="C960" s="16"/>
      <c r="D960" s="16"/>
      <c r="E960" s="16"/>
      <c r="F960" s="16"/>
      <c r="G960" s="16"/>
      <c r="H960" s="16"/>
      <c r="I960" s="16"/>
      <c r="J960" s="16"/>
      <c r="K960" s="16"/>
      <c r="N960" s="16"/>
      <c r="O960" s="16"/>
      <c r="P960" s="16"/>
      <c r="Q960" s="16"/>
      <c r="R960" s="16"/>
      <c r="S960" s="23"/>
      <c r="T960" s="16"/>
      <c r="U960" s="16"/>
      <c r="W960" s="23" t="str">
        <f>IF('PD1'!$V960&lt;&gt;"",'PD1'!$V960*VLOOKUP('PD1'!$U960,#REF!,2,0),"")</f>
        <v/>
      </c>
      <c r="X960" s="16"/>
      <c r="Y960" s="16"/>
      <c r="Z960" s="16"/>
      <c r="AA960" s="16"/>
      <c r="AB960" s="16"/>
      <c r="AC960" s="16"/>
    </row>
    <row r="961" spans="1:29" ht="15.75" customHeight="1" x14ac:dyDescent="0.35">
      <c r="A961" s="17"/>
      <c r="B961" s="16"/>
      <c r="C961" s="16"/>
      <c r="D961" s="16"/>
      <c r="E961" s="16"/>
      <c r="F961" s="16"/>
      <c r="G961" s="16"/>
      <c r="H961" s="16"/>
      <c r="I961" s="16"/>
      <c r="J961" s="16"/>
      <c r="K961" s="16"/>
      <c r="N961" s="16"/>
      <c r="O961" s="16"/>
      <c r="P961" s="16"/>
      <c r="Q961" s="16"/>
      <c r="R961" s="16"/>
      <c r="S961" s="23"/>
      <c r="T961" s="16"/>
      <c r="U961" s="16"/>
      <c r="W961" s="23" t="str">
        <f>IF('PD1'!$V961&lt;&gt;"",'PD1'!$V961*VLOOKUP('PD1'!$U961,#REF!,2,0),"")</f>
        <v/>
      </c>
      <c r="X961" s="16"/>
      <c r="Y961" s="16"/>
      <c r="Z961" s="16"/>
      <c r="AA961" s="16"/>
      <c r="AB961" s="16"/>
      <c r="AC961" s="16"/>
    </row>
    <row r="962" spans="1:29" ht="15.75" customHeight="1" x14ac:dyDescent="0.35">
      <c r="A962" s="17"/>
      <c r="B962" s="16"/>
      <c r="C962" s="16"/>
      <c r="D962" s="16"/>
      <c r="E962" s="16"/>
      <c r="F962" s="16"/>
      <c r="G962" s="16"/>
      <c r="H962" s="16"/>
      <c r="I962" s="16"/>
      <c r="J962" s="16"/>
      <c r="K962" s="16"/>
      <c r="N962" s="16"/>
      <c r="O962" s="16"/>
      <c r="P962" s="16"/>
      <c r="Q962" s="16"/>
      <c r="R962" s="16"/>
      <c r="S962" s="23"/>
      <c r="T962" s="16"/>
      <c r="U962" s="16"/>
      <c r="W962" s="23" t="str">
        <f>IF('PD1'!$V962&lt;&gt;"",'PD1'!$V962*VLOOKUP('PD1'!$U962,#REF!,2,0),"")</f>
        <v/>
      </c>
      <c r="X962" s="16"/>
      <c r="Y962" s="16"/>
      <c r="Z962" s="16"/>
      <c r="AA962" s="16"/>
      <c r="AB962" s="16"/>
      <c r="AC962" s="16"/>
    </row>
    <row r="963" spans="1:29" ht="15.75" customHeight="1" x14ac:dyDescent="0.35">
      <c r="A963" s="17"/>
      <c r="B963" s="16"/>
      <c r="C963" s="16"/>
      <c r="D963" s="16"/>
      <c r="E963" s="16"/>
      <c r="F963" s="16"/>
      <c r="G963" s="16"/>
      <c r="H963" s="16"/>
      <c r="I963" s="16"/>
      <c r="J963" s="16"/>
      <c r="K963" s="16"/>
      <c r="N963" s="16"/>
      <c r="O963" s="16"/>
      <c r="P963" s="16"/>
      <c r="Q963" s="16"/>
      <c r="R963" s="16"/>
      <c r="S963" s="23"/>
      <c r="T963" s="16"/>
      <c r="U963" s="16"/>
      <c r="W963" s="23" t="str">
        <f>IF('PD1'!$V963&lt;&gt;"",'PD1'!$V963*VLOOKUP('PD1'!$U963,#REF!,2,0),"")</f>
        <v/>
      </c>
      <c r="X963" s="16"/>
      <c r="Y963" s="16"/>
      <c r="Z963" s="16"/>
      <c r="AA963" s="16"/>
      <c r="AB963" s="16"/>
      <c r="AC963" s="16"/>
    </row>
    <row r="964" spans="1:29" ht="15.75" customHeight="1" x14ac:dyDescent="0.35">
      <c r="A964" s="17"/>
      <c r="B964" s="16"/>
      <c r="C964" s="16"/>
      <c r="D964" s="16"/>
      <c r="E964" s="16"/>
      <c r="F964" s="16"/>
      <c r="G964" s="16"/>
      <c r="H964" s="16"/>
      <c r="I964" s="16"/>
      <c r="J964" s="16"/>
      <c r="K964" s="16"/>
      <c r="N964" s="16"/>
      <c r="O964" s="16"/>
      <c r="P964" s="16"/>
      <c r="Q964" s="16"/>
      <c r="R964" s="16"/>
      <c r="S964" s="23"/>
      <c r="T964" s="16"/>
      <c r="U964" s="16"/>
      <c r="W964" s="23" t="str">
        <f>IF('PD1'!$V964&lt;&gt;"",'PD1'!$V964*VLOOKUP('PD1'!$U964,#REF!,2,0),"")</f>
        <v/>
      </c>
      <c r="X964" s="16"/>
      <c r="Y964" s="16"/>
      <c r="Z964" s="16"/>
      <c r="AA964" s="16"/>
      <c r="AB964" s="16"/>
      <c r="AC964" s="16"/>
    </row>
    <row r="965" spans="1:29" ht="15.75" customHeight="1" x14ac:dyDescent="0.35">
      <c r="A965" s="17"/>
      <c r="B965" s="16"/>
      <c r="C965" s="16"/>
      <c r="D965" s="16"/>
      <c r="E965" s="16"/>
      <c r="F965" s="16"/>
      <c r="G965" s="16"/>
      <c r="H965" s="16"/>
      <c r="I965" s="16"/>
      <c r="J965" s="16"/>
      <c r="K965" s="16"/>
      <c r="N965" s="16"/>
      <c r="O965" s="16"/>
      <c r="P965" s="16"/>
      <c r="Q965" s="16"/>
      <c r="R965" s="16"/>
      <c r="S965" s="23"/>
      <c r="T965" s="16"/>
      <c r="U965" s="16"/>
      <c r="W965" s="23" t="str">
        <f>IF('PD1'!$V965&lt;&gt;"",'PD1'!$V965*VLOOKUP('PD1'!$U965,#REF!,2,0),"")</f>
        <v/>
      </c>
      <c r="X965" s="16"/>
      <c r="Y965" s="16"/>
      <c r="Z965" s="16"/>
      <c r="AA965" s="16"/>
      <c r="AB965" s="16"/>
      <c r="AC965" s="16"/>
    </row>
    <row r="966" spans="1:29" ht="15.75" customHeight="1" x14ac:dyDescent="0.35">
      <c r="A966" s="17"/>
      <c r="B966" s="16"/>
      <c r="C966" s="16"/>
      <c r="D966" s="16"/>
      <c r="E966" s="16"/>
      <c r="F966" s="16"/>
      <c r="G966" s="16"/>
      <c r="H966" s="16"/>
      <c r="I966" s="16"/>
      <c r="J966" s="16"/>
      <c r="K966" s="16"/>
      <c r="N966" s="16"/>
      <c r="O966" s="16"/>
      <c r="P966" s="16"/>
      <c r="Q966" s="16"/>
      <c r="R966" s="16"/>
      <c r="S966" s="23"/>
      <c r="T966" s="16"/>
      <c r="U966" s="16"/>
      <c r="W966" s="23" t="str">
        <f>IF('PD1'!$V966&lt;&gt;"",'PD1'!$V966*VLOOKUP('PD1'!$U966,#REF!,2,0),"")</f>
        <v/>
      </c>
      <c r="X966" s="16"/>
      <c r="Y966" s="16"/>
      <c r="Z966" s="16"/>
      <c r="AA966" s="16"/>
      <c r="AB966" s="16"/>
      <c r="AC966" s="16"/>
    </row>
    <row r="967" spans="1:29" ht="15.75" customHeight="1" x14ac:dyDescent="0.35">
      <c r="A967" s="17"/>
      <c r="B967" s="16"/>
      <c r="C967" s="16"/>
      <c r="D967" s="16"/>
      <c r="E967" s="16"/>
      <c r="F967" s="16"/>
      <c r="G967" s="16"/>
      <c r="H967" s="16"/>
      <c r="I967" s="16"/>
      <c r="J967" s="16"/>
      <c r="K967" s="16"/>
      <c r="N967" s="16"/>
      <c r="O967" s="16"/>
      <c r="P967" s="16"/>
      <c r="Q967" s="16"/>
      <c r="R967" s="16"/>
      <c r="S967" s="23"/>
      <c r="T967" s="16"/>
      <c r="U967" s="16"/>
      <c r="W967" s="23" t="str">
        <f>IF('PD1'!$V967&lt;&gt;"",'PD1'!$V967*VLOOKUP('PD1'!$U967,#REF!,2,0),"")</f>
        <v/>
      </c>
      <c r="X967" s="16"/>
      <c r="Y967" s="16"/>
      <c r="Z967" s="16"/>
      <c r="AA967" s="16"/>
      <c r="AB967" s="16"/>
      <c r="AC967" s="16"/>
    </row>
    <row r="968" spans="1:29" ht="15.75" customHeight="1" x14ac:dyDescent="0.35">
      <c r="A968" s="17"/>
      <c r="B968" s="16"/>
      <c r="C968" s="16"/>
      <c r="D968" s="16"/>
      <c r="E968" s="16"/>
      <c r="F968" s="16"/>
      <c r="G968" s="16"/>
      <c r="H968" s="16"/>
      <c r="I968" s="16"/>
      <c r="J968" s="16"/>
      <c r="K968" s="16"/>
      <c r="N968" s="16"/>
      <c r="O968" s="16"/>
      <c r="P968" s="16"/>
      <c r="Q968" s="16"/>
      <c r="R968" s="16"/>
      <c r="S968" s="23"/>
      <c r="T968" s="16"/>
      <c r="U968" s="16"/>
      <c r="W968" s="23" t="str">
        <f>IF('PD1'!$V968&lt;&gt;"",'PD1'!$V968*VLOOKUP('PD1'!$U968,#REF!,2,0),"")</f>
        <v/>
      </c>
      <c r="X968" s="16"/>
      <c r="Y968" s="16"/>
      <c r="Z968" s="16"/>
      <c r="AA968" s="16"/>
      <c r="AB968" s="16"/>
      <c r="AC968" s="16"/>
    </row>
    <row r="969" spans="1:29" ht="15.75" customHeight="1" x14ac:dyDescent="0.35">
      <c r="A969" s="17"/>
      <c r="B969" s="16"/>
      <c r="C969" s="16"/>
      <c r="D969" s="16"/>
      <c r="E969" s="16"/>
      <c r="F969" s="16"/>
      <c r="G969" s="16"/>
      <c r="H969" s="16"/>
      <c r="I969" s="16"/>
      <c r="J969" s="16"/>
      <c r="K969" s="16"/>
      <c r="N969" s="16"/>
      <c r="O969" s="16"/>
      <c r="P969" s="16"/>
      <c r="Q969" s="16"/>
      <c r="R969" s="16"/>
      <c r="S969" s="23"/>
      <c r="T969" s="16"/>
      <c r="U969" s="16"/>
      <c r="W969" s="23" t="str">
        <f>IF('PD1'!$V969&lt;&gt;"",'PD1'!$V969*VLOOKUP('PD1'!$U969,#REF!,2,0),"")</f>
        <v/>
      </c>
      <c r="X969" s="16"/>
      <c r="Y969" s="16"/>
      <c r="Z969" s="16"/>
      <c r="AA969" s="16"/>
      <c r="AB969" s="16"/>
      <c r="AC969" s="16"/>
    </row>
    <row r="970" spans="1:29" ht="15.75" customHeight="1" x14ac:dyDescent="0.35">
      <c r="A970" s="17"/>
      <c r="B970" s="16"/>
      <c r="C970" s="16"/>
      <c r="D970" s="16"/>
      <c r="E970" s="16"/>
      <c r="F970" s="16"/>
      <c r="G970" s="16"/>
      <c r="H970" s="16"/>
      <c r="I970" s="16"/>
      <c r="J970" s="16"/>
      <c r="K970" s="16"/>
      <c r="N970" s="16"/>
      <c r="O970" s="16"/>
      <c r="P970" s="16"/>
      <c r="Q970" s="16"/>
      <c r="R970" s="16"/>
      <c r="S970" s="23"/>
      <c r="T970" s="16"/>
      <c r="U970" s="16"/>
      <c r="W970" s="23" t="str">
        <f>IF('PD1'!$V970&lt;&gt;"",'PD1'!$V970*VLOOKUP('PD1'!$U970,#REF!,2,0),"")</f>
        <v/>
      </c>
      <c r="X970" s="16"/>
      <c r="Y970" s="16"/>
      <c r="Z970" s="16"/>
      <c r="AA970" s="16"/>
      <c r="AB970" s="16"/>
      <c r="AC970" s="16"/>
    </row>
    <row r="971" spans="1:29" ht="15.75" customHeight="1" x14ac:dyDescent="0.35">
      <c r="A971" s="17"/>
      <c r="B971" s="16"/>
      <c r="C971" s="16"/>
      <c r="D971" s="16"/>
      <c r="E971" s="16"/>
      <c r="F971" s="16"/>
      <c r="G971" s="16"/>
      <c r="H971" s="16"/>
      <c r="I971" s="16"/>
      <c r="J971" s="16"/>
      <c r="K971" s="16"/>
      <c r="N971" s="16"/>
      <c r="O971" s="16"/>
      <c r="P971" s="16"/>
      <c r="Q971" s="16"/>
      <c r="R971" s="16"/>
      <c r="S971" s="23"/>
      <c r="T971" s="16"/>
      <c r="U971" s="16"/>
      <c r="W971" s="23" t="str">
        <f>IF('PD1'!$V971&lt;&gt;"",'PD1'!$V971*VLOOKUP('PD1'!$U971,#REF!,2,0),"")</f>
        <v/>
      </c>
      <c r="X971" s="16"/>
      <c r="Y971" s="16"/>
      <c r="Z971" s="16"/>
      <c r="AA971" s="16"/>
      <c r="AB971" s="16"/>
      <c r="AC971" s="16"/>
    </row>
    <row r="972" spans="1:29" ht="15.75" customHeight="1" x14ac:dyDescent="0.35">
      <c r="A972" s="17"/>
      <c r="B972" s="16"/>
      <c r="C972" s="16"/>
      <c r="D972" s="16"/>
      <c r="E972" s="16"/>
      <c r="F972" s="16"/>
      <c r="G972" s="16"/>
      <c r="H972" s="16"/>
      <c r="I972" s="16"/>
      <c r="J972" s="16"/>
      <c r="K972" s="16"/>
      <c r="N972" s="16"/>
      <c r="O972" s="16"/>
      <c r="P972" s="16"/>
      <c r="Q972" s="16"/>
      <c r="R972" s="16"/>
      <c r="S972" s="23"/>
      <c r="T972" s="16"/>
      <c r="U972" s="16"/>
      <c r="W972" s="23" t="str">
        <f>IF('PD1'!$V972&lt;&gt;"",'PD1'!$V972*VLOOKUP('PD1'!$U972,#REF!,2,0),"")</f>
        <v/>
      </c>
      <c r="X972" s="16"/>
      <c r="Y972" s="16"/>
      <c r="Z972" s="16"/>
      <c r="AA972" s="16"/>
      <c r="AB972" s="16"/>
      <c r="AC972" s="16"/>
    </row>
    <row r="973" spans="1:29" ht="15.75" customHeight="1" x14ac:dyDescent="0.35">
      <c r="A973" s="17"/>
      <c r="B973" s="16"/>
      <c r="C973" s="16"/>
      <c r="D973" s="16"/>
      <c r="E973" s="16"/>
      <c r="F973" s="16"/>
      <c r="G973" s="16"/>
      <c r="H973" s="16"/>
      <c r="I973" s="16"/>
      <c r="J973" s="16"/>
      <c r="K973" s="16"/>
      <c r="N973" s="16"/>
      <c r="O973" s="16"/>
      <c r="P973" s="16"/>
      <c r="Q973" s="16"/>
      <c r="R973" s="16"/>
      <c r="S973" s="23"/>
      <c r="T973" s="16"/>
      <c r="U973" s="16"/>
      <c r="W973" s="23" t="str">
        <f>IF('PD1'!$V973&lt;&gt;"",'PD1'!$V973*VLOOKUP('PD1'!$U973,#REF!,2,0),"")</f>
        <v/>
      </c>
      <c r="X973" s="16"/>
      <c r="Y973" s="16"/>
      <c r="Z973" s="16"/>
      <c r="AA973" s="16"/>
      <c r="AB973" s="16"/>
      <c r="AC973" s="16"/>
    </row>
    <row r="974" spans="1:29" ht="15.75" customHeight="1" x14ac:dyDescent="0.35">
      <c r="A974" s="17"/>
      <c r="B974" s="16"/>
      <c r="C974" s="16"/>
      <c r="D974" s="16"/>
      <c r="E974" s="16"/>
      <c r="F974" s="16"/>
      <c r="G974" s="16"/>
      <c r="H974" s="16"/>
      <c r="I974" s="16"/>
      <c r="J974" s="16"/>
      <c r="K974" s="16"/>
      <c r="N974" s="16"/>
      <c r="O974" s="16"/>
      <c r="P974" s="16"/>
      <c r="Q974" s="16"/>
      <c r="R974" s="16"/>
      <c r="S974" s="23"/>
      <c r="T974" s="16"/>
      <c r="U974" s="16"/>
      <c r="W974" s="23" t="str">
        <f>IF('PD1'!$V974&lt;&gt;"",'PD1'!$V974*VLOOKUP('PD1'!$U974,#REF!,2,0),"")</f>
        <v/>
      </c>
      <c r="X974" s="16"/>
      <c r="Y974" s="16"/>
      <c r="Z974" s="16"/>
      <c r="AA974" s="16"/>
      <c r="AB974" s="16"/>
      <c r="AC974" s="16"/>
    </row>
    <row r="975" spans="1:29" ht="15.75" customHeight="1" x14ac:dyDescent="0.35">
      <c r="A975" s="17"/>
      <c r="B975" s="16"/>
      <c r="C975" s="16"/>
      <c r="D975" s="16"/>
      <c r="E975" s="16"/>
      <c r="F975" s="16"/>
      <c r="G975" s="16"/>
      <c r="H975" s="16"/>
      <c r="I975" s="16"/>
      <c r="J975" s="16"/>
      <c r="K975" s="16"/>
      <c r="N975" s="16"/>
      <c r="O975" s="16"/>
      <c r="P975" s="16"/>
      <c r="Q975" s="16"/>
      <c r="R975" s="16"/>
      <c r="S975" s="23"/>
      <c r="T975" s="16"/>
      <c r="U975" s="16"/>
      <c r="W975" s="23" t="str">
        <f>IF('PD1'!$V975&lt;&gt;"",'PD1'!$V975*VLOOKUP('PD1'!$U975,#REF!,2,0),"")</f>
        <v/>
      </c>
      <c r="X975" s="16"/>
      <c r="Y975" s="16"/>
      <c r="Z975" s="16"/>
      <c r="AA975" s="16"/>
      <c r="AB975" s="16"/>
      <c r="AC975" s="16"/>
    </row>
    <row r="976" spans="1:29" ht="15.75" customHeight="1" x14ac:dyDescent="0.35">
      <c r="A976" s="17"/>
      <c r="B976" s="16"/>
      <c r="C976" s="16"/>
      <c r="D976" s="16"/>
      <c r="E976" s="16"/>
      <c r="F976" s="16"/>
      <c r="G976" s="16"/>
      <c r="H976" s="16"/>
      <c r="I976" s="16"/>
      <c r="J976" s="16"/>
      <c r="K976" s="16"/>
      <c r="N976" s="16"/>
      <c r="O976" s="16"/>
      <c r="P976" s="16"/>
      <c r="Q976" s="16"/>
      <c r="R976" s="16"/>
      <c r="S976" s="23"/>
      <c r="T976" s="16"/>
      <c r="U976" s="16"/>
      <c r="W976" s="23" t="str">
        <f>IF('PD1'!$V976&lt;&gt;"",'PD1'!$V976*VLOOKUP('PD1'!$U976,#REF!,2,0),"")</f>
        <v/>
      </c>
      <c r="X976" s="16"/>
      <c r="Y976" s="16"/>
      <c r="Z976" s="16"/>
      <c r="AA976" s="16"/>
      <c r="AB976" s="16"/>
      <c r="AC976" s="16"/>
    </row>
    <row r="977" spans="1:29" ht="15.75" customHeight="1" x14ac:dyDescent="0.35">
      <c r="A977" s="17"/>
      <c r="B977" s="16"/>
      <c r="C977" s="16"/>
      <c r="D977" s="16"/>
      <c r="E977" s="16"/>
      <c r="F977" s="16"/>
      <c r="G977" s="16"/>
      <c r="H977" s="16"/>
      <c r="I977" s="16"/>
      <c r="J977" s="16"/>
      <c r="K977" s="16"/>
      <c r="N977" s="16"/>
      <c r="O977" s="16"/>
      <c r="P977" s="16"/>
      <c r="Q977" s="16"/>
      <c r="R977" s="16"/>
      <c r="S977" s="23"/>
      <c r="T977" s="16"/>
      <c r="U977" s="16"/>
      <c r="W977" s="23" t="str">
        <f>IF('PD1'!$V977&lt;&gt;"",'PD1'!$V977*VLOOKUP('PD1'!$U977,#REF!,2,0),"")</f>
        <v/>
      </c>
      <c r="X977" s="16"/>
      <c r="Y977" s="16"/>
      <c r="Z977" s="16"/>
      <c r="AA977" s="16"/>
      <c r="AB977" s="16"/>
      <c r="AC977" s="16"/>
    </row>
    <row r="978" spans="1:29" ht="15.75" customHeight="1" x14ac:dyDescent="0.35">
      <c r="A978" s="17"/>
      <c r="B978" s="16"/>
      <c r="C978" s="16"/>
      <c r="D978" s="16"/>
      <c r="E978" s="16"/>
      <c r="F978" s="16"/>
      <c r="G978" s="16"/>
      <c r="H978" s="16"/>
      <c r="I978" s="16"/>
      <c r="J978" s="16"/>
      <c r="K978" s="16"/>
      <c r="N978" s="16"/>
      <c r="O978" s="16"/>
      <c r="P978" s="16"/>
      <c r="Q978" s="16"/>
      <c r="R978" s="16"/>
      <c r="S978" s="23"/>
      <c r="T978" s="16"/>
      <c r="U978" s="16"/>
      <c r="W978" s="23" t="str">
        <f>IF('PD1'!$V978&lt;&gt;"",'PD1'!$V978*VLOOKUP('PD1'!$U978,#REF!,2,0),"")</f>
        <v/>
      </c>
      <c r="X978" s="16"/>
      <c r="Y978" s="16"/>
      <c r="Z978" s="16"/>
      <c r="AA978" s="16"/>
      <c r="AB978" s="16"/>
      <c r="AC978" s="16"/>
    </row>
    <row r="979" spans="1:29" ht="15.75" customHeight="1" x14ac:dyDescent="0.35">
      <c r="A979" s="17"/>
      <c r="B979" s="16"/>
      <c r="C979" s="16"/>
      <c r="D979" s="16"/>
      <c r="E979" s="16"/>
      <c r="F979" s="16"/>
      <c r="G979" s="16"/>
      <c r="H979" s="16"/>
      <c r="I979" s="16"/>
      <c r="J979" s="16"/>
      <c r="K979" s="16"/>
      <c r="N979" s="16"/>
      <c r="O979" s="16"/>
      <c r="P979" s="16"/>
      <c r="Q979" s="16"/>
      <c r="R979" s="16"/>
      <c r="S979" s="23"/>
      <c r="T979" s="16"/>
      <c r="U979" s="16"/>
      <c r="W979" s="23" t="str">
        <f>IF('PD1'!$V979&lt;&gt;"",'PD1'!$V979*VLOOKUP('PD1'!$U979,#REF!,2,0),"")</f>
        <v/>
      </c>
      <c r="X979" s="16"/>
      <c r="Y979" s="16"/>
      <c r="Z979" s="16"/>
      <c r="AA979" s="16"/>
      <c r="AB979" s="16"/>
      <c r="AC979" s="16"/>
    </row>
    <row r="980" spans="1:29" ht="15.75" customHeight="1" x14ac:dyDescent="0.35">
      <c r="A980" s="17"/>
      <c r="B980" s="16"/>
      <c r="C980" s="16"/>
      <c r="D980" s="16"/>
      <c r="E980" s="16"/>
      <c r="F980" s="16"/>
      <c r="G980" s="16"/>
      <c r="H980" s="16"/>
      <c r="I980" s="16"/>
      <c r="J980" s="16"/>
      <c r="K980" s="16"/>
      <c r="N980" s="16"/>
      <c r="O980" s="16"/>
      <c r="P980" s="16"/>
      <c r="Q980" s="16"/>
      <c r="R980" s="16"/>
      <c r="S980" s="23"/>
      <c r="T980" s="16"/>
      <c r="U980" s="16"/>
      <c r="W980" s="23" t="str">
        <f>IF('PD1'!$V980&lt;&gt;"",'PD1'!$V980*VLOOKUP('PD1'!$U980,#REF!,2,0),"")</f>
        <v/>
      </c>
      <c r="X980" s="16"/>
      <c r="Y980" s="16"/>
      <c r="Z980" s="16"/>
      <c r="AA980" s="16"/>
      <c r="AB980" s="16"/>
      <c r="AC980" s="16"/>
    </row>
    <row r="981" spans="1:29" ht="15.75" customHeight="1" x14ac:dyDescent="0.35">
      <c r="A981" s="17"/>
      <c r="B981" s="16"/>
      <c r="C981" s="16"/>
      <c r="D981" s="16"/>
      <c r="E981" s="16"/>
      <c r="F981" s="16"/>
      <c r="G981" s="16"/>
      <c r="H981" s="16"/>
      <c r="I981" s="16"/>
      <c r="J981" s="16"/>
      <c r="K981" s="16"/>
      <c r="N981" s="16"/>
      <c r="O981" s="16"/>
      <c r="P981" s="16"/>
      <c r="Q981" s="16"/>
      <c r="R981" s="16"/>
      <c r="S981" s="23"/>
      <c r="T981" s="16"/>
      <c r="U981" s="16"/>
      <c r="W981" s="23" t="str">
        <f>IF('PD1'!$V981&lt;&gt;"",'PD1'!$V981*VLOOKUP('PD1'!$U981,#REF!,2,0),"")</f>
        <v/>
      </c>
      <c r="X981" s="16"/>
      <c r="Y981" s="16"/>
      <c r="Z981" s="16"/>
      <c r="AA981" s="16"/>
      <c r="AB981" s="16"/>
      <c r="AC981" s="16"/>
    </row>
    <row r="982" spans="1:29" ht="15.75" customHeight="1" x14ac:dyDescent="0.35">
      <c r="A982" s="17"/>
      <c r="B982" s="16"/>
      <c r="C982" s="16"/>
      <c r="D982" s="16"/>
      <c r="E982" s="16"/>
      <c r="F982" s="16"/>
      <c r="G982" s="16"/>
      <c r="H982" s="16"/>
      <c r="I982" s="16"/>
      <c r="J982" s="16"/>
      <c r="K982" s="16"/>
      <c r="N982" s="16"/>
      <c r="O982" s="16"/>
      <c r="P982" s="16"/>
      <c r="Q982" s="16"/>
      <c r="R982" s="16"/>
      <c r="S982" s="23"/>
      <c r="T982" s="16"/>
      <c r="U982" s="16"/>
      <c r="W982" s="23" t="str">
        <f>IF('PD1'!$V982&lt;&gt;"",'PD1'!$V982*VLOOKUP('PD1'!$U982,#REF!,2,0),"")</f>
        <v/>
      </c>
      <c r="X982" s="16"/>
      <c r="Y982" s="16"/>
      <c r="Z982" s="16"/>
      <c r="AA982" s="16"/>
      <c r="AB982" s="16"/>
      <c r="AC982" s="16"/>
    </row>
    <row r="983" spans="1:29" ht="15.75" customHeight="1" x14ac:dyDescent="0.35">
      <c r="A983" s="17"/>
      <c r="B983" s="16"/>
      <c r="C983" s="16"/>
      <c r="D983" s="16"/>
      <c r="E983" s="16"/>
      <c r="F983" s="16"/>
      <c r="G983" s="16"/>
      <c r="H983" s="16"/>
      <c r="I983" s="16"/>
      <c r="J983" s="16"/>
      <c r="K983" s="16"/>
      <c r="N983" s="16"/>
      <c r="O983" s="16"/>
      <c r="P983" s="16"/>
      <c r="Q983" s="16"/>
      <c r="R983" s="16"/>
      <c r="S983" s="23"/>
      <c r="T983" s="16"/>
      <c r="U983" s="16"/>
      <c r="W983" s="23" t="str">
        <f>IF('PD1'!$V983&lt;&gt;"",'PD1'!$V983*VLOOKUP('PD1'!$U983,#REF!,2,0),"")</f>
        <v/>
      </c>
      <c r="X983" s="16"/>
      <c r="Y983" s="16"/>
      <c r="Z983" s="16"/>
      <c r="AA983" s="16"/>
      <c r="AB983" s="16"/>
      <c r="AC983" s="16"/>
    </row>
    <row r="984" spans="1:29" ht="15.75" customHeight="1" x14ac:dyDescent="0.35">
      <c r="A984" s="17"/>
      <c r="B984" s="16"/>
      <c r="C984" s="16"/>
      <c r="D984" s="16"/>
      <c r="E984" s="16"/>
      <c r="F984" s="16"/>
      <c r="G984" s="16"/>
      <c r="H984" s="16"/>
      <c r="I984" s="16"/>
      <c r="J984" s="16"/>
      <c r="K984" s="16"/>
      <c r="N984" s="16"/>
      <c r="O984" s="16"/>
      <c r="P984" s="16"/>
      <c r="Q984" s="16"/>
      <c r="R984" s="16"/>
      <c r="S984" s="23"/>
      <c r="T984" s="16"/>
      <c r="U984" s="16"/>
      <c r="W984" s="23" t="str">
        <f>IF('PD1'!$V984&lt;&gt;"",'PD1'!$V984*VLOOKUP('PD1'!$U984,#REF!,2,0),"")</f>
        <v/>
      </c>
      <c r="X984" s="16"/>
      <c r="Y984" s="16"/>
      <c r="Z984" s="16"/>
      <c r="AA984" s="16"/>
      <c r="AB984" s="16"/>
      <c r="AC984" s="16"/>
    </row>
    <row r="985" spans="1:29" ht="15.75" customHeight="1" x14ac:dyDescent="0.35">
      <c r="A985" s="17"/>
      <c r="B985" s="16"/>
      <c r="C985" s="16"/>
      <c r="D985" s="16"/>
      <c r="E985" s="16"/>
      <c r="F985" s="16"/>
      <c r="G985" s="16"/>
      <c r="H985" s="16"/>
      <c r="I985" s="16"/>
      <c r="J985" s="16"/>
      <c r="K985" s="16"/>
      <c r="N985" s="16"/>
      <c r="O985" s="16"/>
      <c r="P985" s="16"/>
      <c r="Q985" s="16"/>
      <c r="R985" s="16"/>
      <c r="S985" s="23"/>
      <c r="T985" s="16"/>
      <c r="U985" s="16"/>
      <c r="W985" s="23" t="str">
        <f>IF('PD1'!$V985&lt;&gt;"",'PD1'!$V985*VLOOKUP('PD1'!$U985,#REF!,2,0),"")</f>
        <v/>
      </c>
      <c r="X985" s="16"/>
      <c r="Y985" s="16"/>
      <c r="Z985" s="16"/>
      <c r="AA985" s="16"/>
      <c r="AB985" s="16"/>
      <c r="AC985" s="16"/>
    </row>
    <row r="986" spans="1:29" ht="15.75" customHeight="1" x14ac:dyDescent="0.35">
      <c r="A986" s="17"/>
      <c r="B986" s="16"/>
      <c r="C986" s="16"/>
      <c r="D986" s="16"/>
      <c r="E986" s="16"/>
      <c r="F986" s="16"/>
      <c r="G986" s="16"/>
      <c r="H986" s="16"/>
      <c r="I986" s="16"/>
      <c r="J986" s="16"/>
      <c r="K986" s="16"/>
      <c r="N986" s="16"/>
      <c r="O986" s="16"/>
      <c r="P986" s="16"/>
      <c r="Q986" s="16"/>
      <c r="R986" s="16"/>
      <c r="S986" s="23"/>
      <c r="T986" s="16"/>
      <c r="U986" s="16"/>
      <c r="W986" s="23" t="str">
        <f>IF('PD1'!$V986&lt;&gt;"",'PD1'!$V986*VLOOKUP('PD1'!$U986,#REF!,2,0),"")</f>
        <v/>
      </c>
      <c r="X986" s="16"/>
      <c r="Y986" s="16"/>
      <c r="Z986" s="16"/>
      <c r="AA986" s="16"/>
      <c r="AB986" s="16"/>
      <c r="AC986" s="16"/>
    </row>
    <row r="987" spans="1:29" ht="15.75" customHeight="1" x14ac:dyDescent="0.35">
      <c r="A987" s="17"/>
      <c r="B987" s="16"/>
      <c r="C987" s="16"/>
      <c r="D987" s="16"/>
      <c r="E987" s="16"/>
      <c r="F987" s="16"/>
      <c r="G987" s="16"/>
      <c r="H987" s="16"/>
      <c r="I987" s="16"/>
      <c r="J987" s="16"/>
      <c r="K987" s="16"/>
      <c r="N987" s="16"/>
      <c r="O987" s="16"/>
      <c r="P987" s="16"/>
      <c r="Q987" s="16"/>
      <c r="R987" s="16"/>
      <c r="S987" s="23"/>
      <c r="T987" s="16"/>
      <c r="U987" s="16"/>
      <c r="W987" s="23" t="str">
        <f>IF('PD1'!$V987&lt;&gt;"",'PD1'!$V987*VLOOKUP('PD1'!$U987,#REF!,2,0),"")</f>
        <v/>
      </c>
      <c r="X987" s="16"/>
      <c r="Y987" s="16"/>
      <c r="Z987" s="16"/>
      <c r="AA987" s="16"/>
      <c r="AB987" s="16"/>
      <c r="AC987" s="16"/>
    </row>
    <row r="988" spans="1:29" ht="15.75" customHeight="1" x14ac:dyDescent="0.35">
      <c r="A988" s="17"/>
      <c r="B988" s="16"/>
      <c r="C988" s="16"/>
      <c r="D988" s="16"/>
      <c r="E988" s="16"/>
      <c r="F988" s="16"/>
      <c r="G988" s="16"/>
      <c r="H988" s="16"/>
      <c r="I988" s="16"/>
      <c r="J988" s="16"/>
      <c r="K988" s="16"/>
      <c r="N988" s="16"/>
      <c r="O988" s="16"/>
      <c r="P988" s="16"/>
      <c r="Q988" s="16"/>
      <c r="R988" s="16"/>
      <c r="S988" s="23"/>
      <c r="T988" s="16"/>
      <c r="U988" s="16"/>
      <c r="W988" s="23" t="str">
        <f>IF('PD1'!$V988&lt;&gt;"",'PD1'!$V988*VLOOKUP('PD1'!$U988,#REF!,2,0),"")</f>
        <v/>
      </c>
      <c r="X988" s="16"/>
      <c r="Y988" s="16"/>
      <c r="Z988" s="16"/>
      <c r="AA988" s="16"/>
      <c r="AB988" s="16"/>
      <c r="AC988" s="16"/>
    </row>
    <row r="989" spans="1:29" ht="15.75" customHeight="1" x14ac:dyDescent="0.35">
      <c r="A989" s="17"/>
      <c r="B989" s="16"/>
      <c r="C989" s="16"/>
      <c r="D989" s="16"/>
      <c r="E989" s="16"/>
      <c r="F989" s="16"/>
      <c r="G989" s="16"/>
      <c r="H989" s="16"/>
      <c r="I989" s="16"/>
      <c r="J989" s="16"/>
      <c r="K989" s="16"/>
      <c r="N989" s="16"/>
      <c r="O989" s="16"/>
      <c r="P989" s="16"/>
      <c r="Q989" s="16"/>
      <c r="R989" s="16"/>
      <c r="S989" s="23"/>
      <c r="T989" s="16"/>
      <c r="U989" s="16"/>
      <c r="W989" s="23" t="str">
        <f>IF('PD1'!$V989&lt;&gt;"",'PD1'!$V989*VLOOKUP('PD1'!$U989,#REF!,2,0),"")</f>
        <v/>
      </c>
      <c r="X989" s="16"/>
      <c r="Y989" s="16"/>
      <c r="Z989" s="16"/>
      <c r="AA989" s="16"/>
      <c r="AB989" s="16"/>
      <c r="AC989" s="16"/>
    </row>
    <row r="990" spans="1:29" ht="15.75" customHeight="1" x14ac:dyDescent="0.35">
      <c r="A990" s="17"/>
      <c r="B990" s="16"/>
      <c r="C990" s="16"/>
      <c r="D990" s="16"/>
      <c r="E990" s="16"/>
      <c r="F990" s="16"/>
      <c r="G990" s="16"/>
      <c r="H990" s="16"/>
      <c r="I990" s="16"/>
      <c r="J990" s="16"/>
      <c r="K990" s="16"/>
      <c r="N990" s="16"/>
      <c r="O990" s="16"/>
      <c r="P990" s="16"/>
      <c r="Q990" s="16"/>
      <c r="R990" s="16"/>
      <c r="S990" s="23"/>
      <c r="T990" s="16"/>
      <c r="U990" s="16"/>
      <c r="W990" s="23" t="str">
        <f>IF('PD1'!$V990&lt;&gt;"",'PD1'!$V990*VLOOKUP('PD1'!$U990,#REF!,2,0),"")</f>
        <v/>
      </c>
      <c r="X990" s="16"/>
      <c r="Y990" s="16"/>
      <c r="Z990" s="16"/>
      <c r="AA990" s="16"/>
      <c r="AB990" s="16"/>
      <c r="AC990" s="16"/>
    </row>
    <row r="991" spans="1:29" ht="15.75" customHeight="1" x14ac:dyDescent="0.35">
      <c r="A991" s="17"/>
      <c r="B991" s="16"/>
      <c r="C991" s="16"/>
      <c r="D991" s="16"/>
      <c r="E991" s="16"/>
      <c r="F991" s="16"/>
      <c r="G991" s="16"/>
      <c r="H991" s="16"/>
      <c r="I991" s="16"/>
      <c r="J991" s="16"/>
      <c r="K991" s="16"/>
      <c r="N991" s="16"/>
      <c r="O991" s="16"/>
      <c r="P991" s="16"/>
      <c r="Q991" s="16"/>
      <c r="R991" s="16"/>
      <c r="S991" s="23"/>
      <c r="T991" s="16"/>
      <c r="U991" s="16"/>
      <c r="W991" s="23" t="str">
        <f>IF('PD1'!$V991&lt;&gt;"",'PD1'!$V991*VLOOKUP('PD1'!$U991,#REF!,2,0),"")</f>
        <v/>
      </c>
      <c r="X991" s="16"/>
      <c r="Y991" s="16"/>
      <c r="Z991" s="16"/>
      <c r="AA991" s="16"/>
      <c r="AB991" s="16"/>
      <c r="AC991" s="16"/>
    </row>
    <row r="992" spans="1:29" ht="15.75" customHeight="1" x14ac:dyDescent="0.35">
      <c r="A992" s="17"/>
      <c r="B992" s="16"/>
      <c r="C992" s="16"/>
      <c r="D992" s="16"/>
      <c r="E992" s="16"/>
      <c r="F992" s="16"/>
      <c r="G992" s="16"/>
      <c r="H992" s="16"/>
      <c r="I992" s="16"/>
      <c r="J992" s="16"/>
      <c r="K992" s="16"/>
      <c r="N992" s="16"/>
      <c r="O992" s="16"/>
      <c r="P992" s="16"/>
      <c r="Q992" s="16"/>
      <c r="R992" s="16"/>
      <c r="S992" s="23"/>
      <c r="T992" s="16"/>
      <c r="U992" s="16"/>
      <c r="W992" s="23" t="str">
        <f>IF('PD1'!$V992&lt;&gt;"",'PD1'!$V992*VLOOKUP('PD1'!$U992,#REF!,2,0),"")</f>
        <v/>
      </c>
      <c r="X992" s="16"/>
      <c r="Y992" s="16"/>
      <c r="Z992" s="16"/>
      <c r="AA992" s="16"/>
      <c r="AB992" s="16"/>
      <c r="AC992" s="16"/>
    </row>
    <row r="993" spans="1:29" ht="15.75" customHeight="1" x14ac:dyDescent="0.35">
      <c r="A993" s="17"/>
      <c r="B993" s="16"/>
      <c r="C993" s="16"/>
      <c r="D993" s="16"/>
      <c r="E993" s="16"/>
      <c r="F993" s="16"/>
      <c r="G993" s="16"/>
      <c r="H993" s="16"/>
      <c r="I993" s="16"/>
      <c r="J993" s="16"/>
      <c r="K993" s="16"/>
      <c r="N993" s="16"/>
      <c r="O993" s="16"/>
      <c r="P993" s="16"/>
      <c r="Q993" s="16"/>
      <c r="R993" s="16"/>
      <c r="S993" s="23"/>
      <c r="T993" s="16"/>
      <c r="U993" s="16"/>
      <c r="W993" s="23" t="str">
        <f>IF('PD1'!$V993&lt;&gt;"",'PD1'!$V993*VLOOKUP('PD1'!$U993,#REF!,2,0),"")</f>
        <v/>
      </c>
      <c r="X993" s="16"/>
      <c r="Y993" s="16"/>
      <c r="Z993" s="16"/>
      <c r="AA993" s="16"/>
      <c r="AB993" s="16"/>
      <c r="AC993" s="16"/>
    </row>
    <row r="994" spans="1:29" ht="15.75" customHeight="1" x14ac:dyDescent="0.35">
      <c r="A994" s="17"/>
      <c r="B994" s="16"/>
      <c r="C994" s="16"/>
      <c r="D994" s="16"/>
      <c r="E994" s="16"/>
      <c r="F994" s="16"/>
      <c r="G994" s="16"/>
      <c r="H994" s="16"/>
      <c r="I994" s="16"/>
      <c r="J994" s="16"/>
      <c r="K994" s="16"/>
      <c r="N994" s="16"/>
      <c r="O994" s="16"/>
      <c r="P994" s="16"/>
      <c r="Q994" s="16"/>
      <c r="R994" s="16"/>
      <c r="S994" s="23"/>
      <c r="T994" s="16"/>
      <c r="U994" s="16"/>
      <c r="W994" s="23" t="str">
        <f>IF('PD1'!$V994&lt;&gt;"",'PD1'!$V994*VLOOKUP('PD1'!$U994,#REF!,2,0),"")</f>
        <v/>
      </c>
      <c r="X994" s="16"/>
      <c r="Y994" s="16"/>
      <c r="Z994" s="16"/>
      <c r="AA994" s="16"/>
      <c r="AB994" s="16"/>
      <c r="AC994" s="16"/>
    </row>
    <row r="995" spans="1:29" ht="15.75" customHeight="1" x14ac:dyDescent="0.35">
      <c r="A995" s="17"/>
      <c r="B995" s="16"/>
      <c r="C995" s="16"/>
      <c r="D995" s="16"/>
      <c r="E995" s="16"/>
      <c r="F995" s="16"/>
      <c r="G995" s="16"/>
      <c r="H995" s="16"/>
      <c r="I995" s="16"/>
      <c r="J995" s="16"/>
      <c r="K995" s="16"/>
      <c r="N995" s="16"/>
      <c r="O995" s="16"/>
      <c r="P995" s="16"/>
      <c r="Q995" s="16"/>
      <c r="R995" s="16"/>
      <c r="S995" s="23"/>
      <c r="T995" s="16"/>
      <c r="U995" s="16"/>
      <c r="W995" s="23" t="str">
        <f>IF('PD1'!$V995&lt;&gt;"",'PD1'!$V995*VLOOKUP('PD1'!$U995,#REF!,2,0),"")</f>
        <v/>
      </c>
      <c r="X995" s="16"/>
      <c r="Y995" s="16"/>
      <c r="Z995" s="16"/>
      <c r="AA995" s="16"/>
      <c r="AB995" s="16"/>
      <c r="AC995" s="16"/>
    </row>
    <row r="996" spans="1:29" ht="15.75" customHeight="1" x14ac:dyDescent="0.35">
      <c r="A996" s="17"/>
      <c r="B996" s="16"/>
      <c r="C996" s="16"/>
      <c r="D996" s="16"/>
      <c r="E996" s="16"/>
      <c r="F996" s="16"/>
      <c r="G996" s="16"/>
      <c r="H996" s="16"/>
      <c r="I996" s="16"/>
      <c r="J996" s="16"/>
      <c r="K996" s="16"/>
      <c r="N996" s="16"/>
      <c r="O996" s="16"/>
      <c r="P996" s="16"/>
      <c r="Q996" s="16"/>
      <c r="R996" s="16"/>
      <c r="S996" s="23"/>
      <c r="T996" s="16"/>
      <c r="U996" s="16"/>
      <c r="W996" s="23" t="str">
        <f>IF('PD1'!$V996&lt;&gt;"",'PD1'!$V996*VLOOKUP('PD1'!$U996,#REF!,2,0),"")</f>
        <v/>
      </c>
      <c r="X996" s="16"/>
      <c r="Y996" s="16"/>
      <c r="Z996" s="16"/>
      <c r="AA996" s="16"/>
      <c r="AB996" s="16"/>
      <c r="AC996" s="16"/>
    </row>
    <row r="997" spans="1:29" ht="15.75" customHeight="1" x14ac:dyDescent="0.35">
      <c r="A997" s="17"/>
      <c r="B997" s="16"/>
      <c r="C997" s="16"/>
      <c r="D997" s="16"/>
      <c r="E997" s="16"/>
      <c r="F997" s="16"/>
      <c r="G997" s="16"/>
      <c r="H997" s="16"/>
      <c r="I997" s="16"/>
      <c r="J997" s="16"/>
      <c r="K997" s="16"/>
      <c r="N997" s="16"/>
      <c r="O997" s="16"/>
      <c r="P997" s="16"/>
      <c r="Q997" s="16"/>
      <c r="R997" s="16"/>
      <c r="S997" s="23"/>
      <c r="T997" s="16"/>
      <c r="U997" s="16"/>
      <c r="W997" s="23" t="str">
        <f>IF('PD1'!$V997&lt;&gt;"",'PD1'!$V997*VLOOKUP('PD1'!$U997,#REF!,2,0),"")</f>
        <v/>
      </c>
      <c r="X997" s="16"/>
      <c r="Y997" s="16"/>
      <c r="Z997" s="16"/>
      <c r="AA997" s="16"/>
      <c r="AB997" s="16"/>
      <c r="AC997" s="16"/>
    </row>
    <row r="998" spans="1:29" ht="15.75" customHeight="1" x14ac:dyDescent="0.35">
      <c r="A998" s="17"/>
      <c r="B998" s="16"/>
      <c r="C998" s="16"/>
      <c r="D998" s="16"/>
      <c r="E998" s="16"/>
      <c r="F998" s="16"/>
      <c r="G998" s="16"/>
      <c r="H998" s="16"/>
      <c r="I998" s="16"/>
      <c r="J998" s="16"/>
      <c r="K998" s="16"/>
      <c r="N998" s="16"/>
      <c r="O998" s="16"/>
      <c r="P998" s="16"/>
      <c r="Q998" s="16"/>
      <c r="R998" s="16"/>
      <c r="S998" s="23"/>
      <c r="T998" s="16"/>
      <c r="U998" s="16"/>
      <c r="W998" s="23" t="str">
        <f>IF('PD1'!$V998&lt;&gt;"",'PD1'!$V998*VLOOKUP('PD1'!$U998,#REF!,2,0),"")</f>
        <v/>
      </c>
      <c r="X998" s="16"/>
      <c r="Y998" s="16"/>
      <c r="Z998" s="16"/>
      <c r="AA998" s="16"/>
      <c r="AB998" s="16"/>
      <c r="AC998" s="16"/>
    </row>
    <row r="999" spans="1:29" ht="15.75" customHeight="1" x14ac:dyDescent="0.35">
      <c r="A999" s="17"/>
      <c r="B999" s="16"/>
      <c r="C999" s="16"/>
      <c r="D999" s="16"/>
      <c r="E999" s="16"/>
      <c r="F999" s="16"/>
      <c r="G999" s="16"/>
      <c r="H999" s="16"/>
      <c r="I999" s="16"/>
      <c r="J999" s="16"/>
      <c r="K999" s="16"/>
      <c r="N999" s="16"/>
      <c r="O999" s="16"/>
      <c r="P999" s="16"/>
      <c r="Q999" s="16"/>
      <c r="R999" s="16"/>
      <c r="S999" s="23"/>
      <c r="T999" s="16"/>
      <c r="U999" s="16"/>
      <c r="W999" s="23" t="str">
        <f>IF('PD1'!$V999&lt;&gt;"",'PD1'!$V999*VLOOKUP('PD1'!$U999,#REF!,2,0),"")</f>
        <v/>
      </c>
      <c r="X999" s="16"/>
      <c r="Y999" s="16"/>
      <c r="Z999" s="16"/>
      <c r="AA999" s="16"/>
      <c r="AB999" s="16"/>
      <c r="AC999" s="16"/>
    </row>
    <row r="1000" spans="1:29" ht="15.75" customHeight="1" x14ac:dyDescent="0.35">
      <c r="A1000" s="17"/>
      <c r="B1000" s="16"/>
      <c r="C1000" s="16"/>
      <c r="D1000" s="16"/>
      <c r="E1000" s="16"/>
      <c r="F1000" s="16"/>
      <c r="G1000" s="16"/>
      <c r="H1000" s="16"/>
      <c r="I1000" s="16"/>
      <c r="J1000" s="16"/>
      <c r="K1000" s="16"/>
      <c r="N1000" s="16"/>
      <c r="O1000" s="16"/>
      <c r="P1000" s="16"/>
      <c r="Q1000" s="16"/>
      <c r="R1000" s="16"/>
      <c r="S1000" s="23"/>
      <c r="T1000" s="16"/>
      <c r="U1000" s="16"/>
      <c r="W1000" s="23" t="str">
        <f>IF('PD1'!$V1000&lt;&gt;"",'PD1'!$V1000*VLOOKUP('PD1'!$U1000,#REF!,2,0),"")</f>
        <v/>
      </c>
      <c r="X1000" s="16"/>
      <c r="Y1000" s="16"/>
      <c r="Z1000" s="16"/>
      <c r="AA1000" s="16"/>
      <c r="AB1000" s="16"/>
      <c r="AC1000" s="16"/>
    </row>
    <row r="1001" spans="1:29" ht="15.75" customHeight="1" x14ac:dyDescent="0.35">
      <c r="A1001" s="17"/>
      <c r="B1001" s="16"/>
      <c r="C1001" s="16"/>
      <c r="D1001" s="16"/>
      <c r="E1001" s="16"/>
      <c r="F1001" s="16"/>
      <c r="G1001" s="16"/>
      <c r="H1001" s="16"/>
      <c r="I1001" s="16"/>
      <c r="J1001" s="16"/>
      <c r="K1001" s="16"/>
      <c r="N1001" s="16"/>
      <c r="O1001" s="16"/>
      <c r="P1001" s="16"/>
      <c r="Q1001" s="16"/>
      <c r="R1001" s="16"/>
      <c r="S1001" s="23"/>
      <c r="T1001" s="16"/>
      <c r="U1001" s="16"/>
      <c r="W1001" s="23" t="str">
        <f>IF('PD1'!$V1001&lt;&gt;"",'PD1'!$V1001*VLOOKUP('PD1'!$U1001,#REF!,2,0),"")</f>
        <v/>
      </c>
      <c r="X1001" s="16"/>
      <c r="Y1001" s="16"/>
      <c r="Z1001" s="16"/>
      <c r="AA1001" s="16"/>
      <c r="AB1001" s="16"/>
      <c r="AC1001" s="16"/>
    </row>
    <row r="1002" spans="1:29" ht="15.75" customHeight="1" x14ac:dyDescent="0.35">
      <c r="A1002" s="17"/>
      <c r="B1002" s="16"/>
      <c r="C1002" s="16"/>
      <c r="D1002" s="16"/>
      <c r="E1002" s="16"/>
      <c r="F1002" s="16"/>
      <c r="G1002" s="16"/>
      <c r="H1002" s="16"/>
      <c r="I1002" s="16"/>
      <c r="J1002" s="16"/>
      <c r="K1002" s="16"/>
      <c r="N1002" s="16"/>
      <c r="O1002" s="16"/>
      <c r="P1002" s="16"/>
      <c r="Q1002" s="16"/>
      <c r="R1002" s="16"/>
      <c r="S1002" s="23"/>
      <c r="T1002" s="16"/>
      <c r="U1002" s="16"/>
      <c r="W1002" s="23" t="str">
        <f>IF('PD1'!$V1002&lt;&gt;"",'PD1'!$V1002*VLOOKUP('PD1'!$U1002,#REF!,2,0),"")</f>
        <v/>
      </c>
      <c r="X1002" s="16"/>
      <c r="Y1002" s="16"/>
      <c r="Z1002" s="16"/>
      <c r="AA1002" s="16"/>
      <c r="AB1002" s="16"/>
      <c r="AC1002" s="16"/>
    </row>
    <row r="1003" spans="1:29" ht="15.75" customHeight="1" x14ac:dyDescent="0.35">
      <c r="A1003" s="17"/>
      <c r="B1003" s="16"/>
      <c r="C1003" s="16"/>
      <c r="D1003" s="16"/>
      <c r="E1003" s="16"/>
      <c r="F1003" s="16"/>
      <c r="G1003" s="16"/>
      <c r="H1003" s="16"/>
      <c r="I1003" s="16"/>
      <c r="J1003" s="16"/>
      <c r="K1003" s="16"/>
      <c r="N1003" s="16"/>
      <c r="O1003" s="16"/>
      <c r="P1003" s="16"/>
      <c r="Q1003" s="16"/>
      <c r="R1003" s="16"/>
      <c r="S1003" s="23"/>
      <c r="T1003" s="16"/>
      <c r="U1003" s="16"/>
      <c r="W1003" s="23" t="str">
        <f>IF('PD1'!$V1003&lt;&gt;"",'PD1'!$V1003*VLOOKUP('PD1'!$U1003,#REF!,2,0),"")</f>
        <v/>
      </c>
      <c r="X1003" s="16"/>
      <c r="Y1003" s="16"/>
      <c r="Z1003" s="16"/>
      <c r="AA1003" s="16"/>
      <c r="AB1003" s="16"/>
      <c r="AC1003" s="16"/>
    </row>
    <row r="1004" spans="1:29" ht="15.75" customHeight="1" x14ac:dyDescent="0.35">
      <c r="A1004" s="17"/>
      <c r="B1004" s="16"/>
      <c r="C1004" s="16"/>
      <c r="D1004" s="16"/>
      <c r="E1004" s="16"/>
      <c r="F1004" s="16"/>
      <c r="G1004" s="16"/>
      <c r="H1004" s="16"/>
      <c r="I1004" s="16"/>
      <c r="J1004" s="16"/>
      <c r="K1004" s="16"/>
      <c r="N1004" s="16"/>
      <c r="O1004" s="16"/>
      <c r="P1004" s="16"/>
      <c r="Q1004" s="16"/>
      <c r="R1004" s="16"/>
      <c r="S1004" s="23"/>
      <c r="T1004" s="16"/>
      <c r="U1004" s="16"/>
      <c r="W1004" s="23" t="str">
        <f>IF('PD1'!$V1004&lt;&gt;"",'PD1'!$V1004*VLOOKUP('PD1'!$U1004,#REF!,2,0),"")</f>
        <v/>
      </c>
      <c r="X1004" s="16"/>
      <c r="Y1004" s="16"/>
      <c r="Z1004" s="16"/>
      <c r="AA1004" s="16"/>
      <c r="AB1004" s="16"/>
      <c r="AC1004" s="16"/>
    </row>
    <row r="1005" spans="1:29" ht="15.75" customHeight="1" x14ac:dyDescent="0.35">
      <c r="A1005" s="17"/>
      <c r="B1005" s="16"/>
      <c r="C1005" s="16"/>
      <c r="D1005" s="16"/>
      <c r="E1005" s="16"/>
      <c r="F1005" s="16"/>
      <c r="G1005" s="16"/>
      <c r="H1005" s="16"/>
      <c r="I1005" s="16"/>
      <c r="J1005" s="16"/>
      <c r="K1005" s="16"/>
      <c r="N1005" s="16"/>
      <c r="O1005" s="16"/>
      <c r="P1005" s="16"/>
      <c r="Q1005" s="16"/>
      <c r="R1005" s="16"/>
      <c r="S1005" s="23"/>
      <c r="T1005" s="16"/>
      <c r="U1005" s="16"/>
      <c r="W1005" s="23" t="str">
        <f>IF('PD1'!$V1005&lt;&gt;"",'PD1'!$V1005*VLOOKUP('PD1'!$U1005,#REF!,2,0),"")</f>
        <v/>
      </c>
      <c r="X1005" s="16"/>
      <c r="Y1005" s="16"/>
      <c r="Z1005" s="16"/>
      <c r="AA1005" s="16"/>
      <c r="AB1005" s="16"/>
      <c r="AC1005" s="16"/>
    </row>
    <row r="1006" spans="1:29" ht="15.75" customHeight="1" x14ac:dyDescent="0.35">
      <c r="A1006" s="17"/>
      <c r="B1006" s="16"/>
      <c r="C1006" s="16"/>
      <c r="D1006" s="16"/>
      <c r="E1006" s="16"/>
      <c r="F1006" s="16"/>
      <c r="G1006" s="16"/>
      <c r="H1006" s="16"/>
      <c r="I1006" s="16"/>
      <c r="J1006" s="16"/>
      <c r="K1006" s="16"/>
      <c r="N1006" s="16"/>
      <c r="O1006" s="16"/>
      <c r="P1006" s="16"/>
      <c r="Q1006" s="16"/>
      <c r="R1006" s="16"/>
      <c r="S1006" s="23"/>
      <c r="T1006" s="16"/>
      <c r="U1006" s="16"/>
      <c r="W1006" s="23" t="str">
        <f>IF('PD1'!$V1006&lt;&gt;"",'PD1'!$V1006*VLOOKUP('PD1'!$U1006,#REF!,2,0),"")</f>
        <v/>
      </c>
      <c r="X1006" s="16"/>
      <c r="Y1006" s="16"/>
      <c r="Z1006" s="16"/>
      <c r="AA1006" s="16"/>
      <c r="AB1006" s="16"/>
      <c r="AC1006" s="16"/>
    </row>
    <row r="1007" spans="1:29" ht="15.75" customHeight="1" x14ac:dyDescent="0.35">
      <c r="A1007" s="17"/>
      <c r="B1007" s="16"/>
      <c r="C1007" s="16"/>
      <c r="D1007" s="16"/>
      <c r="E1007" s="16"/>
      <c r="F1007" s="16"/>
      <c r="G1007" s="16"/>
      <c r="H1007" s="16"/>
      <c r="I1007" s="16"/>
      <c r="J1007" s="16"/>
      <c r="K1007" s="16"/>
      <c r="N1007" s="16"/>
      <c r="O1007" s="16"/>
      <c r="P1007" s="16"/>
      <c r="Q1007" s="16"/>
      <c r="R1007" s="16"/>
      <c r="S1007" s="23"/>
      <c r="T1007" s="16"/>
      <c r="U1007" s="16"/>
      <c r="W1007" s="23" t="str">
        <f>IF('PD1'!$V1007&lt;&gt;"",'PD1'!$V1007*VLOOKUP('PD1'!$U1007,#REF!,2,0),"")</f>
        <v/>
      </c>
      <c r="X1007" s="16"/>
      <c r="Y1007" s="16"/>
      <c r="Z1007" s="16"/>
      <c r="AA1007" s="16"/>
      <c r="AB1007" s="16"/>
      <c r="AC1007" s="16"/>
    </row>
    <row r="1008" spans="1:29" ht="15.75" customHeight="1" x14ac:dyDescent="0.35">
      <c r="A1008" s="17"/>
      <c r="B1008" s="16"/>
      <c r="C1008" s="16"/>
      <c r="D1008" s="16"/>
      <c r="E1008" s="16"/>
      <c r="F1008" s="16"/>
      <c r="G1008" s="16"/>
      <c r="H1008" s="16"/>
      <c r="I1008" s="16"/>
      <c r="J1008" s="16"/>
      <c r="K1008" s="16"/>
      <c r="N1008" s="16"/>
      <c r="O1008" s="16"/>
      <c r="P1008" s="16"/>
      <c r="Q1008" s="16"/>
      <c r="R1008" s="16"/>
      <c r="S1008" s="23"/>
      <c r="T1008" s="16"/>
      <c r="U1008" s="16"/>
      <c r="W1008" s="23" t="str">
        <f>IF('PD1'!$V1008&lt;&gt;"",'PD1'!$V1008*VLOOKUP('PD1'!$U1008,#REF!,2,0),"")</f>
        <v/>
      </c>
      <c r="X1008" s="16"/>
      <c r="Y1008" s="16"/>
      <c r="Z1008" s="16"/>
      <c r="AA1008" s="16"/>
      <c r="AB1008" s="16"/>
      <c r="AC1008" s="16"/>
    </row>
    <row r="1009" spans="1:29" ht="15.75" customHeight="1" x14ac:dyDescent="0.35">
      <c r="A1009" s="17"/>
      <c r="B1009" s="16"/>
      <c r="C1009" s="16"/>
      <c r="D1009" s="16"/>
      <c r="E1009" s="16"/>
      <c r="F1009" s="16"/>
      <c r="G1009" s="16"/>
      <c r="H1009" s="16"/>
      <c r="I1009" s="16"/>
      <c r="J1009" s="16"/>
      <c r="K1009" s="16"/>
      <c r="N1009" s="16"/>
      <c r="O1009" s="16"/>
      <c r="P1009" s="16"/>
      <c r="Q1009" s="16"/>
      <c r="R1009" s="16"/>
      <c r="S1009" s="23"/>
      <c r="T1009" s="16"/>
      <c r="U1009" s="16"/>
      <c r="W1009" s="23" t="str">
        <f>IF('PD1'!$V1009&lt;&gt;"",'PD1'!$V1009*VLOOKUP('PD1'!$U1009,#REF!,2,0),"")</f>
        <v/>
      </c>
      <c r="X1009" s="16"/>
      <c r="Y1009" s="16"/>
      <c r="Z1009" s="16"/>
      <c r="AA1009" s="16"/>
      <c r="AB1009" s="16"/>
      <c r="AC1009" s="16"/>
    </row>
    <row r="1010" spans="1:29" ht="15.75" customHeight="1" x14ac:dyDescent="0.35">
      <c r="A1010" s="17"/>
      <c r="B1010" s="16"/>
      <c r="C1010" s="16"/>
      <c r="D1010" s="16"/>
      <c r="E1010" s="16"/>
      <c r="F1010" s="16"/>
      <c r="G1010" s="16"/>
      <c r="H1010" s="16"/>
      <c r="I1010" s="16"/>
      <c r="J1010" s="16"/>
      <c r="K1010" s="16"/>
      <c r="N1010" s="16"/>
      <c r="O1010" s="16"/>
      <c r="P1010" s="16"/>
      <c r="Q1010" s="16"/>
      <c r="R1010" s="16"/>
      <c r="S1010" s="23"/>
      <c r="T1010" s="16"/>
      <c r="U1010" s="16"/>
      <c r="W1010" s="23" t="str">
        <f>IF('PD1'!$V1010&lt;&gt;"",'PD1'!$V1010*VLOOKUP('PD1'!$U1010,#REF!,2,0),"")</f>
        <v/>
      </c>
      <c r="X1010" s="16"/>
      <c r="Y1010" s="16"/>
      <c r="Z1010" s="16"/>
      <c r="AA1010" s="16"/>
      <c r="AB1010" s="16"/>
      <c r="AC1010" s="16"/>
    </row>
    <row r="1011" spans="1:29" ht="15.75" customHeight="1" x14ac:dyDescent="0.35">
      <c r="A1011" s="17"/>
      <c r="B1011" s="16"/>
      <c r="C1011" s="16"/>
      <c r="D1011" s="16"/>
      <c r="E1011" s="16"/>
      <c r="F1011" s="16"/>
      <c r="G1011" s="16"/>
      <c r="H1011" s="16"/>
      <c r="I1011" s="16"/>
      <c r="J1011" s="16"/>
      <c r="K1011" s="16"/>
      <c r="N1011" s="16"/>
      <c r="O1011" s="16"/>
      <c r="P1011" s="16"/>
      <c r="Q1011" s="16"/>
      <c r="R1011" s="16"/>
      <c r="S1011" s="23"/>
      <c r="T1011" s="16"/>
      <c r="U1011" s="16"/>
      <c r="W1011" s="23" t="str">
        <f>IF('PD1'!$V1011&lt;&gt;"",'PD1'!$V1011*VLOOKUP('PD1'!$U1011,#REF!,2,0),"")</f>
        <v/>
      </c>
      <c r="X1011" s="16"/>
      <c r="Y1011" s="16"/>
      <c r="Z1011" s="16"/>
      <c r="AA1011" s="16"/>
      <c r="AB1011" s="16"/>
      <c r="AC1011" s="16"/>
    </row>
    <row r="1012" spans="1:29" ht="15.75" customHeight="1" x14ac:dyDescent="0.35">
      <c r="A1012" s="17"/>
      <c r="B1012" s="16"/>
      <c r="C1012" s="16"/>
      <c r="D1012" s="16"/>
      <c r="E1012" s="16"/>
      <c r="F1012" s="16"/>
      <c r="G1012" s="16"/>
      <c r="H1012" s="16"/>
      <c r="I1012" s="16"/>
      <c r="J1012" s="16"/>
      <c r="K1012" s="16"/>
      <c r="N1012" s="16"/>
      <c r="O1012" s="16"/>
      <c r="P1012" s="16"/>
      <c r="Q1012" s="16"/>
      <c r="R1012" s="16"/>
      <c r="S1012" s="23"/>
      <c r="T1012" s="16"/>
      <c r="U1012" s="16"/>
      <c r="W1012" s="23" t="str">
        <f>IF('PD1'!$V1012&lt;&gt;"",'PD1'!$V1012*VLOOKUP('PD1'!$U1012,#REF!,2,0),"")</f>
        <v/>
      </c>
      <c r="X1012" s="16"/>
      <c r="Y1012" s="16"/>
      <c r="Z1012" s="16"/>
      <c r="AA1012" s="16"/>
      <c r="AB1012" s="16"/>
      <c r="AC1012" s="16"/>
    </row>
    <row r="1013" spans="1:29" ht="15.75" customHeight="1" x14ac:dyDescent="0.35">
      <c r="A1013" s="17"/>
      <c r="B1013" s="16"/>
      <c r="C1013" s="16"/>
      <c r="D1013" s="16"/>
      <c r="E1013" s="16"/>
      <c r="F1013" s="16"/>
      <c r="G1013" s="16"/>
      <c r="H1013" s="16"/>
      <c r="I1013" s="16"/>
      <c r="J1013" s="16"/>
      <c r="K1013" s="16"/>
      <c r="N1013" s="16"/>
      <c r="O1013" s="16"/>
      <c r="P1013" s="16"/>
      <c r="Q1013" s="16"/>
      <c r="R1013" s="16"/>
      <c r="S1013" s="23"/>
      <c r="T1013" s="16"/>
      <c r="U1013" s="16"/>
      <c r="W1013" s="23" t="str">
        <f>IF('PD1'!$V1013&lt;&gt;"",'PD1'!$V1013*VLOOKUP('PD1'!$U1013,#REF!,2,0),"")</f>
        <v/>
      </c>
      <c r="X1013" s="16"/>
      <c r="Y1013" s="16"/>
      <c r="Z1013" s="16"/>
      <c r="AA1013" s="16"/>
      <c r="AB1013" s="16"/>
      <c r="AC1013" s="16"/>
    </row>
    <row r="1014" spans="1:29" ht="15.75" customHeight="1" x14ac:dyDescent="0.35">
      <c r="A1014" s="17"/>
      <c r="B1014" s="16"/>
      <c r="C1014" s="16"/>
      <c r="D1014" s="16"/>
      <c r="E1014" s="16"/>
      <c r="F1014" s="16"/>
      <c r="G1014" s="16"/>
      <c r="H1014" s="16"/>
      <c r="I1014" s="16"/>
      <c r="J1014" s="16"/>
      <c r="K1014" s="16"/>
      <c r="N1014" s="16"/>
      <c r="O1014" s="16"/>
      <c r="P1014" s="16"/>
      <c r="Q1014" s="16"/>
      <c r="R1014" s="16"/>
      <c r="S1014" s="23"/>
      <c r="T1014" s="16"/>
      <c r="U1014" s="16"/>
      <c r="W1014" s="23" t="str">
        <f>IF('PD1'!$V1014&lt;&gt;"",'PD1'!$V1014*VLOOKUP('PD1'!$U1014,#REF!,2,0),"")</f>
        <v/>
      </c>
      <c r="X1014" s="16"/>
      <c r="Y1014" s="16"/>
      <c r="Z1014" s="16"/>
      <c r="AA1014" s="16"/>
      <c r="AB1014" s="16"/>
      <c r="AC1014" s="16"/>
    </row>
    <row r="1015" spans="1:29" ht="15.75" customHeight="1" x14ac:dyDescent="0.35">
      <c r="A1015" s="17"/>
      <c r="B1015" s="16"/>
      <c r="C1015" s="16"/>
      <c r="D1015" s="16"/>
      <c r="E1015" s="16"/>
      <c r="F1015" s="16"/>
      <c r="G1015" s="16"/>
      <c r="H1015" s="16"/>
      <c r="I1015" s="16"/>
      <c r="J1015" s="16"/>
      <c r="K1015" s="16"/>
      <c r="N1015" s="16"/>
      <c r="O1015" s="16"/>
      <c r="P1015" s="16"/>
      <c r="Q1015" s="16"/>
      <c r="R1015" s="16"/>
      <c r="S1015" s="23"/>
      <c r="T1015" s="16"/>
      <c r="U1015" s="16"/>
      <c r="W1015" s="23" t="str">
        <f>IF('PD1'!$V1015&lt;&gt;"",'PD1'!$V1015*VLOOKUP('PD1'!$U1015,#REF!,2,0),"")</f>
        <v/>
      </c>
      <c r="X1015" s="16"/>
      <c r="Y1015" s="16"/>
      <c r="Z1015" s="16"/>
      <c r="AA1015" s="16"/>
      <c r="AB1015" s="16"/>
      <c r="AC1015" s="16"/>
    </row>
    <row r="1016" spans="1:29" ht="15.75" customHeight="1" x14ac:dyDescent="0.35">
      <c r="A1016" s="17"/>
      <c r="B1016" s="16"/>
      <c r="C1016" s="16"/>
      <c r="D1016" s="16"/>
      <c r="E1016" s="16"/>
      <c r="F1016" s="16"/>
      <c r="G1016" s="16"/>
      <c r="H1016" s="16"/>
      <c r="I1016" s="16"/>
      <c r="J1016" s="16"/>
      <c r="K1016" s="16"/>
      <c r="N1016" s="16"/>
      <c r="O1016" s="16"/>
      <c r="P1016" s="16"/>
      <c r="Q1016" s="16"/>
      <c r="R1016" s="16"/>
      <c r="S1016" s="23"/>
      <c r="T1016" s="16"/>
      <c r="U1016" s="16"/>
      <c r="W1016" s="23" t="str">
        <f>IF('PD1'!$V1016&lt;&gt;"",'PD1'!$V1016*VLOOKUP('PD1'!$U1016,#REF!,2,0),"")</f>
        <v/>
      </c>
      <c r="X1016" s="16"/>
      <c r="Y1016" s="16"/>
      <c r="Z1016" s="16"/>
      <c r="AA1016" s="16"/>
      <c r="AB1016" s="16"/>
      <c r="AC1016" s="16"/>
    </row>
    <row r="1017" spans="1:29" ht="15.75" customHeight="1" x14ac:dyDescent="0.35">
      <c r="A1017" s="17"/>
      <c r="B1017" s="16"/>
      <c r="C1017" s="16"/>
      <c r="D1017" s="16"/>
      <c r="E1017" s="16"/>
      <c r="F1017" s="16"/>
      <c r="G1017" s="16"/>
      <c r="H1017" s="16"/>
      <c r="I1017" s="16"/>
      <c r="J1017" s="16"/>
      <c r="K1017" s="16"/>
      <c r="N1017" s="16"/>
      <c r="O1017" s="16"/>
      <c r="P1017" s="16"/>
      <c r="Q1017" s="16"/>
      <c r="R1017" s="16"/>
      <c r="S1017" s="23"/>
      <c r="T1017" s="16"/>
      <c r="U1017" s="16"/>
      <c r="W1017" s="23" t="str">
        <f>IF('PD1'!$V1017&lt;&gt;"",'PD1'!$V1017*VLOOKUP('PD1'!$U1017,#REF!,2,0),"")</f>
        <v/>
      </c>
      <c r="X1017" s="16"/>
      <c r="Y1017" s="16"/>
      <c r="Z1017" s="16"/>
      <c r="AA1017" s="16"/>
      <c r="AB1017" s="16"/>
      <c r="AC1017" s="16"/>
    </row>
    <row r="1018" spans="1:29" ht="15.75" customHeight="1" x14ac:dyDescent="0.35">
      <c r="A1018" s="17"/>
      <c r="B1018" s="16"/>
      <c r="C1018" s="16"/>
      <c r="D1018" s="16"/>
      <c r="E1018" s="16"/>
      <c r="F1018" s="16"/>
      <c r="G1018" s="16"/>
      <c r="H1018" s="16"/>
      <c r="I1018" s="16"/>
      <c r="J1018" s="16"/>
      <c r="K1018" s="16"/>
      <c r="N1018" s="16"/>
      <c r="O1018" s="16"/>
      <c r="P1018" s="16"/>
      <c r="Q1018" s="16"/>
      <c r="R1018" s="16"/>
      <c r="S1018" s="23"/>
      <c r="T1018" s="16"/>
      <c r="U1018" s="16"/>
      <c r="W1018" s="23" t="str">
        <f>IF('PD1'!$V1018&lt;&gt;"",'PD1'!$V1018*VLOOKUP('PD1'!$U1018,#REF!,2,0),"")</f>
        <v/>
      </c>
      <c r="X1018" s="16"/>
      <c r="Y1018" s="16"/>
      <c r="Z1018" s="16"/>
      <c r="AA1018" s="16"/>
      <c r="AB1018" s="16"/>
      <c r="AC1018" s="16"/>
    </row>
    <row r="1019" spans="1:29" ht="15.75" customHeight="1" x14ac:dyDescent="0.35">
      <c r="A1019" s="17"/>
      <c r="B1019" s="16"/>
      <c r="C1019" s="16"/>
      <c r="D1019" s="16"/>
      <c r="E1019" s="16"/>
      <c r="F1019" s="16"/>
      <c r="G1019" s="16"/>
      <c r="H1019" s="16"/>
      <c r="I1019" s="16"/>
      <c r="J1019" s="16"/>
      <c r="K1019" s="16"/>
      <c r="N1019" s="16"/>
      <c r="O1019" s="16"/>
      <c r="P1019" s="16"/>
      <c r="Q1019" s="16"/>
      <c r="R1019" s="16"/>
      <c r="S1019" s="23"/>
      <c r="T1019" s="16"/>
      <c r="U1019" s="16"/>
      <c r="W1019" s="23" t="str">
        <f>IF('PD1'!$V1019&lt;&gt;"",'PD1'!$V1019*VLOOKUP('PD1'!$U1019,#REF!,2,0),"")</f>
        <v/>
      </c>
      <c r="X1019" s="16"/>
      <c r="Y1019" s="16"/>
      <c r="Z1019" s="16"/>
      <c r="AA1019" s="16"/>
      <c r="AB1019" s="16"/>
      <c r="AC1019" s="16"/>
    </row>
    <row r="1020" spans="1:29" ht="15.75" customHeight="1" x14ac:dyDescent="0.35">
      <c r="A1020" s="17"/>
      <c r="B1020" s="16"/>
      <c r="C1020" s="16"/>
      <c r="D1020" s="16"/>
      <c r="E1020" s="16"/>
      <c r="F1020" s="16"/>
      <c r="G1020" s="16"/>
      <c r="H1020" s="16"/>
      <c r="I1020" s="16"/>
      <c r="J1020" s="16"/>
      <c r="K1020" s="16"/>
      <c r="N1020" s="16"/>
      <c r="O1020" s="16"/>
      <c r="P1020" s="16"/>
      <c r="Q1020" s="16"/>
      <c r="R1020" s="16"/>
      <c r="S1020" s="23"/>
      <c r="T1020" s="16"/>
      <c r="U1020" s="16"/>
      <c r="W1020" s="23" t="str">
        <f>IF('PD1'!$V1020&lt;&gt;"",'PD1'!$V1020*VLOOKUP('PD1'!$U1020,#REF!,2,0),"")</f>
        <v/>
      </c>
      <c r="X1020" s="16"/>
      <c r="Y1020" s="16"/>
      <c r="Z1020" s="16"/>
      <c r="AA1020" s="16"/>
      <c r="AB1020" s="16"/>
      <c r="AC1020" s="16"/>
    </row>
    <row r="1021" spans="1:29" ht="15.75" customHeight="1" x14ac:dyDescent="0.35">
      <c r="A1021" s="17"/>
      <c r="B1021" s="16"/>
      <c r="C1021" s="16"/>
      <c r="D1021" s="16"/>
      <c r="E1021" s="16"/>
      <c r="F1021" s="16"/>
      <c r="G1021" s="16"/>
      <c r="H1021" s="16"/>
      <c r="I1021" s="16"/>
      <c r="J1021" s="16"/>
      <c r="K1021" s="16"/>
      <c r="N1021" s="16"/>
      <c r="O1021" s="16"/>
      <c r="P1021" s="16"/>
      <c r="Q1021" s="16"/>
      <c r="R1021" s="16"/>
      <c r="S1021" s="23"/>
      <c r="T1021" s="16"/>
      <c r="U1021" s="16"/>
      <c r="W1021" s="23" t="str">
        <f>IF('PD1'!$V1021&lt;&gt;"",'PD1'!$V1021*VLOOKUP('PD1'!$U1021,#REF!,2,0),"")</f>
        <v/>
      </c>
      <c r="X1021" s="16"/>
      <c r="Y1021" s="16"/>
      <c r="Z1021" s="16"/>
      <c r="AA1021" s="16"/>
      <c r="AB1021" s="16"/>
      <c r="AC1021" s="16"/>
    </row>
    <row r="1022" spans="1:29" ht="15.75" customHeight="1" x14ac:dyDescent="0.35">
      <c r="A1022" s="17"/>
      <c r="B1022" s="16"/>
      <c r="C1022" s="16"/>
      <c r="D1022" s="16"/>
      <c r="E1022" s="16"/>
      <c r="F1022" s="16"/>
      <c r="G1022" s="16"/>
      <c r="H1022" s="16"/>
      <c r="I1022" s="16"/>
      <c r="J1022" s="16"/>
      <c r="K1022" s="16"/>
      <c r="N1022" s="16"/>
      <c r="O1022" s="16"/>
      <c r="P1022" s="16"/>
      <c r="Q1022" s="16"/>
      <c r="R1022" s="16"/>
      <c r="S1022" s="23"/>
      <c r="T1022" s="16"/>
      <c r="U1022" s="16"/>
      <c r="W1022" s="23" t="str">
        <f>IF('PD1'!$V1022&lt;&gt;"",'PD1'!$V1022*VLOOKUP('PD1'!$U1022,#REF!,2,0),"")</f>
        <v/>
      </c>
      <c r="X1022" s="16"/>
      <c r="Y1022" s="16"/>
      <c r="Z1022" s="16"/>
      <c r="AA1022" s="16"/>
      <c r="AB1022" s="16"/>
      <c r="AC1022" s="16"/>
    </row>
    <row r="1023" spans="1:29" ht="15.75" customHeight="1" x14ac:dyDescent="0.35">
      <c r="A1023" s="17"/>
      <c r="B1023" s="16"/>
      <c r="C1023" s="16"/>
      <c r="D1023" s="16"/>
      <c r="E1023" s="16"/>
      <c r="F1023" s="16"/>
      <c r="G1023" s="16"/>
      <c r="H1023" s="16"/>
      <c r="I1023" s="16"/>
      <c r="J1023" s="16"/>
      <c r="K1023" s="16"/>
      <c r="N1023" s="16"/>
      <c r="O1023" s="16"/>
      <c r="P1023" s="16"/>
      <c r="Q1023" s="16"/>
      <c r="R1023" s="16"/>
      <c r="S1023" s="23"/>
      <c r="T1023" s="16"/>
      <c r="U1023" s="16"/>
      <c r="W1023" s="23" t="str">
        <f>IF('PD1'!$V1023&lt;&gt;"",'PD1'!$V1023*VLOOKUP('PD1'!$U1023,#REF!,2,0),"")</f>
        <v/>
      </c>
      <c r="X1023" s="16"/>
      <c r="Y1023" s="16"/>
      <c r="Z1023" s="16"/>
      <c r="AA1023" s="16"/>
      <c r="AB1023" s="16"/>
      <c r="AC1023" s="16"/>
    </row>
    <row r="1024" spans="1:29" ht="15.75" customHeight="1" x14ac:dyDescent="0.35">
      <c r="A1024" s="17"/>
      <c r="B1024" s="16"/>
      <c r="C1024" s="16"/>
      <c r="D1024" s="16"/>
      <c r="E1024" s="16"/>
      <c r="F1024" s="16"/>
      <c r="G1024" s="16"/>
      <c r="H1024" s="16"/>
      <c r="I1024" s="16"/>
      <c r="J1024" s="16"/>
      <c r="K1024" s="16"/>
      <c r="N1024" s="16"/>
      <c r="O1024" s="16"/>
      <c r="P1024" s="16"/>
      <c r="Q1024" s="16"/>
      <c r="R1024" s="16"/>
      <c r="S1024" s="23"/>
      <c r="T1024" s="16"/>
      <c r="U1024" s="16"/>
      <c r="W1024" s="23" t="str">
        <f>IF('PD1'!$V1024&lt;&gt;"",'PD1'!$V1024*VLOOKUP('PD1'!$U1024,#REF!,2,0),"")</f>
        <v/>
      </c>
      <c r="X1024" s="16"/>
      <c r="Y1024" s="16"/>
      <c r="Z1024" s="16"/>
      <c r="AA1024" s="16"/>
      <c r="AB1024" s="16"/>
      <c r="AC1024" s="16"/>
    </row>
    <row r="1025" spans="1:29" ht="15.75" customHeight="1" x14ac:dyDescent="0.35">
      <c r="A1025" s="17"/>
      <c r="B1025" s="16"/>
      <c r="C1025" s="16"/>
      <c r="D1025" s="16"/>
      <c r="E1025" s="16"/>
      <c r="F1025" s="16"/>
      <c r="G1025" s="16"/>
      <c r="H1025" s="16"/>
      <c r="I1025" s="16"/>
      <c r="J1025" s="16"/>
      <c r="K1025" s="16"/>
      <c r="N1025" s="16"/>
      <c r="O1025" s="16"/>
      <c r="P1025" s="16"/>
      <c r="Q1025" s="16"/>
      <c r="R1025" s="16"/>
      <c r="S1025" s="23"/>
      <c r="T1025" s="16"/>
      <c r="U1025" s="16"/>
      <c r="W1025" s="23" t="str">
        <f>IF('PD1'!$V1025&lt;&gt;"",'PD1'!$V1025*VLOOKUP('PD1'!$U1025,#REF!,2,0),"")</f>
        <v/>
      </c>
      <c r="X1025" s="16"/>
      <c r="Y1025" s="16"/>
      <c r="Z1025" s="16"/>
      <c r="AA1025" s="16"/>
      <c r="AB1025" s="16"/>
      <c r="AC1025" s="16"/>
    </row>
    <row r="1026" spans="1:29" ht="15.75" customHeight="1" x14ac:dyDescent="0.35">
      <c r="A1026" s="17"/>
      <c r="B1026" s="16"/>
      <c r="C1026" s="16"/>
      <c r="D1026" s="16"/>
      <c r="E1026" s="16"/>
      <c r="F1026" s="16"/>
      <c r="G1026" s="16"/>
      <c r="H1026" s="16"/>
      <c r="I1026" s="16"/>
      <c r="J1026" s="16"/>
      <c r="K1026" s="16"/>
      <c r="N1026" s="16"/>
      <c r="O1026" s="16"/>
      <c r="P1026" s="16"/>
      <c r="Q1026" s="16"/>
      <c r="R1026" s="16"/>
      <c r="S1026" s="23"/>
      <c r="T1026" s="16"/>
      <c r="U1026" s="16"/>
      <c r="W1026" s="23" t="str">
        <f>IF('PD1'!$V1026&lt;&gt;"",'PD1'!$V1026*VLOOKUP('PD1'!$U1026,#REF!,2,0),"")</f>
        <v/>
      </c>
      <c r="X1026" s="16"/>
      <c r="Y1026" s="16"/>
      <c r="Z1026" s="16"/>
      <c r="AA1026" s="16"/>
      <c r="AB1026" s="16"/>
      <c r="AC1026" s="16"/>
    </row>
    <row r="1027" spans="1:29" ht="15.75" customHeight="1" x14ac:dyDescent="0.35">
      <c r="A1027" s="17"/>
      <c r="B1027" s="16"/>
      <c r="C1027" s="16"/>
      <c r="D1027" s="16"/>
      <c r="E1027" s="16"/>
      <c r="F1027" s="16"/>
      <c r="G1027" s="16"/>
      <c r="H1027" s="16"/>
      <c r="I1027" s="16"/>
      <c r="J1027" s="16"/>
      <c r="K1027" s="16"/>
      <c r="N1027" s="16"/>
      <c r="O1027" s="16"/>
      <c r="P1027" s="16"/>
      <c r="Q1027" s="16"/>
      <c r="R1027" s="16"/>
      <c r="S1027" s="23"/>
      <c r="T1027" s="16"/>
      <c r="U1027" s="16"/>
      <c r="W1027" s="23" t="str">
        <f>IF('PD1'!$V1027&lt;&gt;"",'PD1'!$V1027*VLOOKUP('PD1'!$U1027,#REF!,2,0),"")</f>
        <v/>
      </c>
      <c r="X1027" s="16"/>
      <c r="Y1027" s="16"/>
      <c r="Z1027" s="16"/>
      <c r="AA1027" s="16"/>
      <c r="AB1027" s="16"/>
      <c r="AC1027" s="16"/>
    </row>
    <row r="1028" spans="1:29" ht="15.75" customHeight="1" x14ac:dyDescent="0.35">
      <c r="A1028" s="17"/>
      <c r="B1028" s="16"/>
      <c r="C1028" s="16"/>
      <c r="D1028" s="16"/>
      <c r="E1028" s="16"/>
      <c r="F1028" s="16"/>
      <c r="G1028" s="16"/>
      <c r="H1028" s="16"/>
      <c r="I1028" s="16"/>
      <c r="J1028" s="16"/>
      <c r="K1028" s="16"/>
      <c r="N1028" s="16"/>
      <c r="O1028" s="16"/>
      <c r="P1028" s="16"/>
      <c r="Q1028" s="16"/>
      <c r="R1028" s="16"/>
      <c r="S1028" s="23"/>
      <c r="T1028" s="16"/>
      <c r="U1028" s="16"/>
      <c r="W1028" s="23" t="str">
        <f>IF('PD1'!$V1028&lt;&gt;"",'PD1'!$V1028*VLOOKUP('PD1'!$U1028,#REF!,2,0),"")</f>
        <v/>
      </c>
      <c r="X1028" s="16"/>
      <c r="Y1028" s="16"/>
      <c r="Z1028" s="16"/>
      <c r="AA1028" s="16"/>
      <c r="AB1028" s="16"/>
      <c r="AC1028" s="16"/>
    </row>
    <row r="1029" spans="1:29" ht="15.75" customHeight="1" x14ac:dyDescent="0.35">
      <c r="A1029" s="17"/>
      <c r="B1029" s="16"/>
      <c r="C1029" s="16"/>
      <c r="D1029" s="16"/>
      <c r="E1029" s="16"/>
      <c r="F1029" s="16"/>
      <c r="G1029" s="16"/>
      <c r="H1029" s="16"/>
      <c r="I1029" s="16"/>
      <c r="J1029" s="16"/>
      <c r="K1029" s="16"/>
      <c r="N1029" s="16"/>
      <c r="O1029" s="16"/>
      <c r="P1029" s="16"/>
      <c r="Q1029" s="16"/>
      <c r="R1029" s="16"/>
      <c r="S1029" s="23"/>
      <c r="T1029" s="16"/>
      <c r="U1029" s="16"/>
      <c r="W1029" s="23" t="str">
        <f>IF('PD1'!$V1029&lt;&gt;"",'PD1'!$V1029*VLOOKUP('PD1'!$U1029,#REF!,2,0),"")</f>
        <v/>
      </c>
      <c r="X1029" s="16"/>
      <c r="Y1029" s="16"/>
      <c r="Z1029" s="16"/>
      <c r="AA1029" s="16"/>
      <c r="AB1029" s="16"/>
      <c r="AC1029" s="16"/>
    </row>
    <row r="1030" spans="1:29" ht="15.75" customHeight="1" x14ac:dyDescent="0.35">
      <c r="A1030" s="17"/>
      <c r="B1030" s="16"/>
      <c r="C1030" s="16"/>
      <c r="D1030" s="16"/>
      <c r="E1030" s="16"/>
      <c r="F1030" s="16"/>
      <c r="G1030" s="16"/>
      <c r="H1030" s="16"/>
      <c r="I1030" s="16"/>
      <c r="J1030" s="16"/>
      <c r="K1030" s="16"/>
      <c r="N1030" s="16"/>
      <c r="O1030" s="16"/>
      <c r="P1030" s="16"/>
      <c r="Q1030" s="16"/>
      <c r="R1030" s="16"/>
      <c r="S1030" s="23"/>
      <c r="T1030" s="16"/>
      <c r="U1030" s="16"/>
      <c r="W1030" s="23" t="str">
        <f>IF('PD1'!$V1030&lt;&gt;"",'PD1'!$V1030*VLOOKUP('PD1'!$U1030,#REF!,2,0),"")</f>
        <v/>
      </c>
      <c r="X1030" s="16"/>
      <c r="Y1030" s="16"/>
      <c r="Z1030" s="16"/>
      <c r="AA1030" s="16"/>
      <c r="AB1030" s="16"/>
      <c r="AC1030" s="16"/>
    </row>
    <row r="1031" spans="1:29" ht="15.75" customHeight="1" x14ac:dyDescent="0.35">
      <c r="A1031" s="17"/>
      <c r="B1031" s="16"/>
      <c r="C1031" s="16"/>
      <c r="D1031" s="16"/>
      <c r="E1031" s="16"/>
      <c r="F1031" s="16"/>
      <c r="G1031" s="16"/>
      <c r="H1031" s="16"/>
      <c r="I1031" s="16"/>
      <c r="J1031" s="16"/>
      <c r="K1031" s="16"/>
      <c r="N1031" s="16"/>
      <c r="O1031" s="16"/>
      <c r="P1031" s="16"/>
      <c r="Q1031" s="16"/>
      <c r="R1031" s="16"/>
      <c r="S1031" s="23"/>
      <c r="T1031" s="16"/>
      <c r="U1031" s="16"/>
      <c r="W1031" s="23" t="str">
        <f>IF('PD1'!$V1031&lt;&gt;"",'PD1'!$V1031*VLOOKUP('PD1'!$U1031,#REF!,2,0),"")</f>
        <v/>
      </c>
      <c r="X1031" s="16"/>
      <c r="Y1031" s="16"/>
      <c r="Z1031" s="16"/>
      <c r="AA1031" s="16"/>
      <c r="AB1031" s="16"/>
      <c r="AC1031" s="16"/>
    </row>
    <row r="1032" spans="1:29" ht="15.75" customHeight="1" x14ac:dyDescent="0.35">
      <c r="A1032" s="17"/>
      <c r="B1032" s="16"/>
      <c r="C1032" s="16"/>
      <c r="D1032" s="16"/>
      <c r="E1032" s="16"/>
      <c r="F1032" s="16"/>
      <c r="G1032" s="16"/>
      <c r="H1032" s="16"/>
      <c r="I1032" s="16"/>
      <c r="J1032" s="16"/>
      <c r="K1032" s="16"/>
      <c r="N1032" s="16"/>
      <c r="O1032" s="16"/>
      <c r="P1032" s="16"/>
      <c r="Q1032" s="16"/>
      <c r="R1032" s="16"/>
      <c r="S1032" s="23"/>
      <c r="T1032" s="16"/>
      <c r="U1032" s="16"/>
      <c r="W1032" s="23" t="str">
        <f>IF('PD1'!$V1032&lt;&gt;"",'PD1'!$V1032*VLOOKUP('PD1'!$U1032,#REF!,2,0),"")</f>
        <v/>
      </c>
      <c r="X1032" s="16"/>
      <c r="Y1032" s="16"/>
      <c r="Z1032" s="16"/>
      <c r="AA1032" s="16"/>
      <c r="AB1032" s="16"/>
      <c r="AC1032" s="16"/>
    </row>
    <row r="1033" spans="1:29" ht="15.75" customHeight="1" x14ac:dyDescent="0.35">
      <c r="A1033" s="17"/>
      <c r="B1033" s="16"/>
      <c r="C1033" s="16"/>
      <c r="D1033" s="16"/>
      <c r="E1033" s="16"/>
      <c r="F1033" s="16"/>
      <c r="G1033" s="16"/>
      <c r="H1033" s="16"/>
      <c r="I1033" s="16"/>
      <c r="J1033" s="16"/>
      <c r="K1033" s="16"/>
      <c r="N1033" s="16"/>
      <c r="O1033" s="16"/>
      <c r="P1033" s="16"/>
      <c r="Q1033" s="16"/>
      <c r="R1033" s="16"/>
      <c r="S1033" s="23"/>
      <c r="T1033" s="16"/>
      <c r="U1033" s="16"/>
      <c r="W1033" s="23" t="str">
        <f>IF('PD1'!$V1033&lt;&gt;"",'PD1'!$V1033*VLOOKUP('PD1'!$U1033,#REF!,2,0),"")</f>
        <v/>
      </c>
      <c r="X1033" s="16"/>
      <c r="Y1033" s="16"/>
      <c r="Z1033" s="16"/>
      <c r="AA1033" s="16"/>
      <c r="AB1033" s="16"/>
      <c r="AC1033" s="16"/>
    </row>
    <row r="1034" spans="1:29" ht="15.75" customHeight="1" x14ac:dyDescent="0.35">
      <c r="A1034" s="17"/>
      <c r="B1034" s="16"/>
      <c r="C1034" s="16"/>
      <c r="D1034" s="16"/>
      <c r="E1034" s="16"/>
      <c r="F1034" s="16"/>
      <c r="G1034" s="16"/>
      <c r="H1034" s="16"/>
      <c r="I1034" s="16"/>
      <c r="J1034" s="16"/>
      <c r="K1034" s="16"/>
      <c r="N1034" s="16"/>
      <c r="O1034" s="16"/>
      <c r="P1034" s="16"/>
      <c r="Q1034" s="16"/>
      <c r="R1034" s="16"/>
      <c r="S1034" s="23"/>
      <c r="T1034" s="16"/>
      <c r="U1034" s="16"/>
      <c r="W1034" s="23" t="str">
        <f>IF('PD1'!$V1034&lt;&gt;"",'PD1'!$V1034*VLOOKUP('PD1'!$U1034,#REF!,2,0),"")</f>
        <v/>
      </c>
      <c r="X1034" s="16"/>
      <c r="Y1034" s="16"/>
      <c r="Z1034" s="16"/>
      <c r="AA1034" s="16"/>
      <c r="AB1034" s="16"/>
      <c r="AC1034" s="16"/>
    </row>
    <row r="1035" spans="1:29" ht="15.75" customHeight="1" x14ac:dyDescent="0.35">
      <c r="A1035" s="17"/>
      <c r="B1035" s="16"/>
      <c r="C1035" s="16"/>
      <c r="D1035" s="16"/>
      <c r="E1035" s="16"/>
      <c r="F1035" s="16"/>
      <c r="G1035" s="16"/>
      <c r="H1035" s="16"/>
      <c r="I1035" s="16"/>
      <c r="J1035" s="16"/>
      <c r="K1035" s="16"/>
      <c r="N1035" s="16"/>
      <c r="O1035" s="16"/>
      <c r="P1035" s="16"/>
      <c r="Q1035" s="16"/>
      <c r="R1035" s="16"/>
      <c r="S1035" s="23"/>
      <c r="T1035" s="16"/>
      <c r="U1035" s="16"/>
      <c r="W1035" s="23" t="str">
        <f>IF('PD1'!$V1035&lt;&gt;"",'PD1'!$V1035*VLOOKUP('PD1'!$U1035,#REF!,2,0),"")</f>
        <v/>
      </c>
      <c r="X1035" s="16"/>
      <c r="Y1035" s="16"/>
      <c r="Z1035" s="16"/>
      <c r="AA1035" s="16"/>
      <c r="AB1035" s="16"/>
      <c r="AC1035" s="16"/>
    </row>
    <row r="1036" spans="1:29" ht="15.75" customHeight="1" x14ac:dyDescent="0.35">
      <c r="A1036" s="17"/>
      <c r="B1036" s="16"/>
      <c r="C1036" s="16"/>
      <c r="D1036" s="16"/>
      <c r="E1036" s="16"/>
      <c r="F1036" s="16"/>
      <c r="G1036" s="16"/>
      <c r="H1036" s="16"/>
      <c r="I1036" s="16"/>
      <c r="J1036" s="16"/>
      <c r="K1036" s="16"/>
      <c r="N1036" s="16"/>
      <c r="O1036" s="16"/>
      <c r="P1036" s="16"/>
      <c r="Q1036" s="16"/>
      <c r="R1036" s="16"/>
      <c r="S1036" s="23"/>
      <c r="T1036" s="16"/>
      <c r="U1036" s="16"/>
      <c r="W1036" s="23"/>
      <c r="X1036" s="16"/>
      <c r="Y1036" s="16"/>
      <c r="Z1036" s="16"/>
      <c r="AA1036" s="16"/>
      <c r="AB1036" s="16"/>
      <c r="AC1036" s="16"/>
    </row>
    <row r="1037" spans="1:29" ht="15.75" customHeight="1" x14ac:dyDescent="0.35">
      <c r="A1037" s="17"/>
      <c r="B1037" s="16"/>
      <c r="C1037" s="16"/>
      <c r="D1037" s="16"/>
      <c r="E1037" s="16"/>
      <c r="F1037" s="16"/>
      <c r="G1037" s="16"/>
      <c r="H1037" s="16"/>
      <c r="I1037" s="16"/>
      <c r="J1037" s="16"/>
      <c r="K1037" s="16"/>
      <c r="N1037" s="16"/>
      <c r="O1037" s="16"/>
      <c r="P1037" s="16"/>
      <c r="Q1037" s="16"/>
      <c r="R1037" s="16"/>
      <c r="S1037" s="23"/>
      <c r="T1037" s="16"/>
      <c r="U1037" s="16"/>
      <c r="W1037" s="23"/>
      <c r="X1037" s="16"/>
      <c r="Y1037" s="16"/>
      <c r="Z1037" s="16"/>
      <c r="AA1037" s="16"/>
      <c r="AB1037" s="16"/>
      <c r="AC1037" s="16"/>
    </row>
    <row r="1038" spans="1:29" ht="15.75" customHeight="1" x14ac:dyDescent="0.35">
      <c r="A1038" s="17"/>
      <c r="B1038" s="16"/>
      <c r="C1038" s="16"/>
      <c r="D1038" s="16"/>
      <c r="E1038" s="16"/>
      <c r="F1038" s="16"/>
      <c r="G1038" s="16"/>
      <c r="H1038" s="16"/>
      <c r="I1038" s="16"/>
      <c r="J1038" s="16"/>
      <c r="K1038" s="16"/>
      <c r="L1038" s="16"/>
      <c r="N1038" s="16"/>
      <c r="O1038" s="16"/>
      <c r="P1038" s="16"/>
      <c r="Q1038" s="16"/>
      <c r="R1038" s="16"/>
      <c r="S1038" s="23"/>
      <c r="T1038" s="16"/>
      <c r="U1038" s="16"/>
      <c r="W1038" s="23"/>
      <c r="X1038" s="16"/>
      <c r="Y1038" s="16"/>
      <c r="Z1038" s="16"/>
      <c r="AA1038" s="16"/>
      <c r="AB1038" s="16"/>
      <c r="AC1038" s="16"/>
    </row>
    <row r="1039" spans="1:29" ht="15.75" customHeight="1" x14ac:dyDescent="0.35">
      <c r="A1039" s="17"/>
      <c r="B1039" s="16"/>
      <c r="C1039" s="16"/>
      <c r="D1039" s="16"/>
      <c r="E1039" s="16"/>
      <c r="F1039" s="16"/>
      <c r="G1039" s="16"/>
      <c r="H1039" s="16"/>
      <c r="I1039" s="16"/>
      <c r="J1039" s="16"/>
      <c r="K1039" s="16"/>
      <c r="L1039" s="16"/>
      <c r="N1039" s="16"/>
      <c r="O1039" s="16"/>
      <c r="P1039" s="16"/>
      <c r="Q1039" s="16"/>
      <c r="R1039" s="16"/>
      <c r="S1039" s="23"/>
      <c r="T1039" s="16"/>
      <c r="U1039" s="16"/>
      <c r="W1039" s="23"/>
      <c r="X1039" s="16"/>
      <c r="Y1039" s="16"/>
      <c r="Z1039" s="16"/>
      <c r="AA1039" s="16"/>
      <c r="AB1039" s="16"/>
      <c r="AC1039" s="16"/>
    </row>
    <row r="1040" spans="1:29" ht="15.75" customHeight="1" x14ac:dyDescent="0.35">
      <c r="A1040" s="17"/>
      <c r="B1040" s="16"/>
      <c r="C1040" s="16"/>
      <c r="D1040" s="16"/>
      <c r="E1040" s="16"/>
      <c r="F1040" s="16"/>
      <c r="G1040" s="16"/>
      <c r="H1040" s="16"/>
      <c r="I1040" s="16"/>
      <c r="J1040" s="16"/>
      <c r="K1040" s="16"/>
      <c r="L1040" s="16"/>
      <c r="N1040" s="16"/>
      <c r="O1040" s="16"/>
      <c r="P1040" s="16"/>
      <c r="Q1040" s="16"/>
      <c r="R1040" s="16"/>
      <c r="S1040" s="23"/>
      <c r="T1040" s="16"/>
      <c r="U1040" s="16"/>
      <c r="W1040" s="23"/>
      <c r="X1040" s="16"/>
      <c r="Y1040" s="16"/>
      <c r="Z1040" s="16"/>
      <c r="AA1040" s="16"/>
      <c r="AB1040" s="16"/>
      <c r="AC1040" s="16"/>
    </row>
    <row r="1041" spans="1:29" ht="15.75" customHeight="1" x14ac:dyDescent="0.35">
      <c r="A1041" s="17"/>
      <c r="B1041" s="16"/>
      <c r="C1041" s="16"/>
      <c r="D1041" s="16"/>
      <c r="E1041" s="16"/>
      <c r="F1041" s="16"/>
      <c r="G1041" s="16"/>
      <c r="H1041" s="16"/>
      <c r="I1041" s="16"/>
      <c r="J1041" s="16"/>
      <c r="K1041" s="16"/>
      <c r="L1041" s="16"/>
      <c r="N1041" s="16"/>
      <c r="O1041" s="16"/>
      <c r="P1041" s="16"/>
      <c r="Q1041" s="16"/>
      <c r="R1041" s="16"/>
      <c r="S1041" s="23"/>
      <c r="T1041" s="16"/>
      <c r="U1041" s="16"/>
      <c r="W1041" s="23"/>
      <c r="X1041" s="16"/>
      <c r="Y1041" s="16"/>
      <c r="Z1041" s="16"/>
      <c r="AA1041" s="16"/>
      <c r="AB1041" s="16"/>
      <c r="AC1041" s="16"/>
    </row>
    <row r="1042" spans="1:29" ht="15.75" customHeight="1" x14ac:dyDescent="0.35">
      <c r="A1042" s="17"/>
      <c r="B1042" s="16"/>
      <c r="C1042" s="16"/>
      <c r="D1042" s="16"/>
      <c r="E1042" s="16"/>
      <c r="F1042" s="16"/>
      <c r="G1042" s="16"/>
      <c r="H1042" s="16"/>
      <c r="I1042" s="16"/>
      <c r="J1042" s="16"/>
      <c r="K1042" s="16"/>
      <c r="L1042" s="16"/>
      <c r="N1042" s="16"/>
      <c r="O1042" s="16"/>
      <c r="P1042" s="16"/>
      <c r="Q1042" s="16"/>
      <c r="R1042" s="16"/>
      <c r="S1042" s="23"/>
      <c r="T1042" s="16"/>
      <c r="U1042" s="16"/>
      <c r="W1042" s="23"/>
      <c r="X1042" s="16"/>
      <c r="Y1042" s="16"/>
      <c r="Z1042" s="16"/>
      <c r="AA1042" s="16"/>
      <c r="AB1042" s="16"/>
      <c r="AC1042" s="16"/>
    </row>
    <row r="1043" spans="1:29" ht="15.75" customHeight="1" x14ac:dyDescent="0.35">
      <c r="A1043" s="17"/>
      <c r="B1043" s="16"/>
      <c r="C1043" s="16"/>
      <c r="D1043" s="16"/>
      <c r="E1043" s="16"/>
      <c r="F1043" s="16"/>
      <c r="G1043" s="16"/>
      <c r="H1043" s="16"/>
      <c r="I1043" s="16"/>
      <c r="J1043" s="16"/>
      <c r="K1043" s="16"/>
      <c r="L1043" s="16"/>
      <c r="N1043" s="16"/>
      <c r="O1043" s="16"/>
      <c r="P1043" s="16"/>
      <c r="Q1043" s="16"/>
      <c r="R1043" s="16"/>
      <c r="S1043" s="23"/>
      <c r="T1043" s="16"/>
      <c r="U1043" s="16"/>
      <c r="W1043" s="23"/>
      <c r="X1043" s="16"/>
      <c r="Y1043" s="16"/>
      <c r="Z1043" s="16"/>
      <c r="AA1043" s="16"/>
      <c r="AB1043" s="16"/>
      <c r="AC1043" s="16"/>
    </row>
    <row r="1044" spans="1:29" ht="15.75" customHeight="1" x14ac:dyDescent="0.35">
      <c r="A1044" s="17"/>
      <c r="B1044" s="16"/>
      <c r="C1044" s="16"/>
      <c r="D1044" s="16"/>
      <c r="E1044" s="16"/>
      <c r="F1044" s="16"/>
      <c r="G1044" s="16"/>
      <c r="H1044" s="16"/>
      <c r="I1044" s="16"/>
      <c r="J1044" s="16"/>
      <c r="K1044" s="16"/>
      <c r="L1044" s="16"/>
      <c r="N1044" s="16"/>
      <c r="O1044" s="16"/>
      <c r="P1044" s="16"/>
      <c r="Q1044" s="16"/>
      <c r="R1044" s="16"/>
      <c r="S1044" s="23"/>
      <c r="T1044" s="16"/>
      <c r="U1044" s="16"/>
      <c r="W1044" s="23"/>
      <c r="X1044" s="16"/>
      <c r="Y1044" s="16"/>
      <c r="Z1044" s="16"/>
      <c r="AA1044" s="16"/>
      <c r="AB1044" s="16"/>
      <c r="AC1044" s="16"/>
    </row>
    <row r="1045" spans="1:29" ht="15.75" customHeight="1" x14ac:dyDescent="0.35">
      <c r="A1045" s="17"/>
      <c r="B1045" s="16"/>
      <c r="C1045" s="16"/>
      <c r="D1045" s="16"/>
      <c r="E1045" s="16"/>
      <c r="F1045" s="16"/>
      <c r="G1045" s="16"/>
      <c r="H1045" s="16"/>
      <c r="I1045" s="16"/>
      <c r="J1045" s="16"/>
      <c r="K1045" s="16"/>
      <c r="L1045" s="16"/>
      <c r="N1045" s="16"/>
      <c r="O1045" s="16"/>
      <c r="P1045" s="16"/>
      <c r="Q1045" s="16"/>
      <c r="R1045" s="16"/>
      <c r="S1045" s="23"/>
      <c r="T1045" s="16"/>
      <c r="U1045" s="16"/>
      <c r="W1045" s="23"/>
      <c r="X1045" s="16"/>
      <c r="Y1045" s="16"/>
      <c r="Z1045" s="16"/>
      <c r="AA1045" s="16"/>
      <c r="AB1045" s="16"/>
      <c r="AC1045" s="16"/>
    </row>
    <row r="1046" spans="1:29" ht="15.75" customHeight="1" x14ac:dyDescent="0.35">
      <c r="A1046" s="17"/>
      <c r="B1046" s="16"/>
      <c r="C1046" s="16"/>
      <c r="D1046" s="16"/>
      <c r="E1046" s="16"/>
      <c r="F1046" s="16"/>
      <c r="G1046" s="16"/>
      <c r="H1046" s="16"/>
      <c r="I1046" s="16"/>
      <c r="J1046" s="16"/>
      <c r="K1046" s="16"/>
      <c r="L1046" s="16"/>
      <c r="N1046" s="16"/>
      <c r="O1046" s="16"/>
      <c r="P1046" s="16"/>
      <c r="Q1046" s="16"/>
      <c r="R1046" s="16"/>
      <c r="S1046" s="23"/>
      <c r="T1046" s="16"/>
      <c r="U1046" s="16"/>
      <c r="W1046" s="23"/>
      <c r="X1046" s="16"/>
      <c r="Y1046" s="16"/>
      <c r="Z1046" s="16"/>
      <c r="AA1046" s="16"/>
      <c r="AB1046" s="16"/>
      <c r="AC1046" s="16"/>
    </row>
    <row r="1047" spans="1:29" ht="15.75" customHeight="1" x14ac:dyDescent="0.35">
      <c r="A1047" s="17"/>
      <c r="B1047" s="16"/>
      <c r="C1047" s="16"/>
      <c r="D1047" s="16"/>
      <c r="E1047" s="16"/>
      <c r="F1047" s="16"/>
      <c r="G1047" s="16"/>
      <c r="H1047" s="16"/>
      <c r="I1047" s="16"/>
      <c r="J1047" s="16"/>
      <c r="K1047" s="16"/>
      <c r="L1047" s="16"/>
      <c r="N1047" s="16"/>
      <c r="O1047" s="16"/>
      <c r="P1047" s="16"/>
      <c r="Q1047" s="16"/>
      <c r="R1047" s="16"/>
      <c r="S1047" s="23"/>
      <c r="T1047" s="16"/>
      <c r="U1047" s="16"/>
      <c r="W1047" s="23"/>
      <c r="X1047" s="16"/>
      <c r="Y1047" s="16"/>
      <c r="Z1047" s="16"/>
      <c r="AA1047" s="16"/>
      <c r="AB1047" s="16"/>
      <c r="AC1047" s="16"/>
    </row>
    <row r="1048" spans="1:29" ht="15.75" customHeight="1" x14ac:dyDescent="0.35">
      <c r="A1048" s="17"/>
      <c r="B1048" s="16"/>
      <c r="C1048" s="16"/>
      <c r="D1048" s="16"/>
      <c r="E1048" s="16"/>
      <c r="F1048" s="16"/>
      <c r="G1048" s="16"/>
      <c r="H1048" s="16"/>
      <c r="I1048" s="16"/>
      <c r="J1048" s="16"/>
      <c r="K1048" s="16"/>
      <c r="L1048" s="16"/>
      <c r="N1048" s="16"/>
      <c r="O1048" s="16"/>
      <c r="P1048" s="16"/>
      <c r="Q1048" s="16"/>
      <c r="R1048" s="16"/>
      <c r="S1048" s="23"/>
      <c r="T1048" s="16"/>
      <c r="U1048" s="16"/>
      <c r="W1048" s="23"/>
      <c r="X1048" s="16"/>
      <c r="Y1048" s="16"/>
      <c r="Z1048" s="16"/>
      <c r="AA1048" s="16"/>
      <c r="AB1048" s="16"/>
      <c r="AC1048" s="16"/>
    </row>
    <row r="1049" spans="1:29" ht="15.75" customHeight="1" x14ac:dyDescent="0.35">
      <c r="A1049" s="17"/>
      <c r="B1049" s="16"/>
      <c r="C1049" s="16"/>
      <c r="D1049" s="16"/>
      <c r="E1049" s="16"/>
      <c r="F1049" s="16"/>
      <c r="G1049" s="16"/>
      <c r="H1049" s="16"/>
      <c r="I1049" s="16"/>
      <c r="J1049" s="16"/>
      <c r="K1049" s="16"/>
      <c r="L1049" s="16"/>
      <c r="N1049" s="16"/>
      <c r="O1049" s="16"/>
      <c r="P1049" s="16"/>
      <c r="Q1049" s="16"/>
      <c r="R1049" s="16"/>
      <c r="S1049" s="23"/>
      <c r="T1049" s="16"/>
      <c r="U1049" s="16"/>
      <c r="W1049" s="23"/>
      <c r="X1049" s="16"/>
      <c r="Y1049" s="16"/>
      <c r="Z1049" s="16"/>
      <c r="AA1049" s="16"/>
      <c r="AB1049" s="16"/>
      <c r="AC1049" s="16"/>
    </row>
    <row r="1050" spans="1:29" ht="15.75" customHeight="1" x14ac:dyDescent="0.35">
      <c r="A1050" s="17"/>
      <c r="B1050" s="16"/>
      <c r="C1050" s="16"/>
      <c r="D1050" s="16"/>
      <c r="E1050" s="16"/>
      <c r="F1050" s="16"/>
      <c r="G1050" s="16"/>
      <c r="H1050" s="16"/>
      <c r="I1050" s="16"/>
      <c r="J1050" s="16"/>
      <c r="K1050" s="16"/>
      <c r="L1050" s="16"/>
      <c r="N1050" s="16"/>
      <c r="O1050" s="16"/>
      <c r="P1050" s="16"/>
      <c r="Q1050" s="16"/>
      <c r="R1050" s="16"/>
      <c r="S1050" s="23"/>
      <c r="T1050" s="16"/>
      <c r="U1050" s="16"/>
      <c r="W1050" s="23"/>
      <c r="X1050" s="16"/>
      <c r="Y1050" s="16"/>
      <c r="Z1050" s="16"/>
      <c r="AA1050" s="16"/>
      <c r="AB1050" s="16"/>
      <c r="AC1050" s="16"/>
    </row>
    <row r="1051" spans="1:29" ht="15.75" customHeight="1" x14ac:dyDescent="0.35">
      <c r="A1051" s="17"/>
      <c r="B1051" s="16"/>
      <c r="C1051" s="16"/>
      <c r="D1051" s="16"/>
      <c r="E1051" s="16"/>
      <c r="F1051" s="16"/>
      <c r="G1051" s="16"/>
      <c r="H1051" s="16"/>
      <c r="I1051" s="16"/>
      <c r="J1051" s="16"/>
      <c r="K1051" s="16"/>
      <c r="L1051" s="16"/>
      <c r="N1051" s="16"/>
      <c r="O1051" s="16"/>
      <c r="P1051" s="16"/>
      <c r="Q1051" s="16"/>
      <c r="R1051" s="16"/>
      <c r="S1051" s="23"/>
      <c r="T1051" s="16"/>
      <c r="U1051" s="16"/>
      <c r="W1051" s="23"/>
      <c r="X1051" s="16"/>
      <c r="Y1051" s="16"/>
      <c r="Z1051" s="16"/>
      <c r="AA1051" s="16"/>
      <c r="AB1051" s="16"/>
      <c r="AC1051" s="16"/>
    </row>
    <row r="1052" spans="1:29" ht="15.75" customHeight="1" x14ac:dyDescent="0.35">
      <c r="A1052" s="17"/>
      <c r="B1052" s="16"/>
      <c r="C1052" s="16"/>
      <c r="D1052" s="16"/>
      <c r="E1052" s="16"/>
      <c r="F1052" s="16"/>
      <c r="G1052" s="16"/>
      <c r="H1052" s="16"/>
      <c r="I1052" s="16"/>
      <c r="J1052" s="16"/>
      <c r="K1052" s="16"/>
      <c r="L1052" s="16"/>
      <c r="N1052" s="16"/>
      <c r="O1052" s="16"/>
      <c r="P1052" s="16"/>
      <c r="Q1052" s="16"/>
      <c r="R1052" s="16"/>
      <c r="S1052" s="23"/>
      <c r="T1052" s="16"/>
      <c r="U1052" s="16"/>
      <c r="W1052" s="23"/>
      <c r="X1052" s="16"/>
      <c r="Y1052" s="16"/>
      <c r="Z1052" s="16"/>
      <c r="AA1052" s="16"/>
      <c r="AB1052" s="16"/>
      <c r="AC1052" s="16"/>
    </row>
    <row r="1053" spans="1:29" ht="15.75" customHeight="1" x14ac:dyDescent="0.35">
      <c r="A1053" s="17"/>
      <c r="B1053" s="16"/>
      <c r="C1053" s="16"/>
      <c r="D1053" s="16"/>
      <c r="E1053" s="16"/>
      <c r="F1053" s="16"/>
      <c r="G1053" s="16"/>
      <c r="H1053" s="16"/>
      <c r="I1053" s="16"/>
      <c r="J1053" s="16"/>
      <c r="K1053" s="16"/>
      <c r="L1053" s="16"/>
      <c r="N1053" s="16"/>
      <c r="O1053" s="16"/>
      <c r="P1053" s="16"/>
      <c r="Q1053" s="16"/>
      <c r="R1053" s="16"/>
      <c r="S1053" s="23"/>
      <c r="T1053" s="16"/>
      <c r="U1053" s="16"/>
      <c r="W1053" s="23"/>
      <c r="X1053" s="16"/>
      <c r="Y1053" s="16"/>
      <c r="Z1053" s="16"/>
      <c r="AA1053" s="16"/>
      <c r="AB1053" s="16"/>
      <c r="AC1053" s="16"/>
    </row>
    <row r="1054" spans="1:29" ht="15.75" customHeight="1" x14ac:dyDescent="0.35">
      <c r="A1054" s="17"/>
      <c r="B1054" s="16"/>
      <c r="C1054" s="16"/>
      <c r="D1054" s="16"/>
      <c r="E1054" s="16"/>
      <c r="F1054" s="16"/>
      <c r="G1054" s="16"/>
      <c r="H1054" s="16"/>
      <c r="I1054" s="16"/>
      <c r="J1054" s="16"/>
      <c r="K1054" s="16"/>
      <c r="L1054" s="16"/>
      <c r="N1054" s="16"/>
      <c r="O1054" s="16"/>
      <c r="P1054" s="16"/>
      <c r="Q1054" s="16"/>
      <c r="R1054" s="16"/>
      <c r="S1054" s="23"/>
      <c r="T1054" s="16"/>
      <c r="U1054" s="16"/>
      <c r="W1054" s="23"/>
      <c r="X1054" s="16"/>
      <c r="Y1054" s="16"/>
      <c r="Z1054" s="16"/>
      <c r="AA1054" s="16"/>
      <c r="AB1054" s="16"/>
      <c r="AC1054" s="16"/>
    </row>
    <row r="1055" spans="1:29" ht="15.75" customHeight="1" x14ac:dyDescent="0.35">
      <c r="A1055" s="17"/>
      <c r="B1055" s="16"/>
      <c r="C1055" s="16"/>
      <c r="D1055" s="16"/>
      <c r="E1055" s="16"/>
      <c r="F1055" s="16"/>
      <c r="G1055" s="16"/>
      <c r="H1055" s="16"/>
      <c r="I1055" s="16"/>
      <c r="J1055" s="16"/>
      <c r="K1055" s="16"/>
      <c r="L1055" s="16"/>
      <c r="N1055" s="16"/>
      <c r="O1055" s="16"/>
      <c r="P1055" s="16"/>
      <c r="Q1055" s="16"/>
      <c r="R1055" s="16"/>
      <c r="S1055" s="23"/>
      <c r="T1055" s="16"/>
      <c r="U1055" s="16"/>
      <c r="W1055" s="23"/>
      <c r="X1055" s="16"/>
      <c r="Y1055" s="16"/>
      <c r="Z1055" s="16"/>
      <c r="AA1055" s="16"/>
      <c r="AB1055" s="16"/>
      <c r="AC1055" s="16"/>
    </row>
    <row r="1056" spans="1:29" ht="15.75" customHeight="1" x14ac:dyDescent="0.35">
      <c r="A1056" s="17"/>
      <c r="B1056" s="16"/>
      <c r="C1056" s="16"/>
      <c r="D1056" s="16"/>
      <c r="E1056" s="16"/>
      <c r="F1056" s="16"/>
      <c r="G1056" s="16"/>
      <c r="H1056" s="16"/>
      <c r="I1056" s="16"/>
      <c r="J1056" s="16"/>
      <c r="K1056" s="16"/>
      <c r="L1056" s="16"/>
      <c r="N1056" s="16"/>
      <c r="O1056" s="16"/>
      <c r="P1056" s="16"/>
      <c r="Q1056" s="16"/>
      <c r="R1056" s="16"/>
      <c r="S1056" s="23"/>
      <c r="T1056" s="16"/>
      <c r="U1056" s="16"/>
      <c r="W1056" s="23"/>
      <c r="X1056" s="16"/>
      <c r="Y1056" s="16"/>
      <c r="Z1056" s="16"/>
      <c r="AA1056" s="16"/>
      <c r="AB1056" s="16"/>
      <c r="AC1056" s="16"/>
    </row>
    <row r="1057" spans="1:29" ht="15.75" customHeight="1" x14ac:dyDescent="0.35">
      <c r="A1057" s="17"/>
      <c r="B1057" s="16"/>
      <c r="C1057" s="16"/>
      <c r="D1057" s="16"/>
      <c r="E1057" s="16"/>
      <c r="F1057" s="16"/>
      <c r="G1057" s="16"/>
      <c r="H1057" s="16"/>
      <c r="I1057" s="16"/>
      <c r="J1057" s="16"/>
      <c r="K1057" s="16"/>
      <c r="L1057" s="16"/>
      <c r="N1057" s="16"/>
      <c r="O1057" s="16"/>
      <c r="P1057" s="16"/>
      <c r="Q1057" s="16"/>
      <c r="R1057" s="16"/>
      <c r="S1057" s="23"/>
      <c r="T1057" s="16"/>
      <c r="U1057" s="16"/>
      <c r="W1057" s="23"/>
      <c r="X1057" s="16"/>
      <c r="Y1057" s="16"/>
      <c r="Z1057" s="16"/>
      <c r="AA1057" s="16"/>
      <c r="AB1057" s="16"/>
      <c r="AC1057" s="16"/>
    </row>
    <row r="1058" spans="1:29" ht="15.75" customHeight="1" x14ac:dyDescent="0.35">
      <c r="A1058" s="17"/>
      <c r="B1058" s="16"/>
      <c r="C1058" s="16"/>
      <c r="D1058" s="16"/>
      <c r="E1058" s="16"/>
      <c r="F1058" s="16"/>
      <c r="G1058" s="16"/>
      <c r="H1058" s="16"/>
      <c r="I1058" s="16"/>
      <c r="J1058" s="16"/>
      <c r="K1058" s="16"/>
      <c r="L1058" s="16"/>
      <c r="N1058" s="16"/>
      <c r="O1058" s="16"/>
      <c r="P1058" s="16"/>
      <c r="Q1058" s="16"/>
      <c r="R1058" s="16"/>
      <c r="S1058" s="23"/>
      <c r="T1058" s="16"/>
      <c r="U1058" s="16"/>
      <c r="W1058" s="23"/>
      <c r="X1058" s="16"/>
      <c r="Y1058" s="16"/>
      <c r="Z1058" s="16"/>
      <c r="AA1058" s="16"/>
      <c r="AB1058" s="16"/>
      <c r="AC1058" s="16"/>
    </row>
    <row r="1059" spans="1:29" ht="15.75" customHeight="1" x14ac:dyDescent="0.35">
      <c r="A1059" s="17"/>
      <c r="B1059" s="16"/>
      <c r="C1059" s="16"/>
      <c r="D1059" s="16"/>
      <c r="E1059" s="16"/>
      <c r="F1059" s="16"/>
      <c r="G1059" s="16"/>
      <c r="H1059" s="16"/>
      <c r="I1059" s="16"/>
      <c r="J1059" s="16"/>
      <c r="K1059" s="16"/>
      <c r="L1059" s="16"/>
      <c r="N1059" s="16"/>
      <c r="O1059" s="16"/>
      <c r="P1059" s="16"/>
      <c r="Q1059" s="16"/>
      <c r="R1059" s="16"/>
      <c r="S1059" s="23"/>
      <c r="T1059" s="16"/>
      <c r="U1059" s="16"/>
      <c r="W1059" s="23"/>
      <c r="X1059" s="16"/>
      <c r="Y1059" s="16"/>
      <c r="Z1059" s="16"/>
      <c r="AA1059" s="16"/>
      <c r="AB1059" s="16"/>
      <c r="AC1059" s="16"/>
    </row>
    <row r="1060" spans="1:29" ht="15.75" customHeight="1" x14ac:dyDescent="0.35">
      <c r="A1060" s="17"/>
      <c r="B1060" s="16"/>
      <c r="C1060" s="16"/>
      <c r="D1060" s="16"/>
      <c r="E1060" s="16"/>
      <c r="F1060" s="16"/>
      <c r="G1060" s="16"/>
      <c r="H1060" s="16"/>
      <c r="I1060" s="16"/>
      <c r="J1060" s="16"/>
      <c r="K1060" s="16"/>
      <c r="L1060" s="16"/>
      <c r="N1060" s="16"/>
      <c r="O1060" s="16"/>
      <c r="P1060" s="16"/>
      <c r="Q1060" s="16"/>
      <c r="R1060" s="16"/>
      <c r="S1060" s="23"/>
      <c r="T1060" s="16"/>
      <c r="U1060" s="16"/>
      <c r="W1060" s="23"/>
      <c r="X1060" s="16"/>
      <c r="Y1060" s="16"/>
      <c r="Z1060" s="16"/>
      <c r="AA1060" s="16"/>
      <c r="AB1060" s="16"/>
      <c r="AC1060" s="16"/>
    </row>
    <row r="1061" spans="1:29" ht="15.75" customHeight="1" x14ac:dyDescent="0.35">
      <c r="A1061" s="17"/>
      <c r="B1061" s="16"/>
      <c r="C1061" s="16"/>
      <c r="D1061" s="16"/>
      <c r="E1061" s="16"/>
      <c r="F1061" s="16"/>
      <c r="G1061" s="16"/>
      <c r="H1061" s="16"/>
      <c r="I1061" s="16"/>
      <c r="J1061" s="16"/>
      <c r="K1061" s="16"/>
      <c r="L1061" s="16"/>
      <c r="N1061" s="16"/>
      <c r="O1061" s="16"/>
      <c r="P1061" s="16"/>
      <c r="Q1061" s="16"/>
      <c r="R1061" s="16"/>
      <c r="S1061" s="23"/>
      <c r="T1061" s="16"/>
      <c r="U1061" s="16"/>
      <c r="W1061" s="23"/>
      <c r="X1061" s="16"/>
      <c r="Y1061" s="16"/>
      <c r="Z1061" s="16"/>
      <c r="AA1061" s="16"/>
      <c r="AB1061" s="16"/>
      <c r="AC1061" s="16"/>
    </row>
    <row r="1062" spans="1:29" ht="15.75" customHeight="1" x14ac:dyDescent="0.35">
      <c r="A1062" s="17"/>
      <c r="B1062" s="16"/>
      <c r="C1062" s="16"/>
      <c r="D1062" s="16"/>
      <c r="E1062" s="16"/>
      <c r="F1062" s="16"/>
      <c r="G1062" s="16"/>
      <c r="H1062" s="16"/>
      <c r="I1062" s="16"/>
      <c r="J1062" s="16"/>
      <c r="K1062" s="16"/>
      <c r="L1062" s="16"/>
      <c r="N1062" s="16"/>
      <c r="O1062" s="16"/>
      <c r="P1062" s="16"/>
      <c r="Q1062" s="16"/>
      <c r="R1062" s="16"/>
      <c r="S1062" s="23"/>
      <c r="T1062" s="16"/>
      <c r="U1062" s="16"/>
      <c r="W1062" s="23"/>
      <c r="X1062" s="16"/>
      <c r="Y1062" s="16"/>
      <c r="Z1062" s="16"/>
      <c r="AA1062" s="16"/>
      <c r="AB1062" s="16"/>
      <c r="AC1062" s="16"/>
    </row>
    <row r="1063" spans="1:29" ht="15.75" customHeight="1" x14ac:dyDescent="0.35">
      <c r="A1063" s="17"/>
      <c r="B1063" s="16"/>
      <c r="C1063" s="16"/>
      <c r="D1063" s="16"/>
      <c r="E1063" s="16"/>
      <c r="F1063" s="16"/>
      <c r="G1063" s="16"/>
      <c r="H1063" s="16"/>
      <c r="I1063" s="16"/>
      <c r="J1063" s="16"/>
      <c r="K1063" s="16"/>
      <c r="L1063" s="16"/>
      <c r="N1063" s="16"/>
      <c r="O1063" s="16"/>
      <c r="P1063" s="16"/>
      <c r="Q1063" s="16"/>
      <c r="R1063" s="16"/>
      <c r="S1063" s="23"/>
      <c r="T1063" s="16"/>
      <c r="U1063" s="16"/>
      <c r="W1063" s="23"/>
      <c r="X1063" s="16"/>
      <c r="Y1063" s="16"/>
      <c r="Z1063" s="16"/>
      <c r="AA1063" s="16"/>
      <c r="AB1063" s="16"/>
      <c r="AC1063" s="16"/>
    </row>
    <row r="1064" spans="1:29" ht="15.75" customHeight="1" x14ac:dyDescent="0.35">
      <c r="A1064" s="17"/>
      <c r="B1064" s="16"/>
      <c r="C1064" s="16"/>
      <c r="D1064" s="16"/>
      <c r="E1064" s="16"/>
      <c r="F1064" s="16"/>
      <c r="G1064" s="16"/>
      <c r="H1064" s="16"/>
      <c r="I1064" s="16"/>
      <c r="J1064" s="16"/>
      <c r="K1064" s="16"/>
      <c r="L1064" s="16"/>
      <c r="N1064" s="16"/>
      <c r="O1064" s="16"/>
      <c r="P1064" s="16"/>
      <c r="Q1064" s="16"/>
      <c r="R1064" s="16"/>
      <c r="S1064" s="23"/>
      <c r="T1064" s="16"/>
      <c r="U1064" s="16"/>
      <c r="W1064" s="23"/>
      <c r="X1064" s="16"/>
      <c r="Y1064" s="16"/>
      <c r="Z1064" s="16"/>
      <c r="AA1064" s="16"/>
      <c r="AB1064" s="16"/>
      <c r="AC1064" s="16"/>
    </row>
    <row r="1065" spans="1:29" ht="15.75" customHeight="1" x14ac:dyDescent="0.35">
      <c r="A1065" s="17"/>
      <c r="B1065" s="16"/>
      <c r="C1065" s="16"/>
      <c r="D1065" s="16"/>
      <c r="E1065" s="16"/>
      <c r="F1065" s="16"/>
      <c r="G1065" s="16"/>
      <c r="H1065" s="16"/>
      <c r="I1065" s="16"/>
      <c r="J1065" s="16"/>
      <c r="K1065" s="16"/>
      <c r="L1065" s="16"/>
      <c r="N1065" s="16"/>
      <c r="O1065" s="16"/>
      <c r="P1065" s="16"/>
      <c r="Q1065" s="16"/>
      <c r="R1065" s="16"/>
      <c r="S1065" s="23"/>
      <c r="T1065" s="16"/>
      <c r="U1065" s="16"/>
      <c r="W1065" s="23"/>
      <c r="X1065" s="16"/>
      <c r="Y1065" s="16"/>
      <c r="Z1065" s="16"/>
      <c r="AA1065" s="16"/>
      <c r="AB1065" s="16"/>
      <c r="AC1065" s="16"/>
    </row>
    <row r="1066" spans="1:29" ht="15.75" customHeight="1" x14ac:dyDescent="0.35">
      <c r="A1066" s="17"/>
      <c r="B1066" s="16"/>
      <c r="C1066" s="16"/>
      <c r="D1066" s="16"/>
      <c r="E1066" s="16"/>
      <c r="F1066" s="16"/>
      <c r="G1066" s="16"/>
      <c r="H1066" s="16"/>
      <c r="I1066" s="16"/>
      <c r="J1066" s="16"/>
      <c r="K1066" s="16"/>
      <c r="L1066" s="16"/>
      <c r="N1066" s="16"/>
      <c r="O1066" s="16"/>
      <c r="P1066" s="16"/>
      <c r="Q1066" s="16"/>
      <c r="R1066" s="16"/>
      <c r="S1066" s="23"/>
      <c r="T1066" s="16"/>
      <c r="U1066" s="16"/>
      <c r="W1066" s="23"/>
      <c r="X1066" s="16"/>
      <c r="Y1066" s="16"/>
      <c r="Z1066" s="16"/>
      <c r="AA1066" s="16"/>
      <c r="AB1066" s="16"/>
      <c r="AC1066" s="16"/>
    </row>
    <row r="1067" spans="1:29" ht="15.75" customHeight="1" x14ac:dyDescent="0.35">
      <c r="A1067" s="17"/>
      <c r="B1067" s="16"/>
      <c r="C1067" s="16"/>
      <c r="D1067" s="16"/>
      <c r="E1067" s="16"/>
      <c r="F1067" s="16"/>
      <c r="G1067" s="16"/>
      <c r="H1067" s="16"/>
      <c r="I1067" s="16"/>
      <c r="J1067" s="16"/>
      <c r="K1067" s="16"/>
      <c r="L1067" s="16"/>
      <c r="N1067" s="16"/>
      <c r="O1067" s="16"/>
      <c r="P1067" s="16"/>
      <c r="Q1067" s="16"/>
      <c r="R1067" s="16"/>
      <c r="S1067" s="23"/>
      <c r="T1067" s="16"/>
      <c r="U1067" s="16"/>
      <c r="W1067" s="23"/>
      <c r="X1067" s="16"/>
      <c r="Y1067" s="16"/>
      <c r="Z1067" s="16"/>
      <c r="AA1067" s="16"/>
      <c r="AB1067" s="16"/>
      <c r="AC1067" s="16"/>
    </row>
    <row r="1068" spans="1:29" ht="15.75" customHeight="1" x14ac:dyDescent="0.35">
      <c r="A1068" s="17"/>
      <c r="B1068" s="16"/>
      <c r="C1068" s="16"/>
      <c r="D1068" s="16"/>
      <c r="E1068" s="16"/>
      <c r="F1068" s="16"/>
      <c r="G1068" s="16"/>
      <c r="H1068" s="16"/>
      <c r="I1068" s="16"/>
      <c r="J1068" s="16"/>
      <c r="K1068" s="16"/>
      <c r="L1068" s="16"/>
      <c r="N1068" s="16"/>
      <c r="O1068" s="16"/>
      <c r="P1068" s="16"/>
      <c r="Q1068" s="16"/>
      <c r="R1068" s="16"/>
      <c r="S1068" s="23"/>
      <c r="T1068" s="16"/>
      <c r="U1068" s="16"/>
      <c r="W1068" s="23"/>
      <c r="X1068" s="16"/>
      <c r="Y1068" s="16"/>
      <c r="Z1068" s="16"/>
      <c r="AA1068" s="16"/>
      <c r="AB1068" s="16"/>
      <c r="AC1068" s="16"/>
    </row>
    <row r="1069" spans="1:29" ht="15.75" customHeight="1" x14ac:dyDescent="0.35">
      <c r="A1069" s="17"/>
      <c r="B1069" s="16"/>
      <c r="C1069" s="16"/>
      <c r="D1069" s="16"/>
      <c r="E1069" s="16"/>
      <c r="F1069" s="16"/>
      <c r="G1069" s="16"/>
      <c r="H1069" s="16"/>
      <c r="I1069" s="16"/>
      <c r="J1069" s="16"/>
      <c r="K1069" s="16"/>
      <c r="L1069" s="16"/>
      <c r="N1069" s="16"/>
      <c r="O1069" s="16"/>
      <c r="P1069" s="16"/>
      <c r="Q1069" s="16"/>
      <c r="R1069" s="16"/>
      <c r="S1069" s="23"/>
      <c r="T1069" s="16"/>
      <c r="U1069" s="16"/>
      <c r="W1069" s="23"/>
      <c r="X1069" s="16"/>
      <c r="Y1069" s="16"/>
      <c r="Z1069" s="16"/>
      <c r="AA1069" s="16"/>
      <c r="AB1069" s="16"/>
      <c r="AC1069" s="16"/>
    </row>
    <row r="1070" spans="1:29" ht="15.75" customHeight="1" x14ac:dyDescent="0.35">
      <c r="A1070" s="17"/>
      <c r="B1070" s="16"/>
      <c r="C1070" s="16"/>
      <c r="D1070" s="16"/>
      <c r="E1070" s="16"/>
      <c r="F1070" s="16"/>
      <c r="G1070" s="16"/>
      <c r="H1070" s="16"/>
      <c r="I1070" s="16"/>
      <c r="J1070" s="16"/>
      <c r="K1070" s="16"/>
      <c r="L1070" s="16"/>
      <c r="N1070" s="16"/>
      <c r="O1070" s="16"/>
      <c r="P1070" s="16"/>
      <c r="Q1070" s="16"/>
      <c r="R1070" s="16"/>
      <c r="S1070" s="23"/>
      <c r="T1070" s="16"/>
      <c r="U1070" s="16"/>
      <c r="W1070" s="23"/>
      <c r="X1070" s="16"/>
      <c r="Y1070" s="16"/>
      <c r="Z1070" s="16"/>
      <c r="AA1070" s="16"/>
      <c r="AB1070" s="16"/>
      <c r="AC1070" s="16"/>
    </row>
    <row r="1071" spans="1:29" ht="15.75" customHeight="1" x14ac:dyDescent="0.35">
      <c r="A1071" s="17"/>
      <c r="B1071" s="16"/>
      <c r="C1071" s="16"/>
      <c r="D1071" s="16"/>
      <c r="E1071" s="16"/>
      <c r="F1071" s="16"/>
      <c r="G1071" s="16"/>
      <c r="H1071" s="16"/>
      <c r="I1071" s="16"/>
      <c r="J1071" s="16"/>
      <c r="K1071" s="16"/>
      <c r="L1071" s="16"/>
      <c r="N1071" s="16"/>
      <c r="O1071" s="16"/>
      <c r="P1071" s="16"/>
      <c r="Q1071" s="16"/>
      <c r="R1071" s="16"/>
      <c r="S1071" s="23"/>
      <c r="T1071" s="16"/>
      <c r="U1071" s="16"/>
      <c r="W1071" s="23"/>
      <c r="X1071" s="16"/>
      <c r="Y1071" s="16"/>
      <c r="Z1071" s="16"/>
      <c r="AA1071" s="16"/>
      <c r="AB1071" s="16"/>
      <c r="AC1071" s="16"/>
    </row>
    <row r="1072" spans="1:29" ht="15.75" customHeight="1" x14ac:dyDescent="0.35">
      <c r="A1072" s="17"/>
      <c r="B1072" s="16"/>
      <c r="C1072" s="16"/>
      <c r="D1072" s="16"/>
      <c r="E1072" s="16"/>
      <c r="F1072" s="16"/>
      <c r="G1072" s="16"/>
      <c r="H1072" s="16"/>
      <c r="I1072" s="16"/>
      <c r="J1072" s="16"/>
      <c r="K1072" s="16"/>
      <c r="L1072" s="16"/>
      <c r="N1072" s="16"/>
      <c r="O1072" s="16"/>
      <c r="P1072" s="16"/>
      <c r="Q1072" s="16"/>
      <c r="R1072" s="16"/>
      <c r="S1072" s="23"/>
      <c r="T1072" s="16"/>
      <c r="U1072" s="16"/>
      <c r="W1072" s="23"/>
      <c r="X1072" s="16"/>
      <c r="Y1072" s="16"/>
      <c r="Z1072" s="16"/>
      <c r="AA1072" s="16"/>
      <c r="AB1072" s="16"/>
      <c r="AC1072" s="16"/>
    </row>
    <row r="1073" spans="1:29" ht="15.75" customHeight="1" x14ac:dyDescent="0.35">
      <c r="A1073" s="17"/>
      <c r="B1073" s="16"/>
      <c r="C1073" s="16"/>
      <c r="D1073" s="16"/>
      <c r="E1073" s="16"/>
      <c r="F1073" s="16"/>
      <c r="G1073" s="16"/>
      <c r="H1073" s="16"/>
      <c r="I1073" s="16"/>
      <c r="J1073" s="16"/>
      <c r="K1073" s="16"/>
      <c r="L1073" s="16"/>
      <c r="N1073" s="16"/>
      <c r="O1073" s="16"/>
      <c r="P1073" s="16"/>
      <c r="Q1073" s="16"/>
      <c r="R1073" s="16"/>
      <c r="S1073" s="23"/>
      <c r="T1073" s="16"/>
      <c r="U1073" s="16"/>
      <c r="W1073" s="23"/>
      <c r="X1073" s="16"/>
      <c r="Y1073" s="16"/>
      <c r="Z1073" s="16"/>
      <c r="AA1073" s="16"/>
      <c r="AB1073" s="16"/>
      <c r="AC1073" s="16"/>
    </row>
    <row r="1074" spans="1:29" ht="15.75" customHeight="1" x14ac:dyDescent="0.35">
      <c r="A1074" s="17"/>
      <c r="B1074" s="16"/>
      <c r="C1074" s="16"/>
      <c r="D1074" s="16"/>
      <c r="E1074" s="16"/>
      <c r="F1074" s="16"/>
      <c r="G1074" s="16"/>
      <c r="H1074" s="16"/>
      <c r="I1074" s="16"/>
      <c r="J1074" s="16"/>
      <c r="K1074" s="16"/>
      <c r="L1074" s="16"/>
      <c r="N1074" s="16"/>
      <c r="O1074" s="16"/>
      <c r="P1074" s="16"/>
      <c r="Q1074" s="16"/>
      <c r="R1074" s="16"/>
      <c r="S1074" s="23"/>
      <c r="T1074" s="16"/>
      <c r="U1074" s="16"/>
      <c r="W1074" s="23"/>
      <c r="X1074" s="16"/>
      <c r="Y1074" s="16"/>
      <c r="Z1074" s="16"/>
      <c r="AA1074" s="16"/>
      <c r="AB1074" s="16"/>
      <c r="AC1074" s="16"/>
    </row>
    <row r="1075" spans="1:29" ht="15.75" customHeight="1" x14ac:dyDescent="0.35">
      <c r="A1075" s="17"/>
      <c r="B1075" s="16"/>
      <c r="C1075" s="16"/>
      <c r="D1075" s="16"/>
      <c r="E1075" s="16"/>
      <c r="F1075" s="16"/>
      <c r="G1075" s="16"/>
      <c r="H1075" s="16"/>
      <c r="I1075" s="16"/>
      <c r="J1075" s="16"/>
      <c r="K1075" s="16"/>
      <c r="L1075" s="16"/>
      <c r="N1075" s="16"/>
      <c r="O1075" s="16"/>
      <c r="P1075" s="16"/>
      <c r="Q1075" s="16"/>
      <c r="R1075" s="16"/>
      <c r="S1075" s="23"/>
      <c r="T1075" s="16"/>
      <c r="U1075" s="16"/>
      <c r="W1075" s="23"/>
      <c r="X1075" s="16"/>
      <c r="Y1075" s="16"/>
      <c r="Z1075" s="16"/>
      <c r="AA1075" s="16"/>
      <c r="AB1075" s="16"/>
      <c r="AC1075" s="16"/>
    </row>
    <row r="1076" spans="1:29" ht="15.75" customHeight="1" x14ac:dyDescent="0.35">
      <c r="A1076" s="17"/>
      <c r="B1076" s="16"/>
      <c r="C1076" s="16"/>
      <c r="D1076" s="16"/>
      <c r="E1076" s="16"/>
      <c r="F1076" s="16"/>
      <c r="G1076" s="16"/>
      <c r="H1076" s="16"/>
      <c r="I1076" s="16"/>
      <c r="J1076" s="16"/>
      <c r="K1076" s="16"/>
      <c r="L1076" s="16"/>
      <c r="N1076" s="16"/>
      <c r="O1076" s="16"/>
      <c r="P1076" s="16"/>
      <c r="Q1076" s="16"/>
      <c r="R1076" s="16"/>
      <c r="S1076" s="23"/>
      <c r="T1076" s="16"/>
      <c r="U1076" s="16"/>
      <c r="W1076" s="23"/>
      <c r="X1076" s="16"/>
      <c r="Y1076" s="16"/>
      <c r="Z1076" s="16"/>
      <c r="AA1076" s="16"/>
      <c r="AB1076" s="16"/>
      <c r="AC1076" s="16"/>
    </row>
    <row r="1077" spans="1:29" ht="15.75" customHeight="1" x14ac:dyDescent="0.35">
      <c r="A1077" s="17"/>
      <c r="B1077" s="16"/>
      <c r="C1077" s="16"/>
      <c r="D1077" s="16"/>
      <c r="E1077" s="16"/>
      <c r="F1077" s="16"/>
      <c r="G1077" s="16"/>
      <c r="H1077" s="16"/>
      <c r="I1077" s="16"/>
      <c r="J1077" s="16"/>
      <c r="K1077" s="16"/>
      <c r="L1077" s="16"/>
      <c r="N1077" s="16"/>
      <c r="O1077" s="16"/>
      <c r="P1077" s="16"/>
      <c r="Q1077" s="16"/>
      <c r="R1077" s="16"/>
      <c r="S1077" s="23"/>
      <c r="T1077" s="16"/>
      <c r="U1077" s="16"/>
      <c r="W1077" s="23"/>
      <c r="X1077" s="16"/>
      <c r="Y1077" s="16"/>
      <c r="Z1077" s="16"/>
      <c r="AA1077" s="16"/>
      <c r="AB1077" s="16"/>
      <c r="AC1077" s="16"/>
    </row>
    <row r="1078" spans="1:29" ht="15.75" customHeight="1" x14ac:dyDescent="0.35">
      <c r="A1078" s="17"/>
      <c r="B1078" s="16"/>
      <c r="C1078" s="16"/>
      <c r="D1078" s="16"/>
      <c r="E1078" s="16"/>
      <c r="F1078" s="16"/>
      <c r="G1078" s="16"/>
      <c r="H1078" s="16"/>
      <c r="I1078" s="16"/>
      <c r="J1078" s="16"/>
      <c r="K1078" s="16"/>
      <c r="L1078" s="16"/>
      <c r="N1078" s="16"/>
      <c r="O1078" s="16"/>
      <c r="P1078" s="16"/>
      <c r="Q1078" s="16"/>
      <c r="R1078" s="16"/>
      <c r="S1078" s="23"/>
      <c r="T1078" s="16"/>
      <c r="U1078" s="16"/>
      <c r="W1078" s="23"/>
      <c r="X1078" s="16"/>
      <c r="Y1078" s="16"/>
      <c r="Z1078" s="16"/>
      <c r="AA1078" s="16"/>
      <c r="AB1078" s="16"/>
      <c r="AC1078" s="16"/>
    </row>
    <row r="1079" spans="1:29" ht="15.75" customHeight="1" x14ac:dyDescent="0.35">
      <c r="A1079" s="17"/>
      <c r="B1079" s="16"/>
      <c r="C1079" s="16"/>
      <c r="D1079" s="16"/>
      <c r="E1079" s="16"/>
      <c r="F1079" s="16"/>
      <c r="G1079" s="16"/>
      <c r="H1079" s="16"/>
      <c r="I1079" s="16"/>
      <c r="J1079" s="16"/>
      <c r="K1079" s="16"/>
      <c r="L1079" s="16"/>
      <c r="N1079" s="16"/>
      <c r="O1079" s="16"/>
      <c r="P1079" s="16"/>
      <c r="Q1079" s="16"/>
      <c r="R1079" s="16"/>
      <c r="S1079" s="23"/>
      <c r="T1079" s="16"/>
      <c r="U1079" s="16"/>
      <c r="W1079" s="23"/>
      <c r="X1079" s="16"/>
      <c r="Y1079" s="16"/>
      <c r="Z1079" s="16"/>
      <c r="AA1079" s="16"/>
      <c r="AB1079" s="16"/>
      <c r="AC1079" s="16"/>
    </row>
    <row r="1080" spans="1:29" ht="15.75" customHeight="1" x14ac:dyDescent="0.35">
      <c r="A1080" s="17"/>
      <c r="B1080" s="16"/>
      <c r="C1080" s="16"/>
      <c r="D1080" s="16"/>
      <c r="E1080" s="16"/>
      <c r="F1080" s="16"/>
      <c r="G1080" s="16"/>
      <c r="H1080" s="16"/>
      <c r="I1080" s="16"/>
      <c r="J1080" s="16"/>
      <c r="K1080" s="16"/>
      <c r="L1080" s="16"/>
      <c r="N1080" s="16"/>
      <c r="O1080" s="16"/>
      <c r="P1080" s="16"/>
      <c r="Q1080" s="16"/>
      <c r="R1080" s="16"/>
      <c r="S1080" s="23"/>
      <c r="T1080" s="16"/>
      <c r="U1080" s="16"/>
      <c r="W1080" s="23"/>
      <c r="X1080" s="16"/>
      <c r="Y1080" s="16"/>
      <c r="Z1080" s="16"/>
      <c r="AA1080" s="16"/>
      <c r="AB1080" s="16"/>
      <c r="AC1080" s="16"/>
    </row>
    <row r="1081" spans="1:29" ht="15.75" customHeight="1" x14ac:dyDescent="0.35">
      <c r="A1081" s="17"/>
      <c r="B1081" s="16"/>
      <c r="C1081" s="16"/>
      <c r="D1081" s="16"/>
      <c r="E1081" s="16"/>
      <c r="F1081" s="16"/>
      <c r="G1081" s="16"/>
      <c r="H1081" s="16"/>
      <c r="I1081" s="16"/>
      <c r="J1081" s="16"/>
      <c r="K1081" s="16"/>
      <c r="L1081" s="16"/>
      <c r="N1081" s="16"/>
      <c r="O1081" s="16"/>
      <c r="P1081" s="16"/>
      <c r="Q1081" s="16"/>
      <c r="R1081" s="16"/>
      <c r="S1081" s="23"/>
      <c r="T1081" s="16"/>
      <c r="U1081" s="16"/>
      <c r="W1081" s="23"/>
      <c r="X1081" s="16"/>
      <c r="Y1081" s="16"/>
      <c r="Z1081" s="16"/>
      <c r="AA1081" s="16"/>
      <c r="AB1081" s="16"/>
      <c r="AC1081" s="16"/>
    </row>
    <row r="1082" spans="1:29" ht="15.75" customHeight="1" x14ac:dyDescent="0.35">
      <c r="A1082" s="17"/>
      <c r="B1082" s="16"/>
      <c r="C1082" s="16"/>
      <c r="D1082" s="16"/>
      <c r="E1082" s="16"/>
      <c r="F1082" s="16"/>
      <c r="G1082" s="16"/>
      <c r="H1082" s="16"/>
      <c r="I1082" s="16"/>
      <c r="J1082" s="16"/>
      <c r="K1082" s="16"/>
      <c r="L1082" s="16"/>
      <c r="N1082" s="16"/>
      <c r="O1082" s="16"/>
      <c r="P1082" s="16"/>
      <c r="Q1082" s="16"/>
      <c r="R1082" s="16"/>
      <c r="S1082" s="23"/>
      <c r="T1082" s="16"/>
      <c r="U1082" s="16"/>
      <c r="W1082" s="23"/>
      <c r="X1082" s="16"/>
      <c r="Y1082" s="16"/>
      <c r="Z1082" s="16"/>
      <c r="AA1082" s="16"/>
      <c r="AB1082" s="16"/>
      <c r="AC1082" s="16"/>
    </row>
    <row r="1083" spans="1:29" ht="15.75" customHeight="1" x14ac:dyDescent="0.35">
      <c r="A1083" s="17"/>
      <c r="B1083" s="16"/>
      <c r="C1083" s="16"/>
      <c r="D1083" s="16"/>
      <c r="E1083" s="16"/>
      <c r="F1083" s="16"/>
      <c r="G1083" s="16"/>
      <c r="H1083" s="16"/>
      <c r="I1083" s="16"/>
      <c r="J1083" s="16"/>
      <c r="K1083" s="16"/>
      <c r="L1083" s="16"/>
      <c r="N1083" s="16"/>
      <c r="O1083" s="16"/>
      <c r="P1083" s="16"/>
      <c r="Q1083" s="16"/>
      <c r="R1083" s="16"/>
      <c r="S1083" s="23"/>
      <c r="T1083" s="16"/>
      <c r="U1083" s="16"/>
      <c r="W1083" s="23"/>
      <c r="X1083" s="16"/>
      <c r="Y1083" s="16"/>
      <c r="Z1083" s="16"/>
      <c r="AA1083" s="16"/>
      <c r="AB1083" s="16"/>
      <c r="AC1083" s="16"/>
    </row>
    <row r="1084" spans="1:29" ht="15.75" customHeight="1" x14ac:dyDescent="0.35">
      <c r="A1084" s="17"/>
      <c r="B1084" s="16"/>
      <c r="C1084" s="16"/>
      <c r="D1084" s="16"/>
      <c r="E1084" s="16"/>
      <c r="F1084" s="16"/>
      <c r="G1084" s="16"/>
      <c r="H1084" s="16"/>
      <c r="I1084" s="16"/>
      <c r="J1084" s="16"/>
      <c r="K1084" s="16"/>
      <c r="L1084" s="16"/>
      <c r="N1084" s="16"/>
      <c r="O1084" s="16"/>
      <c r="P1084" s="16"/>
      <c r="Q1084" s="16"/>
      <c r="R1084" s="16"/>
      <c r="S1084" s="23"/>
      <c r="T1084" s="16"/>
      <c r="U1084" s="16"/>
      <c r="W1084" s="23"/>
      <c r="X1084" s="16"/>
      <c r="Y1084" s="16"/>
      <c r="Z1084" s="16"/>
      <c r="AA1084" s="16"/>
      <c r="AB1084" s="16"/>
      <c r="AC1084" s="16"/>
    </row>
    <row r="1085" spans="1:29" ht="15.75" customHeight="1" x14ac:dyDescent="0.35">
      <c r="A1085" s="17"/>
      <c r="B1085" s="16"/>
      <c r="C1085" s="16"/>
      <c r="D1085" s="16"/>
      <c r="E1085" s="16"/>
      <c r="F1085" s="16"/>
      <c r="G1085" s="16"/>
      <c r="H1085" s="16"/>
      <c r="I1085" s="16"/>
      <c r="J1085" s="16"/>
      <c r="K1085" s="16"/>
      <c r="L1085" s="16"/>
      <c r="N1085" s="16"/>
      <c r="O1085" s="16"/>
      <c r="P1085" s="16"/>
      <c r="Q1085" s="16"/>
      <c r="R1085" s="16"/>
      <c r="S1085" s="23"/>
      <c r="T1085" s="16"/>
      <c r="U1085" s="16"/>
      <c r="W1085" s="23"/>
      <c r="X1085" s="16"/>
      <c r="Y1085" s="16"/>
      <c r="Z1085" s="16"/>
      <c r="AA1085" s="16"/>
      <c r="AB1085" s="16"/>
      <c r="AC1085" s="16"/>
    </row>
    <row r="1086" spans="1:29" ht="15.75" customHeight="1" x14ac:dyDescent="0.35">
      <c r="A1086" s="17"/>
      <c r="B1086" s="16"/>
      <c r="C1086" s="16"/>
      <c r="D1086" s="16"/>
      <c r="E1086" s="16"/>
      <c r="F1086" s="16"/>
      <c r="G1086" s="16"/>
      <c r="H1086" s="16"/>
      <c r="I1086" s="16"/>
      <c r="J1086" s="16"/>
      <c r="K1086" s="16"/>
      <c r="L1086" s="16"/>
      <c r="N1086" s="16"/>
      <c r="O1086" s="16"/>
      <c r="P1086" s="16"/>
      <c r="Q1086" s="16"/>
      <c r="R1086" s="16"/>
      <c r="S1086" s="23"/>
      <c r="T1086" s="16"/>
      <c r="U1086" s="16"/>
      <c r="W1086" s="23"/>
      <c r="X1086" s="16"/>
      <c r="Y1086" s="16"/>
      <c r="Z1086" s="16"/>
      <c r="AA1086" s="16"/>
      <c r="AB1086" s="16"/>
      <c r="AC1086" s="16"/>
    </row>
    <row r="1087" spans="1:29" ht="15.75" customHeight="1" x14ac:dyDescent="0.35">
      <c r="A1087" s="17"/>
      <c r="B1087" s="16"/>
      <c r="C1087" s="16"/>
      <c r="D1087" s="16"/>
      <c r="E1087" s="16"/>
      <c r="F1087" s="16"/>
      <c r="G1087" s="16"/>
      <c r="H1087" s="16"/>
      <c r="I1087" s="16"/>
      <c r="J1087" s="16"/>
      <c r="K1087" s="16"/>
      <c r="L1087" s="16"/>
      <c r="N1087" s="16"/>
      <c r="O1087" s="16"/>
      <c r="P1087" s="16"/>
      <c r="Q1087" s="16"/>
      <c r="R1087" s="16"/>
      <c r="S1087" s="23"/>
      <c r="T1087" s="16"/>
      <c r="U1087" s="16"/>
      <c r="W1087" s="23"/>
      <c r="X1087" s="16"/>
      <c r="Y1087" s="16"/>
      <c r="Z1087" s="16"/>
      <c r="AA1087" s="16"/>
      <c r="AB1087" s="16"/>
      <c r="AC1087" s="16"/>
    </row>
    <row r="1088" spans="1:29" ht="15.75" customHeight="1" x14ac:dyDescent="0.35">
      <c r="A1088" s="17"/>
      <c r="B1088" s="16"/>
      <c r="C1088" s="16"/>
      <c r="D1088" s="16"/>
      <c r="E1088" s="16"/>
      <c r="F1088" s="16"/>
      <c r="G1088" s="16"/>
      <c r="H1088" s="16"/>
      <c r="I1088" s="16"/>
      <c r="J1088" s="16"/>
      <c r="K1088" s="16"/>
      <c r="L1088" s="16"/>
      <c r="N1088" s="16"/>
      <c r="O1088" s="16"/>
      <c r="P1088" s="16"/>
      <c r="Q1088" s="16"/>
      <c r="R1088" s="16"/>
      <c r="S1088" s="23"/>
      <c r="T1088" s="16"/>
      <c r="U1088" s="16"/>
      <c r="W1088" s="23"/>
      <c r="X1088" s="16"/>
      <c r="Y1088" s="16"/>
      <c r="Z1088" s="16"/>
      <c r="AA1088" s="16"/>
      <c r="AB1088" s="16"/>
      <c r="AC1088" s="16"/>
    </row>
    <row r="1089" spans="1:29" ht="15.75" customHeight="1" x14ac:dyDescent="0.35">
      <c r="A1089" s="17"/>
      <c r="B1089" s="16"/>
      <c r="C1089" s="16"/>
      <c r="D1089" s="16"/>
      <c r="E1089" s="16"/>
      <c r="F1089" s="16"/>
      <c r="G1089" s="16"/>
      <c r="H1089" s="16"/>
      <c r="I1089" s="16"/>
      <c r="J1089" s="16"/>
      <c r="K1089" s="16"/>
      <c r="L1089" s="16"/>
      <c r="N1089" s="16"/>
      <c r="O1089" s="16"/>
      <c r="P1089" s="16"/>
      <c r="Q1089" s="16"/>
      <c r="R1089" s="16"/>
      <c r="S1089" s="23"/>
      <c r="T1089" s="16"/>
      <c r="U1089" s="16"/>
      <c r="W1089" s="23"/>
      <c r="X1089" s="16"/>
      <c r="Y1089" s="16"/>
      <c r="Z1089" s="16"/>
      <c r="AA1089" s="16"/>
      <c r="AB1089" s="16"/>
      <c r="AC1089" s="16"/>
    </row>
    <row r="1090" spans="1:29" ht="15.75" customHeight="1" x14ac:dyDescent="0.35">
      <c r="A1090" s="17"/>
      <c r="B1090" s="16"/>
      <c r="C1090" s="16"/>
      <c r="D1090" s="16"/>
      <c r="E1090" s="16"/>
      <c r="F1090" s="16"/>
      <c r="G1090" s="16"/>
      <c r="H1090" s="16"/>
      <c r="I1090" s="16"/>
      <c r="J1090" s="16"/>
      <c r="K1090" s="16"/>
      <c r="L1090" s="16"/>
      <c r="N1090" s="16"/>
      <c r="O1090" s="16"/>
      <c r="P1090" s="16"/>
      <c r="Q1090" s="16"/>
      <c r="R1090" s="16"/>
      <c r="S1090" s="23"/>
      <c r="T1090" s="16"/>
      <c r="U1090" s="16"/>
      <c r="W1090" s="23"/>
      <c r="X1090" s="16"/>
      <c r="Y1090" s="16"/>
      <c r="Z1090" s="16"/>
      <c r="AA1090" s="16"/>
      <c r="AB1090" s="16"/>
      <c r="AC1090" s="16"/>
    </row>
    <row r="1091" spans="1:29" ht="15.75" customHeight="1" x14ac:dyDescent="0.35">
      <c r="A1091" s="17"/>
      <c r="B1091" s="16"/>
      <c r="C1091" s="16"/>
      <c r="D1091" s="16"/>
      <c r="E1091" s="16"/>
      <c r="F1091" s="16"/>
      <c r="G1091" s="16"/>
      <c r="H1091" s="16"/>
      <c r="I1091" s="16"/>
      <c r="J1091" s="16"/>
      <c r="K1091" s="16"/>
      <c r="L1091" s="16"/>
      <c r="N1091" s="16"/>
      <c r="O1091" s="16"/>
      <c r="P1091" s="16"/>
      <c r="Q1091" s="16"/>
      <c r="R1091" s="16"/>
      <c r="S1091" s="23"/>
      <c r="T1091" s="16"/>
      <c r="U1091" s="16"/>
      <c r="W1091" s="23"/>
      <c r="X1091" s="16"/>
      <c r="Y1091" s="16"/>
      <c r="Z1091" s="16"/>
      <c r="AA1091" s="16"/>
      <c r="AB1091" s="16"/>
      <c r="AC1091" s="16"/>
    </row>
    <row r="1092" spans="1:29" ht="15.75" customHeight="1" x14ac:dyDescent="0.35">
      <c r="A1092" s="17"/>
      <c r="B1092" s="16"/>
      <c r="C1092" s="16"/>
      <c r="D1092" s="16"/>
      <c r="E1092" s="16"/>
      <c r="F1092" s="16"/>
      <c r="G1092" s="16"/>
      <c r="H1092" s="16"/>
      <c r="I1092" s="16"/>
      <c r="J1092" s="16"/>
      <c r="K1092" s="16"/>
      <c r="L1092" s="16"/>
      <c r="N1092" s="16"/>
      <c r="O1092" s="16"/>
      <c r="P1092" s="16"/>
      <c r="Q1092" s="16"/>
      <c r="R1092" s="16"/>
      <c r="S1092" s="23"/>
      <c r="T1092" s="16"/>
      <c r="U1092" s="16"/>
      <c r="W1092" s="23"/>
      <c r="X1092" s="16"/>
      <c r="Y1092" s="16"/>
      <c r="Z1092" s="16"/>
      <c r="AA1092" s="16"/>
      <c r="AB1092" s="16"/>
      <c r="AC1092" s="16"/>
    </row>
    <row r="1093" spans="1:29" ht="15.75" customHeight="1" x14ac:dyDescent="0.35">
      <c r="A1093" s="17"/>
      <c r="B1093" s="16"/>
      <c r="C1093" s="16"/>
      <c r="D1093" s="16"/>
      <c r="E1093" s="16"/>
      <c r="F1093" s="16"/>
      <c r="G1093" s="16"/>
      <c r="H1093" s="16"/>
      <c r="I1093" s="16"/>
      <c r="J1093" s="16"/>
      <c r="K1093" s="16"/>
      <c r="L1093" s="16"/>
      <c r="N1093" s="16"/>
      <c r="O1093" s="16"/>
      <c r="P1093" s="16"/>
      <c r="Q1093" s="16"/>
      <c r="R1093" s="16"/>
      <c r="S1093" s="23"/>
      <c r="T1093" s="16"/>
      <c r="U1093" s="16"/>
      <c r="W1093" s="23"/>
      <c r="X1093" s="16"/>
      <c r="Y1093" s="16"/>
      <c r="Z1093" s="16"/>
      <c r="AA1093" s="16"/>
      <c r="AB1093" s="16"/>
      <c r="AC1093" s="16"/>
    </row>
    <row r="1094" spans="1:29" ht="15.75" customHeight="1" x14ac:dyDescent="0.35">
      <c r="A1094" s="17"/>
      <c r="B1094" s="16"/>
      <c r="C1094" s="16"/>
      <c r="D1094" s="16"/>
      <c r="E1094" s="16"/>
      <c r="F1094" s="16"/>
      <c r="G1094" s="16"/>
      <c r="H1094" s="16"/>
      <c r="I1094" s="16"/>
      <c r="J1094" s="16"/>
      <c r="K1094" s="16"/>
      <c r="L1094" s="16"/>
      <c r="N1094" s="16"/>
      <c r="O1094" s="16"/>
      <c r="P1094" s="16"/>
      <c r="Q1094" s="16"/>
      <c r="R1094" s="16"/>
      <c r="S1094" s="23"/>
      <c r="T1094" s="16"/>
      <c r="U1094" s="16"/>
      <c r="W1094" s="23"/>
      <c r="X1094" s="16"/>
      <c r="Y1094" s="16"/>
      <c r="Z1094" s="16"/>
      <c r="AA1094" s="16"/>
      <c r="AB1094" s="16"/>
      <c r="AC1094" s="16"/>
    </row>
    <row r="1095" spans="1:29" ht="15.75" customHeight="1" x14ac:dyDescent="0.35">
      <c r="A1095" s="17"/>
      <c r="B1095" s="16"/>
      <c r="C1095" s="16"/>
      <c r="D1095" s="16"/>
      <c r="E1095" s="16"/>
      <c r="F1095" s="16"/>
      <c r="G1095" s="16"/>
      <c r="H1095" s="16"/>
      <c r="I1095" s="16"/>
      <c r="J1095" s="16"/>
      <c r="K1095" s="16"/>
      <c r="L1095" s="16"/>
      <c r="N1095" s="16"/>
      <c r="O1095" s="16"/>
      <c r="P1095" s="16"/>
      <c r="Q1095" s="16"/>
      <c r="R1095" s="16"/>
      <c r="S1095" s="23"/>
      <c r="T1095" s="16"/>
      <c r="U1095" s="16"/>
      <c r="W1095" s="23"/>
      <c r="X1095" s="16"/>
      <c r="Y1095" s="16"/>
      <c r="Z1095" s="16"/>
      <c r="AA1095" s="16"/>
      <c r="AB1095" s="16"/>
      <c r="AC1095" s="16"/>
    </row>
    <row r="1096" spans="1:29" ht="15.75" customHeight="1" x14ac:dyDescent="0.35">
      <c r="A1096" s="17"/>
      <c r="B1096" s="16"/>
      <c r="C1096" s="16"/>
      <c r="D1096" s="16"/>
      <c r="E1096" s="16"/>
      <c r="F1096" s="16"/>
      <c r="G1096" s="16"/>
      <c r="H1096" s="16"/>
      <c r="I1096" s="16"/>
      <c r="J1096" s="16"/>
      <c r="K1096" s="16"/>
      <c r="L1096" s="16"/>
      <c r="N1096" s="16"/>
      <c r="O1096" s="16"/>
      <c r="P1096" s="16"/>
      <c r="Q1096" s="16"/>
      <c r="R1096" s="16"/>
      <c r="S1096" s="23"/>
      <c r="T1096" s="16"/>
      <c r="U1096" s="16"/>
      <c r="W1096" s="23"/>
      <c r="X1096" s="16"/>
      <c r="Y1096" s="16"/>
      <c r="Z1096" s="16"/>
      <c r="AA1096" s="16"/>
      <c r="AB1096" s="16"/>
      <c r="AC1096" s="16"/>
    </row>
    <row r="1097" spans="1:29" ht="15.75" customHeight="1" x14ac:dyDescent="0.35">
      <c r="A1097" s="17"/>
      <c r="B1097" s="16"/>
      <c r="C1097" s="16"/>
      <c r="D1097" s="16"/>
      <c r="E1097" s="16"/>
      <c r="F1097" s="16"/>
      <c r="G1097" s="16"/>
      <c r="H1097" s="16"/>
      <c r="I1097" s="16"/>
      <c r="J1097" s="16"/>
      <c r="K1097" s="16"/>
      <c r="L1097" s="16"/>
      <c r="N1097" s="16"/>
      <c r="O1097" s="16"/>
      <c r="P1097" s="16"/>
      <c r="Q1097" s="16"/>
      <c r="R1097" s="16"/>
      <c r="S1097" s="23"/>
      <c r="T1097" s="16"/>
      <c r="U1097" s="16"/>
      <c r="W1097" s="23"/>
      <c r="X1097" s="16"/>
      <c r="Y1097" s="16"/>
      <c r="Z1097" s="16"/>
      <c r="AA1097" s="16"/>
      <c r="AB1097" s="16"/>
      <c r="AC1097" s="16"/>
    </row>
    <row r="1098" spans="1:29" ht="15.75" customHeight="1" x14ac:dyDescent="0.35">
      <c r="A1098" s="17"/>
      <c r="B1098" s="16"/>
      <c r="C1098" s="16"/>
      <c r="D1098" s="16"/>
      <c r="E1098" s="16"/>
      <c r="F1098" s="16"/>
      <c r="G1098" s="16"/>
      <c r="H1098" s="16"/>
      <c r="I1098" s="16"/>
      <c r="J1098" s="16"/>
      <c r="K1098" s="16"/>
      <c r="L1098" s="16"/>
      <c r="N1098" s="16"/>
      <c r="O1098" s="16"/>
      <c r="P1098" s="16"/>
      <c r="Q1098" s="16"/>
      <c r="R1098" s="16"/>
      <c r="S1098" s="23"/>
      <c r="T1098" s="16"/>
      <c r="U1098" s="16"/>
      <c r="W1098" s="23"/>
      <c r="X1098" s="16"/>
      <c r="Y1098" s="16"/>
      <c r="Z1098" s="16"/>
      <c r="AA1098" s="16"/>
      <c r="AB1098" s="16"/>
      <c r="AC1098" s="16"/>
    </row>
    <row r="1099" spans="1:29" ht="15.75" customHeight="1" x14ac:dyDescent="0.35">
      <c r="A1099" s="17"/>
      <c r="B1099" s="16"/>
      <c r="C1099" s="16"/>
      <c r="D1099" s="16"/>
      <c r="E1099" s="16"/>
      <c r="F1099" s="16"/>
      <c r="G1099" s="16"/>
      <c r="H1099" s="16"/>
      <c r="I1099" s="16"/>
      <c r="J1099" s="16"/>
      <c r="K1099" s="16"/>
      <c r="L1099" s="16"/>
      <c r="N1099" s="16"/>
      <c r="O1099" s="16"/>
      <c r="P1099" s="16"/>
      <c r="Q1099" s="16"/>
      <c r="R1099" s="16"/>
      <c r="S1099" s="23"/>
      <c r="T1099" s="16"/>
      <c r="U1099" s="16"/>
      <c r="W1099" s="23"/>
      <c r="X1099" s="16"/>
      <c r="Y1099" s="16"/>
      <c r="Z1099" s="16"/>
      <c r="AA1099" s="16"/>
      <c r="AB1099" s="16"/>
      <c r="AC1099" s="16"/>
    </row>
    <row r="1100" spans="1:29" ht="15.75" customHeight="1" x14ac:dyDescent="0.35">
      <c r="A1100" s="17"/>
      <c r="B1100" s="16"/>
      <c r="C1100" s="16"/>
      <c r="D1100" s="16"/>
      <c r="E1100" s="16"/>
      <c r="F1100" s="16"/>
      <c r="G1100" s="16"/>
      <c r="H1100" s="16"/>
      <c r="I1100" s="16"/>
      <c r="J1100" s="16"/>
      <c r="K1100" s="16"/>
      <c r="L1100" s="16"/>
      <c r="N1100" s="16"/>
      <c r="O1100" s="16"/>
      <c r="P1100" s="16"/>
      <c r="Q1100" s="16"/>
      <c r="R1100" s="16"/>
      <c r="S1100" s="23"/>
      <c r="T1100" s="16"/>
      <c r="U1100" s="16"/>
      <c r="W1100" s="23"/>
      <c r="X1100" s="16"/>
      <c r="Y1100" s="16"/>
      <c r="Z1100" s="16"/>
      <c r="AA1100" s="16"/>
      <c r="AB1100" s="16"/>
      <c r="AC1100" s="16"/>
    </row>
    <row r="1101" spans="1:29" ht="15.75" customHeight="1" x14ac:dyDescent="0.35">
      <c r="A1101" s="17"/>
      <c r="B1101" s="16"/>
      <c r="C1101" s="16"/>
      <c r="D1101" s="16"/>
      <c r="E1101" s="16"/>
      <c r="F1101" s="16"/>
      <c r="G1101" s="16"/>
      <c r="H1101" s="16"/>
      <c r="I1101" s="16"/>
      <c r="J1101" s="16"/>
      <c r="K1101" s="16"/>
      <c r="L1101" s="16"/>
      <c r="N1101" s="16"/>
      <c r="O1101" s="16"/>
      <c r="P1101" s="16"/>
      <c r="Q1101" s="16"/>
      <c r="R1101" s="16"/>
      <c r="S1101" s="23"/>
      <c r="T1101" s="16"/>
      <c r="U1101" s="16"/>
      <c r="W1101" s="23"/>
      <c r="X1101" s="16"/>
      <c r="Y1101" s="16"/>
      <c r="Z1101" s="16"/>
      <c r="AA1101" s="16"/>
      <c r="AB1101" s="16"/>
      <c r="AC1101" s="16"/>
    </row>
    <row r="1102" spans="1:29" ht="15.75" customHeight="1" x14ac:dyDescent="0.35">
      <c r="A1102" s="17"/>
      <c r="B1102" s="16"/>
      <c r="C1102" s="16"/>
      <c r="D1102" s="16"/>
      <c r="E1102" s="16"/>
      <c r="F1102" s="16"/>
      <c r="G1102" s="16"/>
      <c r="H1102" s="16"/>
      <c r="I1102" s="16"/>
      <c r="J1102" s="16"/>
      <c r="K1102" s="16"/>
      <c r="L1102" s="16"/>
      <c r="N1102" s="16"/>
      <c r="O1102" s="16"/>
      <c r="P1102" s="16"/>
      <c r="Q1102" s="16"/>
      <c r="R1102" s="16"/>
      <c r="S1102" s="23"/>
      <c r="T1102" s="16"/>
      <c r="U1102" s="16"/>
      <c r="W1102" s="23"/>
      <c r="X1102" s="16"/>
      <c r="Y1102" s="16"/>
      <c r="Z1102" s="16"/>
      <c r="AA1102" s="16"/>
      <c r="AB1102" s="16"/>
      <c r="AC1102" s="16"/>
    </row>
    <row r="1103" spans="1:29" ht="15.75" customHeight="1" x14ac:dyDescent="0.35">
      <c r="A1103" s="17"/>
      <c r="B1103" s="16"/>
      <c r="C1103" s="16"/>
      <c r="D1103" s="16"/>
      <c r="E1103" s="16"/>
      <c r="F1103" s="16"/>
      <c r="G1103" s="16"/>
      <c r="H1103" s="16"/>
      <c r="I1103" s="16"/>
      <c r="J1103" s="16"/>
      <c r="K1103" s="16"/>
      <c r="L1103" s="16"/>
      <c r="N1103" s="16"/>
      <c r="O1103" s="16"/>
      <c r="P1103" s="16"/>
      <c r="Q1103" s="16"/>
      <c r="R1103" s="16"/>
      <c r="S1103" s="23"/>
      <c r="T1103" s="16"/>
      <c r="U1103" s="16"/>
      <c r="W1103" s="23"/>
      <c r="X1103" s="16"/>
      <c r="Y1103" s="16"/>
      <c r="Z1103" s="16"/>
      <c r="AA1103" s="16"/>
      <c r="AB1103" s="16"/>
      <c r="AC1103" s="16"/>
    </row>
    <row r="1104" spans="1:29" ht="15.75" customHeight="1" x14ac:dyDescent="0.35">
      <c r="A1104" s="17"/>
      <c r="B1104" s="16"/>
      <c r="C1104" s="16"/>
      <c r="D1104" s="16"/>
      <c r="E1104" s="16"/>
      <c r="F1104" s="16"/>
      <c r="G1104" s="16"/>
      <c r="H1104" s="16"/>
      <c r="I1104" s="16"/>
      <c r="J1104" s="16"/>
      <c r="K1104" s="16"/>
      <c r="L1104" s="16"/>
      <c r="N1104" s="16"/>
      <c r="O1104" s="16"/>
      <c r="P1104" s="16"/>
      <c r="Q1104" s="16"/>
      <c r="R1104" s="16"/>
      <c r="S1104" s="23"/>
      <c r="T1104" s="16"/>
      <c r="U1104" s="16"/>
      <c r="W1104" s="23"/>
      <c r="X1104" s="16"/>
      <c r="Y1104" s="16"/>
      <c r="Z1104" s="16"/>
      <c r="AA1104" s="16"/>
      <c r="AB1104" s="16"/>
      <c r="AC1104" s="16"/>
    </row>
    <row r="1105" spans="1:29" ht="15.75" customHeight="1" x14ac:dyDescent="0.35">
      <c r="A1105" s="17"/>
      <c r="B1105" s="16"/>
      <c r="C1105" s="16"/>
      <c r="D1105" s="16"/>
      <c r="E1105" s="16"/>
      <c r="F1105" s="16"/>
      <c r="G1105" s="16"/>
      <c r="H1105" s="16"/>
      <c r="I1105" s="16"/>
      <c r="J1105" s="16"/>
      <c r="K1105" s="16"/>
      <c r="L1105" s="16"/>
      <c r="N1105" s="16"/>
      <c r="O1105" s="16"/>
      <c r="P1105" s="16"/>
      <c r="Q1105" s="16"/>
      <c r="R1105" s="16"/>
      <c r="S1105" s="23"/>
      <c r="T1105" s="16"/>
      <c r="U1105" s="16"/>
      <c r="W1105" s="23"/>
      <c r="X1105" s="16"/>
      <c r="Y1105" s="16"/>
      <c r="Z1105" s="16"/>
      <c r="AA1105" s="16"/>
      <c r="AB1105" s="16"/>
      <c r="AC1105" s="16"/>
    </row>
    <row r="1106" spans="1:29" ht="15.75" customHeight="1" x14ac:dyDescent="0.35">
      <c r="A1106" s="17"/>
      <c r="B1106" s="16"/>
      <c r="C1106" s="16"/>
      <c r="D1106" s="16"/>
      <c r="E1106" s="16"/>
      <c r="F1106" s="16"/>
      <c r="G1106" s="16"/>
      <c r="H1106" s="16"/>
      <c r="I1106" s="16"/>
      <c r="J1106" s="16"/>
      <c r="K1106" s="16"/>
      <c r="L1106" s="16"/>
      <c r="N1106" s="16"/>
      <c r="O1106" s="16"/>
      <c r="P1106" s="16"/>
      <c r="Q1106" s="16"/>
      <c r="R1106" s="16"/>
      <c r="S1106" s="23"/>
      <c r="T1106" s="16"/>
      <c r="U1106" s="16"/>
      <c r="W1106" s="23"/>
      <c r="X1106" s="16"/>
      <c r="Y1106" s="16"/>
      <c r="Z1106" s="16"/>
      <c r="AA1106" s="16"/>
      <c r="AB1106" s="16"/>
      <c r="AC1106" s="16"/>
    </row>
    <row r="1107" spans="1:29" ht="15.75" customHeight="1" x14ac:dyDescent="0.35">
      <c r="A1107" s="17"/>
      <c r="B1107" s="16"/>
      <c r="C1107" s="16"/>
      <c r="D1107" s="16"/>
      <c r="E1107" s="16"/>
      <c r="F1107" s="16"/>
      <c r="G1107" s="16"/>
      <c r="H1107" s="16"/>
      <c r="I1107" s="16"/>
      <c r="J1107" s="16"/>
      <c r="K1107" s="16"/>
      <c r="L1107" s="16"/>
      <c r="N1107" s="16"/>
      <c r="O1107" s="16"/>
      <c r="P1107" s="16"/>
      <c r="Q1107" s="16"/>
      <c r="R1107" s="16"/>
      <c r="S1107" s="23"/>
      <c r="T1107" s="16"/>
      <c r="U1107" s="16"/>
      <c r="W1107" s="23"/>
      <c r="X1107" s="16"/>
      <c r="Y1107" s="16"/>
      <c r="Z1107" s="16"/>
      <c r="AA1107" s="16"/>
      <c r="AB1107" s="16"/>
      <c r="AC1107" s="16"/>
    </row>
    <row r="1108" spans="1:29" ht="15.75" customHeight="1" x14ac:dyDescent="0.35">
      <c r="A1108" s="17"/>
      <c r="B1108" s="16"/>
      <c r="C1108" s="16"/>
      <c r="D1108" s="16"/>
      <c r="E1108" s="16"/>
      <c r="F1108" s="16"/>
      <c r="G1108" s="16"/>
      <c r="H1108" s="16"/>
      <c r="I1108" s="16"/>
      <c r="J1108" s="16"/>
      <c r="K1108" s="16"/>
      <c r="L1108" s="16"/>
      <c r="N1108" s="16"/>
      <c r="O1108" s="16"/>
      <c r="P1108" s="16"/>
      <c r="Q1108" s="16"/>
      <c r="R1108" s="16"/>
      <c r="S1108" s="23"/>
      <c r="T1108" s="16"/>
      <c r="U1108" s="16"/>
      <c r="W1108" s="23"/>
      <c r="X1108" s="16"/>
      <c r="Y1108" s="16"/>
      <c r="Z1108" s="16"/>
      <c r="AA1108" s="16"/>
      <c r="AB1108" s="16"/>
      <c r="AC1108" s="16"/>
    </row>
    <row r="1109" spans="1:29" ht="15.75" customHeight="1" x14ac:dyDescent="0.35">
      <c r="A1109" s="17"/>
      <c r="B1109" s="16"/>
      <c r="C1109" s="16"/>
      <c r="D1109" s="16"/>
      <c r="E1109" s="16"/>
      <c r="F1109" s="16"/>
      <c r="G1109" s="16"/>
      <c r="H1109" s="16"/>
      <c r="I1109" s="16"/>
      <c r="J1109" s="16"/>
      <c r="K1109" s="16"/>
      <c r="L1109" s="16"/>
      <c r="N1109" s="16"/>
      <c r="O1109" s="16"/>
      <c r="P1109" s="16"/>
      <c r="Q1109" s="16"/>
      <c r="R1109" s="16"/>
      <c r="S1109" s="23"/>
      <c r="T1109" s="16"/>
      <c r="U1109" s="16"/>
      <c r="W1109" s="23"/>
      <c r="X1109" s="16"/>
      <c r="Y1109" s="16"/>
      <c r="Z1109" s="16"/>
      <c r="AA1109" s="16"/>
      <c r="AB1109" s="16"/>
      <c r="AC1109" s="16"/>
    </row>
    <row r="1110" spans="1:29" ht="15.75" customHeight="1" x14ac:dyDescent="0.35">
      <c r="A1110" s="17"/>
      <c r="B1110" s="16"/>
      <c r="C1110" s="16"/>
      <c r="D1110" s="16"/>
      <c r="E1110" s="16"/>
      <c r="F1110" s="16"/>
      <c r="G1110" s="16"/>
      <c r="H1110" s="16"/>
      <c r="I1110" s="16"/>
      <c r="J1110" s="16"/>
      <c r="K1110" s="16"/>
      <c r="L1110" s="16"/>
      <c r="N1110" s="16"/>
      <c r="O1110" s="16"/>
      <c r="P1110" s="16"/>
      <c r="Q1110" s="16"/>
      <c r="R1110" s="16"/>
      <c r="S1110" s="23"/>
      <c r="T1110" s="16"/>
      <c r="U1110" s="16"/>
      <c r="W1110" s="23"/>
      <c r="X1110" s="16"/>
      <c r="Y1110" s="16"/>
      <c r="Z1110" s="16"/>
      <c r="AA1110" s="16"/>
      <c r="AB1110" s="16"/>
      <c r="AC1110" s="16"/>
    </row>
    <row r="1111" spans="1:29" ht="15.75" customHeight="1" x14ac:dyDescent="0.35">
      <c r="A1111" s="17"/>
      <c r="B1111" s="16"/>
      <c r="C1111" s="16"/>
      <c r="D1111" s="16"/>
      <c r="E1111" s="16"/>
      <c r="F1111" s="16"/>
      <c r="G1111" s="16"/>
      <c r="H1111" s="16"/>
      <c r="I1111" s="16"/>
      <c r="J1111" s="16"/>
      <c r="K1111" s="16"/>
      <c r="L1111" s="16"/>
      <c r="N1111" s="16"/>
      <c r="O1111" s="16"/>
      <c r="P1111" s="16"/>
      <c r="Q1111" s="16"/>
      <c r="R1111" s="16"/>
      <c r="S1111" s="23"/>
      <c r="T1111" s="16"/>
      <c r="U1111" s="16"/>
      <c r="W1111" s="23"/>
      <c r="X1111" s="16"/>
      <c r="Y1111" s="16"/>
      <c r="Z1111" s="16"/>
      <c r="AA1111" s="16"/>
      <c r="AB1111" s="16"/>
      <c r="AC1111" s="16"/>
    </row>
    <row r="1112" spans="1:29" ht="15.75" customHeight="1" x14ac:dyDescent="0.35">
      <c r="A1112" s="17"/>
      <c r="B1112" s="16"/>
      <c r="C1112" s="16"/>
      <c r="D1112" s="16"/>
      <c r="E1112" s="16"/>
      <c r="F1112" s="16"/>
      <c r="G1112" s="16"/>
      <c r="H1112" s="16"/>
      <c r="I1112" s="16"/>
      <c r="J1112" s="16"/>
      <c r="K1112" s="16"/>
      <c r="L1112" s="16"/>
      <c r="N1112" s="16"/>
      <c r="O1112" s="16"/>
      <c r="P1112" s="16"/>
      <c r="Q1112" s="16"/>
      <c r="R1112" s="16"/>
      <c r="S1112" s="23"/>
      <c r="T1112" s="16"/>
      <c r="U1112" s="16"/>
      <c r="W1112" s="23"/>
      <c r="X1112" s="16"/>
      <c r="Y1112" s="16"/>
      <c r="Z1112" s="16"/>
      <c r="AA1112" s="16"/>
      <c r="AB1112" s="16"/>
      <c r="AC1112" s="16"/>
    </row>
    <row r="1113" spans="1:29" ht="15.75" customHeight="1" x14ac:dyDescent="0.35">
      <c r="A1113" s="17"/>
      <c r="B1113" s="16"/>
      <c r="C1113" s="16"/>
      <c r="D1113" s="16"/>
      <c r="E1113" s="16"/>
      <c r="F1113" s="16"/>
      <c r="G1113" s="16"/>
      <c r="H1113" s="16"/>
      <c r="I1113" s="16"/>
      <c r="J1113" s="16"/>
      <c r="K1113" s="16"/>
      <c r="L1113" s="16"/>
      <c r="N1113" s="16"/>
      <c r="O1113" s="16"/>
      <c r="P1113" s="16"/>
      <c r="Q1113" s="16"/>
      <c r="R1113" s="16"/>
      <c r="S1113" s="23"/>
      <c r="T1113" s="16"/>
      <c r="U1113" s="16"/>
      <c r="W1113" s="23"/>
      <c r="X1113" s="16"/>
      <c r="Y1113" s="16"/>
      <c r="Z1113" s="16"/>
      <c r="AA1113" s="16"/>
      <c r="AB1113" s="16"/>
      <c r="AC1113" s="16"/>
    </row>
    <row r="1114" spans="1:29" ht="15.75" customHeight="1" x14ac:dyDescent="0.35">
      <c r="A1114" s="17"/>
      <c r="B1114" s="16"/>
      <c r="C1114" s="16"/>
      <c r="D1114" s="16"/>
      <c r="E1114" s="16"/>
      <c r="F1114" s="16"/>
      <c r="G1114" s="16"/>
      <c r="H1114" s="16"/>
      <c r="I1114" s="16"/>
      <c r="J1114" s="16"/>
      <c r="K1114" s="16"/>
      <c r="L1114" s="16"/>
      <c r="N1114" s="16"/>
      <c r="O1114" s="16"/>
      <c r="P1114" s="16"/>
      <c r="Q1114" s="16"/>
      <c r="R1114" s="16"/>
      <c r="S1114" s="23"/>
      <c r="T1114" s="16"/>
      <c r="U1114" s="16"/>
      <c r="W1114" s="23"/>
      <c r="X1114" s="16"/>
      <c r="Y1114" s="16"/>
      <c r="Z1114" s="16"/>
      <c r="AA1114" s="16"/>
      <c r="AB1114" s="16"/>
      <c r="AC1114" s="16"/>
    </row>
    <row r="1115" spans="1:29" ht="15.75" customHeight="1" x14ac:dyDescent="0.35">
      <c r="A1115" s="17"/>
      <c r="B1115" s="16"/>
      <c r="C1115" s="16"/>
      <c r="D1115" s="16"/>
      <c r="E1115" s="16"/>
      <c r="F1115" s="16"/>
      <c r="G1115" s="16"/>
      <c r="H1115" s="16"/>
      <c r="I1115" s="16"/>
      <c r="J1115" s="16"/>
      <c r="K1115" s="16"/>
      <c r="L1115" s="16"/>
      <c r="N1115" s="16"/>
      <c r="O1115" s="16"/>
      <c r="P1115" s="16"/>
      <c r="Q1115" s="16"/>
      <c r="R1115" s="16"/>
      <c r="S1115" s="23"/>
      <c r="T1115" s="16"/>
      <c r="U1115" s="16"/>
      <c r="W1115" s="23"/>
      <c r="X1115" s="16"/>
      <c r="Y1115" s="16"/>
      <c r="Z1115" s="16"/>
      <c r="AA1115" s="16"/>
      <c r="AB1115" s="16"/>
      <c r="AC1115" s="16"/>
    </row>
    <row r="1116" spans="1:29" ht="15.75" customHeight="1" x14ac:dyDescent="0.35">
      <c r="A1116" s="17"/>
      <c r="B1116" s="16"/>
      <c r="C1116" s="16"/>
      <c r="D1116" s="16"/>
      <c r="E1116" s="16"/>
      <c r="F1116" s="16"/>
      <c r="G1116" s="16"/>
      <c r="H1116" s="16"/>
      <c r="I1116" s="16"/>
      <c r="J1116" s="16"/>
      <c r="K1116" s="16"/>
      <c r="L1116" s="16"/>
      <c r="N1116" s="16"/>
      <c r="O1116" s="16"/>
      <c r="P1116" s="16"/>
      <c r="Q1116" s="16"/>
      <c r="R1116" s="16"/>
      <c r="S1116" s="23"/>
      <c r="T1116" s="16"/>
      <c r="U1116" s="16"/>
      <c r="W1116" s="23"/>
      <c r="X1116" s="16"/>
      <c r="Y1116" s="16"/>
      <c r="Z1116" s="16"/>
      <c r="AA1116" s="16"/>
      <c r="AB1116" s="16"/>
      <c r="AC1116" s="16"/>
    </row>
    <row r="1117" spans="1:29" ht="15.75" customHeight="1" x14ac:dyDescent="0.35">
      <c r="A1117" s="17"/>
      <c r="B1117" s="16"/>
      <c r="C1117" s="16"/>
      <c r="D1117" s="16"/>
      <c r="E1117" s="16"/>
      <c r="F1117" s="16"/>
      <c r="G1117" s="16"/>
      <c r="H1117" s="16"/>
      <c r="I1117" s="16"/>
      <c r="J1117" s="16"/>
      <c r="K1117" s="16"/>
      <c r="L1117" s="16"/>
      <c r="N1117" s="16"/>
      <c r="O1117" s="16"/>
      <c r="P1117" s="16"/>
      <c r="Q1117" s="16"/>
      <c r="R1117" s="16"/>
      <c r="S1117" s="23"/>
      <c r="T1117" s="16"/>
      <c r="U1117" s="16"/>
      <c r="W1117" s="23"/>
      <c r="X1117" s="16"/>
      <c r="Y1117" s="16"/>
      <c r="Z1117" s="16"/>
      <c r="AA1117" s="16"/>
      <c r="AB1117" s="16"/>
      <c r="AC1117" s="16"/>
    </row>
    <row r="1118" spans="1:29" ht="15.75" customHeight="1" x14ac:dyDescent="0.35">
      <c r="A1118" s="17"/>
      <c r="B1118" s="16"/>
      <c r="C1118" s="16"/>
      <c r="D1118" s="16"/>
      <c r="E1118" s="16"/>
      <c r="F1118" s="16"/>
      <c r="G1118" s="16"/>
      <c r="H1118" s="16"/>
      <c r="I1118" s="16"/>
      <c r="J1118" s="16"/>
      <c r="K1118" s="16"/>
      <c r="L1118" s="16"/>
      <c r="N1118" s="16"/>
      <c r="O1118" s="16"/>
      <c r="P1118" s="16"/>
      <c r="Q1118" s="16"/>
      <c r="R1118" s="16"/>
      <c r="S1118" s="23"/>
      <c r="T1118" s="16"/>
      <c r="U1118" s="16"/>
      <c r="W1118" s="23"/>
      <c r="X1118" s="16"/>
      <c r="Y1118" s="16"/>
      <c r="Z1118" s="16"/>
      <c r="AA1118" s="16"/>
      <c r="AB1118" s="16"/>
      <c r="AC1118" s="16"/>
    </row>
    <row r="1119" spans="1:29" ht="15.75" customHeight="1" x14ac:dyDescent="0.35">
      <c r="A1119" s="17"/>
      <c r="B1119" s="16"/>
      <c r="C1119" s="16"/>
      <c r="D1119" s="16"/>
      <c r="E1119" s="16"/>
      <c r="F1119" s="16"/>
      <c r="G1119" s="16"/>
      <c r="H1119" s="16"/>
      <c r="I1119" s="16"/>
      <c r="J1119" s="16"/>
      <c r="K1119" s="16"/>
      <c r="L1119" s="16"/>
      <c r="N1119" s="16"/>
      <c r="O1119" s="16"/>
      <c r="P1119" s="16"/>
      <c r="Q1119" s="16"/>
      <c r="R1119" s="16"/>
      <c r="S1119" s="23"/>
      <c r="T1119" s="16"/>
      <c r="U1119" s="16"/>
      <c r="W1119" s="23"/>
      <c r="X1119" s="16"/>
      <c r="Y1119" s="16"/>
      <c r="Z1119" s="16"/>
      <c r="AA1119" s="16"/>
      <c r="AB1119" s="16"/>
      <c r="AC1119" s="16"/>
    </row>
    <row r="1120" spans="1:29" ht="15.75" customHeight="1" x14ac:dyDescent="0.35">
      <c r="A1120" s="17"/>
      <c r="B1120" s="16"/>
      <c r="C1120" s="16"/>
      <c r="D1120" s="16"/>
      <c r="E1120" s="16"/>
      <c r="F1120" s="16"/>
      <c r="G1120" s="16"/>
      <c r="H1120" s="16"/>
      <c r="I1120" s="16"/>
      <c r="J1120" s="16"/>
      <c r="K1120" s="16"/>
      <c r="L1120" s="16"/>
      <c r="N1120" s="16"/>
      <c r="O1120" s="16"/>
      <c r="P1120" s="16"/>
      <c r="Q1120" s="16"/>
      <c r="R1120" s="16"/>
      <c r="S1120" s="23"/>
      <c r="T1120" s="16"/>
      <c r="U1120" s="16"/>
      <c r="W1120" s="23"/>
      <c r="X1120" s="16"/>
      <c r="Y1120" s="16"/>
      <c r="Z1120" s="16"/>
      <c r="AA1120" s="16"/>
      <c r="AB1120" s="16"/>
      <c r="AC1120" s="16"/>
    </row>
    <row r="1121" spans="1:29" ht="15.75" customHeight="1" x14ac:dyDescent="0.35">
      <c r="A1121" s="17"/>
      <c r="B1121" s="16"/>
      <c r="C1121" s="16"/>
      <c r="D1121" s="16"/>
      <c r="E1121" s="16"/>
      <c r="F1121" s="16"/>
      <c r="G1121" s="16"/>
      <c r="H1121" s="16"/>
      <c r="I1121" s="16"/>
      <c r="J1121" s="16"/>
      <c r="K1121" s="16"/>
      <c r="L1121" s="16"/>
      <c r="N1121" s="16"/>
      <c r="O1121" s="16"/>
      <c r="P1121" s="16"/>
      <c r="Q1121" s="16"/>
      <c r="R1121" s="16"/>
      <c r="S1121" s="23"/>
      <c r="T1121" s="16"/>
      <c r="U1121" s="16"/>
      <c r="W1121" s="23"/>
      <c r="X1121" s="16"/>
      <c r="Y1121" s="16"/>
      <c r="Z1121" s="16"/>
      <c r="AA1121" s="16"/>
      <c r="AB1121" s="16"/>
      <c r="AC1121" s="16"/>
    </row>
    <row r="1122" spans="1:29" ht="15.75" customHeight="1" x14ac:dyDescent="0.35">
      <c r="A1122" s="17"/>
      <c r="B1122" s="16"/>
      <c r="C1122" s="16"/>
      <c r="D1122" s="16"/>
      <c r="E1122" s="16"/>
      <c r="F1122" s="16"/>
      <c r="G1122" s="16"/>
      <c r="H1122" s="16"/>
      <c r="I1122" s="16"/>
      <c r="J1122" s="16"/>
      <c r="K1122" s="16"/>
      <c r="L1122" s="16"/>
      <c r="N1122" s="16"/>
      <c r="O1122" s="16"/>
      <c r="P1122" s="16"/>
      <c r="Q1122" s="16"/>
      <c r="R1122" s="16"/>
      <c r="S1122" s="23"/>
      <c r="T1122" s="16"/>
      <c r="U1122" s="16"/>
      <c r="W1122" s="23"/>
      <c r="X1122" s="16"/>
      <c r="Y1122" s="16"/>
      <c r="Z1122" s="16"/>
      <c r="AA1122" s="16"/>
      <c r="AB1122" s="16"/>
      <c r="AC1122" s="16"/>
    </row>
    <row r="1123" spans="1:29" ht="15.75" customHeight="1" x14ac:dyDescent="0.35">
      <c r="A1123" s="17"/>
      <c r="B1123" s="16"/>
      <c r="C1123" s="16"/>
      <c r="D1123" s="16"/>
      <c r="E1123" s="16"/>
      <c r="F1123" s="16"/>
      <c r="G1123" s="16"/>
      <c r="H1123" s="16"/>
      <c r="I1123" s="16"/>
      <c r="J1123" s="16"/>
      <c r="K1123" s="16"/>
      <c r="L1123" s="16"/>
      <c r="N1123" s="16"/>
      <c r="O1123" s="16"/>
      <c r="P1123" s="16"/>
      <c r="Q1123" s="16"/>
      <c r="R1123" s="16"/>
      <c r="S1123" s="23"/>
      <c r="T1123" s="16"/>
      <c r="U1123" s="16"/>
      <c r="W1123" s="23"/>
      <c r="X1123" s="16"/>
      <c r="Y1123" s="16"/>
      <c r="Z1123" s="16"/>
      <c r="AA1123" s="16"/>
      <c r="AB1123" s="16"/>
      <c r="AC1123" s="16"/>
    </row>
    <row r="1124" spans="1:29" ht="15.75" customHeight="1" x14ac:dyDescent="0.35">
      <c r="A1124" s="17"/>
      <c r="B1124" s="16"/>
      <c r="C1124" s="16"/>
      <c r="D1124" s="16"/>
      <c r="E1124" s="16"/>
      <c r="F1124" s="16"/>
      <c r="G1124" s="16"/>
      <c r="H1124" s="16"/>
      <c r="I1124" s="16"/>
      <c r="J1124" s="16"/>
      <c r="K1124" s="16"/>
      <c r="L1124" s="16"/>
      <c r="N1124" s="16"/>
      <c r="O1124" s="16"/>
      <c r="P1124" s="16"/>
      <c r="Q1124" s="16"/>
      <c r="R1124" s="16"/>
      <c r="S1124" s="23"/>
      <c r="T1124" s="16"/>
      <c r="U1124" s="16"/>
      <c r="W1124" s="23"/>
      <c r="X1124" s="16"/>
      <c r="Y1124" s="16"/>
      <c r="Z1124" s="16"/>
      <c r="AA1124" s="16"/>
      <c r="AB1124" s="16"/>
      <c r="AC1124" s="16"/>
    </row>
    <row r="1125" spans="1:29" ht="15.75" customHeight="1" x14ac:dyDescent="0.35">
      <c r="A1125" s="17"/>
      <c r="B1125" s="16"/>
      <c r="C1125" s="16"/>
      <c r="D1125" s="16"/>
      <c r="E1125" s="16"/>
      <c r="F1125" s="16"/>
      <c r="G1125" s="16"/>
      <c r="H1125" s="16"/>
      <c r="I1125" s="16"/>
      <c r="J1125" s="16"/>
      <c r="K1125" s="16"/>
      <c r="L1125" s="16"/>
      <c r="N1125" s="16"/>
      <c r="O1125" s="16"/>
      <c r="P1125" s="16"/>
      <c r="Q1125" s="16"/>
      <c r="R1125" s="16"/>
      <c r="S1125" s="23"/>
      <c r="T1125" s="16"/>
      <c r="U1125" s="16"/>
      <c r="W1125" s="23"/>
      <c r="X1125" s="16"/>
      <c r="Y1125" s="16"/>
      <c r="Z1125" s="16"/>
      <c r="AA1125" s="16"/>
      <c r="AB1125" s="16"/>
      <c r="AC1125" s="16"/>
    </row>
    <row r="1126" spans="1:29" ht="15.75" customHeight="1" x14ac:dyDescent="0.35">
      <c r="A1126" s="17"/>
      <c r="B1126" s="16"/>
      <c r="C1126" s="16"/>
      <c r="D1126" s="16"/>
      <c r="E1126" s="16"/>
      <c r="F1126" s="16"/>
      <c r="G1126" s="16"/>
      <c r="H1126" s="16"/>
      <c r="I1126" s="16"/>
      <c r="J1126" s="16"/>
      <c r="K1126" s="16"/>
      <c r="L1126" s="16"/>
      <c r="N1126" s="16"/>
      <c r="O1126" s="16"/>
      <c r="P1126" s="16"/>
      <c r="Q1126" s="16"/>
      <c r="R1126" s="16"/>
      <c r="S1126" s="23"/>
      <c r="T1126" s="16"/>
      <c r="U1126" s="16"/>
      <c r="W1126" s="23"/>
      <c r="X1126" s="16"/>
      <c r="Y1126" s="16"/>
      <c r="Z1126" s="16"/>
      <c r="AA1126" s="16"/>
      <c r="AB1126" s="16"/>
      <c r="AC1126" s="16"/>
    </row>
    <row r="1127" spans="1:29" ht="15.75" customHeight="1" x14ac:dyDescent="0.35">
      <c r="A1127" s="17"/>
      <c r="B1127" s="16"/>
      <c r="C1127" s="16"/>
      <c r="D1127" s="16"/>
      <c r="E1127" s="16"/>
      <c r="F1127" s="16"/>
      <c r="G1127" s="16"/>
      <c r="H1127" s="16"/>
      <c r="I1127" s="16"/>
      <c r="J1127" s="16"/>
      <c r="K1127" s="16"/>
      <c r="L1127" s="16"/>
      <c r="N1127" s="16"/>
      <c r="O1127" s="16"/>
      <c r="P1127" s="16"/>
      <c r="Q1127" s="16"/>
      <c r="R1127" s="16"/>
      <c r="S1127" s="23"/>
      <c r="T1127" s="16"/>
      <c r="U1127" s="16"/>
      <c r="W1127" s="23"/>
      <c r="X1127" s="16"/>
      <c r="Y1127" s="16"/>
      <c r="Z1127" s="16"/>
      <c r="AA1127" s="16"/>
      <c r="AB1127" s="16"/>
      <c r="AC1127" s="16"/>
    </row>
    <row r="1128" spans="1:29" ht="15.75" customHeight="1" x14ac:dyDescent="0.35">
      <c r="A1128" s="17"/>
      <c r="B1128" s="16"/>
      <c r="C1128" s="16"/>
      <c r="D1128" s="16"/>
      <c r="E1128" s="16"/>
      <c r="F1128" s="16"/>
      <c r="G1128" s="16"/>
      <c r="H1128" s="16"/>
      <c r="I1128" s="16"/>
      <c r="J1128" s="16"/>
      <c r="K1128" s="16"/>
      <c r="L1128" s="16"/>
      <c r="N1128" s="16"/>
      <c r="O1128" s="16"/>
      <c r="P1128" s="16"/>
      <c r="Q1128" s="16"/>
      <c r="R1128" s="16"/>
      <c r="S1128" s="23"/>
      <c r="T1128" s="16"/>
      <c r="U1128" s="16"/>
      <c r="W1128" s="23"/>
      <c r="X1128" s="16"/>
      <c r="Y1128" s="16"/>
      <c r="Z1128" s="16"/>
      <c r="AA1128" s="16"/>
      <c r="AB1128" s="16"/>
      <c r="AC1128" s="16"/>
    </row>
    <row r="1129" spans="1:29" ht="15.75" customHeight="1" x14ac:dyDescent="0.35">
      <c r="A1129" s="17"/>
      <c r="B1129" s="16"/>
      <c r="C1129" s="16"/>
      <c r="D1129" s="16"/>
      <c r="E1129" s="16"/>
      <c r="F1129" s="16"/>
      <c r="G1129" s="16"/>
      <c r="H1129" s="16"/>
      <c r="I1129" s="16"/>
      <c r="J1129" s="16"/>
      <c r="K1129" s="16"/>
      <c r="L1129" s="16"/>
      <c r="N1129" s="16"/>
      <c r="O1129" s="16"/>
      <c r="P1129" s="16"/>
      <c r="Q1129" s="16"/>
      <c r="R1129" s="16"/>
      <c r="S1129" s="23"/>
      <c r="T1129" s="16"/>
      <c r="U1129" s="16"/>
      <c r="W1129" s="23"/>
      <c r="X1129" s="16"/>
      <c r="Y1129" s="16"/>
      <c r="Z1129" s="16"/>
      <c r="AA1129" s="16"/>
      <c r="AB1129" s="16"/>
      <c r="AC1129" s="16"/>
    </row>
    <row r="1130" spans="1:29" ht="15.75" customHeight="1" x14ac:dyDescent="0.35">
      <c r="A1130" s="17"/>
      <c r="B1130" s="16"/>
      <c r="C1130" s="16"/>
      <c r="D1130" s="16"/>
      <c r="E1130" s="16"/>
      <c r="F1130" s="16"/>
      <c r="G1130" s="16"/>
      <c r="H1130" s="16"/>
      <c r="I1130" s="16"/>
      <c r="J1130" s="16"/>
      <c r="K1130" s="16"/>
      <c r="L1130" s="16"/>
      <c r="N1130" s="16"/>
      <c r="O1130" s="16"/>
      <c r="P1130" s="16"/>
      <c r="Q1130" s="16"/>
      <c r="R1130" s="16"/>
      <c r="S1130" s="23"/>
      <c r="T1130" s="16"/>
      <c r="U1130" s="16"/>
      <c r="W1130" s="23"/>
      <c r="X1130" s="16"/>
      <c r="Y1130" s="16"/>
      <c r="Z1130" s="16"/>
      <c r="AA1130" s="16"/>
      <c r="AB1130" s="16"/>
      <c r="AC1130" s="16"/>
    </row>
    <row r="1131" spans="1:29" ht="15.75" customHeight="1" x14ac:dyDescent="0.35">
      <c r="A1131" s="17"/>
      <c r="B1131" s="16"/>
      <c r="C1131" s="16"/>
      <c r="D1131" s="16"/>
      <c r="E1131" s="16"/>
      <c r="F1131" s="16"/>
      <c r="G1131" s="16"/>
      <c r="H1131" s="16"/>
      <c r="I1131" s="16"/>
      <c r="J1131" s="16"/>
      <c r="K1131" s="16"/>
      <c r="L1131" s="16"/>
      <c r="N1131" s="16"/>
      <c r="O1131" s="16"/>
      <c r="P1131" s="16"/>
      <c r="Q1131" s="16"/>
      <c r="R1131" s="16"/>
      <c r="S1131" s="23"/>
      <c r="T1131" s="16"/>
      <c r="U1131" s="16"/>
      <c r="W1131" s="23"/>
      <c r="X1131" s="16"/>
      <c r="Y1131" s="16"/>
      <c r="Z1131" s="16"/>
      <c r="AA1131" s="16"/>
      <c r="AB1131" s="16"/>
      <c r="AC1131" s="16"/>
    </row>
    <row r="1132" spans="1:29" ht="15.75" customHeight="1" x14ac:dyDescent="0.35">
      <c r="A1132" s="17"/>
      <c r="B1132" s="16"/>
      <c r="C1132" s="16"/>
      <c r="D1132" s="16"/>
      <c r="E1132" s="16"/>
      <c r="F1132" s="16"/>
      <c r="G1132" s="16"/>
      <c r="H1132" s="16"/>
      <c r="I1132" s="16"/>
      <c r="J1132" s="16"/>
      <c r="K1132" s="16"/>
      <c r="L1132" s="16"/>
      <c r="N1132" s="16"/>
      <c r="O1132" s="16"/>
      <c r="P1132" s="16"/>
      <c r="Q1132" s="16"/>
      <c r="R1132" s="16"/>
      <c r="S1132" s="23"/>
      <c r="T1132" s="16"/>
      <c r="U1132" s="16"/>
      <c r="W1132" s="23"/>
      <c r="X1132" s="16"/>
      <c r="Y1132" s="16"/>
      <c r="Z1132" s="16"/>
      <c r="AA1132" s="16"/>
      <c r="AB1132" s="16"/>
      <c r="AC1132" s="16"/>
    </row>
    <row r="1133" spans="1:29" ht="15.75" customHeight="1" x14ac:dyDescent="0.35">
      <c r="A1133" s="17"/>
      <c r="B1133" s="16"/>
      <c r="C1133" s="16"/>
      <c r="D1133" s="16"/>
      <c r="E1133" s="16"/>
      <c r="F1133" s="16"/>
      <c r="G1133" s="16"/>
      <c r="H1133" s="16"/>
      <c r="I1133" s="16"/>
      <c r="J1133" s="16"/>
      <c r="K1133" s="16"/>
      <c r="L1133" s="16"/>
      <c r="N1133" s="16"/>
      <c r="O1133" s="16"/>
      <c r="P1133" s="16"/>
      <c r="Q1133" s="16"/>
      <c r="R1133" s="16"/>
      <c r="S1133" s="23"/>
      <c r="T1133" s="16"/>
      <c r="U1133" s="16"/>
      <c r="W1133" s="23"/>
      <c r="X1133" s="16"/>
      <c r="Y1133" s="16"/>
      <c r="Z1133" s="16"/>
      <c r="AA1133" s="16"/>
      <c r="AB1133" s="16"/>
      <c r="AC1133" s="16"/>
    </row>
    <row r="1134" spans="1:29" ht="15.75" customHeight="1" x14ac:dyDescent="0.35">
      <c r="A1134" s="17"/>
      <c r="B1134" s="16"/>
      <c r="C1134" s="16"/>
      <c r="D1134" s="16"/>
      <c r="E1134" s="16"/>
      <c r="F1134" s="16"/>
      <c r="G1134" s="16"/>
      <c r="H1134" s="16"/>
      <c r="I1134" s="16"/>
      <c r="J1134" s="16"/>
      <c r="K1134" s="16"/>
      <c r="L1134" s="16"/>
      <c r="N1134" s="16"/>
      <c r="O1134" s="16"/>
      <c r="P1134" s="16"/>
      <c r="Q1134" s="16"/>
      <c r="R1134" s="16"/>
      <c r="S1134" s="23"/>
      <c r="T1134" s="16"/>
      <c r="U1134" s="16"/>
      <c r="W1134" s="23"/>
      <c r="X1134" s="16"/>
      <c r="Y1134" s="16"/>
      <c r="Z1134" s="16"/>
      <c r="AA1134" s="16"/>
      <c r="AB1134" s="16"/>
      <c r="AC1134" s="16"/>
    </row>
    <row r="1135" spans="1:29" ht="15.75" customHeight="1" x14ac:dyDescent="0.35">
      <c r="A1135" s="17"/>
      <c r="B1135" s="16"/>
      <c r="C1135" s="16"/>
      <c r="D1135" s="16"/>
      <c r="E1135" s="16"/>
      <c r="F1135" s="16"/>
      <c r="G1135" s="16"/>
      <c r="H1135" s="16"/>
      <c r="I1135" s="16"/>
      <c r="J1135" s="16"/>
      <c r="K1135" s="16"/>
      <c r="L1135" s="16"/>
      <c r="N1135" s="16"/>
      <c r="O1135" s="16"/>
      <c r="P1135" s="16"/>
      <c r="Q1135" s="16"/>
      <c r="R1135" s="16"/>
      <c r="S1135" s="23"/>
      <c r="T1135" s="16"/>
      <c r="U1135" s="16"/>
      <c r="W1135" s="23"/>
      <c r="X1135" s="16"/>
      <c r="Y1135" s="16"/>
      <c r="Z1135" s="16"/>
      <c r="AA1135" s="16"/>
      <c r="AB1135" s="16"/>
      <c r="AC1135" s="16"/>
    </row>
    <row r="1136" spans="1:29" ht="15.75" customHeight="1" x14ac:dyDescent="0.35">
      <c r="A1136" s="17"/>
      <c r="B1136" s="16"/>
      <c r="C1136" s="16"/>
      <c r="D1136" s="16"/>
      <c r="E1136" s="16"/>
      <c r="F1136" s="16"/>
      <c r="G1136" s="16"/>
      <c r="H1136" s="16"/>
      <c r="I1136" s="16"/>
      <c r="J1136" s="16"/>
      <c r="K1136" s="16"/>
      <c r="L1136" s="16"/>
      <c r="N1136" s="16"/>
      <c r="O1136" s="16"/>
      <c r="P1136" s="16"/>
      <c r="Q1136" s="16"/>
      <c r="R1136" s="16"/>
      <c r="S1136" s="23"/>
      <c r="T1136" s="16"/>
      <c r="U1136" s="16"/>
      <c r="W1136" s="23"/>
      <c r="X1136" s="16"/>
      <c r="Y1136" s="16"/>
      <c r="Z1136" s="16"/>
      <c r="AA1136" s="16"/>
      <c r="AB1136" s="16"/>
      <c r="AC1136" s="16"/>
    </row>
    <row r="1137" spans="1:29" ht="15.75" customHeight="1" x14ac:dyDescent="0.35">
      <c r="A1137" s="17"/>
      <c r="B1137" s="16"/>
      <c r="C1137" s="16"/>
      <c r="D1137" s="16"/>
      <c r="E1137" s="16"/>
      <c r="F1137" s="16"/>
      <c r="G1137" s="16"/>
      <c r="H1137" s="16"/>
      <c r="I1137" s="16"/>
      <c r="J1137" s="16"/>
      <c r="K1137" s="16"/>
      <c r="L1137" s="16"/>
      <c r="N1137" s="16"/>
      <c r="O1137" s="16"/>
      <c r="P1137" s="16"/>
      <c r="Q1137" s="16"/>
      <c r="R1137" s="16"/>
      <c r="S1137" s="23"/>
      <c r="T1137" s="16"/>
      <c r="U1137" s="16"/>
      <c r="W1137" s="23"/>
      <c r="X1137" s="16"/>
      <c r="Y1137" s="16"/>
      <c r="Z1137" s="16"/>
      <c r="AA1137" s="16"/>
      <c r="AB1137" s="16"/>
      <c r="AC1137" s="16"/>
    </row>
    <row r="1138" spans="1:29" ht="15.75" customHeight="1" x14ac:dyDescent="0.35">
      <c r="A1138" s="17"/>
      <c r="B1138" s="16"/>
      <c r="C1138" s="16"/>
      <c r="D1138" s="16"/>
      <c r="E1138" s="16"/>
      <c r="F1138" s="16"/>
      <c r="G1138" s="16"/>
      <c r="H1138" s="16"/>
      <c r="I1138" s="16"/>
      <c r="J1138" s="16"/>
      <c r="K1138" s="16"/>
      <c r="L1138" s="16"/>
      <c r="N1138" s="16"/>
      <c r="O1138" s="16"/>
      <c r="P1138" s="16"/>
      <c r="Q1138" s="16"/>
      <c r="R1138" s="16"/>
      <c r="S1138" s="23"/>
      <c r="T1138" s="16"/>
      <c r="U1138" s="16"/>
      <c r="W1138" s="23"/>
      <c r="X1138" s="16"/>
      <c r="Y1138" s="16"/>
      <c r="Z1138" s="16"/>
      <c r="AA1138" s="16"/>
      <c r="AB1138" s="16"/>
      <c r="AC1138" s="16"/>
    </row>
    <row r="1139" spans="1:29" ht="15.75" customHeight="1" x14ac:dyDescent="0.35">
      <c r="A1139" s="17"/>
      <c r="B1139" s="16"/>
      <c r="C1139" s="16"/>
      <c r="D1139" s="16"/>
      <c r="E1139" s="16"/>
      <c r="F1139" s="16"/>
      <c r="G1139" s="16"/>
      <c r="H1139" s="16"/>
      <c r="I1139" s="16"/>
      <c r="J1139" s="16"/>
      <c r="K1139" s="16"/>
      <c r="L1139" s="16"/>
      <c r="N1139" s="16"/>
      <c r="O1139" s="16"/>
      <c r="P1139" s="16"/>
      <c r="Q1139" s="16"/>
      <c r="R1139" s="16"/>
      <c r="S1139" s="23"/>
      <c r="T1139" s="16"/>
      <c r="U1139" s="16"/>
      <c r="W1139" s="23"/>
      <c r="X1139" s="16"/>
      <c r="Y1139" s="16"/>
      <c r="Z1139" s="16"/>
      <c r="AA1139" s="16"/>
      <c r="AB1139" s="16"/>
      <c r="AC1139" s="16"/>
    </row>
    <row r="1140" spans="1:29" ht="15.75" customHeight="1" x14ac:dyDescent="0.35">
      <c r="A1140" s="17"/>
      <c r="B1140" s="16"/>
      <c r="C1140" s="16"/>
      <c r="D1140" s="16"/>
      <c r="E1140" s="16"/>
      <c r="F1140" s="16"/>
      <c r="G1140" s="16"/>
      <c r="H1140" s="16"/>
      <c r="I1140" s="16"/>
      <c r="J1140" s="16"/>
      <c r="K1140" s="16"/>
      <c r="L1140" s="16"/>
      <c r="N1140" s="16"/>
      <c r="O1140" s="16"/>
      <c r="P1140" s="16"/>
      <c r="Q1140" s="16"/>
      <c r="R1140" s="16"/>
      <c r="S1140" s="23"/>
      <c r="T1140" s="16"/>
      <c r="U1140" s="16"/>
      <c r="W1140" s="23"/>
      <c r="X1140" s="16"/>
      <c r="Y1140" s="16"/>
      <c r="Z1140" s="16"/>
      <c r="AA1140" s="16"/>
      <c r="AB1140" s="16"/>
      <c r="AC1140" s="16"/>
    </row>
    <row r="1141" spans="1:29" ht="15.75" customHeight="1" x14ac:dyDescent="0.35">
      <c r="A1141" s="17"/>
      <c r="B1141" s="16"/>
      <c r="C1141" s="16"/>
      <c r="D1141" s="16"/>
      <c r="E1141" s="16"/>
      <c r="F1141" s="16"/>
      <c r="G1141" s="16"/>
      <c r="H1141" s="16"/>
      <c r="I1141" s="16"/>
      <c r="J1141" s="16"/>
      <c r="K1141" s="16"/>
      <c r="L1141" s="16"/>
      <c r="N1141" s="16"/>
      <c r="O1141" s="16"/>
      <c r="P1141" s="16"/>
      <c r="Q1141" s="16"/>
      <c r="R1141" s="16"/>
      <c r="S1141" s="23"/>
      <c r="T1141" s="16"/>
      <c r="U1141" s="16"/>
      <c r="W1141" s="23"/>
      <c r="X1141" s="16"/>
      <c r="Y1141" s="16"/>
      <c r="Z1141" s="16"/>
      <c r="AA1141" s="16"/>
      <c r="AB1141" s="16"/>
      <c r="AC1141" s="16"/>
    </row>
    <row r="1142" spans="1:29" ht="15.75" customHeight="1" x14ac:dyDescent="0.35">
      <c r="A1142" s="17"/>
      <c r="B1142" s="16"/>
      <c r="C1142" s="16"/>
      <c r="D1142" s="16"/>
      <c r="E1142" s="16"/>
      <c r="F1142" s="16"/>
      <c r="G1142" s="16"/>
      <c r="H1142" s="16"/>
      <c r="I1142" s="16"/>
      <c r="J1142" s="16"/>
      <c r="K1142" s="16"/>
      <c r="L1142" s="16"/>
      <c r="N1142" s="16"/>
      <c r="O1142" s="16"/>
      <c r="P1142" s="16"/>
      <c r="Q1142" s="16"/>
      <c r="R1142" s="16"/>
      <c r="S1142" s="23"/>
      <c r="T1142" s="16"/>
      <c r="U1142" s="16"/>
      <c r="W1142" s="23"/>
      <c r="X1142" s="16"/>
      <c r="Y1142" s="16"/>
      <c r="Z1142" s="16"/>
      <c r="AA1142" s="16"/>
      <c r="AB1142" s="16"/>
      <c r="AC1142" s="16"/>
    </row>
    <row r="1143" spans="1:29" ht="15.75" customHeight="1" x14ac:dyDescent="0.35">
      <c r="A1143" s="17"/>
      <c r="B1143" s="16"/>
      <c r="C1143" s="16"/>
      <c r="D1143" s="16"/>
      <c r="E1143" s="16"/>
      <c r="F1143" s="16"/>
      <c r="G1143" s="16"/>
      <c r="H1143" s="16"/>
      <c r="I1143" s="16"/>
      <c r="J1143" s="16"/>
      <c r="K1143" s="16"/>
      <c r="L1143" s="16"/>
      <c r="N1143" s="16"/>
      <c r="O1143" s="16"/>
      <c r="P1143" s="16"/>
      <c r="Q1143" s="16"/>
      <c r="R1143" s="16"/>
      <c r="S1143" s="23"/>
      <c r="T1143" s="16"/>
      <c r="U1143" s="16"/>
      <c r="W1143" s="23"/>
      <c r="X1143" s="16"/>
      <c r="Y1143" s="16"/>
      <c r="Z1143" s="16"/>
      <c r="AA1143" s="16"/>
      <c r="AB1143" s="16"/>
      <c r="AC1143" s="16"/>
    </row>
    <row r="1144" spans="1:29" ht="15.75" customHeight="1" x14ac:dyDescent="0.35">
      <c r="A1144" s="17"/>
      <c r="B1144" s="16"/>
      <c r="C1144" s="16"/>
      <c r="D1144" s="16"/>
      <c r="E1144" s="16"/>
      <c r="F1144" s="16"/>
      <c r="G1144" s="16"/>
      <c r="H1144" s="16"/>
      <c r="I1144" s="16"/>
      <c r="J1144" s="16"/>
      <c r="K1144" s="16"/>
      <c r="L1144" s="16"/>
      <c r="N1144" s="16"/>
      <c r="O1144" s="16"/>
      <c r="P1144" s="16"/>
      <c r="Q1144" s="16"/>
      <c r="R1144" s="16"/>
      <c r="S1144" s="23"/>
      <c r="T1144" s="16"/>
      <c r="U1144" s="16"/>
      <c r="W1144" s="23"/>
      <c r="X1144" s="16"/>
      <c r="Y1144" s="16"/>
      <c r="Z1144" s="16"/>
      <c r="AA1144" s="16"/>
      <c r="AB1144" s="16"/>
      <c r="AC1144" s="16"/>
    </row>
    <row r="1145" spans="1:29" ht="15.75" customHeight="1" x14ac:dyDescent="0.35">
      <c r="A1145" s="17"/>
      <c r="B1145" s="16"/>
      <c r="C1145" s="16"/>
      <c r="D1145" s="16"/>
      <c r="E1145" s="16"/>
      <c r="F1145" s="16"/>
      <c r="G1145" s="16"/>
      <c r="H1145" s="16"/>
      <c r="I1145" s="16"/>
      <c r="J1145" s="16"/>
      <c r="K1145" s="16"/>
      <c r="L1145" s="16"/>
      <c r="N1145" s="16"/>
      <c r="O1145" s="16"/>
      <c r="P1145" s="16"/>
      <c r="Q1145" s="16"/>
      <c r="R1145" s="16"/>
      <c r="S1145" s="23"/>
      <c r="T1145" s="16"/>
      <c r="U1145" s="16"/>
      <c r="W1145" s="23"/>
      <c r="X1145" s="16"/>
      <c r="Y1145" s="16"/>
      <c r="Z1145" s="16"/>
      <c r="AA1145" s="16"/>
      <c r="AB1145" s="16"/>
      <c r="AC1145" s="16"/>
    </row>
    <row r="1146" spans="1:29" ht="15.75" customHeight="1" x14ac:dyDescent="0.35">
      <c r="A1146" s="17"/>
      <c r="B1146" s="16"/>
      <c r="C1146" s="16"/>
      <c r="D1146" s="16"/>
      <c r="E1146" s="16"/>
      <c r="F1146" s="16"/>
      <c r="G1146" s="16"/>
      <c r="H1146" s="16"/>
      <c r="I1146" s="16"/>
      <c r="J1146" s="16"/>
      <c r="K1146" s="16"/>
      <c r="L1146" s="16"/>
      <c r="N1146" s="16"/>
      <c r="O1146" s="16"/>
      <c r="P1146" s="16"/>
      <c r="Q1146" s="16"/>
      <c r="R1146" s="16"/>
      <c r="S1146" s="23"/>
      <c r="T1146" s="16"/>
      <c r="U1146" s="16"/>
      <c r="W1146" s="23"/>
      <c r="X1146" s="16"/>
      <c r="Y1146" s="16"/>
      <c r="Z1146" s="16"/>
      <c r="AA1146" s="16"/>
      <c r="AB1146" s="16"/>
      <c r="AC1146" s="16"/>
    </row>
    <row r="1147" spans="1:29" ht="15.75" customHeight="1" x14ac:dyDescent="0.35">
      <c r="A1147" s="17"/>
      <c r="B1147" s="16"/>
      <c r="C1147" s="16"/>
      <c r="D1147" s="16"/>
      <c r="E1147" s="16"/>
      <c r="F1147" s="16"/>
      <c r="G1147" s="16"/>
      <c r="H1147" s="16"/>
      <c r="I1147" s="16"/>
      <c r="J1147" s="16"/>
      <c r="K1147" s="16"/>
      <c r="L1147" s="16"/>
      <c r="N1147" s="16"/>
      <c r="O1147" s="16"/>
      <c r="P1147" s="16"/>
      <c r="Q1147" s="16"/>
      <c r="R1147" s="16"/>
      <c r="S1147" s="23"/>
      <c r="T1147" s="16"/>
      <c r="U1147" s="16"/>
      <c r="W1147" s="23"/>
      <c r="X1147" s="16"/>
      <c r="Y1147" s="16"/>
      <c r="Z1147" s="16"/>
      <c r="AA1147" s="16"/>
      <c r="AB1147" s="16"/>
      <c r="AC1147" s="16"/>
    </row>
    <row r="1148" spans="1:29" ht="15.75" customHeight="1" x14ac:dyDescent="0.35">
      <c r="A1148" s="17"/>
      <c r="B1148" s="16"/>
      <c r="C1148" s="16"/>
      <c r="D1148" s="16"/>
      <c r="E1148" s="16"/>
      <c r="F1148" s="16"/>
      <c r="G1148" s="16"/>
      <c r="H1148" s="16"/>
      <c r="I1148" s="16"/>
      <c r="J1148" s="16"/>
      <c r="K1148" s="16"/>
      <c r="L1148" s="16"/>
      <c r="N1148" s="16"/>
      <c r="O1148" s="16"/>
      <c r="P1148" s="16"/>
      <c r="Q1148" s="16"/>
      <c r="R1148" s="16"/>
      <c r="S1148" s="23"/>
      <c r="T1148" s="16"/>
      <c r="U1148" s="16"/>
      <c r="W1148" s="23"/>
      <c r="X1148" s="16"/>
      <c r="Y1148" s="16"/>
      <c r="Z1148" s="16"/>
      <c r="AA1148" s="16"/>
      <c r="AB1148" s="16"/>
      <c r="AC1148" s="16"/>
    </row>
    <row r="1149" spans="1:29" ht="15.75" customHeight="1" x14ac:dyDescent="0.35">
      <c r="A1149" s="17"/>
      <c r="B1149" s="16"/>
      <c r="C1149" s="16"/>
      <c r="D1149" s="16"/>
      <c r="E1149" s="16"/>
      <c r="F1149" s="16"/>
      <c r="G1149" s="16"/>
      <c r="H1149" s="16"/>
      <c r="I1149" s="16"/>
      <c r="J1149" s="16"/>
      <c r="K1149" s="16"/>
      <c r="L1149" s="16"/>
      <c r="N1149" s="16"/>
      <c r="O1149" s="16"/>
      <c r="P1149" s="16"/>
      <c r="Q1149" s="16"/>
      <c r="R1149" s="16"/>
      <c r="S1149" s="23"/>
      <c r="T1149" s="16"/>
      <c r="U1149" s="16"/>
      <c r="W1149" s="23"/>
      <c r="X1149" s="16"/>
      <c r="Y1149" s="16"/>
      <c r="Z1149" s="16"/>
      <c r="AA1149" s="16"/>
      <c r="AB1149" s="16"/>
      <c r="AC1149" s="16"/>
    </row>
    <row r="1150" spans="1:29" ht="15.75" customHeight="1" x14ac:dyDescent="0.35">
      <c r="A1150" s="17"/>
      <c r="B1150" s="16"/>
      <c r="C1150" s="16"/>
      <c r="D1150" s="16"/>
      <c r="E1150" s="16"/>
      <c r="F1150" s="16"/>
      <c r="G1150" s="16"/>
      <c r="H1150" s="16"/>
      <c r="I1150" s="16"/>
      <c r="J1150" s="16"/>
      <c r="K1150" s="16"/>
      <c r="L1150" s="16"/>
      <c r="N1150" s="16"/>
      <c r="O1150" s="16"/>
      <c r="P1150" s="16"/>
      <c r="Q1150" s="16"/>
      <c r="R1150" s="16"/>
      <c r="S1150" s="23"/>
      <c r="T1150" s="16"/>
      <c r="U1150" s="16"/>
      <c r="W1150" s="23"/>
      <c r="X1150" s="16"/>
      <c r="Y1150" s="16"/>
      <c r="Z1150" s="16"/>
      <c r="AA1150" s="16"/>
      <c r="AB1150" s="16"/>
      <c r="AC1150" s="16"/>
    </row>
    <row r="1151" spans="1:29" ht="15.75" customHeight="1" x14ac:dyDescent="0.35">
      <c r="A1151" s="17"/>
      <c r="B1151" s="16"/>
      <c r="C1151" s="16"/>
      <c r="D1151" s="16"/>
      <c r="E1151" s="16"/>
      <c r="F1151" s="16"/>
      <c r="G1151" s="16"/>
      <c r="H1151" s="16"/>
      <c r="I1151" s="16"/>
      <c r="J1151" s="16"/>
      <c r="K1151" s="16"/>
      <c r="L1151" s="16"/>
      <c r="N1151" s="16"/>
      <c r="O1151" s="16"/>
      <c r="P1151" s="16"/>
      <c r="Q1151" s="16"/>
      <c r="R1151" s="16"/>
      <c r="S1151" s="23"/>
      <c r="T1151" s="16"/>
      <c r="U1151" s="16"/>
      <c r="W1151" s="23"/>
      <c r="X1151" s="16"/>
      <c r="Y1151" s="16"/>
      <c r="Z1151" s="16"/>
      <c r="AA1151" s="16"/>
      <c r="AB1151" s="16"/>
      <c r="AC1151" s="16"/>
    </row>
    <row r="1152" spans="1:29" ht="15.75" customHeight="1" x14ac:dyDescent="0.35">
      <c r="A1152" s="17"/>
      <c r="B1152" s="16"/>
      <c r="C1152" s="16"/>
      <c r="D1152" s="16"/>
      <c r="E1152" s="16"/>
      <c r="F1152" s="16"/>
      <c r="G1152" s="16"/>
      <c r="H1152" s="16"/>
      <c r="I1152" s="16"/>
      <c r="J1152" s="16"/>
      <c r="K1152" s="16"/>
      <c r="L1152" s="16"/>
      <c r="N1152" s="16"/>
      <c r="O1152" s="16"/>
      <c r="P1152" s="16"/>
      <c r="Q1152" s="16"/>
      <c r="R1152" s="16"/>
      <c r="S1152" s="23"/>
      <c r="T1152" s="16"/>
      <c r="U1152" s="16"/>
      <c r="W1152" s="23"/>
      <c r="X1152" s="16"/>
      <c r="Y1152" s="16"/>
      <c r="Z1152" s="16"/>
      <c r="AA1152" s="16"/>
      <c r="AB1152" s="16"/>
      <c r="AC1152" s="16"/>
    </row>
    <row r="1153" spans="1:29" ht="15.75" customHeight="1" x14ac:dyDescent="0.35">
      <c r="A1153" s="17"/>
      <c r="B1153" s="16"/>
      <c r="C1153" s="16"/>
      <c r="D1153" s="16"/>
      <c r="E1153" s="16"/>
      <c r="F1153" s="16"/>
      <c r="G1153" s="16"/>
      <c r="H1153" s="16"/>
      <c r="I1153" s="16"/>
      <c r="J1153" s="16"/>
      <c r="K1153" s="16"/>
      <c r="L1153" s="16"/>
      <c r="N1153" s="16"/>
      <c r="O1153" s="16"/>
      <c r="P1153" s="16"/>
      <c r="Q1153" s="16"/>
      <c r="R1153" s="16"/>
      <c r="S1153" s="23"/>
      <c r="T1153" s="16"/>
      <c r="U1153" s="16"/>
      <c r="W1153" s="23"/>
      <c r="X1153" s="16"/>
      <c r="Y1153" s="16"/>
      <c r="Z1153" s="16"/>
      <c r="AA1153" s="16"/>
      <c r="AB1153" s="16"/>
      <c r="AC1153" s="16"/>
    </row>
    <row r="1154" spans="1:29" ht="15.75" customHeight="1" x14ac:dyDescent="0.35">
      <c r="A1154" s="17"/>
      <c r="B1154" s="16"/>
      <c r="C1154" s="16"/>
      <c r="D1154" s="16"/>
      <c r="E1154" s="16"/>
      <c r="F1154" s="16"/>
      <c r="G1154" s="16"/>
      <c r="H1154" s="16"/>
      <c r="I1154" s="16"/>
      <c r="J1154" s="16"/>
      <c r="K1154" s="16"/>
      <c r="L1154" s="16"/>
      <c r="N1154" s="16"/>
      <c r="O1154" s="16"/>
      <c r="P1154" s="16"/>
      <c r="Q1154" s="16"/>
      <c r="R1154" s="16"/>
      <c r="S1154" s="23"/>
      <c r="T1154" s="16"/>
      <c r="U1154" s="16"/>
      <c r="W1154" s="23"/>
      <c r="X1154" s="16"/>
      <c r="Y1154" s="16"/>
      <c r="Z1154" s="16"/>
      <c r="AA1154" s="16"/>
      <c r="AB1154" s="16"/>
      <c r="AC1154" s="16"/>
    </row>
    <row r="1155" spans="1:29" ht="15.75" customHeight="1" x14ac:dyDescent="0.35">
      <c r="A1155" s="17"/>
      <c r="B1155" s="16"/>
      <c r="C1155" s="16"/>
      <c r="D1155" s="16"/>
      <c r="E1155" s="16"/>
      <c r="F1155" s="16"/>
      <c r="G1155" s="16"/>
      <c r="H1155" s="16"/>
      <c r="I1155" s="16"/>
      <c r="J1155" s="16"/>
      <c r="K1155" s="16"/>
      <c r="L1155" s="16"/>
      <c r="N1155" s="16"/>
      <c r="O1155" s="16"/>
      <c r="P1155" s="16"/>
      <c r="Q1155" s="16"/>
      <c r="R1155" s="16"/>
      <c r="S1155" s="23"/>
      <c r="T1155" s="16"/>
      <c r="U1155" s="16"/>
      <c r="W1155" s="23"/>
      <c r="X1155" s="16"/>
      <c r="Y1155" s="16"/>
      <c r="Z1155" s="16"/>
      <c r="AA1155" s="16"/>
      <c r="AB1155" s="16"/>
      <c r="AC1155" s="16"/>
    </row>
    <row r="1156" spans="1:29" ht="15.75" customHeight="1" x14ac:dyDescent="0.35">
      <c r="A1156" s="17"/>
      <c r="B1156" s="16"/>
      <c r="C1156" s="16"/>
      <c r="D1156" s="16"/>
      <c r="E1156" s="16"/>
      <c r="F1156" s="16"/>
      <c r="G1156" s="16"/>
      <c r="H1156" s="16"/>
      <c r="I1156" s="16"/>
      <c r="J1156" s="16"/>
      <c r="K1156" s="16"/>
      <c r="L1156" s="16"/>
      <c r="N1156" s="16"/>
      <c r="O1156" s="16"/>
      <c r="P1156" s="16"/>
      <c r="Q1156" s="16"/>
      <c r="R1156" s="16"/>
      <c r="S1156" s="23"/>
      <c r="T1156" s="16"/>
      <c r="U1156" s="16"/>
      <c r="W1156" s="23"/>
      <c r="X1156" s="16"/>
      <c r="Y1156" s="16"/>
      <c r="Z1156" s="16"/>
      <c r="AA1156" s="16"/>
      <c r="AB1156" s="16"/>
      <c r="AC1156" s="16"/>
    </row>
    <row r="1157" spans="1:29" ht="15.75" customHeight="1" x14ac:dyDescent="0.35">
      <c r="A1157" s="17"/>
      <c r="B1157" s="16"/>
      <c r="C1157" s="16"/>
      <c r="D1157" s="16"/>
      <c r="E1157" s="16"/>
      <c r="F1157" s="16"/>
      <c r="G1157" s="16"/>
      <c r="H1157" s="16"/>
      <c r="I1157" s="16"/>
      <c r="J1157" s="16"/>
      <c r="K1157" s="16"/>
      <c r="L1157" s="16"/>
      <c r="N1157" s="16"/>
      <c r="O1157" s="16"/>
      <c r="P1157" s="16"/>
      <c r="Q1157" s="16"/>
      <c r="R1157" s="16"/>
      <c r="S1157" s="23"/>
      <c r="T1157" s="16"/>
      <c r="U1157" s="16"/>
      <c r="W1157" s="23"/>
      <c r="X1157" s="16"/>
      <c r="Y1157" s="16"/>
      <c r="Z1157" s="16"/>
      <c r="AA1157" s="16"/>
      <c r="AB1157" s="16"/>
      <c r="AC1157" s="16"/>
    </row>
    <row r="1158" spans="1:29" ht="15.75" customHeight="1" x14ac:dyDescent="0.35">
      <c r="A1158" s="17"/>
      <c r="B1158" s="16"/>
      <c r="C1158" s="16"/>
      <c r="D1158" s="16"/>
      <c r="E1158" s="16"/>
      <c r="F1158" s="16"/>
      <c r="G1158" s="16"/>
      <c r="H1158" s="16"/>
      <c r="I1158" s="16"/>
      <c r="J1158" s="16"/>
      <c r="K1158" s="16"/>
      <c r="L1158" s="16"/>
      <c r="N1158" s="16"/>
      <c r="O1158" s="16"/>
      <c r="P1158" s="16"/>
      <c r="Q1158" s="16"/>
      <c r="R1158" s="16"/>
      <c r="S1158" s="23"/>
      <c r="T1158" s="16"/>
      <c r="U1158" s="16"/>
      <c r="W1158" s="23"/>
      <c r="X1158" s="16"/>
      <c r="Y1158" s="16"/>
      <c r="Z1158" s="16"/>
      <c r="AA1158" s="16"/>
      <c r="AB1158" s="16"/>
      <c r="AC1158" s="16"/>
    </row>
    <row r="1159" spans="1:29" ht="15.75" customHeight="1" x14ac:dyDescent="0.35">
      <c r="A1159" s="17"/>
      <c r="B1159" s="16"/>
      <c r="C1159" s="16"/>
      <c r="D1159" s="16"/>
      <c r="E1159" s="16"/>
      <c r="F1159" s="16"/>
      <c r="G1159" s="16"/>
      <c r="H1159" s="16"/>
      <c r="I1159" s="16"/>
      <c r="J1159" s="16"/>
      <c r="K1159" s="16"/>
      <c r="L1159" s="16"/>
      <c r="N1159" s="16"/>
      <c r="O1159" s="16"/>
      <c r="P1159" s="16"/>
      <c r="Q1159" s="16"/>
      <c r="R1159" s="16"/>
      <c r="S1159" s="23"/>
      <c r="T1159" s="16"/>
      <c r="U1159" s="16"/>
      <c r="W1159" s="23"/>
      <c r="X1159" s="16"/>
      <c r="Y1159" s="16"/>
      <c r="Z1159" s="16"/>
      <c r="AA1159" s="16"/>
      <c r="AB1159" s="16"/>
      <c r="AC1159" s="16"/>
    </row>
    <row r="1160" spans="1:29" ht="15.75" customHeight="1" x14ac:dyDescent="0.35">
      <c r="A1160" s="17"/>
      <c r="B1160" s="16"/>
      <c r="C1160" s="16"/>
      <c r="D1160" s="16"/>
      <c r="E1160" s="16"/>
      <c r="F1160" s="16"/>
      <c r="G1160" s="16"/>
      <c r="H1160" s="16"/>
      <c r="I1160" s="16"/>
      <c r="J1160" s="16"/>
      <c r="K1160" s="16"/>
      <c r="L1160" s="16"/>
      <c r="N1160" s="16"/>
      <c r="O1160" s="16"/>
      <c r="P1160" s="16"/>
      <c r="Q1160" s="16"/>
      <c r="R1160" s="16"/>
      <c r="S1160" s="23"/>
      <c r="T1160" s="16"/>
      <c r="U1160" s="16"/>
      <c r="W1160" s="23"/>
      <c r="X1160" s="16"/>
      <c r="Y1160" s="16"/>
      <c r="Z1160" s="16"/>
      <c r="AA1160" s="16"/>
      <c r="AB1160" s="16"/>
      <c r="AC1160" s="16"/>
    </row>
    <row r="1161" spans="1:29" ht="15.75" customHeight="1" x14ac:dyDescent="0.35">
      <c r="A1161" s="17"/>
      <c r="B1161" s="16"/>
      <c r="C1161" s="16"/>
      <c r="D1161" s="16"/>
      <c r="E1161" s="16"/>
      <c r="F1161" s="16"/>
      <c r="G1161" s="16"/>
      <c r="H1161" s="16"/>
      <c r="I1161" s="16"/>
      <c r="J1161" s="16"/>
      <c r="K1161" s="16"/>
      <c r="L1161" s="16"/>
      <c r="N1161" s="16"/>
      <c r="O1161" s="16"/>
      <c r="P1161" s="16"/>
      <c r="Q1161" s="16"/>
      <c r="R1161" s="16"/>
      <c r="S1161" s="23"/>
      <c r="T1161" s="16"/>
      <c r="U1161" s="16"/>
      <c r="W1161" s="23"/>
      <c r="X1161" s="16"/>
      <c r="Y1161" s="16"/>
      <c r="Z1161" s="16"/>
      <c r="AA1161" s="16"/>
      <c r="AB1161" s="16"/>
      <c r="AC1161" s="16"/>
    </row>
    <row r="1162" spans="1:29" ht="15.75" customHeight="1" x14ac:dyDescent="0.35">
      <c r="A1162" s="17"/>
      <c r="B1162" s="16"/>
      <c r="C1162" s="16"/>
      <c r="D1162" s="16"/>
      <c r="E1162" s="16"/>
      <c r="F1162" s="16"/>
      <c r="G1162" s="16"/>
      <c r="H1162" s="16"/>
      <c r="I1162" s="16"/>
      <c r="J1162" s="16"/>
      <c r="K1162" s="16"/>
      <c r="L1162" s="16"/>
      <c r="N1162" s="16"/>
      <c r="O1162" s="16"/>
      <c r="P1162" s="16"/>
      <c r="Q1162" s="16"/>
      <c r="R1162" s="16"/>
      <c r="S1162" s="23"/>
      <c r="T1162" s="16"/>
      <c r="U1162" s="16"/>
      <c r="W1162" s="23"/>
      <c r="X1162" s="16"/>
      <c r="Y1162" s="16"/>
      <c r="Z1162" s="16"/>
      <c r="AA1162" s="16"/>
      <c r="AB1162" s="16"/>
      <c r="AC1162" s="16"/>
    </row>
    <row r="1163" spans="1:29" ht="15.75" customHeight="1" x14ac:dyDescent="0.35">
      <c r="A1163" s="17"/>
      <c r="B1163" s="16"/>
      <c r="C1163" s="16"/>
      <c r="D1163" s="16"/>
      <c r="E1163" s="16"/>
      <c r="F1163" s="16"/>
      <c r="G1163" s="16"/>
      <c r="H1163" s="16"/>
      <c r="I1163" s="16"/>
      <c r="J1163" s="16"/>
      <c r="K1163" s="16"/>
      <c r="L1163" s="16"/>
      <c r="N1163" s="16"/>
      <c r="O1163" s="16"/>
      <c r="P1163" s="16"/>
      <c r="Q1163" s="16"/>
      <c r="R1163" s="16"/>
      <c r="S1163" s="23"/>
      <c r="T1163" s="16"/>
      <c r="U1163" s="16"/>
      <c r="W1163" s="23"/>
      <c r="X1163" s="16"/>
      <c r="Y1163" s="16"/>
      <c r="Z1163" s="16"/>
      <c r="AA1163" s="16"/>
      <c r="AB1163" s="16"/>
      <c r="AC1163" s="16"/>
    </row>
    <row r="1164" spans="1:29" ht="15.75" customHeight="1" x14ac:dyDescent="0.35">
      <c r="A1164" s="17"/>
      <c r="B1164" s="16"/>
      <c r="C1164" s="16"/>
      <c r="D1164" s="16"/>
      <c r="E1164" s="16"/>
      <c r="F1164" s="16"/>
      <c r="G1164" s="16"/>
      <c r="H1164" s="16"/>
      <c r="I1164" s="16"/>
      <c r="J1164" s="16"/>
      <c r="K1164" s="16"/>
      <c r="L1164" s="16"/>
      <c r="N1164" s="16"/>
      <c r="O1164" s="16"/>
      <c r="P1164" s="16"/>
      <c r="Q1164" s="16"/>
      <c r="R1164" s="16"/>
      <c r="S1164" s="23"/>
      <c r="T1164" s="16"/>
      <c r="U1164" s="16"/>
      <c r="W1164" s="23"/>
      <c r="X1164" s="16"/>
      <c r="Y1164" s="16"/>
      <c r="Z1164" s="16"/>
      <c r="AA1164" s="16"/>
      <c r="AB1164" s="16"/>
      <c r="AC1164" s="16"/>
    </row>
    <row r="1165" spans="1:29" ht="15.75" customHeight="1" x14ac:dyDescent="0.35">
      <c r="A1165" s="17"/>
      <c r="B1165" s="16"/>
      <c r="C1165" s="16"/>
      <c r="D1165" s="16"/>
      <c r="E1165" s="16"/>
      <c r="F1165" s="16"/>
      <c r="G1165" s="16"/>
      <c r="H1165" s="16"/>
      <c r="I1165" s="16"/>
      <c r="J1165" s="16"/>
      <c r="K1165" s="16"/>
      <c r="L1165" s="16"/>
      <c r="N1165" s="16"/>
      <c r="O1165" s="16"/>
      <c r="P1165" s="16"/>
      <c r="Q1165" s="16"/>
      <c r="R1165" s="16"/>
      <c r="S1165" s="23"/>
      <c r="T1165" s="16"/>
      <c r="U1165" s="16"/>
      <c r="W1165" s="23"/>
      <c r="X1165" s="16"/>
      <c r="Y1165" s="16"/>
      <c r="Z1165" s="16"/>
      <c r="AA1165" s="16"/>
      <c r="AB1165" s="16"/>
      <c r="AC1165" s="16"/>
    </row>
    <row r="1166" spans="1:29" ht="15.75" customHeight="1" x14ac:dyDescent="0.35">
      <c r="A1166" s="17"/>
      <c r="B1166" s="16"/>
      <c r="C1166" s="16"/>
      <c r="D1166" s="16"/>
      <c r="E1166" s="16"/>
      <c r="F1166" s="16"/>
      <c r="G1166" s="16"/>
      <c r="H1166" s="16"/>
      <c r="I1166" s="16"/>
      <c r="J1166" s="16"/>
      <c r="K1166" s="16"/>
      <c r="L1166" s="16"/>
      <c r="N1166" s="16"/>
      <c r="O1166" s="16"/>
      <c r="P1166" s="16"/>
      <c r="Q1166" s="16"/>
      <c r="R1166" s="16"/>
      <c r="S1166" s="23"/>
      <c r="T1166" s="16"/>
      <c r="U1166" s="16"/>
      <c r="W1166" s="23"/>
      <c r="X1166" s="16"/>
      <c r="Y1166" s="16"/>
      <c r="Z1166" s="16"/>
      <c r="AA1166" s="16"/>
      <c r="AB1166" s="16"/>
      <c r="AC1166" s="16"/>
    </row>
    <row r="1167" spans="1:29" ht="15.75" customHeight="1" x14ac:dyDescent="0.35">
      <c r="A1167" s="17"/>
      <c r="B1167" s="16"/>
      <c r="C1167" s="16"/>
      <c r="D1167" s="16"/>
      <c r="E1167" s="16"/>
      <c r="F1167" s="16"/>
      <c r="G1167" s="16"/>
      <c r="H1167" s="16"/>
      <c r="I1167" s="16"/>
      <c r="J1167" s="16"/>
      <c r="K1167" s="16"/>
      <c r="L1167" s="16"/>
      <c r="N1167" s="16"/>
      <c r="O1167" s="16"/>
      <c r="P1167" s="16"/>
      <c r="Q1167" s="16"/>
      <c r="R1167" s="16"/>
      <c r="S1167" s="23"/>
      <c r="T1167" s="16"/>
      <c r="U1167" s="16"/>
      <c r="W1167" s="23"/>
      <c r="X1167" s="16"/>
      <c r="Y1167" s="16"/>
      <c r="Z1167" s="16"/>
      <c r="AA1167" s="16"/>
      <c r="AB1167" s="16"/>
      <c r="AC1167" s="16"/>
    </row>
    <row r="1168" spans="1:29" ht="15.75" customHeight="1" x14ac:dyDescent="0.35">
      <c r="A1168" s="17"/>
      <c r="B1168" s="16"/>
      <c r="C1168" s="16"/>
      <c r="D1168" s="16"/>
      <c r="E1168" s="16"/>
      <c r="F1168" s="16"/>
      <c r="G1168" s="16"/>
      <c r="H1168" s="16"/>
      <c r="I1168" s="16"/>
      <c r="J1168" s="16"/>
      <c r="K1168" s="16"/>
      <c r="L1168" s="16"/>
      <c r="N1168" s="16"/>
      <c r="O1168" s="16"/>
      <c r="P1168" s="16"/>
      <c r="Q1168" s="16"/>
      <c r="R1168" s="16"/>
      <c r="S1168" s="23"/>
      <c r="T1168" s="16"/>
      <c r="U1168" s="16"/>
      <c r="W1168" s="23"/>
      <c r="X1168" s="16"/>
      <c r="Y1168" s="16"/>
      <c r="Z1168" s="16"/>
      <c r="AA1168" s="16"/>
      <c r="AB1168" s="16"/>
      <c r="AC1168" s="16"/>
    </row>
    <row r="1169" spans="1:29" ht="15.75" customHeight="1" x14ac:dyDescent="0.35">
      <c r="A1169" s="17"/>
      <c r="B1169" s="16"/>
      <c r="C1169" s="16"/>
      <c r="D1169" s="16"/>
      <c r="E1169" s="16"/>
      <c r="F1169" s="16"/>
      <c r="G1169" s="16"/>
      <c r="H1169" s="16"/>
      <c r="I1169" s="16"/>
      <c r="J1169" s="16"/>
      <c r="K1169" s="16"/>
      <c r="L1169" s="16"/>
      <c r="N1169" s="16"/>
      <c r="O1169" s="16"/>
      <c r="P1169" s="16"/>
      <c r="Q1169" s="16"/>
      <c r="R1169" s="16"/>
      <c r="S1169" s="23"/>
      <c r="T1169" s="16"/>
      <c r="U1169" s="16"/>
      <c r="W1169" s="23"/>
      <c r="X1169" s="16"/>
      <c r="Y1169" s="16"/>
      <c r="Z1169" s="16"/>
      <c r="AA1169" s="16"/>
      <c r="AB1169" s="16"/>
      <c r="AC1169" s="16"/>
    </row>
    <row r="1170" spans="1:29" ht="15.75" customHeight="1" x14ac:dyDescent="0.35">
      <c r="A1170" s="17"/>
      <c r="B1170" s="16"/>
      <c r="C1170" s="16"/>
      <c r="D1170" s="16"/>
      <c r="E1170" s="16"/>
      <c r="F1170" s="16"/>
      <c r="G1170" s="16"/>
      <c r="H1170" s="16"/>
      <c r="I1170" s="16"/>
      <c r="J1170" s="16"/>
      <c r="K1170" s="16"/>
      <c r="L1170" s="16"/>
      <c r="N1170" s="16"/>
      <c r="O1170" s="16"/>
      <c r="P1170" s="16"/>
      <c r="Q1170" s="16"/>
      <c r="R1170" s="16"/>
      <c r="S1170" s="23"/>
      <c r="T1170" s="16"/>
      <c r="U1170" s="16"/>
      <c r="W1170" s="23"/>
      <c r="X1170" s="16"/>
      <c r="Y1170" s="16"/>
      <c r="Z1170" s="16"/>
      <c r="AA1170" s="16"/>
      <c r="AB1170" s="16"/>
      <c r="AC1170" s="16"/>
    </row>
    <row r="1171" spans="1:29" ht="15.75" customHeight="1" x14ac:dyDescent="0.35">
      <c r="A1171" s="17"/>
      <c r="B1171" s="16"/>
      <c r="C1171" s="16"/>
      <c r="D1171" s="16"/>
      <c r="E1171" s="16"/>
      <c r="F1171" s="16"/>
      <c r="G1171" s="16"/>
      <c r="H1171" s="16"/>
      <c r="I1171" s="16"/>
      <c r="J1171" s="16"/>
      <c r="K1171" s="16"/>
      <c r="L1171" s="16"/>
      <c r="N1171" s="16"/>
      <c r="O1171" s="16"/>
      <c r="P1171" s="16"/>
      <c r="Q1171" s="16"/>
      <c r="R1171" s="16"/>
      <c r="S1171" s="23"/>
      <c r="T1171" s="16"/>
      <c r="U1171" s="16"/>
      <c r="W1171" s="23"/>
      <c r="X1171" s="16"/>
      <c r="Y1171" s="16"/>
      <c r="Z1171" s="16"/>
      <c r="AA1171" s="16"/>
      <c r="AB1171" s="16"/>
      <c r="AC1171" s="16"/>
    </row>
    <row r="1172" spans="1:29" ht="15.75" customHeight="1" x14ac:dyDescent="0.35">
      <c r="A1172" s="17"/>
      <c r="B1172" s="16"/>
      <c r="C1172" s="16"/>
      <c r="D1172" s="16"/>
      <c r="E1172" s="16"/>
      <c r="F1172" s="16"/>
      <c r="G1172" s="16"/>
      <c r="H1172" s="16"/>
      <c r="I1172" s="16"/>
      <c r="J1172" s="16"/>
      <c r="K1172" s="16"/>
      <c r="L1172" s="16"/>
      <c r="N1172" s="16"/>
      <c r="O1172" s="16"/>
      <c r="P1172" s="16"/>
      <c r="Q1172" s="16"/>
      <c r="R1172" s="16"/>
      <c r="S1172" s="23"/>
      <c r="T1172" s="16"/>
      <c r="U1172" s="16"/>
      <c r="W1172" s="23"/>
      <c r="X1172" s="16"/>
      <c r="Y1172" s="16"/>
      <c r="Z1172" s="16"/>
      <c r="AA1172" s="16"/>
      <c r="AB1172" s="16"/>
      <c r="AC1172" s="16"/>
    </row>
    <row r="1173" spans="1:29" ht="15.75" customHeight="1" x14ac:dyDescent="0.35">
      <c r="A1173" s="17"/>
      <c r="B1173" s="16"/>
      <c r="C1173" s="16"/>
      <c r="D1173" s="16"/>
      <c r="E1173" s="16"/>
      <c r="F1173" s="16"/>
      <c r="G1173" s="16"/>
      <c r="H1173" s="16"/>
      <c r="I1173" s="16"/>
      <c r="J1173" s="16"/>
      <c r="K1173" s="16"/>
      <c r="L1173" s="16"/>
      <c r="N1173" s="16"/>
      <c r="O1173" s="16"/>
      <c r="P1173" s="16"/>
      <c r="Q1173" s="16"/>
      <c r="R1173" s="16"/>
      <c r="S1173" s="23"/>
      <c r="T1173" s="16"/>
      <c r="U1173" s="16"/>
      <c r="W1173" s="23"/>
      <c r="X1173" s="16"/>
      <c r="Y1173" s="16"/>
      <c r="Z1173" s="16"/>
      <c r="AA1173" s="16"/>
      <c r="AB1173" s="16"/>
      <c r="AC1173" s="16"/>
    </row>
    <row r="1174" spans="1:29" ht="15.75" customHeight="1" x14ac:dyDescent="0.35">
      <c r="A1174" s="17"/>
      <c r="B1174" s="16"/>
      <c r="C1174" s="16"/>
      <c r="D1174" s="16"/>
      <c r="E1174" s="16"/>
      <c r="F1174" s="16"/>
      <c r="G1174" s="16"/>
      <c r="H1174" s="16"/>
      <c r="I1174" s="16"/>
      <c r="J1174" s="16"/>
      <c r="K1174" s="16"/>
      <c r="L1174" s="16"/>
      <c r="N1174" s="16"/>
      <c r="O1174" s="16"/>
      <c r="P1174" s="16"/>
      <c r="Q1174" s="16"/>
      <c r="R1174" s="16"/>
      <c r="S1174" s="23"/>
      <c r="T1174" s="16"/>
      <c r="U1174" s="16"/>
      <c r="W1174" s="23"/>
      <c r="X1174" s="16"/>
      <c r="Y1174" s="16"/>
      <c r="Z1174" s="16"/>
      <c r="AA1174" s="16"/>
      <c r="AB1174" s="16"/>
      <c r="AC1174" s="16"/>
    </row>
    <row r="1175" spans="1:29" ht="15.75" customHeight="1" x14ac:dyDescent="0.35">
      <c r="A1175" s="17"/>
      <c r="B1175" s="16"/>
      <c r="C1175" s="16"/>
      <c r="D1175" s="16"/>
      <c r="E1175" s="16"/>
      <c r="F1175" s="16"/>
      <c r="G1175" s="16"/>
      <c r="H1175" s="16"/>
      <c r="I1175" s="16"/>
      <c r="J1175" s="16"/>
      <c r="K1175" s="16"/>
      <c r="L1175" s="16"/>
      <c r="N1175" s="16"/>
      <c r="O1175" s="16"/>
      <c r="P1175" s="16"/>
      <c r="Q1175" s="16"/>
      <c r="R1175" s="16"/>
      <c r="S1175" s="23"/>
      <c r="T1175" s="16"/>
      <c r="U1175" s="16"/>
      <c r="W1175" s="23"/>
      <c r="X1175" s="16"/>
      <c r="Y1175" s="16"/>
      <c r="Z1175" s="16"/>
      <c r="AA1175" s="16"/>
      <c r="AB1175" s="16"/>
      <c r="AC1175" s="16"/>
    </row>
    <row r="1176" spans="1:29" ht="15.75" customHeight="1" x14ac:dyDescent="0.35">
      <c r="A1176" s="17"/>
      <c r="B1176" s="16"/>
      <c r="C1176" s="16"/>
      <c r="D1176" s="16"/>
      <c r="E1176" s="16"/>
      <c r="F1176" s="16"/>
      <c r="G1176" s="16"/>
      <c r="H1176" s="16"/>
      <c r="I1176" s="16"/>
      <c r="J1176" s="16"/>
      <c r="K1176" s="16"/>
      <c r="L1176" s="16"/>
      <c r="N1176" s="16"/>
      <c r="O1176" s="16"/>
      <c r="P1176" s="16"/>
      <c r="Q1176" s="16"/>
      <c r="R1176" s="16"/>
      <c r="S1176" s="23"/>
      <c r="T1176" s="16"/>
      <c r="U1176" s="16"/>
      <c r="W1176" s="23"/>
      <c r="X1176" s="16"/>
      <c r="Y1176" s="16"/>
      <c r="Z1176" s="16"/>
      <c r="AA1176" s="16"/>
      <c r="AB1176" s="16"/>
      <c r="AC1176" s="16"/>
    </row>
    <row r="1177" spans="1:29" ht="15.75" customHeight="1" x14ac:dyDescent="0.35">
      <c r="A1177" s="17"/>
      <c r="B1177" s="16"/>
      <c r="C1177" s="16"/>
      <c r="D1177" s="16"/>
      <c r="E1177" s="16"/>
      <c r="F1177" s="16"/>
      <c r="G1177" s="16"/>
      <c r="H1177" s="16"/>
      <c r="I1177" s="16"/>
      <c r="J1177" s="16"/>
      <c r="K1177" s="16"/>
      <c r="L1177" s="16"/>
      <c r="N1177" s="16"/>
      <c r="O1177" s="16"/>
      <c r="P1177" s="16"/>
      <c r="Q1177" s="16"/>
      <c r="R1177" s="16"/>
      <c r="S1177" s="23"/>
      <c r="T1177" s="16"/>
      <c r="U1177" s="16"/>
      <c r="W1177" s="23"/>
      <c r="X1177" s="16"/>
      <c r="Y1177" s="16"/>
      <c r="Z1177" s="16"/>
      <c r="AA1177" s="16"/>
      <c r="AB1177" s="16"/>
      <c r="AC1177" s="16"/>
    </row>
    <row r="1178" spans="1:29" ht="15.75" customHeight="1" x14ac:dyDescent="0.35">
      <c r="A1178" s="17"/>
      <c r="B1178" s="16"/>
      <c r="C1178" s="16"/>
      <c r="D1178" s="16"/>
      <c r="E1178" s="16"/>
      <c r="F1178" s="16"/>
      <c r="G1178" s="16"/>
      <c r="H1178" s="16"/>
      <c r="I1178" s="16"/>
      <c r="J1178" s="16"/>
      <c r="K1178" s="16"/>
      <c r="L1178" s="16"/>
      <c r="N1178" s="16"/>
      <c r="O1178" s="16"/>
      <c r="P1178" s="16"/>
      <c r="Q1178" s="16"/>
      <c r="R1178" s="16"/>
      <c r="S1178" s="23"/>
      <c r="T1178" s="16"/>
      <c r="U1178" s="16"/>
      <c r="W1178" s="23"/>
      <c r="X1178" s="16"/>
      <c r="Y1178" s="16"/>
      <c r="Z1178" s="16"/>
      <c r="AA1178" s="16"/>
      <c r="AB1178" s="16"/>
      <c r="AC1178" s="16"/>
    </row>
    <row r="1179" spans="1:29" ht="15.75" customHeight="1" x14ac:dyDescent="0.35">
      <c r="A1179" s="17"/>
      <c r="B1179" s="16"/>
      <c r="C1179" s="16"/>
      <c r="D1179" s="16"/>
      <c r="E1179" s="16"/>
      <c r="F1179" s="16"/>
      <c r="G1179" s="16"/>
      <c r="H1179" s="16"/>
      <c r="I1179" s="16"/>
      <c r="J1179" s="16"/>
      <c r="K1179" s="16"/>
      <c r="L1179" s="16"/>
      <c r="N1179" s="16"/>
      <c r="O1179" s="16"/>
      <c r="P1179" s="16"/>
      <c r="Q1179" s="16"/>
      <c r="R1179" s="16"/>
      <c r="S1179" s="23"/>
      <c r="T1179" s="16"/>
      <c r="U1179" s="16"/>
      <c r="W1179" s="23"/>
      <c r="X1179" s="16"/>
      <c r="Y1179" s="16"/>
      <c r="Z1179" s="16"/>
      <c r="AA1179" s="16"/>
      <c r="AB1179" s="16"/>
      <c r="AC1179" s="16"/>
    </row>
    <row r="1180" spans="1:29" ht="15.75" customHeight="1" x14ac:dyDescent="0.35">
      <c r="A1180" s="17"/>
      <c r="B1180" s="16"/>
      <c r="C1180" s="16"/>
      <c r="D1180" s="16"/>
      <c r="E1180" s="16"/>
      <c r="F1180" s="16"/>
      <c r="G1180" s="16"/>
      <c r="H1180" s="16"/>
      <c r="I1180" s="16"/>
      <c r="J1180" s="16"/>
      <c r="K1180" s="16"/>
      <c r="L1180" s="16"/>
      <c r="N1180" s="16"/>
      <c r="O1180" s="16"/>
      <c r="P1180" s="16"/>
      <c r="Q1180" s="16"/>
      <c r="R1180" s="16"/>
      <c r="S1180" s="23"/>
      <c r="T1180" s="16"/>
      <c r="U1180" s="16"/>
      <c r="W1180" s="23"/>
      <c r="X1180" s="16"/>
      <c r="Y1180" s="16"/>
      <c r="Z1180" s="16"/>
      <c r="AA1180" s="16"/>
      <c r="AB1180" s="16"/>
      <c r="AC1180" s="16"/>
    </row>
    <row r="1181" spans="1:29" ht="15.75" customHeight="1" x14ac:dyDescent="0.35">
      <c r="A1181" s="17"/>
      <c r="B1181" s="16"/>
      <c r="C1181" s="16"/>
      <c r="D1181" s="16"/>
      <c r="E1181" s="16"/>
      <c r="F1181" s="16"/>
      <c r="G1181" s="16"/>
      <c r="H1181" s="16"/>
      <c r="I1181" s="16"/>
      <c r="J1181" s="16"/>
      <c r="K1181" s="16"/>
      <c r="L1181" s="16"/>
      <c r="N1181" s="16"/>
      <c r="O1181" s="16"/>
      <c r="P1181" s="16"/>
      <c r="Q1181" s="16"/>
      <c r="R1181" s="16"/>
      <c r="S1181" s="23"/>
      <c r="T1181" s="16"/>
      <c r="U1181" s="16"/>
      <c r="W1181" s="23"/>
      <c r="X1181" s="16"/>
      <c r="Y1181" s="16"/>
      <c r="Z1181" s="16"/>
      <c r="AA1181" s="16"/>
      <c r="AB1181" s="16"/>
      <c r="AC1181" s="16"/>
    </row>
    <row r="1182" spans="1:29" ht="15.75" customHeight="1" x14ac:dyDescent="0.35">
      <c r="A1182" s="17"/>
      <c r="B1182" s="16"/>
      <c r="C1182" s="16"/>
      <c r="D1182" s="16"/>
      <c r="E1182" s="16"/>
      <c r="F1182" s="16"/>
      <c r="G1182" s="16"/>
      <c r="H1182" s="16"/>
      <c r="I1182" s="16"/>
      <c r="J1182" s="16"/>
      <c r="K1182" s="16"/>
      <c r="L1182" s="16"/>
      <c r="N1182" s="16"/>
      <c r="O1182" s="16"/>
      <c r="P1182" s="16"/>
      <c r="Q1182" s="16"/>
      <c r="R1182" s="16"/>
      <c r="S1182" s="23"/>
      <c r="T1182" s="16"/>
      <c r="U1182" s="16"/>
      <c r="W1182" s="23"/>
      <c r="X1182" s="16"/>
      <c r="Y1182" s="16"/>
      <c r="Z1182" s="16"/>
      <c r="AA1182" s="16"/>
      <c r="AB1182" s="16"/>
      <c r="AC1182" s="16"/>
    </row>
    <row r="1183" spans="1:29" ht="15.75" customHeight="1" x14ac:dyDescent="0.35">
      <c r="A1183" s="17"/>
      <c r="B1183" s="16"/>
      <c r="C1183" s="16"/>
      <c r="D1183" s="16"/>
      <c r="E1183" s="16"/>
      <c r="F1183" s="16"/>
      <c r="G1183" s="16"/>
      <c r="H1183" s="16"/>
      <c r="I1183" s="16"/>
      <c r="J1183" s="16"/>
      <c r="K1183" s="16"/>
      <c r="L1183" s="16"/>
      <c r="N1183" s="16"/>
      <c r="O1183" s="16"/>
      <c r="P1183" s="16"/>
      <c r="Q1183" s="16"/>
      <c r="R1183" s="16"/>
      <c r="S1183" s="23"/>
      <c r="T1183" s="16"/>
      <c r="U1183" s="16"/>
      <c r="W1183" s="23"/>
      <c r="X1183" s="16"/>
      <c r="Y1183" s="16"/>
      <c r="Z1183" s="16"/>
      <c r="AA1183" s="16"/>
      <c r="AB1183" s="16"/>
      <c r="AC1183" s="16"/>
    </row>
    <row r="1184" spans="1:29" ht="15.75" customHeight="1" x14ac:dyDescent="0.35">
      <c r="A1184" s="17"/>
      <c r="B1184" s="16"/>
      <c r="C1184" s="16"/>
      <c r="D1184" s="16"/>
      <c r="E1184" s="16"/>
      <c r="F1184" s="16"/>
      <c r="G1184" s="16"/>
      <c r="H1184" s="16"/>
      <c r="I1184" s="16"/>
      <c r="J1184" s="16"/>
      <c r="K1184" s="16"/>
      <c r="L1184" s="16"/>
      <c r="N1184" s="16"/>
      <c r="O1184" s="16"/>
      <c r="P1184" s="16"/>
      <c r="Q1184" s="16"/>
      <c r="R1184" s="16"/>
      <c r="S1184" s="23"/>
      <c r="T1184" s="16"/>
      <c r="U1184" s="16"/>
      <c r="W1184" s="23"/>
      <c r="X1184" s="16"/>
      <c r="Y1184" s="16"/>
      <c r="Z1184" s="16"/>
      <c r="AA1184" s="16"/>
      <c r="AB1184" s="16"/>
      <c r="AC1184" s="16"/>
    </row>
    <row r="1185" spans="1:29" ht="15.75" customHeight="1" x14ac:dyDescent="0.35">
      <c r="A1185" s="17"/>
      <c r="B1185" s="16"/>
      <c r="C1185" s="16"/>
      <c r="D1185" s="16"/>
      <c r="E1185" s="16"/>
      <c r="F1185" s="16"/>
      <c r="G1185" s="16"/>
      <c r="H1185" s="16"/>
      <c r="I1185" s="16"/>
      <c r="J1185" s="16"/>
      <c r="K1185" s="16"/>
      <c r="L1185" s="16"/>
      <c r="N1185" s="16"/>
      <c r="O1185" s="16"/>
      <c r="P1185" s="16"/>
      <c r="Q1185" s="16"/>
      <c r="R1185" s="16"/>
      <c r="S1185" s="23"/>
      <c r="T1185" s="16"/>
      <c r="U1185" s="16"/>
      <c r="W1185" s="23"/>
      <c r="X1185" s="16"/>
      <c r="Y1185" s="16"/>
      <c r="Z1185" s="16"/>
      <c r="AA1185" s="16"/>
      <c r="AB1185" s="16"/>
      <c r="AC1185" s="16"/>
    </row>
    <row r="1186" spans="1:29" ht="15.75" customHeight="1" x14ac:dyDescent="0.35">
      <c r="A1186" s="17"/>
      <c r="B1186" s="16"/>
      <c r="C1186" s="16"/>
      <c r="D1186" s="16"/>
      <c r="E1186" s="16"/>
      <c r="F1186" s="16"/>
      <c r="G1186" s="16"/>
      <c r="H1186" s="16"/>
      <c r="I1186" s="16"/>
      <c r="J1186" s="16"/>
      <c r="K1186" s="16"/>
      <c r="L1186" s="16"/>
      <c r="N1186" s="16"/>
      <c r="O1186" s="16"/>
      <c r="P1186" s="16"/>
      <c r="Q1186" s="16"/>
      <c r="R1186" s="16"/>
      <c r="S1186" s="23"/>
      <c r="T1186" s="16"/>
      <c r="U1186" s="16"/>
      <c r="W1186" s="23"/>
      <c r="X1186" s="16"/>
      <c r="Y1186" s="16"/>
      <c r="Z1186" s="16"/>
      <c r="AA1186" s="16"/>
      <c r="AB1186" s="16"/>
      <c r="AC1186" s="16"/>
    </row>
    <row r="1187" spans="1:29" ht="15.75" customHeight="1" x14ac:dyDescent="0.35">
      <c r="A1187" s="17"/>
      <c r="B1187" s="16"/>
      <c r="C1187" s="16"/>
      <c r="D1187" s="16"/>
      <c r="E1187" s="16"/>
      <c r="F1187" s="16"/>
      <c r="G1187" s="16"/>
      <c r="H1187" s="16"/>
      <c r="I1187" s="16"/>
      <c r="J1187" s="16"/>
      <c r="K1187" s="16"/>
      <c r="L1187" s="16"/>
      <c r="N1187" s="16"/>
      <c r="O1187" s="16"/>
      <c r="P1187" s="16"/>
      <c r="Q1187" s="16"/>
      <c r="R1187" s="16"/>
      <c r="S1187" s="23"/>
      <c r="T1187" s="16"/>
      <c r="U1187" s="16"/>
      <c r="W1187" s="23"/>
      <c r="X1187" s="16"/>
      <c r="Y1187" s="16"/>
      <c r="Z1187" s="16"/>
      <c r="AA1187" s="16"/>
      <c r="AB1187" s="16"/>
      <c r="AC1187" s="16"/>
    </row>
    <row r="1188" spans="1:29" ht="15.75" customHeight="1" x14ac:dyDescent="0.35">
      <c r="A1188" s="17"/>
      <c r="B1188" s="16"/>
      <c r="C1188" s="16"/>
      <c r="D1188" s="16"/>
      <c r="E1188" s="16"/>
      <c r="F1188" s="16"/>
      <c r="G1188" s="16"/>
      <c r="H1188" s="16"/>
      <c r="I1188" s="16"/>
      <c r="J1188" s="16"/>
      <c r="K1188" s="16"/>
      <c r="L1188" s="16"/>
      <c r="N1188" s="16"/>
      <c r="O1188" s="16"/>
      <c r="P1188" s="16"/>
      <c r="Q1188" s="16"/>
      <c r="R1188" s="16"/>
      <c r="S1188" s="23"/>
      <c r="T1188" s="16"/>
      <c r="U1188" s="16"/>
      <c r="W1188" s="23"/>
      <c r="X1188" s="16"/>
      <c r="Y1188" s="16"/>
      <c r="Z1188" s="16"/>
      <c r="AA1188" s="16"/>
      <c r="AB1188" s="16"/>
      <c r="AC1188" s="16"/>
    </row>
    <row r="1189" spans="1:29" ht="15.75" customHeight="1" x14ac:dyDescent="0.35">
      <c r="A1189" s="17"/>
      <c r="B1189" s="16"/>
      <c r="C1189" s="16"/>
      <c r="D1189" s="16"/>
      <c r="E1189" s="16"/>
      <c r="F1189" s="16"/>
      <c r="G1189" s="16"/>
      <c r="H1189" s="16"/>
      <c r="I1189" s="16"/>
      <c r="J1189" s="16"/>
      <c r="K1189" s="16"/>
      <c r="L1189" s="16"/>
      <c r="N1189" s="16"/>
      <c r="O1189" s="16"/>
      <c r="P1189" s="16"/>
      <c r="Q1189" s="16"/>
      <c r="R1189" s="16"/>
      <c r="S1189" s="23"/>
      <c r="T1189" s="16"/>
      <c r="U1189" s="16"/>
      <c r="W1189" s="23"/>
      <c r="X1189" s="16"/>
      <c r="Y1189" s="16"/>
      <c r="Z1189" s="16"/>
      <c r="AA1189" s="16"/>
      <c r="AB1189" s="16"/>
      <c r="AC1189" s="16"/>
    </row>
    <row r="1190" spans="1:29" ht="15.75" customHeight="1" x14ac:dyDescent="0.35">
      <c r="A1190" s="17"/>
      <c r="B1190" s="16"/>
      <c r="C1190" s="16"/>
      <c r="D1190" s="16"/>
      <c r="E1190" s="16"/>
      <c r="F1190" s="16"/>
      <c r="G1190" s="16"/>
      <c r="H1190" s="16"/>
      <c r="I1190" s="16"/>
      <c r="J1190" s="16"/>
      <c r="K1190" s="16"/>
      <c r="L1190" s="16"/>
      <c r="N1190" s="16"/>
      <c r="O1190" s="16"/>
      <c r="P1190" s="16"/>
      <c r="Q1190" s="16"/>
      <c r="R1190" s="16"/>
      <c r="S1190" s="23"/>
      <c r="T1190" s="16"/>
      <c r="U1190" s="16"/>
      <c r="W1190" s="23"/>
      <c r="X1190" s="16"/>
      <c r="Y1190" s="16"/>
      <c r="Z1190" s="16"/>
      <c r="AA1190" s="16"/>
      <c r="AB1190" s="16"/>
      <c r="AC1190" s="16"/>
    </row>
    <row r="1191" spans="1:29" ht="15.75" customHeight="1" x14ac:dyDescent="0.35">
      <c r="A1191" s="17"/>
      <c r="B1191" s="16"/>
      <c r="C1191" s="16"/>
      <c r="D1191" s="16"/>
      <c r="E1191" s="16"/>
      <c r="F1191" s="16"/>
      <c r="G1191" s="16"/>
      <c r="H1191" s="16"/>
      <c r="I1191" s="16"/>
      <c r="J1191" s="16"/>
      <c r="K1191" s="16"/>
      <c r="L1191" s="16"/>
      <c r="N1191" s="16"/>
      <c r="O1191" s="16"/>
      <c r="P1191" s="16"/>
      <c r="Q1191" s="16"/>
      <c r="R1191" s="16"/>
      <c r="S1191" s="23"/>
      <c r="T1191" s="16"/>
      <c r="U1191" s="16"/>
      <c r="W1191" s="23"/>
      <c r="X1191" s="16"/>
      <c r="Y1191" s="16"/>
      <c r="Z1191" s="16"/>
      <c r="AA1191" s="16"/>
      <c r="AB1191" s="16"/>
      <c r="AC1191" s="16"/>
    </row>
    <row r="1192" spans="1:29" ht="15.75" customHeight="1" x14ac:dyDescent="0.35">
      <c r="A1192" s="17"/>
      <c r="B1192" s="16"/>
      <c r="C1192" s="16"/>
      <c r="D1192" s="16"/>
      <c r="E1192" s="16"/>
      <c r="F1192" s="16"/>
      <c r="G1192" s="16"/>
      <c r="H1192" s="16"/>
      <c r="I1192" s="16"/>
      <c r="J1192" s="16"/>
      <c r="K1192" s="16"/>
      <c r="L1192" s="16"/>
      <c r="N1192" s="16"/>
      <c r="O1192" s="16"/>
      <c r="P1192" s="16"/>
      <c r="Q1192" s="16"/>
      <c r="R1192" s="16"/>
      <c r="S1192" s="23"/>
      <c r="T1192" s="16"/>
      <c r="U1192" s="16"/>
      <c r="W1192" s="23"/>
      <c r="X1192" s="16"/>
      <c r="Y1192" s="16"/>
      <c r="Z1192" s="16"/>
      <c r="AA1192" s="16"/>
      <c r="AB1192" s="16"/>
      <c r="AC1192" s="16"/>
    </row>
    <row r="1193" spans="1:29" ht="15.75" customHeight="1" x14ac:dyDescent="0.35">
      <c r="A1193" s="17"/>
      <c r="B1193" s="16"/>
      <c r="C1193" s="16"/>
      <c r="D1193" s="16"/>
      <c r="E1193" s="16"/>
      <c r="F1193" s="16"/>
      <c r="G1193" s="16"/>
      <c r="H1193" s="16"/>
      <c r="I1193" s="16"/>
      <c r="J1193" s="16"/>
      <c r="K1193" s="16"/>
      <c r="L1193" s="16"/>
      <c r="N1193" s="16"/>
      <c r="O1193" s="16"/>
      <c r="P1193" s="16"/>
      <c r="Q1193" s="16"/>
      <c r="R1193" s="16"/>
      <c r="S1193" s="23"/>
      <c r="T1193" s="16"/>
      <c r="U1193" s="16"/>
      <c r="W1193" s="23"/>
      <c r="X1193" s="16"/>
      <c r="Y1193" s="16"/>
      <c r="Z1193" s="16"/>
      <c r="AA1193" s="16"/>
      <c r="AB1193" s="16"/>
      <c r="AC1193" s="16"/>
    </row>
    <row r="1194" spans="1:29" ht="15.75" customHeight="1" x14ac:dyDescent="0.35">
      <c r="A1194" s="17"/>
      <c r="B1194" s="16"/>
      <c r="C1194" s="16"/>
      <c r="D1194" s="16"/>
      <c r="E1194" s="16"/>
      <c r="F1194" s="16"/>
      <c r="G1194" s="16"/>
      <c r="H1194" s="16"/>
      <c r="I1194" s="16"/>
      <c r="J1194" s="16"/>
      <c r="K1194" s="16"/>
      <c r="L1194" s="16"/>
      <c r="N1194" s="16"/>
      <c r="O1194" s="16"/>
      <c r="P1194" s="16"/>
      <c r="Q1194" s="16"/>
      <c r="R1194" s="16"/>
      <c r="S1194" s="23"/>
      <c r="T1194" s="16"/>
      <c r="U1194" s="16"/>
      <c r="W1194" s="23"/>
      <c r="X1194" s="16"/>
      <c r="Y1194" s="16"/>
      <c r="Z1194" s="16"/>
      <c r="AA1194" s="16"/>
      <c r="AB1194" s="16"/>
      <c r="AC1194" s="16"/>
    </row>
    <row r="1195" spans="1:29" ht="15.75" customHeight="1" x14ac:dyDescent="0.35">
      <c r="A1195" s="17"/>
      <c r="B1195" s="16"/>
      <c r="C1195" s="16"/>
      <c r="D1195" s="16"/>
      <c r="E1195" s="16"/>
      <c r="F1195" s="16"/>
      <c r="G1195" s="16"/>
      <c r="H1195" s="16"/>
      <c r="I1195" s="16"/>
      <c r="J1195" s="16"/>
      <c r="K1195" s="16"/>
      <c r="L1195" s="16"/>
      <c r="N1195" s="16"/>
      <c r="O1195" s="16"/>
      <c r="P1195" s="16"/>
      <c r="Q1195" s="16"/>
      <c r="R1195" s="16"/>
      <c r="S1195" s="23"/>
      <c r="T1195" s="16"/>
      <c r="U1195" s="16"/>
      <c r="W1195" s="23"/>
      <c r="X1195" s="16"/>
      <c r="Y1195" s="16"/>
      <c r="Z1195" s="16"/>
      <c r="AA1195" s="16"/>
      <c r="AB1195" s="16"/>
      <c r="AC1195" s="16"/>
    </row>
    <row r="1196" spans="1:29" ht="15.75" customHeight="1" x14ac:dyDescent="0.35">
      <c r="A1196" s="17"/>
      <c r="B1196" s="16"/>
      <c r="C1196" s="16"/>
      <c r="D1196" s="16"/>
      <c r="E1196" s="16"/>
      <c r="F1196" s="16"/>
      <c r="G1196" s="16"/>
      <c r="H1196" s="16"/>
      <c r="I1196" s="16"/>
      <c r="J1196" s="16"/>
      <c r="K1196" s="16"/>
      <c r="L1196" s="16"/>
      <c r="N1196" s="16"/>
      <c r="O1196" s="16"/>
      <c r="P1196" s="16"/>
      <c r="Q1196" s="16"/>
      <c r="R1196" s="16"/>
      <c r="S1196" s="23"/>
      <c r="T1196" s="16"/>
      <c r="U1196" s="16"/>
      <c r="W1196" s="23"/>
      <c r="X1196" s="16"/>
      <c r="Y1196" s="16"/>
      <c r="Z1196" s="16"/>
      <c r="AA1196" s="16"/>
      <c r="AB1196" s="16"/>
      <c r="AC1196" s="16"/>
    </row>
    <row r="1197" spans="1:29" ht="15.75" customHeight="1" x14ac:dyDescent="0.35">
      <c r="A1197" s="17"/>
      <c r="B1197" s="16"/>
      <c r="C1197" s="16"/>
      <c r="D1197" s="16"/>
      <c r="E1197" s="16"/>
      <c r="F1197" s="16"/>
      <c r="G1197" s="16"/>
      <c r="H1197" s="16"/>
      <c r="I1197" s="16"/>
      <c r="J1197" s="16"/>
      <c r="K1197" s="16"/>
      <c r="L1197" s="16"/>
      <c r="N1197" s="16"/>
      <c r="O1197" s="16"/>
      <c r="P1197" s="16"/>
      <c r="Q1197" s="16"/>
      <c r="R1197" s="16"/>
      <c r="S1197" s="23"/>
      <c r="T1197" s="16"/>
      <c r="U1197" s="16"/>
      <c r="W1197" s="23"/>
      <c r="X1197" s="16"/>
      <c r="Y1197" s="16"/>
      <c r="Z1197" s="16"/>
      <c r="AA1197" s="16"/>
      <c r="AB1197" s="16"/>
      <c r="AC1197" s="16"/>
    </row>
    <row r="1198" spans="1:29" ht="15.75" customHeight="1" x14ac:dyDescent="0.35">
      <c r="A1198" s="17"/>
      <c r="B1198" s="16"/>
      <c r="C1198" s="16"/>
      <c r="D1198" s="16"/>
      <c r="E1198" s="16"/>
      <c r="F1198" s="16"/>
      <c r="G1198" s="16"/>
      <c r="H1198" s="16"/>
      <c r="I1198" s="16"/>
      <c r="J1198" s="16"/>
      <c r="K1198" s="16"/>
      <c r="L1198" s="16"/>
      <c r="N1198" s="16"/>
      <c r="O1198" s="16"/>
      <c r="P1198" s="16"/>
      <c r="Q1198" s="16"/>
      <c r="R1198" s="16"/>
      <c r="S1198" s="23"/>
      <c r="T1198" s="16"/>
      <c r="U1198" s="16"/>
      <c r="W1198" s="23"/>
      <c r="X1198" s="16"/>
      <c r="Y1198" s="16"/>
      <c r="Z1198" s="16"/>
      <c r="AA1198" s="16"/>
      <c r="AB1198" s="16"/>
      <c r="AC1198" s="16"/>
    </row>
    <row r="1199" spans="1:29" ht="15.75" customHeight="1" x14ac:dyDescent="0.35">
      <c r="A1199" s="17"/>
      <c r="B1199" s="16"/>
      <c r="C1199" s="16"/>
      <c r="D1199" s="16"/>
      <c r="E1199" s="16"/>
      <c r="F1199" s="16"/>
      <c r="G1199" s="16"/>
      <c r="H1199" s="16"/>
      <c r="I1199" s="16"/>
      <c r="J1199" s="16"/>
      <c r="K1199" s="16"/>
      <c r="L1199" s="16"/>
      <c r="N1199" s="16"/>
      <c r="O1199" s="16"/>
      <c r="P1199" s="16"/>
      <c r="Q1199" s="16"/>
      <c r="R1199" s="16"/>
      <c r="S1199" s="23"/>
      <c r="T1199" s="16"/>
      <c r="U1199" s="16"/>
      <c r="W1199" s="23"/>
      <c r="X1199" s="16"/>
      <c r="Y1199" s="16"/>
      <c r="Z1199" s="16"/>
      <c r="AA1199" s="16"/>
      <c r="AB1199" s="16"/>
      <c r="AC1199" s="16"/>
    </row>
    <row r="1200" spans="1:29" ht="15.75" customHeight="1" x14ac:dyDescent="0.35">
      <c r="A1200" s="17"/>
      <c r="B1200" s="16"/>
      <c r="C1200" s="16"/>
      <c r="D1200" s="16"/>
      <c r="E1200" s="16"/>
      <c r="F1200" s="16"/>
      <c r="G1200" s="16"/>
      <c r="H1200" s="16"/>
      <c r="I1200" s="16"/>
      <c r="J1200" s="16"/>
      <c r="K1200" s="16"/>
      <c r="L1200" s="16"/>
      <c r="N1200" s="16"/>
      <c r="O1200" s="16"/>
      <c r="P1200" s="16"/>
      <c r="Q1200" s="16"/>
      <c r="R1200" s="16"/>
      <c r="S1200" s="23"/>
      <c r="T1200" s="16"/>
      <c r="U1200" s="16"/>
      <c r="W1200" s="23"/>
      <c r="X1200" s="16"/>
      <c r="Y1200" s="16"/>
      <c r="Z1200" s="16"/>
      <c r="AA1200" s="16"/>
      <c r="AB1200" s="16"/>
      <c r="AC1200" s="16"/>
    </row>
    <row r="1201" spans="1:29" ht="15.75" customHeight="1" x14ac:dyDescent="0.35">
      <c r="A1201" s="17"/>
      <c r="B1201" s="16"/>
      <c r="C1201" s="16"/>
      <c r="D1201" s="16"/>
      <c r="E1201" s="16"/>
      <c r="F1201" s="16"/>
      <c r="G1201" s="16"/>
      <c r="H1201" s="16"/>
      <c r="I1201" s="16"/>
      <c r="J1201" s="16"/>
      <c r="K1201" s="16"/>
      <c r="L1201" s="16"/>
      <c r="N1201" s="16"/>
      <c r="O1201" s="16"/>
      <c r="P1201" s="16"/>
      <c r="Q1201" s="16"/>
      <c r="R1201" s="16"/>
      <c r="S1201" s="23"/>
      <c r="T1201" s="16"/>
      <c r="U1201" s="16"/>
      <c r="W1201" s="23"/>
      <c r="X1201" s="16"/>
      <c r="Y1201" s="16"/>
      <c r="Z1201" s="16"/>
      <c r="AA1201" s="16"/>
      <c r="AB1201" s="16"/>
      <c r="AC1201" s="16"/>
    </row>
    <row r="1202" spans="1:29" ht="15.75" customHeight="1" x14ac:dyDescent="0.35">
      <c r="A1202" s="17"/>
      <c r="B1202" s="16"/>
      <c r="C1202" s="16"/>
      <c r="D1202" s="16"/>
      <c r="E1202" s="16"/>
      <c r="F1202" s="16"/>
      <c r="G1202" s="16"/>
      <c r="H1202" s="16"/>
      <c r="I1202" s="16"/>
      <c r="J1202" s="16"/>
      <c r="K1202" s="16"/>
      <c r="L1202" s="16"/>
      <c r="N1202" s="16"/>
      <c r="O1202" s="16"/>
      <c r="P1202" s="16"/>
      <c r="Q1202" s="16"/>
      <c r="R1202" s="16"/>
      <c r="S1202" s="23"/>
      <c r="T1202" s="16"/>
      <c r="U1202" s="16"/>
      <c r="W1202" s="23"/>
      <c r="X1202" s="16"/>
      <c r="Y1202" s="16"/>
      <c r="Z1202" s="16"/>
      <c r="AA1202" s="16"/>
      <c r="AB1202" s="16"/>
      <c r="AC1202" s="16"/>
    </row>
    <row r="1203" spans="1:29" ht="15.75" customHeight="1" x14ac:dyDescent="0.35">
      <c r="A1203" s="17"/>
      <c r="B1203" s="16"/>
      <c r="C1203" s="16"/>
      <c r="D1203" s="16"/>
      <c r="E1203" s="16"/>
      <c r="F1203" s="16"/>
      <c r="G1203" s="16"/>
      <c r="H1203" s="16"/>
      <c r="I1203" s="16"/>
      <c r="J1203" s="16"/>
      <c r="K1203" s="16"/>
      <c r="L1203" s="16"/>
      <c r="N1203" s="16"/>
      <c r="O1203" s="16"/>
      <c r="P1203" s="16"/>
      <c r="Q1203" s="16"/>
      <c r="R1203" s="16"/>
      <c r="S1203" s="23"/>
      <c r="T1203" s="16"/>
      <c r="U1203" s="16"/>
      <c r="W1203" s="23"/>
      <c r="X1203" s="16"/>
      <c r="Y1203" s="16"/>
      <c r="Z1203" s="16"/>
      <c r="AA1203" s="16"/>
      <c r="AB1203" s="16"/>
      <c r="AC1203" s="16"/>
    </row>
    <row r="1204" spans="1:29" ht="15.75" customHeight="1" x14ac:dyDescent="0.35">
      <c r="A1204" s="17"/>
      <c r="B1204" s="16"/>
      <c r="C1204" s="16"/>
      <c r="D1204" s="16"/>
      <c r="E1204" s="16"/>
      <c r="F1204" s="16"/>
      <c r="G1204" s="16"/>
      <c r="H1204" s="16"/>
      <c r="I1204" s="16"/>
      <c r="J1204" s="16"/>
      <c r="K1204" s="16"/>
      <c r="L1204" s="16"/>
      <c r="N1204" s="16"/>
      <c r="O1204" s="16"/>
      <c r="P1204" s="16"/>
      <c r="Q1204" s="16"/>
      <c r="R1204" s="16"/>
      <c r="S1204" s="23"/>
      <c r="T1204" s="16"/>
      <c r="U1204" s="16"/>
      <c r="W1204" s="23"/>
      <c r="X1204" s="16"/>
      <c r="Y1204" s="16"/>
      <c r="Z1204" s="16"/>
      <c r="AA1204" s="16"/>
      <c r="AB1204" s="16"/>
      <c r="AC1204" s="16"/>
    </row>
    <row r="1205" spans="1:29" ht="15.75" customHeight="1" x14ac:dyDescent="0.35">
      <c r="A1205" s="17"/>
      <c r="B1205" s="16"/>
      <c r="C1205" s="16"/>
      <c r="D1205" s="16"/>
      <c r="E1205" s="16"/>
      <c r="F1205" s="16"/>
      <c r="G1205" s="16"/>
      <c r="H1205" s="16"/>
      <c r="I1205" s="16"/>
      <c r="J1205" s="16"/>
      <c r="K1205" s="16"/>
      <c r="L1205" s="16"/>
      <c r="N1205" s="16"/>
      <c r="O1205" s="16"/>
      <c r="P1205" s="16"/>
      <c r="Q1205" s="16"/>
      <c r="R1205" s="16"/>
      <c r="S1205" s="23"/>
      <c r="T1205" s="16"/>
      <c r="U1205" s="16"/>
      <c r="W1205" s="23"/>
      <c r="X1205" s="16"/>
      <c r="Y1205" s="16"/>
      <c r="Z1205" s="16"/>
      <c r="AA1205" s="16"/>
      <c r="AB1205" s="16"/>
      <c r="AC1205" s="16"/>
    </row>
    <row r="1206" spans="1:29" ht="15.75" customHeight="1" x14ac:dyDescent="0.35">
      <c r="A1206" s="17"/>
      <c r="B1206" s="16"/>
      <c r="C1206" s="16"/>
      <c r="D1206" s="16"/>
      <c r="E1206" s="16"/>
      <c r="F1206" s="16"/>
      <c r="G1206" s="16"/>
      <c r="H1206" s="16"/>
      <c r="I1206" s="16"/>
      <c r="J1206" s="16"/>
      <c r="K1206" s="16"/>
      <c r="L1206" s="16"/>
      <c r="N1206" s="16"/>
      <c r="O1206" s="16"/>
      <c r="P1206" s="16"/>
      <c r="Q1206" s="16"/>
      <c r="R1206" s="16"/>
      <c r="S1206" s="23"/>
      <c r="T1206" s="16"/>
      <c r="U1206" s="16"/>
      <c r="W1206" s="23"/>
      <c r="X1206" s="16"/>
      <c r="Y1206" s="16"/>
      <c r="Z1206" s="16"/>
      <c r="AA1206" s="16"/>
      <c r="AB1206" s="16"/>
      <c r="AC1206" s="16"/>
    </row>
    <row r="1207" spans="1:29" ht="15.75" customHeight="1" x14ac:dyDescent="0.35">
      <c r="A1207" s="17"/>
      <c r="B1207" s="16"/>
      <c r="C1207" s="16"/>
      <c r="D1207" s="16"/>
      <c r="E1207" s="16"/>
      <c r="F1207" s="16"/>
      <c r="G1207" s="16"/>
      <c r="H1207" s="16"/>
      <c r="I1207" s="16"/>
      <c r="J1207" s="16"/>
      <c r="K1207" s="16"/>
      <c r="L1207" s="16"/>
      <c r="N1207" s="16"/>
      <c r="O1207" s="16"/>
      <c r="P1207" s="16"/>
      <c r="Q1207" s="16"/>
      <c r="R1207" s="16"/>
      <c r="S1207" s="23"/>
      <c r="T1207" s="16"/>
      <c r="U1207" s="16"/>
      <c r="W1207" s="23"/>
      <c r="X1207" s="16"/>
      <c r="Y1207" s="16"/>
      <c r="Z1207" s="16"/>
      <c r="AA1207" s="16"/>
      <c r="AB1207" s="16"/>
      <c r="AC1207" s="16"/>
    </row>
    <row r="1208" spans="1:29" ht="15.75" customHeight="1" x14ac:dyDescent="0.35">
      <c r="A1208" s="17"/>
      <c r="B1208" s="16"/>
      <c r="C1208" s="16"/>
      <c r="D1208" s="16"/>
      <c r="E1208" s="16"/>
      <c r="F1208" s="16"/>
      <c r="G1208" s="16"/>
      <c r="H1208" s="16"/>
      <c r="I1208" s="16"/>
      <c r="J1208" s="16"/>
      <c r="K1208" s="16"/>
      <c r="L1208" s="16"/>
      <c r="N1208" s="16"/>
      <c r="O1208" s="16"/>
      <c r="P1208" s="16"/>
      <c r="Q1208" s="16"/>
      <c r="R1208" s="16"/>
      <c r="S1208" s="23"/>
      <c r="T1208" s="16"/>
      <c r="U1208" s="16"/>
      <c r="W1208" s="23"/>
      <c r="X1208" s="16"/>
      <c r="Y1208" s="16"/>
      <c r="Z1208" s="16"/>
      <c r="AA1208" s="16"/>
      <c r="AB1208" s="16"/>
      <c r="AC1208" s="16"/>
    </row>
    <row r="1209" spans="1:29" ht="15.75" customHeight="1" x14ac:dyDescent="0.35">
      <c r="A1209" s="17"/>
      <c r="B1209" s="16"/>
      <c r="C1209" s="16"/>
      <c r="D1209" s="16"/>
      <c r="E1209" s="16"/>
      <c r="F1209" s="16"/>
      <c r="G1209" s="16"/>
      <c r="H1209" s="16"/>
      <c r="I1209" s="16"/>
      <c r="J1209" s="16"/>
      <c r="K1209" s="16"/>
      <c r="L1209" s="16"/>
      <c r="N1209" s="16"/>
      <c r="O1209" s="16"/>
      <c r="P1209" s="16"/>
      <c r="Q1209" s="16"/>
      <c r="R1209" s="16"/>
      <c r="S1209" s="23"/>
      <c r="T1209" s="16"/>
      <c r="U1209" s="16"/>
      <c r="W1209" s="23"/>
      <c r="X1209" s="16"/>
      <c r="Y1209" s="16"/>
      <c r="Z1209" s="16"/>
      <c r="AA1209" s="16"/>
      <c r="AB1209" s="16"/>
      <c r="AC1209" s="16"/>
    </row>
    <row r="1210" spans="1:29" ht="15.75" customHeight="1" x14ac:dyDescent="0.35">
      <c r="A1210" s="17"/>
      <c r="B1210" s="16"/>
      <c r="C1210" s="16"/>
      <c r="D1210" s="16"/>
      <c r="E1210" s="16"/>
      <c r="F1210" s="16"/>
      <c r="G1210" s="16"/>
      <c r="H1210" s="16"/>
      <c r="I1210" s="16"/>
      <c r="J1210" s="16"/>
      <c r="K1210" s="16"/>
      <c r="L1210" s="16"/>
      <c r="N1210" s="16"/>
      <c r="O1210" s="16"/>
      <c r="P1210" s="16"/>
      <c r="Q1210" s="16"/>
      <c r="R1210" s="16"/>
      <c r="S1210" s="23"/>
      <c r="T1210" s="16"/>
      <c r="U1210" s="16"/>
      <c r="W1210" s="23"/>
      <c r="X1210" s="16"/>
      <c r="Y1210" s="16"/>
      <c r="Z1210" s="16"/>
      <c r="AA1210" s="16"/>
      <c r="AB1210" s="16"/>
      <c r="AC1210" s="16"/>
    </row>
    <row r="1211" spans="1:29" ht="15.75" customHeight="1" x14ac:dyDescent="0.35">
      <c r="A1211" s="17"/>
      <c r="B1211" s="16"/>
      <c r="C1211" s="16"/>
      <c r="D1211" s="16"/>
      <c r="E1211" s="16"/>
      <c r="F1211" s="16"/>
      <c r="G1211" s="16"/>
      <c r="H1211" s="16"/>
      <c r="I1211" s="16"/>
      <c r="J1211" s="16"/>
      <c r="K1211" s="16"/>
      <c r="L1211" s="16"/>
      <c r="N1211" s="16"/>
      <c r="O1211" s="16"/>
      <c r="P1211" s="16"/>
      <c r="Q1211" s="16"/>
      <c r="R1211" s="16"/>
      <c r="S1211" s="23"/>
      <c r="T1211" s="16"/>
      <c r="U1211" s="16"/>
      <c r="W1211" s="23"/>
      <c r="X1211" s="16"/>
      <c r="Y1211" s="16"/>
      <c r="Z1211" s="16"/>
      <c r="AA1211" s="16"/>
      <c r="AB1211" s="16"/>
      <c r="AC1211" s="16"/>
    </row>
    <row r="1212" spans="1:29" ht="15.75" customHeight="1" x14ac:dyDescent="0.35">
      <c r="A1212" s="17"/>
      <c r="B1212" s="16"/>
      <c r="C1212" s="16"/>
      <c r="D1212" s="16"/>
      <c r="E1212" s="16"/>
      <c r="F1212" s="16"/>
      <c r="G1212" s="16"/>
      <c r="H1212" s="16"/>
      <c r="I1212" s="16"/>
      <c r="J1212" s="16"/>
      <c r="K1212" s="16"/>
      <c r="L1212" s="16"/>
      <c r="N1212" s="16"/>
      <c r="O1212" s="16"/>
      <c r="P1212" s="16"/>
      <c r="Q1212" s="16"/>
      <c r="R1212" s="16"/>
      <c r="S1212" s="23"/>
      <c r="T1212" s="16"/>
      <c r="U1212" s="16"/>
      <c r="W1212" s="23"/>
      <c r="X1212" s="16"/>
      <c r="Y1212" s="16"/>
      <c r="Z1212" s="16"/>
      <c r="AA1212" s="16"/>
      <c r="AB1212" s="16"/>
      <c r="AC1212" s="16"/>
    </row>
    <row r="1213" spans="1:29" ht="15.75" customHeight="1" x14ac:dyDescent="0.35">
      <c r="A1213" s="17"/>
      <c r="B1213" s="16"/>
      <c r="C1213" s="16"/>
      <c r="D1213" s="16"/>
      <c r="E1213" s="16"/>
      <c r="F1213" s="16"/>
      <c r="G1213" s="16"/>
      <c r="H1213" s="16"/>
      <c r="I1213" s="16"/>
      <c r="J1213" s="16"/>
      <c r="K1213" s="16"/>
      <c r="L1213" s="16"/>
      <c r="N1213" s="16"/>
      <c r="O1213" s="16"/>
      <c r="P1213" s="16"/>
      <c r="Q1213" s="16"/>
      <c r="R1213" s="16"/>
      <c r="S1213" s="23"/>
      <c r="T1213" s="16"/>
      <c r="U1213" s="16"/>
      <c r="W1213" s="23"/>
      <c r="X1213" s="16"/>
      <c r="Y1213" s="16"/>
      <c r="Z1213" s="16"/>
      <c r="AA1213" s="16"/>
      <c r="AB1213" s="16"/>
      <c r="AC1213" s="16"/>
    </row>
    <row r="1214" spans="1:29" ht="15.75" customHeight="1" x14ac:dyDescent="0.35">
      <c r="A1214" s="17"/>
      <c r="B1214" s="16"/>
      <c r="C1214" s="16"/>
      <c r="D1214" s="16"/>
      <c r="E1214" s="16"/>
      <c r="F1214" s="16"/>
      <c r="G1214" s="16"/>
      <c r="H1214" s="16"/>
      <c r="I1214" s="16"/>
      <c r="J1214" s="16"/>
      <c r="K1214" s="16"/>
      <c r="L1214" s="16"/>
      <c r="N1214" s="16"/>
      <c r="O1214" s="16"/>
      <c r="P1214" s="16"/>
      <c r="Q1214" s="16"/>
      <c r="R1214" s="16"/>
      <c r="S1214" s="23"/>
      <c r="T1214" s="16"/>
      <c r="U1214" s="16"/>
      <c r="W1214" s="23"/>
      <c r="X1214" s="16"/>
      <c r="Y1214" s="16"/>
      <c r="Z1214" s="16"/>
      <c r="AA1214" s="16"/>
      <c r="AB1214" s="16"/>
      <c r="AC1214" s="16"/>
    </row>
    <row r="1215" spans="1:29" ht="15.75" customHeight="1" x14ac:dyDescent="0.35">
      <c r="A1215" s="17"/>
      <c r="B1215" s="16"/>
      <c r="C1215" s="16"/>
      <c r="D1215" s="16"/>
      <c r="E1215" s="16"/>
      <c r="F1215" s="16"/>
      <c r="G1215" s="16"/>
      <c r="H1215" s="16"/>
      <c r="I1215" s="16"/>
      <c r="J1215" s="16"/>
      <c r="K1215" s="16"/>
      <c r="L1215" s="16"/>
      <c r="N1215" s="16"/>
      <c r="O1215" s="16"/>
      <c r="P1215" s="16"/>
      <c r="Q1215" s="16"/>
      <c r="R1215" s="16"/>
      <c r="S1215" s="23"/>
      <c r="T1215" s="16"/>
      <c r="U1215" s="16"/>
      <c r="W1215" s="23"/>
      <c r="X1215" s="16"/>
      <c r="Y1215" s="16"/>
      <c r="Z1215" s="16"/>
      <c r="AA1215" s="16"/>
      <c r="AB1215" s="16"/>
      <c r="AC1215" s="16"/>
    </row>
    <row r="1216" spans="1:29" ht="15.75" customHeight="1" x14ac:dyDescent="0.35">
      <c r="A1216" s="17"/>
      <c r="B1216" s="16"/>
      <c r="C1216" s="16"/>
      <c r="D1216" s="16"/>
      <c r="E1216" s="16"/>
      <c r="F1216" s="16"/>
      <c r="G1216" s="16"/>
      <c r="H1216" s="16"/>
      <c r="I1216" s="16"/>
      <c r="J1216" s="16"/>
      <c r="K1216" s="16"/>
      <c r="L1216" s="16"/>
      <c r="N1216" s="16"/>
      <c r="O1216" s="16"/>
      <c r="P1216" s="16"/>
      <c r="Q1216" s="16"/>
      <c r="R1216" s="16"/>
      <c r="S1216" s="23"/>
      <c r="T1216" s="16"/>
      <c r="U1216" s="16"/>
      <c r="W1216" s="23"/>
      <c r="X1216" s="16"/>
      <c r="Y1216" s="16"/>
      <c r="Z1216" s="16"/>
      <c r="AA1216" s="16"/>
      <c r="AB1216" s="16"/>
      <c r="AC1216" s="16"/>
    </row>
    <row r="1217" spans="1:29" ht="15.75" customHeight="1" x14ac:dyDescent="0.35">
      <c r="A1217" s="17"/>
      <c r="B1217" s="16"/>
      <c r="C1217" s="16"/>
      <c r="D1217" s="16"/>
      <c r="E1217" s="16"/>
      <c r="F1217" s="16"/>
      <c r="G1217" s="16"/>
      <c r="H1217" s="16"/>
      <c r="I1217" s="16"/>
      <c r="J1217" s="16"/>
      <c r="K1217" s="16"/>
      <c r="L1217" s="16"/>
      <c r="N1217" s="16"/>
      <c r="O1217" s="16"/>
      <c r="P1217" s="16"/>
      <c r="Q1217" s="16"/>
      <c r="R1217" s="16"/>
      <c r="S1217" s="23"/>
      <c r="T1217" s="16"/>
      <c r="U1217" s="16"/>
      <c r="W1217" s="23"/>
      <c r="X1217" s="16"/>
      <c r="Y1217" s="16"/>
      <c r="Z1217" s="16"/>
      <c r="AA1217" s="16"/>
      <c r="AB1217" s="16"/>
      <c r="AC1217" s="16"/>
    </row>
    <row r="1218" spans="1:29" ht="15.75" customHeight="1" x14ac:dyDescent="0.35">
      <c r="A1218" s="17"/>
      <c r="B1218" s="16"/>
      <c r="C1218" s="16"/>
      <c r="D1218" s="16"/>
      <c r="E1218" s="16"/>
      <c r="F1218" s="16"/>
      <c r="G1218" s="16"/>
      <c r="H1218" s="16"/>
      <c r="I1218" s="16"/>
      <c r="J1218" s="16"/>
      <c r="K1218" s="16"/>
      <c r="L1218" s="16"/>
      <c r="N1218" s="16"/>
      <c r="O1218" s="16"/>
      <c r="P1218" s="16"/>
      <c r="Q1218" s="16"/>
      <c r="R1218" s="16"/>
      <c r="S1218" s="23"/>
      <c r="T1218" s="16"/>
      <c r="U1218" s="16"/>
      <c r="W1218" s="23"/>
      <c r="X1218" s="16"/>
      <c r="Y1218" s="16"/>
      <c r="Z1218" s="16"/>
      <c r="AA1218" s="16"/>
      <c r="AB1218" s="16"/>
      <c r="AC1218" s="16"/>
    </row>
    <row r="1219" spans="1:29" ht="15.75" customHeight="1" x14ac:dyDescent="0.35">
      <c r="A1219" s="17"/>
      <c r="B1219" s="16"/>
      <c r="C1219" s="16"/>
      <c r="D1219" s="16"/>
      <c r="E1219" s="16"/>
      <c r="F1219" s="16"/>
      <c r="G1219" s="16"/>
      <c r="H1219" s="16"/>
      <c r="I1219" s="16"/>
      <c r="J1219" s="16"/>
      <c r="K1219" s="16"/>
      <c r="L1219" s="16"/>
      <c r="N1219" s="16"/>
      <c r="O1219" s="16"/>
      <c r="P1219" s="16"/>
      <c r="Q1219" s="16"/>
      <c r="R1219" s="16"/>
      <c r="S1219" s="23"/>
      <c r="T1219" s="16"/>
      <c r="U1219" s="16"/>
      <c r="W1219" s="23"/>
      <c r="X1219" s="16"/>
      <c r="Y1219" s="16"/>
      <c r="Z1219" s="16"/>
      <c r="AA1219" s="16"/>
      <c r="AB1219" s="16"/>
      <c r="AC1219" s="16"/>
    </row>
    <row r="1220" spans="1:29" ht="15.75" customHeight="1" x14ac:dyDescent="0.35">
      <c r="A1220" s="17"/>
      <c r="B1220" s="16"/>
      <c r="C1220" s="16"/>
      <c r="D1220" s="16"/>
      <c r="E1220" s="16"/>
      <c r="F1220" s="16"/>
      <c r="G1220" s="16"/>
      <c r="H1220" s="16"/>
      <c r="I1220" s="16"/>
      <c r="J1220" s="16"/>
      <c r="K1220" s="16"/>
      <c r="L1220" s="16"/>
      <c r="N1220" s="16"/>
      <c r="O1220" s="16"/>
      <c r="P1220" s="16"/>
      <c r="Q1220" s="16"/>
      <c r="R1220" s="16"/>
      <c r="S1220" s="23"/>
      <c r="T1220" s="16"/>
      <c r="U1220" s="16"/>
      <c r="W1220" s="23"/>
      <c r="X1220" s="16"/>
      <c r="Y1220" s="16"/>
      <c r="Z1220" s="16"/>
      <c r="AA1220" s="16"/>
      <c r="AB1220" s="16"/>
      <c r="AC1220" s="16"/>
    </row>
    <row r="1221" spans="1:29" ht="15.75" customHeight="1" x14ac:dyDescent="0.35">
      <c r="A1221" s="17"/>
      <c r="B1221" s="16"/>
      <c r="C1221" s="16"/>
      <c r="D1221" s="16"/>
      <c r="E1221" s="16"/>
      <c r="F1221" s="16"/>
      <c r="G1221" s="16"/>
      <c r="H1221" s="16"/>
      <c r="I1221" s="16"/>
      <c r="J1221" s="16"/>
      <c r="K1221" s="16"/>
      <c r="L1221" s="16"/>
      <c r="N1221" s="16"/>
      <c r="O1221" s="16"/>
      <c r="P1221" s="16"/>
      <c r="Q1221" s="16"/>
      <c r="R1221" s="16"/>
      <c r="S1221" s="23"/>
      <c r="T1221" s="16"/>
      <c r="U1221" s="16"/>
      <c r="W1221" s="23"/>
      <c r="X1221" s="16"/>
      <c r="Y1221" s="16"/>
      <c r="Z1221" s="16"/>
      <c r="AA1221" s="16"/>
      <c r="AB1221" s="16"/>
      <c r="AC1221" s="16"/>
    </row>
    <row r="1222" spans="1:29" ht="15.75" customHeight="1" x14ac:dyDescent="0.35">
      <c r="A1222" s="17"/>
      <c r="B1222" s="16"/>
      <c r="C1222" s="16"/>
      <c r="D1222" s="16"/>
      <c r="E1222" s="16"/>
      <c r="F1222" s="16"/>
      <c r="G1222" s="16"/>
      <c r="H1222" s="16"/>
      <c r="I1222" s="16"/>
      <c r="J1222" s="16"/>
      <c r="K1222" s="16"/>
      <c r="L1222" s="16"/>
      <c r="N1222" s="16"/>
      <c r="O1222" s="16"/>
      <c r="P1222" s="16"/>
      <c r="Q1222" s="16"/>
      <c r="R1222" s="16"/>
      <c r="S1222" s="23"/>
      <c r="T1222" s="16"/>
      <c r="U1222" s="16"/>
      <c r="W1222" s="23"/>
      <c r="X1222" s="16"/>
      <c r="Y1222" s="16"/>
      <c r="Z1222" s="16"/>
      <c r="AA1222" s="16"/>
      <c r="AB1222" s="16"/>
      <c r="AC1222" s="16"/>
    </row>
    <row r="1223" spans="1:29" ht="15.75" customHeight="1" x14ac:dyDescent="0.35">
      <c r="A1223" s="17"/>
      <c r="B1223" s="16"/>
      <c r="C1223" s="16"/>
      <c r="D1223" s="16"/>
      <c r="E1223" s="16"/>
      <c r="F1223" s="16"/>
      <c r="G1223" s="16"/>
      <c r="H1223" s="16"/>
      <c r="I1223" s="16"/>
      <c r="J1223" s="16"/>
      <c r="K1223" s="16"/>
      <c r="L1223" s="16"/>
      <c r="N1223" s="16"/>
      <c r="O1223" s="16"/>
      <c r="P1223" s="16"/>
      <c r="Q1223" s="16"/>
      <c r="R1223" s="16"/>
      <c r="S1223" s="23"/>
      <c r="T1223" s="16"/>
      <c r="U1223" s="16"/>
      <c r="W1223" s="23"/>
      <c r="X1223" s="16"/>
      <c r="Y1223" s="16"/>
      <c r="Z1223" s="16"/>
      <c r="AA1223" s="16"/>
      <c r="AB1223" s="16"/>
      <c r="AC1223" s="16"/>
    </row>
    <row r="1224" spans="1:29" ht="15.75" customHeight="1" x14ac:dyDescent="0.35">
      <c r="A1224" s="17"/>
      <c r="B1224" s="16"/>
      <c r="C1224" s="16"/>
      <c r="D1224" s="16"/>
      <c r="E1224" s="16"/>
      <c r="F1224" s="16"/>
      <c r="G1224" s="16"/>
      <c r="H1224" s="16"/>
      <c r="I1224" s="16"/>
      <c r="J1224" s="16"/>
      <c r="K1224" s="16"/>
      <c r="L1224" s="16"/>
      <c r="N1224" s="16"/>
      <c r="O1224" s="16"/>
      <c r="P1224" s="16"/>
      <c r="Q1224" s="16"/>
      <c r="R1224" s="16"/>
      <c r="S1224" s="23"/>
      <c r="T1224" s="16"/>
      <c r="U1224" s="16"/>
      <c r="W1224" s="23"/>
      <c r="X1224" s="16"/>
      <c r="Y1224" s="16"/>
      <c r="Z1224" s="16"/>
      <c r="AA1224" s="16"/>
      <c r="AB1224" s="16"/>
      <c r="AC1224" s="16"/>
    </row>
    <row r="1225" spans="1:29" ht="15.75" customHeight="1" x14ac:dyDescent="0.35">
      <c r="A1225" s="17"/>
      <c r="B1225" s="16"/>
      <c r="C1225" s="16"/>
      <c r="D1225" s="16"/>
      <c r="E1225" s="16"/>
      <c r="F1225" s="16"/>
      <c r="G1225" s="16"/>
      <c r="H1225" s="16"/>
      <c r="I1225" s="16"/>
      <c r="J1225" s="16"/>
      <c r="K1225" s="16"/>
      <c r="L1225" s="16"/>
      <c r="N1225" s="16"/>
      <c r="O1225" s="16"/>
      <c r="P1225" s="16"/>
      <c r="Q1225" s="16"/>
      <c r="R1225" s="16"/>
      <c r="S1225" s="23"/>
      <c r="T1225" s="16"/>
      <c r="U1225" s="16"/>
      <c r="W1225" s="23"/>
      <c r="X1225" s="16"/>
      <c r="Y1225" s="16"/>
      <c r="Z1225" s="16"/>
      <c r="AA1225" s="16"/>
      <c r="AB1225" s="16"/>
      <c r="AC1225" s="16"/>
    </row>
    <row r="1226" spans="1:29" ht="15.75" customHeight="1" x14ac:dyDescent="0.35">
      <c r="A1226" s="17"/>
      <c r="B1226" s="16"/>
      <c r="C1226" s="16"/>
      <c r="D1226" s="16"/>
      <c r="E1226" s="16"/>
      <c r="F1226" s="16"/>
      <c r="G1226" s="16"/>
      <c r="H1226" s="16"/>
      <c r="I1226" s="16"/>
      <c r="J1226" s="16"/>
      <c r="K1226" s="16"/>
      <c r="L1226" s="16"/>
      <c r="N1226" s="16"/>
      <c r="O1226" s="16"/>
      <c r="P1226" s="16"/>
      <c r="Q1226" s="16"/>
      <c r="R1226" s="16"/>
      <c r="S1226" s="23"/>
      <c r="T1226" s="16"/>
      <c r="U1226" s="16"/>
      <c r="W1226" s="23"/>
      <c r="X1226" s="16"/>
      <c r="Y1226" s="16"/>
      <c r="Z1226" s="16"/>
      <c r="AA1226" s="16"/>
      <c r="AB1226" s="16"/>
      <c r="AC1226" s="16"/>
    </row>
    <row r="1227" spans="1:29" ht="15.75" customHeight="1" x14ac:dyDescent="0.35">
      <c r="A1227" s="17"/>
      <c r="B1227" s="16"/>
      <c r="C1227" s="16"/>
      <c r="D1227" s="16"/>
      <c r="E1227" s="16"/>
      <c r="F1227" s="16"/>
      <c r="G1227" s="16"/>
      <c r="H1227" s="16"/>
      <c r="I1227" s="16"/>
      <c r="J1227" s="16"/>
      <c r="K1227" s="16"/>
      <c r="L1227" s="16"/>
      <c r="N1227" s="16"/>
      <c r="O1227" s="16"/>
      <c r="P1227" s="16"/>
      <c r="Q1227" s="16"/>
      <c r="R1227" s="16"/>
      <c r="S1227" s="23"/>
      <c r="T1227" s="16"/>
      <c r="U1227" s="16"/>
      <c r="W1227" s="23"/>
      <c r="X1227" s="16"/>
      <c r="Y1227" s="16"/>
      <c r="Z1227" s="16"/>
      <c r="AA1227" s="16"/>
      <c r="AB1227" s="16"/>
      <c r="AC1227" s="16"/>
    </row>
    <row r="1228" spans="1:29" ht="15.75" customHeight="1" x14ac:dyDescent="0.35">
      <c r="A1228" s="17"/>
      <c r="B1228" s="16"/>
      <c r="C1228" s="16"/>
      <c r="D1228" s="16"/>
      <c r="E1228" s="16"/>
      <c r="F1228" s="16"/>
      <c r="G1228" s="16"/>
      <c r="H1228" s="16"/>
      <c r="I1228" s="16"/>
      <c r="J1228" s="16"/>
      <c r="K1228" s="16"/>
      <c r="L1228" s="16"/>
      <c r="N1228" s="16"/>
      <c r="O1228" s="16"/>
      <c r="P1228" s="16"/>
      <c r="Q1228" s="16"/>
      <c r="R1228" s="16"/>
      <c r="S1228" s="23"/>
      <c r="T1228" s="16"/>
      <c r="U1228" s="16"/>
      <c r="W1228" s="23"/>
      <c r="X1228" s="16"/>
      <c r="Y1228" s="16"/>
      <c r="Z1228" s="16"/>
      <c r="AA1228" s="16"/>
      <c r="AB1228" s="16"/>
      <c r="AC1228" s="16"/>
    </row>
    <row r="1229" spans="1:29" ht="15.75" customHeight="1" x14ac:dyDescent="0.35">
      <c r="A1229" s="17"/>
      <c r="B1229" s="16"/>
      <c r="C1229" s="16"/>
      <c r="D1229" s="16"/>
      <c r="E1229" s="16"/>
      <c r="F1229" s="16"/>
      <c r="G1229" s="16"/>
      <c r="H1229" s="16"/>
      <c r="I1229" s="16"/>
      <c r="J1229" s="16"/>
      <c r="K1229" s="16"/>
      <c r="L1229" s="16"/>
      <c r="N1229" s="16"/>
      <c r="O1229" s="16"/>
      <c r="P1229" s="16"/>
      <c r="Q1229" s="16"/>
      <c r="R1229" s="16"/>
      <c r="S1229" s="23"/>
      <c r="T1229" s="16"/>
      <c r="U1229" s="16"/>
      <c r="W1229" s="23"/>
      <c r="X1229" s="16"/>
      <c r="Y1229" s="16"/>
      <c r="Z1229" s="16"/>
      <c r="AA1229" s="16"/>
      <c r="AB1229" s="16"/>
      <c r="AC1229" s="16"/>
    </row>
    <row r="1230" spans="1:29" ht="15.75" customHeight="1" x14ac:dyDescent="0.35">
      <c r="A1230" s="17"/>
      <c r="B1230" s="16"/>
      <c r="C1230" s="16"/>
      <c r="D1230" s="16"/>
      <c r="E1230" s="16"/>
      <c r="F1230" s="16"/>
      <c r="G1230" s="16"/>
      <c r="H1230" s="16"/>
      <c r="I1230" s="16"/>
      <c r="J1230" s="16"/>
      <c r="K1230" s="16"/>
      <c r="L1230" s="16"/>
      <c r="N1230" s="16"/>
      <c r="O1230" s="16"/>
      <c r="P1230" s="16"/>
      <c r="Q1230" s="16"/>
      <c r="R1230" s="16"/>
      <c r="S1230" s="23"/>
      <c r="T1230" s="16"/>
      <c r="U1230" s="16"/>
      <c r="W1230" s="23"/>
      <c r="X1230" s="16"/>
      <c r="Y1230" s="16"/>
      <c r="Z1230" s="16"/>
      <c r="AA1230" s="16"/>
      <c r="AB1230" s="16"/>
      <c r="AC1230" s="16"/>
    </row>
    <row r="1231" spans="1:29" ht="15.75" customHeight="1" x14ac:dyDescent="0.35">
      <c r="A1231" s="17"/>
      <c r="B1231" s="16"/>
      <c r="C1231" s="16"/>
      <c r="D1231" s="16"/>
      <c r="E1231" s="16"/>
      <c r="F1231" s="16"/>
      <c r="G1231" s="16"/>
      <c r="H1231" s="16"/>
      <c r="I1231" s="16"/>
      <c r="J1231" s="16"/>
      <c r="K1231" s="16"/>
      <c r="L1231" s="16"/>
      <c r="N1231" s="16"/>
      <c r="O1231" s="16"/>
      <c r="P1231" s="16"/>
      <c r="Q1231" s="16"/>
      <c r="R1231" s="16"/>
      <c r="S1231" s="23"/>
      <c r="T1231" s="16"/>
      <c r="U1231" s="16"/>
      <c r="W1231" s="23"/>
      <c r="X1231" s="16"/>
      <c r="Y1231" s="16"/>
      <c r="Z1231" s="16"/>
      <c r="AA1231" s="16"/>
      <c r="AB1231" s="16"/>
      <c r="AC1231" s="16"/>
    </row>
    <row r="1232" spans="1:29" ht="15.75" customHeight="1" x14ac:dyDescent="0.35">
      <c r="A1232" s="17"/>
      <c r="B1232" s="16"/>
      <c r="C1232" s="16"/>
      <c r="D1232" s="16"/>
      <c r="E1232" s="16"/>
      <c r="F1232" s="16"/>
      <c r="G1232" s="16"/>
      <c r="H1232" s="16"/>
      <c r="I1232" s="16"/>
      <c r="J1232" s="16"/>
      <c r="K1232" s="16"/>
      <c r="L1232" s="16"/>
      <c r="N1232" s="16"/>
      <c r="O1232" s="16"/>
      <c r="P1232" s="16"/>
      <c r="Q1232" s="16"/>
      <c r="R1232" s="16"/>
      <c r="S1232" s="23"/>
      <c r="T1232" s="16"/>
      <c r="U1232" s="16"/>
      <c r="W1232" s="23"/>
      <c r="X1232" s="16"/>
      <c r="Y1232" s="16"/>
      <c r="Z1232" s="16"/>
      <c r="AA1232" s="16"/>
      <c r="AB1232" s="16"/>
      <c r="AC1232" s="16"/>
    </row>
    <row r="1233" spans="1:29" ht="15.75" customHeight="1" x14ac:dyDescent="0.35">
      <c r="A1233" s="17"/>
      <c r="B1233" s="16"/>
      <c r="C1233" s="16"/>
      <c r="D1233" s="16"/>
      <c r="E1233" s="16"/>
      <c r="F1233" s="16"/>
      <c r="G1233" s="16"/>
      <c r="H1233" s="16"/>
      <c r="I1233" s="16"/>
      <c r="J1233" s="16"/>
      <c r="K1233" s="16"/>
      <c r="L1233" s="16"/>
      <c r="N1233" s="16"/>
      <c r="O1233" s="16"/>
      <c r="P1233" s="16"/>
      <c r="Q1233" s="16"/>
      <c r="R1233" s="16"/>
      <c r="S1233" s="23"/>
      <c r="T1233" s="16"/>
      <c r="U1233" s="16"/>
      <c r="W1233" s="23"/>
      <c r="X1233" s="16"/>
      <c r="Y1233" s="16"/>
      <c r="Z1233" s="16"/>
      <c r="AA1233" s="16"/>
      <c r="AB1233" s="16"/>
      <c r="AC1233" s="16"/>
    </row>
    <row r="1234" spans="1:29" ht="15.75" customHeight="1" x14ac:dyDescent="0.35">
      <c r="A1234" s="17"/>
      <c r="B1234" s="16"/>
      <c r="C1234" s="16"/>
      <c r="D1234" s="16"/>
      <c r="E1234" s="16"/>
      <c r="F1234" s="16"/>
      <c r="G1234" s="16"/>
      <c r="H1234" s="16"/>
      <c r="I1234" s="16"/>
      <c r="J1234" s="16"/>
      <c r="K1234" s="16"/>
      <c r="L1234" s="16"/>
      <c r="N1234" s="16"/>
      <c r="O1234" s="16"/>
      <c r="P1234" s="16"/>
      <c r="Q1234" s="16"/>
      <c r="R1234" s="16"/>
      <c r="S1234" s="23"/>
      <c r="T1234" s="16"/>
      <c r="U1234" s="16"/>
      <c r="W1234" s="23"/>
      <c r="X1234" s="16"/>
      <c r="Y1234" s="16"/>
      <c r="Z1234" s="16"/>
      <c r="AA1234" s="16"/>
      <c r="AB1234" s="16"/>
      <c r="AC1234" s="16"/>
    </row>
    <row r="1235" spans="1:29" ht="15.75" customHeight="1" x14ac:dyDescent="0.35">
      <c r="A1235" s="17"/>
      <c r="B1235" s="16"/>
      <c r="C1235" s="16"/>
      <c r="D1235" s="16"/>
      <c r="E1235" s="16"/>
      <c r="F1235" s="16"/>
      <c r="G1235" s="16"/>
      <c r="H1235" s="16"/>
      <c r="I1235" s="16"/>
      <c r="J1235" s="16"/>
      <c r="K1235" s="16"/>
      <c r="L1235" s="16"/>
      <c r="N1235" s="16"/>
      <c r="O1235" s="16"/>
      <c r="P1235" s="16"/>
      <c r="Q1235" s="16"/>
      <c r="R1235" s="16"/>
      <c r="S1235" s="23"/>
      <c r="T1235" s="16"/>
      <c r="U1235" s="16"/>
      <c r="W1235" s="23"/>
      <c r="X1235" s="16"/>
      <c r="Y1235" s="16"/>
      <c r="Z1235" s="16"/>
      <c r="AA1235" s="16"/>
      <c r="AB1235" s="16"/>
      <c r="AC1235" s="16"/>
    </row>
  </sheetData>
  <sheetProtection algorithmName="SHA-512" hashValue="J9jIbnlqg5jVLTQhD0NUm+KmLwWbd876Ex1bFwR3wRaerBzXcDFyXxGdC2k1PBYG4x5uo1EunbuecRw/jk3b8Q==" saltValue="Z/9CPFf1owVwGiX0GV5cTQ==" spinCount="100000" sheet="1" formatCells="0" formatColumns="0" formatRows="0" insertColumns="0" insertRows="0" insertHyperlinks="0" sort="0"/>
  <mergeCells count="19">
    <mergeCell ref="A45:B46"/>
    <mergeCell ref="D8:D9"/>
    <mergeCell ref="E8:E9"/>
    <mergeCell ref="F8:F9"/>
    <mergeCell ref="E40:F40"/>
    <mergeCell ref="A30:C30"/>
    <mergeCell ref="D30:F30"/>
    <mergeCell ref="D39:E39"/>
    <mergeCell ref="C24:D24"/>
    <mergeCell ref="A24:B24"/>
    <mergeCell ref="A40:B40"/>
    <mergeCell ref="A39:B39"/>
    <mergeCell ref="A1:C1"/>
    <mergeCell ref="A2:C3"/>
    <mergeCell ref="A22:B22"/>
    <mergeCell ref="C22:D22"/>
    <mergeCell ref="A23:B23"/>
    <mergeCell ref="C23:D23"/>
    <mergeCell ref="D10:D12"/>
  </mergeCells>
  <conditionalFormatting sqref="A1:A2 B6:B21 D21 F21 A226:C1235 A6:A23 G25:G28 G21:G23 C5:C24 E21:E24">
    <cfRule type="beginsWith" dxfId="263" priority="27" operator="beginsWith" text="COMPLETE">
      <formula>LEFT((A1),LEN("COMPLETE"))=("COMPLETE")</formula>
    </cfRule>
  </conditionalFormatting>
  <conditionalFormatting sqref="A1:A2 B6:B21 D21 F21 A226:C1235 A6:A23 G25:G28 G21:G23 C5:C24 E21:E24">
    <cfRule type="containsText" dxfId="262" priority="28" operator="containsText" text="INCOMPLETE">
      <formula>NOT(ISERROR(SEARCH(("INCOMPLETE"),(A1))))</formula>
    </cfRule>
  </conditionalFormatting>
  <conditionalFormatting sqref="E43:G43 A30:F33 B34:C34 A35:C38 D34:F38 A39 C39:D39">
    <cfRule type="containsText" dxfId="261" priority="31" operator="containsText" text="FALSE">
      <formula>NOT(ISERROR(SEARCH(("FALSE"),(A30))))</formula>
    </cfRule>
  </conditionalFormatting>
  <conditionalFormatting sqref="E43:G43 A30:F33 B34:C34 A35:C38 D34:F38 A39 C39:D39">
    <cfRule type="containsText" dxfId="260" priority="32" operator="containsText" text="TRUE">
      <formula>NOT(ISERROR(SEARCH(("TRUE"),(A30))))</formula>
    </cfRule>
  </conditionalFormatting>
  <conditionalFormatting sqref="A26:B28">
    <cfRule type="containsText" dxfId="259" priority="33" operator="containsText" text="FALSE">
      <formula>NOT(ISERROR(SEARCH(("FALSE"),(A26))))</formula>
    </cfRule>
  </conditionalFormatting>
  <conditionalFormatting sqref="A26:B28">
    <cfRule type="containsText" dxfId="258" priority="34" operator="containsText" text="TRUE">
      <formula>NOT(ISERROR(SEARCH(("TRUE"),(A26))))</formula>
    </cfRule>
  </conditionalFormatting>
  <conditionalFormatting sqref="C40">
    <cfRule type="containsText" dxfId="257" priority="25" operator="containsText" text="YES">
      <formula>NOT(ISERROR(SEARCH(("YES"),(C40))))</formula>
    </cfRule>
  </conditionalFormatting>
  <conditionalFormatting sqref="C40">
    <cfRule type="containsText" dxfId="256" priority="26" operator="containsText" text="NO">
      <formula>NOT(ISERROR(SEARCH(("NO"),(C40))))</formula>
    </cfRule>
  </conditionalFormatting>
  <conditionalFormatting sqref="D8 F10:F13">
    <cfRule type="beginsWith" dxfId="255" priority="13" operator="beginsWith" text="COMPLETE">
      <formula>LEFT(D8,LEN("COMPLETE"))="COMPLETE"</formula>
    </cfRule>
    <cfRule type="containsText" dxfId="254" priority="14" operator="containsText" text="INCOMPLETE">
      <formula>NOT(ISERROR(SEARCH("INCOMPLETE",D8)))</formula>
    </cfRule>
  </conditionalFormatting>
  <conditionalFormatting sqref="D6:D7 D10 A24 D13">
    <cfRule type="containsText" dxfId="253" priority="23" operator="containsText" text="FALSE">
      <formula>NOT(ISERROR(SEARCH("FALSE",A6)))</formula>
    </cfRule>
    <cfRule type="containsText" dxfId="252" priority="24" operator="containsText" text="TRUE">
      <formula>NOT(ISERROR(SEARCH("TRUE",A6)))</formula>
    </cfRule>
  </conditionalFormatting>
  <conditionalFormatting sqref="E10:E13">
    <cfRule type="containsText" dxfId="251" priority="21" operator="containsText" text="TRUE">
      <formula>NOT(ISERROR(SEARCH("TRUE",E10)))</formula>
    </cfRule>
    <cfRule type="containsText" dxfId="250" priority="22" operator="containsText" text="FALSE">
      <formula>NOT(ISERROR(SEARCH("FALSE",E10)))</formula>
    </cfRule>
  </conditionalFormatting>
  <conditionalFormatting sqref="D5:F5">
    <cfRule type="beginsWith" dxfId="249" priority="17" operator="beginsWith" text="COMPLETE">
      <formula>LEFT(D5,LEN("COMPLETE"))="COMPLETE"</formula>
    </cfRule>
    <cfRule type="containsText" dxfId="248" priority="18" operator="containsText" text="INCOMPLETE">
      <formula>NOT(ISERROR(SEARCH("INCOMPLETE",D5)))</formula>
    </cfRule>
  </conditionalFormatting>
  <conditionalFormatting sqref="E6:F8">
    <cfRule type="beginsWith" dxfId="247" priority="15" operator="beginsWith" text="COMPLETE">
      <formula>LEFT(E6,LEN("COMPLETE"))="COMPLETE"</formula>
    </cfRule>
    <cfRule type="containsText" dxfId="246" priority="16" operator="containsText" text="INCOMPLETE">
      <formula>NOT(ISERROR(SEARCH("INCOMPLETE",E6)))</formula>
    </cfRule>
  </conditionalFormatting>
  <conditionalFormatting sqref="G24">
    <cfRule type="containsText" dxfId="245" priority="11" operator="containsText" text="FALSE">
      <formula>NOT(ISERROR(SEARCH("FALSE",G24)))</formula>
    </cfRule>
    <cfRule type="containsText" dxfId="244" priority="12" operator="containsText" text="TRUE">
      <formula>NOT(ISERROR(SEARCH("TRUE",G24)))</formula>
    </cfRule>
  </conditionalFormatting>
  <conditionalFormatting sqref="A24">
    <cfRule type="containsText" dxfId="243" priority="9" operator="containsText" text="TRUE">
      <formula>NOT(ISERROR(SEARCH("TRUE",A24)))</formula>
    </cfRule>
    <cfRule type="containsText" dxfId="242" priority="10" operator="containsText" text="FALSE">
      <formula>NOT(ISERROR(SEARCH("FALSE",A24)))</formula>
    </cfRule>
  </conditionalFormatting>
  <conditionalFormatting sqref="F49:F225 B49:B225">
    <cfRule type="expression" dxfId="241" priority="5">
      <formula>MOD(ROW(),2)&lt;&gt;0</formula>
    </cfRule>
    <cfRule type="expression" dxfId="240" priority="6">
      <formula>MOD(ROW(),2)=0</formula>
    </cfRule>
  </conditionalFormatting>
  <conditionalFormatting sqref="A49:I225 A48 C48:E48 G48:I48">
    <cfRule type="expression" dxfId="239" priority="3">
      <formula>AND(_xlfn.ISFORMULA(A48),MOD(ROW(),2)=0)</formula>
    </cfRule>
    <cfRule type="expression" dxfId="238" priority="4">
      <formula>_xlfn.ISFORMULA(INDIRECT("rc",FALSE))</formula>
    </cfRule>
  </conditionalFormatting>
  <conditionalFormatting sqref="H43 H44:I45">
    <cfRule type="expression" dxfId="237" priority="1">
      <formula>AND(_xlfn.ISFORMULA(H43),MOD(ROW(),2)=0)</formula>
    </cfRule>
    <cfRule type="expression" dxfId="236" priority="2">
      <formula>_xlfn.ISFORMULA(INDIRECT("rc",FALSE))</formula>
    </cfRule>
  </conditionalFormatting>
  <dataValidations count="7">
    <dataValidation type="list" allowBlank="1" showErrorMessage="1" sqref="B16 B19" xr:uid="{00000000-0002-0000-0500-000001000000}">
      <formula1>"Select choice here,SBME,CHBE,CIVL,CPEN,ELEC,ENVE,ENPH,GEOE,IGEN,MECH,MINE,MTRL,MANU,OTHER"</formula1>
    </dataValidation>
    <dataValidation type="list" allowBlank="1" showErrorMessage="1" sqref="B5 C40" xr:uid="{00000000-0002-0000-0500-000004000000}">
      <formula1>"Yes,No"</formula1>
    </dataValidation>
    <dataValidation type="list" allowBlank="1" showErrorMessage="1" sqref="R96:R225 V226 U227:U1035" xr:uid="{00000000-0002-0000-0500-000006000000}">
      <formula1>#REF!</formula1>
    </dataValidation>
    <dataValidation type="list" allowBlank="1" showErrorMessage="1" sqref="B49:B225" xr:uid="{69EA7915-D3C5-41AD-9693-F7E4B561D295}">
      <formula1>"Venue,Food,Gifts,Workshop Supplies,Other"</formula1>
    </dataValidation>
    <dataValidation type="list" allowBlank="1" showErrorMessage="1" sqref="U96:U225 X227:X1035 Y226 O271:O1109 J227" xr:uid="{00000000-0002-0000-0500-000003000000}">
      <formula1>"FIRST YEAR,CIVL,SBME,EECE,CHBE,ENVE,ENPH,GEOE,IGEN,MECH,MINE,MTRL,MANU,OTHER"</formula1>
    </dataValidation>
    <dataValidation type="list" allowBlank="1" showErrorMessage="1" sqref="B8" xr:uid="{4240BB82-AA50-4D39-9DC9-4CCD992B938C}">
      <formula1>"FIRST YEAR,CIVL,SBME,EECE,CHBE,ENVE,ENPH,GEOE,IGEN,MECH,MINE,MTRL,MANU,OTHER,,SCARP,SALA,DENT,ARTS,EDUC,COMM,FRST,KIN,JRNL,LAIS,LFS,LAW,MEDI,MUSC,SPPH,NURS,PHRM,SCIE"</formula1>
    </dataValidation>
    <dataValidation type="list" allowBlank="1" showInputMessage="1" showErrorMessage="1" sqref="E6:E9" xr:uid="{FF1260C3-33D0-47AB-A8B4-45CB431CDAF3}">
      <formula1>"Yes, No"</formula1>
    </dataValidation>
  </dataValidations>
  <pageMargins left="0.7" right="0.7" top="0.75" bottom="0.75" header="0" footer="0"/>
  <pageSetup orientation="portrait"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r:uid="{00000000-0002-0000-0500-000000000000}">
          <x14:formula1>
            <xm:f>'Group Information'!$A$19:$A$25</xm:f>
          </x14:formula1>
          <xm:sqref>F49:F225 D148:E225</xm:sqref>
        </x14:dataValidation>
        <x14:dataValidation type="list" allowBlank="1" showInputMessage="1" showErrorMessage="1" xr:uid="{2D0662F5-35E9-45E0-8087-561DFE7A1A85}">
          <x14:formula1>
            <xm:f>dataval!$A$2:$A$78</xm:f>
          </x14:formula1>
          <xm:sqref>B11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4D3DB-F0BC-4750-848D-4CC7981B88A5}">
  <sheetPr>
    <tabColor theme="5" tint="0.39997558519241921"/>
  </sheetPr>
  <dimension ref="A1:AD1235"/>
  <sheetViews>
    <sheetView topLeftCell="A30" zoomScale="85" zoomScaleNormal="85" workbookViewId="0">
      <selection activeCell="H54" sqref="H54"/>
    </sheetView>
  </sheetViews>
  <sheetFormatPr defaultColWidth="10.07421875" defaultRowHeight="15" customHeight="1" x14ac:dyDescent="0.35"/>
  <cols>
    <col min="1" max="1" width="36.4609375" customWidth="1"/>
    <col min="2" max="2" width="28.3828125" customWidth="1"/>
    <col min="3" max="3" width="11.84375" customWidth="1"/>
    <col min="4" max="4" width="38.3828125" customWidth="1"/>
    <col min="5" max="5" width="19.07421875" customWidth="1"/>
    <col min="6" max="6" width="11.84375" customWidth="1"/>
    <col min="7" max="7" width="17.84375" customWidth="1"/>
    <col min="8" max="8" width="20.07421875" customWidth="1"/>
    <col min="9" max="9" width="44.15234375" customWidth="1"/>
    <col min="10" max="10" width="12.921875" customWidth="1"/>
    <col min="11" max="11" width="11.15234375" customWidth="1"/>
    <col min="12" max="12" width="10" customWidth="1"/>
    <col min="13" max="13" width="8.15234375" customWidth="1"/>
    <col min="14" max="14" width="12" customWidth="1"/>
    <col min="15" max="15" width="11.61328125" customWidth="1"/>
    <col min="16" max="16" width="10.53515625" customWidth="1"/>
    <col min="17" max="17" width="13.3828125" customWidth="1"/>
    <col min="18" max="18" width="14.15234375" customWidth="1"/>
    <col min="19" max="19" width="14.07421875" customWidth="1"/>
    <col min="20" max="20" width="15.4609375" customWidth="1"/>
    <col min="21" max="21" width="13.61328125" customWidth="1"/>
    <col min="22" max="23" width="15.61328125" customWidth="1"/>
    <col min="24" max="24" width="11.3828125" customWidth="1"/>
    <col min="25" max="25" width="14.84375" customWidth="1"/>
    <col min="26" max="26" width="15.15234375" customWidth="1"/>
    <col min="27" max="29" width="10.61328125" customWidth="1"/>
  </cols>
  <sheetData>
    <row r="1" spans="1:29" ht="26.25" customHeight="1" x14ac:dyDescent="0.35">
      <c r="A1" s="575" t="s">
        <v>175</v>
      </c>
      <c r="B1" s="576"/>
      <c r="C1" s="577"/>
      <c r="D1" s="16"/>
      <c r="E1" s="31" t="str">
        <f>LEFT(A1, 9)</f>
        <v>PD Opport</v>
      </c>
      <c r="F1" s="16"/>
      <c r="G1" s="16"/>
      <c r="H1" s="16"/>
      <c r="I1" s="16"/>
      <c r="J1" s="16"/>
      <c r="K1" s="16"/>
      <c r="L1" s="16"/>
      <c r="N1" s="16"/>
      <c r="O1" s="16"/>
      <c r="P1" s="16"/>
      <c r="Q1" s="16"/>
      <c r="R1" s="16"/>
      <c r="S1" s="23"/>
      <c r="T1" s="16"/>
      <c r="U1" s="16"/>
      <c r="W1" s="23"/>
      <c r="X1" s="16"/>
      <c r="Y1" s="16"/>
      <c r="Z1" s="16"/>
      <c r="AA1" s="16"/>
      <c r="AB1" s="16"/>
      <c r="AC1" s="16"/>
    </row>
    <row r="2" spans="1:29" ht="26.25" customHeight="1" x14ac:dyDescent="0.35">
      <c r="A2" s="578" t="s">
        <v>124</v>
      </c>
      <c r="B2" s="579"/>
      <c r="C2" s="580"/>
      <c r="D2" s="16"/>
      <c r="E2" s="16"/>
      <c r="F2" s="16"/>
      <c r="G2" s="16"/>
      <c r="H2" s="16"/>
      <c r="I2" s="16"/>
      <c r="J2" s="16"/>
      <c r="K2" s="16"/>
      <c r="L2" s="16"/>
      <c r="N2" s="16"/>
      <c r="O2" s="16"/>
      <c r="P2" s="16"/>
      <c r="Q2" s="16"/>
      <c r="R2" s="16"/>
      <c r="S2" s="23"/>
      <c r="T2" s="16"/>
      <c r="U2" s="16"/>
      <c r="W2" s="23"/>
      <c r="X2" s="16"/>
      <c r="Y2" s="16"/>
      <c r="Z2" s="16"/>
      <c r="AA2" s="16"/>
      <c r="AB2" s="16"/>
      <c r="AC2" s="16"/>
    </row>
    <row r="3" spans="1:29" ht="78" customHeight="1" x14ac:dyDescent="0.35">
      <c r="A3" s="581"/>
      <c r="B3" s="582"/>
      <c r="C3" s="583"/>
      <c r="D3" s="16"/>
      <c r="E3" s="16"/>
      <c r="F3" s="16"/>
      <c r="G3" s="16"/>
      <c r="H3" s="16"/>
      <c r="I3" s="16"/>
      <c r="J3" s="16"/>
      <c r="K3" s="16"/>
      <c r="L3" s="16"/>
      <c r="N3" s="16"/>
      <c r="O3" s="16"/>
      <c r="P3" s="16"/>
      <c r="Q3" s="16"/>
      <c r="R3" s="16"/>
      <c r="S3" s="23"/>
      <c r="T3" s="16"/>
      <c r="U3" s="16"/>
      <c r="W3" s="23"/>
      <c r="X3" s="16"/>
      <c r="Y3" s="16"/>
      <c r="Z3" s="16"/>
      <c r="AA3" s="16"/>
      <c r="AB3" s="16"/>
      <c r="AC3" s="16"/>
    </row>
    <row r="4" spans="1:29" ht="14.25" customHeight="1" x14ac:dyDescent="0.35">
      <c r="A4" s="414"/>
      <c r="B4" s="414"/>
      <c r="C4" s="414"/>
      <c r="D4" s="415"/>
      <c r="E4" s="16"/>
      <c r="F4" s="16"/>
      <c r="G4" s="16"/>
      <c r="H4" s="16"/>
      <c r="J4" s="16"/>
      <c r="K4" s="16"/>
      <c r="L4" s="16"/>
      <c r="M4" s="16"/>
      <c r="N4" s="16"/>
      <c r="O4" s="23"/>
      <c r="P4" s="16"/>
      <c r="Q4" s="16"/>
      <c r="S4" s="16"/>
      <c r="T4" s="16"/>
      <c r="U4" s="16"/>
      <c r="V4" s="16"/>
      <c r="W4" s="16"/>
      <c r="X4" s="16"/>
      <c r="Y4" s="16"/>
      <c r="Z4" s="16"/>
      <c r="AA4" s="16"/>
      <c r="AB4" s="16"/>
      <c r="AC4" s="16"/>
    </row>
    <row r="5" spans="1:29" ht="14.25" customHeight="1" x14ac:dyDescent="0.35">
      <c r="A5" s="416" t="s">
        <v>95</v>
      </c>
      <c r="B5" s="32"/>
      <c r="C5" s="33"/>
      <c r="D5" s="185" t="s">
        <v>125</v>
      </c>
      <c r="E5" s="186"/>
      <c r="F5" s="84"/>
      <c r="G5" s="16"/>
      <c r="H5" s="16"/>
      <c r="J5" s="16"/>
      <c r="K5" s="16"/>
      <c r="L5" s="16"/>
      <c r="M5" s="16"/>
      <c r="N5" s="16"/>
      <c r="O5" s="23"/>
      <c r="P5" s="16"/>
      <c r="Q5" s="16"/>
      <c r="S5" s="16"/>
      <c r="T5" s="16"/>
      <c r="U5" s="16"/>
      <c r="V5" s="16"/>
      <c r="W5" s="16"/>
      <c r="X5" s="16"/>
      <c r="Y5" s="16"/>
      <c r="Z5" s="16"/>
      <c r="AA5" s="16"/>
      <c r="AB5" s="16"/>
      <c r="AC5" s="16"/>
    </row>
    <row r="6" spans="1:29" ht="28" x14ac:dyDescent="0.35">
      <c r="A6" s="30" t="s">
        <v>126</v>
      </c>
      <c r="B6" s="244"/>
      <c r="C6" s="417" t="str">
        <f t="shared" ref="C6:C11" si="0">IF(B6&lt;&gt;"","COMPLETE","INCOMPLETE")</f>
        <v>INCOMPLETE</v>
      </c>
      <c r="D6" s="187" t="s">
        <v>127</v>
      </c>
      <c r="E6" s="366"/>
      <c r="F6" s="188" t="str">
        <f>IF(E6&lt;&gt;"","COMPLETE","INCOMPLETE")</f>
        <v>INCOMPLETE</v>
      </c>
      <c r="G6" s="16"/>
      <c r="H6" s="16"/>
      <c r="J6" s="16"/>
      <c r="K6" s="16"/>
      <c r="L6" s="16"/>
      <c r="M6" s="16"/>
      <c r="N6" s="16"/>
      <c r="O6" s="23"/>
      <c r="P6" s="16"/>
      <c r="Q6" s="16"/>
      <c r="S6" s="16"/>
      <c r="T6" s="16"/>
      <c r="U6" s="16"/>
      <c r="V6" s="16"/>
      <c r="W6" s="16"/>
      <c r="X6" s="16"/>
      <c r="Y6" s="16"/>
      <c r="Z6" s="16"/>
      <c r="AA6" s="16"/>
      <c r="AB6" s="16"/>
      <c r="AC6" s="16"/>
    </row>
    <row r="7" spans="1:29" ht="28" x14ac:dyDescent="0.35">
      <c r="A7" s="34" t="s">
        <v>128</v>
      </c>
      <c r="B7" s="245"/>
      <c r="C7" s="417" t="str">
        <f t="shared" si="0"/>
        <v>INCOMPLETE</v>
      </c>
      <c r="D7" s="187" t="s">
        <v>129</v>
      </c>
      <c r="E7" s="367"/>
      <c r="F7" s="188" t="str">
        <f>IF(E7&lt;&gt;"","COMPLETE","INCOMPLETE")</f>
        <v>INCOMPLETE</v>
      </c>
      <c r="G7" s="16"/>
      <c r="H7" s="16"/>
      <c r="J7" s="16"/>
      <c r="K7" s="16"/>
      <c r="L7" s="16"/>
      <c r="M7" s="16"/>
      <c r="N7" s="16"/>
      <c r="O7" s="23"/>
      <c r="P7" s="16"/>
      <c r="Q7" s="16"/>
      <c r="S7" s="16"/>
      <c r="T7" s="16"/>
      <c r="U7" s="16"/>
      <c r="V7" s="16"/>
      <c r="W7" s="16"/>
      <c r="X7" s="16"/>
      <c r="Y7" s="16"/>
      <c r="Z7" s="16"/>
      <c r="AA7" s="16"/>
      <c r="AB7" s="16"/>
      <c r="AC7" s="16"/>
    </row>
    <row r="8" spans="1:29" ht="15" customHeight="1" x14ac:dyDescent="0.35">
      <c r="A8" s="35" t="s">
        <v>130</v>
      </c>
      <c r="B8" s="365"/>
      <c r="C8" s="417" t="str">
        <f t="shared" si="0"/>
        <v>INCOMPLETE</v>
      </c>
      <c r="D8" s="594" t="s">
        <v>131</v>
      </c>
      <c r="E8" s="596"/>
      <c r="F8" s="598" t="str">
        <f>IF(E8&lt;&gt;"","COMPLETE","INCOMPLETE")</f>
        <v>INCOMPLETE</v>
      </c>
      <c r="G8" s="16"/>
      <c r="H8" s="16"/>
      <c r="J8" s="16"/>
      <c r="K8" s="16"/>
      <c r="L8" s="16"/>
      <c r="M8" s="16"/>
      <c r="N8" s="16"/>
      <c r="O8" s="23"/>
      <c r="P8" s="16"/>
      <c r="Q8" s="16"/>
      <c r="S8" s="16"/>
      <c r="T8" s="16"/>
      <c r="U8" s="16"/>
      <c r="V8" s="16"/>
      <c r="W8" s="16"/>
      <c r="X8" s="16"/>
      <c r="Y8" s="16"/>
      <c r="Z8" s="16"/>
      <c r="AA8" s="16"/>
      <c r="AB8" s="16"/>
      <c r="AC8" s="16"/>
    </row>
    <row r="9" spans="1:29" ht="15" customHeight="1" x14ac:dyDescent="0.35">
      <c r="A9" s="35" t="s">
        <v>132</v>
      </c>
      <c r="B9" s="246"/>
      <c r="C9" s="417" t="str">
        <f t="shared" si="0"/>
        <v>INCOMPLETE</v>
      </c>
      <c r="D9" s="595"/>
      <c r="E9" s="597"/>
      <c r="F9" s="599"/>
      <c r="G9" s="16"/>
      <c r="K9" s="16"/>
      <c r="L9" s="16"/>
      <c r="M9" s="16"/>
      <c r="N9" s="16"/>
      <c r="O9" s="23"/>
      <c r="P9" s="16"/>
      <c r="Q9" s="16"/>
      <c r="S9" s="16"/>
      <c r="T9" s="16"/>
      <c r="U9" s="16"/>
      <c r="V9" s="16"/>
      <c r="W9" s="16"/>
      <c r="X9" s="16"/>
      <c r="Y9" s="16"/>
      <c r="Z9" s="16"/>
      <c r="AA9" s="16"/>
      <c r="AB9" s="16"/>
      <c r="AC9" s="16"/>
    </row>
    <row r="10" spans="1:29" ht="15" customHeight="1" x14ac:dyDescent="0.35">
      <c r="A10" s="35" t="s">
        <v>133</v>
      </c>
      <c r="B10" s="246"/>
      <c r="C10" s="202" t="str">
        <f t="shared" si="0"/>
        <v>INCOMPLETE</v>
      </c>
      <c r="D10" s="590" t="s">
        <v>134</v>
      </c>
      <c r="E10" s="201"/>
      <c r="F10" s="189" t="str">
        <f>IF(E10&lt;&gt;"","COMPLETE","INCOMPLETE")</f>
        <v>INCOMPLETE</v>
      </c>
      <c r="G10" s="16"/>
      <c r="K10" s="16"/>
      <c r="L10" s="16"/>
      <c r="M10" s="16"/>
      <c r="N10" s="16"/>
      <c r="O10" s="23"/>
      <c r="P10" s="16"/>
      <c r="Q10" s="16"/>
      <c r="S10" s="16"/>
      <c r="T10" s="16"/>
      <c r="U10" s="16"/>
      <c r="V10" s="16"/>
      <c r="W10" s="16"/>
      <c r="X10" s="16"/>
      <c r="Y10" s="16"/>
      <c r="Z10" s="16"/>
      <c r="AA10" s="16"/>
      <c r="AB10" s="16"/>
      <c r="AC10" s="16"/>
    </row>
    <row r="11" spans="1:29" ht="17.25" customHeight="1" x14ac:dyDescent="0.35">
      <c r="A11" s="35" t="s">
        <v>135</v>
      </c>
      <c r="B11" s="365"/>
      <c r="C11" s="202" t="str">
        <f t="shared" si="0"/>
        <v>INCOMPLETE</v>
      </c>
      <c r="D11" s="591"/>
      <c r="E11" s="197"/>
      <c r="F11" s="189" t="str">
        <f>IF(E11&lt;&gt;"","COMPLETE","INCOMPLETE")</f>
        <v>INCOMPLETE</v>
      </c>
      <c r="G11" s="16"/>
      <c r="K11" s="16"/>
      <c r="L11" s="16"/>
      <c r="M11" s="16"/>
      <c r="N11" s="16"/>
      <c r="O11" s="23"/>
      <c r="P11" s="16"/>
      <c r="Q11" s="16"/>
      <c r="S11" s="16"/>
      <c r="T11" s="16"/>
      <c r="U11" s="16"/>
      <c r="V11" s="16"/>
      <c r="W11" s="16"/>
      <c r="X11" s="16"/>
      <c r="Y11" s="16"/>
      <c r="Z11" s="16"/>
      <c r="AA11" s="16"/>
      <c r="AB11" s="16"/>
      <c r="AC11" s="16"/>
    </row>
    <row r="12" spans="1:29" ht="15.5" x14ac:dyDescent="0.35">
      <c r="A12" s="36"/>
      <c r="B12" s="37"/>
      <c r="C12" s="196"/>
      <c r="D12" s="592"/>
      <c r="E12" s="203"/>
      <c r="F12" s="188" t="str">
        <f>IF(E12&lt;&gt;"","COMPLETE","INCOMPLETE")</f>
        <v>INCOMPLETE</v>
      </c>
      <c r="G12" s="61"/>
      <c r="H12" s="16"/>
      <c r="J12" s="16"/>
      <c r="K12" s="16"/>
      <c r="L12" s="16"/>
      <c r="M12" s="16"/>
      <c r="N12" s="16"/>
      <c r="O12" s="23"/>
      <c r="P12" s="16"/>
      <c r="Q12" s="16"/>
      <c r="S12" s="16"/>
      <c r="T12" s="16"/>
      <c r="U12" s="16"/>
      <c r="V12" s="16"/>
      <c r="W12" s="16"/>
      <c r="X12" s="16"/>
      <c r="Y12" s="16"/>
      <c r="Z12" s="16"/>
      <c r="AA12" s="16"/>
      <c r="AB12" s="16"/>
      <c r="AC12" s="16"/>
    </row>
    <row r="13" spans="1:29" ht="15.5" x14ac:dyDescent="0.35">
      <c r="A13" s="39" t="s">
        <v>136</v>
      </c>
      <c r="B13" s="40"/>
      <c r="C13" s="199"/>
      <c r="D13" s="195"/>
      <c r="E13" s="198"/>
      <c r="F13" s="196"/>
      <c r="G13" s="61"/>
      <c r="H13" s="16"/>
      <c r="J13" s="16"/>
      <c r="K13" s="16"/>
      <c r="L13" s="16"/>
      <c r="M13" s="16"/>
      <c r="N13" s="16"/>
      <c r="O13" s="23"/>
      <c r="P13" s="16"/>
      <c r="Q13" s="16"/>
      <c r="S13" s="16"/>
      <c r="T13" s="16"/>
      <c r="U13" s="16"/>
      <c r="V13" s="16"/>
      <c r="W13" s="16"/>
      <c r="X13" s="16"/>
      <c r="Y13" s="16"/>
      <c r="Z13" s="16"/>
      <c r="AA13" s="16"/>
      <c r="AB13" s="16"/>
      <c r="AC13" s="16"/>
    </row>
    <row r="14" spans="1:29" ht="15.5" x14ac:dyDescent="0.35">
      <c r="A14" s="34" t="s">
        <v>137</v>
      </c>
      <c r="B14" s="247"/>
      <c r="C14" s="200" t="str">
        <f t="shared" ref="C14:C16" si="1">IF(B14&lt;&gt;"","COMPLETE","INCOMPLETE")</f>
        <v>INCOMPLETE</v>
      </c>
      <c r="D14" s="61"/>
      <c r="E14" s="61"/>
      <c r="F14" s="61"/>
      <c r="G14" s="16"/>
      <c r="H14" s="16"/>
      <c r="J14" s="16"/>
      <c r="K14" s="16"/>
      <c r="L14" s="16"/>
      <c r="M14" s="16"/>
      <c r="N14" s="16"/>
      <c r="O14" s="23"/>
      <c r="P14" s="16"/>
      <c r="Q14" s="16"/>
      <c r="S14" s="16"/>
      <c r="T14" s="16"/>
      <c r="U14" s="16"/>
      <c r="V14" s="16"/>
      <c r="W14" s="16"/>
      <c r="X14" s="16"/>
      <c r="Y14" s="16"/>
      <c r="Z14" s="16"/>
      <c r="AA14" s="16"/>
      <c r="AB14" s="16"/>
      <c r="AC14" s="16"/>
    </row>
    <row r="15" spans="1:29" ht="15.5" x14ac:dyDescent="0.35">
      <c r="A15" s="34" t="s">
        <v>138</v>
      </c>
      <c r="B15" s="418"/>
      <c r="C15" s="200" t="str">
        <f t="shared" si="1"/>
        <v>INCOMPLETE</v>
      </c>
      <c r="D15" s="61"/>
      <c r="E15" s="16"/>
      <c r="F15" s="16"/>
      <c r="G15" s="16"/>
      <c r="H15" s="16"/>
      <c r="J15" s="16"/>
      <c r="K15" s="16"/>
      <c r="L15" s="16"/>
      <c r="M15" s="16"/>
      <c r="N15" s="16"/>
      <c r="O15" s="23"/>
      <c r="P15" s="16"/>
      <c r="Q15" s="16"/>
      <c r="S15" s="16"/>
      <c r="T15" s="16"/>
      <c r="U15" s="16"/>
      <c r="V15" s="16"/>
      <c r="W15" s="16"/>
      <c r="X15" s="16"/>
      <c r="Y15" s="16"/>
      <c r="Z15" s="16"/>
      <c r="AA15" s="16"/>
      <c r="AB15" s="16"/>
      <c r="AC15" s="16"/>
    </row>
    <row r="16" spans="1:29" ht="15.5" x14ac:dyDescent="0.35">
      <c r="A16" s="34" t="s">
        <v>61</v>
      </c>
      <c r="B16" s="368"/>
      <c r="C16" s="41" t="str">
        <f t="shared" si="1"/>
        <v>INCOMPLETE</v>
      </c>
      <c r="D16" s="16"/>
      <c r="F16" s="16"/>
      <c r="G16" s="16"/>
      <c r="H16" s="16"/>
      <c r="J16" s="16"/>
      <c r="K16" s="16"/>
      <c r="L16" s="16"/>
      <c r="M16" s="16"/>
      <c r="N16" s="16"/>
      <c r="O16" s="23"/>
      <c r="P16" s="16"/>
      <c r="Q16" s="16"/>
      <c r="S16" s="16"/>
      <c r="T16" s="16"/>
      <c r="U16" s="16"/>
      <c r="V16" s="16"/>
      <c r="W16" s="16"/>
      <c r="X16" s="16"/>
      <c r="Y16" s="16"/>
      <c r="Z16" s="16"/>
      <c r="AA16" s="16"/>
      <c r="AB16" s="16"/>
      <c r="AC16" s="16"/>
    </row>
    <row r="17" spans="1:29" ht="15.5" x14ac:dyDescent="0.35">
      <c r="A17" s="34" t="s">
        <v>139</v>
      </c>
      <c r="B17" s="247"/>
      <c r="C17" s="41" t="str">
        <f t="shared" ref="C17:C19" si="2">IF(B17&lt;&gt;"","COMPLETE","Optional")</f>
        <v>Optional</v>
      </c>
      <c r="D17" s="16"/>
      <c r="E17" s="16"/>
      <c r="F17" s="16"/>
      <c r="G17" s="16"/>
      <c r="H17" s="16"/>
      <c r="J17" s="16"/>
      <c r="K17" s="16"/>
      <c r="L17" s="16"/>
      <c r="M17" s="16"/>
      <c r="N17" s="16"/>
      <c r="O17" s="23"/>
      <c r="P17" s="16"/>
      <c r="Q17" s="16"/>
      <c r="S17" s="16"/>
      <c r="T17" s="16"/>
      <c r="U17" s="16"/>
      <c r="V17" s="16"/>
      <c r="W17" s="16"/>
      <c r="X17" s="16"/>
      <c r="Y17" s="16"/>
      <c r="Z17" s="16"/>
      <c r="AA17" s="16"/>
      <c r="AB17" s="16"/>
      <c r="AC17" s="16"/>
    </row>
    <row r="18" spans="1:29" ht="15.5" x14ac:dyDescent="0.35">
      <c r="A18" s="34" t="s">
        <v>138</v>
      </c>
      <c r="B18" s="418"/>
      <c r="C18" s="41" t="str">
        <f t="shared" si="2"/>
        <v>Optional</v>
      </c>
      <c r="D18" s="16"/>
      <c r="F18" s="16"/>
      <c r="G18" s="16"/>
      <c r="H18" s="16"/>
      <c r="J18" s="16"/>
      <c r="K18" s="16"/>
      <c r="L18" s="16"/>
      <c r="M18" s="16"/>
      <c r="N18" s="16"/>
      <c r="O18" s="23"/>
      <c r="P18" s="16"/>
      <c r="Q18" s="16"/>
      <c r="S18" s="16"/>
      <c r="T18" s="16"/>
      <c r="U18" s="16"/>
      <c r="V18" s="16"/>
      <c r="W18" s="16"/>
      <c r="X18" s="16"/>
      <c r="Y18" s="16"/>
      <c r="Z18" s="16"/>
      <c r="AA18" s="16"/>
      <c r="AB18" s="16"/>
      <c r="AC18" s="16"/>
    </row>
    <row r="19" spans="1:29" ht="15.5" x14ac:dyDescent="0.35">
      <c r="A19" s="34" t="s">
        <v>61</v>
      </c>
      <c r="B19" s="368"/>
      <c r="C19" s="41" t="str">
        <f t="shared" si="2"/>
        <v>Optional</v>
      </c>
      <c r="D19" s="16"/>
      <c r="F19" s="16"/>
      <c r="G19" s="16"/>
      <c r="H19" s="16"/>
      <c r="J19" s="16"/>
      <c r="K19" s="16"/>
      <c r="L19" s="16"/>
      <c r="M19" s="16"/>
      <c r="N19" s="16"/>
      <c r="O19" s="23"/>
      <c r="P19" s="16"/>
      <c r="Q19" s="16"/>
      <c r="S19" s="16"/>
      <c r="T19" s="16"/>
      <c r="U19" s="16"/>
      <c r="V19" s="16"/>
      <c r="W19" s="16"/>
      <c r="X19" s="16"/>
      <c r="Y19" s="16"/>
      <c r="Z19" s="16"/>
      <c r="AA19" s="16"/>
      <c r="AB19" s="16"/>
      <c r="AC19" s="16"/>
    </row>
    <row r="20" spans="1:29" ht="15" customHeight="1" x14ac:dyDescent="0.35">
      <c r="A20" s="21"/>
      <c r="B20" s="37"/>
      <c r="C20" s="38"/>
      <c r="D20" s="16"/>
      <c r="E20" s="16"/>
      <c r="F20" s="16"/>
      <c r="G20" s="16"/>
      <c r="H20" s="16"/>
      <c r="I20" s="16"/>
      <c r="J20" s="16"/>
      <c r="K20" s="16"/>
      <c r="L20" s="16"/>
      <c r="N20" s="16"/>
      <c r="O20" s="16"/>
      <c r="P20" s="16"/>
      <c r="Q20" s="16"/>
      <c r="R20" s="16"/>
      <c r="S20" s="23"/>
      <c r="T20" s="16"/>
      <c r="U20" s="16"/>
      <c r="W20" s="16"/>
      <c r="X20" s="16"/>
      <c r="Y20" s="16"/>
      <c r="Z20" s="16"/>
      <c r="AA20" s="16"/>
      <c r="AB20" s="16"/>
      <c r="AC20" s="16"/>
    </row>
    <row r="21" spans="1:29" ht="15" customHeight="1" x14ac:dyDescent="0.35">
      <c r="A21" s="42" t="s">
        <v>140</v>
      </c>
      <c r="B21" s="43"/>
      <c r="C21" s="43"/>
      <c r="D21" s="43"/>
      <c r="E21" s="44"/>
      <c r="F21" s="45" t="s">
        <v>141</v>
      </c>
      <c r="G21" s="45" t="s">
        <v>142</v>
      </c>
      <c r="J21" s="16"/>
      <c r="K21" s="16"/>
      <c r="L21" s="16"/>
      <c r="N21" s="16"/>
      <c r="O21" s="16"/>
      <c r="P21" s="16"/>
      <c r="Q21" s="16"/>
      <c r="R21" s="16"/>
      <c r="S21" s="23"/>
      <c r="T21" s="16"/>
      <c r="U21" s="16"/>
      <c r="W21" s="16"/>
      <c r="X21" s="16"/>
      <c r="Y21" s="16"/>
      <c r="Z21" s="16"/>
      <c r="AA21" s="16"/>
      <c r="AB21" s="16"/>
      <c r="AC21" s="16"/>
    </row>
    <row r="22" spans="1:29" ht="49.5" customHeight="1" x14ac:dyDescent="0.35">
      <c r="A22" s="584" t="s">
        <v>143</v>
      </c>
      <c r="B22" s="577"/>
      <c r="C22" s="585"/>
      <c r="D22" s="586"/>
      <c r="E22" s="41" t="str">
        <f t="shared" ref="E22" si="3">IF(AND(F22&gt;0, F22&lt;=G22),"COMPLETE","INCOMPLETE")</f>
        <v>INCOMPLETE</v>
      </c>
      <c r="F22" s="15">
        <f t="shared" ref="F22" si="4">IF(LEN(TRIM(C22))=0,0,LEN(TRIM(C22))-LEN(SUBSTITUTE(C22," ",""))+1)</f>
        <v>0</v>
      </c>
      <c r="G22" s="15">
        <v>150</v>
      </c>
      <c r="J22" s="16"/>
      <c r="K22" s="16"/>
      <c r="L22" s="16"/>
      <c r="N22" s="16"/>
      <c r="O22" s="16"/>
      <c r="P22" s="16"/>
      <c r="Q22" s="16"/>
      <c r="R22" s="16"/>
      <c r="S22" s="23"/>
      <c r="T22" s="16"/>
      <c r="U22" s="16"/>
      <c r="W22" s="16"/>
      <c r="X22" s="16"/>
      <c r="Y22" s="16"/>
      <c r="Z22" s="16"/>
      <c r="AA22" s="16"/>
      <c r="AB22" s="16"/>
      <c r="AC22" s="16"/>
    </row>
    <row r="23" spans="1:29" ht="63" customHeight="1" x14ac:dyDescent="0.35">
      <c r="A23" s="587" t="s">
        <v>144</v>
      </c>
      <c r="B23" s="580"/>
      <c r="C23" s="588"/>
      <c r="D23" s="589"/>
      <c r="E23" s="191" t="str">
        <f>IF(AND(F23&gt;0, F23&lt;=G23),"COMPLETE","INCOMPLETE")</f>
        <v>INCOMPLETE</v>
      </c>
      <c r="F23" s="15">
        <f>IF(LEN(TRIM(C23))=0,0,LEN(TRIM(C23))-LEN(SUBSTITUTE(C23," ",""))+1)</f>
        <v>0</v>
      </c>
      <c r="G23" s="15">
        <v>150</v>
      </c>
      <c r="J23" s="16"/>
      <c r="K23" s="16"/>
      <c r="L23" s="16"/>
      <c r="N23" s="16"/>
      <c r="O23" s="16"/>
      <c r="P23" s="16"/>
      <c r="Q23" s="16"/>
      <c r="R23" s="16"/>
      <c r="S23" s="23"/>
      <c r="T23" s="16"/>
      <c r="U23" s="16"/>
      <c r="W23" s="16"/>
      <c r="X23" s="16"/>
      <c r="Y23" s="16"/>
      <c r="Z23" s="16"/>
      <c r="AA23" s="16"/>
      <c r="AB23" s="16"/>
      <c r="AC23" s="16"/>
    </row>
    <row r="24" spans="1:29" ht="66" customHeight="1" x14ac:dyDescent="0.35">
      <c r="A24" s="609" t="s">
        <v>145</v>
      </c>
      <c r="B24" s="609"/>
      <c r="C24" s="607"/>
      <c r="D24" s="608"/>
      <c r="E24" s="314" t="str">
        <f>IF(AND(F24&gt;0, F24&lt;=G24),"COMPLETE","INCOMPLETE")</f>
        <v>INCOMPLETE</v>
      </c>
      <c r="F24" s="15">
        <f>IF(LEN(TRIM(C24))=0,0,LEN(TRIM(C24))-LEN(SUBSTITUTE(C24," ",""))+1)</f>
        <v>0</v>
      </c>
      <c r="G24" s="190">
        <v>300</v>
      </c>
      <c r="J24" s="16"/>
      <c r="K24" s="16"/>
      <c r="L24" s="16"/>
      <c r="N24" s="16"/>
      <c r="O24" s="16"/>
      <c r="P24" s="16"/>
      <c r="Q24" s="16"/>
      <c r="R24" s="16"/>
      <c r="S24" s="23"/>
      <c r="T24" s="16"/>
      <c r="U24" s="16"/>
      <c r="W24" s="16"/>
      <c r="X24" s="16"/>
      <c r="Y24" s="16"/>
      <c r="Z24" s="16"/>
      <c r="AA24" s="16"/>
      <c r="AB24" s="16"/>
      <c r="AC24" s="16"/>
    </row>
    <row r="25" spans="1:29" ht="16.5" customHeight="1" x14ac:dyDescent="0.35">
      <c r="G25" s="38"/>
      <c r="J25" s="16"/>
      <c r="K25" s="16"/>
      <c r="L25" s="16"/>
      <c r="N25" s="16"/>
      <c r="O25" s="16"/>
      <c r="P25" s="16"/>
      <c r="Q25" s="16"/>
      <c r="R25" s="16"/>
      <c r="S25" s="23"/>
      <c r="T25" s="16"/>
      <c r="U25" s="16"/>
      <c r="W25" s="16"/>
      <c r="X25" s="16"/>
      <c r="Y25" s="16"/>
      <c r="Z25" s="16"/>
      <c r="AA25" s="16"/>
      <c r="AB25" s="16"/>
      <c r="AC25" s="16"/>
    </row>
    <row r="26" spans="1:29" ht="18.75" customHeight="1" x14ac:dyDescent="0.35">
      <c r="A26" s="46" t="s">
        <v>146</v>
      </c>
      <c r="B26" s="47"/>
      <c r="G26" s="38"/>
      <c r="J26" s="16"/>
      <c r="K26" s="16"/>
      <c r="L26" s="16"/>
      <c r="N26" s="16"/>
      <c r="O26" s="16"/>
      <c r="P26" s="16"/>
      <c r="Q26" s="16"/>
      <c r="R26" s="16"/>
      <c r="S26" s="23"/>
      <c r="T26" s="16"/>
      <c r="U26" s="16"/>
      <c r="W26" s="16"/>
      <c r="X26" s="16"/>
      <c r="Y26" s="16"/>
      <c r="Z26" s="16"/>
      <c r="AA26" s="16"/>
      <c r="AB26" s="16"/>
      <c r="AC26" s="16"/>
    </row>
    <row r="27" spans="1:29" ht="15.75" customHeight="1" x14ac:dyDescent="0.35">
      <c r="A27" s="48" t="s">
        <v>147</v>
      </c>
      <c r="B27" s="248"/>
      <c r="G27" s="38"/>
      <c r="J27" s="16"/>
      <c r="K27" s="16"/>
      <c r="L27" s="16"/>
      <c r="N27" s="16"/>
      <c r="O27" s="16"/>
      <c r="P27" s="16"/>
      <c r="Q27" s="16"/>
      <c r="R27" s="16"/>
      <c r="S27" s="23"/>
      <c r="T27" s="16"/>
      <c r="U27" s="16"/>
      <c r="W27" s="16"/>
      <c r="X27" s="16"/>
      <c r="Y27" s="16"/>
      <c r="Z27" s="16"/>
      <c r="AA27" s="16"/>
      <c r="AB27" s="16"/>
      <c r="AC27" s="16"/>
    </row>
    <row r="28" spans="1:29" ht="58.5" customHeight="1" x14ac:dyDescent="0.35">
      <c r="A28" s="49" t="s">
        <v>148</v>
      </c>
      <c r="B28" s="249"/>
      <c r="G28" s="38"/>
      <c r="J28" s="16"/>
      <c r="K28" s="16"/>
      <c r="L28" s="16"/>
      <c r="N28" s="16"/>
      <c r="O28" s="16"/>
      <c r="P28" s="16"/>
      <c r="Q28" s="16"/>
      <c r="R28" s="16"/>
      <c r="S28" s="23"/>
      <c r="T28" s="16"/>
      <c r="U28" s="16"/>
      <c r="W28" s="16"/>
      <c r="X28" s="16"/>
      <c r="Y28" s="16"/>
      <c r="Z28" s="16"/>
      <c r="AA28" s="16"/>
      <c r="AB28" s="16"/>
      <c r="AC28" s="16"/>
    </row>
    <row r="29" spans="1:29" ht="15.75" customHeight="1" thickBot="1" x14ac:dyDescent="0.4">
      <c r="J29" s="16"/>
      <c r="K29" s="16"/>
      <c r="L29" s="16"/>
      <c r="N29" s="16"/>
      <c r="O29" s="16"/>
      <c r="P29" s="16"/>
      <c r="Q29" s="16"/>
      <c r="R29" s="16"/>
      <c r="S29" s="23"/>
      <c r="T29" s="16"/>
      <c r="U29" s="16"/>
      <c r="W29" s="16"/>
      <c r="X29" s="16"/>
      <c r="Y29" s="16"/>
      <c r="Z29" s="16"/>
      <c r="AA29" s="16"/>
      <c r="AB29" s="16"/>
      <c r="AC29" s="16"/>
    </row>
    <row r="30" spans="1:29" ht="15.75" customHeight="1" x14ac:dyDescent="0.35">
      <c r="A30" s="602" t="s">
        <v>149</v>
      </c>
      <c r="B30" s="603"/>
      <c r="C30" s="604"/>
      <c r="D30" s="602" t="s">
        <v>150</v>
      </c>
      <c r="E30" s="603"/>
      <c r="F30" s="604"/>
      <c r="J30" s="16"/>
      <c r="K30" s="16"/>
      <c r="L30" s="16"/>
      <c r="N30" s="16"/>
      <c r="O30" s="16"/>
      <c r="P30" s="16"/>
      <c r="Q30" s="16"/>
      <c r="R30" s="16"/>
      <c r="S30" s="23"/>
      <c r="T30" s="16"/>
      <c r="U30" s="16"/>
      <c r="W30" s="16"/>
      <c r="X30" s="16"/>
      <c r="Y30" s="16"/>
      <c r="Z30" s="16"/>
      <c r="AA30" s="16"/>
      <c r="AB30" s="16"/>
      <c r="AC30" s="16"/>
    </row>
    <row r="31" spans="1:29" ht="15.75" customHeight="1" x14ac:dyDescent="0.35">
      <c r="A31" s="50" t="s">
        <v>151</v>
      </c>
      <c r="B31" s="51" t="s">
        <v>152</v>
      </c>
      <c r="C31" s="52" t="s">
        <v>106</v>
      </c>
      <c r="D31" s="53" t="s">
        <v>151</v>
      </c>
      <c r="E31" s="51" t="s">
        <v>152</v>
      </c>
      <c r="F31" s="52" t="s">
        <v>106</v>
      </c>
      <c r="J31" s="16"/>
      <c r="K31" s="16"/>
      <c r="L31" s="16"/>
      <c r="N31" s="16"/>
      <c r="O31" s="16"/>
      <c r="P31" s="16"/>
      <c r="Q31" s="16"/>
      <c r="R31" s="16"/>
      <c r="S31" s="23"/>
      <c r="T31" s="16"/>
      <c r="U31" s="16"/>
      <c r="W31" s="16"/>
      <c r="X31" s="16"/>
      <c r="Y31" s="16"/>
      <c r="Z31" s="16"/>
      <c r="AA31" s="16"/>
      <c r="AB31" s="16"/>
      <c r="AC31" s="16"/>
    </row>
    <row r="32" spans="1:29" ht="15.75" customHeight="1" x14ac:dyDescent="0.35">
      <c r="A32" s="54" t="s">
        <v>153</v>
      </c>
      <c r="B32" s="369"/>
      <c r="C32" s="251"/>
      <c r="D32" s="54" t="s">
        <v>154</v>
      </c>
      <c r="E32" s="250"/>
      <c r="F32" s="251"/>
      <c r="J32" s="16"/>
      <c r="K32" s="16"/>
      <c r="L32" s="16"/>
      <c r="N32" s="16"/>
      <c r="O32" s="16"/>
      <c r="P32" s="16"/>
      <c r="Q32" s="16"/>
      <c r="R32" s="16"/>
      <c r="S32" s="23"/>
      <c r="T32" s="16"/>
      <c r="U32" s="16"/>
      <c r="W32" s="16"/>
      <c r="X32" s="16"/>
      <c r="Y32" s="16"/>
      <c r="Z32" s="16"/>
      <c r="AA32" s="16"/>
      <c r="AB32" s="16"/>
      <c r="AC32" s="16"/>
    </row>
    <row r="33" spans="1:30" ht="15.75" customHeight="1" x14ac:dyDescent="0.35">
      <c r="A33" s="54" t="s">
        <v>155</v>
      </c>
      <c r="B33" s="250"/>
      <c r="C33" s="251"/>
      <c r="D33" s="54" t="s">
        <v>156</v>
      </c>
      <c r="E33" s="250"/>
      <c r="F33" s="251"/>
      <c r="J33" s="16"/>
      <c r="K33" s="16"/>
      <c r="L33" s="16"/>
      <c r="N33" s="16"/>
      <c r="O33" s="16"/>
      <c r="P33" s="16"/>
      <c r="Q33" s="16"/>
      <c r="R33" s="16"/>
      <c r="S33" s="23"/>
      <c r="T33" s="16"/>
      <c r="U33" s="16"/>
      <c r="W33" s="16"/>
      <c r="X33" s="16"/>
      <c r="Y33" s="16"/>
      <c r="Z33" s="16"/>
      <c r="AA33" s="16"/>
      <c r="AB33" s="16"/>
      <c r="AC33" s="16"/>
    </row>
    <row r="34" spans="1:30" ht="15.75" customHeight="1" x14ac:dyDescent="0.35">
      <c r="A34" s="419" t="s">
        <v>157</v>
      </c>
      <c r="B34" s="250"/>
      <c r="C34" s="251"/>
      <c r="D34" s="54" t="s">
        <v>158</v>
      </c>
      <c r="E34" s="250"/>
      <c r="F34" s="251"/>
      <c r="J34" s="16"/>
      <c r="K34" s="16"/>
      <c r="L34" s="16"/>
      <c r="N34" s="16"/>
      <c r="O34" s="16"/>
      <c r="P34" s="16"/>
      <c r="Q34" s="16"/>
      <c r="R34" s="16"/>
      <c r="S34" s="23"/>
      <c r="T34" s="16"/>
      <c r="U34" s="16"/>
      <c r="W34" s="16"/>
      <c r="X34" s="16"/>
      <c r="Y34" s="16"/>
      <c r="Z34" s="16"/>
      <c r="AA34" s="16"/>
      <c r="AB34" s="16"/>
      <c r="AC34" s="16"/>
    </row>
    <row r="35" spans="1:30" ht="15.75" customHeight="1" x14ac:dyDescent="0.35">
      <c r="A35" s="54" t="s">
        <v>158</v>
      </c>
      <c r="B35" s="250"/>
      <c r="C35" s="251"/>
      <c r="D35" s="54" t="s">
        <v>159</v>
      </c>
      <c r="E35" s="250"/>
      <c r="F35" s="251"/>
      <c r="J35" s="16"/>
      <c r="K35" s="16"/>
      <c r="L35" s="16"/>
      <c r="N35" s="16"/>
      <c r="O35" s="16"/>
      <c r="P35" s="16"/>
      <c r="Q35" s="16"/>
      <c r="R35" s="16"/>
      <c r="S35" s="23"/>
      <c r="T35" s="16"/>
      <c r="U35" s="16"/>
      <c r="W35" s="16"/>
      <c r="X35" s="16"/>
      <c r="Y35" s="16"/>
      <c r="Z35" s="16"/>
      <c r="AA35" s="16"/>
      <c r="AB35" s="16"/>
      <c r="AC35" s="16"/>
    </row>
    <row r="36" spans="1:30" ht="15.75" customHeight="1" x14ac:dyDescent="0.35">
      <c r="A36" s="54" t="s">
        <v>159</v>
      </c>
      <c r="B36" s="250"/>
      <c r="C36" s="251"/>
      <c r="D36" s="54" t="s">
        <v>160</v>
      </c>
      <c r="E36" s="250"/>
      <c r="F36" s="251"/>
      <c r="J36" s="16"/>
      <c r="K36" s="16"/>
      <c r="L36" s="16"/>
      <c r="N36" s="16"/>
      <c r="O36" s="16"/>
      <c r="P36" s="16"/>
      <c r="Q36" s="16"/>
      <c r="R36" s="16"/>
      <c r="S36" s="23"/>
      <c r="T36" s="16"/>
      <c r="U36" s="16"/>
      <c r="W36" s="16"/>
      <c r="X36" s="16"/>
      <c r="Y36" s="16"/>
      <c r="Z36" s="16"/>
      <c r="AA36" s="16"/>
      <c r="AB36" s="16"/>
      <c r="AC36" s="16"/>
    </row>
    <row r="37" spans="1:30" ht="15.75" customHeight="1" x14ac:dyDescent="0.35">
      <c r="A37" s="54" t="s">
        <v>160</v>
      </c>
      <c r="B37" s="250"/>
      <c r="C37" s="251"/>
      <c r="D37" s="54" t="s">
        <v>161</v>
      </c>
      <c r="E37" s="250"/>
      <c r="F37" s="251"/>
      <c r="J37" s="16"/>
      <c r="K37" s="16"/>
      <c r="L37" s="16"/>
      <c r="N37" s="16"/>
      <c r="O37" s="16"/>
      <c r="P37" s="16"/>
      <c r="Q37" s="16"/>
      <c r="R37" s="16"/>
      <c r="S37" s="23"/>
      <c r="T37" s="16"/>
      <c r="U37" s="16"/>
      <c r="W37" s="16"/>
      <c r="X37" s="16"/>
      <c r="Y37" s="16"/>
      <c r="Z37" s="16"/>
      <c r="AA37" s="16"/>
      <c r="AB37" s="16"/>
      <c r="AC37" s="16"/>
    </row>
    <row r="38" spans="1:30" ht="15.75" customHeight="1" thickBot="1" x14ac:dyDescent="0.4">
      <c r="A38" s="146" t="s">
        <v>161</v>
      </c>
      <c r="B38" s="252"/>
      <c r="C38" s="253"/>
      <c r="D38" s="146" t="s">
        <v>162</v>
      </c>
      <c r="E38" s="252"/>
      <c r="F38" s="253"/>
      <c r="J38" s="16"/>
      <c r="K38" s="16"/>
      <c r="L38" s="16"/>
      <c r="N38" s="16"/>
      <c r="O38" s="16"/>
      <c r="P38" s="16"/>
      <c r="Q38" s="16"/>
      <c r="R38" s="16"/>
      <c r="S38" s="23"/>
      <c r="T38" s="16"/>
      <c r="U38" s="16"/>
      <c r="W38" s="16"/>
      <c r="X38" s="16"/>
      <c r="Y38" s="16"/>
      <c r="Z38" s="16"/>
      <c r="AA38" s="16"/>
      <c r="AB38" s="16"/>
      <c r="AC38" s="16"/>
    </row>
    <row r="39" spans="1:30" ht="15" customHeight="1" thickBot="1" x14ac:dyDescent="0.4">
      <c r="A39" s="611" t="s">
        <v>163</v>
      </c>
      <c r="B39" s="612"/>
      <c r="C39" s="307">
        <f>SUM(C32:C38)</f>
        <v>0</v>
      </c>
      <c r="D39" s="605" t="s">
        <v>164</v>
      </c>
      <c r="E39" s="606"/>
      <c r="F39" s="308">
        <f>SUM(F32:F38)</f>
        <v>0</v>
      </c>
      <c r="G39" s="147"/>
      <c r="I39" s="16"/>
      <c r="J39" s="16"/>
      <c r="K39" s="16"/>
      <c r="L39" s="16"/>
      <c r="N39" s="16"/>
      <c r="O39" s="16"/>
      <c r="P39" s="16"/>
      <c r="Q39" s="16"/>
      <c r="R39" s="16"/>
      <c r="S39" s="16"/>
      <c r="T39" s="16"/>
      <c r="U39" s="16"/>
      <c r="W39" s="16"/>
      <c r="X39" s="16"/>
      <c r="Y39" s="16"/>
      <c r="Z39" s="16"/>
      <c r="AA39" s="16"/>
      <c r="AB39" s="16"/>
      <c r="AC39" s="16"/>
    </row>
    <row r="40" spans="1:30" ht="15" customHeight="1" x14ac:dyDescent="0.35">
      <c r="A40" s="610" t="s">
        <v>165</v>
      </c>
      <c r="B40" s="577"/>
      <c r="C40" s="370"/>
      <c r="D40" s="60"/>
      <c r="E40" s="600" t="s">
        <v>166</v>
      </c>
      <c r="F40" s="601"/>
      <c r="G40" s="16"/>
      <c r="H40" s="57"/>
      <c r="I40" s="16"/>
      <c r="J40" s="16"/>
      <c r="K40" s="16"/>
      <c r="L40" s="16"/>
      <c r="N40" s="16"/>
      <c r="O40" s="16"/>
      <c r="P40" s="16"/>
      <c r="Q40" s="16"/>
      <c r="R40" s="16"/>
      <c r="S40" s="16"/>
      <c r="T40" s="16"/>
      <c r="U40" s="16"/>
      <c r="W40" s="16"/>
      <c r="X40" s="16"/>
      <c r="Y40" s="16"/>
      <c r="Z40" s="16"/>
      <c r="AA40" s="16"/>
      <c r="AB40" s="16"/>
      <c r="AC40" s="16"/>
    </row>
    <row r="41" spans="1:30" ht="15" customHeight="1" x14ac:dyDescent="0.35">
      <c r="E41" s="420" t="s">
        <v>167</v>
      </c>
      <c r="F41" s="107">
        <f>MIN(C39*dataval!C21,SUMIF(B49:B225,"Food",H49:H225))</f>
        <v>0</v>
      </c>
      <c r="G41" s="16"/>
      <c r="H41" s="16"/>
      <c r="I41" s="16"/>
      <c r="J41" s="16"/>
      <c r="K41" s="16"/>
      <c r="L41" s="16"/>
      <c r="N41" s="16"/>
      <c r="O41" s="16"/>
      <c r="P41" s="16"/>
      <c r="Q41" s="16"/>
      <c r="R41" s="16"/>
      <c r="S41" s="16"/>
      <c r="T41" s="16"/>
      <c r="U41" s="16"/>
      <c r="W41" s="16"/>
      <c r="X41" s="16"/>
      <c r="Y41" s="16"/>
      <c r="Z41" s="16"/>
      <c r="AA41" s="16"/>
      <c r="AB41" s="16"/>
      <c r="AC41" s="16"/>
    </row>
    <row r="42" spans="1:30" ht="15" customHeight="1" thickBot="1" x14ac:dyDescent="0.4">
      <c r="E42" s="420" t="s">
        <v>168</v>
      </c>
      <c r="F42" s="107">
        <f>MIN(dataval!E22,dataval!C22*SUMIF(B49:B225,"Venue",H49:H225))</f>
        <v>0</v>
      </c>
      <c r="I42" s="16"/>
      <c r="J42" s="16"/>
      <c r="K42" s="16"/>
      <c r="L42" s="16"/>
      <c r="M42" s="16"/>
      <c r="N42" s="16"/>
      <c r="O42" s="16"/>
      <c r="P42" s="16"/>
      <c r="Q42" s="16"/>
      <c r="R42" s="16"/>
      <c r="S42" s="16"/>
      <c r="T42" s="16"/>
      <c r="U42" s="16"/>
      <c r="W42" s="16"/>
      <c r="X42" s="16"/>
      <c r="Y42" s="16"/>
      <c r="Z42" s="16"/>
      <c r="AA42" s="16"/>
      <c r="AB42" s="16"/>
      <c r="AC42" s="16"/>
    </row>
    <row r="43" spans="1:30" ht="15" customHeight="1" thickBot="1" x14ac:dyDescent="0.4">
      <c r="A43" s="55" t="s">
        <v>169</v>
      </c>
      <c r="B43" s="56">
        <f>SUM('PD2'!$H$49:$H$225)</f>
        <v>0</v>
      </c>
      <c r="E43" s="420" t="s">
        <v>170</v>
      </c>
      <c r="F43" s="107">
        <f>MIN(dataval!E23,dataval!C23*B27,SUMIF(B49:B225,"Gifts",H49:H225))</f>
        <v>0</v>
      </c>
      <c r="H43" s="433" t="s">
        <v>3</v>
      </c>
      <c r="I43" s="434"/>
      <c r="J43" s="16"/>
      <c r="K43" s="16"/>
      <c r="L43" s="16"/>
      <c r="M43" s="16"/>
      <c r="N43" s="16"/>
      <c r="O43" s="16"/>
      <c r="P43" s="16"/>
      <c r="Q43" s="16"/>
      <c r="R43" s="16"/>
      <c r="S43" s="16"/>
      <c r="T43" s="16"/>
      <c r="U43" s="16"/>
      <c r="W43" s="16"/>
      <c r="X43" s="16"/>
      <c r="Y43" s="16"/>
      <c r="Z43" s="16"/>
      <c r="AA43" s="16"/>
      <c r="AB43" s="16"/>
      <c r="AC43" s="16"/>
    </row>
    <row r="44" spans="1:30" ht="15" customHeight="1" x14ac:dyDescent="0.35">
      <c r="E44" s="420" t="s">
        <v>171</v>
      </c>
      <c r="F44" s="107">
        <f>MIN(dataval!C24,SUMIF(B49:B225,"Workshop Supplies",H49:H225))</f>
        <v>0</v>
      </c>
      <c r="G44" s="16"/>
      <c r="H44" s="435" t="s">
        <v>4</v>
      </c>
      <c r="I44" s="436" t="s">
        <v>5</v>
      </c>
      <c r="J44" s="16"/>
      <c r="K44" s="16"/>
      <c r="L44" s="16"/>
      <c r="M44" s="16"/>
      <c r="N44" s="16"/>
      <c r="O44" s="16"/>
      <c r="P44" s="16"/>
      <c r="Q44" s="16"/>
      <c r="R44" s="16"/>
      <c r="S44" s="16"/>
      <c r="T44" s="16"/>
      <c r="U44" s="16"/>
      <c r="W44" s="16"/>
      <c r="X44" s="16"/>
      <c r="Y44" s="16"/>
      <c r="Z44" s="16"/>
      <c r="AA44" s="16"/>
      <c r="AB44" s="16"/>
      <c r="AC44" s="16"/>
    </row>
    <row r="45" spans="1:30" ht="16.5" customHeight="1" thickBot="1" x14ac:dyDescent="0.4">
      <c r="A45" s="593" t="s">
        <v>172</v>
      </c>
      <c r="B45" s="593"/>
      <c r="C45" s="419"/>
      <c r="D45" s="419"/>
      <c r="E45" s="421" t="s">
        <v>173</v>
      </c>
      <c r="F45" s="422">
        <f>MIN(SUM(F41:F44),dataval!E20,dataval!C20*SUM(H49:H225))</f>
        <v>0</v>
      </c>
      <c r="H45" s="437" t="s">
        <v>6</v>
      </c>
      <c r="I45" s="438" t="s">
        <v>7</v>
      </c>
      <c r="K45" s="16"/>
      <c r="L45" s="21"/>
      <c r="M45" s="16"/>
      <c r="N45" s="16"/>
      <c r="O45" s="16"/>
      <c r="P45" s="16"/>
      <c r="Q45" s="16"/>
      <c r="R45" s="16"/>
      <c r="S45" s="16"/>
      <c r="U45" s="16"/>
      <c r="V45" s="16"/>
      <c r="W45" s="16"/>
      <c r="X45" s="16"/>
      <c r="Y45" s="16"/>
      <c r="Z45" s="16"/>
      <c r="AA45" s="16"/>
      <c r="AB45" s="16"/>
      <c r="AC45" s="16"/>
    </row>
    <row r="46" spans="1:30" ht="21" customHeight="1" x14ac:dyDescent="0.35">
      <c r="A46" s="593"/>
      <c r="B46" s="593"/>
      <c r="C46" s="36"/>
      <c r="D46" s="36"/>
      <c r="E46" s="36"/>
      <c r="K46" s="16"/>
      <c r="L46" s="21"/>
      <c r="M46" s="16"/>
      <c r="N46" s="16"/>
      <c r="O46" s="16"/>
      <c r="P46" s="16"/>
      <c r="Q46" s="16"/>
      <c r="R46" s="16"/>
      <c r="S46" s="16"/>
      <c r="U46" s="16"/>
      <c r="V46" s="16"/>
      <c r="W46" s="16"/>
      <c r="X46" s="16"/>
      <c r="Y46" s="16"/>
      <c r="Z46" s="16"/>
      <c r="AA46" s="16"/>
      <c r="AB46" s="16"/>
      <c r="AC46" s="16"/>
    </row>
    <row r="47" spans="1:30" ht="15.75" customHeight="1" x14ac:dyDescent="0.35">
      <c r="A47" s="423" t="s">
        <v>103</v>
      </c>
      <c r="B47" s="424"/>
      <c r="C47" s="424"/>
      <c r="D47" s="424"/>
      <c r="E47" s="424"/>
      <c r="F47" s="424"/>
      <c r="G47" s="424"/>
      <c r="H47" s="424"/>
      <c r="I47" s="148"/>
      <c r="N47" s="16"/>
      <c r="O47" s="16"/>
      <c r="P47" s="16"/>
      <c r="Q47" s="16"/>
      <c r="R47" s="16"/>
      <c r="S47" s="23"/>
      <c r="T47" s="16"/>
      <c r="U47" s="16"/>
      <c r="V47" s="16"/>
      <c r="W47" s="16"/>
      <c r="X47" s="16"/>
      <c r="Y47" s="16"/>
      <c r="Z47" s="16"/>
      <c r="AA47" s="16"/>
      <c r="AB47" s="16"/>
      <c r="AC47" s="16"/>
    </row>
    <row r="48" spans="1:30" ht="15" customHeight="1" x14ac:dyDescent="0.35">
      <c r="A48" s="204" t="s">
        <v>104</v>
      </c>
      <c r="B48" s="205" t="s">
        <v>105</v>
      </c>
      <c r="C48" s="205" t="s">
        <v>106</v>
      </c>
      <c r="D48" s="206" t="s">
        <v>107</v>
      </c>
      <c r="E48" s="206" t="s">
        <v>108</v>
      </c>
      <c r="F48" s="207" t="s">
        <v>109</v>
      </c>
      <c r="G48" s="208" t="s">
        <v>111</v>
      </c>
      <c r="H48" s="206" t="s">
        <v>113</v>
      </c>
      <c r="I48" s="209" t="s">
        <v>174</v>
      </c>
      <c r="J48" s="16"/>
      <c r="K48" s="16"/>
      <c r="L48" s="16"/>
      <c r="M48" s="16"/>
      <c r="N48" s="23"/>
      <c r="O48" s="16"/>
      <c r="P48" s="16"/>
      <c r="R48" s="16"/>
      <c r="S48" s="16"/>
      <c r="T48" s="16"/>
      <c r="U48" s="16"/>
      <c r="V48" s="16"/>
      <c r="W48" s="16"/>
      <c r="X48" s="16"/>
      <c r="Y48" s="16"/>
      <c r="Z48" s="16"/>
      <c r="AA48" s="16"/>
      <c r="AB48" s="16"/>
      <c r="AC48" s="16"/>
      <c r="AD48" s="16"/>
    </row>
    <row r="49" spans="1:30" ht="15" customHeight="1" x14ac:dyDescent="0.35">
      <c r="A49" s="254"/>
      <c r="B49" s="239"/>
      <c r="C49" s="237"/>
      <c r="D49" s="239"/>
      <c r="E49" s="239"/>
      <c r="F49" s="238"/>
      <c r="G49" s="491" t="str">
        <f>IF('PD2'!$F49&lt;&gt;"",'PD2'!$C49*'PD2'!$D49+E49,"")</f>
        <v/>
      </c>
      <c r="H49" s="491" t="str">
        <f>IF('PD2'!$G49&lt;&gt;"",'PD2'!$G49*VLOOKUP('PD2'!$F49,'Group Information'!$A$19:$B$25,2,0),"")</f>
        <v/>
      </c>
      <c r="I49" s="255"/>
      <c r="J49" s="16"/>
      <c r="K49" s="16"/>
      <c r="L49" s="16"/>
      <c r="M49" s="16"/>
      <c r="N49" s="23"/>
      <c r="O49" s="16"/>
      <c r="P49" s="16"/>
      <c r="Q49" s="16"/>
      <c r="R49" s="16"/>
      <c r="T49" s="16"/>
      <c r="U49" s="16"/>
      <c r="V49" s="16"/>
      <c r="W49" s="16"/>
      <c r="X49" s="16"/>
      <c r="Y49" s="16"/>
      <c r="Z49" s="16"/>
      <c r="AA49" s="16"/>
      <c r="AB49" s="16"/>
      <c r="AC49" s="16"/>
      <c r="AD49" s="16"/>
    </row>
    <row r="50" spans="1:30" ht="18" customHeight="1" x14ac:dyDescent="0.35">
      <c r="A50" s="254"/>
      <c r="B50" s="239"/>
      <c r="C50" s="237"/>
      <c r="D50" s="239"/>
      <c r="E50" s="239"/>
      <c r="F50" s="238"/>
      <c r="G50" s="491" t="str">
        <f>IF('PD2'!$F50&lt;&gt;"",'PD2'!$C50*'PD2'!$D50+E50,"")</f>
        <v/>
      </c>
      <c r="H50" s="491" t="str">
        <f>IF('PD2'!$G50&lt;&gt;"",'PD2'!$G50*VLOOKUP('PD2'!$F50,'Group Information'!$A$19:$B$25,2,0),"")</f>
        <v/>
      </c>
      <c r="I50" s="255"/>
      <c r="J50" s="16"/>
      <c r="K50" s="16"/>
      <c r="L50" s="16"/>
      <c r="M50" s="16"/>
      <c r="N50" s="23"/>
      <c r="O50" s="16"/>
      <c r="P50" s="16"/>
      <c r="Q50" s="16"/>
      <c r="R50" s="16"/>
      <c r="T50" s="16"/>
      <c r="U50" s="16"/>
      <c r="V50" s="16"/>
      <c r="W50" s="16"/>
      <c r="X50" s="16"/>
      <c r="Y50" s="16"/>
      <c r="Z50" s="16"/>
      <c r="AA50" s="16"/>
      <c r="AB50" s="16"/>
      <c r="AC50" s="16"/>
      <c r="AD50" s="16"/>
    </row>
    <row r="51" spans="1:30" ht="18" customHeight="1" x14ac:dyDescent="0.35">
      <c r="A51" s="254"/>
      <c r="B51" s="239"/>
      <c r="C51" s="237"/>
      <c r="D51" s="239"/>
      <c r="E51" s="239"/>
      <c r="F51" s="238"/>
      <c r="G51" s="491" t="str">
        <f>IF('PD2'!$F51&lt;&gt;"",'PD2'!$C51*'PD2'!$D51+E51,"")</f>
        <v/>
      </c>
      <c r="H51" s="491" t="str">
        <f>IF('PD2'!$G51&lt;&gt;"",'PD2'!$G51*VLOOKUP('PD2'!$F51,'Group Information'!$A$19:$B$25,2,0),"")</f>
        <v/>
      </c>
      <c r="I51" s="255"/>
      <c r="J51" s="16"/>
      <c r="K51" s="16"/>
      <c r="L51" s="16"/>
      <c r="M51" s="16"/>
      <c r="N51" s="23"/>
      <c r="O51" s="16"/>
      <c r="P51" s="16"/>
      <c r="Q51" s="16"/>
      <c r="R51" s="16"/>
      <c r="T51" s="16"/>
      <c r="U51" s="16"/>
      <c r="V51" s="16"/>
      <c r="W51" s="16"/>
      <c r="X51" s="16"/>
      <c r="Y51" s="16"/>
      <c r="Z51" s="16"/>
      <c r="AA51" s="16"/>
      <c r="AB51" s="16"/>
      <c r="AC51" s="16"/>
      <c r="AD51" s="16"/>
    </row>
    <row r="52" spans="1:30" ht="18" customHeight="1" x14ac:dyDescent="0.35">
      <c r="A52" s="254"/>
      <c r="B52" s="239"/>
      <c r="C52" s="237"/>
      <c r="D52" s="239"/>
      <c r="E52" s="239"/>
      <c r="F52" s="238"/>
      <c r="G52" s="491" t="str">
        <f>IF('PD2'!$F52&lt;&gt;"",'PD2'!$C52*'PD2'!$D52+E52,"")</f>
        <v/>
      </c>
      <c r="H52" s="491" t="str">
        <f>IF('PD2'!$G52&lt;&gt;"",'PD2'!$G52*VLOOKUP('PD2'!$F52,'Group Information'!$A$19:$B$25,2,0),"")</f>
        <v/>
      </c>
      <c r="I52" s="255"/>
      <c r="J52" s="16"/>
      <c r="K52" s="16"/>
      <c r="L52" s="16"/>
      <c r="M52" s="16"/>
      <c r="N52" s="23"/>
      <c r="O52" s="16"/>
      <c r="P52" s="16"/>
      <c r="Q52" s="16"/>
      <c r="R52" s="16"/>
      <c r="T52" s="16"/>
      <c r="U52" s="16"/>
      <c r="V52" s="16"/>
      <c r="W52" s="16"/>
      <c r="X52" s="16"/>
      <c r="Y52" s="16"/>
      <c r="Z52" s="16"/>
      <c r="AA52" s="16"/>
      <c r="AB52" s="16"/>
      <c r="AC52" s="16"/>
      <c r="AD52" s="16"/>
    </row>
    <row r="53" spans="1:30" ht="18" customHeight="1" x14ac:dyDescent="0.35">
      <c r="A53" s="254"/>
      <c r="B53" s="239"/>
      <c r="C53" s="237"/>
      <c r="D53" s="239"/>
      <c r="E53" s="239"/>
      <c r="F53" s="238"/>
      <c r="G53" s="491" t="str">
        <f>IF('PD2'!$F53&lt;&gt;"",'PD2'!$C53*'PD2'!$D53+E53,"")</f>
        <v/>
      </c>
      <c r="H53" s="491" t="str">
        <f>IF('PD2'!$G53&lt;&gt;"",'PD2'!$G53*VLOOKUP('PD2'!$F53,'Group Information'!$A$19:$B$25,2,0),"")</f>
        <v/>
      </c>
      <c r="I53" s="255"/>
      <c r="J53" s="16"/>
      <c r="K53" s="16"/>
      <c r="L53" s="16"/>
      <c r="M53" s="16"/>
      <c r="N53" s="23"/>
      <c r="O53" s="16"/>
      <c r="P53" s="16"/>
      <c r="Q53" s="16"/>
      <c r="R53" s="16"/>
      <c r="T53" s="16"/>
      <c r="U53" s="16"/>
      <c r="V53" s="16"/>
      <c r="W53" s="16"/>
      <c r="X53" s="16"/>
      <c r="Y53" s="16"/>
      <c r="Z53" s="16"/>
      <c r="AA53" s="16"/>
      <c r="AB53" s="16"/>
      <c r="AC53" s="16"/>
      <c r="AD53" s="16"/>
    </row>
    <row r="54" spans="1:30" ht="18" customHeight="1" x14ac:dyDescent="0.35">
      <c r="A54" s="254"/>
      <c r="B54" s="239"/>
      <c r="C54" s="237"/>
      <c r="D54" s="239"/>
      <c r="E54" s="239"/>
      <c r="F54" s="238"/>
      <c r="G54" s="491" t="str">
        <f>IF('PD2'!$F54&lt;&gt;"",'PD2'!$C54*'PD2'!$D54+E54,"")</f>
        <v/>
      </c>
      <c r="H54" s="491" t="str">
        <f>IF('PD2'!$G54&lt;&gt;"",'PD2'!$G54*VLOOKUP('PD2'!$F54,'Group Information'!$A$19:$B$25,2,0),"")</f>
        <v/>
      </c>
      <c r="I54" s="255"/>
      <c r="J54" s="16"/>
      <c r="K54" s="16"/>
      <c r="L54" s="16"/>
      <c r="M54" s="16"/>
      <c r="N54" s="23"/>
      <c r="O54" s="16"/>
      <c r="P54" s="16"/>
      <c r="Q54" s="16"/>
      <c r="R54" s="16"/>
      <c r="T54" s="16"/>
      <c r="U54" s="16"/>
      <c r="V54" s="16"/>
      <c r="W54" s="16"/>
      <c r="X54" s="16"/>
      <c r="Y54" s="16"/>
      <c r="Z54" s="16"/>
      <c r="AA54" s="16"/>
      <c r="AB54" s="16"/>
      <c r="AC54" s="16"/>
      <c r="AD54" s="16"/>
    </row>
    <row r="55" spans="1:30" ht="18" customHeight="1" x14ac:dyDescent="0.35">
      <c r="A55" s="254"/>
      <c r="B55" s="239"/>
      <c r="C55" s="237"/>
      <c r="D55" s="239"/>
      <c r="E55" s="239"/>
      <c r="F55" s="238"/>
      <c r="G55" s="491" t="str">
        <f>IF('PD2'!$F55&lt;&gt;"",'PD2'!$C55*'PD2'!$D55+E55,"")</f>
        <v/>
      </c>
      <c r="H55" s="491" t="str">
        <f>IF('PD2'!$G55&lt;&gt;"",'PD2'!$G55*VLOOKUP('PD2'!$F55,'Group Information'!$A$19:$B$25,2,0),"")</f>
        <v/>
      </c>
      <c r="I55" s="255"/>
      <c r="J55" s="16"/>
      <c r="K55" s="16"/>
      <c r="L55" s="16"/>
      <c r="M55" s="16"/>
      <c r="N55" s="23"/>
      <c r="O55" s="16"/>
      <c r="P55" s="16"/>
      <c r="Q55" s="16"/>
      <c r="R55" s="16"/>
      <c r="T55" s="16"/>
      <c r="U55" s="16"/>
      <c r="V55" s="16"/>
      <c r="W55" s="16"/>
      <c r="X55" s="16"/>
      <c r="Y55" s="16"/>
      <c r="Z55" s="16"/>
      <c r="AA55" s="16"/>
      <c r="AB55" s="16"/>
      <c r="AC55" s="16"/>
      <c r="AD55" s="16"/>
    </row>
    <row r="56" spans="1:30" ht="18" customHeight="1" x14ac:dyDescent="0.35">
      <c r="A56" s="254"/>
      <c r="B56" s="239"/>
      <c r="C56" s="237"/>
      <c r="D56" s="239"/>
      <c r="E56" s="239"/>
      <c r="F56" s="238"/>
      <c r="G56" s="491" t="str">
        <f>IF('PD2'!$F56&lt;&gt;"",'PD2'!$C56*'PD2'!$D56+E56,"")</f>
        <v/>
      </c>
      <c r="H56" s="491" t="str">
        <f>IF('PD2'!$G56&lt;&gt;"",'PD2'!$G56*VLOOKUP('PD2'!$F56,'Group Information'!$A$19:$B$25,2,0),"")</f>
        <v/>
      </c>
      <c r="I56" s="255"/>
      <c r="J56" s="16"/>
      <c r="K56" s="16"/>
      <c r="L56" s="16"/>
      <c r="M56" s="16"/>
      <c r="N56" s="23"/>
      <c r="O56" s="16"/>
      <c r="P56" s="16"/>
      <c r="Q56" s="16"/>
      <c r="R56" s="16"/>
      <c r="T56" s="16"/>
      <c r="U56" s="16"/>
      <c r="V56" s="16"/>
      <c r="W56" s="16"/>
      <c r="X56" s="16"/>
      <c r="Y56" s="16"/>
      <c r="Z56" s="16"/>
      <c r="AA56" s="16"/>
      <c r="AB56" s="16"/>
      <c r="AC56" s="16"/>
      <c r="AD56" s="16"/>
    </row>
    <row r="57" spans="1:30" ht="18" customHeight="1" x14ac:dyDescent="0.35">
      <c r="A57" s="254"/>
      <c r="B57" s="239"/>
      <c r="C57" s="237"/>
      <c r="D57" s="239"/>
      <c r="E57" s="239"/>
      <c r="F57" s="238"/>
      <c r="G57" s="491" t="str">
        <f>IF('PD2'!$F57&lt;&gt;"",'PD2'!$C57*'PD2'!$D57+E57,"")</f>
        <v/>
      </c>
      <c r="H57" s="491" t="str">
        <f>IF('PD2'!$G57&lt;&gt;"",'PD2'!$G57*VLOOKUP('PD2'!$F57,'Group Information'!$A$19:$B$25,2,0),"")</f>
        <v/>
      </c>
      <c r="I57" s="255"/>
      <c r="J57" s="16"/>
      <c r="K57" s="16"/>
      <c r="L57" s="16"/>
      <c r="M57" s="16"/>
      <c r="N57" s="23"/>
      <c r="O57" s="16"/>
      <c r="P57" s="16"/>
      <c r="Q57" s="16"/>
      <c r="R57" s="16"/>
      <c r="T57" s="16"/>
      <c r="U57" s="16"/>
      <c r="V57" s="16"/>
      <c r="W57" s="16"/>
      <c r="X57" s="16"/>
      <c r="Y57" s="16"/>
      <c r="Z57" s="16"/>
      <c r="AA57" s="16"/>
      <c r="AB57" s="16"/>
      <c r="AC57" s="16"/>
      <c r="AD57" s="16"/>
    </row>
    <row r="58" spans="1:30" ht="18" customHeight="1" x14ac:dyDescent="0.35">
      <c r="A58" s="254"/>
      <c r="B58" s="239"/>
      <c r="C58" s="237"/>
      <c r="D58" s="239"/>
      <c r="E58" s="239"/>
      <c r="F58" s="238"/>
      <c r="G58" s="491" t="str">
        <f>IF('PD2'!$F58&lt;&gt;"",'PD2'!$C58*'PD2'!$D58+E58,"")</f>
        <v/>
      </c>
      <c r="H58" s="491" t="str">
        <f>IF('PD2'!$G58&lt;&gt;"",'PD2'!$G58*VLOOKUP('PD2'!$F58,'Group Information'!$A$19:$B$25,2,0),"")</f>
        <v/>
      </c>
      <c r="I58" s="255"/>
      <c r="J58" s="16"/>
      <c r="K58" s="16"/>
      <c r="L58" s="16"/>
      <c r="M58" s="16"/>
      <c r="N58" s="23"/>
      <c r="O58" s="16"/>
      <c r="P58" s="16"/>
      <c r="Q58" s="16"/>
      <c r="R58" s="16"/>
      <c r="T58" s="16"/>
      <c r="U58" s="16"/>
      <c r="V58" s="16"/>
      <c r="W58" s="16"/>
      <c r="X58" s="16"/>
      <c r="Y58" s="16"/>
      <c r="Z58" s="16"/>
      <c r="AA58" s="16"/>
      <c r="AB58" s="16"/>
      <c r="AC58" s="16"/>
      <c r="AD58" s="16"/>
    </row>
    <row r="59" spans="1:30" ht="18" customHeight="1" x14ac:dyDescent="0.35">
      <c r="A59" s="254"/>
      <c r="B59" s="239"/>
      <c r="C59" s="237"/>
      <c r="D59" s="239"/>
      <c r="E59" s="239"/>
      <c r="F59" s="238"/>
      <c r="G59" s="491" t="str">
        <f>IF('PD2'!$F59&lt;&gt;"",'PD2'!$C59*'PD2'!$D59+E59,"")</f>
        <v/>
      </c>
      <c r="H59" s="491" t="str">
        <f>IF('PD2'!$G59&lt;&gt;"",'PD2'!$G59*VLOOKUP('PD2'!$F59,'Group Information'!$A$19:$B$25,2,0),"")</f>
        <v/>
      </c>
      <c r="I59" s="255"/>
      <c r="J59" s="16"/>
      <c r="K59" s="16"/>
      <c r="L59" s="16"/>
      <c r="M59" s="16"/>
      <c r="N59" s="23"/>
      <c r="O59" s="16"/>
      <c r="P59" s="16"/>
      <c r="Q59" s="16"/>
      <c r="R59" s="16"/>
      <c r="T59" s="16"/>
      <c r="U59" s="16"/>
      <c r="V59" s="16"/>
      <c r="W59" s="16"/>
      <c r="X59" s="16"/>
      <c r="Y59" s="16"/>
      <c r="Z59" s="16"/>
      <c r="AA59" s="16"/>
      <c r="AB59" s="16"/>
      <c r="AC59" s="16"/>
      <c r="AD59" s="16"/>
    </row>
    <row r="60" spans="1:30" ht="18" customHeight="1" x14ac:dyDescent="0.35">
      <c r="A60" s="254"/>
      <c r="B60" s="239"/>
      <c r="C60" s="237"/>
      <c r="D60" s="239"/>
      <c r="E60" s="239"/>
      <c r="F60" s="238"/>
      <c r="G60" s="491" t="str">
        <f>IF('PD2'!$F60&lt;&gt;"",'PD2'!$C60*'PD2'!$D60+E60,"")</f>
        <v/>
      </c>
      <c r="H60" s="491" t="str">
        <f>IF('PD2'!$G60&lt;&gt;"",'PD2'!$G60*VLOOKUP('PD2'!$F60,'Group Information'!$A$19:$B$25,2,0),"")</f>
        <v/>
      </c>
      <c r="I60" s="255"/>
      <c r="J60" s="16"/>
      <c r="K60" s="16"/>
      <c r="L60" s="16"/>
      <c r="M60" s="16"/>
      <c r="N60" s="23"/>
      <c r="O60" s="16"/>
      <c r="P60" s="16"/>
      <c r="Q60" s="16"/>
      <c r="R60" s="16"/>
      <c r="T60" s="16"/>
      <c r="U60" s="16"/>
      <c r="V60" s="16"/>
      <c r="W60" s="16"/>
      <c r="X60" s="16"/>
      <c r="Y60" s="16"/>
      <c r="Z60" s="16"/>
      <c r="AA60" s="16"/>
      <c r="AB60" s="16"/>
      <c r="AC60" s="16"/>
      <c r="AD60" s="16"/>
    </row>
    <row r="61" spans="1:30" ht="18" customHeight="1" x14ac:dyDescent="0.35">
      <c r="A61" s="254"/>
      <c r="B61" s="239"/>
      <c r="C61" s="237"/>
      <c r="D61" s="239"/>
      <c r="E61" s="239"/>
      <c r="F61" s="238"/>
      <c r="G61" s="491" t="str">
        <f>IF('PD2'!$F61&lt;&gt;"",'PD2'!$C61*'PD2'!$D61+E61,"")</f>
        <v/>
      </c>
      <c r="H61" s="491" t="str">
        <f>IF('PD2'!$G61&lt;&gt;"",'PD2'!$G61*VLOOKUP('PD2'!$F61,'Group Information'!$A$19:$B$25,2,0),"")</f>
        <v/>
      </c>
      <c r="I61" s="255"/>
      <c r="J61" s="16"/>
      <c r="K61" s="16"/>
      <c r="L61" s="16"/>
      <c r="M61" s="16"/>
      <c r="N61" s="23"/>
      <c r="O61" s="16"/>
      <c r="P61" s="16"/>
      <c r="Q61" s="16"/>
      <c r="R61" s="16"/>
      <c r="T61" s="16"/>
      <c r="U61" s="16"/>
      <c r="V61" s="16"/>
      <c r="W61" s="16"/>
      <c r="X61" s="16"/>
      <c r="Y61" s="16"/>
      <c r="Z61" s="16"/>
      <c r="AA61" s="16"/>
      <c r="AB61" s="16"/>
      <c r="AC61" s="16"/>
      <c r="AD61" s="16"/>
    </row>
    <row r="62" spans="1:30" ht="18" customHeight="1" x14ac:dyDescent="0.35">
      <c r="A62" s="254"/>
      <c r="B62" s="239"/>
      <c r="C62" s="237"/>
      <c r="D62" s="239"/>
      <c r="E62" s="239"/>
      <c r="F62" s="238"/>
      <c r="G62" s="491" t="str">
        <f>IF('PD2'!$F62&lt;&gt;"",'PD2'!$C62*'PD2'!$D62+E62,"")</f>
        <v/>
      </c>
      <c r="H62" s="491" t="str">
        <f>IF('PD2'!$G62&lt;&gt;"",'PD2'!$G62*VLOOKUP('PD2'!$F62,'Group Information'!$A$19:$B$25,2,0),"")</f>
        <v/>
      </c>
      <c r="I62" s="255"/>
      <c r="J62" s="16"/>
      <c r="K62" s="16"/>
      <c r="L62" s="16"/>
      <c r="M62" s="16"/>
      <c r="N62" s="23"/>
      <c r="O62" s="16"/>
      <c r="P62" s="16"/>
      <c r="Q62" s="16"/>
      <c r="R62" s="16"/>
      <c r="T62" s="16"/>
      <c r="U62" s="16"/>
      <c r="V62" s="16"/>
      <c r="W62" s="16"/>
      <c r="X62" s="16"/>
      <c r="Y62" s="16"/>
      <c r="Z62" s="16"/>
      <c r="AA62" s="16"/>
      <c r="AB62" s="16"/>
      <c r="AC62" s="16"/>
      <c r="AD62" s="16"/>
    </row>
    <row r="63" spans="1:30" ht="18" customHeight="1" x14ac:dyDescent="0.35">
      <c r="A63" s="254"/>
      <c r="B63" s="239"/>
      <c r="C63" s="237"/>
      <c r="D63" s="239"/>
      <c r="E63" s="239"/>
      <c r="F63" s="238"/>
      <c r="G63" s="491" t="str">
        <f>IF('PD2'!$F63&lt;&gt;"",'PD2'!$C63*'PD2'!$D63+E63,"")</f>
        <v/>
      </c>
      <c r="H63" s="491" t="str">
        <f>IF('PD2'!$G63&lt;&gt;"",'PD2'!$G63*VLOOKUP('PD2'!$F63,'Group Information'!$A$19:$B$25,2,0),"")</f>
        <v/>
      </c>
      <c r="I63" s="255"/>
      <c r="J63" s="16"/>
      <c r="K63" s="16"/>
      <c r="L63" s="16"/>
      <c r="M63" s="16"/>
      <c r="N63" s="23"/>
      <c r="O63" s="16"/>
      <c r="P63" s="16"/>
      <c r="Q63" s="16"/>
      <c r="R63" s="16"/>
      <c r="T63" s="16"/>
      <c r="U63" s="16"/>
      <c r="V63" s="16"/>
      <c r="W63" s="16"/>
      <c r="X63" s="16"/>
      <c r="Y63" s="16"/>
      <c r="Z63" s="16"/>
      <c r="AA63" s="16"/>
      <c r="AB63" s="16"/>
      <c r="AC63" s="16"/>
      <c r="AD63" s="16"/>
    </row>
    <row r="64" spans="1:30" ht="18" customHeight="1" x14ac:dyDescent="0.35">
      <c r="A64" s="254"/>
      <c r="B64" s="239"/>
      <c r="C64" s="237"/>
      <c r="D64" s="239"/>
      <c r="E64" s="239"/>
      <c r="F64" s="238"/>
      <c r="G64" s="491" t="str">
        <f>IF('PD2'!$F64&lt;&gt;"",'PD2'!$C64*'PD2'!$D64+E64,"")</f>
        <v/>
      </c>
      <c r="H64" s="491" t="str">
        <f>IF('PD2'!$G64&lt;&gt;"",'PD2'!$G64*VLOOKUP('PD2'!$F64,'Group Information'!$A$19:$B$25,2,0),"")</f>
        <v/>
      </c>
      <c r="I64" s="255"/>
      <c r="J64" s="16"/>
      <c r="K64" s="16"/>
      <c r="L64" s="16"/>
      <c r="M64" s="16"/>
      <c r="N64" s="23"/>
      <c r="O64" s="16"/>
      <c r="P64" s="16"/>
      <c r="Q64" s="16"/>
      <c r="R64" s="16"/>
      <c r="T64" s="16"/>
      <c r="U64" s="16"/>
      <c r="V64" s="16"/>
      <c r="W64" s="16"/>
      <c r="X64" s="16"/>
      <c r="Y64" s="16"/>
      <c r="Z64" s="16"/>
      <c r="AA64" s="16"/>
      <c r="AB64" s="16"/>
      <c r="AC64" s="16"/>
      <c r="AD64" s="16"/>
    </row>
    <row r="65" spans="1:30" ht="18" customHeight="1" x14ac:dyDescent="0.35">
      <c r="A65" s="254"/>
      <c r="B65" s="239"/>
      <c r="C65" s="237"/>
      <c r="D65" s="239"/>
      <c r="E65" s="239"/>
      <c r="F65" s="238"/>
      <c r="G65" s="491" t="str">
        <f>IF('PD2'!$F65&lt;&gt;"",'PD2'!$C65*'PD2'!$D65+E65,"")</f>
        <v/>
      </c>
      <c r="H65" s="491" t="str">
        <f>IF('PD2'!$G65&lt;&gt;"",'PD2'!$G65*VLOOKUP('PD2'!$F65,'Group Information'!$A$19:$B$25,2,0),"")</f>
        <v/>
      </c>
      <c r="I65" s="255"/>
      <c r="J65" s="16"/>
      <c r="K65" s="16"/>
      <c r="L65" s="16"/>
      <c r="M65" s="16"/>
      <c r="N65" s="23"/>
      <c r="O65" s="16"/>
      <c r="P65" s="16"/>
      <c r="Q65" s="16"/>
      <c r="R65" s="16"/>
      <c r="T65" s="16"/>
      <c r="U65" s="16"/>
      <c r="V65" s="16"/>
      <c r="W65" s="16"/>
      <c r="X65" s="16"/>
      <c r="Y65" s="16"/>
      <c r="Z65" s="16"/>
      <c r="AA65" s="16"/>
      <c r="AB65" s="16"/>
      <c r="AC65" s="16"/>
      <c r="AD65" s="16"/>
    </row>
    <row r="66" spans="1:30" ht="18" customHeight="1" x14ac:dyDescent="0.35">
      <c r="A66" s="254"/>
      <c r="B66" s="239"/>
      <c r="C66" s="237"/>
      <c r="D66" s="239"/>
      <c r="E66" s="239"/>
      <c r="F66" s="238"/>
      <c r="G66" s="491" t="str">
        <f>IF('PD2'!$F66&lt;&gt;"",'PD2'!$C66*'PD2'!$D66+E66,"")</f>
        <v/>
      </c>
      <c r="H66" s="491" t="str">
        <f>IF('PD2'!$G66&lt;&gt;"",'PD2'!$G66*VLOOKUP('PD2'!$F66,'Group Information'!$A$19:$B$25,2,0),"")</f>
        <v/>
      </c>
      <c r="I66" s="255"/>
      <c r="J66" s="16"/>
      <c r="K66" s="16"/>
      <c r="L66" s="16"/>
      <c r="M66" s="16"/>
      <c r="N66" s="23"/>
      <c r="O66" s="16"/>
      <c r="P66" s="16"/>
      <c r="Q66" s="16"/>
      <c r="R66" s="16"/>
      <c r="T66" s="16"/>
      <c r="U66" s="16"/>
      <c r="V66" s="16"/>
      <c r="W66" s="16"/>
      <c r="X66" s="16"/>
      <c r="Y66" s="16"/>
      <c r="Z66" s="16"/>
      <c r="AA66" s="16"/>
      <c r="AB66" s="16"/>
      <c r="AC66" s="16"/>
      <c r="AD66" s="16"/>
    </row>
    <row r="67" spans="1:30" ht="18" customHeight="1" x14ac:dyDescent="0.35">
      <c r="A67" s="254"/>
      <c r="B67" s="239"/>
      <c r="C67" s="237"/>
      <c r="D67" s="239"/>
      <c r="E67" s="239"/>
      <c r="F67" s="238"/>
      <c r="G67" s="491" t="str">
        <f>IF('PD2'!$F67&lt;&gt;"",'PD2'!$C67*'PD2'!$D67+E67,"")</f>
        <v/>
      </c>
      <c r="H67" s="491" t="str">
        <f>IF('PD2'!$G67&lt;&gt;"",'PD2'!$G67*VLOOKUP('PD2'!$F67,'Group Information'!$A$19:$B$25,2,0),"")</f>
        <v/>
      </c>
      <c r="I67" s="255"/>
      <c r="J67" s="16"/>
      <c r="K67" s="16"/>
      <c r="L67" s="16"/>
      <c r="M67" s="16"/>
      <c r="N67" s="23"/>
      <c r="O67" s="16"/>
      <c r="P67" s="16"/>
      <c r="Q67" s="16"/>
      <c r="R67" s="16"/>
      <c r="T67" s="16"/>
      <c r="U67" s="16"/>
      <c r="V67" s="16"/>
      <c r="W67" s="16"/>
      <c r="X67" s="16"/>
      <c r="Y67" s="16"/>
      <c r="Z67" s="16"/>
      <c r="AA67" s="16"/>
      <c r="AB67" s="16"/>
      <c r="AC67" s="16"/>
      <c r="AD67" s="16"/>
    </row>
    <row r="68" spans="1:30" ht="18" customHeight="1" x14ac:dyDescent="0.35">
      <c r="A68" s="254"/>
      <c r="B68" s="239"/>
      <c r="C68" s="237"/>
      <c r="D68" s="239"/>
      <c r="E68" s="239"/>
      <c r="F68" s="238"/>
      <c r="G68" s="491" t="str">
        <f>IF('PD2'!$F68&lt;&gt;"",'PD2'!$C68*'PD2'!$D68+E68,"")</f>
        <v/>
      </c>
      <c r="H68" s="491" t="str">
        <f>IF('PD2'!$G68&lt;&gt;"",'PD2'!$G68*VLOOKUP('PD2'!$F68,'Group Information'!$A$19:$B$25,2,0),"")</f>
        <v/>
      </c>
      <c r="I68" s="255"/>
      <c r="J68" s="16"/>
      <c r="K68" s="16"/>
      <c r="L68" s="16"/>
      <c r="M68" s="16"/>
      <c r="N68" s="23"/>
      <c r="O68" s="16"/>
      <c r="P68" s="16"/>
      <c r="Q68" s="16"/>
      <c r="R68" s="16"/>
      <c r="T68" s="16"/>
      <c r="U68" s="16"/>
      <c r="V68" s="16"/>
      <c r="W68" s="16"/>
      <c r="X68" s="16"/>
      <c r="Y68" s="16"/>
      <c r="Z68" s="16"/>
      <c r="AA68" s="16"/>
      <c r="AB68" s="16"/>
      <c r="AC68" s="16"/>
      <c r="AD68" s="16"/>
    </row>
    <row r="69" spans="1:30" ht="18" customHeight="1" x14ac:dyDescent="0.35">
      <c r="A69" s="254"/>
      <c r="B69" s="239"/>
      <c r="C69" s="237"/>
      <c r="D69" s="239"/>
      <c r="E69" s="239"/>
      <c r="F69" s="238"/>
      <c r="G69" s="491" t="str">
        <f>IF('PD2'!$F69&lt;&gt;"",'PD2'!$C69*'PD2'!$D69+E69,"")</f>
        <v/>
      </c>
      <c r="H69" s="491" t="str">
        <f>IF('PD2'!$G69&lt;&gt;"",'PD2'!$G69*VLOOKUP('PD2'!$F69,'Group Information'!$A$19:$B$25,2,0),"")</f>
        <v/>
      </c>
      <c r="I69" s="255"/>
      <c r="J69" s="16"/>
      <c r="K69" s="16"/>
      <c r="L69" s="16"/>
      <c r="M69" s="16"/>
      <c r="N69" s="23"/>
      <c r="O69" s="16"/>
      <c r="P69" s="23"/>
      <c r="Q69" s="16"/>
      <c r="R69" s="16"/>
      <c r="T69" s="23"/>
      <c r="U69" s="16"/>
      <c r="V69" s="16"/>
      <c r="W69" s="16"/>
      <c r="X69" s="16"/>
      <c r="Y69" s="16"/>
      <c r="Z69" s="16"/>
      <c r="AA69" s="16"/>
      <c r="AB69" s="16"/>
      <c r="AC69" s="16"/>
      <c r="AD69" s="16"/>
    </row>
    <row r="70" spans="1:30" ht="18" customHeight="1" x14ac:dyDescent="0.35">
      <c r="A70" s="254"/>
      <c r="B70" s="239"/>
      <c r="C70" s="237"/>
      <c r="D70" s="239"/>
      <c r="E70" s="239"/>
      <c r="F70" s="238"/>
      <c r="G70" s="491" t="str">
        <f>IF('PD2'!$F70&lt;&gt;"",'PD2'!$C70*'PD2'!$D70+E70,"")</f>
        <v/>
      </c>
      <c r="H70" s="491" t="str">
        <f>IF('PD2'!$G70&lt;&gt;"",'PD2'!$G70*VLOOKUP('PD2'!$F70,'Group Information'!$A$19:$B$25,2,0),"")</f>
        <v/>
      </c>
      <c r="I70" s="255"/>
      <c r="J70" s="16"/>
      <c r="K70" s="16"/>
      <c r="L70" s="16"/>
      <c r="M70" s="16"/>
      <c r="N70" s="23"/>
      <c r="O70" s="16"/>
      <c r="P70" s="23"/>
      <c r="Q70" s="16"/>
      <c r="R70" s="16"/>
      <c r="T70" s="23"/>
      <c r="U70" s="16"/>
      <c r="V70" s="16"/>
      <c r="W70" s="16"/>
      <c r="X70" s="16"/>
      <c r="Y70" s="16"/>
      <c r="Z70" s="16"/>
      <c r="AA70" s="16"/>
      <c r="AB70" s="16"/>
      <c r="AC70" s="16"/>
      <c r="AD70" s="16"/>
    </row>
    <row r="71" spans="1:30" ht="18" customHeight="1" x14ac:dyDescent="0.35">
      <c r="A71" s="254"/>
      <c r="B71" s="239"/>
      <c r="C71" s="237"/>
      <c r="D71" s="239"/>
      <c r="E71" s="239"/>
      <c r="F71" s="238"/>
      <c r="G71" s="491" t="str">
        <f>IF('PD2'!$F71&lt;&gt;"",'PD2'!$C71*'PD2'!$D71+E71,"")</f>
        <v/>
      </c>
      <c r="H71" s="491" t="str">
        <f>IF('PD2'!$G71&lt;&gt;"",'PD2'!$G71*VLOOKUP('PD2'!$F71,'Group Information'!$A$19:$B$25,2,0),"")</f>
        <v/>
      </c>
      <c r="I71" s="255"/>
      <c r="J71" s="16"/>
      <c r="K71" s="16"/>
      <c r="L71" s="16"/>
      <c r="M71" s="16"/>
      <c r="N71" s="23"/>
      <c r="O71" s="16"/>
      <c r="P71" s="16"/>
      <c r="Q71" s="16"/>
      <c r="R71" s="16"/>
      <c r="T71" s="16"/>
      <c r="U71" s="16"/>
      <c r="V71" s="16"/>
      <c r="W71" s="16"/>
      <c r="X71" s="16"/>
      <c r="Y71" s="16"/>
      <c r="Z71" s="16"/>
      <c r="AA71" s="16"/>
      <c r="AB71" s="16"/>
      <c r="AC71" s="16"/>
      <c r="AD71" s="16"/>
    </row>
    <row r="72" spans="1:30" ht="18" customHeight="1" x14ac:dyDescent="0.35">
      <c r="A72" s="254"/>
      <c r="B72" s="239"/>
      <c r="C72" s="237"/>
      <c r="D72" s="239"/>
      <c r="E72" s="239"/>
      <c r="F72" s="238"/>
      <c r="G72" s="491" t="str">
        <f>IF('PD2'!$F72&lt;&gt;"",'PD2'!$C72*'PD2'!$D72+E72,"")</f>
        <v/>
      </c>
      <c r="H72" s="491" t="str">
        <f>IF('PD2'!$G72&lt;&gt;"",'PD2'!$G72*VLOOKUP('PD2'!$F72,'Group Information'!$A$19:$B$25,2,0),"")</f>
        <v/>
      </c>
      <c r="I72" s="255"/>
      <c r="J72" s="16"/>
      <c r="K72" s="16"/>
      <c r="L72" s="16"/>
      <c r="M72" s="16"/>
      <c r="N72" s="23"/>
      <c r="O72" s="16"/>
      <c r="P72" s="16"/>
      <c r="Q72" s="16"/>
      <c r="R72" s="16"/>
      <c r="T72" s="16"/>
      <c r="U72" s="16"/>
      <c r="V72" s="16"/>
      <c r="W72" s="16"/>
      <c r="X72" s="16"/>
      <c r="Y72" s="16"/>
      <c r="Z72" s="16"/>
      <c r="AA72" s="16"/>
      <c r="AB72" s="16"/>
      <c r="AC72" s="16"/>
      <c r="AD72" s="16"/>
    </row>
    <row r="73" spans="1:30" ht="18" customHeight="1" x14ac:dyDescent="0.35">
      <c r="A73" s="254"/>
      <c r="B73" s="239"/>
      <c r="C73" s="237"/>
      <c r="D73" s="239"/>
      <c r="E73" s="239"/>
      <c r="F73" s="238"/>
      <c r="G73" s="491" t="str">
        <f>IF('PD2'!$F73&lt;&gt;"",'PD2'!$C73*'PD2'!$D73+E73,"")</f>
        <v/>
      </c>
      <c r="H73" s="491" t="str">
        <f>IF('PD2'!$G73&lt;&gt;"",'PD2'!$G73*VLOOKUP('PD2'!$F73,'Group Information'!$A$19:$B$25,2,0),"")</f>
        <v/>
      </c>
      <c r="I73" s="255"/>
      <c r="J73" s="16"/>
      <c r="K73" s="16"/>
      <c r="L73" s="16"/>
      <c r="M73" s="16"/>
      <c r="N73" s="23"/>
      <c r="O73" s="16"/>
      <c r="P73" s="16"/>
      <c r="Q73" s="16"/>
      <c r="R73" s="16"/>
      <c r="T73" s="16"/>
      <c r="U73" s="16"/>
      <c r="V73" s="16"/>
      <c r="W73" s="16"/>
      <c r="X73" s="16"/>
      <c r="Y73" s="16"/>
      <c r="Z73" s="16"/>
      <c r="AA73" s="16"/>
      <c r="AB73" s="16"/>
      <c r="AC73" s="16"/>
      <c r="AD73" s="16"/>
    </row>
    <row r="74" spans="1:30" ht="18" customHeight="1" x14ac:dyDescent="0.35">
      <c r="A74" s="254"/>
      <c r="B74" s="239"/>
      <c r="C74" s="237"/>
      <c r="D74" s="239"/>
      <c r="E74" s="239"/>
      <c r="F74" s="238"/>
      <c r="G74" s="491" t="str">
        <f>IF('PD2'!$F74&lt;&gt;"",'PD2'!$C74*'PD2'!$D74+E74,"")</f>
        <v/>
      </c>
      <c r="H74" s="491" t="str">
        <f>IF('PD2'!$G74&lt;&gt;"",'PD2'!$G74*VLOOKUP('PD2'!$F74,'Group Information'!$A$19:$B$25,2,0),"")</f>
        <v/>
      </c>
      <c r="I74" s="255"/>
      <c r="J74" s="16"/>
      <c r="K74" s="16"/>
      <c r="L74" s="16"/>
      <c r="M74" s="16"/>
      <c r="N74" s="23"/>
      <c r="O74" s="16"/>
      <c r="P74" s="23"/>
      <c r="Q74" s="16"/>
      <c r="R74" s="16"/>
      <c r="T74" s="23"/>
      <c r="U74" s="16"/>
      <c r="V74" s="16"/>
      <c r="W74" s="16"/>
      <c r="X74" s="16"/>
      <c r="Y74" s="16"/>
      <c r="Z74" s="16"/>
      <c r="AA74" s="16"/>
      <c r="AB74" s="16"/>
      <c r="AC74" s="16"/>
      <c r="AD74" s="16"/>
    </row>
    <row r="75" spans="1:30" ht="18" customHeight="1" x14ac:dyDescent="0.35">
      <c r="A75" s="254"/>
      <c r="B75" s="239"/>
      <c r="C75" s="237"/>
      <c r="D75" s="239"/>
      <c r="E75" s="239"/>
      <c r="F75" s="238"/>
      <c r="G75" s="491" t="str">
        <f>IF('PD2'!$F75&lt;&gt;"",'PD2'!$C75*'PD2'!$D75+E75,"")</f>
        <v/>
      </c>
      <c r="H75" s="491" t="str">
        <f>IF('PD2'!$G75&lt;&gt;"",'PD2'!$G75*VLOOKUP('PD2'!$F75,'Group Information'!$A$19:$B$25,2,0),"")</f>
        <v/>
      </c>
      <c r="I75" s="255"/>
      <c r="J75" s="16"/>
      <c r="K75" s="16"/>
      <c r="L75" s="16"/>
      <c r="M75" s="16"/>
      <c r="N75" s="23"/>
      <c r="O75" s="16"/>
      <c r="P75" s="16"/>
      <c r="Q75" s="16"/>
      <c r="R75" s="16"/>
      <c r="T75" s="16"/>
      <c r="U75" s="16"/>
      <c r="V75" s="16"/>
      <c r="W75" s="16"/>
      <c r="X75" s="16"/>
      <c r="Y75" s="16"/>
      <c r="Z75" s="16"/>
      <c r="AA75" s="16"/>
      <c r="AB75" s="16"/>
      <c r="AC75" s="16"/>
      <c r="AD75" s="16"/>
    </row>
    <row r="76" spans="1:30" ht="18" customHeight="1" x14ac:dyDescent="0.35">
      <c r="A76" s="254"/>
      <c r="B76" s="239"/>
      <c r="C76" s="237"/>
      <c r="D76" s="239"/>
      <c r="E76" s="239"/>
      <c r="F76" s="238"/>
      <c r="G76" s="491" t="str">
        <f>IF('PD2'!$F76&lt;&gt;"",'PD2'!$C76*'PD2'!$D76+E76,"")</f>
        <v/>
      </c>
      <c r="H76" s="491" t="str">
        <f>IF('PD2'!$G76&lt;&gt;"",'PD2'!$G76*VLOOKUP('PD2'!$F76,'Group Information'!$A$19:$B$25,2,0),"")</f>
        <v/>
      </c>
      <c r="I76" s="255"/>
      <c r="J76" s="16"/>
      <c r="K76" s="16"/>
      <c r="L76" s="16"/>
      <c r="M76" s="16"/>
      <c r="N76" s="23"/>
      <c r="O76" s="16"/>
      <c r="P76" s="23"/>
      <c r="Q76" s="16"/>
      <c r="R76" s="16"/>
      <c r="T76" s="23"/>
      <c r="U76" s="16"/>
      <c r="V76" s="16"/>
      <c r="W76" s="16"/>
      <c r="X76" s="16"/>
      <c r="Y76" s="16"/>
      <c r="Z76" s="16"/>
      <c r="AA76" s="16"/>
      <c r="AB76" s="16"/>
      <c r="AC76" s="16"/>
      <c r="AD76" s="16"/>
    </row>
    <row r="77" spans="1:30" ht="18" customHeight="1" x14ac:dyDescent="0.35">
      <c r="A77" s="254"/>
      <c r="B77" s="239"/>
      <c r="C77" s="237"/>
      <c r="D77" s="239"/>
      <c r="E77" s="239"/>
      <c r="F77" s="238"/>
      <c r="G77" s="491" t="str">
        <f>IF('PD2'!$F77&lt;&gt;"",'PD2'!$C77*'PD2'!$D77+E77,"")</f>
        <v/>
      </c>
      <c r="H77" s="491" t="str">
        <f>IF('PD2'!$G77&lt;&gt;"",'PD2'!$G77*VLOOKUP('PD2'!$F77,'Group Information'!$A$19:$B$25,2,0),"")</f>
        <v/>
      </c>
      <c r="I77" s="255"/>
      <c r="J77" s="16"/>
      <c r="K77" s="16"/>
      <c r="L77" s="16"/>
      <c r="M77" s="16"/>
      <c r="N77" s="23"/>
      <c r="O77" s="16"/>
      <c r="P77" s="16"/>
      <c r="Q77" s="16"/>
      <c r="R77" s="16"/>
      <c r="T77" s="16"/>
      <c r="U77" s="16"/>
      <c r="V77" s="16"/>
      <c r="W77" s="16"/>
      <c r="X77" s="16"/>
      <c r="Y77" s="16"/>
      <c r="Z77" s="16"/>
      <c r="AA77" s="16"/>
      <c r="AB77" s="16"/>
      <c r="AC77" s="16"/>
      <c r="AD77" s="16"/>
    </row>
    <row r="78" spans="1:30" ht="18" customHeight="1" x14ac:dyDescent="0.35">
      <c r="A78" s="254"/>
      <c r="B78" s="239"/>
      <c r="C78" s="237"/>
      <c r="D78" s="239"/>
      <c r="E78" s="239"/>
      <c r="F78" s="238"/>
      <c r="G78" s="491" t="str">
        <f>IF('PD2'!$F78&lt;&gt;"",'PD2'!$C78*'PD2'!$D78+E78,"")</f>
        <v/>
      </c>
      <c r="H78" s="491" t="str">
        <f>IF('PD2'!$G78&lt;&gt;"",'PD2'!$G78*VLOOKUP('PD2'!$F78,'Group Information'!$A$19:$B$25,2,0),"")</f>
        <v/>
      </c>
      <c r="I78" s="255"/>
      <c r="J78" s="16"/>
      <c r="K78" s="16"/>
      <c r="L78" s="16"/>
      <c r="M78" s="16"/>
      <c r="N78" s="23"/>
      <c r="O78" s="16"/>
      <c r="P78" s="16"/>
      <c r="Q78" s="16"/>
      <c r="R78" s="16"/>
      <c r="T78" s="16"/>
      <c r="U78" s="16"/>
      <c r="V78" s="16"/>
      <c r="W78" s="16"/>
      <c r="X78" s="16"/>
      <c r="Y78" s="16"/>
      <c r="Z78" s="16"/>
      <c r="AA78" s="16"/>
      <c r="AB78" s="16"/>
      <c r="AC78" s="16"/>
      <c r="AD78" s="16"/>
    </row>
    <row r="79" spans="1:30" ht="18" customHeight="1" x14ac:dyDescent="0.35">
      <c r="A79" s="254"/>
      <c r="B79" s="239"/>
      <c r="C79" s="237"/>
      <c r="D79" s="239"/>
      <c r="E79" s="239"/>
      <c r="F79" s="238"/>
      <c r="G79" s="491" t="str">
        <f>IF('PD2'!$F79&lt;&gt;"",'PD2'!$C79*'PD2'!$D79+E79,"")</f>
        <v/>
      </c>
      <c r="H79" s="491" t="str">
        <f>IF('PD2'!$G79&lt;&gt;"",'PD2'!$G79*VLOOKUP('PD2'!$F79,'Group Information'!$A$19:$B$25,2,0),"")</f>
        <v/>
      </c>
      <c r="I79" s="255"/>
      <c r="J79" s="16"/>
      <c r="K79" s="16"/>
      <c r="L79" s="16"/>
      <c r="M79" s="16"/>
      <c r="N79" s="23"/>
      <c r="O79" s="16"/>
      <c r="P79" s="16"/>
      <c r="Q79" s="16"/>
      <c r="R79" s="16"/>
      <c r="T79" s="16"/>
      <c r="U79" s="16"/>
      <c r="V79" s="16"/>
      <c r="W79" s="16"/>
      <c r="X79" s="16"/>
      <c r="Y79" s="16"/>
      <c r="Z79" s="16"/>
      <c r="AA79" s="16"/>
      <c r="AB79" s="16"/>
      <c r="AC79" s="16"/>
      <c r="AD79" s="16"/>
    </row>
    <row r="80" spans="1:30" ht="18" customHeight="1" x14ac:dyDescent="0.35">
      <c r="A80" s="254"/>
      <c r="B80" s="239"/>
      <c r="C80" s="237"/>
      <c r="D80" s="239"/>
      <c r="E80" s="239"/>
      <c r="F80" s="238"/>
      <c r="G80" s="491" t="str">
        <f>IF('PD2'!$F80&lt;&gt;"",'PD2'!$C80*'PD2'!$D80+E80,"")</f>
        <v/>
      </c>
      <c r="H80" s="491" t="str">
        <f>IF('PD2'!$G80&lt;&gt;"",'PD2'!$G80*VLOOKUP('PD2'!$F80,'Group Information'!$A$19:$B$25,2,0),"")</f>
        <v/>
      </c>
      <c r="I80" s="255"/>
      <c r="J80" s="16"/>
      <c r="K80" s="16"/>
      <c r="L80" s="16"/>
      <c r="M80" s="16"/>
      <c r="N80" s="23"/>
      <c r="O80" s="16"/>
      <c r="P80" s="16"/>
      <c r="Q80" s="16"/>
      <c r="R80" s="16"/>
      <c r="T80" s="16"/>
      <c r="U80" s="16"/>
      <c r="V80" s="16"/>
      <c r="W80" s="16"/>
      <c r="X80" s="16"/>
      <c r="Y80" s="16"/>
      <c r="Z80" s="16"/>
      <c r="AA80" s="16"/>
      <c r="AB80" s="16"/>
      <c r="AC80" s="16"/>
      <c r="AD80" s="16"/>
    </row>
    <row r="81" spans="1:30" ht="18" customHeight="1" x14ac:dyDescent="0.35">
      <c r="A81" s="254"/>
      <c r="B81" s="239"/>
      <c r="C81" s="237"/>
      <c r="D81" s="239"/>
      <c r="E81" s="239"/>
      <c r="F81" s="238"/>
      <c r="G81" s="491" t="str">
        <f>IF('PD2'!$F81&lt;&gt;"",'PD2'!$C81*'PD2'!$D81+E81,"")</f>
        <v/>
      </c>
      <c r="H81" s="491" t="str">
        <f>IF('PD2'!$G81&lt;&gt;"",'PD2'!$G81*VLOOKUP('PD2'!$F81,'Group Information'!$A$19:$B$25,2,0),"")</f>
        <v/>
      </c>
      <c r="I81" s="255"/>
      <c r="J81" s="16"/>
      <c r="K81" s="16"/>
      <c r="L81" s="16"/>
      <c r="M81" s="16"/>
      <c r="N81" s="23"/>
      <c r="O81" s="16"/>
      <c r="P81" s="16"/>
      <c r="Q81" s="16"/>
      <c r="R81" s="16"/>
      <c r="T81" s="16"/>
      <c r="U81" s="16"/>
      <c r="V81" s="16"/>
      <c r="W81" s="16"/>
      <c r="X81" s="16"/>
      <c r="Y81" s="16"/>
      <c r="Z81" s="16"/>
      <c r="AA81" s="16"/>
      <c r="AB81" s="16"/>
      <c r="AC81" s="16"/>
      <c r="AD81" s="16"/>
    </row>
    <row r="82" spans="1:30" ht="18" customHeight="1" x14ac:dyDescent="0.35">
      <c r="A82" s="254"/>
      <c r="B82" s="239"/>
      <c r="C82" s="237"/>
      <c r="D82" s="239"/>
      <c r="E82" s="239"/>
      <c r="F82" s="238"/>
      <c r="G82" s="491" t="str">
        <f>IF('PD2'!$F82&lt;&gt;"",'PD2'!$C82*'PD2'!$D82+E82,"")</f>
        <v/>
      </c>
      <c r="H82" s="491" t="str">
        <f>IF('PD2'!$G82&lt;&gt;"",'PD2'!$G82*VLOOKUP('PD2'!$F82,'Group Information'!$A$19:$B$25,2,0),"")</f>
        <v/>
      </c>
      <c r="I82" s="255"/>
      <c r="J82" s="16"/>
      <c r="K82" s="16"/>
      <c r="L82" s="16"/>
      <c r="M82" s="16"/>
      <c r="N82" s="23"/>
      <c r="O82" s="16"/>
      <c r="P82" s="16"/>
      <c r="Q82" s="16"/>
      <c r="R82" s="16"/>
      <c r="T82" s="16"/>
      <c r="U82" s="16"/>
      <c r="V82" s="16"/>
      <c r="W82" s="16"/>
      <c r="X82" s="16"/>
      <c r="Y82" s="16"/>
      <c r="Z82" s="16"/>
      <c r="AA82" s="16"/>
      <c r="AB82" s="16"/>
      <c r="AC82" s="16"/>
      <c r="AD82" s="16"/>
    </row>
    <row r="83" spans="1:30" ht="18" customHeight="1" x14ac:dyDescent="0.35">
      <c r="A83" s="254"/>
      <c r="B83" s="239"/>
      <c r="C83" s="237"/>
      <c r="D83" s="239"/>
      <c r="E83" s="239"/>
      <c r="F83" s="238"/>
      <c r="G83" s="491" t="str">
        <f>IF('PD2'!$F83&lt;&gt;"",'PD2'!$C83*'PD2'!$D83+E83,"")</f>
        <v/>
      </c>
      <c r="H83" s="491" t="str">
        <f>IF('PD2'!$G83&lt;&gt;"",'PD2'!$G83*VLOOKUP('PD2'!$F83,'Group Information'!$A$19:$B$25,2,0),"")</f>
        <v/>
      </c>
      <c r="I83" s="255"/>
      <c r="J83" s="16"/>
      <c r="K83" s="16"/>
      <c r="L83" s="16"/>
      <c r="M83" s="16"/>
      <c r="N83" s="23"/>
      <c r="O83" s="16"/>
      <c r="P83" s="16"/>
      <c r="Q83" s="16"/>
      <c r="R83" s="16"/>
      <c r="T83" s="16"/>
      <c r="U83" s="16"/>
      <c r="V83" s="16"/>
      <c r="W83" s="16"/>
      <c r="X83" s="16"/>
      <c r="Y83" s="16"/>
      <c r="Z83" s="16"/>
      <c r="AA83" s="16"/>
      <c r="AB83" s="16"/>
      <c r="AC83" s="16"/>
      <c r="AD83" s="16"/>
    </row>
    <row r="84" spans="1:30" ht="18" customHeight="1" x14ac:dyDescent="0.35">
      <c r="A84" s="254"/>
      <c r="B84" s="239"/>
      <c r="C84" s="237"/>
      <c r="D84" s="239"/>
      <c r="E84" s="239"/>
      <c r="F84" s="238"/>
      <c r="G84" s="491" t="str">
        <f>IF('PD2'!$F84&lt;&gt;"",'PD2'!$C84*'PD2'!$D84+E84,"")</f>
        <v/>
      </c>
      <c r="H84" s="491" t="str">
        <f>IF('PD2'!$G84&lt;&gt;"",'PD2'!$G84*VLOOKUP('PD2'!$F84,'Group Information'!$A$19:$B$25,2,0),"")</f>
        <v/>
      </c>
      <c r="I84" s="255"/>
      <c r="J84" s="16"/>
      <c r="K84" s="16"/>
      <c r="L84" s="16"/>
      <c r="M84" s="16"/>
      <c r="N84" s="23"/>
      <c r="O84" s="16"/>
      <c r="P84" s="16"/>
      <c r="Q84" s="16"/>
      <c r="R84" s="16"/>
      <c r="T84" s="16"/>
      <c r="U84" s="16"/>
      <c r="V84" s="16"/>
      <c r="W84" s="16"/>
      <c r="X84" s="16"/>
      <c r="Y84" s="16"/>
      <c r="Z84" s="16"/>
      <c r="AA84" s="16"/>
      <c r="AB84" s="16"/>
      <c r="AC84" s="16"/>
      <c r="AD84" s="16"/>
    </row>
    <row r="85" spans="1:30" ht="18" customHeight="1" x14ac:dyDescent="0.35">
      <c r="A85" s="254"/>
      <c r="B85" s="239"/>
      <c r="C85" s="237"/>
      <c r="D85" s="239"/>
      <c r="E85" s="239"/>
      <c r="F85" s="238"/>
      <c r="G85" s="491" t="str">
        <f>IF('PD2'!$F85&lt;&gt;"",'PD2'!$C85*'PD2'!$D85+E85,"")</f>
        <v/>
      </c>
      <c r="H85" s="491" t="str">
        <f>IF('PD2'!$G85&lt;&gt;"",'PD2'!$G85*VLOOKUP('PD2'!$F85,'Group Information'!$A$19:$B$25,2,0),"")</f>
        <v/>
      </c>
      <c r="I85" s="255"/>
      <c r="J85" s="16"/>
      <c r="K85" s="16"/>
      <c r="L85" s="16"/>
      <c r="M85" s="16"/>
      <c r="N85" s="23"/>
      <c r="O85" s="16"/>
      <c r="P85" s="16"/>
      <c r="Q85" s="16"/>
      <c r="R85" s="16"/>
      <c r="T85" s="16"/>
      <c r="U85" s="16"/>
      <c r="V85" s="16"/>
      <c r="W85" s="16"/>
      <c r="X85" s="16"/>
      <c r="Y85" s="16"/>
      <c r="Z85" s="16"/>
      <c r="AA85" s="16"/>
      <c r="AB85" s="16"/>
      <c r="AC85" s="16"/>
      <c r="AD85" s="16"/>
    </row>
    <row r="86" spans="1:30" ht="18" customHeight="1" x14ac:dyDescent="0.35">
      <c r="A86" s="254"/>
      <c r="B86" s="239"/>
      <c r="C86" s="237"/>
      <c r="D86" s="239"/>
      <c r="E86" s="239"/>
      <c r="F86" s="238"/>
      <c r="G86" s="491" t="str">
        <f>IF('PD2'!$F86&lt;&gt;"",'PD2'!$C86*'PD2'!$D86+E86,"")</f>
        <v/>
      </c>
      <c r="H86" s="491" t="str">
        <f>IF('PD2'!$G86&lt;&gt;"",'PD2'!$G86*VLOOKUP('PD2'!$F86,'Group Information'!$A$19:$B$25,2,0),"")</f>
        <v/>
      </c>
      <c r="I86" s="255"/>
      <c r="J86" s="16"/>
      <c r="K86" s="16"/>
      <c r="L86" s="16"/>
      <c r="M86" s="16"/>
      <c r="N86" s="23"/>
      <c r="O86" s="16"/>
      <c r="P86" s="16"/>
      <c r="Q86" s="16"/>
      <c r="R86" s="16"/>
      <c r="T86" s="16"/>
      <c r="U86" s="16"/>
      <c r="V86" s="16"/>
      <c r="W86" s="16"/>
      <c r="X86" s="16"/>
      <c r="Y86" s="16"/>
      <c r="Z86" s="16"/>
      <c r="AA86" s="16"/>
      <c r="AB86" s="16"/>
      <c r="AC86" s="16"/>
      <c r="AD86" s="16"/>
    </row>
    <row r="87" spans="1:30" ht="18" customHeight="1" x14ac:dyDescent="0.35">
      <c r="A87" s="254"/>
      <c r="B87" s="239"/>
      <c r="C87" s="237"/>
      <c r="D87" s="239"/>
      <c r="E87" s="239"/>
      <c r="F87" s="238"/>
      <c r="G87" s="491" t="str">
        <f>IF('PD2'!$F87&lt;&gt;"",'PD2'!$C87*'PD2'!$D87+E87,"")</f>
        <v/>
      </c>
      <c r="H87" s="491" t="str">
        <f>IF('PD2'!$G87&lt;&gt;"",'PD2'!$G87*VLOOKUP('PD2'!$F87,'Group Information'!$A$19:$B$25,2,0),"")</f>
        <v/>
      </c>
      <c r="I87" s="255"/>
      <c r="J87" s="16"/>
      <c r="K87" s="16"/>
      <c r="L87" s="16"/>
      <c r="M87" s="16"/>
      <c r="N87" s="23"/>
      <c r="O87" s="16"/>
      <c r="P87" s="16"/>
      <c r="Q87" s="16"/>
      <c r="R87" s="16"/>
      <c r="T87" s="16"/>
      <c r="U87" s="16"/>
      <c r="V87" s="16"/>
      <c r="W87" s="16"/>
      <c r="X87" s="16"/>
      <c r="Y87" s="16"/>
      <c r="Z87" s="16"/>
      <c r="AA87" s="16"/>
      <c r="AB87" s="16"/>
      <c r="AC87" s="16"/>
      <c r="AD87" s="16"/>
    </row>
    <row r="88" spans="1:30" ht="18" customHeight="1" x14ac:dyDescent="0.35">
      <c r="A88" s="254"/>
      <c r="B88" s="239"/>
      <c r="C88" s="237"/>
      <c r="D88" s="239"/>
      <c r="E88" s="239"/>
      <c r="F88" s="238"/>
      <c r="G88" s="491" t="str">
        <f>IF('PD2'!$F88&lt;&gt;"",'PD2'!$C88*'PD2'!$D88+E88,"")</f>
        <v/>
      </c>
      <c r="H88" s="491" t="str">
        <f>IF('PD2'!$G88&lt;&gt;"",'PD2'!$G88*VLOOKUP('PD2'!$F88,'Group Information'!$A$19:$B$25,2,0),"")</f>
        <v/>
      </c>
      <c r="I88" s="255"/>
      <c r="J88" s="16"/>
      <c r="K88" s="16"/>
      <c r="L88" s="16"/>
      <c r="M88" s="16"/>
      <c r="N88" s="23"/>
      <c r="O88" s="16"/>
      <c r="P88" s="16"/>
      <c r="Q88" s="16"/>
      <c r="R88" s="16"/>
      <c r="T88" s="16"/>
      <c r="U88" s="16"/>
      <c r="V88" s="16"/>
      <c r="W88" s="16"/>
      <c r="X88" s="16"/>
      <c r="Y88" s="16"/>
      <c r="Z88" s="16"/>
      <c r="AA88" s="16"/>
      <c r="AB88" s="16"/>
      <c r="AC88" s="16"/>
      <c r="AD88" s="16"/>
    </row>
    <row r="89" spans="1:30" ht="18" customHeight="1" x14ac:dyDescent="0.35">
      <c r="A89" s="254"/>
      <c r="B89" s="239"/>
      <c r="C89" s="237"/>
      <c r="D89" s="239"/>
      <c r="E89" s="239"/>
      <c r="F89" s="238"/>
      <c r="G89" s="491" t="str">
        <f>IF('PD2'!$F89&lt;&gt;"",'PD2'!$C89*'PD2'!$D89+E89,"")</f>
        <v/>
      </c>
      <c r="H89" s="491" t="str">
        <f>IF('PD2'!$G89&lt;&gt;"",'PD2'!$G89*VLOOKUP('PD2'!$F89,'Group Information'!$A$19:$B$25,2,0),"")</f>
        <v/>
      </c>
      <c r="I89" s="255"/>
      <c r="J89" s="16"/>
      <c r="K89" s="16"/>
      <c r="L89" s="16"/>
      <c r="M89" s="16"/>
      <c r="N89" s="23"/>
      <c r="O89" s="16"/>
      <c r="P89" s="16"/>
      <c r="Q89" s="16"/>
      <c r="R89" s="16"/>
      <c r="T89" s="16"/>
      <c r="U89" s="16"/>
      <c r="V89" s="24"/>
      <c r="W89" s="16"/>
      <c r="X89" s="16"/>
      <c r="Y89" s="16"/>
      <c r="Z89" s="16"/>
      <c r="AA89" s="16"/>
      <c r="AB89" s="16"/>
      <c r="AC89" s="16"/>
      <c r="AD89" s="16"/>
    </row>
    <row r="90" spans="1:30" ht="18" customHeight="1" x14ac:dyDescent="0.35">
      <c r="A90" s="254"/>
      <c r="B90" s="239"/>
      <c r="C90" s="237"/>
      <c r="D90" s="239"/>
      <c r="E90" s="239"/>
      <c r="F90" s="238"/>
      <c r="G90" s="491" t="str">
        <f>IF('PD2'!$F90&lt;&gt;"",'PD2'!$C90*'PD2'!$D90+E90,"")</f>
        <v/>
      </c>
      <c r="H90" s="491" t="str">
        <f>IF('PD2'!$G90&lt;&gt;"",'PD2'!$G90*VLOOKUP('PD2'!$F90,'Group Information'!$A$19:$B$25,2,0),"")</f>
        <v/>
      </c>
      <c r="I90" s="255"/>
      <c r="J90" s="16"/>
      <c r="K90" s="16"/>
      <c r="L90" s="16"/>
      <c r="M90" s="16"/>
      <c r="N90" s="23"/>
      <c r="O90" s="16"/>
      <c r="W90" s="16"/>
      <c r="X90" s="16"/>
      <c r="Y90" s="16"/>
      <c r="Z90" s="16"/>
      <c r="AA90" s="16"/>
      <c r="AB90" s="16"/>
      <c r="AC90" s="16"/>
      <c r="AD90" s="16"/>
    </row>
    <row r="91" spans="1:30" ht="18" customHeight="1" x14ac:dyDescent="0.35">
      <c r="A91" s="254"/>
      <c r="B91" s="239"/>
      <c r="C91" s="237"/>
      <c r="D91" s="239"/>
      <c r="E91" s="239"/>
      <c r="F91" s="238"/>
      <c r="G91" s="491" t="str">
        <f>IF('PD2'!$F91&lt;&gt;"",'PD2'!$C91*'PD2'!$D91+E91,"")</f>
        <v/>
      </c>
      <c r="H91" s="491" t="str">
        <f>IF('PD2'!$G91&lt;&gt;"",'PD2'!$G91*VLOOKUP('PD2'!$F91,'Group Information'!$A$19:$B$25,2,0),"")</f>
        <v/>
      </c>
      <c r="I91" s="255"/>
      <c r="J91" s="16"/>
      <c r="K91" s="16"/>
      <c r="L91" s="16"/>
      <c r="M91" s="16"/>
      <c r="N91" s="23"/>
      <c r="O91" s="16"/>
      <c r="P91" s="23"/>
      <c r="Q91" s="16"/>
      <c r="R91" s="16"/>
      <c r="T91" s="23"/>
      <c r="U91" s="16"/>
      <c r="V91" s="16"/>
      <c r="Y91" s="16"/>
      <c r="Z91" s="16"/>
      <c r="AA91" s="16"/>
      <c r="AB91" s="16"/>
      <c r="AC91" s="16"/>
      <c r="AD91" s="16"/>
    </row>
    <row r="92" spans="1:30" ht="18" customHeight="1" x14ac:dyDescent="0.35">
      <c r="A92" s="254"/>
      <c r="B92" s="239"/>
      <c r="C92" s="237"/>
      <c r="D92" s="239"/>
      <c r="E92" s="239"/>
      <c r="F92" s="238"/>
      <c r="G92" s="491" t="str">
        <f>IF('PD2'!$F92&lt;&gt;"",'PD2'!$C92*'PD2'!$D92+E92,"")</f>
        <v/>
      </c>
      <c r="H92" s="491" t="str">
        <f>IF('PD2'!$G92&lt;&gt;"",'PD2'!$G92*VLOOKUP('PD2'!$F92,'Group Information'!$A$19:$B$25,2,0),"")</f>
        <v/>
      </c>
      <c r="I92" s="255"/>
      <c r="J92" s="16"/>
      <c r="K92" s="16"/>
      <c r="L92" s="16"/>
      <c r="M92" s="16"/>
      <c r="N92" s="23"/>
      <c r="O92" s="16"/>
      <c r="Y92" s="16"/>
      <c r="Z92" s="16"/>
      <c r="AA92" s="16"/>
      <c r="AB92" s="16"/>
      <c r="AC92" s="16"/>
      <c r="AD92" s="16"/>
    </row>
    <row r="93" spans="1:30" ht="18" customHeight="1" x14ac:dyDescent="0.35">
      <c r="A93" s="254"/>
      <c r="B93" s="239"/>
      <c r="C93" s="237"/>
      <c r="D93" s="239"/>
      <c r="E93" s="239"/>
      <c r="F93" s="238"/>
      <c r="G93" s="491" t="str">
        <f>IF('PD2'!$F93&lt;&gt;"",'PD2'!$C93*'PD2'!$D93+E93,"")</f>
        <v/>
      </c>
      <c r="H93" s="491" t="str">
        <f>IF('PD2'!$G93&lt;&gt;"",'PD2'!$G93*VLOOKUP('PD2'!$F93,'Group Information'!$A$19:$B$25,2,0),"")</f>
        <v/>
      </c>
      <c r="I93" s="255"/>
      <c r="J93" s="16"/>
      <c r="K93" s="16"/>
      <c r="L93" s="16"/>
      <c r="M93" s="16"/>
      <c r="N93" s="23"/>
      <c r="O93" s="16"/>
      <c r="Y93" s="16"/>
      <c r="Z93" s="16"/>
      <c r="AA93" s="16"/>
      <c r="AB93" s="16"/>
      <c r="AC93" s="16"/>
      <c r="AD93" s="16"/>
    </row>
    <row r="94" spans="1:30" ht="18" customHeight="1" x14ac:dyDescent="0.35">
      <c r="A94" s="254"/>
      <c r="B94" s="239"/>
      <c r="C94" s="237"/>
      <c r="D94" s="239"/>
      <c r="E94" s="239"/>
      <c r="F94" s="238"/>
      <c r="G94" s="491" t="str">
        <f>IF('PD2'!$F94&lt;&gt;"",'PD2'!$C94*'PD2'!$D94+E94,"")</f>
        <v/>
      </c>
      <c r="H94" s="491" t="str">
        <f>IF('PD2'!$G94&lt;&gt;"",'PD2'!$G94*VLOOKUP('PD2'!$F94,'Group Information'!$A$19:$B$25,2,0),"")</f>
        <v/>
      </c>
      <c r="I94" s="255"/>
      <c r="J94" s="16"/>
      <c r="K94" s="16"/>
      <c r="L94" s="16"/>
      <c r="M94" s="16"/>
      <c r="N94" s="23"/>
      <c r="O94" s="16"/>
      <c r="Y94" s="16"/>
      <c r="Z94" s="16"/>
      <c r="AA94" s="16"/>
      <c r="AB94" s="16"/>
      <c r="AC94" s="16"/>
      <c r="AD94" s="16"/>
    </row>
    <row r="95" spans="1:30" ht="18" customHeight="1" x14ac:dyDescent="0.35">
      <c r="A95" s="254"/>
      <c r="B95" s="239"/>
      <c r="C95" s="237"/>
      <c r="D95" s="239"/>
      <c r="E95" s="239"/>
      <c r="F95" s="238"/>
      <c r="G95" s="491" t="str">
        <f>IF('PD2'!$F95&lt;&gt;"",'PD2'!$C95*'PD2'!$D95+E95,"")</f>
        <v/>
      </c>
      <c r="H95" s="491" t="str">
        <f>IF('PD2'!$G95&lt;&gt;"",'PD2'!$G95*VLOOKUP('PD2'!$F95,'Group Information'!$A$19:$B$25,2,0),"")</f>
        <v/>
      </c>
      <c r="I95" s="255"/>
      <c r="J95" s="16"/>
      <c r="K95" s="16"/>
      <c r="L95" s="16"/>
      <c r="M95" s="16"/>
      <c r="N95" s="23"/>
      <c r="O95" s="16"/>
      <c r="P95" s="23"/>
      <c r="Q95" s="16"/>
      <c r="R95" s="16"/>
      <c r="T95" s="23"/>
      <c r="U95" s="16"/>
      <c r="V95" s="16"/>
      <c r="W95" s="16"/>
      <c r="X95" s="21"/>
      <c r="Y95" s="16"/>
      <c r="Z95" s="16"/>
      <c r="AA95" s="16"/>
      <c r="AB95" s="16"/>
      <c r="AC95" s="16"/>
      <c r="AD95" s="16"/>
    </row>
    <row r="96" spans="1:30" ht="18" customHeight="1" x14ac:dyDescent="0.35">
      <c r="A96" s="254"/>
      <c r="B96" s="239"/>
      <c r="C96" s="237"/>
      <c r="D96" s="239"/>
      <c r="E96" s="239"/>
      <c r="F96" s="238"/>
      <c r="G96" s="491" t="str">
        <f>IF('PD2'!$F96&lt;&gt;"",'PD2'!$C96*'PD2'!$D96+E96,"")</f>
        <v/>
      </c>
      <c r="H96" s="491" t="str">
        <f>IF('PD2'!$G96&lt;&gt;"",'PD2'!$G96*VLOOKUP('PD2'!$F96,'Group Information'!$A$19:$B$25,2,0),"")</f>
        <v/>
      </c>
      <c r="I96" s="255"/>
      <c r="J96" s="16"/>
      <c r="K96" s="16"/>
      <c r="L96" s="16"/>
      <c r="M96" s="16"/>
      <c r="N96" s="23"/>
      <c r="O96" s="16"/>
      <c r="P96" s="23"/>
      <c r="Q96" s="23"/>
      <c r="R96" s="16"/>
      <c r="T96" s="23" t="str">
        <f>IF('PD2'!$S96&lt;&gt;"",'PD2'!$S96*VLOOKUP('PD2'!$R96,#REF!,2,0),"")</f>
        <v/>
      </c>
      <c r="U96" s="16"/>
      <c r="V96" s="16"/>
      <c r="W96" s="16"/>
      <c r="X96" s="21"/>
      <c r="Y96" s="16"/>
      <c r="Z96" s="16"/>
      <c r="AA96" s="16"/>
      <c r="AB96" s="16"/>
      <c r="AC96" s="16"/>
      <c r="AD96" s="16"/>
    </row>
    <row r="97" spans="1:30" ht="18" customHeight="1" x14ac:dyDescent="0.35">
      <c r="A97" s="254"/>
      <c r="B97" s="239"/>
      <c r="C97" s="237"/>
      <c r="D97" s="239"/>
      <c r="E97" s="239"/>
      <c r="F97" s="238"/>
      <c r="G97" s="491" t="str">
        <f>IF('PD2'!$F97&lt;&gt;"",'PD2'!$C97*'PD2'!$D97+E97,"")</f>
        <v/>
      </c>
      <c r="H97" s="491" t="str">
        <f>IF('PD2'!$G97&lt;&gt;"",'PD2'!$G97*VLOOKUP('PD2'!$F97,'Group Information'!$A$19:$B$25,2,0),"")</f>
        <v/>
      </c>
      <c r="I97" s="255"/>
      <c r="J97" s="16"/>
      <c r="K97" s="16"/>
      <c r="L97" s="16"/>
      <c r="M97" s="16"/>
      <c r="N97" s="23"/>
      <c r="O97" s="16"/>
      <c r="P97" s="23"/>
      <c r="Q97" s="23"/>
      <c r="R97" s="16"/>
      <c r="T97" s="23" t="str">
        <f>IF('PD2'!$S97&lt;&gt;"",'PD2'!$S97*VLOOKUP('PD2'!$R97,#REF!,2,0),"")</f>
        <v/>
      </c>
      <c r="U97" s="16"/>
      <c r="V97" s="16"/>
      <c r="W97" s="16"/>
      <c r="X97" s="21"/>
      <c r="Y97" s="16"/>
      <c r="Z97" s="16"/>
      <c r="AA97" s="16"/>
      <c r="AB97" s="16"/>
      <c r="AC97" s="16"/>
      <c r="AD97" s="16"/>
    </row>
    <row r="98" spans="1:30" ht="18" customHeight="1" x14ac:dyDescent="0.35">
      <c r="A98" s="254"/>
      <c r="B98" s="239"/>
      <c r="C98" s="237"/>
      <c r="D98" s="239"/>
      <c r="E98" s="239"/>
      <c r="F98" s="238"/>
      <c r="G98" s="491" t="str">
        <f>IF('PD2'!$F98&lt;&gt;"",'PD2'!$C98*'PD2'!$D98+E98,"")</f>
        <v/>
      </c>
      <c r="H98" s="491" t="str">
        <f>IF('PD2'!$G98&lt;&gt;"",'PD2'!$G98*VLOOKUP('PD2'!$F98,'Group Information'!$A$19:$B$25,2,0),"")</f>
        <v/>
      </c>
      <c r="I98" s="255"/>
      <c r="J98" s="16"/>
      <c r="K98" s="16"/>
      <c r="L98" s="16"/>
      <c r="M98" s="16"/>
      <c r="N98" s="23"/>
      <c r="O98" s="16"/>
      <c r="P98" s="23"/>
      <c r="Q98" s="23"/>
      <c r="R98" s="16"/>
      <c r="T98" s="23" t="str">
        <f>IF('PD2'!$S98&lt;&gt;"",'PD2'!$S98*VLOOKUP('PD2'!$R98,#REF!,2,0),"")</f>
        <v/>
      </c>
      <c r="U98" s="16"/>
      <c r="V98" s="16"/>
      <c r="W98" s="16"/>
      <c r="X98" s="21"/>
      <c r="Y98" s="16"/>
      <c r="Z98" s="16"/>
      <c r="AA98" s="16"/>
      <c r="AB98" s="16"/>
      <c r="AC98" s="16"/>
      <c r="AD98" s="16"/>
    </row>
    <row r="99" spans="1:30" ht="18" customHeight="1" x14ac:dyDescent="0.35">
      <c r="A99" s="254"/>
      <c r="B99" s="239"/>
      <c r="C99" s="237"/>
      <c r="D99" s="239"/>
      <c r="E99" s="239"/>
      <c r="F99" s="238"/>
      <c r="G99" s="491" t="str">
        <f>IF('PD2'!$F99&lt;&gt;"",'PD2'!$C99*'PD2'!$D99+E99,"")</f>
        <v/>
      </c>
      <c r="H99" s="491" t="str">
        <f>IF('PD2'!$G99&lt;&gt;"",'PD2'!$G99*VLOOKUP('PD2'!$F99,'Group Information'!$A$19:$B$25,2,0),"")</f>
        <v/>
      </c>
      <c r="I99" s="255"/>
      <c r="J99" s="16"/>
      <c r="K99" s="16"/>
      <c r="L99" s="16"/>
      <c r="M99" s="16"/>
      <c r="N99" s="23"/>
      <c r="O99" s="16"/>
      <c r="P99" s="23"/>
      <c r="Q99" s="23"/>
      <c r="R99" s="16"/>
      <c r="T99" s="23" t="str">
        <f>IF('PD2'!$S99&lt;&gt;"",'PD2'!$S99*VLOOKUP('PD2'!$R99,#REF!,2,0),"")</f>
        <v/>
      </c>
      <c r="U99" s="16"/>
      <c r="V99" s="25"/>
      <c r="W99" s="16"/>
      <c r="X99" s="21"/>
      <c r="Y99" s="16"/>
      <c r="Z99" s="16"/>
      <c r="AA99" s="16"/>
      <c r="AB99" s="16"/>
      <c r="AC99" s="16"/>
      <c r="AD99" s="16"/>
    </row>
    <row r="100" spans="1:30" ht="18" customHeight="1" x14ac:dyDescent="0.35">
      <c r="A100" s="254"/>
      <c r="B100" s="239"/>
      <c r="C100" s="237"/>
      <c r="D100" s="239"/>
      <c r="E100" s="239"/>
      <c r="F100" s="238"/>
      <c r="G100" s="491" t="str">
        <f>IF('PD2'!$F100&lt;&gt;"",'PD2'!$C100*'PD2'!$D100+E100,"")</f>
        <v/>
      </c>
      <c r="H100" s="491" t="str">
        <f>IF('PD2'!$G100&lt;&gt;"",'PD2'!$G100*VLOOKUP('PD2'!$F100,'Group Information'!$A$19:$B$25,2,0),"")</f>
        <v/>
      </c>
      <c r="I100" s="255"/>
      <c r="J100" s="16"/>
      <c r="K100" s="16"/>
      <c r="L100" s="16"/>
      <c r="M100" s="16"/>
      <c r="N100" s="23"/>
      <c r="O100" s="16"/>
      <c r="P100" s="23"/>
      <c r="Q100" s="23"/>
      <c r="R100" s="16"/>
      <c r="T100" s="23" t="str">
        <f>IF('PD2'!$S100&lt;&gt;"",'PD2'!$S100*VLOOKUP('PD2'!$R100,#REF!,2,0),"")</f>
        <v/>
      </c>
      <c r="U100" s="16"/>
      <c r="V100" s="25"/>
      <c r="W100" s="16"/>
      <c r="X100" s="21"/>
      <c r="Y100" s="16"/>
      <c r="Z100" s="16"/>
      <c r="AA100" s="16"/>
      <c r="AB100" s="16"/>
      <c r="AC100" s="16"/>
      <c r="AD100" s="16"/>
    </row>
    <row r="101" spans="1:30" ht="18" customHeight="1" x14ac:dyDescent="0.35">
      <c r="A101" s="254"/>
      <c r="B101" s="239"/>
      <c r="C101" s="237"/>
      <c r="D101" s="239"/>
      <c r="E101" s="239"/>
      <c r="F101" s="238"/>
      <c r="G101" s="491" t="str">
        <f>IF('PD2'!$F101&lt;&gt;"",'PD2'!$C101*'PD2'!$D101+E101,"")</f>
        <v/>
      </c>
      <c r="H101" s="491" t="str">
        <f>IF('PD2'!$G101&lt;&gt;"",'PD2'!$G101*VLOOKUP('PD2'!$F101,'Group Information'!$A$19:$B$25,2,0),"")</f>
        <v/>
      </c>
      <c r="I101" s="255"/>
      <c r="J101" s="16"/>
      <c r="K101" s="16"/>
      <c r="L101" s="16"/>
      <c r="M101" s="16"/>
      <c r="N101" s="23"/>
      <c r="O101" s="16"/>
      <c r="P101" s="23"/>
      <c r="Q101" s="23"/>
      <c r="R101" s="16"/>
      <c r="T101" s="23" t="str">
        <f>IF('PD2'!$S101&lt;&gt;"",'PD2'!$S101*VLOOKUP('PD2'!$R101,#REF!,2,0),"")</f>
        <v/>
      </c>
      <c r="U101" s="16"/>
      <c r="V101" s="16"/>
      <c r="W101" s="16"/>
      <c r="X101" s="21"/>
      <c r="Y101" s="16"/>
      <c r="Z101" s="16"/>
      <c r="AA101" s="16"/>
      <c r="AB101" s="16"/>
      <c r="AC101" s="16"/>
      <c r="AD101" s="16"/>
    </row>
    <row r="102" spans="1:30" ht="18" customHeight="1" x14ac:dyDescent="0.35">
      <c r="A102" s="254"/>
      <c r="B102" s="239"/>
      <c r="C102" s="237"/>
      <c r="D102" s="239"/>
      <c r="E102" s="239"/>
      <c r="F102" s="238"/>
      <c r="G102" s="491" t="str">
        <f>IF('PD2'!$F102&lt;&gt;"",'PD2'!$C102*'PD2'!$D102+E102,"")</f>
        <v/>
      </c>
      <c r="H102" s="491" t="str">
        <f>IF('PD2'!$G102&lt;&gt;"",'PD2'!$G102*VLOOKUP('PD2'!$F102,'Group Information'!$A$19:$B$25,2,0),"")</f>
        <v/>
      </c>
      <c r="I102" s="255"/>
      <c r="J102" s="16"/>
      <c r="K102" s="16"/>
      <c r="L102" s="16"/>
      <c r="M102" s="16"/>
      <c r="N102" s="23"/>
      <c r="O102" s="16"/>
      <c r="P102" s="23"/>
      <c r="Q102" s="23"/>
      <c r="R102" s="16"/>
      <c r="T102" s="23"/>
      <c r="U102" s="16"/>
      <c r="V102" s="16"/>
      <c r="W102" s="16"/>
      <c r="X102" s="21"/>
      <c r="Y102" s="16"/>
      <c r="Z102" s="16"/>
      <c r="AA102" s="16"/>
      <c r="AB102" s="16"/>
      <c r="AC102" s="16"/>
      <c r="AD102" s="16"/>
    </row>
    <row r="103" spans="1:30" ht="18" customHeight="1" x14ac:dyDescent="0.35">
      <c r="A103" s="254"/>
      <c r="B103" s="239"/>
      <c r="C103" s="237"/>
      <c r="D103" s="239"/>
      <c r="E103" s="239"/>
      <c r="F103" s="238"/>
      <c r="G103" s="491" t="str">
        <f>IF('PD2'!$F103&lt;&gt;"",'PD2'!$C103*'PD2'!$D103+E103,"")</f>
        <v/>
      </c>
      <c r="H103" s="491" t="str">
        <f>IF('PD2'!$G103&lt;&gt;"",'PD2'!$G103*VLOOKUP('PD2'!$F103,'Group Information'!$A$19:$B$25,2,0),"")</f>
        <v/>
      </c>
      <c r="I103" s="255"/>
      <c r="J103" s="16"/>
      <c r="K103" s="16"/>
      <c r="L103" s="16"/>
      <c r="M103" s="16"/>
      <c r="N103" s="23"/>
      <c r="O103" s="16"/>
      <c r="P103" s="23"/>
      <c r="Q103" s="23"/>
      <c r="R103" s="16"/>
      <c r="T103" s="23"/>
      <c r="U103" s="16"/>
      <c r="V103" s="26"/>
      <c r="W103" s="16"/>
      <c r="X103" s="21"/>
      <c r="Y103" s="16"/>
      <c r="Z103" s="16"/>
      <c r="AA103" s="16"/>
      <c r="AB103" s="16"/>
      <c r="AC103" s="16"/>
      <c r="AD103" s="16"/>
    </row>
    <row r="104" spans="1:30" ht="18" customHeight="1" x14ac:dyDescent="0.35">
      <c r="A104" s="254"/>
      <c r="B104" s="239"/>
      <c r="C104" s="237"/>
      <c r="D104" s="239"/>
      <c r="E104" s="239"/>
      <c r="F104" s="238"/>
      <c r="G104" s="491" t="str">
        <f>IF('PD2'!$F104&lt;&gt;"",'PD2'!$C104*'PD2'!$D104+E104,"")</f>
        <v/>
      </c>
      <c r="H104" s="491" t="str">
        <f>IF('PD2'!$G104&lt;&gt;"",'PD2'!$G104*VLOOKUP('PD2'!$F104,'Group Information'!$A$19:$B$25,2,0),"")</f>
        <v/>
      </c>
      <c r="I104" s="255"/>
      <c r="J104" s="16"/>
      <c r="K104" s="16"/>
      <c r="L104" s="16"/>
      <c r="M104" s="16"/>
      <c r="N104" s="23"/>
      <c r="O104" s="16"/>
      <c r="P104" s="23"/>
      <c r="Q104" s="23"/>
      <c r="R104" s="16"/>
      <c r="T104" s="23"/>
      <c r="U104" s="16"/>
      <c r="V104" s="26"/>
      <c r="W104" s="16"/>
      <c r="X104" s="21"/>
      <c r="Y104" s="16"/>
      <c r="Z104" s="16"/>
      <c r="AA104" s="16"/>
      <c r="AB104" s="16"/>
      <c r="AC104" s="16"/>
      <c r="AD104" s="16"/>
    </row>
    <row r="105" spans="1:30" ht="18" customHeight="1" x14ac:dyDescent="0.35">
      <c r="A105" s="254"/>
      <c r="B105" s="239"/>
      <c r="C105" s="237"/>
      <c r="D105" s="239"/>
      <c r="E105" s="239"/>
      <c r="F105" s="238"/>
      <c r="G105" s="491" t="str">
        <f>IF('PD2'!$F105&lt;&gt;"",'PD2'!$C105*'PD2'!$D105+E105,"")</f>
        <v/>
      </c>
      <c r="H105" s="491" t="str">
        <f>IF('PD2'!$G105&lt;&gt;"",'PD2'!$G105*VLOOKUP('PD2'!$F105,'Group Information'!$A$19:$B$25,2,0),"")</f>
        <v/>
      </c>
      <c r="I105" s="255"/>
      <c r="J105" s="16"/>
      <c r="K105" s="16"/>
      <c r="L105" s="16"/>
      <c r="M105" s="16"/>
      <c r="N105" s="23"/>
      <c r="O105" s="16"/>
      <c r="P105" s="23"/>
      <c r="Q105" s="23"/>
      <c r="R105" s="16"/>
      <c r="T105" s="23"/>
      <c r="U105" s="16"/>
      <c r="V105" s="26"/>
      <c r="W105" s="16"/>
      <c r="X105" s="21"/>
      <c r="Y105" s="16"/>
      <c r="Z105" s="16"/>
      <c r="AA105" s="16"/>
      <c r="AB105" s="16"/>
      <c r="AC105" s="16"/>
      <c r="AD105" s="16"/>
    </row>
    <row r="106" spans="1:30" ht="18" customHeight="1" x14ac:dyDescent="0.35">
      <c r="A106" s="254"/>
      <c r="B106" s="239"/>
      <c r="C106" s="237"/>
      <c r="D106" s="239"/>
      <c r="E106" s="239"/>
      <c r="F106" s="238"/>
      <c r="G106" s="491" t="str">
        <f>IF('PD2'!$F106&lt;&gt;"",'PD2'!$C106*'PD2'!$D106+E106,"")</f>
        <v/>
      </c>
      <c r="H106" s="491" t="str">
        <f>IF('PD2'!$G106&lt;&gt;"",'PD2'!$G106*VLOOKUP('PD2'!$F106,'Group Information'!$A$19:$B$25,2,0),"")</f>
        <v/>
      </c>
      <c r="I106" s="255"/>
      <c r="J106" s="16"/>
      <c r="K106" s="16"/>
      <c r="L106" s="16"/>
      <c r="M106" s="16"/>
      <c r="N106" s="23"/>
      <c r="O106" s="16"/>
      <c r="P106" s="23"/>
      <c r="Q106" s="23"/>
      <c r="R106" s="16"/>
      <c r="T106" s="23" t="str">
        <f>IF('PD2'!$S106&lt;&gt;"",'PD2'!$S106*VLOOKUP('PD2'!$R106,#REF!,2,0),"")</f>
        <v/>
      </c>
      <c r="U106" s="16"/>
      <c r="V106" s="16"/>
      <c r="W106" s="16"/>
      <c r="X106" s="21"/>
      <c r="Y106" s="16"/>
      <c r="Z106" s="16"/>
      <c r="AA106" s="16"/>
      <c r="AB106" s="16"/>
      <c r="AC106" s="16"/>
      <c r="AD106" s="16"/>
    </row>
    <row r="107" spans="1:30" ht="18" customHeight="1" x14ac:dyDescent="0.35">
      <c r="A107" s="254"/>
      <c r="B107" s="239"/>
      <c r="C107" s="237"/>
      <c r="D107" s="239"/>
      <c r="E107" s="239"/>
      <c r="F107" s="238"/>
      <c r="G107" s="491" t="str">
        <f>IF('PD2'!$F107&lt;&gt;"",'PD2'!$C107*'PD2'!$D107+E107,"")</f>
        <v/>
      </c>
      <c r="H107" s="491" t="str">
        <f>IF('PD2'!$G107&lt;&gt;"",'PD2'!$G107*VLOOKUP('PD2'!$F107,'Group Information'!$A$19:$B$25,2,0),"")</f>
        <v/>
      </c>
      <c r="I107" s="255"/>
      <c r="J107" s="16"/>
      <c r="K107" s="16"/>
      <c r="L107" s="16"/>
      <c r="M107" s="16"/>
      <c r="N107" s="23"/>
      <c r="O107" s="16"/>
      <c r="P107" s="23"/>
      <c r="Q107" s="23"/>
      <c r="R107" s="16"/>
      <c r="T107" s="23" t="str">
        <f>IF('PD2'!$S107&lt;&gt;"",'PD2'!$S107*VLOOKUP('PD2'!$R107,#REF!,2,0),"")</f>
        <v/>
      </c>
      <c r="U107" s="16"/>
      <c r="V107" s="25"/>
      <c r="W107" s="16"/>
      <c r="X107" s="21"/>
      <c r="Y107" s="16"/>
      <c r="Z107" s="16"/>
      <c r="AA107" s="16"/>
      <c r="AB107" s="16"/>
      <c r="AC107" s="16"/>
      <c r="AD107" s="16"/>
    </row>
    <row r="108" spans="1:30" ht="18" customHeight="1" x14ac:dyDescent="0.35">
      <c r="A108" s="254"/>
      <c r="B108" s="239"/>
      <c r="C108" s="237"/>
      <c r="D108" s="239"/>
      <c r="E108" s="239"/>
      <c r="F108" s="238"/>
      <c r="G108" s="491" t="str">
        <f>IF('PD2'!$F108&lt;&gt;"",'PD2'!$C108*'PD2'!$D108+E108,"")</f>
        <v/>
      </c>
      <c r="H108" s="491" t="str">
        <f>IF('PD2'!$G108&lt;&gt;"",'PD2'!$G108*VLOOKUP('PD2'!$F108,'Group Information'!$A$19:$B$25,2,0),"")</f>
        <v/>
      </c>
      <c r="I108" s="255"/>
      <c r="J108" s="16"/>
      <c r="K108" s="16"/>
      <c r="L108" s="16"/>
      <c r="M108" s="16"/>
      <c r="N108" s="23"/>
      <c r="O108" s="16"/>
      <c r="P108" s="23"/>
      <c r="Q108" s="23"/>
      <c r="R108" s="16"/>
      <c r="T108" s="23" t="str">
        <f>IF('PD2'!$S108&lt;&gt;"",'PD2'!$S108*VLOOKUP('PD2'!$R108,#REF!,2,0),"")</f>
        <v/>
      </c>
      <c r="U108" s="16"/>
      <c r="V108" s="26"/>
      <c r="W108" s="16"/>
      <c r="X108" s="21"/>
      <c r="Y108" s="16"/>
      <c r="Z108" s="16"/>
      <c r="AA108" s="16"/>
      <c r="AB108" s="16"/>
      <c r="AC108" s="16"/>
      <c r="AD108" s="16"/>
    </row>
    <row r="109" spans="1:30" ht="18" customHeight="1" x14ac:dyDescent="0.35">
      <c r="A109" s="254"/>
      <c r="B109" s="239"/>
      <c r="C109" s="237"/>
      <c r="D109" s="239"/>
      <c r="E109" s="239"/>
      <c r="F109" s="238"/>
      <c r="G109" s="491" t="str">
        <f>IF('PD2'!$F109&lt;&gt;"",'PD2'!$C109*'PD2'!$D109+E109,"")</f>
        <v/>
      </c>
      <c r="H109" s="491" t="str">
        <f>IF('PD2'!$G109&lt;&gt;"",'PD2'!$G109*VLOOKUP('PD2'!$F109,'Group Information'!$A$19:$B$25,2,0),"")</f>
        <v/>
      </c>
      <c r="I109" s="255"/>
      <c r="J109" s="16"/>
      <c r="K109" s="16"/>
      <c r="L109" s="16"/>
      <c r="M109" s="16"/>
      <c r="N109" s="23"/>
      <c r="O109" s="16"/>
      <c r="P109" s="23"/>
      <c r="Q109" s="23"/>
      <c r="R109" s="16"/>
      <c r="T109" s="23" t="str">
        <f>IF('PD2'!$S109&lt;&gt;"",'PD2'!$S109*VLOOKUP('PD2'!$R109,#REF!,2,0),"")</f>
        <v/>
      </c>
      <c r="U109" s="16"/>
      <c r="V109" s="22"/>
      <c r="W109" s="16"/>
      <c r="X109" s="21"/>
      <c r="Y109" s="16"/>
      <c r="Z109" s="16"/>
      <c r="AA109" s="16"/>
      <c r="AB109" s="16"/>
      <c r="AC109" s="16"/>
      <c r="AD109" s="16"/>
    </row>
    <row r="110" spans="1:30" ht="18" customHeight="1" x14ac:dyDescent="0.35">
      <c r="A110" s="254"/>
      <c r="B110" s="239"/>
      <c r="C110" s="237"/>
      <c r="D110" s="239"/>
      <c r="E110" s="239"/>
      <c r="F110" s="238"/>
      <c r="G110" s="491" t="str">
        <f>IF('PD2'!$F110&lt;&gt;"",'PD2'!$C110*'PD2'!$D110+E110,"")</f>
        <v/>
      </c>
      <c r="H110" s="491" t="str">
        <f>IF('PD2'!$G110&lt;&gt;"",'PD2'!$G110*VLOOKUP('PD2'!$F110,'Group Information'!$A$19:$B$25,2,0),"")</f>
        <v/>
      </c>
      <c r="I110" s="255"/>
      <c r="J110" s="16"/>
      <c r="K110" s="16"/>
      <c r="L110" s="16"/>
      <c r="M110" s="16"/>
      <c r="N110" s="23"/>
      <c r="O110" s="16"/>
      <c r="P110" s="23"/>
      <c r="Q110" s="23"/>
      <c r="R110" s="16"/>
      <c r="T110" s="23"/>
      <c r="U110" s="16"/>
      <c r="V110" s="22"/>
      <c r="W110" s="16"/>
      <c r="X110" s="21"/>
      <c r="Y110" s="16"/>
      <c r="Z110" s="16"/>
      <c r="AA110" s="16"/>
      <c r="AB110" s="16"/>
      <c r="AC110" s="16"/>
      <c r="AD110" s="16"/>
    </row>
    <row r="111" spans="1:30" ht="18" customHeight="1" x14ac:dyDescent="0.35">
      <c r="A111" s="254"/>
      <c r="B111" s="239"/>
      <c r="C111" s="237"/>
      <c r="D111" s="239"/>
      <c r="E111" s="239"/>
      <c r="F111" s="238"/>
      <c r="G111" s="491" t="str">
        <f>IF('PD2'!$F111&lt;&gt;"",'PD2'!$C111*'PD2'!$D111+E111,"")</f>
        <v/>
      </c>
      <c r="H111" s="491" t="str">
        <f>IF('PD2'!$G111&lt;&gt;"",'PD2'!$G111*VLOOKUP('PD2'!$F111,'Group Information'!$A$19:$B$25,2,0),"")</f>
        <v/>
      </c>
      <c r="I111" s="255"/>
      <c r="J111" s="16"/>
      <c r="K111" s="16"/>
      <c r="L111" s="16"/>
      <c r="M111" s="16"/>
      <c r="N111" s="23"/>
      <c r="O111" s="16"/>
      <c r="P111" s="23"/>
      <c r="Q111" s="23"/>
      <c r="R111" s="16"/>
      <c r="T111" s="23"/>
      <c r="U111" s="16"/>
      <c r="V111" s="22"/>
      <c r="W111" s="16"/>
      <c r="X111" s="21"/>
      <c r="Y111" s="16"/>
      <c r="Z111" s="16"/>
      <c r="AA111" s="16"/>
      <c r="AB111" s="16"/>
      <c r="AC111" s="16"/>
      <c r="AD111" s="16"/>
    </row>
    <row r="112" spans="1:30" ht="18" customHeight="1" x14ac:dyDescent="0.35">
      <c r="A112" s="254"/>
      <c r="B112" s="239"/>
      <c r="C112" s="237"/>
      <c r="D112" s="239"/>
      <c r="E112" s="239"/>
      <c r="F112" s="238"/>
      <c r="G112" s="491" t="str">
        <f>IF('PD2'!$F112&lt;&gt;"",'PD2'!$C112*'PD2'!$D112+E112,"")</f>
        <v/>
      </c>
      <c r="H112" s="491" t="str">
        <f>IF('PD2'!$G112&lt;&gt;"",'PD2'!$G112*VLOOKUP('PD2'!$F112,'Group Information'!$A$19:$B$25,2,0),"")</f>
        <v/>
      </c>
      <c r="I112" s="255"/>
      <c r="J112" s="16"/>
      <c r="K112" s="16"/>
      <c r="L112" s="16"/>
      <c r="M112" s="16"/>
      <c r="N112" s="23"/>
      <c r="O112" s="16"/>
      <c r="P112" s="23"/>
      <c r="Q112" s="23"/>
      <c r="R112" s="16"/>
      <c r="T112" s="23" t="str">
        <f>IF('PD2'!$S112&lt;&gt;"",'PD2'!$S112*VLOOKUP('PD2'!$R112,#REF!,2,0),"")</f>
        <v/>
      </c>
      <c r="U112" s="16"/>
      <c r="V112" s="22"/>
      <c r="W112" s="16"/>
      <c r="X112" s="21"/>
      <c r="Y112" s="16"/>
      <c r="Z112" s="16"/>
      <c r="AA112" s="16"/>
      <c r="AB112" s="16"/>
      <c r="AC112" s="16"/>
      <c r="AD112" s="16"/>
    </row>
    <row r="113" spans="1:30" ht="18" customHeight="1" x14ac:dyDescent="0.35">
      <c r="A113" s="254"/>
      <c r="B113" s="239"/>
      <c r="C113" s="237"/>
      <c r="D113" s="239"/>
      <c r="E113" s="239"/>
      <c r="F113" s="238"/>
      <c r="G113" s="491" t="str">
        <f>IF('PD2'!$F113&lt;&gt;"",'PD2'!$C113*'PD2'!$D113+E113,"")</f>
        <v/>
      </c>
      <c r="H113" s="491" t="str">
        <f>IF('PD2'!$G113&lt;&gt;"",'PD2'!$G113*VLOOKUP('PD2'!$F113,'Group Information'!$A$19:$B$25,2,0),"")</f>
        <v/>
      </c>
      <c r="I113" s="255"/>
      <c r="J113" s="16"/>
      <c r="K113" s="16"/>
      <c r="L113" s="16"/>
      <c r="M113" s="16"/>
      <c r="N113" s="23"/>
      <c r="O113" s="16"/>
      <c r="P113" s="23"/>
      <c r="Q113" s="23"/>
      <c r="R113" s="16"/>
      <c r="T113" s="23"/>
      <c r="U113" s="16"/>
      <c r="V113" s="22"/>
      <c r="W113" s="16"/>
      <c r="X113" s="21"/>
      <c r="Y113" s="16"/>
      <c r="Z113" s="16"/>
      <c r="AA113" s="16"/>
      <c r="AB113" s="16"/>
      <c r="AC113" s="16"/>
      <c r="AD113" s="16"/>
    </row>
    <row r="114" spans="1:30" ht="18" customHeight="1" x14ac:dyDescent="0.35">
      <c r="A114" s="254"/>
      <c r="B114" s="239"/>
      <c r="C114" s="237"/>
      <c r="D114" s="239"/>
      <c r="E114" s="239"/>
      <c r="F114" s="238"/>
      <c r="G114" s="491" t="str">
        <f>IF('PD2'!$F114&lt;&gt;"",'PD2'!$C114*'PD2'!$D114+E114,"")</f>
        <v/>
      </c>
      <c r="H114" s="491" t="str">
        <f>IF('PD2'!$G114&lt;&gt;"",'PD2'!$G114*VLOOKUP('PD2'!$F114,'Group Information'!$A$19:$B$25,2,0),"")</f>
        <v/>
      </c>
      <c r="I114" s="255"/>
      <c r="J114" s="16"/>
      <c r="K114" s="16"/>
      <c r="L114" s="16"/>
      <c r="M114" s="16"/>
      <c r="N114" s="23"/>
      <c r="O114" s="16"/>
      <c r="P114" s="23"/>
      <c r="Q114" s="23"/>
      <c r="R114" s="16"/>
      <c r="T114" s="23"/>
      <c r="U114" s="16"/>
      <c r="V114" s="22"/>
      <c r="W114" s="16"/>
      <c r="X114" s="21"/>
      <c r="Y114" s="16"/>
      <c r="Z114" s="16"/>
      <c r="AA114" s="16"/>
      <c r="AB114" s="16"/>
      <c r="AC114" s="16"/>
      <c r="AD114" s="16"/>
    </row>
    <row r="115" spans="1:30" ht="18" customHeight="1" x14ac:dyDescent="0.35">
      <c r="A115" s="254"/>
      <c r="B115" s="239"/>
      <c r="C115" s="237"/>
      <c r="D115" s="239"/>
      <c r="E115" s="239"/>
      <c r="F115" s="238"/>
      <c r="G115" s="491" t="str">
        <f>IF('PD2'!$F115&lt;&gt;"",'PD2'!$C115*'PD2'!$D115+E115,"")</f>
        <v/>
      </c>
      <c r="H115" s="491" t="str">
        <f>IF('PD2'!$G115&lt;&gt;"",'PD2'!$G115*VLOOKUP('PD2'!$F115,'Group Information'!$A$19:$B$25,2,0),"")</f>
        <v/>
      </c>
      <c r="I115" s="255"/>
      <c r="J115" s="16"/>
      <c r="K115" s="16"/>
      <c r="L115" s="16"/>
      <c r="M115" s="16"/>
      <c r="N115" s="23"/>
      <c r="O115" s="16"/>
      <c r="P115" s="23"/>
      <c r="Q115" s="23"/>
      <c r="R115" s="16"/>
      <c r="T115" s="23"/>
      <c r="U115" s="16"/>
      <c r="V115" s="22"/>
      <c r="W115" s="16"/>
      <c r="X115" s="21"/>
      <c r="Y115" s="16"/>
      <c r="Z115" s="16"/>
      <c r="AA115" s="16"/>
      <c r="AB115" s="16"/>
      <c r="AC115" s="16"/>
      <c r="AD115" s="16"/>
    </row>
    <row r="116" spans="1:30" ht="18" customHeight="1" x14ac:dyDescent="0.35">
      <c r="A116" s="254"/>
      <c r="B116" s="239"/>
      <c r="C116" s="237"/>
      <c r="D116" s="239"/>
      <c r="E116" s="239"/>
      <c r="F116" s="238"/>
      <c r="G116" s="491" t="str">
        <f>IF('PD2'!$F116&lt;&gt;"",'PD2'!$C116*'PD2'!$D116+E116,"")</f>
        <v/>
      </c>
      <c r="H116" s="491" t="str">
        <f>IF('PD2'!$G116&lt;&gt;"",'PD2'!$G116*VLOOKUP('PD2'!$F116,'Group Information'!$A$19:$B$25,2,0),"")</f>
        <v/>
      </c>
      <c r="I116" s="255"/>
      <c r="J116" s="16"/>
      <c r="K116" s="16"/>
      <c r="L116" s="16"/>
      <c r="M116" s="16"/>
      <c r="N116" s="23"/>
      <c r="O116" s="16"/>
      <c r="P116" s="23"/>
      <c r="Q116" s="23"/>
      <c r="R116" s="16"/>
      <c r="T116" s="23" t="str">
        <f>IF('PD2'!$S116&lt;&gt;"",'PD2'!$S116*VLOOKUP('PD2'!$R116,#REF!,2,0),"")</f>
        <v/>
      </c>
      <c r="U116" s="16"/>
      <c r="V116" s="22"/>
      <c r="W116" s="16"/>
      <c r="X116" s="21"/>
      <c r="Y116" s="16"/>
      <c r="Z116" s="16"/>
      <c r="AA116" s="16"/>
      <c r="AB116" s="16"/>
      <c r="AC116" s="16"/>
      <c r="AD116" s="16"/>
    </row>
    <row r="117" spans="1:30" ht="18" customHeight="1" x14ac:dyDescent="0.35">
      <c r="A117" s="254"/>
      <c r="B117" s="239"/>
      <c r="C117" s="237"/>
      <c r="D117" s="239"/>
      <c r="E117" s="239"/>
      <c r="F117" s="238"/>
      <c r="G117" s="491" t="str">
        <f>IF('PD2'!$F117&lt;&gt;"",'PD2'!$C117*'PD2'!$D117+E117,"")</f>
        <v/>
      </c>
      <c r="H117" s="491" t="str">
        <f>IF('PD2'!$G117&lt;&gt;"",'PD2'!$G117*VLOOKUP('PD2'!$F117,'Group Information'!$A$19:$B$25,2,0),"")</f>
        <v/>
      </c>
      <c r="I117" s="255"/>
      <c r="J117" s="16"/>
      <c r="K117" s="16"/>
      <c r="L117" s="16"/>
      <c r="M117" s="16"/>
      <c r="N117" s="23"/>
      <c r="O117" s="16"/>
      <c r="P117" s="23"/>
      <c r="Q117" s="23"/>
      <c r="R117" s="16"/>
      <c r="T117" s="23"/>
      <c r="U117" s="16"/>
      <c r="V117" s="22"/>
      <c r="W117" s="16"/>
      <c r="X117" s="21"/>
      <c r="Y117" s="16"/>
      <c r="Z117" s="16"/>
      <c r="AA117" s="16"/>
      <c r="AB117" s="16"/>
      <c r="AC117" s="16"/>
      <c r="AD117" s="16"/>
    </row>
    <row r="118" spans="1:30" ht="18" customHeight="1" x14ac:dyDescent="0.35">
      <c r="A118" s="254"/>
      <c r="B118" s="239"/>
      <c r="C118" s="237"/>
      <c r="D118" s="239"/>
      <c r="E118" s="239"/>
      <c r="F118" s="238"/>
      <c r="G118" s="491" t="str">
        <f>IF('PD2'!$F118&lt;&gt;"",'PD2'!$C118*'PD2'!$D118+E118,"")</f>
        <v/>
      </c>
      <c r="H118" s="491" t="str">
        <f>IF('PD2'!$G118&lt;&gt;"",'PD2'!$G118*VLOOKUP('PD2'!$F118,'Group Information'!$A$19:$B$25,2,0),"")</f>
        <v/>
      </c>
      <c r="I118" s="255"/>
      <c r="J118" s="16"/>
      <c r="K118" s="16"/>
      <c r="L118" s="16"/>
      <c r="M118" s="16"/>
      <c r="N118" s="23"/>
      <c r="O118" s="16"/>
      <c r="P118" s="23"/>
      <c r="Q118" s="23"/>
      <c r="R118" s="16"/>
      <c r="T118" s="23"/>
      <c r="U118" s="16"/>
      <c r="V118" s="22"/>
      <c r="W118" s="16"/>
      <c r="X118" s="21"/>
      <c r="Y118" s="16"/>
      <c r="Z118" s="16"/>
      <c r="AA118" s="16"/>
      <c r="AB118" s="16"/>
      <c r="AC118" s="16"/>
      <c r="AD118" s="16"/>
    </row>
    <row r="119" spans="1:30" ht="18" customHeight="1" x14ac:dyDescent="0.35">
      <c r="A119" s="254"/>
      <c r="B119" s="239"/>
      <c r="C119" s="237"/>
      <c r="D119" s="239"/>
      <c r="E119" s="239"/>
      <c r="F119" s="238"/>
      <c r="G119" s="491" t="str">
        <f>IF('PD2'!$F119&lt;&gt;"",'PD2'!$C119*'PD2'!$D119+E119,"")</f>
        <v/>
      </c>
      <c r="H119" s="491" t="str">
        <f>IF('PD2'!$G119&lt;&gt;"",'PD2'!$G119*VLOOKUP('PD2'!$F119,'Group Information'!$A$19:$B$25,2,0),"")</f>
        <v/>
      </c>
      <c r="I119" s="255"/>
      <c r="J119" s="16"/>
      <c r="K119" s="16"/>
      <c r="L119" s="16"/>
      <c r="M119" s="16"/>
      <c r="N119" s="23"/>
      <c r="O119" s="16"/>
      <c r="P119" s="23"/>
      <c r="Q119" s="23"/>
      <c r="R119" s="16"/>
      <c r="T119" s="23"/>
      <c r="U119" s="16"/>
      <c r="V119" s="22"/>
      <c r="W119" s="16"/>
      <c r="X119" s="21"/>
      <c r="Y119" s="16"/>
      <c r="Z119" s="16"/>
      <c r="AA119" s="16"/>
      <c r="AB119" s="16"/>
      <c r="AC119" s="16"/>
      <c r="AD119" s="16"/>
    </row>
    <row r="120" spans="1:30" ht="18" customHeight="1" x14ac:dyDescent="0.35">
      <c r="A120" s="254"/>
      <c r="B120" s="239"/>
      <c r="C120" s="237"/>
      <c r="D120" s="239"/>
      <c r="E120" s="239"/>
      <c r="F120" s="238"/>
      <c r="G120" s="491" t="str">
        <f>IF('PD2'!$F120&lt;&gt;"",'PD2'!$C120*'PD2'!$D120+E120,"")</f>
        <v/>
      </c>
      <c r="H120" s="491" t="str">
        <f>IF('PD2'!$G120&lt;&gt;"",'PD2'!$G120*VLOOKUP('PD2'!$F120,'Group Information'!$A$19:$B$25,2,0),"")</f>
        <v/>
      </c>
      <c r="I120" s="255"/>
      <c r="J120" s="16"/>
      <c r="K120" s="16"/>
      <c r="L120" s="16"/>
      <c r="M120" s="16"/>
      <c r="N120" s="23"/>
      <c r="O120" s="16"/>
      <c r="P120" s="24"/>
      <c r="Q120" s="23"/>
      <c r="R120" s="16"/>
      <c r="S120" s="24"/>
      <c r="T120" s="24"/>
      <c r="U120" s="16"/>
      <c r="V120" s="26"/>
      <c r="W120" s="16"/>
      <c r="X120" s="21"/>
      <c r="Y120" s="16"/>
      <c r="Z120" s="16"/>
      <c r="AA120" s="16"/>
      <c r="AB120" s="16"/>
      <c r="AC120" s="16"/>
      <c r="AD120" s="16"/>
    </row>
    <row r="121" spans="1:30" ht="18" customHeight="1" x14ac:dyDescent="0.35">
      <c r="A121" s="254"/>
      <c r="B121" s="239"/>
      <c r="C121" s="237"/>
      <c r="D121" s="239"/>
      <c r="E121" s="239"/>
      <c r="F121" s="238"/>
      <c r="G121" s="491" t="str">
        <f>IF('PD2'!$F121&lt;&gt;"",'PD2'!$C121*'PD2'!$D121+E121,"")</f>
        <v/>
      </c>
      <c r="H121" s="491" t="str">
        <f>IF('PD2'!$G121&lt;&gt;"",'PD2'!$G121*VLOOKUP('PD2'!$F121,'Group Information'!$A$19:$B$25,2,0),"")</f>
        <v/>
      </c>
      <c r="I121" s="255"/>
      <c r="J121" s="16"/>
      <c r="K121" s="16"/>
      <c r="L121" s="16"/>
      <c r="M121" s="16"/>
      <c r="N121" s="23"/>
      <c r="O121" s="16"/>
      <c r="P121" s="23"/>
      <c r="Q121" s="23"/>
      <c r="R121" s="16"/>
      <c r="T121" s="23" t="str">
        <f>IF('PD2'!$S121&lt;&gt;"",'PD2'!$S121*VLOOKUP('PD2'!$R121,#REF!,2,0),"")</f>
        <v/>
      </c>
      <c r="U121" s="16"/>
      <c r="V121" s="16"/>
      <c r="W121" s="16"/>
      <c r="X121" s="21"/>
      <c r="Y121" s="16"/>
      <c r="Z121" s="16"/>
      <c r="AA121" s="16"/>
      <c r="AB121" s="16"/>
      <c r="AC121" s="16"/>
      <c r="AD121" s="16"/>
    </row>
    <row r="122" spans="1:30" ht="18" customHeight="1" x14ac:dyDescent="0.35">
      <c r="A122" s="254"/>
      <c r="B122" s="239"/>
      <c r="C122" s="237"/>
      <c r="D122" s="239"/>
      <c r="E122" s="239"/>
      <c r="F122" s="238"/>
      <c r="G122" s="491" t="str">
        <f>IF('PD2'!$F122&lt;&gt;"",'PD2'!$C122*'PD2'!$D122+E122,"")</f>
        <v/>
      </c>
      <c r="H122" s="491" t="str">
        <f>IF('PD2'!$G122&lt;&gt;"",'PD2'!$G122*VLOOKUP('PD2'!$F122,'Group Information'!$A$19:$B$25,2,0),"")</f>
        <v/>
      </c>
      <c r="I122" s="255"/>
      <c r="J122" s="16"/>
      <c r="K122" s="16"/>
      <c r="L122" s="16"/>
      <c r="M122" s="16"/>
      <c r="N122" s="23"/>
      <c r="O122" s="16"/>
      <c r="P122" s="23"/>
      <c r="Q122" s="23"/>
      <c r="R122" s="16"/>
      <c r="T122" s="23" t="str">
        <f>IF('PD2'!$S122&lt;&gt;"",'PD2'!$S122*VLOOKUP('PD2'!$R122,#REF!,2,0),"")</f>
        <v/>
      </c>
      <c r="U122" s="16"/>
      <c r="V122" s="16"/>
      <c r="W122" s="16"/>
      <c r="X122" s="21"/>
      <c r="Y122" s="16"/>
      <c r="Z122" s="16"/>
      <c r="AA122" s="16"/>
      <c r="AB122" s="16"/>
      <c r="AC122" s="16"/>
      <c r="AD122" s="16"/>
    </row>
    <row r="123" spans="1:30" ht="18" customHeight="1" x14ac:dyDescent="0.35">
      <c r="A123" s="254"/>
      <c r="B123" s="239"/>
      <c r="C123" s="237"/>
      <c r="D123" s="239"/>
      <c r="E123" s="239"/>
      <c r="F123" s="238"/>
      <c r="G123" s="491" t="str">
        <f>IF('PD2'!$F123&lt;&gt;"",'PD2'!$C123*'PD2'!$D123+E123,"")</f>
        <v/>
      </c>
      <c r="H123" s="491" t="str">
        <f>IF('PD2'!$G123&lt;&gt;"",'PD2'!$G123*VLOOKUP('PD2'!$F123,'Group Information'!$A$19:$B$25,2,0),"")</f>
        <v/>
      </c>
      <c r="I123" s="255"/>
      <c r="J123" s="16"/>
      <c r="K123" s="16"/>
      <c r="L123" s="16"/>
      <c r="M123" s="16"/>
      <c r="N123" s="23"/>
      <c r="O123" s="16"/>
      <c r="P123" s="23"/>
      <c r="Q123" s="23"/>
      <c r="R123" s="16"/>
      <c r="T123" s="23" t="str">
        <f>IF('PD2'!$S123&lt;&gt;"",'PD2'!$S123*VLOOKUP('PD2'!$R123,#REF!,2,0),"")</f>
        <v/>
      </c>
      <c r="U123" s="16"/>
      <c r="V123" s="22"/>
      <c r="W123" s="16"/>
      <c r="X123" s="21"/>
      <c r="Y123" s="16"/>
      <c r="Z123" s="16"/>
      <c r="AA123" s="16"/>
      <c r="AB123" s="16"/>
      <c r="AC123" s="16"/>
      <c r="AD123" s="16"/>
    </row>
    <row r="124" spans="1:30" ht="18" customHeight="1" x14ac:dyDescent="0.35">
      <c r="A124" s="254"/>
      <c r="B124" s="239"/>
      <c r="C124" s="237"/>
      <c r="D124" s="239"/>
      <c r="E124" s="239"/>
      <c r="F124" s="238"/>
      <c r="G124" s="491" t="str">
        <f>IF('PD2'!$F124&lt;&gt;"",'PD2'!$C124*'PD2'!$D124+E124,"")</f>
        <v/>
      </c>
      <c r="H124" s="491" t="str">
        <f>IF('PD2'!$G124&lt;&gt;"",'PD2'!$G124*VLOOKUP('PD2'!$F124,'Group Information'!$A$19:$B$25,2,0),"")</f>
        <v/>
      </c>
      <c r="I124" s="255"/>
      <c r="J124" s="16"/>
      <c r="K124" s="16"/>
      <c r="L124" s="16"/>
      <c r="M124" s="16"/>
      <c r="N124" s="23"/>
      <c r="O124" s="16"/>
      <c r="P124" s="23"/>
      <c r="Q124" s="23"/>
      <c r="R124" s="16"/>
      <c r="T124" s="23" t="str">
        <f>IF('PD2'!$S124&lt;&gt;"",'PD2'!$S124*VLOOKUP('PD2'!$R124,#REF!,2,0),"")</f>
        <v/>
      </c>
      <c r="U124" s="16"/>
      <c r="V124" s="16"/>
      <c r="W124" s="16"/>
      <c r="X124" s="21"/>
      <c r="Y124" s="16"/>
      <c r="Z124" s="16"/>
      <c r="AA124" s="16"/>
      <c r="AB124" s="16"/>
      <c r="AC124" s="16"/>
      <c r="AD124" s="16"/>
    </row>
    <row r="125" spans="1:30" ht="18" customHeight="1" x14ac:dyDescent="0.35">
      <c r="A125" s="254"/>
      <c r="B125" s="239"/>
      <c r="C125" s="237"/>
      <c r="D125" s="239"/>
      <c r="E125" s="239"/>
      <c r="F125" s="238"/>
      <c r="G125" s="491" t="str">
        <f>IF('PD2'!$F125&lt;&gt;"",'PD2'!$C125*'PD2'!$D125+E125,"")</f>
        <v/>
      </c>
      <c r="H125" s="491" t="str">
        <f>IF('PD2'!$G125&lt;&gt;"",'PD2'!$G125*VLOOKUP('PD2'!$F125,'Group Information'!$A$19:$B$25,2,0),"")</f>
        <v/>
      </c>
      <c r="I125" s="255"/>
      <c r="J125" s="16"/>
      <c r="K125" s="16"/>
      <c r="L125" s="16"/>
      <c r="M125" s="16"/>
      <c r="N125" s="23"/>
      <c r="O125" s="16"/>
      <c r="P125" s="23"/>
      <c r="Q125" s="23"/>
      <c r="R125" s="16"/>
      <c r="T125" s="23" t="str">
        <f>IF('PD2'!$S125&lt;&gt;"",'PD2'!$S125*VLOOKUP('PD2'!$R125,#REF!,2,0),"")</f>
        <v/>
      </c>
      <c r="U125" s="16"/>
      <c r="V125" s="25"/>
      <c r="W125" s="16"/>
      <c r="X125" s="21"/>
      <c r="Y125" s="16"/>
      <c r="Z125" s="16"/>
      <c r="AA125" s="16"/>
      <c r="AB125" s="16"/>
      <c r="AC125" s="16"/>
      <c r="AD125" s="16"/>
    </row>
    <row r="126" spans="1:30" ht="18" customHeight="1" x14ac:dyDescent="0.35">
      <c r="A126" s="254"/>
      <c r="B126" s="239"/>
      <c r="C126" s="237"/>
      <c r="D126" s="239"/>
      <c r="E126" s="239"/>
      <c r="F126" s="238"/>
      <c r="G126" s="491" t="str">
        <f>IF('PD2'!$F126&lt;&gt;"",'PD2'!$C126*'PD2'!$D126+E126,"")</f>
        <v/>
      </c>
      <c r="H126" s="491" t="str">
        <f>IF('PD2'!$G126&lt;&gt;"",'PD2'!$G126*VLOOKUP('PD2'!$F126,'Group Information'!$A$19:$B$25,2,0),"")</f>
        <v/>
      </c>
      <c r="I126" s="255"/>
      <c r="J126" s="16"/>
      <c r="K126" s="16"/>
      <c r="L126" s="16"/>
      <c r="M126" s="16"/>
      <c r="N126" s="23"/>
      <c r="O126" s="16"/>
      <c r="P126" s="23"/>
      <c r="Q126" s="23"/>
      <c r="R126" s="16"/>
      <c r="T126" s="23" t="str">
        <f>IF('PD2'!$S126&lt;&gt;"",'PD2'!$S126*VLOOKUP('PD2'!$R126,#REF!,2,0),"")</f>
        <v/>
      </c>
      <c r="U126" s="16"/>
      <c r="V126" s="16"/>
      <c r="W126" s="16"/>
      <c r="X126" s="21"/>
      <c r="Y126" s="16"/>
      <c r="Z126" s="16"/>
      <c r="AA126" s="16"/>
      <c r="AB126" s="16"/>
      <c r="AC126" s="16"/>
      <c r="AD126" s="16"/>
    </row>
    <row r="127" spans="1:30" ht="18" customHeight="1" x14ac:dyDescent="0.35">
      <c r="A127" s="254"/>
      <c r="B127" s="239"/>
      <c r="C127" s="237"/>
      <c r="D127" s="239"/>
      <c r="E127" s="239"/>
      <c r="F127" s="238"/>
      <c r="G127" s="491" t="str">
        <f>IF('PD2'!$F127&lt;&gt;"",'PD2'!$C127*'PD2'!$D127+E127,"")</f>
        <v/>
      </c>
      <c r="H127" s="491" t="str">
        <f>IF('PD2'!$G127&lt;&gt;"",'PD2'!$G127*VLOOKUP('PD2'!$F127,'Group Information'!$A$19:$B$25,2,0),"")</f>
        <v/>
      </c>
      <c r="I127" s="255"/>
      <c r="J127" s="16"/>
      <c r="K127" s="16"/>
      <c r="L127" s="16"/>
      <c r="M127" s="16"/>
      <c r="N127" s="23"/>
      <c r="O127" s="16"/>
      <c r="P127" s="23"/>
      <c r="Q127" s="23"/>
      <c r="R127" s="16"/>
      <c r="T127" s="23" t="str">
        <f>IF('PD2'!$S127&lt;&gt;"",'PD2'!$S127*VLOOKUP('PD2'!$R127,#REF!,2,0),"")</f>
        <v/>
      </c>
      <c r="U127" s="16"/>
      <c r="V127" s="16"/>
      <c r="W127" s="16"/>
      <c r="X127" s="21"/>
      <c r="Y127" s="16"/>
      <c r="Z127" s="16"/>
      <c r="AA127" s="16"/>
      <c r="AB127" s="16"/>
      <c r="AC127" s="16"/>
      <c r="AD127" s="16"/>
    </row>
    <row r="128" spans="1:30" ht="18" customHeight="1" x14ac:dyDescent="0.35">
      <c r="A128" s="254"/>
      <c r="B128" s="239"/>
      <c r="C128" s="237"/>
      <c r="D128" s="239"/>
      <c r="E128" s="239"/>
      <c r="F128" s="238"/>
      <c r="G128" s="491" t="str">
        <f>IF('PD2'!$F128&lt;&gt;"",'PD2'!$C128*'PD2'!$D128+E128,"")</f>
        <v/>
      </c>
      <c r="H128" s="491" t="str">
        <f>IF('PD2'!$G128&lt;&gt;"",'PD2'!$G128*VLOOKUP('PD2'!$F128,'Group Information'!$A$19:$B$25,2,0),"")</f>
        <v/>
      </c>
      <c r="I128" s="255"/>
      <c r="J128" s="16"/>
      <c r="K128" s="16"/>
      <c r="L128" s="16"/>
      <c r="M128" s="16"/>
      <c r="N128" s="23"/>
      <c r="O128" s="16"/>
      <c r="P128" s="23"/>
      <c r="Q128" s="23"/>
      <c r="R128" s="16"/>
      <c r="T128" s="23" t="str">
        <f>IF('PD2'!$S128&lt;&gt;"",'PD2'!$S128*VLOOKUP('PD2'!$R128,#REF!,2,0),"")</f>
        <v/>
      </c>
      <c r="U128" s="16"/>
      <c r="V128" s="16"/>
      <c r="W128" s="16"/>
      <c r="X128" s="21"/>
      <c r="Y128" s="16"/>
      <c r="Z128" s="16"/>
      <c r="AA128" s="16"/>
      <c r="AB128" s="16"/>
      <c r="AC128" s="16"/>
      <c r="AD128" s="16"/>
    </row>
    <row r="129" spans="1:30" ht="18" customHeight="1" x14ac:dyDescent="0.35">
      <c r="A129" s="254"/>
      <c r="B129" s="239"/>
      <c r="C129" s="237"/>
      <c r="D129" s="239"/>
      <c r="E129" s="239"/>
      <c r="F129" s="238"/>
      <c r="G129" s="491" t="str">
        <f>IF('PD2'!$F129&lt;&gt;"",'PD2'!$C129*'PD2'!$D129+E129,"")</f>
        <v/>
      </c>
      <c r="H129" s="491" t="str">
        <f>IF('PD2'!$G129&lt;&gt;"",'PD2'!$G129*VLOOKUP('PD2'!$F129,'Group Information'!$A$19:$B$25,2,0),"")</f>
        <v/>
      </c>
      <c r="I129" s="255"/>
      <c r="J129" s="16"/>
      <c r="K129" s="16"/>
      <c r="L129" s="16"/>
      <c r="M129" s="16"/>
      <c r="N129" s="23"/>
      <c r="O129" s="16"/>
      <c r="P129" s="23"/>
      <c r="Q129" s="23"/>
      <c r="R129" s="16"/>
      <c r="T129" s="23" t="str">
        <f>IF('PD2'!$S129&lt;&gt;"",'PD2'!$S129*VLOOKUP('PD2'!$R129,#REF!,2,0),"")</f>
        <v/>
      </c>
      <c r="U129" s="16"/>
      <c r="V129" s="16"/>
      <c r="W129" s="16"/>
      <c r="X129" s="21"/>
      <c r="Y129" s="16"/>
      <c r="Z129" s="16"/>
      <c r="AA129" s="16"/>
      <c r="AB129" s="16"/>
      <c r="AC129" s="16"/>
      <c r="AD129" s="16"/>
    </row>
    <row r="130" spans="1:30" ht="18" customHeight="1" x14ac:dyDescent="0.35">
      <c r="A130" s="254"/>
      <c r="B130" s="239"/>
      <c r="C130" s="237"/>
      <c r="D130" s="239"/>
      <c r="E130" s="239"/>
      <c r="F130" s="238"/>
      <c r="G130" s="491" t="str">
        <f>IF('PD2'!$F130&lt;&gt;"",'PD2'!$C130*'PD2'!$D130+E130,"")</f>
        <v/>
      </c>
      <c r="H130" s="491" t="str">
        <f>IF('PD2'!$G130&lt;&gt;"",'PD2'!$G130*VLOOKUP('PD2'!$F130,'Group Information'!$A$19:$B$25,2,0),"")</f>
        <v/>
      </c>
      <c r="I130" s="255"/>
      <c r="J130" s="16"/>
      <c r="K130" s="16"/>
      <c r="L130" s="16"/>
      <c r="M130" s="16"/>
      <c r="N130" s="23"/>
      <c r="O130" s="16"/>
      <c r="P130" s="23"/>
      <c r="Q130" s="23"/>
      <c r="R130" s="16"/>
      <c r="T130" s="23" t="str">
        <f>IF('PD2'!$S130&lt;&gt;"",'PD2'!$S130*VLOOKUP('PD2'!$R130,#REF!,2,0),"")</f>
        <v/>
      </c>
      <c r="U130" s="16"/>
      <c r="V130" s="25"/>
      <c r="W130" s="16"/>
      <c r="X130" s="21"/>
      <c r="Y130" s="16"/>
      <c r="Z130" s="16"/>
      <c r="AA130" s="16"/>
      <c r="AB130" s="16"/>
      <c r="AC130" s="16"/>
      <c r="AD130" s="16"/>
    </row>
    <row r="131" spans="1:30" ht="18" customHeight="1" x14ac:dyDescent="0.35">
      <c r="A131" s="254"/>
      <c r="B131" s="239"/>
      <c r="C131" s="237"/>
      <c r="D131" s="239"/>
      <c r="E131" s="239"/>
      <c r="F131" s="238"/>
      <c r="G131" s="491" t="str">
        <f>IF('PD2'!$F131&lt;&gt;"",'PD2'!$C131*'PD2'!$D131+E131,"")</f>
        <v/>
      </c>
      <c r="H131" s="491" t="str">
        <f>IF('PD2'!$G131&lt;&gt;"",'PD2'!$G131*VLOOKUP('PD2'!$F131,'Group Information'!$A$19:$B$25,2,0),"")</f>
        <v/>
      </c>
      <c r="I131" s="255"/>
      <c r="J131" s="16"/>
      <c r="K131" s="16"/>
      <c r="L131" s="16"/>
      <c r="M131" s="16"/>
      <c r="N131" s="23"/>
      <c r="O131" s="16"/>
      <c r="P131" s="23"/>
      <c r="Q131" s="23"/>
      <c r="R131" s="16"/>
      <c r="T131" s="23" t="str">
        <f>IF('PD2'!$S131&lt;&gt;"",'PD2'!$S131*VLOOKUP('PD2'!$R131,#REF!,2,0),"")</f>
        <v/>
      </c>
      <c r="U131" s="27"/>
      <c r="V131" s="25"/>
      <c r="W131" s="16"/>
      <c r="X131" s="21"/>
      <c r="Y131" s="16"/>
      <c r="Z131" s="16"/>
      <c r="AA131" s="16"/>
      <c r="AB131" s="16"/>
      <c r="AC131" s="16"/>
      <c r="AD131" s="16"/>
    </row>
    <row r="132" spans="1:30" ht="18" customHeight="1" x14ac:dyDescent="0.35">
      <c r="A132" s="254"/>
      <c r="B132" s="239"/>
      <c r="C132" s="237"/>
      <c r="D132" s="239"/>
      <c r="E132" s="239"/>
      <c r="F132" s="238"/>
      <c r="G132" s="491" t="str">
        <f>IF('PD2'!$F132&lt;&gt;"",'PD2'!$C132*'PD2'!$D132+E132,"")</f>
        <v/>
      </c>
      <c r="H132" s="491" t="str">
        <f>IF('PD2'!$G132&lt;&gt;"",'PD2'!$G132*VLOOKUP('PD2'!$F132,'Group Information'!$A$19:$B$25,2,0),"")</f>
        <v/>
      </c>
      <c r="I132" s="255"/>
      <c r="J132" s="16"/>
      <c r="K132" s="16"/>
      <c r="L132" s="16"/>
      <c r="M132" s="16"/>
      <c r="N132" s="23"/>
      <c r="O132" s="16"/>
      <c r="P132" s="23"/>
      <c r="Q132" s="23"/>
      <c r="R132" s="16"/>
      <c r="T132" s="23" t="str">
        <f>IF('PD2'!$S132&lt;&gt;"",'PD2'!$S132*VLOOKUP('PD2'!$R132,#REF!,2,0),"")</f>
        <v/>
      </c>
      <c r="U132" s="27"/>
      <c r="V132" s="25"/>
      <c r="W132" s="16"/>
      <c r="X132" s="21"/>
      <c r="Y132" s="16"/>
      <c r="Z132" s="16"/>
      <c r="AA132" s="16"/>
      <c r="AB132" s="16"/>
      <c r="AC132" s="16"/>
      <c r="AD132" s="16"/>
    </row>
    <row r="133" spans="1:30" ht="18" customHeight="1" x14ac:dyDescent="0.35">
      <c r="A133" s="254"/>
      <c r="B133" s="239"/>
      <c r="C133" s="237"/>
      <c r="D133" s="239"/>
      <c r="E133" s="239"/>
      <c r="F133" s="238"/>
      <c r="G133" s="491" t="str">
        <f>IF('PD2'!$F133&lt;&gt;"",'PD2'!$C133*'PD2'!$D133+E133,"")</f>
        <v/>
      </c>
      <c r="H133" s="491" t="str">
        <f>IF('PD2'!$G133&lt;&gt;"",'PD2'!$G133*VLOOKUP('PD2'!$F133,'Group Information'!$A$19:$B$25,2,0),"")</f>
        <v/>
      </c>
      <c r="I133" s="255"/>
      <c r="J133" s="16"/>
      <c r="K133" s="16"/>
      <c r="L133" s="16"/>
      <c r="M133" s="16"/>
      <c r="N133" s="23"/>
      <c r="O133" s="16"/>
      <c r="P133" s="23"/>
      <c r="Q133" s="23"/>
      <c r="R133" s="16"/>
      <c r="T133" s="23" t="str">
        <f>IF('PD2'!$S133&lt;&gt;"",'PD2'!$S133*VLOOKUP('PD2'!$R133,#REF!,2,0),"")</f>
        <v/>
      </c>
      <c r="U133" s="27"/>
      <c r="V133" s="25"/>
      <c r="W133" s="16"/>
      <c r="X133" s="21"/>
      <c r="Y133" s="16"/>
      <c r="Z133" s="16"/>
      <c r="AA133" s="16"/>
      <c r="AB133" s="16"/>
      <c r="AC133" s="16"/>
      <c r="AD133" s="16"/>
    </row>
    <row r="134" spans="1:30" ht="18" customHeight="1" x14ac:dyDescent="0.35">
      <c r="A134" s="254"/>
      <c r="B134" s="239"/>
      <c r="C134" s="237"/>
      <c r="D134" s="239"/>
      <c r="E134" s="239"/>
      <c r="F134" s="238"/>
      <c r="G134" s="491" t="str">
        <f>IF('PD2'!$F134&lt;&gt;"",'PD2'!$C134*'PD2'!$D134+E134,"")</f>
        <v/>
      </c>
      <c r="H134" s="491" t="str">
        <f>IF('PD2'!$G134&lt;&gt;"",'PD2'!$G134*VLOOKUP('PD2'!$F134,'Group Information'!$A$19:$B$25,2,0),"")</f>
        <v/>
      </c>
      <c r="I134" s="255"/>
      <c r="J134" s="16"/>
      <c r="K134" s="16"/>
      <c r="L134" s="16"/>
      <c r="M134" s="16"/>
      <c r="N134" s="23"/>
      <c r="O134" s="16"/>
      <c r="P134" s="23"/>
      <c r="Q134" s="23"/>
      <c r="R134" s="16"/>
      <c r="T134" s="23" t="str">
        <f>IF('PD2'!$S134&lt;&gt;"",'PD2'!$S134*VLOOKUP('PD2'!$R134,#REF!,2,0),"")</f>
        <v/>
      </c>
      <c r="U134" s="27"/>
      <c r="V134" s="25"/>
      <c r="W134" s="16"/>
      <c r="X134" s="21"/>
      <c r="Y134" s="16"/>
      <c r="Z134" s="16"/>
      <c r="AA134" s="16"/>
      <c r="AB134" s="16"/>
      <c r="AC134" s="16"/>
      <c r="AD134" s="16"/>
    </row>
    <row r="135" spans="1:30" ht="18" customHeight="1" x14ac:dyDescent="0.35">
      <c r="A135" s="254"/>
      <c r="B135" s="239"/>
      <c r="C135" s="237"/>
      <c r="D135" s="239"/>
      <c r="E135" s="239"/>
      <c r="F135" s="238"/>
      <c r="G135" s="491" t="str">
        <f>IF('PD2'!$F135&lt;&gt;"",'PD2'!$C135*'PD2'!$D135+E135,"")</f>
        <v/>
      </c>
      <c r="H135" s="491" t="str">
        <f>IF('PD2'!$G135&lt;&gt;"",'PD2'!$G135*VLOOKUP('PD2'!$F135,'Group Information'!$A$19:$B$25,2,0),"")</f>
        <v/>
      </c>
      <c r="I135" s="255"/>
      <c r="J135" s="16"/>
      <c r="K135" s="16"/>
      <c r="L135" s="16"/>
      <c r="M135" s="16"/>
      <c r="N135" s="23"/>
      <c r="O135" s="16"/>
      <c r="P135" s="23"/>
      <c r="Q135" s="23"/>
      <c r="R135" s="16"/>
      <c r="T135" s="23" t="str">
        <f>IF('PD2'!$S135&lt;&gt;"",'PD2'!$S135*VLOOKUP('PD2'!$R135,#REF!,2,0),"")</f>
        <v/>
      </c>
      <c r="U135" s="27"/>
      <c r="V135" s="25"/>
      <c r="W135" s="16"/>
      <c r="X135" s="21"/>
      <c r="Y135" s="16"/>
      <c r="Z135" s="16"/>
      <c r="AA135" s="16"/>
      <c r="AB135" s="16"/>
      <c r="AC135" s="16"/>
      <c r="AD135" s="16"/>
    </row>
    <row r="136" spans="1:30" ht="18" customHeight="1" x14ac:dyDescent="0.35">
      <c r="A136" s="254"/>
      <c r="B136" s="239"/>
      <c r="C136" s="237"/>
      <c r="D136" s="239"/>
      <c r="E136" s="239"/>
      <c r="F136" s="238"/>
      <c r="G136" s="491" t="str">
        <f>IF('PD2'!$F136&lt;&gt;"",'PD2'!$C136*'PD2'!$D136+E136,"")</f>
        <v/>
      </c>
      <c r="H136" s="491" t="str">
        <f>IF('PD2'!$G136&lt;&gt;"",'PD2'!$G136*VLOOKUP('PD2'!$F136,'Group Information'!$A$19:$B$25,2,0),"")</f>
        <v/>
      </c>
      <c r="I136" s="255"/>
      <c r="J136" s="16"/>
      <c r="K136" s="16"/>
      <c r="L136" s="16"/>
      <c r="M136" s="16"/>
      <c r="N136" s="23"/>
      <c r="O136" s="16"/>
      <c r="P136" s="23"/>
      <c r="Q136" s="23"/>
      <c r="R136" s="16"/>
      <c r="T136" s="23" t="str">
        <f>IF('PD2'!$S136&lt;&gt;"",'PD2'!$S136*VLOOKUP('PD2'!$R136,#REF!,2,0),"")</f>
        <v/>
      </c>
      <c r="U136" s="27"/>
      <c r="V136" s="25"/>
      <c r="W136" s="16"/>
      <c r="X136" s="21"/>
      <c r="Y136" s="16"/>
      <c r="Z136" s="16"/>
      <c r="AA136" s="16"/>
      <c r="AB136" s="16"/>
      <c r="AC136" s="16"/>
      <c r="AD136" s="16"/>
    </row>
    <row r="137" spans="1:30" ht="18" customHeight="1" x14ac:dyDescent="0.35">
      <c r="A137" s="254"/>
      <c r="B137" s="239"/>
      <c r="C137" s="237"/>
      <c r="D137" s="239"/>
      <c r="E137" s="239"/>
      <c r="F137" s="238"/>
      <c r="G137" s="491" t="str">
        <f>IF('PD2'!$F137&lt;&gt;"",'PD2'!$C137*'PD2'!$D137+E137,"")</f>
        <v/>
      </c>
      <c r="H137" s="491" t="str">
        <f>IF('PD2'!$G137&lt;&gt;"",'PD2'!$G137*VLOOKUP('PD2'!$F137,'Group Information'!$A$19:$B$25,2,0),"")</f>
        <v/>
      </c>
      <c r="I137" s="255"/>
      <c r="J137" s="16"/>
      <c r="K137" s="16"/>
      <c r="L137" s="16"/>
      <c r="M137" s="16"/>
      <c r="N137" s="23"/>
      <c r="O137" s="16"/>
      <c r="P137" s="23"/>
      <c r="Q137" s="23"/>
      <c r="R137" s="16"/>
      <c r="T137" s="23" t="str">
        <f>IF('PD2'!$S137&lt;&gt;"",'PD2'!$S137*VLOOKUP('PD2'!$R137,#REF!,2,0),"")</f>
        <v/>
      </c>
      <c r="U137" s="27"/>
      <c r="V137" s="16"/>
      <c r="W137" s="16"/>
      <c r="X137" s="21"/>
      <c r="Y137" s="16"/>
      <c r="Z137" s="16"/>
      <c r="AA137" s="16"/>
      <c r="AB137" s="16"/>
      <c r="AC137" s="16"/>
      <c r="AD137" s="16"/>
    </row>
    <row r="138" spans="1:30" ht="18" customHeight="1" x14ac:dyDescent="0.35">
      <c r="A138" s="254"/>
      <c r="B138" s="239"/>
      <c r="C138" s="237"/>
      <c r="D138" s="239"/>
      <c r="E138" s="239"/>
      <c r="F138" s="238"/>
      <c r="G138" s="491" t="str">
        <f>IF('PD2'!$F138&lt;&gt;"",'PD2'!$C138*'PD2'!$D138+E138,"")</f>
        <v/>
      </c>
      <c r="H138" s="491" t="str">
        <f>IF('PD2'!$G138&lt;&gt;"",'PD2'!$G138*VLOOKUP('PD2'!$F138,'Group Information'!$A$19:$B$25,2,0),"")</f>
        <v/>
      </c>
      <c r="I138" s="255"/>
      <c r="J138" s="16"/>
      <c r="K138" s="16"/>
      <c r="L138" s="16"/>
      <c r="M138" s="16"/>
      <c r="N138" s="23"/>
      <c r="O138" s="16"/>
      <c r="P138" s="23"/>
      <c r="Q138" s="23"/>
      <c r="R138" s="16"/>
      <c r="T138" s="23" t="str">
        <f>IF('PD2'!$S138&lt;&gt;"",'PD2'!$S138*VLOOKUP('PD2'!$R138,#REF!,2,0),"")</f>
        <v/>
      </c>
      <c r="U138" s="27"/>
      <c r="V138" s="16"/>
      <c r="W138" s="16"/>
      <c r="X138" s="21"/>
      <c r="Y138" s="16"/>
      <c r="Z138" s="16"/>
      <c r="AA138" s="16"/>
      <c r="AB138" s="16"/>
      <c r="AC138" s="16"/>
      <c r="AD138" s="16"/>
    </row>
    <row r="139" spans="1:30" ht="18" customHeight="1" x14ac:dyDescent="0.35">
      <c r="A139" s="254"/>
      <c r="B139" s="239"/>
      <c r="C139" s="237"/>
      <c r="D139" s="239"/>
      <c r="E139" s="239"/>
      <c r="F139" s="238"/>
      <c r="G139" s="491" t="str">
        <f>IF('PD2'!$F139&lt;&gt;"",'PD2'!$C139*'PD2'!$D139+E139,"")</f>
        <v/>
      </c>
      <c r="H139" s="491" t="str">
        <f>IF('PD2'!$G139&lt;&gt;"",'PD2'!$G139*VLOOKUP('PD2'!$F139,'Group Information'!$A$19:$B$25,2,0),"")</f>
        <v/>
      </c>
      <c r="I139" s="255"/>
      <c r="J139" s="16"/>
      <c r="K139" s="16"/>
      <c r="L139" s="16"/>
      <c r="M139" s="16"/>
      <c r="N139" s="23"/>
      <c r="O139" s="16"/>
      <c r="P139" s="23"/>
      <c r="Q139" s="23"/>
      <c r="R139" s="16"/>
      <c r="T139" s="23" t="str">
        <f>IF('PD2'!$S139&lt;&gt;"",'PD2'!$S139*VLOOKUP('PD2'!$R139,#REF!,2,0),"")</f>
        <v/>
      </c>
      <c r="U139" s="27"/>
      <c r="V139" s="16"/>
      <c r="W139" s="16"/>
      <c r="X139" s="21"/>
      <c r="Y139" s="16"/>
      <c r="Z139" s="16"/>
      <c r="AA139" s="16"/>
      <c r="AB139" s="16"/>
      <c r="AC139" s="16"/>
      <c r="AD139" s="16"/>
    </row>
    <row r="140" spans="1:30" ht="18" customHeight="1" x14ac:dyDescent="0.35">
      <c r="A140" s="254"/>
      <c r="B140" s="239"/>
      <c r="C140" s="237"/>
      <c r="D140" s="239"/>
      <c r="E140" s="239"/>
      <c r="F140" s="238"/>
      <c r="G140" s="491" t="str">
        <f>IF('PD2'!$F140&lt;&gt;"",'PD2'!$C140*'PD2'!$D140+E140,"")</f>
        <v/>
      </c>
      <c r="H140" s="491" t="str">
        <f>IF('PD2'!$G140&lt;&gt;"",'PD2'!$G140*VLOOKUP('PD2'!$F140,'Group Information'!$A$19:$B$25,2,0),"")</f>
        <v/>
      </c>
      <c r="I140" s="255"/>
      <c r="J140" s="16"/>
      <c r="K140" s="16"/>
      <c r="L140" s="16"/>
      <c r="M140" s="16"/>
      <c r="N140" s="23"/>
      <c r="O140" s="16"/>
      <c r="P140" s="23"/>
      <c r="Q140" s="23"/>
      <c r="R140" s="16"/>
      <c r="T140" s="23" t="str">
        <f>IF('PD2'!$S140&lt;&gt;"",'PD2'!$S140*VLOOKUP('PD2'!$R140,#REF!,2,0),"")</f>
        <v/>
      </c>
      <c r="U140" s="27"/>
      <c r="V140" s="25"/>
      <c r="W140" s="16"/>
      <c r="X140" s="21"/>
      <c r="Y140" s="16"/>
      <c r="Z140" s="16"/>
      <c r="AA140" s="16"/>
      <c r="AB140" s="16"/>
      <c r="AC140" s="16"/>
      <c r="AD140" s="16"/>
    </row>
    <row r="141" spans="1:30" ht="18" customHeight="1" x14ac:dyDescent="0.35">
      <c r="A141" s="254"/>
      <c r="B141" s="239"/>
      <c r="C141" s="237"/>
      <c r="D141" s="239"/>
      <c r="E141" s="239"/>
      <c r="F141" s="238"/>
      <c r="G141" s="491" t="str">
        <f>IF('PD2'!$F141&lt;&gt;"",'PD2'!$C141*'PD2'!$D141+E141,"")</f>
        <v/>
      </c>
      <c r="H141" s="491" t="str">
        <f>IF('PD2'!$G141&lt;&gt;"",'PD2'!$G141*VLOOKUP('PD2'!$F141,'Group Information'!$A$19:$B$25,2,0),"")</f>
        <v/>
      </c>
      <c r="I141" s="255"/>
      <c r="J141" s="16"/>
      <c r="K141" s="16"/>
      <c r="L141" s="16"/>
      <c r="M141" s="16"/>
      <c r="N141" s="23"/>
      <c r="O141" s="16"/>
      <c r="P141" s="23"/>
      <c r="Q141" s="23"/>
      <c r="R141" s="16"/>
      <c r="T141" s="23" t="str">
        <f>IF('PD2'!$S141&lt;&gt;"",'PD2'!$S141*VLOOKUP('PD2'!$R141,#REF!,2,0),"")</f>
        <v/>
      </c>
      <c r="U141" s="27"/>
      <c r="V141" s="25"/>
      <c r="W141" s="16"/>
      <c r="X141" s="21"/>
      <c r="Y141" s="16"/>
      <c r="Z141" s="16"/>
      <c r="AA141" s="16"/>
      <c r="AB141" s="16"/>
      <c r="AC141" s="16"/>
      <c r="AD141" s="16"/>
    </row>
    <row r="142" spans="1:30" ht="18" customHeight="1" x14ac:dyDescent="0.35">
      <c r="A142" s="254"/>
      <c r="B142" s="239"/>
      <c r="C142" s="237"/>
      <c r="D142" s="239"/>
      <c r="E142" s="239"/>
      <c r="F142" s="238"/>
      <c r="G142" s="491" t="str">
        <f>IF('PD2'!$F142&lt;&gt;"",'PD2'!$C142*'PD2'!$D142+E142,"")</f>
        <v/>
      </c>
      <c r="H142" s="491" t="str">
        <f>IF('PD2'!$G142&lt;&gt;"",'PD2'!$G142*VLOOKUP('PD2'!$F142,'Group Information'!$A$19:$B$25,2,0),"")</f>
        <v/>
      </c>
      <c r="I142" s="255"/>
      <c r="J142" s="16"/>
      <c r="K142" s="16"/>
      <c r="L142" s="16"/>
      <c r="M142" s="16"/>
      <c r="N142" s="23"/>
      <c r="O142" s="16"/>
      <c r="P142" s="23"/>
      <c r="Q142" s="23"/>
      <c r="R142" s="16"/>
      <c r="T142" s="23" t="str">
        <f>IF('PD2'!$S142&lt;&gt;"",'PD2'!$S142*VLOOKUP('PD2'!$R142,#REF!,2,0),"")</f>
        <v/>
      </c>
      <c r="U142" s="27"/>
      <c r="V142" s="16"/>
      <c r="W142" s="16"/>
      <c r="X142" s="21"/>
      <c r="Y142" s="16"/>
      <c r="Z142" s="16"/>
      <c r="AA142" s="16"/>
      <c r="AB142" s="16"/>
      <c r="AC142" s="16"/>
      <c r="AD142" s="16"/>
    </row>
    <row r="143" spans="1:30" ht="18" customHeight="1" x14ac:dyDescent="0.35">
      <c r="A143" s="254"/>
      <c r="B143" s="239"/>
      <c r="C143" s="237"/>
      <c r="D143" s="239"/>
      <c r="E143" s="239"/>
      <c r="F143" s="238"/>
      <c r="G143" s="491" t="str">
        <f>IF('PD2'!$F143&lt;&gt;"",'PD2'!$C143*'PD2'!$D143+E143,"")</f>
        <v/>
      </c>
      <c r="H143" s="491" t="str">
        <f>IF('PD2'!$G143&lt;&gt;"",'PD2'!$G143*VLOOKUP('PD2'!$F143,'Group Information'!$A$19:$B$25,2,0),"")</f>
        <v/>
      </c>
      <c r="I143" s="255"/>
      <c r="J143" s="16"/>
      <c r="K143" s="16"/>
      <c r="L143" s="16"/>
      <c r="M143" s="16"/>
      <c r="N143" s="23"/>
      <c r="O143" s="16"/>
      <c r="P143" s="23"/>
      <c r="Q143" s="23"/>
      <c r="R143" s="16"/>
      <c r="T143" s="23" t="str">
        <f>IF('PD2'!$S143&lt;&gt;"",'PD2'!$S143*VLOOKUP('PD2'!$R143,#REF!,2,0),"")</f>
        <v/>
      </c>
      <c r="U143" s="27"/>
      <c r="V143" s="16"/>
      <c r="W143" s="16"/>
      <c r="X143" s="21"/>
      <c r="Y143" s="16"/>
      <c r="Z143" s="16"/>
      <c r="AA143" s="16"/>
      <c r="AB143" s="16"/>
      <c r="AC143" s="16"/>
      <c r="AD143" s="16"/>
    </row>
    <row r="144" spans="1:30" ht="18" customHeight="1" x14ac:dyDescent="0.35">
      <c r="A144" s="254"/>
      <c r="B144" s="239"/>
      <c r="C144" s="237"/>
      <c r="D144" s="239"/>
      <c r="E144" s="239"/>
      <c r="F144" s="238"/>
      <c r="G144" s="491" t="str">
        <f>IF('PD2'!$F144&lt;&gt;"",'PD2'!$C144*'PD2'!$D144+E144,"")</f>
        <v/>
      </c>
      <c r="H144" s="491" t="str">
        <f>IF('PD2'!$G144&lt;&gt;"",'PD2'!$G144*VLOOKUP('PD2'!$F144,'Group Information'!$A$19:$B$25,2,0),"")</f>
        <v/>
      </c>
      <c r="I144" s="255"/>
      <c r="J144" s="16"/>
      <c r="K144" s="16"/>
      <c r="L144" s="16"/>
      <c r="M144" s="16"/>
      <c r="N144" s="23"/>
      <c r="O144" s="16"/>
      <c r="P144" s="23"/>
      <c r="Q144" s="23"/>
      <c r="R144" s="16"/>
      <c r="T144" s="23" t="str">
        <f>IF('PD2'!$S144&lt;&gt;"",'PD2'!$S144*VLOOKUP('PD2'!$R144,#REF!,2,0),"")</f>
        <v/>
      </c>
      <c r="U144" s="27"/>
      <c r="V144" s="26"/>
      <c r="W144" s="16"/>
      <c r="X144" s="21"/>
      <c r="Y144" s="16"/>
      <c r="Z144" s="16"/>
      <c r="AA144" s="16"/>
      <c r="AB144" s="16"/>
      <c r="AC144" s="16"/>
      <c r="AD144" s="16"/>
    </row>
    <row r="145" spans="1:30" ht="18" customHeight="1" x14ac:dyDescent="0.35">
      <c r="A145" s="254"/>
      <c r="B145" s="239"/>
      <c r="C145" s="237"/>
      <c r="D145" s="239"/>
      <c r="E145" s="239"/>
      <c r="F145" s="238"/>
      <c r="G145" s="491" t="str">
        <f>IF('PD2'!$F145&lt;&gt;"",'PD2'!$C145*'PD2'!$D145+E145,"")</f>
        <v/>
      </c>
      <c r="H145" s="491" t="str">
        <f>IF('PD2'!$G145&lt;&gt;"",'PD2'!$G145*VLOOKUP('PD2'!$F145,'Group Information'!$A$19:$B$25,2,0),"")</f>
        <v/>
      </c>
      <c r="I145" s="255"/>
      <c r="J145" s="16"/>
      <c r="K145" s="16"/>
      <c r="L145" s="16"/>
      <c r="M145" s="16"/>
      <c r="N145" s="23"/>
      <c r="O145" s="16"/>
      <c r="P145" s="23"/>
      <c r="Q145" s="23"/>
      <c r="R145" s="16"/>
      <c r="T145" s="23" t="str">
        <f>IF('PD2'!$S145&lt;&gt;"",'PD2'!$S145*VLOOKUP('PD2'!$R145,#REF!,2,0),"")</f>
        <v/>
      </c>
      <c r="U145" s="27"/>
      <c r="V145" s="26"/>
      <c r="W145" s="16"/>
      <c r="X145" s="21"/>
      <c r="Y145" s="16"/>
      <c r="Z145" s="16"/>
      <c r="AA145" s="16"/>
      <c r="AB145" s="16"/>
      <c r="AC145" s="16"/>
      <c r="AD145" s="16"/>
    </row>
    <row r="146" spans="1:30" ht="18" customHeight="1" x14ac:dyDescent="0.35">
      <c r="A146" s="254"/>
      <c r="B146" s="239"/>
      <c r="C146" s="237"/>
      <c r="D146" s="239"/>
      <c r="E146" s="239"/>
      <c r="F146" s="238"/>
      <c r="G146" s="491" t="str">
        <f>IF('PD2'!$F146&lt;&gt;"",'PD2'!$C146*'PD2'!$D146+E146,"")</f>
        <v/>
      </c>
      <c r="H146" s="491" t="str">
        <f>IF('PD2'!$G146&lt;&gt;"",'PD2'!$G146*VLOOKUP('PD2'!$F146,'Group Information'!$A$19:$B$25,2,0),"")</f>
        <v/>
      </c>
      <c r="I146" s="255"/>
      <c r="J146" s="16"/>
      <c r="K146" s="16"/>
      <c r="L146" s="16"/>
      <c r="M146" s="16"/>
      <c r="N146" s="23"/>
      <c r="O146" s="16"/>
      <c r="P146" s="23"/>
      <c r="Q146" s="23"/>
      <c r="R146" s="16"/>
      <c r="T146" s="23" t="str">
        <f>IF('PD2'!$S146&lt;&gt;"",'PD2'!$S146*VLOOKUP('PD2'!$R146,#REF!,2,0),"")</f>
        <v/>
      </c>
      <c r="U146" s="27"/>
      <c r="V146" s="25"/>
      <c r="W146" s="16"/>
      <c r="X146" s="21"/>
      <c r="Y146" s="16"/>
      <c r="Z146" s="16"/>
      <c r="AA146" s="16"/>
      <c r="AB146" s="16"/>
      <c r="AC146" s="16"/>
      <c r="AD146" s="16"/>
    </row>
    <row r="147" spans="1:30" ht="18" customHeight="1" x14ac:dyDescent="0.35">
      <c r="A147" s="254"/>
      <c r="B147" s="239"/>
      <c r="C147" s="237"/>
      <c r="D147" s="239"/>
      <c r="E147" s="239"/>
      <c r="F147" s="238"/>
      <c r="G147" s="491" t="str">
        <f>IF('PD2'!$F147&lt;&gt;"",'PD2'!$C147*'PD2'!$D147+E147,"")</f>
        <v/>
      </c>
      <c r="H147" s="491" t="str">
        <f>IF('PD2'!$G147&lt;&gt;"",'PD2'!$G147*VLOOKUP('PD2'!$F147,'Group Information'!$A$19:$B$25,2,0),"")</f>
        <v/>
      </c>
      <c r="I147" s="255"/>
      <c r="J147" s="16"/>
      <c r="K147" s="16"/>
      <c r="L147" s="16"/>
      <c r="M147" s="16"/>
      <c r="N147" s="23"/>
      <c r="O147" s="16"/>
      <c r="P147" s="23"/>
      <c r="Q147" s="23"/>
      <c r="R147" s="16"/>
      <c r="T147" s="23" t="str">
        <f>IF('PD2'!$S147&lt;&gt;"",'PD2'!$S147*VLOOKUP('PD2'!$R147,#REF!,2,0),"")</f>
        <v/>
      </c>
      <c r="U147" s="27"/>
      <c r="V147" s="25"/>
      <c r="W147" s="16"/>
      <c r="X147" s="21"/>
      <c r="Y147" s="16"/>
      <c r="Z147" s="16"/>
      <c r="AA147" s="16"/>
      <c r="AB147" s="16"/>
      <c r="AC147" s="16"/>
      <c r="AD147" s="16"/>
    </row>
    <row r="148" spans="1:30" ht="18" customHeight="1" x14ac:dyDescent="0.35">
      <c r="A148" s="254"/>
      <c r="B148" s="239"/>
      <c r="C148" s="239"/>
      <c r="D148" s="237"/>
      <c r="E148" s="237"/>
      <c r="F148" s="238"/>
      <c r="G148" s="491" t="str">
        <f>IF('PD2'!$F148&lt;&gt;"",'PD2'!$C148*'PD2'!$D148+E148,"")</f>
        <v/>
      </c>
      <c r="H148" s="491" t="str">
        <f>IF('PD2'!$G148&lt;&gt;"",'PD2'!$G148*VLOOKUP('PD2'!$F148,'Group Information'!$A$19:$B$25,2,0),"")</f>
        <v/>
      </c>
      <c r="I148" s="256"/>
      <c r="J148" s="16"/>
      <c r="K148" s="16"/>
      <c r="L148" s="16"/>
      <c r="M148" s="16"/>
      <c r="N148" s="23"/>
      <c r="O148" s="16"/>
      <c r="P148" s="23"/>
      <c r="Q148" s="23"/>
      <c r="R148" s="16"/>
      <c r="T148" s="23" t="str">
        <f>IF('PD2'!$S148&lt;&gt;"",'PD2'!$S148*VLOOKUP('PD2'!$R148,#REF!,2,0),"")</f>
        <v/>
      </c>
      <c r="U148" s="27"/>
      <c r="V148" s="25"/>
      <c r="W148" s="27"/>
      <c r="X148" s="21"/>
      <c r="Y148" s="16"/>
      <c r="Z148" s="16"/>
      <c r="AA148" s="16"/>
      <c r="AB148" s="16"/>
      <c r="AC148" s="16"/>
      <c r="AD148" s="16"/>
    </row>
    <row r="149" spans="1:30" ht="18" customHeight="1" x14ac:dyDescent="0.35">
      <c r="A149" s="254"/>
      <c r="B149" s="239"/>
      <c r="C149" s="239"/>
      <c r="D149" s="237"/>
      <c r="E149" s="237"/>
      <c r="F149" s="238"/>
      <c r="G149" s="491" t="str">
        <f>IF('PD2'!$F149&lt;&gt;"",'PD2'!$C149*'PD2'!$D149+E149,"")</f>
        <v/>
      </c>
      <c r="H149" s="491" t="str">
        <f>IF('PD2'!$G149&lt;&gt;"",'PD2'!$G149*VLOOKUP('PD2'!$F149,'Group Information'!$A$19:$B$25,2,0),"")</f>
        <v/>
      </c>
      <c r="I149" s="256"/>
      <c r="J149" s="16"/>
      <c r="K149" s="16"/>
      <c r="L149" s="16"/>
      <c r="M149" s="16"/>
      <c r="N149" s="23"/>
      <c r="O149" s="16"/>
      <c r="P149" s="23"/>
      <c r="Q149" s="23"/>
      <c r="R149" s="16"/>
      <c r="T149" s="23" t="str">
        <f>IF('PD2'!$S149&lt;&gt;"",'PD2'!$S149*VLOOKUP('PD2'!$R149,#REF!,2,0),"")</f>
        <v/>
      </c>
      <c r="U149" s="27"/>
      <c r="V149" s="16"/>
      <c r="W149" s="16"/>
      <c r="X149" s="21"/>
      <c r="Y149" s="16"/>
      <c r="Z149" s="16"/>
      <c r="AA149" s="16"/>
      <c r="AB149" s="16"/>
      <c r="AC149" s="16"/>
      <c r="AD149" s="16"/>
    </row>
    <row r="150" spans="1:30" ht="18" customHeight="1" x14ac:dyDescent="0.35">
      <c r="A150" s="254"/>
      <c r="B150" s="239"/>
      <c r="C150" s="239"/>
      <c r="D150" s="237"/>
      <c r="E150" s="237"/>
      <c r="F150" s="238"/>
      <c r="G150" s="491" t="str">
        <f>IF('PD2'!$F150&lt;&gt;"",'PD2'!$C150*'PD2'!$D150+E150,"")</f>
        <v/>
      </c>
      <c r="H150" s="491" t="str">
        <f>IF('PD2'!$G150&lt;&gt;"",'PD2'!$G150*VLOOKUP('PD2'!$F150,'Group Information'!$A$19:$B$25,2,0),"")</f>
        <v/>
      </c>
      <c r="I150" s="256"/>
      <c r="J150" s="16"/>
      <c r="K150" s="16"/>
      <c r="L150" s="16"/>
      <c r="M150" s="16"/>
      <c r="N150" s="23"/>
      <c r="O150" s="16"/>
      <c r="P150" s="23"/>
      <c r="Q150" s="23"/>
      <c r="R150" s="16"/>
      <c r="T150" s="23" t="str">
        <f>IF('PD2'!$S150&lt;&gt;"",'PD2'!$S150*VLOOKUP('PD2'!$R150,#REF!,2,0),"")</f>
        <v/>
      </c>
      <c r="U150" s="27"/>
      <c r="V150" s="25"/>
      <c r="W150" s="16"/>
      <c r="X150" s="21"/>
      <c r="Y150" s="16"/>
      <c r="Z150" s="16"/>
      <c r="AA150" s="16"/>
      <c r="AB150" s="16"/>
      <c r="AC150" s="16"/>
      <c r="AD150" s="16"/>
    </row>
    <row r="151" spans="1:30" ht="18" customHeight="1" x14ac:dyDescent="0.35">
      <c r="A151" s="254"/>
      <c r="B151" s="239"/>
      <c r="C151" s="239"/>
      <c r="D151" s="237"/>
      <c r="E151" s="237"/>
      <c r="F151" s="238"/>
      <c r="G151" s="491" t="str">
        <f>IF('PD2'!$F151&lt;&gt;"",'PD2'!$C151*'PD2'!$D151+E151,"")</f>
        <v/>
      </c>
      <c r="H151" s="491" t="str">
        <f>IF('PD2'!$G151&lt;&gt;"",'PD2'!$G151*VLOOKUP('PD2'!$F151,'Group Information'!$A$19:$B$25,2,0),"")</f>
        <v/>
      </c>
      <c r="I151" s="256"/>
      <c r="J151" s="16"/>
      <c r="K151" s="16"/>
      <c r="L151" s="16"/>
      <c r="M151" s="16"/>
      <c r="N151" s="23"/>
      <c r="O151" s="16"/>
      <c r="P151" s="23"/>
      <c r="Q151" s="23"/>
      <c r="R151" s="16"/>
      <c r="T151" s="23" t="str">
        <f>IF('PD2'!$S151&lt;&gt;"",'PD2'!$S151*VLOOKUP('PD2'!$R151,#REF!,2,0),"")</f>
        <v/>
      </c>
      <c r="U151" s="27"/>
      <c r="V151" s="16"/>
      <c r="W151" s="16"/>
      <c r="X151" s="21"/>
      <c r="Y151" s="16"/>
      <c r="Z151" s="16"/>
      <c r="AA151" s="16"/>
      <c r="AB151" s="16"/>
      <c r="AC151" s="16"/>
      <c r="AD151" s="16"/>
    </row>
    <row r="152" spans="1:30" ht="18" customHeight="1" x14ac:dyDescent="0.35">
      <c r="A152" s="254"/>
      <c r="B152" s="239"/>
      <c r="C152" s="239"/>
      <c r="D152" s="237"/>
      <c r="E152" s="237"/>
      <c r="F152" s="238"/>
      <c r="G152" s="491" t="str">
        <f>IF('PD2'!$F152&lt;&gt;"",'PD2'!$C152*'PD2'!$D152+E152,"")</f>
        <v/>
      </c>
      <c r="H152" s="491" t="str">
        <f>IF('PD2'!$G152&lt;&gt;"",'PD2'!$G152*VLOOKUP('PD2'!$F152,'Group Information'!$A$19:$B$25,2,0),"")</f>
        <v/>
      </c>
      <c r="I152" s="256"/>
      <c r="J152" s="16"/>
      <c r="K152" s="16"/>
      <c r="L152" s="16"/>
      <c r="M152" s="16"/>
      <c r="N152" s="23"/>
      <c r="O152" s="16"/>
      <c r="P152" s="23"/>
      <c r="Q152" s="23"/>
      <c r="R152" s="16"/>
      <c r="T152" s="23" t="str">
        <f>IF('PD2'!$S152&lt;&gt;"",'PD2'!$S152*VLOOKUP('PD2'!$R152,#REF!,2,0),"")</f>
        <v/>
      </c>
      <c r="U152" s="27"/>
      <c r="V152" s="28"/>
      <c r="W152" s="16"/>
      <c r="X152" s="21"/>
      <c r="Y152" s="16"/>
      <c r="Z152" s="16"/>
      <c r="AA152" s="16"/>
      <c r="AB152" s="16"/>
      <c r="AC152" s="16"/>
      <c r="AD152" s="16"/>
    </row>
    <row r="153" spans="1:30" ht="18" customHeight="1" x14ac:dyDescent="0.35">
      <c r="A153" s="254"/>
      <c r="B153" s="239"/>
      <c r="C153" s="239"/>
      <c r="D153" s="237"/>
      <c r="E153" s="237"/>
      <c r="F153" s="238"/>
      <c r="G153" s="491" t="str">
        <f>IF('PD2'!$F153&lt;&gt;"",'PD2'!$C153*'PD2'!$D153+E153,"")</f>
        <v/>
      </c>
      <c r="H153" s="491" t="str">
        <f>IF('PD2'!$G153&lt;&gt;"",'PD2'!$G153*VLOOKUP('PD2'!$F153,'Group Information'!$A$19:$B$25,2,0),"")</f>
        <v/>
      </c>
      <c r="I153" s="256"/>
      <c r="J153" s="16"/>
      <c r="K153" s="16"/>
      <c r="L153" s="16"/>
      <c r="M153" s="16"/>
      <c r="N153" s="23"/>
      <c r="O153" s="16"/>
      <c r="P153" s="23"/>
      <c r="Q153" s="23"/>
      <c r="R153" s="16"/>
      <c r="T153" s="23" t="str">
        <f>IF('PD2'!$S153&lt;&gt;"",'PD2'!$S153*VLOOKUP('PD2'!$R153,#REF!,2,0),"")</f>
        <v/>
      </c>
      <c r="U153" s="27"/>
      <c r="V153" s="28"/>
      <c r="W153" s="16"/>
      <c r="X153" s="21"/>
      <c r="Y153" s="16"/>
      <c r="Z153" s="16"/>
      <c r="AA153" s="16"/>
      <c r="AB153" s="16"/>
      <c r="AC153" s="16"/>
      <c r="AD153" s="16"/>
    </row>
    <row r="154" spans="1:30" ht="18" customHeight="1" x14ac:dyDescent="0.35">
      <c r="A154" s="254"/>
      <c r="B154" s="239"/>
      <c r="C154" s="239"/>
      <c r="D154" s="237"/>
      <c r="E154" s="237"/>
      <c r="F154" s="238"/>
      <c r="G154" s="491" t="str">
        <f>IF('PD2'!$F154&lt;&gt;"",'PD2'!$C154*'PD2'!$D154+E154,"")</f>
        <v/>
      </c>
      <c r="H154" s="491" t="str">
        <f>IF('PD2'!$G154&lt;&gt;"",'PD2'!$G154*VLOOKUP('PD2'!$F154,'Group Information'!$A$19:$B$25,2,0),"")</f>
        <v/>
      </c>
      <c r="I154" s="256"/>
      <c r="J154" s="16"/>
      <c r="K154" s="16"/>
      <c r="L154" s="16"/>
      <c r="M154" s="16"/>
      <c r="N154" s="23"/>
      <c r="O154" s="16"/>
      <c r="P154" s="23"/>
      <c r="Q154" s="23"/>
      <c r="R154" s="16"/>
      <c r="T154" s="23" t="str">
        <f>IF('PD2'!$S154&lt;&gt;"",'PD2'!$S154*VLOOKUP('PD2'!$R154,#REF!,2,0),"")</f>
        <v/>
      </c>
      <c r="U154" s="27"/>
      <c r="V154" s="26"/>
      <c r="W154" s="16"/>
      <c r="X154" s="21"/>
      <c r="Y154" s="16"/>
      <c r="Z154" s="16"/>
      <c r="AA154" s="16"/>
      <c r="AB154" s="16"/>
      <c r="AC154" s="16"/>
      <c r="AD154" s="16"/>
    </row>
    <row r="155" spans="1:30" ht="18" customHeight="1" x14ac:dyDescent="0.35">
      <c r="A155" s="254"/>
      <c r="B155" s="239"/>
      <c r="C155" s="239"/>
      <c r="D155" s="237"/>
      <c r="E155" s="237"/>
      <c r="F155" s="238"/>
      <c r="G155" s="491" t="str">
        <f>IF('PD2'!$F155&lt;&gt;"",'PD2'!$C155*'PD2'!$D155+E155,"")</f>
        <v/>
      </c>
      <c r="H155" s="491" t="str">
        <f>IF('PD2'!$G155&lt;&gt;"",'PD2'!$G155*VLOOKUP('PD2'!$F155,'Group Information'!$A$19:$B$25,2,0),"")</f>
        <v/>
      </c>
      <c r="I155" s="256"/>
      <c r="J155" s="16"/>
      <c r="K155" s="16"/>
      <c r="L155" s="16"/>
      <c r="M155" s="16"/>
      <c r="N155" s="23"/>
      <c r="O155" s="16"/>
      <c r="P155" s="23"/>
      <c r="Q155" s="23"/>
      <c r="R155" s="16"/>
      <c r="T155" s="23" t="str">
        <f>IF('PD2'!$S155&lt;&gt;"",'PD2'!$S155*VLOOKUP('PD2'!$R155,#REF!,2,0),"")</f>
        <v/>
      </c>
      <c r="U155" s="27"/>
      <c r="V155" s="16"/>
      <c r="W155" s="16"/>
      <c r="X155" s="21"/>
      <c r="Y155" s="16"/>
      <c r="Z155" s="16"/>
      <c r="AA155" s="16"/>
      <c r="AB155" s="16"/>
      <c r="AC155" s="16"/>
      <c r="AD155" s="16"/>
    </row>
    <row r="156" spans="1:30" ht="18" customHeight="1" x14ac:dyDescent="0.35">
      <c r="A156" s="254"/>
      <c r="B156" s="239"/>
      <c r="C156" s="239"/>
      <c r="D156" s="237"/>
      <c r="E156" s="237"/>
      <c r="F156" s="238"/>
      <c r="G156" s="491" t="str">
        <f>IF('PD2'!$F156&lt;&gt;"",'PD2'!$C156*'PD2'!$D156+E156,"")</f>
        <v/>
      </c>
      <c r="H156" s="491" t="str">
        <f>IF('PD2'!$G156&lt;&gt;"",'PD2'!$G156*VLOOKUP('PD2'!$F156,'Group Information'!$A$19:$B$25,2,0),"")</f>
        <v/>
      </c>
      <c r="I156" s="256"/>
      <c r="J156" s="16"/>
      <c r="K156" s="16"/>
      <c r="L156" s="16"/>
      <c r="M156" s="16"/>
      <c r="N156" s="23"/>
      <c r="O156" s="16"/>
      <c r="P156" s="23"/>
      <c r="Q156" s="23"/>
      <c r="R156" s="16"/>
      <c r="T156" s="23" t="str">
        <f>IF('PD2'!$S156&lt;&gt;"",'PD2'!$S156*VLOOKUP('PD2'!$R156,#REF!,2,0),"")</f>
        <v/>
      </c>
      <c r="U156" s="27"/>
      <c r="V156" s="25"/>
      <c r="W156" s="16"/>
      <c r="X156" s="21"/>
      <c r="Y156" s="16"/>
      <c r="Z156" s="16"/>
      <c r="AA156" s="16"/>
      <c r="AB156" s="16"/>
      <c r="AC156" s="16"/>
      <c r="AD156" s="16"/>
    </row>
    <row r="157" spans="1:30" ht="18" customHeight="1" x14ac:dyDescent="0.35">
      <c r="A157" s="254"/>
      <c r="B157" s="239"/>
      <c r="C157" s="239"/>
      <c r="D157" s="237"/>
      <c r="E157" s="237"/>
      <c r="F157" s="238"/>
      <c r="G157" s="491" t="str">
        <f>IF('PD2'!$F157&lt;&gt;"",'PD2'!$C157*'PD2'!$D157+E157,"")</f>
        <v/>
      </c>
      <c r="H157" s="491" t="str">
        <f>IF('PD2'!$G157&lt;&gt;"",'PD2'!$G157*VLOOKUP('PD2'!$F157,'Group Information'!$A$19:$B$25,2,0),"")</f>
        <v/>
      </c>
      <c r="I157" s="256"/>
      <c r="J157" s="16"/>
      <c r="K157" s="16"/>
      <c r="L157" s="16"/>
      <c r="M157" s="16"/>
      <c r="N157" s="23"/>
      <c r="O157" s="16"/>
      <c r="P157" s="23"/>
      <c r="Q157" s="23"/>
      <c r="R157" s="16"/>
      <c r="T157" s="23" t="str">
        <f>IF('PD2'!$S157&lt;&gt;"",'PD2'!$S157*VLOOKUP('PD2'!$R157,#REF!,2,0),"")</f>
        <v/>
      </c>
      <c r="U157" s="27"/>
      <c r="V157" s="25"/>
      <c r="W157" s="16"/>
      <c r="X157" s="21"/>
      <c r="Y157" s="16"/>
      <c r="Z157" s="16"/>
      <c r="AA157" s="16"/>
      <c r="AB157" s="16"/>
      <c r="AC157" s="16"/>
      <c r="AD157" s="16"/>
    </row>
    <row r="158" spans="1:30" ht="18" customHeight="1" x14ac:dyDescent="0.35">
      <c r="A158" s="254"/>
      <c r="B158" s="239"/>
      <c r="C158" s="239"/>
      <c r="D158" s="237"/>
      <c r="E158" s="237"/>
      <c r="F158" s="238"/>
      <c r="G158" s="491" t="str">
        <f>IF('PD2'!$F158&lt;&gt;"",'PD2'!$C158*'PD2'!$D158+E158,"")</f>
        <v/>
      </c>
      <c r="H158" s="491" t="str">
        <f>IF('PD2'!$G158&lt;&gt;"",'PD2'!$G158*VLOOKUP('PD2'!$F158,'Group Information'!$A$19:$B$25,2,0),"")</f>
        <v/>
      </c>
      <c r="I158" s="256"/>
      <c r="J158" s="16"/>
      <c r="K158" s="16"/>
      <c r="L158" s="16"/>
      <c r="M158" s="16"/>
      <c r="N158" s="23"/>
      <c r="O158" s="16"/>
      <c r="P158" s="23"/>
      <c r="Q158" s="23"/>
      <c r="R158" s="16"/>
      <c r="T158" s="23" t="str">
        <f>IF('PD2'!$S158&lt;&gt;"",'PD2'!$S158*VLOOKUP('PD2'!$R158,#REF!,2,0),"")</f>
        <v/>
      </c>
      <c r="U158" s="27"/>
      <c r="V158" s="26"/>
      <c r="W158" s="16"/>
      <c r="X158" s="21"/>
      <c r="Y158" s="16"/>
      <c r="Z158" s="16"/>
      <c r="AA158" s="16"/>
      <c r="AB158" s="16"/>
      <c r="AC158" s="16"/>
      <c r="AD158" s="16"/>
    </row>
    <row r="159" spans="1:30" ht="18" customHeight="1" x14ac:dyDescent="0.35">
      <c r="A159" s="254"/>
      <c r="B159" s="239"/>
      <c r="C159" s="239"/>
      <c r="D159" s="237"/>
      <c r="E159" s="237"/>
      <c r="F159" s="238"/>
      <c r="G159" s="491" t="str">
        <f>IF('PD2'!$F159&lt;&gt;"",'PD2'!$C159*'PD2'!$D159+E159,"")</f>
        <v/>
      </c>
      <c r="H159" s="491" t="str">
        <f>IF('PD2'!$G159&lt;&gt;"",'PD2'!$G159*VLOOKUP('PD2'!$F159,'Group Information'!$A$19:$B$25,2,0),"")</f>
        <v/>
      </c>
      <c r="I159" s="256"/>
      <c r="J159" s="16"/>
      <c r="K159" s="16"/>
      <c r="L159" s="16"/>
      <c r="M159" s="16"/>
      <c r="N159" s="23"/>
      <c r="O159" s="16"/>
      <c r="P159" s="23"/>
      <c r="Q159" s="23"/>
      <c r="R159" s="16"/>
      <c r="T159" s="23" t="str">
        <f>IF('PD2'!$S159&lt;&gt;"",'PD2'!$S159*VLOOKUP('PD2'!$R159,#REF!,2,0),"")</f>
        <v/>
      </c>
      <c r="U159" s="27"/>
      <c r="V159" s="28"/>
      <c r="W159" s="16"/>
      <c r="X159" s="21"/>
      <c r="Y159" s="16"/>
      <c r="Z159" s="16"/>
      <c r="AA159" s="16"/>
      <c r="AB159" s="16"/>
      <c r="AC159" s="16"/>
      <c r="AD159" s="16"/>
    </row>
    <row r="160" spans="1:30" ht="18" customHeight="1" x14ac:dyDescent="0.35">
      <c r="A160" s="254"/>
      <c r="B160" s="239"/>
      <c r="C160" s="239"/>
      <c r="D160" s="237"/>
      <c r="E160" s="237"/>
      <c r="F160" s="238"/>
      <c r="G160" s="491" t="str">
        <f>IF('PD2'!$F160&lt;&gt;"",'PD2'!$C160*'PD2'!$D160+E160,"")</f>
        <v/>
      </c>
      <c r="H160" s="491" t="str">
        <f>IF('PD2'!$G160&lt;&gt;"",'PD2'!$G160*VLOOKUP('PD2'!$F160,'Group Information'!$A$19:$B$25,2,0),"")</f>
        <v/>
      </c>
      <c r="I160" s="256"/>
      <c r="J160" s="16"/>
      <c r="K160" s="16"/>
      <c r="L160" s="16"/>
      <c r="M160" s="16"/>
      <c r="N160" s="23"/>
      <c r="O160" s="16"/>
      <c r="P160" s="23"/>
      <c r="Q160" s="23"/>
      <c r="R160" s="16"/>
      <c r="T160" s="23" t="str">
        <f>IF('PD2'!$S160&lt;&gt;"",'PD2'!$S160*VLOOKUP('PD2'!$R160,#REF!,2,0),"")</f>
        <v/>
      </c>
      <c r="U160" s="27"/>
      <c r="V160" s="28"/>
      <c r="W160" s="16"/>
      <c r="X160" s="21"/>
      <c r="Y160" s="16"/>
      <c r="Z160" s="16"/>
      <c r="AA160" s="16"/>
      <c r="AB160" s="16"/>
      <c r="AC160" s="16"/>
      <c r="AD160" s="16"/>
    </row>
    <row r="161" spans="1:30" ht="18" customHeight="1" x14ac:dyDescent="0.35">
      <c r="A161" s="254"/>
      <c r="B161" s="239"/>
      <c r="C161" s="239"/>
      <c r="D161" s="237"/>
      <c r="E161" s="237"/>
      <c r="F161" s="238"/>
      <c r="G161" s="491" t="str">
        <f>IF('PD2'!$F161&lt;&gt;"",'PD2'!$C161*'PD2'!$D161+E161,"")</f>
        <v/>
      </c>
      <c r="H161" s="491" t="str">
        <f>IF('PD2'!$G161&lt;&gt;"",'PD2'!$G161*VLOOKUP('PD2'!$F161,'Group Information'!$A$19:$B$25,2,0),"")</f>
        <v/>
      </c>
      <c r="I161" s="256"/>
      <c r="J161" s="16"/>
      <c r="K161" s="16"/>
      <c r="L161" s="16"/>
      <c r="M161" s="16"/>
      <c r="N161" s="23"/>
      <c r="O161" s="16"/>
      <c r="P161" s="23"/>
      <c r="Q161" s="23"/>
      <c r="R161" s="16"/>
      <c r="T161" s="23" t="str">
        <f>IF('PD2'!$S161&lt;&gt;"",'PD2'!$S161*VLOOKUP('PD2'!$R161,#REF!,2,0),"")</f>
        <v/>
      </c>
      <c r="U161" s="27"/>
      <c r="V161" s="28"/>
      <c r="W161" s="16"/>
      <c r="X161" s="21"/>
      <c r="Y161" s="16"/>
      <c r="Z161" s="16"/>
      <c r="AA161" s="16"/>
      <c r="AB161" s="16"/>
      <c r="AC161" s="16"/>
      <c r="AD161" s="16"/>
    </row>
    <row r="162" spans="1:30" ht="18" customHeight="1" x14ac:dyDescent="0.35">
      <c r="A162" s="254"/>
      <c r="B162" s="239"/>
      <c r="C162" s="239"/>
      <c r="D162" s="237"/>
      <c r="E162" s="237"/>
      <c r="F162" s="238"/>
      <c r="G162" s="491" t="str">
        <f>IF('PD2'!$F162&lt;&gt;"",'PD2'!$C162*'PD2'!$D162+E162,"")</f>
        <v/>
      </c>
      <c r="H162" s="491" t="str">
        <f>IF('PD2'!$G162&lt;&gt;"",'PD2'!$G162*VLOOKUP('PD2'!$F162,'Group Information'!$A$19:$B$25,2,0),"")</f>
        <v/>
      </c>
      <c r="I162" s="256"/>
      <c r="J162" s="16"/>
      <c r="K162" s="16"/>
      <c r="L162" s="16"/>
      <c r="M162" s="16"/>
      <c r="N162" s="23"/>
      <c r="O162" s="16"/>
      <c r="P162" s="23"/>
      <c r="Q162" s="23"/>
      <c r="R162" s="16"/>
      <c r="T162" s="23" t="str">
        <f>IF('PD2'!$S162&lt;&gt;"",'PD2'!$S162*VLOOKUP('PD2'!$R162,#REF!,2,0),"")</f>
        <v/>
      </c>
      <c r="U162" s="27"/>
      <c r="V162" s="25"/>
      <c r="W162" s="27"/>
      <c r="X162" s="21"/>
      <c r="Y162" s="16"/>
      <c r="Z162" s="16"/>
      <c r="AA162" s="16"/>
      <c r="AB162" s="16"/>
      <c r="AC162" s="16"/>
      <c r="AD162" s="16"/>
    </row>
    <row r="163" spans="1:30" ht="18" customHeight="1" x14ac:dyDescent="0.35">
      <c r="A163" s="254"/>
      <c r="B163" s="239"/>
      <c r="C163" s="239"/>
      <c r="D163" s="237"/>
      <c r="E163" s="237"/>
      <c r="F163" s="238"/>
      <c r="G163" s="491" t="str">
        <f>IF('PD2'!$F163&lt;&gt;"",'PD2'!$C163*'PD2'!$D163+E163,"")</f>
        <v/>
      </c>
      <c r="H163" s="491" t="str">
        <f>IF('PD2'!$G163&lt;&gt;"",'PD2'!$G163*VLOOKUP('PD2'!$F163,'Group Information'!$A$19:$B$25,2,0),"")</f>
        <v/>
      </c>
      <c r="I163" s="256"/>
      <c r="J163" s="16"/>
      <c r="K163" s="16"/>
      <c r="L163" s="16"/>
      <c r="M163" s="16"/>
      <c r="N163" s="23"/>
      <c r="O163" s="16"/>
      <c r="P163" s="23"/>
      <c r="Q163" s="23"/>
      <c r="R163" s="16"/>
      <c r="T163" s="23" t="str">
        <f>IF('PD2'!$S163&lt;&gt;"",'PD2'!$S163*VLOOKUP('PD2'!$R163,#REF!,2,0),"")</f>
        <v/>
      </c>
      <c r="U163" s="27"/>
      <c r="V163" s="25"/>
      <c r="W163" s="16"/>
      <c r="X163" s="21"/>
      <c r="Y163" s="16"/>
      <c r="Z163" s="16"/>
      <c r="AA163" s="16"/>
      <c r="AB163" s="16"/>
      <c r="AC163" s="16"/>
      <c r="AD163" s="16"/>
    </row>
    <row r="164" spans="1:30" ht="18" customHeight="1" x14ac:dyDescent="0.35">
      <c r="A164" s="254"/>
      <c r="B164" s="239"/>
      <c r="C164" s="239"/>
      <c r="D164" s="237"/>
      <c r="E164" s="237"/>
      <c r="F164" s="238"/>
      <c r="G164" s="491" t="str">
        <f>IF('PD2'!$F164&lt;&gt;"",'PD2'!$C164*'PD2'!$D164+E164,"")</f>
        <v/>
      </c>
      <c r="H164" s="491" t="str">
        <f>IF('PD2'!$G164&lt;&gt;"",'PD2'!$G164*VLOOKUP('PD2'!$F164,'Group Information'!$A$19:$B$25,2,0),"")</f>
        <v/>
      </c>
      <c r="I164" s="256"/>
      <c r="J164" s="16"/>
      <c r="K164" s="16"/>
      <c r="L164" s="16"/>
      <c r="M164" s="16"/>
      <c r="N164" s="23"/>
      <c r="O164" s="16"/>
      <c r="P164" s="23"/>
      <c r="Q164" s="23"/>
      <c r="R164" s="16"/>
      <c r="T164" s="23" t="str">
        <f>IF('PD2'!$S164&lt;&gt;"",'PD2'!$S164*VLOOKUP('PD2'!$R164,#REF!,2,0),"")</f>
        <v/>
      </c>
      <c r="U164" s="27"/>
      <c r="V164" s="25"/>
      <c r="W164" s="16"/>
      <c r="X164" s="21"/>
      <c r="Y164" s="16"/>
      <c r="Z164" s="16"/>
      <c r="AA164" s="16"/>
      <c r="AB164" s="16"/>
      <c r="AC164" s="16"/>
      <c r="AD164" s="16"/>
    </row>
    <row r="165" spans="1:30" ht="18" customHeight="1" x14ac:dyDescent="0.35">
      <c r="A165" s="254"/>
      <c r="B165" s="239"/>
      <c r="C165" s="239"/>
      <c r="D165" s="237"/>
      <c r="E165" s="237"/>
      <c r="F165" s="238"/>
      <c r="G165" s="491" t="str">
        <f>IF('PD2'!$F165&lt;&gt;"",'PD2'!$C165*'PD2'!$D165+E165,"")</f>
        <v/>
      </c>
      <c r="H165" s="491" t="str">
        <f>IF('PD2'!$G165&lt;&gt;"",'PD2'!$G165*VLOOKUP('PD2'!$F165,'Group Information'!$A$19:$B$25,2,0),"")</f>
        <v/>
      </c>
      <c r="I165" s="256"/>
      <c r="J165" s="16"/>
      <c r="K165" s="16"/>
      <c r="L165" s="16"/>
      <c r="M165" s="16"/>
      <c r="N165" s="23"/>
      <c r="O165" s="16"/>
      <c r="P165" s="23"/>
      <c r="Q165" s="23"/>
      <c r="R165" s="16"/>
      <c r="T165" s="23" t="str">
        <f>IF('PD2'!$S165&lt;&gt;"",'PD2'!$S165*VLOOKUP('PD2'!$R165,#REF!,2,0),"")</f>
        <v/>
      </c>
      <c r="U165" s="27"/>
      <c r="V165" s="16"/>
      <c r="W165" s="16"/>
      <c r="X165" s="21"/>
      <c r="Y165" s="16"/>
      <c r="Z165" s="16"/>
      <c r="AA165" s="16"/>
      <c r="AB165" s="16"/>
      <c r="AC165" s="16"/>
      <c r="AD165" s="16"/>
    </row>
    <row r="166" spans="1:30" ht="18" customHeight="1" x14ac:dyDescent="0.35">
      <c r="A166" s="254"/>
      <c r="B166" s="239"/>
      <c r="C166" s="239"/>
      <c r="D166" s="237"/>
      <c r="E166" s="237"/>
      <c r="F166" s="238"/>
      <c r="G166" s="491" t="str">
        <f>IF('PD2'!$F166&lt;&gt;"",'PD2'!$C166*'PD2'!$D166+E166,"")</f>
        <v/>
      </c>
      <c r="H166" s="491" t="str">
        <f>IF('PD2'!$G166&lt;&gt;"",'PD2'!$G166*VLOOKUP('PD2'!$F166,'Group Information'!$A$19:$B$25,2,0),"")</f>
        <v/>
      </c>
      <c r="I166" s="256"/>
      <c r="J166" s="16"/>
      <c r="K166" s="16"/>
      <c r="L166" s="16"/>
      <c r="M166" s="16"/>
      <c r="N166" s="23"/>
      <c r="O166" s="16"/>
      <c r="P166" s="23"/>
      <c r="Q166" s="23"/>
      <c r="R166" s="16"/>
      <c r="T166" s="23" t="str">
        <f>IF('PD2'!$S166&lt;&gt;"",'PD2'!$S166*VLOOKUP('PD2'!$R166,#REF!,2,0),"")</f>
        <v/>
      </c>
      <c r="U166" s="27"/>
      <c r="V166" s="16"/>
      <c r="W166" s="16"/>
      <c r="X166" s="21"/>
      <c r="Y166" s="16"/>
      <c r="Z166" s="16"/>
      <c r="AA166" s="16"/>
      <c r="AB166" s="16"/>
      <c r="AC166" s="16"/>
      <c r="AD166" s="16"/>
    </row>
    <row r="167" spans="1:30" ht="18" customHeight="1" x14ac:dyDescent="0.35">
      <c r="A167" s="254"/>
      <c r="B167" s="239"/>
      <c r="C167" s="239"/>
      <c r="D167" s="237"/>
      <c r="E167" s="237"/>
      <c r="F167" s="238"/>
      <c r="G167" s="491" t="str">
        <f>IF('PD2'!$F167&lt;&gt;"",'PD2'!$C167*'PD2'!$D167+E167,"")</f>
        <v/>
      </c>
      <c r="H167" s="491" t="str">
        <f>IF('PD2'!$G167&lt;&gt;"",'PD2'!$G167*VLOOKUP('PD2'!$F167,'Group Information'!$A$19:$B$25,2,0),"")</f>
        <v/>
      </c>
      <c r="I167" s="256"/>
      <c r="J167" s="16"/>
      <c r="K167" s="16"/>
      <c r="L167" s="16"/>
      <c r="M167" s="16"/>
      <c r="N167" s="23"/>
      <c r="O167" s="16"/>
      <c r="P167" s="23"/>
      <c r="Q167" s="23"/>
      <c r="R167" s="16"/>
      <c r="T167" s="23" t="str">
        <f>IF('PD2'!$S167&lt;&gt;"",'PD2'!$S167*VLOOKUP('PD2'!$R167,#REF!,2,0),"")</f>
        <v/>
      </c>
      <c r="U167" s="27"/>
      <c r="V167" s="16"/>
      <c r="W167" s="16"/>
      <c r="X167" s="21"/>
      <c r="Y167" s="16"/>
      <c r="Z167" s="16"/>
      <c r="AA167" s="16"/>
      <c r="AB167" s="16"/>
      <c r="AC167" s="16"/>
      <c r="AD167" s="16"/>
    </row>
    <row r="168" spans="1:30" ht="18" customHeight="1" x14ac:dyDescent="0.35">
      <c r="A168" s="254"/>
      <c r="B168" s="239"/>
      <c r="C168" s="239"/>
      <c r="D168" s="237"/>
      <c r="E168" s="237"/>
      <c r="F168" s="238"/>
      <c r="G168" s="491" t="str">
        <f>IF('PD2'!$F168&lt;&gt;"",'PD2'!$C168*'PD2'!$D168+E168,"")</f>
        <v/>
      </c>
      <c r="H168" s="491" t="str">
        <f>IF('PD2'!$G168&lt;&gt;"",'PD2'!$G168*VLOOKUP('PD2'!$F168,'Group Information'!$A$19:$B$25,2,0),"")</f>
        <v/>
      </c>
      <c r="I168" s="256"/>
      <c r="J168" s="16"/>
      <c r="K168" s="16"/>
      <c r="L168" s="16"/>
      <c r="M168" s="16"/>
      <c r="N168" s="23"/>
      <c r="O168" s="16"/>
      <c r="P168" s="23"/>
      <c r="Q168" s="23"/>
      <c r="R168" s="16"/>
      <c r="T168" s="23" t="str">
        <f>IF('PD2'!$S168&lt;&gt;"",'PD2'!$S168*VLOOKUP('PD2'!$R168,#REF!,2,0),"")</f>
        <v/>
      </c>
      <c r="U168" s="27"/>
      <c r="V168" s="25"/>
      <c r="W168" s="16"/>
      <c r="X168" s="21"/>
      <c r="Y168" s="16"/>
      <c r="Z168" s="16"/>
      <c r="AA168" s="16"/>
      <c r="AB168" s="16"/>
      <c r="AC168" s="16"/>
      <c r="AD168" s="16"/>
    </row>
    <row r="169" spans="1:30" ht="18" customHeight="1" x14ac:dyDescent="0.35">
      <c r="A169" s="254"/>
      <c r="B169" s="239"/>
      <c r="C169" s="239"/>
      <c r="D169" s="237"/>
      <c r="E169" s="237"/>
      <c r="F169" s="238"/>
      <c r="G169" s="491" t="str">
        <f>IF('PD2'!$F169&lt;&gt;"",'PD2'!$C169*'PD2'!$D169+E169,"")</f>
        <v/>
      </c>
      <c r="H169" s="491" t="str">
        <f>IF('PD2'!$G169&lt;&gt;"",'PD2'!$G169*VLOOKUP('PD2'!$F169,'Group Information'!$A$19:$B$25,2,0),"")</f>
        <v/>
      </c>
      <c r="I169" s="256"/>
      <c r="J169" s="16"/>
      <c r="K169" s="16"/>
      <c r="L169" s="16"/>
      <c r="M169" s="16"/>
      <c r="N169" s="23"/>
      <c r="O169" s="16"/>
      <c r="P169" s="23"/>
      <c r="Q169" s="23"/>
      <c r="R169" s="16"/>
      <c r="T169" s="23" t="str">
        <f>IF('PD2'!$S169&lt;&gt;"",'PD2'!$S169*VLOOKUP('PD2'!$R169,#REF!,2,0),"")</f>
        <v/>
      </c>
      <c r="U169" s="27"/>
      <c r="V169" s="25"/>
      <c r="W169" s="16"/>
      <c r="X169" s="21"/>
      <c r="Y169" s="16"/>
      <c r="Z169" s="16"/>
      <c r="AA169" s="16"/>
      <c r="AB169" s="16"/>
      <c r="AC169" s="16"/>
      <c r="AD169" s="16"/>
    </row>
    <row r="170" spans="1:30" ht="18" customHeight="1" x14ac:dyDescent="0.35">
      <c r="A170" s="254"/>
      <c r="B170" s="239"/>
      <c r="C170" s="239"/>
      <c r="D170" s="237"/>
      <c r="E170" s="237"/>
      <c r="F170" s="238"/>
      <c r="G170" s="491" t="str">
        <f>IF('PD2'!$F170&lt;&gt;"",'PD2'!$C170*'PD2'!$D170+E170,"")</f>
        <v/>
      </c>
      <c r="H170" s="491" t="str">
        <f>IF('PD2'!$G170&lt;&gt;"",'PD2'!$G170*VLOOKUP('PD2'!$F170,'Group Information'!$A$19:$B$25,2,0),"")</f>
        <v/>
      </c>
      <c r="I170" s="256"/>
      <c r="J170" s="16"/>
      <c r="K170" s="16"/>
      <c r="L170" s="16"/>
      <c r="M170" s="16"/>
      <c r="N170" s="23"/>
      <c r="O170" s="16"/>
      <c r="P170" s="23"/>
      <c r="Q170" s="23"/>
      <c r="R170" s="16"/>
      <c r="T170" s="23" t="str">
        <f>IF('PD2'!$S170&lt;&gt;"",'PD2'!$S170*VLOOKUP('PD2'!$R170,#REF!,2,0),"")</f>
        <v/>
      </c>
      <c r="U170" s="27"/>
      <c r="V170" s="25"/>
      <c r="W170" s="16"/>
      <c r="X170" s="21"/>
      <c r="Y170" s="16"/>
      <c r="Z170" s="16"/>
      <c r="AA170" s="16"/>
      <c r="AB170" s="16"/>
      <c r="AC170" s="16"/>
      <c r="AD170" s="16"/>
    </row>
    <row r="171" spans="1:30" ht="18" customHeight="1" x14ac:dyDescent="0.35">
      <c r="A171" s="254"/>
      <c r="B171" s="239"/>
      <c r="C171" s="239"/>
      <c r="D171" s="237"/>
      <c r="E171" s="237"/>
      <c r="F171" s="238"/>
      <c r="G171" s="491" t="str">
        <f>IF('PD2'!$F171&lt;&gt;"",'PD2'!$C171*'PD2'!$D171+E171,"")</f>
        <v/>
      </c>
      <c r="H171" s="491" t="str">
        <f>IF('PD2'!$G171&lt;&gt;"",'PD2'!$G171*VLOOKUP('PD2'!$F171,'Group Information'!$A$19:$B$25,2,0),"")</f>
        <v/>
      </c>
      <c r="I171" s="256"/>
      <c r="J171" s="16"/>
      <c r="K171" s="16"/>
      <c r="L171" s="16"/>
      <c r="M171" s="16"/>
      <c r="N171" s="23"/>
      <c r="O171" s="16"/>
      <c r="P171" s="29"/>
      <c r="Q171" s="23"/>
      <c r="R171" s="16"/>
      <c r="T171" s="23" t="str">
        <f>IF('PD2'!$S171&lt;&gt;"",'PD2'!$S171*VLOOKUP('PD2'!$R171,#REF!,2,0),"")</f>
        <v/>
      </c>
      <c r="U171" s="27"/>
      <c r="V171" s="16"/>
      <c r="W171" s="16"/>
      <c r="X171" s="21"/>
      <c r="Y171" s="16"/>
      <c r="Z171" s="16"/>
      <c r="AA171" s="16"/>
      <c r="AB171" s="16"/>
      <c r="AC171" s="16"/>
      <c r="AD171" s="16"/>
    </row>
    <row r="172" spans="1:30" ht="18" customHeight="1" x14ac:dyDescent="0.35">
      <c r="A172" s="254"/>
      <c r="B172" s="239"/>
      <c r="C172" s="239"/>
      <c r="D172" s="237"/>
      <c r="E172" s="237"/>
      <c r="F172" s="238"/>
      <c r="G172" s="491" t="str">
        <f>IF('PD2'!$F172&lt;&gt;"",'PD2'!$C172*'PD2'!$D172+E172,"")</f>
        <v/>
      </c>
      <c r="H172" s="491" t="str">
        <f>IF('PD2'!$G172&lt;&gt;"",'PD2'!$G172*VLOOKUP('PD2'!$F172,'Group Information'!$A$19:$B$25,2,0),"")</f>
        <v/>
      </c>
      <c r="I172" s="256"/>
      <c r="J172" s="16"/>
      <c r="K172" s="16"/>
      <c r="L172" s="16"/>
      <c r="M172" s="16"/>
      <c r="N172" s="23"/>
      <c r="O172" s="16"/>
      <c r="P172" s="29"/>
      <c r="Q172" s="23"/>
      <c r="R172" s="16"/>
      <c r="T172" s="23" t="str">
        <f>IF('PD2'!$S172&lt;&gt;"",'PD2'!$S172*VLOOKUP('PD2'!$R172,#REF!,2,0),"")</f>
        <v/>
      </c>
      <c r="U172" s="27"/>
      <c r="V172" s="16"/>
      <c r="W172" s="16"/>
      <c r="X172" s="21"/>
      <c r="Y172" s="16"/>
      <c r="Z172" s="16"/>
      <c r="AA172" s="16"/>
      <c r="AB172" s="16"/>
      <c r="AC172" s="16"/>
      <c r="AD172" s="16"/>
    </row>
    <row r="173" spans="1:30" ht="18" customHeight="1" x14ac:dyDescent="0.35">
      <c r="A173" s="254"/>
      <c r="B173" s="239"/>
      <c r="C173" s="239"/>
      <c r="D173" s="237"/>
      <c r="E173" s="237"/>
      <c r="F173" s="238"/>
      <c r="G173" s="491" t="str">
        <f>IF('PD2'!$F173&lt;&gt;"",'PD2'!$C173*'PD2'!$D173+E173,"")</f>
        <v/>
      </c>
      <c r="H173" s="491" t="str">
        <f>IF('PD2'!$G173&lt;&gt;"",'PD2'!$G173*VLOOKUP('PD2'!$F173,'Group Information'!$A$19:$B$25,2,0),"")</f>
        <v/>
      </c>
      <c r="I173" s="256"/>
      <c r="J173" s="16"/>
      <c r="K173" s="16"/>
      <c r="L173" s="16"/>
      <c r="M173" s="16"/>
      <c r="N173" s="23"/>
      <c r="O173" s="16"/>
      <c r="P173" s="23"/>
      <c r="Q173" s="16"/>
      <c r="R173" s="16"/>
      <c r="T173" s="23" t="str">
        <f>IF('PD2'!$S173&lt;&gt;"",'PD2'!$S173*VLOOKUP('PD2'!$R173,#REF!,2,0),"")</f>
        <v/>
      </c>
      <c r="U173" s="16"/>
      <c r="V173" s="16"/>
      <c r="W173" s="16"/>
      <c r="X173" s="16"/>
      <c r="Y173" s="16"/>
      <c r="Z173" s="16"/>
      <c r="AA173" s="16"/>
      <c r="AB173" s="16"/>
      <c r="AC173" s="16"/>
      <c r="AD173" s="16"/>
    </row>
    <row r="174" spans="1:30" ht="18" customHeight="1" x14ac:dyDescent="0.35">
      <c r="A174" s="254"/>
      <c r="B174" s="239"/>
      <c r="C174" s="239"/>
      <c r="D174" s="237"/>
      <c r="E174" s="237"/>
      <c r="F174" s="238"/>
      <c r="G174" s="491" t="str">
        <f>IF('PD2'!$F174&lt;&gt;"",'PD2'!$C174*'PD2'!$D174+E174,"")</f>
        <v/>
      </c>
      <c r="H174" s="491" t="str">
        <f>IF('PD2'!$G174&lt;&gt;"",'PD2'!$G174*VLOOKUP('PD2'!$F174,'Group Information'!$A$19:$B$25,2,0),"")</f>
        <v/>
      </c>
      <c r="I174" s="256"/>
      <c r="J174" s="16"/>
      <c r="K174" s="16"/>
      <c r="L174" s="16"/>
      <c r="M174" s="16"/>
      <c r="N174" s="23"/>
      <c r="O174" s="16"/>
      <c r="P174" s="23"/>
      <c r="Q174" s="16"/>
      <c r="R174" s="16"/>
      <c r="T174" s="23" t="str">
        <f>IF('PD2'!$S174&lt;&gt;"",'PD2'!$S174*VLOOKUP('PD2'!$R174,#REF!,2,0),"")</f>
        <v/>
      </c>
      <c r="U174" s="16"/>
      <c r="V174" s="16"/>
      <c r="W174" s="16"/>
      <c r="X174" s="16"/>
      <c r="Y174" s="16"/>
      <c r="Z174" s="16"/>
      <c r="AA174" s="16"/>
      <c r="AB174" s="16"/>
      <c r="AC174" s="16"/>
      <c r="AD174" s="16"/>
    </row>
    <row r="175" spans="1:30" ht="18" customHeight="1" x14ac:dyDescent="0.35">
      <c r="A175" s="254"/>
      <c r="B175" s="239"/>
      <c r="C175" s="239"/>
      <c r="D175" s="237"/>
      <c r="E175" s="237"/>
      <c r="F175" s="238"/>
      <c r="G175" s="491" t="str">
        <f>IF('PD2'!$F175&lt;&gt;"",'PD2'!$C175*'PD2'!$D175+E175,"")</f>
        <v/>
      </c>
      <c r="H175" s="491" t="str">
        <f>IF('PD2'!$G175&lt;&gt;"",'PD2'!$G175*VLOOKUP('PD2'!$F175,'Group Information'!$A$19:$B$25,2,0),"")</f>
        <v/>
      </c>
      <c r="I175" s="256"/>
      <c r="J175" s="16"/>
      <c r="K175" s="16"/>
      <c r="L175" s="16"/>
      <c r="M175" s="16"/>
      <c r="N175" s="23"/>
      <c r="O175" s="16"/>
      <c r="P175" s="23"/>
      <c r="Q175" s="16"/>
      <c r="R175" s="16"/>
      <c r="T175" s="23" t="str">
        <f>IF('PD2'!$S175&lt;&gt;"",'PD2'!$S175*VLOOKUP('PD2'!$R175,#REF!,2,0),"")</f>
        <v/>
      </c>
      <c r="U175" s="16"/>
      <c r="V175" s="16"/>
      <c r="W175" s="16"/>
      <c r="X175" s="16"/>
      <c r="Y175" s="16"/>
      <c r="Z175" s="16"/>
      <c r="AA175" s="16"/>
      <c r="AB175" s="16"/>
      <c r="AC175" s="16"/>
      <c r="AD175" s="16"/>
    </row>
    <row r="176" spans="1:30" ht="18" customHeight="1" x14ac:dyDescent="0.35">
      <c r="A176" s="254"/>
      <c r="B176" s="239"/>
      <c r="C176" s="239"/>
      <c r="D176" s="237"/>
      <c r="E176" s="237"/>
      <c r="F176" s="238"/>
      <c r="G176" s="491" t="str">
        <f>IF('PD2'!$F176&lt;&gt;"",'PD2'!$C176*'PD2'!$D176+E176,"")</f>
        <v/>
      </c>
      <c r="H176" s="491" t="str">
        <f>IF('PD2'!$G176&lt;&gt;"",'PD2'!$G176*VLOOKUP('PD2'!$F176,'Group Information'!$A$19:$B$25,2,0),"")</f>
        <v/>
      </c>
      <c r="I176" s="256"/>
      <c r="J176" s="16"/>
      <c r="K176" s="16"/>
      <c r="L176" s="16"/>
      <c r="M176" s="16"/>
      <c r="N176" s="23"/>
      <c r="O176" s="16"/>
      <c r="P176" s="23"/>
      <c r="Q176" s="16"/>
      <c r="R176" s="16"/>
      <c r="T176" s="23" t="str">
        <f>IF('PD2'!$S176&lt;&gt;"",'PD2'!$S176*VLOOKUP('PD2'!$R176,#REF!,2,0),"")</f>
        <v/>
      </c>
      <c r="U176" s="16"/>
      <c r="V176" s="16"/>
      <c r="W176" s="16"/>
      <c r="X176" s="16"/>
      <c r="Y176" s="16"/>
      <c r="Z176" s="16"/>
      <c r="AA176" s="16"/>
      <c r="AB176" s="16"/>
      <c r="AC176" s="16"/>
      <c r="AD176" s="16"/>
    </row>
    <row r="177" spans="1:30" ht="18" customHeight="1" x14ac:dyDescent="0.35">
      <c r="A177" s="254"/>
      <c r="B177" s="239"/>
      <c r="C177" s="239"/>
      <c r="D177" s="237"/>
      <c r="E177" s="237"/>
      <c r="F177" s="238"/>
      <c r="G177" s="491" t="str">
        <f>IF('PD2'!$F177&lt;&gt;"",'PD2'!$C177*'PD2'!$D177+E177,"")</f>
        <v/>
      </c>
      <c r="H177" s="491" t="str">
        <f>IF('PD2'!$G177&lt;&gt;"",'PD2'!$G177*VLOOKUP('PD2'!$F177,'Group Information'!$A$19:$B$25,2,0),"")</f>
        <v/>
      </c>
      <c r="I177" s="256"/>
      <c r="J177" s="16"/>
      <c r="K177" s="16"/>
      <c r="L177" s="16"/>
      <c r="M177" s="16"/>
      <c r="N177" s="23"/>
      <c r="O177" s="16"/>
      <c r="P177" s="23"/>
      <c r="Q177" s="16"/>
      <c r="R177" s="16"/>
      <c r="T177" s="23" t="str">
        <f>IF('PD2'!$S177&lt;&gt;"",'PD2'!$S177*VLOOKUP('PD2'!$R177,#REF!,2,0),"")</f>
        <v/>
      </c>
      <c r="U177" s="16"/>
      <c r="V177" s="16"/>
      <c r="W177" s="16"/>
      <c r="X177" s="16"/>
      <c r="Y177" s="16"/>
      <c r="Z177" s="16"/>
      <c r="AA177" s="16"/>
      <c r="AB177" s="16"/>
      <c r="AC177" s="16"/>
      <c r="AD177" s="16"/>
    </row>
    <row r="178" spans="1:30" ht="18" customHeight="1" x14ac:dyDescent="0.35">
      <c r="A178" s="254"/>
      <c r="B178" s="239"/>
      <c r="C178" s="239"/>
      <c r="D178" s="237"/>
      <c r="E178" s="237"/>
      <c r="F178" s="238"/>
      <c r="G178" s="491" t="str">
        <f>IF('PD2'!$F178&lt;&gt;"",'PD2'!$C178*'PD2'!$D178+E178,"")</f>
        <v/>
      </c>
      <c r="H178" s="491" t="str">
        <f>IF('PD2'!$G178&lt;&gt;"",'PD2'!$G178*VLOOKUP('PD2'!$F178,'Group Information'!$A$19:$B$25,2,0),"")</f>
        <v/>
      </c>
      <c r="I178" s="256"/>
      <c r="J178" s="16"/>
      <c r="K178" s="16"/>
      <c r="L178" s="16"/>
      <c r="M178" s="16"/>
      <c r="N178" s="23"/>
      <c r="O178" s="16"/>
      <c r="P178" s="23"/>
      <c r="Q178" s="16"/>
      <c r="R178" s="16"/>
      <c r="T178" s="23" t="str">
        <f>IF('PD2'!$S178&lt;&gt;"",'PD2'!$S178*VLOOKUP('PD2'!$R178,#REF!,2,0),"")</f>
        <v/>
      </c>
      <c r="U178" s="16"/>
      <c r="V178" s="16"/>
      <c r="W178" s="16"/>
      <c r="X178" s="16"/>
      <c r="Y178" s="16"/>
      <c r="Z178" s="16"/>
      <c r="AA178" s="16"/>
      <c r="AB178" s="16"/>
      <c r="AC178" s="16"/>
      <c r="AD178" s="16"/>
    </row>
    <row r="179" spans="1:30" ht="18" customHeight="1" x14ac:dyDescent="0.35">
      <c r="A179" s="254"/>
      <c r="B179" s="239"/>
      <c r="C179" s="239"/>
      <c r="D179" s="237"/>
      <c r="E179" s="237"/>
      <c r="F179" s="238"/>
      <c r="G179" s="491" t="str">
        <f>IF('PD2'!$F179&lt;&gt;"",'PD2'!$C179*'PD2'!$D179+E179,"")</f>
        <v/>
      </c>
      <c r="H179" s="491" t="str">
        <f>IF('PD2'!$G179&lt;&gt;"",'PD2'!$G179*VLOOKUP('PD2'!$F179,'Group Information'!$A$19:$B$25,2,0),"")</f>
        <v/>
      </c>
      <c r="I179" s="256"/>
      <c r="J179" s="16"/>
      <c r="K179" s="16"/>
      <c r="L179" s="16"/>
      <c r="M179" s="16"/>
      <c r="N179" s="23"/>
      <c r="O179" s="16"/>
      <c r="P179" s="23"/>
      <c r="Q179" s="16"/>
      <c r="R179" s="16"/>
      <c r="T179" s="23" t="str">
        <f>IF('PD2'!$S179&lt;&gt;"",'PD2'!$S179*VLOOKUP('PD2'!$R179,#REF!,2,0),"")</f>
        <v/>
      </c>
      <c r="U179" s="16"/>
      <c r="V179" s="16"/>
      <c r="W179" s="16"/>
      <c r="X179" s="16"/>
      <c r="Y179" s="16"/>
      <c r="Z179" s="16"/>
      <c r="AA179" s="16"/>
      <c r="AB179" s="16"/>
      <c r="AC179" s="16"/>
      <c r="AD179" s="16"/>
    </row>
    <row r="180" spans="1:30" ht="18" customHeight="1" x14ac:dyDescent="0.35">
      <c r="A180" s="254"/>
      <c r="B180" s="239"/>
      <c r="C180" s="239"/>
      <c r="D180" s="237"/>
      <c r="E180" s="237"/>
      <c r="F180" s="238"/>
      <c r="G180" s="491" t="str">
        <f>IF('PD2'!$F180&lt;&gt;"",'PD2'!$C180*'PD2'!$D180+E180,"")</f>
        <v/>
      </c>
      <c r="H180" s="491" t="str">
        <f>IF('PD2'!$G180&lt;&gt;"",'PD2'!$G180*VLOOKUP('PD2'!$F180,'Group Information'!$A$19:$B$25,2,0),"")</f>
        <v/>
      </c>
      <c r="I180" s="256"/>
      <c r="J180" s="16"/>
      <c r="K180" s="16"/>
      <c r="L180" s="16"/>
      <c r="M180" s="16"/>
      <c r="N180" s="23"/>
      <c r="O180" s="16"/>
      <c r="P180" s="23"/>
      <c r="Q180" s="16"/>
      <c r="R180" s="16"/>
      <c r="T180" s="23" t="str">
        <f>IF('PD2'!$S180&lt;&gt;"",'PD2'!$S180*VLOOKUP('PD2'!$R180,#REF!,2,0),"")</f>
        <v/>
      </c>
      <c r="U180" s="16"/>
      <c r="V180" s="16"/>
      <c r="W180" s="16"/>
      <c r="X180" s="16"/>
      <c r="Y180" s="16"/>
      <c r="Z180" s="16"/>
      <c r="AA180" s="16"/>
      <c r="AB180" s="16"/>
      <c r="AC180" s="16"/>
      <c r="AD180" s="16"/>
    </row>
    <row r="181" spans="1:30" ht="18" customHeight="1" x14ac:dyDescent="0.35">
      <c r="A181" s="254"/>
      <c r="B181" s="239"/>
      <c r="C181" s="239"/>
      <c r="D181" s="237"/>
      <c r="E181" s="237"/>
      <c r="F181" s="238"/>
      <c r="G181" s="491" t="str">
        <f>IF('PD2'!$F181&lt;&gt;"",'PD2'!$C181*'PD2'!$D181+E181,"")</f>
        <v/>
      </c>
      <c r="H181" s="491" t="str">
        <f>IF('PD2'!$G181&lt;&gt;"",'PD2'!$G181*VLOOKUP('PD2'!$F181,'Group Information'!$A$19:$B$25,2,0),"")</f>
        <v/>
      </c>
      <c r="I181" s="256"/>
      <c r="J181" s="16"/>
      <c r="K181" s="16"/>
      <c r="L181" s="16"/>
      <c r="M181" s="16"/>
      <c r="N181" s="23"/>
      <c r="O181" s="16"/>
      <c r="P181" s="23"/>
      <c r="Q181" s="16"/>
      <c r="R181" s="16"/>
      <c r="T181" s="23" t="str">
        <f>IF('PD2'!$S181&lt;&gt;"",'PD2'!$S181*VLOOKUP('PD2'!$R181,#REF!,2,0),"")</f>
        <v/>
      </c>
      <c r="U181" s="16"/>
      <c r="V181" s="16"/>
      <c r="W181" s="16"/>
      <c r="X181" s="16"/>
      <c r="Y181" s="16"/>
      <c r="Z181" s="16"/>
      <c r="AA181" s="16"/>
      <c r="AB181" s="16"/>
      <c r="AC181" s="16"/>
      <c r="AD181" s="16"/>
    </row>
    <row r="182" spans="1:30" ht="18" customHeight="1" x14ac:dyDescent="0.35">
      <c r="A182" s="254"/>
      <c r="B182" s="239"/>
      <c r="C182" s="239"/>
      <c r="D182" s="237"/>
      <c r="E182" s="237"/>
      <c r="F182" s="238"/>
      <c r="G182" s="491" t="str">
        <f>IF('PD2'!$F182&lt;&gt;"",'PD2'!$C182*'PD2'!$D182+E182,"")</f>
        <v/>
      </c>
      <c r="H182" s="491" t="str">
        <f>IF('PD2'!$G182&lt;&gt;"",'PD2'!$G182*VLOOKUP('PD2'!$F182,'Group Information'!$A$19:$B$25,2,0),"")</f>
        <v/>
      </c>
      <c r="I182" s="256"/>
      <c r="J182" s="16"/>
      <c r="K182" s="16"/>
      <c r="L182" s="16"/>
      <c r="M182" s="16"/>
      <c r="N182" s="23"/>
      <c r="O182" s="16"/>
      <c r="P182" s="23"/>
      <c r="Q182" s="16"/>
      <c r="R182" s="16"/>
      <c r="T182" s="23" t="str">
        <f>IF('PD2'!$S182&lt;&gt;"",'PD2'!$S182*VLOOKUP('PD2'!$R182,#REF!,2,0),"")</f>
        <v/>
      </c>
      <c r="U182" s="16"/>
      <c r="V182" s="16"/>
      <c r="W182" s="16"/>
      <c r="X182" s="16"/>
      <c r="Y182" s="16"/>
      <c r="Z182" s="16"/>
      <c r="AA182" s="16"/>
      <c r="AB182" s="16"/>
      <c r="AC182" s="16"/>
      <c r="AD182" s="16"/>
    </row>
    <row r="183" spans="1:30" ht="18" customHeight="1" x14ac:dyDescent="0.35">
      <c r="A183" s="254"/>
      <c r="B183" s="239"/>
      <c r="C183" s="239"/>
      <c r="D183" s="237"/>
      <c r="E183" s="237"/>
      <c r="F183" s="238"/>
      <c r="G183" s="491" t="str">
        <f>IF('PD2'!$F183&lt;&gt;"",'PD2'!$C183*'PD2'!$D183+E183,"")</f>
        <v/>
      </c>
      <c r="H183" s="491" t="str">
        <f>IF('PD2'!$G183&lt;&gt;"",'PD2'!$G183*VLOOKUP('PD2'!$F183,'Group Information'!$A$19:$B$25,2,0),"")</f>
        <v/>
      </c>
      <c r="I183" s="256"/>
      <c r="J183" s="16"/>
      <c r="K183" s="16"/>
      <c r="L183" s="16"/>
      <c r="M183" s="16"/>
      <c r="N183" s="23"/>
      <c r="O183" s="16"/>
      <c r="P183" s="23"/>
      <c r="Q183" s="16"/>
      <c r="R183" s="16"/>
      <c r="T183" s="23" t="str">
        <f>IF('PD2'!$S183&lt;&gt;"",'PD2'!$S183*VLOOKUP('PD2'!$R183,#REF!,2,0),"")</f>
        <v/>
      </c>
      <c r="U183" s="16"/>
      <c r="V183" s="16"/>
      <c r="W183" s="16"/>
      <c r="X183" s="16"/>
      <c r="Y183" s="16"/>
      <c r="Z183" s="16"/>
      <c r="AA183" s="16"/>
      <c r="AB183" s="16"/>
      <c r="AC183" s="16"/>
      <c r="AD183" s="16"/>
    </row>
    <row r="184" spans="1:30" ht="18" customHeight="1" x14ac:dyDescent="0.35">
      <c r="A184" s="254"/>
      <c r="B184" s="239"/>
      <c r="C184" s="239"/>
      <c r="D184" s="237"/>
      <c r="E184" s="237"/>
      <c r="F184" s="238"/>
      <c r="G184" s="491" t="str">
        <f>IF('PD2'!$F184&lt;&gt;"",'PD2'!$C184*'PD2'!$D184+E184,"")</f>
        <v/>
      </c>
      <c r="H184" s="491" t="str">
        <f>IF('PD2'!$G184&lt;&gt;"",'PD2'!$G184*VLOOKUP('PD2'!$F184,'Group Information'!$A$19:$B$25,2,0),"")</f>
        <v/>
      </c>
      <c r="I184" s="256"/>
      <c r="J184" s="16"/>
      <c r="K184" s="16"/>
      <c r="L184" s="16"/>
      <c r="M184" s="16"/>
      <c r="N184" s="23"/>
      <c r="O184" s="16"/>
      <c r="P184" s="23"/>
      <c r="Q184" s="16"/>
      <c r="R184" s="16"/>
      <c r="T184" s="23" t="str">
        <f>IF('PD2'!$S184&lt;&gt;"",'PD2'!$S184*VLOOKUP('PD2'!$R184,#REF!,2,0),"")</f>
        <v/>
      </c>
      <c r="U184" s="16"/>
      <c r="V184" s="16"/>
      <c r="W184" s="16"/>
      <c r="X184" s="16"/>
      <c r="Y184" s="16"/>
      <c r="Z184" s="16"/>
      <c r="AA184" s="16"/>
      <c r="AB184" s="16"/>
      <c r="AC184" s="16"/>
      <c r="AD184" s="16"/>
    </row>
    <row r="185" spans="1:30" ht="18" customHeight="1" x14ac:dyDescent="0.35">
      <c r="A185" s="254"/>
      <c r="B185" s="239"/>
      <c r="C185" s="239"/>
      <c r="D185" s="237"/>
      <c r="E185" s="237"/>
      <c r="F185" s="238"/>
      <c r="G185" s="491" t="str">
        <f>IF('PD2'!$F185&lt;&gt;"",'PD2'!$C185*'PD2'!$D185+E185,"")</f>
        <v/>
      </c>
      <c r="H185" s="491" t="str">
        <f>IF('PD2'!$G185&lt;&gt;"",'PD2'!$G185*VLOOKUP('PD2'!$F185,'Group Information'!$A$19:$B$25,2,0),"")</f>
        <v/>
      </c>
      <c r="I185" s="256"/>
      <c r="J185" s="16"/>
      <c r="K185" s="16"/>
      <c r="L185" s="16"/>
      <c r="M185" s="16"/>
      <c r="N185" s="23"/>
      <c r="O185" s="16"/>
      <c r="P185" s="23"/>
      <c r="Q185" s="16"/>
      <c r="R185" s="16"/>
      <c r="T185" s="23" t="str">
        <f>IF('PD2'!$S185&lt;&gt;"",'PD2'!$S185*VLOOKUP('PD2'!$R185,#REF!,2,0),"")</f>
        <v/>
      </c>
      <c r="U185" s="16"/>
      <c r="V185" s="16"/>
      <c r="W185" s="16"/>
      <c r="X185" s="16"/>
      <c r="Y185" s="16"/>
      <c r="Z185" s="16"/>
      <c r="AA185" s="16"/>
      <c r="AB185" s="16"/>
      <c r="AC185" s="16"/>
      <c r="AD185" s="16"/>
    </row>
    <row r="186" spans="1:30" ht="18" customHeight="1" x14ac:dyDescent="0.35">
      <c r="A186" s="254"/>
      <c r="B186" s="239"/>
      <c r="C186" s="239"/>
      <c r="D186" s="237"/>
      <c r="E186" s="237"/>
      <c r="F186" s="238"/>
      <c r="G186" s="491" t="str">
        <f>IF('PD2'!$F186&lt;&gt;"",'PD2'!$C186*'PD2'!$D186+E186,"")</f>
        <v/>
      </c>
      <c r="H186" s="491" t="str">
        <f>IF('PD2'!$G186&lt;&gt;"",'PD2'!$G186*VLOOKUP('PD2'!$F186,'Group Information'!$A$19:$B$25,2,0),"")</f>
        <v/>
      </c>
      <c r="I186" s="256"/>
      <c r="J186" s="16"/>
      <c r="K186" s="16"/>
      <c r="L186" s="16"/>
      <c r="M186" s="16"/>
      <c r="N186" s="23"/>
      <c r="O186" s="16"/>
      <c r="P186" s="23"/>
      <c r="Q186" s="16"/>
      <c r="R186" s="16"/>
      <c r="T186" s="23" t="str">
        <f>IF('PD2'!$S186&lt;&gt;"",'PD2'!$S186*VLOOKUP('PD2'!$R186,#REF!,2,0),"")</f>
        <v/>
      </c>
      <c r="U186" s="16"/>
      <c r="V186" s="16"/>
      <c r="W186" s="16"/>
      <c r="X186" s="16"/>
      <c r="Y186" s="16"/>
      <c r="Z186" s="16"/>
      <c r="AA186" s="16"/>
      <c r="AB186" s="16"/>
      <c r="AC186" s="16"/>
      <c r="AD186" s="16"/>
    </row>
    <row r="187" spans="1:30" ht="18" customHeight="1" x14ac:dyDescent="0.35">
      <c r="A187" s="254"/>
      <c r="B187" s="239"/>
      <c r="C187" s="239"/>
      <c r="D187" s="237"/>
      <c r="E187" s="237"/>
      <c r="F187" s="238"/>
      <c r="G187" s="491" t="str">
        <f>IF('PD2'!$F187&lt;&gt;"",'PD2'!$C187*'PD2'!$D187+E187,"")</f>
        <v/>
      </c>
      <c r="H187" s="491" t="str">
        <f>IF('PD2'!$G187&lt;&gt;"",'PD2'!$G187*VLOOKUP('PD2'!$F187,'Group Information'!$A$19:$B$25,2,0),"")</f>
        <v/>
      </c>
      <c r="I187" s="256"/>
      <c r="J187" s="16"/>
      <c r="K187" s="16"/>
      <c r="L187" s="16"/>
      <c r="M187" s="16"/>
      <c r="N187" s="23"/>
      <c r="O187" s="16"/>
      <c r="P187" s="23"/>
      <c r="Q187" s="16"/>
      <c r="R187" s="16"/>
      <c r="T187" s="23" t="str">
        <f>IF('PD2'!$S187&lt;&gt;"",'PD2'!$S187*VLOOKUP('PD2'!$R187,#REF!,2,0),"")</f>
        <v/>
      </c>
      <c r="U187" s="16"/>
      <c r="V187" s="16"/>
      <c r="W187" s="16"/>
      <c r="X187" s="16"/>
      <c r="Y187" s="16"/>
      <c r="Z187" s="16"/>
      <c r="AA187" s="16"/>
      <c r="AB187" s="16"/>
      <c r="AC187" s="16"/>
      <c r="AD187" s="16"/>
    </row>
    <row r="188" spans="1:30" ht="18" customHeight="1" x14ac:dyDescent="0.35">
      <c r="A188" s="254"/>
      <c r="B188" s="239"/>
      <c r="C188" s="239"/>
      <c r="D188" s="237"/>
      <c r="E188" s="237"/>
      <c r="F188" s="238"/>
      <c r="G188" s="491" t="str">
        <f>IF('PD2'!$F188&lt;&gt;"",'PD2'!$C188*'PD2'!$D188+E188,"")</f>
        <v/>
      </c>
      <c r="H188" s="491" t="str">
        <f>IF('PD2'!$G188&lt;&gt;"",'PD2'!$G188*VLOOKUP('PD2'!$F188,'Group Information'!$A$19:$B$25,2,0),"")</f>
        <v/>
      </c>
      <c r="I188" s="256"/>
      <c r="J188" s="16"/>
      <c r="K188" s="16"/>
      <c r="L188" s="16"/>
      <c r="M188" s="16"/>
      <c r="N188" s="23"/>
      <c r="O188" s="16"/>
      <c r="P188" s="23"/>
      <c r="Q188" s="16"/>
      <c r="R188" s="16"/>
      <c r="T188" s="23" t="str">
        <f>IF('PD2'!$S188&lt;&gt;"",'PD2'!$S188*VLOOKUP('PD2'!$R188,#REF!,2,0),"")</f>
        <v/>
      </c>
      <c r="U188" s="16"/>
      <c r="V188" s="16"/>
      <c r="W188" s="16"/>
      <c r="X188" s="16"/>
      <c r="Y188" s="16"/>
      <c r="Z188" s="16"/>
      <c r="AA188" s="16"/>
      <c r="AB188" s="16"/>
      <c r="AC188" s="16"/>
      <c r="AD188" s="16"/>
    </row>
    <row r="189" spans="1:30" ht="18" customHeight="1" x14ac:dyDescent="0.35">
      <c r="A189" s="254"/>
      <c r="B189" s="239"/>
      <c r="C189" s="239"/>
      <c r="D189" s="237"/>
      <c r="E189" s="237"/>
      <c r="F189" s="238"/>
      <c r="G189" s="491" t="str">
        <f>IF('PD2'!$F189&lt;&gt;"",'PD2'!$C189*'PD2'!$D189+E189,"")</f>
        <v/>
      </c>
      <c r="H189" s="491" t="str">
        <f>IF('PD2'!$G189&lt;&gt;"",'PD2'!$G189*VLOOKUP('PD2'!$F189,'Group Information'!$A$19:$B$25,2,0),"")</f>
        <v/>
      </c>
      <c r="I189" s="256"/>
      <c r="J189" s="16"/>
      <c r="K189" s="16"/>
      <c r="L189" s="16"/>
      <c r="M189" s="16"/>
      <c r="N189" s="23"/>
      <c r="O189" s="16"/>
      <c r="P189" s="23"/>
      <c r="Q189" s="16"/>
      <c r="R189" s="16"/>
      <c r="T189" s="23" t="str">
        <f>IF('PD2'!$S189&lt;&gt;"",'PD2'!$S189*VLOOKUP('PD2'!$R189,#REF!,2,0),"")</f>
        <v/>
      </c>
      <c r="U189" s="16"/>
      <c r="V189" s="16"/>
      <c r="W189" s="16"/>
      <c r="X189" s="16"/>
      <c r="Y189" s="16"/>
      <c r="Z189" s="16"/>
      <c r="AA189" s="16"/>
      <c r="AB189" s="16"/>
      <c r="AC189" s="16"/>
      <c r="AD189" s="16"/>
    </row>
    <row r="190" spans="1:30" ht="18" customHeight="1" x14ac:dyDescent="0.35">
      <c r="A190" s="254"/>
      <c r="B190" s="239"/>
      <c r="C190" s="239"/>
      <c r="D190" s="237"/>
      <c r="E190" s="237"/>
      <c r="F190" s="238"/>
      <c r="G190" s="491" t="str">
        <f>IF('PD2'!$F190&lt;&gt;"",'PD2'!$C190*'PD2'!$D190+E190,"")</f>
        <v/>
      </c>
      <c r="H190" s="491" t="str">
        <f>IF('PD2'!$G190&lt;&gt;"",'PD2'!$G190*VLOOKUP('PD2'!$F190,'Group Information'!$A$19:$B$25,2,0),"")</f>
        <v/>
      </c>
      <c r="I190" s="256"/>
      <c r="J190" s="16"/>
      <c r="K190" s="16"/>
      <c r="L190" s="16"/>
      <c r="M190" s="16"/>
      <c r="N190" s="23"/>
      <c r="O190" s="16"/>
      <c r="P190" s="23"/>
      <c r="Q190" s="16"/>
      <c r="R190" s="16"/>
      <c r="T190" s="23" t="str">
        <f>IF('PD2'!$S190&lt;&gt;"",'PD2'!$S190*VLOOKUP('PD2'!$R190,#REF!,2,0),"")</f>
        <v/>
      </c>
      <c r="U190" s="16"/>
      <c r="V190" s="16"/>
      <c r="W190" s="16"/>
      <c r="X190" s="16"/>
      <c r="Y190" s="16"/>
      <c r="Z190" s="16"/>
      <c r="AA190" s="16"/>
      <c r="AB190" s="16"/>
      <c r="AC190" s="16"/>
      <c r="AD190" s="16"/>
    </row>
    <row r="191" spans="1:30" ht="18" customHeight="1" x14ac:dyDescent="0.35">
      <c r="A191" s="254"/>
      <c r="B191" s="239"/>
      <c r="C191" s="239"/>
      <c r="D191" s="237"/>
      <c r="E191" s="237"/>
      <c r="F191" s="238"/>
      <c r="G191" s="491" t="str">
        <f>IF('PD2'!$F191&lt;&gt;"",'PD2'!$C191*'PD2'!$D191+E191,"")</f>
        <v/>
      </c>
      <c r="H191" s="491" t="str">
        <f>IF('PD2'!$G191&lt;&gt;"",'PD2'!$G191*VLOOKUP('PD2'!$F191,'Group Information'!$A$19:$B$25,2,0),"")</f>
        <v/>
      </c>
      <c r="I191" s="256"/>
      <c r="J191" s="16"/>
      <c r="K191" s="16"/>
      <c r="L191" s="16"/>
      <c r="M191" s="16"/>
      <c r="N191" s="23"/>
      <c r="O191" s="16"/>
      <c r="P191" s="23"/>
      <c r="Q191" s="16"/>
      <c r="R191" s="16"/>
      <c r="T191" s="23" t="str">
        <f>IF('PD2'!$S191&lt;&gt;"",'PD2'!$S191*VLOOKUP('PD2'!$R191,#REF!,2,0),"")</f>
        <v/>
      </c>
      <c r="U191" s="16"/>
      <c r="V191" s="16"/>
      <c r="W191" s="16"/>
      <c r="X191" s="16"/>
      <c r="Y191" s="16"/>
      <c r="Z191" s="16"/>
      <c r="AA191" s="16"/>
      <c r="AB191" s="16"/>
      <c r="AC191" s="16"/>
      <c r="AD191" s="16"/>
    </row>
    <row r="192" spans="1:30" ht="18" customHeight="1" x14ac:dyDescent="0.35">
      <c r="A192" s="254"/>
      <c r="B192" s="239"/>
      <c r="C192" s="239"/>
      <c r="D192" s="237"/>
      <c r="E192" s="237"/>
      <c r="F192" s="238"/>
      <c r="G192" s="491" t="str">
        <f>IF('PD2'!$F192&lt;&gt;"",'PD2'!$C192*'PD2'!$D192+E192,"")</f>
        <v/>
      </c>
      <c r="H192" s="491" t="str">
        <f>IF('PD2'!$G192&lt;&gt;"",'PD2'!$G192*VLOOKUP('PD2'!$F192,'Group Information'!$A$19:$B$25,2,0),"")</f>
        <v/>
      </c>
      <c r="I192" s="256"/>
      <c r="J192" s="16"/>
      <c r="K192" s="16"/>
      <c r="L192" s="16"/>
      <c r="M192" s="16"/>
      <c r="N192" s="23"/>
      <c r="O192" s="16"/>
      <c r="P192" s="23"/>
      <c r="Q192" s="16"/>
      <c r="R192" s="16"/>
      <c r="T192" s="23" t="str">
        <f>IF('PD2'!$S192&lt;&gt;"",'PD2'!$S192*VLOOKUP('PD2'!$R192,#REF!,2,0),"")</f>
        <v/>
      </c>
      <c r="U192" s="16"/>
      <c r="V192" s="16"/>
      <c r="W192" s="16"/>
      <c r="X192" s="16"/>
      <c r="Y192" s="16"/>
      <c r="Z192" s="16"/>
      <c r="AA192" s="16"/>
      <c r="AB192" s="16"/>
      <c r="AC192" s="16"/>
      <c r="AD192" s="16"/>
    </row>
    <row r="193" spans="1:30" ht="18" customHeight="1" x14ac:dyDescent="0.35">
      <c r="A193" s="254"/>
      <c r="B193" s="239"/>
      <c r="C193" s="239"/>
      <c r="D193" s="237"/>
      <c r="E193" s="237"/>
      <c r="F193" s="238"/>
      <c r="G193" s="491" t="str">
        <f>IF('PD2'!$F193&lt;&gt;"",'PD2'!$C193*'PD2'!$D193+E193,"")</f>
        <v/>
      </c>
      <c r="H193" s="491" t="str">
        <f>IF('PD2'!$G193&lt;&gt;"",'PD2'!$G193*VLOOKUP('PD2'!$F193,'Group Information'!$A$19:$B$25,2,0),"")</f>
        <v/>
      </c>
      <c r="I193" s="256"/>
      <c r="J193" s="16"/>
      <c r="K193" s="16"/>
      <c r="L193" s="16"/>
      <c r="M193" s="16"/>
      <c r="N193" s="23"/>
      <c r="O193" s="16"/>
      <c r="P193" s="23"/>
      <c r="Q193" s="16"/>
      <c r="R193" s="16"/>
      <c r="T193" s="23" t="str">
        <f>IF('PD2'!$S193&lt;&gt;"",'PD2'!$S193*VLOOKUP('PD2'!$R193,#REF!,2,0),"")</f>
        <v/>
      </c>
      <c r="U193" s="16"/>
      <c r="V193" s="16"/>
      <c r="W193" s="16"/>
      <c r="X193" s="16"/>
      <c r="Y193" s="16"/>
      <c r="Z193" s="16"/>
      <c r="AA193" s="16"/>
      <c r="AB193" s="16"/>
      <c r="AC193" s="16"/>
      <c r="AD193" s="16"/>
    </row>
    <row r="194" spans="1:30" ht="18" customHeight="1" x14ac:dyDescent="0.35">
      <c r="A194" s="254"/>
      <c r="B194" s="239"/>
      <c r="C194" s="239"/>
      <c r="D194" s="237"/>
      <c r="E194" s="237"/>
      <c r="F194" s="238"/>
      <c r="G194" s="491" t="str">
        <f>IF('PD2'!$F194&lt;&gt;"",'PD2'!$C194*'PD2'!$D194+E194,"")</f>
        <v/>
      </c>
      <c r="H194" s="491" t="str">
        <f>IF('PD2'!$G194&lt;&gt;"",'PD2'!$G194*VLOOKUP('PD2'!$F194,'Group Information'!$A$19:$B$25,2,0),"")</f>
        <v/>
      </c>
      <c r="I194" s="256"/>
      <c r="J194" s="16"/>
      <c r="K194" s="16"/>
      <c r="L194" s="16"/>
      <c r="M194" s="16"/>
      <c r="N194" s="23"/>
      <c r="O194" s="16"/>
      <c r="P194" s="23"/>
      <c r="Q194" s="16"/>
      <c r="R194" s="16"/>
      <c r="T194" s="23" t="str">
        <f>IF('PD2'!$S194&lt;&gt;"",'PD2'!$S194*VLOOKUP('PD2'!$R194,#REF!,2,0),"")</f>
        <v/>
      </c>
      <c r="U194" s="16"/>
      <c r="V194" s="16"/>
      <c r="W194" s="16"/>
      <c r="X194" s="16"/>
      <c r="Y194" s="16"/>
      <c r="Z194" s="16"/>
      <c r="AA194" s="16"/>
      <c r="AB194" s="16"/>
      <c r="AC194" s="16"/>
      <c r="AD194" s="16"/>
    </row>
    <row r="195" spans="1:30" ht="18" customHeight="1" x14ac:dyDescent="0.35">
      <c r="A195" s="254"/>
      <c r="B195" s="239"/>
      <c r="C195" s="239"/>
      <c r="D195" s="237"/>
      <c r="E195" s="237"/>
      <c r="F195" s="238"/>
      <c r="G195" s="491" t="str">
        <f>IF('PD2'!$F195&lt;&gt;"",'PD2'!$C195*'PD2'!$D195+E195,"")</f>
        <v/>
      </c>
      <c r="H195" s="491" t="str">
        <f>IF('PD2'!$G195&lt;&gt;"",'PD2'!$G195*VLOOKUP('PD2'!$F195,'Group Information'!$A$19:$B$25,2,0),"")</f>
        <v/>
      </c>
      <c r="I195" s="256"/>
      <c r="J195" s="16"/>
      <c r="K195" s="16"/>
      <c r="L195" s="16"/>
      <c r="M195" s="16"/>
      <c r="N195" s="23"/>
      <c r="O195" s="16"/>
      <c r="P195" s="23"/>
      <c r="Q195" s="16"/>
      <c r="R195" s="16"/>
      <c r="T195" s="23" t="str">
        <f>IF('PD2'!$S195&lt;&gt;"",'PD2'!$S195*VLOOKUP('PD2'!$R195,#REF!,2,0),"")</f>
        <v/>
      </c>
      <c r="U195" s="16"/>
      <c r="V195" s="16"/>
      <c r="W195" s="16"/>
      <c r="X195" s="16"/>
      <c r="Y195" s="16"/>
      <c r="Z195" s="16"/>
      <c r="AA195" s="16"/>
      <c r="AB195" s="16"/>
      <c r="AC195" s="16"/>
      <c r="AD195" s="16"/>
    </row>
    <row r="196" spans="1:30" ht="18" customHeight="1" x14ac:dyDescent="0.35">
      <c r="A196" s="254"/>
      <c r="B196" s="239"/>
      <c r="C196" s="239"/>
      <c r="D196" s="237"/>
      <c r="E196" s="237"/>
      <c r="F196" s="238"/>
      <c r="G196" s="491" t="str">
        <f>IF('PD2'!$F196&lt;&gt;"",'PD2'!$C196*'PD2'!$D196+E196,"")</f>
        <v/>
      </c>
      <c r="H196" s="491" t="str">
        <f>IF('PD2'!$G196&lt;&gt;"",'PD2'!$G196*VLOOKUP('PD2'!$F196,'Group Information'!$A$19:$B$25,2,0),"")</f>
        <v/>
      </c>
      <c r="I196" s="256"/>
      <c r="J196" s="16"/>
      <c r="K196" s="16"/>
      <c r="L196" s="16"/>
      <c r="M196" s="16"/>
      <c r="N196" s="23"/>
      <c r="O196" s="16"/>
      <c r="P196" s="23"/>
      <c r="Q196" s="16"/>
      <c r="R196" s="16"/>
      <c r="T196" s="23" t="str">
        <f>IF('PD2'!$S196&lt;&gt;"",'PD2'!$S196*VLOOKUP('PD2'!$R196,#REF!,2,0),"")</f>
        <v/>
      </c>
      <c r="U196" s="16"/>
      <c r="V196" s="16"/>
      <c r="W196" s="16"/>
      <c r="X196" s="16"/>
      <c r="Y196" s="16"/>
      <c r="Z196" s="16"/>
      <c r="AA196" s="16"/>
      <c r="AB196" s="16"/>
      <c r="AC196" s="16"/>
      <c r="AD196" s="16"/>
    </row>
    <row r="197" spans="1:30" ht="18" customHeight="1" x14ac:dyDescent="0.35">
      <c r="A197" s="254"/>
      <c r="B197" s="239"/>
      <c r="C197" s="239"/>
      <c r="D197" s="237"/>
      <c r="E197" s="237"/>
      <c r="F197" s="238"/>
      <c r="G197" s="491" t="str">
        <f>IF('PD2'!$F197&lt;&gt;"",'PD2'!$C197*'PD2'!$D197+E197,"")</f>
        <v/>
      </c>
      <c r="H197" s="491" t="str">
        <f>IF('PD2'!$G197&lt;&gt;"",'PD2'!$G197*VLOOKUP('PD2'!$F197,'Group Information'!$A$19:$B$25,2,0),"")</f>
        <v/>
      </c>
      <c r="I197" s="256"/>
      <c r="J197" s="16"/>
      <c r="K197" s="16"/>
      <c r="L197" s="16"/>
      <c r="M197" s="16"/>
      <c r="N197" s="23"/>
      <c r="O197" s="16"/>
      <c r="P197" s="23"/>
      <c r="Q197" s="16"/>
      <c r="R197" s="16"/>
      <c r="T197" s="23" t="str">
        <f>IF('PD2'!$S197&lt;&gt;"",'PD2'!$S197*VLOOKUP('PD2'!$R197,#REF!,2,0),"")</f>
        <v/>
      </c>
      <c r="U197" s="16"/>
      <c r="V197" s="16"/>
      <c r="W197" s="16"/>
      <c r="X197" s="16"/>
      <c r="Y197" s="16"/>
      <c r="Z197" s="16"/>
      <c r="AA197" s="16"/>
      <c r="AB197" s="16"/>
      <c r="AC197" s="16"/>
      <c r="AD197" s="16"/>
    </row>
    <row r="198" spans="1:30" ht="18" customHeight="1" x14ac:dyDescent="0.35">
      <c r="A198" s="254"/>
      <c r="B198" s="239"/>
      <c r="C198" s="239"/>
      <c r="D198" s="237"/>
      <c r="E198" s="237"/>
      <c r="F198" s="238"/>
      <c r="G198" s="491" t="str">
        <f>IF('PD2'!$F198&lt;&gt;"",'PD2'!$C198*'PD2'!$D198+E198,"")</f>
        <v/>
      </c>
      <c r="H198" s="491" t="str">
        <f>IF('PD2'!$G198&lt;&gt;"",'PD2'!$G198*VLOOKUP('PD2'!$F198,'Group Information'!$A$19:$B$25,2,0),"")</f>
        <v/>
      </c>
      <c r="I198" s="256"/>
      <c r="J198" s="16"/>
      <c r="K198" s="16"/>
      <c r="L198" s="16"/>
      <c r="M198" s="16"/>
      <c r="N198" s="23"/>
      <c r="O198" s="16"/>
      <c r="P198" s="23"/>
      <c r="Q198" s="16"/>
      <c r="R198" s="16"/>
      <c r="T198" s="23" t="str">
        <f>IF('PD2'!$S198&lt;&gt;"",'PD2'!$S198*VLOOKUP('PD2'!$R198,#REF!,2,0),"")</f>
        <v/>
      </c>
      <c r="U198" s="16"/>
      <c r="V198" s="16"/>
      <c r="W198" s="16"/>
      <c r="X198" s="16"/>
      <c r="Y198" s="16"/>
      <c r="Z198" s="16"/>
      <c r="AA198" s="16"/>
      <c r="AB198" s="16"/>
      <c r="AC198" s="16"/>
      <c r="AD198" s="16"/>
    </row>
    <row r="199" spans="1:30" ht="18" customHeight="1" x14ac:dyDescent="0.35">
      <c r="A199" s="254"/>
      <c r="B199" s="239"/>
      <c r="C199" s="239"/>
      <c r="D199" s="237"/>
      <c r="E199" s="237"/>
      <c r="F199" s="238"/>
      <c r="G199" s="491" t="str">
        <f>IF('PD2'!$F199&lt;&gt;"",'PD2'!$C199*'PD2'!$D199+E199,"")</f>
        <v/>
      </c>
      <c r="H199" s="491" t="str">
        <f>IF('PD2'!$G199&lt;&gt;"",'PD2'!$G199*VLOOKUP('PD2'!$F199,'Group Information'!$A$19:$B$25,2,0),"")</f>
        <v/>
      </c>
      <c r="I199" s="256"/>
      <c r="J199" s="16"/>
      <c r="K199" s="16"/>
      <c r="L199" s="16"/>
      <c r="M199" s="16"/>
      <c r="N199" s="23"/>
      <c r="O199" s="16"/>
      <c r="P199" s="23"/>
      <c r="Q199" s="16"/>
      <c r="R199" s="16"/>
      <c r="T199" s="23" t="str">
        <f>IF('PD2'!$S199&lt;&gt;"",'PD2'!$S199*VLOOKUP('PD2'!$R199,#REF!,2,0),"")</f>
        <v/>
      </c>
      <c r="U199" s="16"/>
      <c r="V199" s="16"/>
      <c r="W199" s="16"/>
      <c r="X199" s="16"/>
      <c r="Y199" s="16"/>
      <c r="Z199" s="16"/>
      <c r="AA199" s="16"/>
      <c r="AB199" s="16"/>
      <c r="AC199" s="16"/>
      <c r="AD199" s="16"/>
    </row>
    <row r="200" spans="1:30" ht="18" customHeight="1" x14ac:dyDescent="0.35">
      <c r="A200" s="254"/>
      <c r="B200" s="239"/>
      <c r="C200" s="239"/>
      <c r="D200" s="237"/>
      <c r="E200" s="237"/>
      <c r="F200" s="238"/>
      <c r="G200" s="491" t="str">
        <f>IF('PD2'!$F200&lt;&gt;"",'PD2'!$C200*'PD2'!$D200+E200,"")</f>
        <v/>
      </c>
      <c r="H200" s="491" t="str">
        <f>IF('PD2'!$G200&lt;&gt;"",'PD2'!$G200*VLOOKUP('PD2'!$F200,'Group Information'!$A$19:$B$25,2,0),"")</f>
        <v/>
      </c>
      <c r="I200" s="256"/>
      <c r="J200" s="16"/>
      <c r="K200" s="16"/>
      <c r="L200" s="16"/>
      <c r="M200" s="16"/>
      <c r="N200" s="23"/>
      <c r="O200" s="16"/>
      <c r="P200" s="23"/>
      <c r="Q200" s="16"/>
      <c r="R200" s="16"/>
      <c r="T200" s="23" t="str">
        <f>IF('PD2'!$S200&lt;&gt;"",'PD2'!$S200*VLOOKUP('PD2'!$R200,#REF!,2,0),"")</f>
        <v/>
      </c>
      <c r="U200" s="16"/>
      <c r="V200" s="16"/>
      <c r="W200" s="16"/>
      <c r="X200" s="16"/>
      <c r="Y200" s="16"/>
      <c r="Z200" s="16"/>
      <c r="AA200" s="16"/>
      <c r="AB200" s="16"/>
      <c r="AC200" s="16"/>
      <c r="AD200" s="16"/>
    </row>
    <row r="201" spans="1:30" ht="18" customHeight="1" x14ac:dyDescent="0.35">
      <c r="A201" s="254"/>
      <c r="B201" s="239"/>
      <c r="C201" s="239"/>
      <c r="D201" s="237"/>
      <c r="E201" s="237"/>
      <c r="F201" s="238"/>
      <c r="G201" s="491" t="str">
        <f>IF('PD2'!$F201&lt;&gt;"",'PD2'!$C201*'PD2'!$D201+E201,"")</f>
        <v/>
      </c>
      <c r="H201" s="491" t="str">
        <f>IF('PD2'!$G201&lt;&gt;"",'PD2'!$G201*VLOOKUP('PD2'!$F201,'Group Information'!$A$19:$B$25,2,0),"")</f>
        <v/>
      </c>
      <c r="I201" s="256"/>
      <c r="J201" s="16"/>
      <c r="K201" s="16"/>
      <c r="L201" s="16"/>
      <c r="M201" s="16"/>
      <c r="N201" s="23"/>
      <c r="O201" s="16"/>
      <c r="P201" s="23"/>
      <c r="Q201" s="16"/>
      <c r="R201" s="16"/>
      <c r="T201" s="23" t="str">
        <f>IF('PD2'!$S201&lt;&gt;"",'PD2'!$S201*VLOOKUP('PD2'!$R201,#REF!,2,0),"")</f>
        <v/>
      </c>
      <c r="U201" s="16"/>
      <c r="V201" s="16"/>
      <c r="W201" s="16"/>
      <c r="X201" s="16"/>
      <c r="Y201" s="16"/>
      <c r="Z201" s="16"/>
      <c r="AA201" s="16"/>
      <c r="AB201" s="16"/>
      <c r="AC201" s="16"/>
      <c r="AD201" s="16"/>
    </row>
    <row r="202" spans="1:30" ht="18" customHeight="1" x14ac:dyDescent="0.35">
      <c r="A202" s="254"/>
      <c r="B202" s="239"/>
      <c r="C202" s="239"/>
      <c r="D202" s="237"/>
      <c r="E202" s="237"/>
      <c r="F202" s="238"/>
      <c r="G202" s="491" t="str">
        <f>IF('PD2'!$F202&lt;&gt;"",'PD2'!$C202*'PD2'!$D202+E202,"")</f>
        <v/>
      </c>
      <c r="H202" s="491" t="str">
        <f>IF('PD2'!$G202&lt;&gt;"",'PD2'!$G202*VLOOKUP('PD2'!$F202,'Group Information'!$A$19:$B$25,2,0),"")</f>
        <v/>
      </c>
      <c r="I202" s="256"/>
      <c r="J202" s="16"/>
      <c r="K202" s="16"/>
      <c r="L202" s="16"/>
      <c r="M202" s="16"/>
      <c r="N202" s="23"/>
      <c r="O202" s="16"/>
      <c r="P202" s="23"/>
      <c r="Q202" s="16"/>
      <c r="R202" s="16"/>
      <c r="T202" s="23" t="str">
        <f>IF('PD2'!$S202&lt;&gt;"",'PD2'!$S202*VLOOKUP('PD2'!$R202,#REF!,2,0),"")</f>
        <v/>
      </c>
      <c r="U202" s="16"/>
      <c r="V202" s="16"/>
      <c r="W202" s="16"/>
      <c r="X202" s="16"/>
      <c r="Y202" s="16"/>
      <c r="Z202" s="16"/>
      <c r="AA202" s="16"/>
      <c r="AB202" s="16"/>
      <c r="AC202" s="16"/>
      <c r="AD202" s="16"/>
    </row>
    <row r="203" spans="1:30" ht="18" customHeight="1" x14ac:dyDescent="0.35">
      <c r="A203" s="254"/>
      <c r="B203" s="239"/>
      <c r="C203" s="239"/>
      <c r="D203" s="237"/>
      <c r="E203" s="237"/>
      <c r="F203" s="238"/>
      <c r="G203" s="491" t="str">
        <f>IF('PD2'!$F203&lt;&gt;"",'PD2'!$C203*'PD2'!$D203+E203,"")</f>
        <v/>
      </c>
      <c r="H203" s="491" t="str">
        <f>IF('PD2'!$G203&lt;&gt;"",'PD2'!$G203*VLOOKUP('PD2'!$F203,'Group Information'!$A$19:$B$25,2,0),"")</f>
        <v/>
      </c>
      <c r="I203" s="256"/>
      <c r="J203" s="16"/>
      <c r="K203" s="16"/>
      <c r="L203" s="16"/>
      <c r="M203" s="16"/>
      <c r="N203" s="23"/>
      <c r="O203" s="16"/>
      <c r="P203" s="23"/>
      <c r="Q203" s="16"/>
      <c r="R203" s="16"/>
      <c r="T203" s="23" t="str">
        <f>IF('PD2'!$S203&lt;&gt;"",'PD2'!$S203*VLOOKUP('PD2'!$R203,#REF!,2,0),"")</f>
        <v/>
      </c>
      <c r="U203" s="16"/>
      <c r="V203" s="16"/>
      <c r="W203" s="16"/>
      <c r="X203" s="16"/>
      <c r="Y203" s="16"/>
      <c r="Z203" s="16"/>
      <c r="AA203" s="16"/>
      <c r="AB203" s="16"/>
      <c r="AC203" s="16"/>
      <c r="AD203" s="16"/>
    </row>
    <row r="204" spans="1:30" ht="18" customHeight="1" x14ac:dyDescent="0.35">
      <c r="A204" s="254"/>
      <c r="B204" s="239"/>
      <c r="C204" s="239"/>
      <c r="D204" s="237"/>
      <c r="E204" s="237"/>
      <c r="F204" s="238"/>
      <c r="G204" s="491" t="str">
        <f>IF('PD2'!$F204&lt;&gt;"",'PD2'!$C204*'PD2'!$D204+E204,"")</f>
        <v/>
      </c>
      <c r="H204" s="491" t="str">
        <f>IF('PD2'!$G204&lt;&gt;"",'PD2'!$G204*VLOOKUP('PD2'!$F204,'Group Information'!$A$19:$B$25,2,0),"")</f>
        <v/>
      </c>
      <c r="I204" s="256"/>
      <c r="J204" s="16"/>
      <c r="K204" s="16"/>
      <c r="L204" s="16"/>
      <c r="M204" s="16"/>
      <c r="N204" s="23"/>
      <c r="O204" s="16"/>
      <c r="P204" s="23"/>
      <c r="Q204" s="16"/>
      <c r="R204" s="16"/>
      <c r="T204" s="23" t="str">
        <f>IF('PD2'!$S204&lt;&gt;"",'PD2'!$S204*VLOOKUP('PD2'!$R204,#REF!,2,0),"")</f>
        <v/>
      </c>
      <c r="U204" s="16"/>
      <c r="V204" s="16"/>
      <c r="W204" s="16"/>
      <c r="X204" s="16"/>
      <c r="Y204" s="16"/>
      <c r="Z204" s="16"/>
      <c r="AA204" s="16"/>
      <c r="AB204" s="16"/>
      <c r="AC204" s="16"/>
      <c r="AD204" s="16"/>
    </row>
    <row r="205" spans="1:30" ht="18" customHeight="1" x14ac:dyDescent="0.35">
      <c r="A205" s="254"/>
      <c r="B205" s="239"/>
      <c r="C205" s="239"/>
      <c r="D205" s="237"/>
      <c r="E205" s="237"/>
      <c r="F205" s="238"/>
      <c r="G205" s="491" t="str">
        <f>IF('PD2'!$F205&lt;&gt;"",'PD2'!$C205*'PD2'!$D205+E205,"")</f>
        <v/>
      </c>
      <c r="H205" s="491" t="str">
        <f>IF('PD2'!$G205&lt;&gt;"",'PD2'!$G205*VLOOKUP('PD2'!$F205,'Group Information'!$A$19:$B$25,2,0),"")</f>
        <v/>
      </c>
      <c r="I205" s="256"/>
      <c r="J205" s="16"/>
      <c r="K205" s="16"/>
      <c r="L205" s="16"/>
      <c r="M205" s="16"/>
      <c r="N205" s="23"/>
      <c r="O205" s="16"/>
      <c r="P205" s="23"/>
      <c r="Q205" s="16"/>
      <c r="R205" s="16"/>
      <c r="T205" s="23" t="str">
        <f>IF('PD2'!$S205&lt;&gt;"",'PD2'!$S205*VLOOKUP('PD2'!$R205,#REF!,2,0),"")</f>
        <v/>
      </c>
      <c r="U205" s="16"/>
      <c r="V205" s="16"/>
      <c r="W205" s="16"/>
      <c r="X205" s="16"/>
      <c r="Y205" s="16"/>
      <c r="Z205" s="16"/>
      <c r="AA205" s="16"/>
      <c r="AB205" s="16"/>
      <c r="AC205" s="16"/>
      <c r="AD205" s="16"/>
    </row>
    <row r="206" spans="1:30" ht="18" customHeight="1" x14ac:dyDescent="0.35">
      <c r="A206" s="254"/>
      <c r="B206" s="239"/>
      <c r="C206" s="239"/>
      <c r="D206" s="237"/>
      <c r="E206" s="237"/>
      <c r="F206" s="238"/>
      <c r="G206" s="491" t="str">
        <f>IF('PD2'!$F206&lt;&gt;"",'PD2'!$C206*'PD2'!$D206+E206,"")</f>
        <v/>
      </c>
      <c r="H206" s="491" t="str">
        <f>IF('PD2'!$G206&lt;&gt;"",'PD2'!$G206*VLOOKUP('PD2'!$F206,'Group Information'!$A$19:$B$25,2,0),"")</f>
        <v/>
      </c>
      <c r="I206" s="256"/>
      <c r="J206" s="16"/>
      <c r="K206" s="16"/>
      <c r="L206" s="16"/>
      <c r="M206" s="16"/>
      <c r="N206" s="23"/>
      <c r="O206" s="16"/>
      <c r="P206" s="23"/>
      <c r="Q206" s="16"/>
      <c r="R206" s="16"/>
      <c r="T206" s="23" t="str">
        <f>IF('PD2'!$S206&lt;&gt;"",'PD2'!$S206*VLOOKUP('PD2'!$R206,#REF!,2,0),"")</f>
        <v/>
      </c>
      <c r="U206" s="16"/>
      <c r="V206" s="16"/>
      <c r="W206" s="16"/>
      <c r="X206" s="16"/>
      <c r="Y206" s="16"/>
      <c r="Z206" s="16"/>
      <c r="AA206" s="16"/>
      <c r="AB206" s="16"/>
      <c r="AC206" s="16"/>
      <c r="AD206" s="16"/>
    </row>
    <row r="207" spans="1:30" ht="18" customHeight="1" x14ac:dyDescent="0.35">
      <c r="A207" s="254"/>
      <c r="B207" s="239"/>
      <c r="C207" s="239"/>
      <c r="D207" s="237"/>
      <c r="E207" s="237"/>
      <c r="F207" s="238"/>
      <c r="G207" s="491" t="str">
        <f>IF('PD2'!$F207&lt;&gt;"",'PD2'!$C207*'PD2'!$D207+E207,"")</f>
        <v/>
      </c>
      <c r="H207" s="491" t="str">
        <f>IF('PD2'!$G207&lt;&gt;"",'PD2'!$G207*VLOOKUP('PD2'!$F207,'Group Information'!$A$19:$B$25,2,0),"")</f>
        <v/>
      </c>
      <c r="I207" s="256"/>
      <c r="J207" s="16"/>
      <c r="K207" s="16"/>
      <c r="L207" s="16"/>
      <c r="M207" s="16"/>
      <c r="N207" s="23"/>
      <c r="O207" s="16"/>
      <c r="P207" s="23"/>
      <c r="Q207" s="16"/>
      <c r="R207" s="16"/>
      <c r="T207" s="23" t="str">
        <f>IF('PD2'!$S207&lt;&gt;"",'PD2'!$S207*VLOOKUP('PD2'!$R207,#REF!,2,0),"")</f>
        <v/>
      </c>
      <c r="U207" s="16"/>
      <c r="V207" s="16"/>
      <c r="W207" s="16"/>
      <c r="X207" s="16"/>
      <c r="Y207" s="16"/>
      <c r="Z207" s="16"/>
      <c r="AA207" s="16"/>
      <c r="AB207" s="16"/>
      <c r="AC207" s="16"/>
      <c r="AD207" s="16"/>
    </row>
    <row r="208" spans="1:30" ht="18" customHeight="1" x14ac:dyDescent="0.35">
      <c r="A208" s="254"/>
      <c r="B208" s="239"/>
      <c r="C208" s="239"/>
      <c r="D208" s="237"/>
      <c r="E208" s="237"/>
      <c r="F208" s="238"/>
      <c r="G208" s="491" t="str">
        <f>IF('PD2'!$F208&lt;&gt;"",'PD2'!$C208*'PD2'!$D208+E208,"")</f>
        <v/>
      </c>
      <c r="H208" s="491" t="str">
        <f>IF('PD2'!$G208&lt;&gt;"",'PD2'!$G208*VLOOKUP('PD2'!$F208,'Group Information'!$A$19:$B$25,2,0),"")</f>
        <v/>
      </c>
      <c r="I208" s="256"/>
      <c r="J208" s="16"/>
      <c r="K208" s="16"/>
      <c r="L208" s="16"/>
      <c r="M208" s="16"/>
      <c r="N208" s="23"/>
      <c r="O208" s="16"/>
      <c r="P208" s="23"/>
      <c r="Q208" s="16"/>
      <c r="R208" s="16"/>
      <c r="T208" s="23" t="str">
        <f>IF('PD2'!$S208&lt;&gt;"",'PD2'!$S208*VLOOKUP('PD2'!$R208,#REF!,2,0),"")</f>
        <v/>
      </c>
      <c r="U208" s="16"/>
      <c r="V208" s="16"/>
      <c r="W208" s="16"/>
      <c r="X208" s="16"/>
      <c r="Y208" s="16"/>
      <c r="Z208" s="16"/>
      <c r="AA208" s="16"/>
      <c r="AB208" s="16"/>
      <c r="AC208" s="16"/>
      <c r="AD208" s="16"/>
    </row>
    <row r="209" spans="1:30" ht="18" customHeight="1" x14ac:dyDescent="0.35">
      <c r="A209" s="254"/>
      <c r="B209" s="239"/>
      <c r="C209" s="239"/>
      <c r="D209" s="237"/>
      <c r="E209" s="237"/>
      <c r="F209" s="238"/>
      <c r="G209" s="491" t="str">
        <f>IF('PD2'!$F209&lt;&gt;"",'PD2'!$C209*'PD2'!$D209+E209,"")</f>
        <v/>
      </c>
      <c r="H209" s="491" t="str">
        <f>IF('PD2'!$G209&lt;&gt;"",'PD2'!$G209*VLOOKUP('PD2'!$F209,'Group Information'!$A$19:$B$25,2,0),"")</f>
        <v/>
      </c>
      <c r="I209" s="256"/>
      <c r="J209" s="16"/>
      <c r="K209" s="16"/>
      <c r="L209" s="16"/>
      <c r="M209" s="16"/>
      <c r="N209" s="23"/>
      <c r="O209" s="16"/>
      <c r="P209" s="23"/>
      <c r="Q209" s="16"/>
      <c r="R209" s="16"/>
      <c r="T209" s="23" t="str">
        <f>IF('PD2'!$S209&lt;&gt;"",'PD2'!$S209*VLOOKUP('PD2'!$R209,#REF!,2,0),"")</f>
        <v/>
      </c>
      <c r="U209" s="16"/>
      <c r="V209" s="16"/>
      <c r="W209" s="16"/>
      <c r="X209" s="16"/>
      <c r="Y209" s="16"/>
      <c r="Z209" s="16"/>
      <c r="AA209" s="16"/>
      <c r="AB209" s="16"/>
      <c r="AC209" s="16"/>
      <c r="AD209" s="16"/>
    </row>
    <row r="210" spans="1:30" ht="18" customHeight="1" x14ac:dyDescent="0.35">
      <c r="A210" s="254"/>
      <c r="B210" s="239"/>
      <c r="C210" s="239"/>
      <c r="D210" s="237"/>
      <c r="E210" s="237"/>
      <c r="F210" s="238"/>
      <c r="G210" s="491" t="str">
        <f>IF('PD2'!$F210&lt;&gt;"",'PD2'!$C210*'PD2'!$D210+E210,"")</f>
        <v/>
      </c>
      <c r="H210" s="491" t="str">
        <f>IF('PD2'!$G210&lt;&gt;"",'PD2'!$G210*VLOOKUP('PD2'!$F210,'Group Information'!$A$19:$B$25,2,0),"")</f>
        <v/>
      </c>
      <c r="I210" s="256"/>
      <c r="J210" s="16"/>
      <c r="K210" s="16"/>
      <c r="L210" s="16"/>
      <c r="M210" s="16"/>
      <c r="N210" s="23"/>
      <c r="O210" s="16"/>
      <c r="P210" s="23"/>
      <c r="Q210" s="16"/>
      <c r="R210" s="16"/>
      <c r="T210" s="23" t="str">
        <f>IF('PD2'!$S210&lt;&gt;"",'PD2'!$S210*VLOOKUP('PD2'!$R210,#REF!,2,0),"")</f>
        <v/>
      </c>
      <c r="U210" s="16"/>
      <c r="V210" s="16"/>
      <c r="W210" s="16"/>
      <c r="X210" s="16"/>
      <c r="Y210" s="16"/>
      <c r="Z210" s="16"/>
      <c r="AA210" s="16"/>
      <c r="AB210" s="16"/>
      <c r="AC210" s="16"/>
      <c r="AD210" s="16"/>
    </row>
    <row r="211" spans="1:30" ht="18" customHeight="1" x14ac:dyDescent="0.35">
      <c r="A211" s="254"/>
      <c r="B211" s="239"/>
      <c r="C211" s="239"/>
      <c r="D211" s="237"/>
      <c r="E211" s="237"/>
      <c r="F211" s="238"/>
      <c r="G211" s="491" t="str">
        <f>IF('PD2'!$F211&lt;&gt;"",'PD2'!$C211*'PD2'!$D211+E211,"")</f>
        <v/>
      </c>
      <c r="H211" s="491" t="str">
        <f>IF('PD2'!$G211&lt;&gt;"",'PD2'!$G211*VLOOKUP('PD2'!$F211,'Group Information'!$A$19:$B$25,2,0),"")</f>
        <v/>
      </c>
      <c r="I211" s="256"/>
      <c r="J211" s="16"/>
      <c r="K211" s="16"/>
      <c r="L211" s="16"/>
      <c r="M211" s="16"/>
      <c r="N211" s="23"/>
      <c r="O211" s="16"/>
      <c r="P211" s="23"/>
      <c r="Q211" s="16"/>
      <c r="R211" s="16"/>
      <c r="T211" s="23" t="str">
        <f>IF('PD2'!$S211&lt;&gt;"",'PD2'!$S211*VLOOKUP('PD2'!$R211,#REF!,2,0),"")</f>
        <v/>
      </c>
      <c r="U211" s="16"/>
      <c r="V211" s="16"/>
      <c r="W211" s="16"/>
      <c r="X211" s="16"/>
      <c r="Y211" s="16"/>
      <c r="Z211" s="16"/>
      <c r="AA211" s="16"/>
      <c r="AB211" s="16"/>
      <c r="AC211" s="16"/>
      <c r="AD211" s="16"/>
    </row>
    <row r="212" spans="1:30" ht="18" customHeight="1" x14ac:dyDescent="0.35">
      <c r="A212" s="254"/>
      <c r="B212" s="239"/>
      <c r="C212" s="239"/>
      <c r="D212" s="237"/>
      <c r="E212" s="237"/>
      <c r="F212" s="238"/>
      <c r="G212" s="491" t="str">
        <f>IF('PD2'!$F212&lt;&gt;"",'PD2'!$C212*'PD2'!$D212+E212,"")</f>
        <v/>
      </c>
      <c r="H212" s="491" t="str">
        <f>IF('PD2'!$G212&lt;&gt;"",'PD2'!$G212*VLOOKUP('PD2'!$F212,'Group Information'!$A$19:$B$25,2,0),"")</f>
        <v/>
      </c>
      <c r="I212" s="256"/>
      <c r="J212" s="16"/>
      <c r="K212" s="16"/>
      <c r="L212" s="16"/>
      <c r="M212" s="16"/>
      <c r="N212" s="23"/>
      <c r="O212" s="16"/>
      <c r="P212" s="23"/>
      <c r="Q212" s="16"/>
      <c r="R212" s="16"/>
      <c r="T212" s="23" t="str">
        <f>IF('PD2'!$S212&lt;&gt;"",'PD2'!$S212*VLOOKUP('PD2'!$R212,#REF!,2,0),"")</f>
        <v/>
      </c>
      <c r="U212" s="16"/>
      <c r="V212" s="16"/>
      <c r="W212" s="16"/>
      <c r="X212" s="16"/>
      <c r="Y212" s="16"/>
      <c r="Z212" s="16"/>
      <c r="AA212" s="16"/>
      <c r="AB212" s="16"/>
      <c r="AC212" s="16"/>
      <c r="AD212" s="16"/>
    </row>
    <row r="213" spans="1:30" ht="18" customHeight="1" x14ac:dyDescent="0.35">
      <c r="A213" s="254"/>
      <c r="B213" s="239"/>
      <c r="C213" s="239"/>
      <c r="D213" s="237"/>
      <c r="E213" s="237"/>
      <c r="F213" s="238"/>
      <c r="G213" s="491" t="str">
        <f>IF('PD2'!$F213&lt;&gt;"",'PD2'!$C213*'PD2'!$D213+E213,"")</f>
        <v/>
      </c>
      <c r="H213" s="491" t="str">
        <f>IF('PD2'!$G213&lt;&gt;"",'PD2'!$G213*VLOOKUP('PD2'!$F213,'Group Information'!$A$19:$B$25,2,0),"")</f>
        <v/>
      </c>
      <c r="I213" s="256"/>
      <c r="J213" s="16"/>
      <c r="K213" s="16"/>
      <c r="L213" s="16"/>
      <c r="M213" s="16"/>
      <c r="N213" s="23"/>
      <c r="O213" s="16"/>
      <c r="P213" s="23"/>
      <c r="Q213" s="16"/>
      <c r="R213" s="16"/>
      <c r="T213" s="23" t="str">
        <f>IF('PD2'!$S213&lt;&gt;"",'PD2'!$S213*VLOOKUP('PD2'!$R213,#REF!,2,0),"")</f>
        <v/>
      </c>
      <c r="U213" s="16"/>
      <c r="V213" s="16"/>
      <c r="W213" s="16"/>
      <c r="X213" s="16"/>
      <c r="Y213" s="16"/>
      <c r="Z213" s="16"/>
      <c r="AA213" s="16"/>
      <c r="AB213" s="16"/>
      <c r="AC213" s="16"/>
      <c r="AD213" s="16"/>
    </row>
    <row r="214" spans="1:30" ht="18" customHeight="1" x14ac:dyDescent="0.35">
      <c r="A214" s="254"/>
      <c r="B214" s="239"/>
      <c r="C214" s="239"/>
      <c r="D214" s="237"/>
      <c r="E214" s="237"/>
      <c r="F214" s="238"/>
      <c r="G214" s="491" t="str">
        <f>IF('PD2'!$F214&lt;&gt;"",'PD2'!$C214*'PD2'!$D214+E214,"")</f>
        <v/>
      </c>
      <c r="H214" s="491" t="str">
        <f>IF('PD2'!$G214&lt;&gt;"",'PD2'!$G214*VLOOKUP('PD2'!$F214,'Group Information'!$A$19:$B$25,2,0),"")</f>
        <v/>
      </c>
      <c r="I214" s="256"/>
      <c r="J214" s="16"/>
      <c r="K214" s="16"/>
      <c r="L214" s="16"/>
      <c r="M214" s="16"/>
      <c r="N214" s="23"/>
      <c r="O214" s="16"/>
      <c r="P214" s="23"/>
      <c r="Q214" s="16"/>
      <c r="R214" s="16"/>
      <c r="T214" s="23" t="str">
        <f>IF('PD2'!$S214&lt;&gt;"",'PD2'!$S214*VLOOKUP('PD2'!$R214,#REF!,2,0),"")</f>
        <v/>
      </c>
      <c r="U214" s="16"/>
      <c r="V214" s="16"/>
      <c r="W214" s="16"/>
      <c r="X214" s="16"/>
      <c r="Y214" s="16"/>
      <c r="Z214" s="16"/>
      <c r="AA214" s="16"/>
      <c r="AB214" s="16"/>
      <c r="AC214" s="16"/>
      <c r="AD214" s="16"/>
    </row>
    <row r="215" spans="1:30" ht="18" customHeight="1" x14ac:dyDescent="0.35">
      <c r="A215" s="254"/>
      <c r="B215" s="239"/>
      <c r="C215" s="239"/>
      <c r="D215" s="237"/>
      <c r="E215" s="237"/>
      <c r="F215" s="238"/>
      <c r="G215" s="491" t="str">
        <f>IF('PD2'!$F215&lt;&gt;"",'PD2'!$C215*'PD2'!$D215+E215,"")</f>
        <v/>
      </c>
      <c r="H215" s="491" t="str">
        <f>IF('PD2'!$G215&lt;&gt;"",'PD2'!$G215*VLOOKUP('PD2'!$F215,'Group Information'!$A$19:$B$25,2,0),"")</f>
        <v/>
      </c>
      <c r="I215" s="256"/>
      <c r="J215" s="16"/>
      <c r="K215" s="16"/>
      <c r="L215" s="16"/>
      <c r="M215" s="16"/>
      <c r="N215" s="23"/>
      <c r="O215" s="16"/>
      <c r="P215" s="23"/>
      <c r="Q215" s="16"/>
      <c r="R215" s="16"/>
      <c r="T215" s="23" t="str">
        <f>IF('PD2'!$S215&lt;&gt;"",'PD2'!$S215*VLOOKUP('PD2'!$R215,#REF!,2,0),"")</f>
        <v/>
      </c>
      <c r="U215" s="16"/>
      <c r="V215" s="16"/>
      <c r="W215" s="16"/>
      <c r="X215" s="16"/>
      <c r="Y215" s="16"/>
      <c r="Z215" s="16"/>
      <c r="AA215" s="16"/>
      <c r="AB215" s="16"/>
      <c r="AC215" s="16"/>
      <c r="AD215" s="16"/>
    </row>
    <row r="216" spans="1:30" ht="18" customHeight="1" x14ac:dyDescent="0.35">
      <c r="A216" s="254"/>
      <c r="B216" s="239"/>
      <c r="C216" s="239"/>
      <c r="D216" s="237"/>
      <c r="E216" s="237"/>
      <c r="F216" s="238"/>
      <c r="G216" s="491" t="str">
        <f>IF('PD2'!$F216&lt;&gt;"",'PD2'!$C216*'PD2'!$D216+E216,"")</f>
        <v/>
      </c>
      <c r="H216" s="491" t="str">
        <f>IF('PD2'!$G216&lt;&gt;"",'PD2'!$G216*VLOOKUP('PD2'!$F216,'Group Information'!$A$19:$B$25,2,0),"")</f>
        <v/>
      </c>
      <c r="I216" s="256"/>
      <c r="J216" s="16"/>
      <c r="K216" s="16"/>
      <c r="L216" s="16"/>
      <c r="M216" s="16"/>
      <c r="N216" s="23"/>
      <c r="O216" s="16"/>
      <c r="P216" s="23"/>
      <c r="Q216" s="16"/>
      <c r="R216" s="16"/>
      <c r="T216" s="23" t="str">
        <f>IF('PD2'!$S216&lt;&gt;"",'PD2'!$S216*VLOOKUP('PD2'!$R216,#REF!,2,0),"")</f>
        <v/>
      </c>
      <c r="U216" s="16"/>
      <c r="V216" s="16"/>
      <c r="W216" s="16"/>
      <c r="X216" s="16"/>
      <c r="Y216" s="16"/>
      <c r="Z216" s="16"/>
      <c r="AA216" s="16"/>
      <c r="AB216" s="16"/>
      <c r="AC216" s="16"/>
      <c r="AD216" s="16"/>
    </row>
    <row r="217" spans="1:30" ht="18" customHeight="1" x14ac:dyDescent="0.35">
      <c r="A217" s="254"/>
      <c r="B217" s="239"/>
      <c r="C217" s="239"/>
      <c r="D217" s="237"/>
      <c r="E217" s="237"/>
      <c r="F217" s="238"/>
      <c r="G217" s="491" t="str">
        <f>IF('PD2'!$F217&lt;&gt;"",'PD2'!$C217*'PD2'!$D217+E217,"")</f>
        <v/>
      </c>
      <c r="H217" s="491" t="str">
        <f>IF('PD2'!$G217&lt;&gt;"",'PD2'!$G217*VLOOKUP('PD2'!$F217,'Group Information'!$A$19:$B$25,2,0),"")</f>
        <v/>
      </c>
      <c r="I217" s="256"/>
      <c r="J217" s="16"/>
      <c r="K217" s="16"/>
      <c r="L217" s="16"/>
      <c r="M217" s="16"/>
      <c r="N217" s="23"/>
      <c r="O217" s="16"/>
      <c r="P217" s="23"/>
      <c r="Q217" s="16"/>
      <c r="R217" s="16"/>
      <c r="T217" s="23" t="str">
        <f>IF('PD2'!$S217&lt;&gt;"",'PD2'!$S217*VLOOKUP('PD2'!$R217,#REF!,2,0),"")</f>
        <v/>
      </c>
      <c r="U217" s="16"/>
      <c r="V217" s="16"/>
      <c r="W217" s="16"/>
      <c r="X217" s="16"/>
      <c r="Y217" s="16"/>
      <c r="Z217" s="16"/>
      <c r="AA217" s="16"/>
      <c r="AB217" s="16"/>
      <c r="AC217" s="16"/>
      <c r="AD217" s="16"/>
    </row>
    <row r="218" spans="1:30" ht="18" customHeight="1" x14ac:dyDescent="0.35">
      <c r="A218" s="254"/>
      <c r="B218" s="239"/>
      <c r="C218" s="239"/>
      <c r="D218" s="237"/>
      <c r="E218" s="237"/>
      <c r="F218" s="238"/>
      <c r="G218" s="491" t="str">
        <f>IF('PD2'!$F218&lt;&gt;"",'PD2'!$C218*'PD2'!$D218+E218,"")</f>
        <v/>
      </c>
      <c r="H218" s="491" t="str">
        <f>IF('PD2'!$G218&lt;&gt;"",'PD2'!$G218*VLOOKUP('PD2'!$F218,'Group Information'!$A$19:$B$25,2,0),"")</f>
        <v/>
      </c>
      <c r="I218" s="256"/>
      <c r="J218" s="16"/>
      <c r="K218" s="16"/>
      <c r="L218" s="16"/>
      <c r="M218" s="16"/>
      <c r="N218" s="23"/>
      <c r="O218" s="16"/>
      <c r="P218" s="23"/>
      <c r="Q218" s="16"/>
      <c r="R218" s="16"/>
      <c r="T218" s="23" t="str">
        <f>IF('PD2'!$S218&lt;&gt;"",'PD2'!$S218*VLOOKUP('PD2'!$R218,#REF!,2,0),"")</f>
        <v/>
      </c>
      <c r="U218" s="16"/>
      <c r="V218" s="16"/>
      <c r="W218" s="16"/>
      <c r="X218" s="16"/>
      <c r="Y218" s="16"/>
      <c r="Z218" s="16"/>
      <c r="AA218" s="16"/>
      <c r="AB218" s="16"/>
      <c r="AC218" s="16"/>
      <c r="AD218" s="16"/>
    </row>
    <row r="219" spans="1:30" ht="18" customHeight="1" x14ac:dyDescent="0.35">
      <c r="A219" s="254"/>
      <c r="B219" s="239"/>
      <c r="C219" s="239"/>
      <c r="D219" s="237"/>
      <c r="E219" s="237"/>
      <c r="F219" s="238"/>
      <c r="G219" s="491" t="str">
        <f>IF('PD2'!$F219&lt;&gt;"",'PD2'!$C219*'PD2'!$D219+E219,"")</f>
        <v/>
      </c>
      <c r="H219" s="491" t="str">
        <f>IF('PD2'!$G219&lt;&gt;"",'PD2'!$G219*VLOOKUP('PD2'!$F219,'Group Information'!$A$19:$B$25,2,0),"")</f>
        <v/>
      </c>
      <c r="I219" s="256"/>
      <c r="J219" s="16"/>
      <c r="K219" s="16"/>
      <c r="L219" s="16"/>
      <c r="M219" s="16"/>
      <c r="N219" s="23"/>
      <c r="O219" s="16"/>
      <c r="P219" s="23"/>
      <c r="Q219" s="16"/>
      <c r="R219" s="16"/>
      <c r="T219" s="23" t="str">
        <f>IF('PD2'!$S219&lt;&gt;"",'PD2'!$S219*VLOOKUP('PD2'!$R219,#REF!,2,0),"")</f>
        <v/>
      </c>
      <c r="U219" s="16"/>
      <c r="V219" s="16"/>
      <c r="W219" s="16"/>
      <c r="X219" s="16"/>
      <c r="Y219" s="16"/>
      <c r="Z219" s="16"/>
      <c r="AA219" s="16"/>
      <c r="AB219" s="16"/>
      <c r="AC219" s="16"/>
      <c r="AD219" s="16"/>
    </row>
    <row r="220" spans="1:30" ht="18" customHeight="1" x14ac:dyDescent="0.35">
      <c r="A220" s="254"/>
      <c r="B220" s="239"/>
      <c r="C220" s="239"/>
      <c r="D220" s="237"/>
      <c r="E220" s="237"/>
      <c r="F220" s="238"/>
      <c r="G220" s="491" t="str">
        <f>IF('PD2'!$F220&lt;&gt;"",'PD2'!$C220*'PD2'!$D220+E220,"")</f>
        <v/>
      </c>
      <c r="H220" s="491" t="str">
        <f>IF('PD2'!$G220&lt;&gt;"",'PD2'!$G220*VLOOKUP('PD2'!$F220,'Group Information'!$A$19:$B$25,2,0),"")</f>
        <v/>
      </c>
      <c r="I220" s="256"/>
      <c r="J220" s="16"/>
      <c r="K220" s="16"/>
      <c r="L220" s="16"/>
      <c r="M220" s="16"/>
      <c r="N220" s="23"/>
      <c r="O220" s="16"/>
      <c r="P220" s="23"/>
      <c r="Q220" s="16"/>
      <c r="R220" s="16"/>
      <c r="T220" s="23" t="str">
        <f>IF('PD2'!$S220&lt;&gt;"",'PD2'!$S220*VLOOKUP('PD2'!$R220,#REF!,2,0),"")</f>
        <v/>
      </c>
      <c r="U220" s="16"/>
      <c r="V220" s="16"/>
      <c r="W220" s="16"/>
      <c r="X220" s="16"/>
      <c r="Y220" s="16"/>
      <c r="Z220" s="16"/>
      <c r="AA220" s="16"/>
      <c r="AB220" s="16"/>
      <c r="AC220" s="16"/>
      <c r="AD220" s="16"/>
    </row>
    <row r="221" spans="1:30" ht="18" customHeight="1" x14ac:dyDescent="0.35">
      <c r="A221" s="254"/>
      <c r="B221" s="239"/>
      <c r="C221" s="239"/>
      <c r="D221" s="237"/>
      <c r="E221" s="237"/>
      <c r="F221" s="238"/>
      <c r="G221" s="491" t="str">
        <f>IF('PD2'!$F221&lt;&gt;"",'PD2'!$C221*'PD2'!$D221+E221,"")</f>
        <v/>
      </c>
      <c r="H221" s="491" t="str">
        <f>IF('PD2'!$G221&lt;&gt;"",'PD2'!$G221*VLOOKUP('PD2'!$F221,'Group Information'!$A$19:$B$25,2,0),"")</f>
        <v/>
      </c>
      <c r="I221" s="256"/>
      <c r="J221" s="16"/>
      <c r="K221" s="16"/>
      <c r="L221" s="16"/>
      <c r="M221" s="16"/>
      <c r="N221" s="23"/>
      <c r="O221" s="16"/>
      <c r="P221" s="23"/>
      <c r="Q221" s="16"/>
      <c r="R221" s="16"/>
      <c r="T221" s="23" t="str">
        <f>IF('PD2'!$S221&lt;&gt;"",'PD2'!$S221*VLOOKUP('PD2'!$R221,#REF!,2,0),"")</f>
        <v/>
      </c>
      <c r="U221" s="16"/>
      <c r="V221" s="16"/>
      <c r="W221" s="16"/>
      <c r="X221" s="16"/>
      <c r="Y221" s="16"/>
      <c r="Z221" s="16"/>
      <c r="AA221" s="16"/>
      <c r="AB221" s="16"/>
      <c r="AC221" s="16"/>
      <c r="AD221" s="16"/>
    </row>
    <row r="222" spans="1:30" ht="18" customHeight="1" x14ac:dyDescent="0.35">
      <c r="A222" s="254"/>
      <c r="B222" s="239"/>
      <c r="C222" s="239"/>
      <c r="D222" s="237"/>
      <c r="E222" s="237"/>
      <c r="F222" s="238"/>
      <c r="G222" s="491" t="str">
        <f>IF('PD2'!$F222&lt;&gt;"",'PD2'!$C222*'PD2'!$D222+E222,"")</f>
        <v/>
      </c>
      <c r="H222" s="491" t="str">
        <f>IF('PD2'!$G222&lt;&gt;"",'PD2'!$G222*VLOOKUP('PD2'!$F222,'Group Information'!$A$19:$B$25,2,0),"")</f>
        <v/>
      </c>
      <c r="I222" s="256"/>
      <c r="J222" s="16"/>
      <c r="K222" s="16"/>
      <c r="L222" s="16"/>
      <c r="M222" s="16"/>
      <c r="N222" s="23"/>
      <c r="O222" s="16"/>
      <c r="P222" s="23"/>
      <c r="Q222" s="16"/>
      <c r="R222" s="16"/>
      <c r="T222" s="23" t="str">
        <f>IF('PD2'!$S222&lt;&gt;"",'PD2'!$S222*VLOOKUP('PD2'!$R222,#REF!,2,0),"")</f>
        <v/>
      </c>
      <c r="U222" s="16"/>
      <c r="V222" s="16"/>
      <c r="W222" s="16"/>
      <c r="X222" s="16"/>
      <c r="Y222" s="16"/>
      <c r="Z222" s="16"/>
      <c r="AA222" s="16"/>
      <c r="AB222" s="16"/>
      <c r="AC222" s="16"/>
      <c r="AD222" s="16"/>
    </row>
    <row r="223" spans="1:30" ht="18" customHeight="1" x14ac:dyDescent="0.35">
      <c r="A223" s="254"/>
      <c r="B223" s="239"/>
      <c r="C223" s="239"/>
      <c r="D223" s="237"/>
      <c r="E223" s="237"/>
      <c r="F223" s="238"/>
      <c r="G223" s="491" t="str">
        <f>IF('PD2'!$F223&lt;&gt;"",'PD2'!$C223*'PD2'!$D223+E223,"")</f>
        <v/>
      </c>
      <c r="H223" s="491" t="str">
        <f>IF('PD2'!$G223&lt;&gt;"",'PD2'!$G223*VLOOKUP('PD2'!$F223,'Group Information'!$A$19:$B$25,2,0),"")</f>
        <v/>
      </c>
      <c r="I223" s="256"/>
      <c r="J223" s="16"/>
      <c r="K223" s="16"/>
      <c r="L223" s="16"/>
      <c r="M223" s="16"/>
      <c r="N223" s="23"/>
      <c r="O223" s="16"/>
      <c r="P223" s="23"/>
      <c r="Q223" s="16"/>
      <c r="R223" s="16"/>
      <c r="T223" s="23" t="str">
        <f>IF('PD2'!$S223&lt;&gt;"",'PD2'!$S223*VLOOKUP('PD2'!$R223,#REF!,2,0),"")</f>
        <v/>
      </c>
      <c r="U223" s="16"/>
      <c r="V223" s="16"/>
      <c r="W223" s="16"/>
      <c r="X223" s="16"/>
      <c r="Y223" s="16"/>
      <c r="Z223" s="16"/>
      <c r="AA223" s="16"/>
      <c r="AB223" s="16"/>
      <c r="AC223" s="16"/>
      <c r="AD223" s="16"/>
    </row>
    <row r="224" spans="1:30" ht="18" customHeight="1" x14ac:dyDescent="0.35">
      <c r="A224" s="254"/>
      <c r="B224" s="239"/>
      <c r="C224" s="239"/>
      <c r="D224" s="237"/>
      <c r="E224" s="237"/>
      <c r="F224" s="238"/>
      <c r="G224" s="491" t="str">
        <f>IF('PD2'!$F224&lt;&gt;"",'PD2'!$C224*'PD2'!$D224+E224,"")</f>
        <v/>
      </c>
      <c r="H224" s="491" t="str">
        <f>IF('PD2'!$G224&lt;&gt;"",'PD2'!$G224*VLOOKUP('PD2'!$F224,'Group Information'!$A$19:$B$25,2,0),"")</f>
        <v/>
      </c>
      <c r="I224" s="256"/>
      <c r="J224" s="16"/>
      <c r="K224" s="16"/>
      <c r="L224" s="16"/>
      <c r="M224" s="16"/>
      <c r="N224" s="23"/>
      <c r="O224" s="16"/>
      <c r="P224" s="23"/>
      <c r="Q224" s="16"/>
      <c r="R224" s="16"/>
      <c r="T224" s="23" t="str">
        <f>IF('PD2'!$S224&lt;&gt;"",'PD2'!$S224*VLOOKUP('PD2'!$R224,#REF!,2,0),"")</f>
        <v/>
      </c>
      <c r="U224" s="16"/>
      <c r="V224" s="16"/>
      <c r="W224" s="16"/>
      <c r="X224" s="16"/>
      <c r="Y224" s="16"/>
      <c r="Z224" s="16"/>
      <c r="AA224" s="16"/>
      <c r="AB224" s="16"/>
      <c r="AC224" s="16"/>
      <c r="AD224" s="16"/>
    </row>
    <row r="225" spans="1:30" ht="18" customHeight="1" x14ac:dyDescent="0.35">
      <c r="A225" s="257"/>
      <c r="B225" s="258"/>
      <c r="C225" s="258"/>
      <c r="D225" s="259"/>
      <c r="E225" s="259"/>
      <c r="F225" s="260"/>
      <c r="G225" s="492" t="str">
        <f>IF('PD2'!$F225&lt;&gt;"",'PD2'!$C225*'PD2'!$D225+E225,"")</f>
        <v/>
      </c>
      <c r="H225" s="492" t="str">
        <f>IF('PD2'!$G225&lt;&gt;"",'PD2'!$G225*VLOOKUP('PD2'!$F225,'Group Information'!$A$19:$B$25,2,0),"")</f>
        <v/>
      </c>
      <c r="I225" s="261"/>
      <c r="J225" s="16"/>
      <c r="K225" s="16"/>
      <c r="L225" s="16"/>
      <c r="M225" s="16"/>
      <c r="N225" s="23"/>
      <c r="O225" s="16"/>
      <c r="P225" s="23"/>
      <c r="Q225" s="16"/>
      <c r="R225" s="16"/>
      <c r="T225" s="23" t="str">
        <f>IF('PD2'!$S225&lt;&gt;"",'PD2'!$S225*VLOOKUP('PD2'!$R225,#REF!,2,0),"")</f>
        <v/>
      </c>
      <c r="U225" s="16"/>
      <c r="V225" s="16"/>
      <c r="W225" s="16"/>
      <c r="X225" s="16"/>
      <c r="Y225" s="16"/>
      <c r="Z225" s="16"/>
      <c r="AA225" s="16"/>
      <c r="AB225" s="16"/>
      <c r="AC225" s="16"/>
      <c r="AD225" s="16"/>
    </row>
    <row r="226" spans="1:30" ht="18" customHeight="1" x14ac:dyDescent="0.35">
      <c r="A226" s="17"/>
      <c r="B226" s="16"/>
      <c r="C226" s="16"/>
      <c r="D226" s="16"/>
      <c r="E226" s="16"/>
      <c r="F226" s="16"/>
      <c r="G226" s="16"/>
      <c r="H226" s="16"/>
      <c r="I226" s="16"/>
      <c r="J226" s="16"/>
      <c r="K226" s="16"/>
      <c r="L226" s="16"/>
      <c r="N226" s="16"/>
      <c r="O226" s="16"/>
      <c r="P226" s="16"/>
      <c r="Q226" s="16"/>
      <c r="R226" s="16"/>
      <c r="S226" s="16"/>
      <c r="T226" s="23"/>
      <c r="U226" s="16"/>
      <c r="V226" s="16"/>
      <c r="X226" s="23" t="str">
        <f>IF('PD2'!$W226&lt;&gt;"",'PD2'!$W226*VLOOKUP('PD2'!$V226,#REF!,2,0),"")</f>
        <v/>
      </c>
      <c r="Y226" s="16"/>
      <c r="Z226" s="16"/>
      <c r="AA226" s="16"/>
      <c r="AB226" s="16"/>
      <c r="AC226" s="16"/>
    </row>
    <row r="227" spans="1:30" ht="15.75" customHeight="1" x14ac:dyDescent="0.35">
      <c r="A227" s="17"/>
      <c r="B227" s="16"/>
      <c r="C227" s="16"/>
      <c r="D227" s="16"/>
      <c r="E227" s="16"/>
      <c r="F227" s="16"/>
      <c r="I227" s="16"/>
      <c r="J227" s="16"/>
      <c r="K227" s="16"/>
      <c r="L227" s="16"/>
      <c r="N227" s="16"/>
      <c r="O227" s="16"/>
      <c r="P227" s="16"/>
      <c r="Q227" s="16"/>
      <c r="R227" s="16"/>
      <c r="S227" s="23"/>
      <c r="T227" s="16"/>
      <c r="U227" s="16"/>
      <c r="W227" s="23" t="str">
        <f>IF('PD2'!$V227&lt;&gt;"",'PD2'!$V227*VLOOKUP('PD2'!$U227,#REF!,2,0),"")</f>
        <v/>
      </c>
      <c r="X227" s="16"/>
      <c r="Y227" s="16"/>
      <c r="Z227" s="16"/>
      <c r="AA227" s="16"/>
      <c r="AB227" s="16"/>
      <c r="AC227" s="16"/>
    </row>
    <row r="228" spans="1:30" ht="15.75" customHeight="1" x14ac:dyDescent="0.35">
      <c r="A228" s="17"/>
      <c r="B228" s="16"/>
      <c r="C228" s="16"/>
      <c r="D228" s="16"/>
      <c r="E228" s="16"/>
      <c r="F228" s="16"/>
      <c r="G228" s="16"/>
      <c r="H228" s="16"/>
      <c r="I228" s="16"/>
      <c r="J228" s="16"/>
      <c r="K228" s="16"/>
      <c r="L228" s="16"/>
      <c r="N228" s="16"/>
      <c r="O228" s="16"/>
      <c r="P228" s="16"/>
      <c r="Q228" s="16"/>
      <c r="R228" s="16"/>
      <c r="S228" s="23"/>
      <c r="T228" s="16"/>
      <c r="U228" s="16"/>
      <c r="W228" s="23" t="str">
        <f>IF('PD2'!$V228&lt;&gt;"",'PD2'!$V228*VLOOKUP('PD2'!$U228,#REF!,2,0),"")</f>
        <v/>
      </c>
      <c r="X228" s="16"/>
      <c r="Y228" s="16"/>
      <c r="Z228" s="16"/>
      <c r="AA228" s="16"/>
      <c r="AB228" s="16"/>
      <c r="AC228" s="16"/>
    </row>
    <row r="229" spans="1:30" ht="15.75" customHeight="1" x14ac:dyDescent="0.35">
      <c r="A229" s="17"/>
      <c r="B229" s="16"/>
      <c r="C229" s="16"/>
      <c r="D229" s="16"/>
      <c r="E229" s="16"/>
      <c r="F229" s="16"/>
      <c r="G229" s="16"/>
      <c r="H229" s="16"/>
      <c r="I229" s="16"/>
      <c r="J229" s="16"/>
      <c r="K229" s="16"/>
      <c r="L229" s="16"/>
      <c r="N229" s="16"/>
      <c r="O229" s="16"/>
      <c r="P229" s="16"/>
      <c r="Q229" s="16"/>
      <c r="R229" s="16"/>
      <c r="S229" s="23"/>
      <c r="T229" s="16"/>
      <c r="U229" s="16"/>
      <c r="W229" s="23" t="str">
        <f>IF('PD2'!$V229&lt;&gt;"",'PD2'!$V229*VLOOKUP('PD2'!$U229,#REF!,2,0),"")</f>
        <v/>
      </c>
      <c r="X229" s="16"/>
      <c r="Y229" s="16"/>
      <c r="Z229" s="16"/>
      <c r="AA229" s="16"/>
      <c r="AB229" s="16"/>
      <c r="AC229" s="16"/>
    </row>
    <row r="230" spans="1:30" ht="15.75" customHeight="1" x14ac:dyDescent="0.35">
      <c r="A230" s="17"/>
      <c r="B230" s="16"/>
      <c r="C230" s="16"/>
      <c r="D230" s="16"/>
      <c r="E230" s="16"/>
      <c r="F230" s="16"/>
      <c r="G230" s="16"/>
      <c r="H230" s="16"/>
      <c r="I230" s="16"/>
      <c r="J230" s="16"/>
      <c r="K230" s="16"/>
      <c r="L230" s="16"/>
      <c r="N230" s="16"/>
      <c r="O230" s="16"/>
      <c r="P230" s="16"/>
      <c r="Q230" s="16"/>
      <c r="R230" s="16"/>
      <c r="S230" s="23"/>
      <c r="T230" s="16"/>
      <c r="U230" s="16"/>
      <c r="W230" s="23" t="str">
        <f>IF('PD2'!$V230&lt;&gt;"",'PD2'!$V230*VLOOKUP('PD2'!$U230,#REF!,2,0),"")</f>
        <v/>
      </c>
      <c r="X230" s="16"/>
      <c r="Y230" s="16"/>
      <c r="Z230" s="16"/>
      <c r="AA230" s="16"/>
      <c r="AB230" s="16"/>
      <c r="AC230" s="16"/>
    </row>
    <row r="231" spans="1:30" ht="15.75" customHeight="1" x14ac:dyDescent="0.35">
      <c r="A231" s="17"/>
      <c r="B231" s="16"/>
      <c r="C231" s="16"/>
      <c r="D231" s="16"/>
      <c r="E231" s="16"/>
      <c r="F231" s="16"/>
      <c r="G231" s="16"/>
      <c r="H231" s="16"/>
      <c r="I231" s="16"/>
      <c r="J231" s="16"/>
      <c r="K231" s="16"/>
      <c r="L231" s="16"/>
      <c r="N231" s="16"/>
      <c r="O231" s="16"/>
      <c r="P231" s="16"/>
      <c r="Q231" s="16"/>
      <c r="R231" s="16"/>
      <c r="S231" s="23"/>
      <c r="T231" s="16"/>
      <c r="U231" s="16"/>
      <c r="W231" s="23" t="str">
        <f>IF('PD2'!$V231&lt;&gt;"",'PD2'!$V231*VLOOKUP('PD2'!$U231,#REF!,2,0),"")</f>
        <v/>
      </c>
      <c r="X231" s="16"/>
      <c r="Y231" s="16"/>
      <c r="Z231" s="16"/>
      <c r="AA231" s="16"/>
      <c r="AB231" s="16"/>
      <c r="AC231" s="16"/>
    </row>
    <row r="232" spans="1:30" ht="15.75" customHeight="1" x14ac:dyDescent="0.35">
      <c r="A232" s="17"/>
      <c r="B232" s="16"/>
      <c r="C232" s="16"/>
      <c r="D232" s="16"/>
      <c r="E232" s="16"/>
      <c r="F232" s="16"/>
      <c r="G232" s="16"/>
      <c r="H232" s="16"/>
      <c r="I232" s="16"/>
      <c r="J232" s="16"/>
      <c r="K232" s="16"/>
      <c r="L232" s="16"/>
      <c r="N232" s="16"/>
      <c r="O232" s="16"/>
      <c r="P232" s="16"/>
      <c r="Q232" s="16"/>
      <c r="R232" s="16"/>
      <c r="S232" s="23"/>
      <c r="T232" s="16"/>
      <c r="U232" s="16"/>
      <c r="W232" s="23" t="str">
        <f>IF('PD2'!$V232&lt;&gt;"",'PD2'!$V232*VLOOKUP('PD2'!$U232,#REF!,2,0),"")</f>
        <v/>
      </c>
      <c r="X232" s="16"/>
      <c r="Y232" s="16"/>
      <c r="Z232" s="16"/>
      <c r="AA232" s="16"/>
      <c r="AB232" s="16"/>
      <c r="AC232" s="16"/>
    </row>
    <row r="233" spans="1:30" ht="15.75" customHeight="1" x14ac:dyDescent="0.35">
      <c r="A233" s="17"/>
      <c r="B233" s="16"/>
      <c r="C233" s="16"/>
      <c r="D233" s="16"/>
      <c r="E233" s="16"/>
      <c r="F233" s="16"/>
      <c r="G233" s="16"/>
      <c r="H233" s="16"/>
      <c r="I233" s="16"/>
      <c r="J233" s="16"/>
      <c r="K233" s="16"/>
      <c r="L233" s="16"/>
      <c r="N233" s="16"/>
      <c r="O233" s="16"/>
      <c r="P233" s="16"/>
      <c r="Q233" s="16"/>
      <c r="R233" s="16"/>
      <c r="S233" s="23"/>
      <c r="T233" s="16"/>
      <c r="U233" s="16"/>
      <c r="W233" s="23" t="str">
        <f>IF('PD2'!$V233&lt;&gt;"",'PD2'!$V233*VLOOKUP('PD2'!$U233,#REF!,2,0),"")</f>
        <v/>
      </c>
      <c r="X233" s="16"/>
      <c r="Y233" s="16"/>
      <c r="Z233" s="16"/>
      <c r="AA233" s="16"/>
      <c r="AB233" s="16"/>
      <c r="AC233" s="16"/>
    </row>
    <row r="234" spans="1:30" ht="15.75" customHeight="1" x14ac:dyDescent="0.35">
      <c r="A234" s="17"/>
      <c r="B234" s="16"/>
      <c r="C234" s="16"/>
      <c r="D234" s="16"/>
      <c r="E234" s="16"/>
      <c r="F234" s="16"/>
      <c r="G234" s="16"/>
      <c r="H234" s="16"/>
      <c r="I234" s="16"/>
      <c r="J234" s="16"/>
      <c r="K234" s="16"/>
      <c r="L234" s="16"/>
      <c r="N234" s="16"/>
      <c r="O234" s="16"/>
      <c r="P234" s="16"/>
      <c r="Q234" s="16"/>
      <c r="R234" s="16"/>
      <c r="S234" s="23"/>
      <c r="T234" s="16"/>
      <c r="U234" s="16"/>
      <c r="W234" s="23" t="str">
        <f>IF('PD2'!$V234&lt;&gt;"",'PD2'!$V234*VLOOKUP('PD2'!$U234,#REF!,2,0),"")</f>
        <v/>
      </c>
      <c r="X234" s="16"/>
      <c r="Y234" s="16"/>
      <c r="Z234" s="16"/>
      <c r="AA234" s="16"/>
      <c r="AB234" s="16"/>
      <c r="AC234" s="16"/>
    </row>
    <row r="235" spans="1:30" ht="15.75" customHeight="1" x14ac:dyDescent="0.35">
      <c r="A235" s="17"/>
      <c r="B235" s="16"/>
      <c r="C235" s="16"/>
      <c r="D235" s="16"/>
      <c r="E235" s="16"/>
      <c r="F235" s="16"/>
      <c r="G235" s="16"/>
      <c r="H235" s="16"/>
      <c r="I235" s="16"/>
      <c r="J235" s="16"/>
      <c r="K235" s="16"/>
      <c r="L235" s="16"/>
      <c r="N235" s="16"/>
      <c r="O235" s="16"/>
      <c r="P235" s="16"/>
      <c r="Q235" s="16"/>
      <c r="R235" s="16"/>
      <c r="S235" s="23"/>
      <c r="T235" s="16"/>
      <c r="U235" s="16"/>
      <c r="W235" s="23" t="str">
        <f>IF('PD2'!$V235&lt;&gt;"",'PD2'!$V235*VLOOKUP('PD2'!$U235,#REF!,2,0),"")</f>
        <v/>
      </c>
      <c r="X235" s="16"/>
      <c r="Y235" s="16"/>
      <c r="Z235" s="16"/>
      <c r="AA235" s="16"/>
      <c r="AB235" s="16"/>
      <c r="AC235" s="16"/>
    </row>
    <row r="236" spans="1:30" ht="15.75" customHeight="1" x14ac:dyDescent="0.35">
      <c r="A236" s="17"/>
      <c r="B236" s="16"/>
      <c r="C236" s="16"/>
      <c r="D236" s="16"/>
      <c r="E236" s="16"/>
      <c r="F236" s="16"/>
      <c r="G236" s="16"/>
      <c r="H236" s="16"/>
      <c r="I236" s="16"/>
      <c r="J236" s="16"/>
      <c r="K236" s="16"/>
      <c r="L236" s="16"/>
      <c r="N236" s="16"/>
      <c r="O236" s="16"/>
      <c r="P236" s="16"/>
      <c r="Q236" s="16"/>
      <c r="R236" s="16"/>
      <c r="S236" s="23"/>
      <c r="T236" s="16"/>
      <c r="U236" s="16"/>
      <c r="W236" s="23" t="str">
        <f>IF('PD2'!$V236&lt;&gt;"",'PD2'!$V236*VLOOKUP('PD2'!$U236,#REF!,2,0),"")</f>
        <v/>
      </c>
      <c r="X236" s="16"/>
      <c r="Y236" s="16"/>
      <c r="Z236" s="16"/>
      <c r="AA236" s="16"/>
      <c r="AB236" s="16"/>
      <c r="AC236" s="16"/>
    </row>
    <row r="237" spans="1:30" ht="15.75" customHeight="1" x14ac:dyDescent="0.35">
      <c r="A237" s="17"/>
      <c r="B237" s="16"/>
      <c r="C237" s="16"/>
      <c r="D237" s="16"/>
      <c r="E237" s="16"/>
      <c r="F237" s="16"/>
      <c r="G237" s="16"/>
      <c r="H237" s="16"/>
      <c r="I237" s="16"/>
      <c r="J237" s="16"/>
      <c r="K237" s="16"/>
      <c r="L237" s="16"/>
      <c r="N237" s="16"/>
      <c r="O237" s="16"/>
      <c r="P237" s="16"/>
      <c r="Q237" s="16"/>
      <c r="R237" s="16"/>
      <c r="S237" s="23"/>
      <c r="T237" s="16"/>
      <c r="U237" s="16"/>
      <c r="W237" s="23" t="str">
        <f>IF('PD2'!$V237&lt;&gt;"",'PD2'!$V237*VLOOKUP('PD2'!$U237,#REF!,2,0),"")</f>
        <v/>
      </c>
      <c r="X237" s="16"/>
      <c r="Y237" s="16"/>
      <c r="Z237" s="16"/>
      <c r="AA237" s="16"/>
      <c r="AB237" s="16"/>
      <c r="AC237" s="16"/>
    </row>
    <row r="238" spans="1:30" ht="15.75" customHeight="1" x14ac:dyDescent="0.35">
      <c r="A238" s="17"/>
      <c r="B238" s="16"/>
      <c r="C238" s="16"/>
      <c r="D238" s="16"/>
      <c r="E238" s="16"/>
      <c r="F238" s="16"/>
      <c r="G238" s="16"/>
      <c r="H238" s="16"/>
      <c r="I238" s="16"/>
      <c r="J238" s="16"/>
      <c r="K238" s="16"/>
      <c r="L238" s="16"/>
      <c r="N238" s="16"/>
      <c r="O238" s="16"/>
      <c r="P238" s="16"/>
      <c r="Q238" s="16"/>
      <c r="R238" s="16"/>
      <c r="S238" s="23"/>
      <c r="T238" s="16"/>
      <c r="U238" s="16"/>
      <c r="W238" s="23" t="str">
        <f>IF('PD2'!$V238&lt;&gt;"",'PD2'!$V238*VLOOKUP('PD2'!$U238,#REF!,2,0),"")</f>
        <v/>
      </c>
      <c r="X238" s="16"/>
      <c r="Y238" s="16"/>
      <c r="Z238" s="16"/>
      <c r="AA238" s="16"/>
      <c r="AB238" s="16"/>
      <c r="AC238" s="16"/>
    </row>
    <row r="239" spans="1:30" ht="15.75" customHeight="1" x14ac:dyDescent="0.35">
      <c r="A239" s="17"/>
      <c r="B239" s="16"/>
      <c r="C239" s="16"/>
      <c r="D239" s="16"/>
      <c r="E239" s="16"/>
      <c r="F239" s="16"/>
      <c r="G239" s="16"/>
      <c r="H239" s="16"/>
      <c r="I239" s="16"/>
      <c r="J239" s="16"/>
      <c r="K239" s="16"/>
      <c r="L239" s="16"/>
      <c r="N239" s="16"/>
      <c r="O239" s="16"/>
      <c r="P239" s="16"/>
      <c r="Q239" s="16"/>
      <c r="R239" s="16"/>
      <c r="S239" s="23"/>
      <c r="T239" s="16"/>
      <c r="U239" s="16"/>
      <c r="W239" s="23" t="str">
        <f>IF('PD2'!$V239&lt;&gt;"",'PD2'!$V239*VLOOKUP('PD2'!$U239,#REF!,2,0),"")</f>
        <v/>
      </c>
      <c r="X239" s="16"/>
      <c r="Y239" s="16"/>
      <c r="Z239" s="16"/>
      <c r="AA239" s="16"/>
      <c r="AB239" s="16"/>
      <c r="AC239" s="16"/>
    </row>
    <row r="240" spans="1:30" ht="15.75" customHeight="1" x14ac:dyDescent="0.35">
      <c r="A240" s="17"/>
      <c r="B240" s="16"/>
      <c r="C240" s="16"/>
      <c r="D240" s="16"/>
      <c r="E240" s="16"/>
      <c r="F240" s="16"/>
      <c r="G240" s="16"/>
      <c r="H240" s="16"/>
      <c r="I240" s="16"/>
      <c r="J240" s="16"/>
      <c r="K240" s="16"/>
      <c r="L240" s="16"/>
      <c r="N240" s="16"/>
      <c r="O240" s="16"/>
      <c r="P240" s="16"/>
      <c r="Q240" s="16"/>
      <c r="R240" s="16"/>
      <c r="S240" s="23"/>
      <c r="T240" s="16"/>
      <c r="U240" s="16"/>
      <c r="W240" s="23" t="str">
        <f>IF('PD2'!$V240&lt;&gt;"",'PD2'!$V240*VLOOKUP('PD2'!$U240,#REF!,2,0),"")</f>
        <v/>
      </c>
      <c r="X240" s="16"/>
      <c r="Y240" s="16"/>
      <c r="Z240" s="16"/>
      <c r="AA240" s="16"/>
      <c r="AB240" s="16"/>
      <c r="AC240" s="16"/>
    </row>
    <row r="241" spans="1:29" ht="15.75" customHeight="1" x14ac:dyDescent="0.35">
      <c r="A241" s="17"/>
      <c r="B241" s="16"/>
      <c r="C241" s="16"/>
      <c r="D241" s="16"/>
      <c r="E241" s="16"/>
      <c r="F241" s="16"/>
      <c r="G241" s="16"/>
      <c r="H241" s="16"/>
      <c r="I241" s="16"/>
      <c r="J241" s="16"/>
      <c r="K241" s="16"/>
      <c r="L241" s="16"/>
      <c r="N241" s="16"/>
      <c r="O241" s="16"/>
      <c r="P241" s="16"/>
      <c r="Q241" s="16"/>
      <c r="R241" s="16"/>
      <c r="S241" s="23"/>
      <c r="T241" s="16"/>
      <c r="U241" s="16"/>
      <c r="W241" s="23" t="str">
        <f>IF('PD2'!$V241&lt;&gt;"",'PD2'!$V241*VLOOKUP('PD2'!$U241,#REF!,2,0),"")</f>
        <v/>
      </c>
      <c r="X241" s="16"/>
      <c r="Y241" s="16"/>
      <c r="Z241" s="16"/>
      <c r="AA241" s="16"/>
      <c r="AB241" s="16"/>
      <c r="AC241" s="16"/>
    </row>
    <row r="242" spans="1:29" ht="15.75" customHeight="1" x14ac:dyDescent="0.35">
      <c r="A242" s="17"/>
      <c r="B242" s="16"/>
      <c r="C242" s="16"/>
      <c r="D242" s="16"/>
      <c r="E242" s="16"/>
      <c r="F242" s="16"/>
      <c r="G242" s="16"/>
      <c r="H242" s="16"/>
      <c r="I242" s="16"/>
      <c r="J242" s="16"/>
      <c r="K242" s="16"/>
      <c r="L242" s="16"/>
      <c r="N242" s="16"/>
      <c r="O242" s="16"/>
      <c r="P242" s="16"/>
      <c r="Q242" s="16"/>
      <c r="R242" s="16"/>
      <c r="S242" s="23"/>
      <c r="T242" s="16"/>
      <c r="U242" s="16"/>
      <c r="W242" s="23" t="str">
        <f>IF('PD2'!$V242&lt;&gt;"",'PD2'!$V242*VLOOKUP('PD2'!$U242,#REF!,2,0),"")</f>
        <v/>
      </c>
      <c r="X242" s="16"/>
      <c r="Y242" s="16"/>
      <c r="Z242" s="16"/>
      <c r="AA242" s="16"/>
      <c r="AB242" s="16"/>
      <c r="AC242" s="16"/>
    </row>
    <row r="243" spans="1:29" ht="15.75" customHeight="1" x14ac:dyDescent="0.35">
      <c r="A243" s="17"/>
      <c r="B243" s="16"/>
      <c r="C243" s="16"/>
      <c r="D243" s="16"/>
      <c r="E243" s="16"/>
      <c r="F243" s="16"/>
      <c r="G243" s="16"/>
      <c r="H243" s="16"/>
      <c r="I243" s="16"/>
      <c r="J243" s="16"/>
      <c r="K243" s="16"/>
      <c r="L243" s="16"/>
      <c r="N243" s="16"/>
      <c r="O243" s="16"/>
      <c r="P243" s="16"/>
      <c r="Q243" s="16"/>
      <c r="R243" s="16"/>
      <c r="S243" s="23"/>
      <c r="T243" s="16"/>
      <c r="U243" s="16"/>
      <c r="W243" s="23" t="str">
        <f>IF('PD2'!$V243&lt;&gt;"",'PD2'!$V243*VLOOKUP('PD2'!$U243,#REF!,2,0),"")</f>
        <v/>
      </c>
      <c r="X243" s="16"/>
      <c r="Y243" s="16"/>
      <c r="Z243" s="16"/>
      <c r="AA243" s="16"/>
      <c r="AB243" s="16"/>
      <c r="AC243" s="16"/>
    </row>
    <row r="244" spans="1:29" ht="15.75" customHeight="1" x14ac:dyDescent="0.35">
      <c r="A244" s="17"/>
      <c r="B244" s="16"/>
      <c r="C244" s="16"/>
      <c r="D244" s="16"/>
      <c r="E244" s="16"/>
      <c r="F244" s="16"/>
      <c r="G244" s="16"/>
      <c r="H244" s="16"/>
      <c r="I244" s="16"/>
      <c r="J244" s="16"/>
      <c r="K244" s="16"/>
      <c r="L244" s="16"/>
      <c r="N244" s="16"/>
      <c r="O244" s="16"/>
      <c r="P244" s="16"/>
      <c r="Q244" s="16"/>
      <c r="R244" s="16"/>
      <c r="S244" s="23"/>
      <c r="T244" s="16"/>
      <c r="U244" s="16"/>
      <c r="W244" s="23" t="str">
        <f>IF('PD2'!$V244&lt;&gt;"",'PD2'!$V244*VLOOKUP('PD2'!$U244,#REF!,2,0),"")</f>
        <v/>
      </c>
      <c r="X244" s="16"/>
      <c r="Y244" s="16"/>
      <c r="Z244" s="16"/>
      <c r="AA244" s="16"/>
      <c r="AB244" s="16"/>
      <c r="AC244" s="16"/>
    </row>
    <row r="245" spans="1:29" ht="15.75" customHeight="1" x14ac:dyDescent="0.35">
      <c r="A245" s="17"/>
      <c r="B245" s="16"/>
      <c r="C245" s="16"/>
      <c r="D245" s="16"/>
      <c r="E245" s="16"/>
      <c r="F245" s="16"/>
      <c r="G245" s="16"/>
      <c r="H245" s="16"/>
      <c r="I245" s="16"/>
      <c r="J245" s="16"/>
      <c r="K245" s="16"/>
      <c r="L245" s="16"/>
      <c r="N245" s="16"/>
      <c r="O245" s="16"/>
      <c r="P245" s="16"/>
      <c r="Q245" s="16"/>
      <c r="R245" s="16"/>
      <c r="S245" s="23"/>
      <c r="T245" s="16"/>
      <c r="U245" s="16"/>
      <c r="W245" s="23" t="str">
        <f>IF('PD2'!$V245&lt;&gt;"",'PD2'!$V245*VLOOKUP('PD2'!$U245,#REF!,2,0),"")</f>
        <v/>
      </c>
      <c r="X245" s="16"/>
      <c r="Y245" s="16"/>
      <c r="Z245" s="16"/>
      <c r="AA245" s="16"/>
      <c r="AB245" s="16"/>
      <c r="AC245" s="16"/>
    </row>
    <row r="246" spans="1:29" ht="15.75" customHeight="1" x14ac:dyDescent="0.35">
      <c r="A246" s="17"/>
      <c r="B246" s="16"/>
      <c r="C246" s="16"/>
      <c r="D246" s="16"/>
      <c r="E246" s="16"/>
      <c r="F246" s="16"/>
      <c r="G246" s="16"/>
      <c r="H246" s="16"/>
      <c r="I246" s="16"/>
      <c r="J246" s="16"/>
      <c r="K246" s="16"/>
      <c r="L246" s="16"/>
      <c r="N246" s="16"/>
      <c r="O246" s="16"/>
      <c r="P246" s="16"/>
      <c r="Q246" s="16"/>
      <c r="R246" s="16"/>
      <c r="S246" s="23"/>
      <c r="T246" s="16"/>
      <c r="U246" s="16"/>
      <c r="W246" s="23" t="str">
        <f>IF('PD2'!$V246&lt;&gt;"",'PD2'!$V246*VLOOKUP('PD2'!$U246,#REF!,2,0),"")</f>
        <v/>
      </c>
      <c r="X246" s="16"/>
      <c r="Y246" s="16"/>
      <c r="Z246" s="16"/>
      <c r="AA246" s="16"/>
      <c r="AB246" s="16"/>
      <c r="AC246" s="16"/>
    </row>
    <row r="247" spans="1:29" ht="15.75" customHeight="1" x14ac:dyDescent="0.35">
      <c r="A247" s="17"/>
      <c r="B247" s="16"/>
      <c r="C247" s="16"/>
      <c r="D247" s="16"/>
      <c r="E247" s="16"/>
      <c r="F247" s="16"/>
      <c r="G247" s="16"/>
      <c r="H247" s="16"/>
      <c r="I247" s="16"/>
      <c r="J247" s="16"/>
      <c r="K247" s="16"/>
      <c r="L247" s="16"/>
      <c r="N247" s="16"/>
      <c r="O247" s="16"/>
      <c r="P247" s="16"/>
      <c r="Q247" s="16"/>
      <c r="R247" s="16"/>
      <c r="S247" s="23"/>
      <c r="T247" s="16"/>
      <c r="U247" s="16"/>
      <c r="W247" s="23" t="str">
        <f>IF('PD2'!$V247&lt;&gt;"",'PD2'!$V247*VLOOKUP('PD2'!$U247,#REF!,2,0),"")</f>
        <v/>
      </c>
      <c r="X247" s="16"/>
      <c r="Y247" s="16"/>
      <c r="Z247" s="16"/>
      <c r="AA247" s="16"/>
      <c r="AB247" s="16"/>
      <c r="AC247" s="16"/>
    </row>
    <row r="248" spans="1:29" ht="15.75" customHeight="1" x14ac:dyDescent="0.35">
      <c r="A248" s="17"/>
      <c r="B248" s="16"/>
      <c r="C248" s="16"/>
      <c r="D248" s="16"/>
      <c r="E248" s="16"/>
      <c r="F248" s="16"/>
      <c r="G248" s="16"/>
      <c r="H248" s="16"/>
      <c r="I248" s="16"/>
      <c r="J248" s="16"/>
      <c r="K248" s="16"/>
      <c r="L248" s="16"/>
      <c r="N248" s="16"/>
      <c r="O248" s="16"/>
      <c r="P248" s="16"/>
      <c r="Q248" s="16"/>
      <c r="R248" s="16"/>
      <c r="S248" s="23"/>
      <c r="T248" s="16"/>
      <c r="U248" s="16"/>
      <c r="W248" s="23" t="str">
        <f>IF('PD2'!$V248&lt;&gt;"",'PD2'!$V248*VLOOKUP('PD2'!$U248,#REF!,2,0),"")</f>
        <v/>
      </c>
      <c r="X248" s="16"/>
      <c r="Y248" s="16"/>
      <c r="Z248" s="16"/>
      <c r="AA248" s="16"/>
      <c r="AB248" s="16"/>
      <c r="AC248" s="16"/>
    </row>
    <row r="249" spans="1:29" ht="15.75" customHeight="1" x14ac:dyDescent="0.35">
      <c r="A249" s="17"/>
      <c r="B249" s="16"/>
      <c r="C249" s="16"/>
      <c r="D249" s="16"/>
      <c r="E249" s="16"/>
      <c r="F249" s="16"/>
      <c r="G249" s="16"/>
      <c r="H249" s="16"/>
      <c r="I249" s="16"/>
      <c r="J249" s="16"/>
      <c r="K249" s="16"/>
      <c r="L249" s="16"/>
      <c r="N249" s="16"/>
      <c r="O249" s="16"/>
      <c r="P249" s="16"/>
      <c r="Q249" s="16"/>
      <c r="R249" s="16"/>
      <c r="S249" s="23"/>
      <c r="T249" s="16"/>
      <c r="U249" s="16"/>
      <c r="W249" s="23" t="str">
        <f>IF('PD2'!$V249&lt;&gt;"",'PD2'!$V249*VLOOKUP('PD2'!$U249,#REF!,2,0),"")</f>
        <v/>
      </c>
      <c r="X249" s="16"/>
      <c r="Y249" s="16"/>
      <c r="Z249" s="16"/>
      <c r="AA249" s="16"/>
      <c r="AB249" s="16"/>
      <c r="AC249" s="16"/>
    </row>
    <row r="250" spans="1:29" ht="15.75" customHeight="1" x14ac:dyDescent="0.35">
      <c r="A250" s="17"/>
      <c r="B250" s="16"/>
      <c r="C250" s="16"/>
      <c r="D250" s="16"/>
      <c r="E250" s="16"/>
      <c r="F250" s="16"/>
      <c r="G250" s="16"/>
      <c r="H250" s="16"/>
      <c r="I250" s="16"/>
      <c r="J250" s="16"/>
      <c r="K250" s="16"/>
      <c r="L250" s="16"/>
      <c r="N250" s="16"/>
      <c r="O250" s="16"/>
      <c r="P250" s="16"/>
      <c r="Q250" s="16"/>
      <c r="R250" s="16"/>
      <c r="S250" s="23"/>
      <c r="T250" s="16"/>
      <c r="U250" s="16"/>
      <c r="W250" s="23" t="str">
        <f>IF('PD2'!$V250&lt;&gt;"",'PD2'!$V250*VLOOKUP('PD2'!$U250,#REF!,2,0),"")</f>
        <v/>
      </c>
      <c r="X250" s="16"/>
      <c r="Y250" s="16"/>
      <c r="Z250" s="16"/>
      <c r="AA250" s="16"/>
      <c r="AB250" s="16"/>
      <c r="AC250" s="16"/>
    </row>
    <row r="251" spans="1:29" ht="15.75" customHeight="1" x14ac:dyDescent="0.35">
      <c r="A251" s="17"/>
      <c r="B251" s="16"/>
      <c r="C251" s="16"/>
      <c r="D251" s="16"/>
      <c r="E251" s="16"/>
      <c r="F251" s="16"/>
      <c r="G251" s="16"/>
      <c r="H251" s="16"/>
      <c r="I251" s="16"/>
      <c r="J251" s="16"/>
      <c r="K251" s="16"/>
      <c r="L251" s="16"/>
      <c r="N251" s="16"/>
      <c r="O251" s="16"/>
      <c r="P251" s="16"/>
      <c r="Q251" s="16"/>
      <c r="R251" s="16"/>
      <c r="S251" s="23"/>
      <c r="T251" s="16"/>
      <c r="U251" s="16"/>
      <c r="W251" s="23" t="str">
        <f>IF('PD2'!$V251&lt;&gt;"",'PD2'!$V251*VLOOKUP('PD2'!$U251,#REF!,2,0),"")</f>
        <v/>
      </c>
      <c r="X251" s="16"/>
      <c r="Y251" s="16"/>
      <c r="Z251" s="16"/>
      <c r="AA251" s="16"/>
      <c r="AB251" s="16"/>
      <c r="AC251" s="16"/>
    </row>
    <row r="252" spans="1:29" ht="15.75" customHeight="1" x14ac:dyDescent="0.35">
      <c r="A252" s="17"/>
      <c r="B252" s="16"/>
      <c r="C252" s="16"/>
      <c r="D252" s="16"/>
      <c r="E252" s="16"/>
      <c r="F252" s="16"/>
      <c r="G252" s="16"/>
      <c r="H252" s="16"/>
      <c r="I252" s="16"/>
      <c r="J252" s="16"/>
      <c r="K252" s="16"/>
      <c r="L252" s="16"/>
      <c r="N252" s="16"/>
      <c r="O252" s="16"/>
      <c r="P252" s="16"/>
      <c r="Q252" s="16"/>
      <c r="R252" s="16"/>
      <c r="S252" s="23"/>
      <c r="T252" s="16"/>
      <c r="U252" s="16"/>
      <c r="W252" s="23" t="str">
        <f>IF('PD2'!$V252&lt;&gt;"",'PD2'!$V252*VLOOKUP('PD2'!$U252,#REF!,2,0),"")</f>
        <v/>
      </c>
      <c r="X252" s="16"/>
      <c r="Y252" s="16"/>
      <c r="Z252" s="16"/>
      <c r="AA252" s="16"/>
      <c r="AB252" s="16"/>
      <c r="AC252" s="16"/>
    </row>
    <row r="253" spans="1:29" ht="15.75" customHeight="1" x14ac:dyDescent="0.35">
      <c r="A253" s="17"/>
      <c r="B253" s="16"/>
      <c r="C253" s="16"/>
      <c r="D253" s="16"/>
      <c r="E253" s="16"/>
      <c r="F253" s="16"/>
      <c r="G253" s="16"/>
      <c r="H253" s="16"/>
      <c r="I253" s="16"/>
      <c r="J253" s="16"/>
      <c r="K253" s="16"/>
      <c r="L253" s="16"/>
      <c r="N253" s="16"/>
      <c r="O253" s="16"/>
      <c r="P253" s="16"/>
      <c r="Q253" s="16"/>
      <c r="R253" s="16"/>
      <c r="S253" s="23"/>
      <c r="T253" s="16"/>
      <c r="U253" s="16"/>
      <c r="W253" s="23" t="str">
        <f>IF('PD2'!$V253&lt;&gt;"",'PD2'!$V253*VLOOKUP('PD2'!$U253,#REF!,2,0),"")</f>
        <v/>
      </c>
      <c r="X253" s="16"/>
      <c r="Y253" s="16"/>
      <c r="Z253" s="16"/>
      <c r="AA253" s="16"/>
      <c r="AB253" s="16"/>
      <c r="AC253" s="16"/>
    </row>
    <row r="254" spans="1:29" ht="15.75" customHeight="1" x14ac:dyDescent="0.35">
      <c r="A254" s="17"/>
      <c r="B254" s="16"/>
      <c r="C254" s="16"/>
      <c r="D254" s="16"/>
      <c r="E254" s="16"/>
      <c r="F254" s="16"/>
      <c r="G254" s="16"/>
      <c r="H254" s="16"/>
      <c r="I254" s="16"/>
      <c r="J254" s="16"/>
      <c r="K254" s="16"/>
      <c r="L254" s="16"/>
      <c r="N254" s="16"/>
      <c r="O254" s="16"/>
      <c r="P254" s="16"/>
      <c r="Q254" s="16"/>
      <c r="R254" s="16"/>
      <c r="S254" s="23"/>
      <c r="T254" s="16"/>
      <c r="U254" s="16"/>
      <c r="W254" s="23" t="str">
        <f>IF('PD2'!$V254&lt;&gt;"",'PD2'!$V254*VLOOKUP('PD2'!$U254,#REF!,2,0),"")</f>
        <v/>
      </c>
      <c r="X254" s="16"/>
      <c r="Y254" s="16"/>
      <c r="Z254" s="16"/>
      <c r="AA254" s="16"/>
      <c r="AB254" s="16"/>
      <c r="AC254" s="16"/>
    </row>
    <row r="255" spans="1:29" ht="15.75" customHeight="1" x14ac:dyDescent="0.35">
      <c r="A255" s="17"/>
      <c r="B255" s="16"/>
      <c r="C255" s="16"/>
      <c r="D255" s="16"/>
      <c r="E255" s="16"/>
      <c r="F255" s="16"/>
      <c r="G255" s="16"/>
      <c r="H255" s="16"/>
      <c r="I255" s="16"/>
      <c r="J255" s="16"/>
      <c r="K255" s="16"/>
      <c r="L255" s="16"/>
      <c r="N255" s="16"/>
      <c r="O255" s="16"/>
      <c r="P255" s="16"/>
      <c r="Q255" s="16"/>
      <c r="R255" s="16"/>
      <c r="S255" s="23"/>
      <c r="T255" s="16"/>
      <c r="U255" s="16"/>
      <c r="W255" s="23" t="str">
        <f>IF('PD2'!$V255&lt;&gt;"",'PD2'!$V255*VLOOKUP('PD2'!$U255,#REF!,2,0),"")</f>
        <v/>
      </c>
      <c r="X255" s="16"/>
      <c r="Y255" s="16"/>
      <c r="Z255" s="16"/>
      <c r="AA255" s="16"/>
      <c r="AB255" s="16"/>
      <c r="AC255" s="16"/>
    </row>
    <row r="256" spans="1:29" ht="15.75" customHeight="1" x14ac:dyDescent="0.35">
      <c r="A256" s="17"/>
      <c r="B256" s="16"/>
      <c r="C256" s="16"/>
      <c r="D256" s="16"/>
      <c r="E256" s="16"/>
      <c r="F256" s="16"/>
      <c r="G256" s="16"/>
      <c r="H256" s="16"/>
      <c r="I256" s="16"/>
      <c r="J256" s="16"/>
      <c r="K256" s="16"/>
      <c r="L256" s="16"/>
      <c r="N256" s="16"/>
      <c r="O256" s="16"/>
      <c r="P256" s="16"/>
      <c r="Q256" s="16"/>
      <c r="R256" s="16"/>
      <c r="S256" s="23"/>
      <c r="T256" s="16"/>
      <c r="U256" s="16"/>
      <c r="W256" s="23" t="str">
        <f>IF('PD2'!$V256&lt;&gt;"",'PD2'!$V256*VLOOKUP('PD2'!$U256,#REF!,2,0),"")</f>
        <v/>
      </c>
      <c r="X256" s="16"/>
      <c r="Y256" s="16"/>
      <c r="Z256" s="16"/>
      <c r="AA256" s="16"/>
      <c r="AB256" s="16"/>
      <c r="AC256" s="16"/>
    </row>
    <row r="257" spans="1:29" ht="15.75" customHeight="1" x14ac:dyDescent="0.35">
      <c r="A257" s="17"/>
      <c r="B257" s="16"/>
      <c r="C257" s="16"/>
      <c r="D257" s="16"/>
      <c r="E257" s="16"/>
      <c r="F257" s="16"/>
      <c r="G257" s="16"/>
      <c r="H257" s="16"/>
      <c r="I257" s="16"/>
      <c r="J257" s="16"/>
      <c r="K257" s="16"/>
      <c r="L257" s="16"/>
      <c r="N257" s="16"/>
      <c r="O257" s="16"/>
      <c r="P257" s="16"/>
      <c r="Q257" s="16"/>
      <c r="R257" s="16"/>
      <c r="S257" s="23"/>
      <c r="T257" s="16"/>
      <c r="U257" s="16"/>
      <c r="W257" s="23" t="str">
        <f>IF('PD2'!$V257&lt;&gt;"",'PD2'!$V257*VLOOKUP('PD2'!$U257,#REF!,2,0),"")</f>
        <v/>
      </c>
      <c r="X257" s="16"/>
      <c r="Y257" s="16"/>
      <c r="Z257" s="16"/>
      <c r="AA257" s="16"/>
      <c r="AB257" s="16"/>
      <c r="AC257" s="16"/>
    </row>
    <row r="258" spans="1:29" ht="15.75" customHeight="1" x14ac:dyDescent="0.35">
      <c r="A258" s="17"/>
      <c r="B258" s="16"/>
      <c r="C258" s="16"/>
      <c r="D258" s="16"/>
      <c r="E258" s="16"/>
      <c r="F258" s="16"/>
      <c r="G258" s="16"/>
      <c r="H258" s="16"/>
      <c r="I258" s="16"/>
      <c r="J258" s="16"/>
      <c r="K258" s="16"/>
      <c r="L258" s="16"/>
      <c r="N258" s="16"/>
      <c r="O258" s="16"/>
      <c r="P258" s="16"/>
      <c r="Q258" s="16"/>
      <c r="R258" s="16"/>
      <c r="S258" s="23"/>
      <c r="T258" s="16"/>
      <c r="U258" s="16"/>
      <c r="W258" s="23" t="str">
        <f>IF('PD2'!$V258&lt;&gt;"",'PD2'!$V258*VLOOKUP('PD2'!$U258,#REF!,2,0),"")</f>
        <v/>
      </c>
      <c r="X258" s="16"/>
      <c r="Y258" s="16"/>
      <c r="Z258" s="16"/>
      <c r="AA258" s="16"/>
      <c r="AB258" s="16"/>
      <c r="AC258" s="16"/>
    </row>
    <row r="259" spans="1:29" ht="15.75" customHeight="1" x14ac:dyDescent="0.35">
      <c r="A259" s="17"/>
      <c r="B259" s="16"/>
      <c r="C259" s="16"/>
      <c r="D259" s="16"/>
      <c r="E259" s="16"/>
      <c r="F259" s="16"/>
      <c r="G259" s="16"/>
      <c r="H259" s="16"/>
      <c r="I259" s="16"/>
      <c r="J259" s="16"/>
      <c r="K259" s="16"/>
      <c r="L259" s="16"/>
      <c r="N259" s="16"/>
      <c r="O259" s="16"/>
      <c r="P259" s="16"/>
      <c r="Q259" s="16"/>
      <c r="R259" s="16"/>
      <c r="S259" s="23"/>
      <c r="T259" s="16"/>
      <c r="U259" s="16"/>
      <c r="W259" s="23" t="str">
        <f>IF('PD2'!$V259&lt;&gt;"",'PD2'!$V259*VLOOKUP('PD2'!$U259,#REF!,2,0),"")</f>
        <v/>
      </c>
      <c r="X259" s="16"/>
      <c r="Y259" s="16"/>
      <c r="Z259" s="16"/>
      <c r="AA259" s="16"/>
      <c r="AB259" s="16"/>
      <c r="AC259" s="16"/>
    </row>
    <row r="260" spans="1:29" ht="15.75" customHeight="1" x14ac:dyDescent="0.35">
      <c r="A260" s="17"/>
      <c r="B260" s="16"/>
      <c r="C260" s="16"/>
      <c r="D260" s="16"/>
      <c r="E260" s="16"/>
      <c r="F260" s="16"/>
      <c r="G260" s="16"/>
      <c r="H260" s="16"/>
      <c r="I260" s="16"/>
      <c r="J260" s="16"/>
      <c r="K260" s="16"/>
      <c r="L260" s="16"/>
      <c r="N260" s="16"/>
      <c r="O260" s="16"/>
      <c r="P260" s="16"/>
      <c r="Q260" s="16"/>
      <c r="R260" s="16"/>
      <c r="S260" s="23"/>
      <c r="T260" s="16"/>
      <c r="U260" s="16"/>
      <c r="W260" s="23" t="str">
        <f>IF('PD2'!$V260&lt;&gt;"",'PD2'!$V260*VLOOKUP('PD2'!$U260,#REF!,2,0),"")</f>
        <v/>
      </c>
      <c r="X260" s="16"/>
      <c r="Y260" s="16"/>
      <c r="Z260" s="16"/>
      <c r="AA260" s="16"/>
      <c r="AB260" s="16"/>
      <c r="AC260" s="16"/>
    </row>
    <row r="261" spans="1:29" ht="15.75" customHeight="1" x14ac:dyDescent="0.35">
      <c r="A261" s="17"/>
      <c r="B261" s="16"/>
      <c r="C261" s="16"/>
      <c r="D261" s="16"/>
      <c r="E261" s="16"/>
      <c r="F261" s="16"/>
      <c r="G261" s="16"/>
      <c r="H261" s="16"/>
      <c r="I261" s="16"/>
      <c r="J261" s="16"/>
      <c r="K261" s="16"/>
      <c r="L261" s="16"/>
      <c r="N261" s="16"/>
      <c r="O261" s="16"/>
      <c r="P261" s="16"/>
      <c r="Q261" s="16"/>
      <c r="R261" s="16"/>
      <c r="S261" s="23"/>
      <c r="T261" s="16"/>
      <c r="U261" s="16"/>
      <c r="W261" s="23" t="str">
        <f>IF('PD2'!$V261&lt;&gt;"",'PD2'!$V261*VLOOKUP('PD2'!$U261,#REF!,2,0),"")</f>
        <v/>
      </c>
      <c r="X261" s="16"/>
      <c r="Y261" s="16"/>
      <c r="Z261" s="16"/>
      <c r="AA261" s="16"/>
      <c r="AB261" s="16"/>
      <c r="AC261" s="16"/>
    </row>
    <row r="262" spans="1:29" ht="15.75" customHeight="1" x14ac:dyDescent="0.35">
      <c r="A262" s="17"/>
      <c r="B262" s="16"/>
      <c r="C262" s="16"/>
      <c r="D262" s="16"/>
      <c r="E262" s="16"/>
      <c r="F262" s="16"/>
      <c r="G262" s="16"/>
      <c r="H262" s="16"/>
      <c r="I262" s="16"/>
      <c r="J262" s="16"/>
      <c r="K262" s="16"/>
      <c r="L262" s="16"/>
      <c r="N262" s="16"/>
      <c r="O262" s="16"/>
      <c r="P262" s="16"/>
      <c r="Q262" s="16"/>
      <c r="R262" s="16"/>
      <c r="S262" s="23"/>
      <c r="T262" s="16"/>
      <c r="U262" s="16"/>
      <c r="W262" s="23" t="str">
        <f>IF('PD2'!$V262&lt;&gt;"",'PD2'!$V262*VLOOKUP('PD2'!$U262,#REF!,2,0),"")</f>
        <v/>
      </c>
      <c r="X262" s="16"/>
      <c r="Y262" s="16"/>
      <c r="Z262" s="16"/>
      <c r="AA262" s="16"/>
      <c r="AB262" s="16"/>
      <c r="AC262" s="16"/>
    </row>
    <row r="263" spans="1:29" ht="15.75" customHeight="1" x14ac:dyDescent="0.35">
      <c r="A263" s="17"/>
      <c r="B263" s="16"/>
      <c r="C263" s="16"/>
      <c r="D263" s="16"/>
      <c r="E263" s="16"/>
      <c r="F263" s="16"/>
      <c r="G263" s="16"/>
      <c r="H263" s="16"/>
      <c r="I263" s="16"/>
      <c r="J263" s="16"/>
      <c r="K263" s="16"/>
      <c r="L263" s="16"/>
      <c r="N263" s="16"/>
      <c r="O263" s="16"/>
      <c r="P263" s="16"/>
      <c r="Q263" s="16"/>
      <c r="R263" s="16"/>
      <c r="S263" s="23"/>
      <c r="T263" s="16"/>
      <c r="U263" s="16"/>
      <c r="W263" s="23" t="str">
        <f>IF('PD2'!$V263&lt;&gt;"",'PD2'!$V263*VLOOKUP('PD2'!$U263,#REF!,2,0),"")</f>
        <v/>
      </c>
      <c r="X263" s="16"/>
      <c r="Y263" s="16"/>
      <c r="Z263" s="16"/>
      <c r="AA263" s="16"/>
      <c r="AB263" s="16"/>
      <c r="AC263" s="16"/>
    </row>
    <row r="264" spans="1:29" ht="15.75" customHeight="1" x14ac:dyDescent="0.35">
      <c r="A264" s="17"/>
      <c r="B264" s="16"/>
      <c r="C264" s="16"/>
      <c r="D264" s="16"/>
      <c r="E264" s="16"/>
      <c r="F264" s="16"/>
      <c r="G264" s="16"/>
      <c r="H264" s="16"/>
      <c r="I264" s="16"/>
      <c r="J264" s="16"/>
      <c r="K264" s="16"/>
      <c r="L264" s="16"/>
      <c r="N264" s="16"/>
      <c r="O264" s="16"/>
      <c r="P264" s="16"/>
      <c r="Q264" s="16"/>
      <c r="R264" s="16"/>
      <c r="S264" s="23"/>
      <c r="T264" s="16"/>
      <c r="U264" s="16"/>
      <c r="W264" s="23" t="str">
        <f>IF('PD2'!$V264&lt;&gt;"",'PD2'!$V264*VLOOKUP('PD2'!$U264,#REF!,2,0),"")</f>
        <v/>
      </c>
      <c r="X264" s="16"/>
      <c r="Y264" s="16"/>
      <c r="Z264" s="16"/>
      <c r="AA264" s="16"/>
      <c r="AB264" s="16"/>
      <c r="AC264" s="16"/>
    </row>
    <row r="265" spans="1:29" ht="15.75" customHeight="1" x14ac:dyDescent="0.35">
      <c r="A265" s="17"/>
      <c r="B265" s="16"/>
      <c r="C265" s="16"/>
      <c r="D265" s="16"/>
      <c r="E265" s="16"/>
      <c r="F265" s="16"/>
      <c r="G265" s="16"/>
      <c r="H265" s="16"/>
      <c r="I265" s="16"/>
      <c r="J265" s="16"/>
      <c r="K265" s="16"/>
      <c r="L265" s="16"/>
      <c r="N265" s="16"/>
      <c r="O265" s="16"/>
      <c r="P265" s="16"/>
      <c r="Q265" s="16"/>
      <c r="R265" s="16"/>
      <c r="S265" s="23"/>
      <c r="T265" s="16"/>
      <c r="U265" s="16"/>
      <c r="W265" s="23" t="str">
        <f>IF('PD2'!$V265&lt;&gt;"",'PD2'!$V265*VLOOKUP('PD2'!$U265,#REF!,2,0),"")</f>
        <v/>
      </c>
      <c r="X265" s="16"/>
      <c r="Y265" s="16"/>
      <c r="Z265" s="16"/>
      <c r="AA265" s="16"/>
      <c r="AB265" s="16"/>
      <c r="AC265" s="16"/>
    </row>
    <row r="266" spans="1:29" ht="15.75" customHeight="1" x14ac:dyDescent="0.35">
      <c r="A266" s="17"/>
      <c r="B266" s="16"/>
      <c r="C266" s="16"/>
      <c r="D266" s="16"/>
      <c r="E266" s="16"/>
      <c r="F266" s="16"/>
      <c r="G266" s="16"/>
      <c r="H266" s="16"/>
      <c r="I266" s="16"/>
      <c r="J266" s="16"/>
      <c r="K266" s="16"/>
      <c r="L266" s="16"/>
      <c r="N266" s="16"/>
      <c r="O266" s="16"/>
      <c r="P266" s="16"/>
      <c r="Q266" s="16"/>
      <c r="R266" s="16"/>
      <c r="S266" s="23"/>
      <c r="T266" s="16"/>
      <c r="U266" s="16"/>
      <c r="W266" s="23" t="str">
        <f>IF('PD2'!$V266&lt;&gt;"",'PD2'!$V266*VLOOKUP('PD2'!$U266,#REF!,2,0),"")</f>
        <v/>
      </c>
      <c r="X266" s="16"/>
      <c r="Y266" s="16"/>
      <c r="Z266" s="16"/>
      <c r="AA266" s="16"/>
      <c r="AB266" s="16"/>
      <c r="AC266" s="16"/>
    </row>
    <row r="267" spans="1:29" ht="15.75" customHeight="1" x14ac:dyDescent="0.35">
      <c r="A267" s="17"/>
      <c r="B267" s="16"/>
      <c r="C267" s="16"/>
      <c r="D267" s="16"/>
      <c r="E267" s="16"/>
      <c r="F267" s="16"/>
      <c r="G267" s="16"/>
      <c r="H267" s="16"/>
      <c r="I267" s="16"/>
      <c r="J267" s="16"/>
      <c r="K267" s="16"/>
      <c r="L267" s="16"/>
      <c r="N267" s="16"/>
      <c r="O267" s="16"/>
      <c r="P267" s="16"/>
      <c r="Q267" s="16"/>
      <c r="R267" s="16"/>
      <c r="S267" s="23"/>
      <c r="T267" s="16"/>
      <c r="U267" s="16"/>
      <c r="W267" s="23" t="str">
        <f>IF('PD2'!$V267&lt;&gt;"",'PD2'!$V267*VLOOKUP('PD2'!$U267,#REF!,2,0),"")</f>
        <v/>
      </c>
      <c r="X267" s="16"/>
      <c r="Y267" s="16"/>
      <c r="Z267" s="16"/>
      <c r="AA267" s="16"/>
      <c r="AB267" s="16"/>
      <c r="AC267" s="16"/>
    </row>
    <row r="268" spans="1:29" ht="15.75" customHeight="1" x14ac:dyDescent="0.35">
      <c r="A268" s="17"/>
      <c r="B268" s="16"/>
      <c r="C268" s="16"/>
      <c r="D268" s="16"/>
      <c r="E268" s="16"/>
      <c r="F268" s="16"/>
      <c r="G268" s="16"/>
      <c r="H268" s="16"/>
      <c r="I268" s="16"/>
      <c r="J268" s="16"/>
      <c r="K268" s="16"/>
      <c r="L268" s="16"/>
      <c r="N268" s="16"/>
      <c r="O268" s="16"/>
      <c r="P268" s="16"/>
      <c r="Q268" s="16"/>
      <c r="R268" s="16"/>
      <c r="S268" s="23"/>
      <c r="T268" s="16"/>
      <c r="U268" s="16"/>
      <c r="W268" s="23" t="str">
        <f>IF('PD2'!$V268&lt;&gt;"",'PD2'!$V268*VLOOKUP('PD2'!$U268,#REF!,2,0),"")</f>
        <v/>
      </c>
      <c r="X268" s="16"/>
      <c r="Y268" s="16"/>
      <c r="Z268" s="16"/>
      <c r="AA268" s="16"/>
      <c r="AB268" s="16"/>
      <c r="AC268" s="16"/>
    </row>
    <row r="269" spans="1:29" ht="15.75" customHeight="1" x14ac:dyDescent="0.35">
      <c r="A269" s="17"/>
      <c r="B269" s="16"/>
      <c r="C269" s="16"/>
      <c r="D269" s="16"/>
      <c r="E269" s="16"/>
      <c r="F269" s="16"/>
      <c r="G269" s="16"/>
      <c r="H269" s="16"/>
      <c r="I269" s="16"/>
      <c r="J269" s="16"/>
      <c r="K269" s="16"/>
      <c r="L269" s="16"/>
      <c r="N269" s="16"/>
      <c r="O269" s="16"/>
      <c r="P269" s="16"/>
      <c r="Q269" s="16"/>
      <c r="R269" s="16"/>
      <c r="S269" s="23"/>
      <c r="T269" s="16"/>
      <c r="U269" s="16"/>
      <c r="W269" s="23" t="str">
        <f>IF('PD2'!$V269&lt;&gt;"",'PD2'!$V269*VLOOKUP('PD2'!$U269,#REF!,2,0),"")</f>
        <v/>
      </c>
      <c r="X269" s="16"/>
      <c r="Y269" s="16"/>
      <c r="Z269" s="16"/>
      <c r="AA269" s="16"/>
      <c r="AB269" s="16"/>
      <c r="AC269" s="16"/>
    </row>
    <row r="270" spans="1:29" ht="15.75" customHeight="1" x14ac:dyDescent="0.35">
      <c r="A270" s="17"/>
      <c r="B270" s="16"/>
      <c r="C270" s="16"/>
      <c r="D270" s="16"/>
      <c r="E270" s="16"/>
      <c r="F270" s="16"/>
      <c r="G270" s="16"/>
      <c r="H270" s="16"/>
      <c r="I270" s="16"/>
      <c r="J270" s="16"/>
      <c r="K270" s="16"/>
      <c r="L270" s="16"/>
      <c r="N270" s="16"/>
      <c r="O270" s="16"/>
      <c r="P270" s="16"/>
      <c r="Q270" s="16"/>
      <c r="R270" s="16"/>
      <c r="S270" s="23"/>
      <c r="T270" s="16"/>
      <c r="U270" s="16"/>
      <c r="W270" s="23" t="str">
        <f>IF('PD2'!$V270&lt;&gt;"",'PD2'!$V270*VLOOKUP('PD2'!$U270,#REF!,2,0),"")</f>
        <v/>
      </c>
      <c r="X270" s="16"/>
      <c r="Y270" s="16"/>
      <c r="Z270" s="16"/>
      <c r="AA270" s="16"/>
      <c r="AB270" s="16"/>
      <c r="AC270" s="16"/>
    </row>
    <row r="271" spans="1:29" ht="15.75" customHeight="1" x14ac:dyDescent="0.35">
      <c r="A271" s="17"/>
      <c r="B271" s="16"/>
      <c r="C271" s="16"/>
      <c r="D271" s="16"/>
      <c r="E271" s="16"/>
      <c r="F271" s="16"/>
      <c r="G271" s="16"/>
      <c r="H271" s="16"/>
      <c r="I271" s="16"/>
      <c r="J271" s="16"/>
      <c r="K271" s="16"/>
      <c r="L271" s="16"/>
      <c r="N271" s="16"/>
      <c r="O271" s="16"/>
      <c r="P271" s="16"/>
      <c r="Q271" s="16"/>
      <c r="R271" s="16"/>
      <c r="S271" s="23"/>
      <c r="T271" s="16"/>
      <c r="U271" s="16"/>
      <c r="W271" s="23" t="str">
        <f>IF('PD2'!$V271&lt;&gt;"",'PD2'!$V271*VLOOKUP('PD2'!$U271,#REF!,2,0),"")</f>
        <v/>
      </c>
      <c r="X271" s="16"/>
      <c r="Y271" s="16"/>
      <c r="Z271" s="16"/>
      <c r="AA271" s="16"/>
      <c r="AB271" s="16"/>
      <c r="AC271" s="16"/>
    </row>
    <row r="272" spans="1:29" ht="15.75" customHeight="1" x14ac:dyDescent="0.35">
      <c r="A272" s="17"/>
      <c r="B272" s="16"/>
      <c r="C272" s="16"/>
      <c r="D272" s="16"/>
      <c r="E272" s="16"/>
      <c r="F272" s="16"/>
      <c r="G272" s="16"/>
      <c r="H272" s="16"/>
      <c r="I272" s="16"/>
      <c r="J272" s="16"/>
      <c r="K272" s="16"/>
      <c r="L272" s="16"/>
      <c r="N272" s="16"/>
      <c r="O272" s="16"/>
      <c r="P272" s="16"/>
      <c r="Q272" s="16"/>
      <c r="R272" s="16"/>
      <c r="S272" s="23"/>
      <c r="T272" s="16"/>
      <c r="U272" s="16"/>
      <c r="W272" s="23" t="str">
        <f>IF('PD2'!$V272&lt;&gt;"",'PD2'!$V272*VLOOKUP('PD2'!$U272,#REF!,2,0),"")</f>
        <v/>
      </c>
      <c r="X272" s="16"/>
      <c r="Y272" s="16"/>
      <c r="Z272" s="16"/>
      <c r="AA272" s="16"/>
      <c r="AB272" s="16"/>
      <c r="AC272" s="16"/>
    </row>
    <row r="273" spans="1:29" ht="15.75" customHeight="1" x14ac:dyDescent="0.35">
      <c r="A273" s="17"/>
      <c r="B273" s="16"/>
      <c r="C273" s="16"/>
      <c r="D273" s="16"/>
      <c r="E273" s="16"/>
      <c r="F273" s="16"/>
      <c r="G273" s="16"/>
      <c r="H273" s="16"/>
      <c r="I273" s="16"/>
      <c r="J273" s="16"/>
      <c r="K273" s="16"/>
      <c r="L273" s="16"/>
      <c r="N273" s="16"/>
      <c r="O273" s="16"/>
      <c r="P273" s="16"/>
      <c r="Q273" s="16"/>
      <c r="R273" s="16"/>
      <c r="S273" s="23"/>
      <c r="T273" s="16"/>
      <c r="U273" s="16"/>
      <c r="W273" s="23" t="str">
        <f>IF('PD2'!$V273&lt;&gt;"",'PD2'!$V273*VLOOKUP('PD2'!$U273,#REF!,2,0),"")</f>
        <v/>
      </c>
      <c r="X273" s="16"/>
      <c r="Y273" s="16"/>
      <c r="Z273" s="16"/>
      <c r="AA273" s="16"/>
      <c r="AB273" s="16"/>
      <c r="AC273" s="16"/>
    </row>
    <row r="274" spans="1:29" ht="15.75" customHeight="1" x14ac:dyDescent="0.35">
      <c r="A274" s="17"/>
      <c r="B274" s="16"/>
      <c r="C274" s="16"/>
      <c r="D274" s="16"/>
      <c r="E274" s="16"/>
      <c r="F274" s="16"/>
      <c r="G274" s="16"/>
      <c r="H274" s="16"/>
      <c r="I274" s="16"/>
      <c r="J274" s="16"/>
      <c r="K274" s="16"/>
      <c r="L274" s="16"/>
      <c r="N274" s="16"/>
      <c r="O274" s="16"/>
      <c r="P274" s="16"/>
      <c r="Q274" s="16"/>
      <c r="R274" s="16"/>
      <c r="S274" s="23"/>
      <c r="T274" s="16"/>
      <c r="U274" s="16"/>
      <c r="W274" s="23" t="str">
        <f>IF('PD2'!$V274&lt;&gt;"",'PD2'!$V274*VLOOKUP('PD2'!$U274,#REF!,2,0),"")</f>
        <v/>
      </c>
      <c r="X274" s="16"/>
      <c r="Y274" s="16"/>
      <c r="Z274" s="16"/>
      <c r="AA274" s="16"/>
      <c r="AB274" s="16"/>
      <c r="AC274" s="16"/>
    </row>
    <row r="275" spans="1:29" ht="15.75" customHeight="1" x14ac:dyDescent="0.35">
      <c r="A275" s="17"/>
      <c r="B275" s="16"/>
      <c r="C275" s="16"/>
      <c r="D275" s="16"/>
      <c r="E275" s="16"/>
      <c r="F275" s="16"/>
      <c r="G275" s="16"/>
      <c r="H275" s="16"/>
      <c r="I275" s="16"/>
      <c r="J275" s="16"/>
      <c r="K275" s="16"/>
      <c r="L275" s="16"/>
      <c r="N275" s="16"/>
      <c r="O275" s="16"/>
      <c r="P275" s="16"/>
      <c r="Q275" s="16"/>
      <c r="R275" s="16"/>
      <c r="S275" s="23"/>
      <c r="T275" s="16"/>
      <c r="U275" s="16"/>
      <c r="W275" s="23" t="str">
        <f>IF('PD2'!$V275&lt;&gt;"",'PD2'!$V275*VLOOKUP('PD2'!$U275,#REF!,2,0),"")</f>
        <v/>
      </c>
      <c r="X275" s="16"/>
      <c r="Y275" s="16"/>
      <c r="Z275" s="16"/>
      <c r="AA275" s="16"/>
      <c r="AB275" s="16"/>
      <c r="AC275" s="16"/>
    </row>
    <row r="276" spans="1:29" ht="15.75" customHeight="1" x14ac:dyDescent="0.35">
      <c r="A276" s="17"/>
      <c r="B276" s="16"/>
      <c r="C276" s="16"/>
      <c r="D276" s="16"/>
      <c r="E276" s="16"/>
      <c r="F276" s="16"/>
      <c r="G276" s="16"/>
      <c r="H276" s="16"/>
      <c r="I276" s="16"/>
      <c r="J276" s="16"/>
      <c r="K276" s="16"/>
      <c r="L276" s="16"/>
      <c r="N276" s="16"/>
      <c r="O276" s="16"/>
      <c r="P276" s="16"/>
      <c r="Q276" s="16"/>
      <c r="R276" s="16"/>
      <c r="S276" s="23"/>
      <c r="T276" s="16"/>
      <c r="U276" s="16"/>
      <c r="W276" s="23" t="str">
        <f>IF('PD2'!$V276&lt;&gt;"",'PD2'!$V276*VLOOKUP('PD2'!$U276,#REF!,2,0),"")</f>
        <v/>
      </c>
      <c r="X276" s="16"/>
      <c r="Y276" s="16"/>
      <c r="Z276" s="16"/>
      <c r="AA276" s="16"/>
      <c r="AB276" s="16"/>
      <c r="AC276" s="16"/>
    </row>
    <row r="277" spans="1:29" ht="15.75" customHeight="1" x14ac:dyDescent="0.35">
      <c r="A277" s="17"/>
      <c r="B277" s="16"/>
      <c r="C277" s="16"/>
      <c r="D277" s="16"/>
      <c r="E277" s="16"/>
      <c r="F277" s="16"/>
      <c r="G277" s="16"/>
      <c r="H277" s="16"/>
      <c r="I277" s="16"/>
      <c r="J277" s="16"/>
      <c r="K277" s="16"/>
      <c r="L277" s="16"/>
      <c r="N277" s="16"/>
      <c r="O277" s="16"/>
      <c r="P277" s="16"/>
      <c r="Q277" s="16"/>
      <c r="R277" s="16"/>
      <c r="S277" s="23"/>
      <c r="T277" s="16"/>
      <c r="U277" s="16"/>
      <c r="W277" s="23" t="str">
        <f>IF('PD2'!$V277&lt;&gt;"",'PD2'!$V277*VLOOKUP('PD2'!$U277,#REF!,2,0),"")</f>
        <v/>
      </c>
      <c r="X277" s="16"/>
      <c r="Y277" s="16"/>
      <c r="Z277" s="16"/>
      <c r="AA277" s="16"/>
      <c r="AB277" s="16"/>
      <c r="AC277" s="16"/>
    </row>
    <row r="278" spans="1:29" ht="15.75" customHeight="1" x14ac:dyDescent="0.35">
      <c r="A278" s="17"/>
      <c r="B278" s="16"/>
      <c r="C278" s="16"/>
      <c r="D278" s="16"/>
      <c r="E278" s="16"/>
      <c r="F278" s="16"/>
      <c r="G278" s="16"/>
      <c r="H278" s="16"/>
      <c r="I278" s="16"/>
      <c r="J278" s="16"/>
      <c r="K278" s="16"/>
      <c r="L278" s="16"/>
      <c r="N278" s="16"/>
      <c r="O278" s="16"/>
      <c r="P278" s="16"/>
      <c r="Q278" s="16"/>
      <c r="R278" s="16"/>
      <c r="S278" s="23"/>
      <c r="T278" s="16"/>
      <c r="U278" s="16"/>
      <c r="W278" s="23" t="str">
        <f>IF('PD2'!$V278&lt;&gt;"",'PD2'!$V278*VLOOKUP('PD2'!$U278,#REF!,2,0),"")</f>
        <v/>
      </c>
      <c r="X278" s="16"/>
      <c r="Y278" s="16"/>
      <c r="Z278" s="16"/>
      <c r="AA278" s="16"/>
      <c r="AB278" s="16"/>
      <c r="AC278" s="16"/>
    </row>
    <row r="279" spans="1:29" ht="15.75" customHeight="1" x14ac:dyDescent="0.35">
      <c r="A279" s="17"/>
      <c r="B279" s="16"/>
      <c r="C279" s="16"/>
      <c r="D279" s="16"/>
      <c r="E279" s="16"/>
      <c r="F279" s="16"/>
      <c r="G279" s="16"/>
      <c r="H279" s="16"/>
      <c r="I279" s="16"/>
      <c r="J279" s="16"/>
      <c r="K279" s="16"/>
      <c r="L279" s="16"/>
      <c r="N279" s="16"/>
      <c r="O279" s="16"/>
      <c r="P279" s="16"/>
      <c r="Q279" s="16"/>
      <c r="R279" s="16"/>
      <c r="S279" s="23"/>
      <c r="T279" s="16"/>
      <c r="U279" s="16"/>
      <c r="W279" s="23" t="str">
        <f>IF('PD2'!$V279&lt;&gt;"",'PD2'!$V279*VLOOKUP('PD2'!$U279,#REF!,2,0),"")</f>
        <v/>
      </c>
      <c r="X279" s="16"/>
      <c r="Y279" s="16"/>
      <c r="Z279" s="16"/>
      <c r="AA279" s="16"/>
      <c r="AB279" s="16"/>
      <c r="AC279" s="16"/>
    </row>
    <row r="280" spans="1:29" ht="15.75" customHeight="1" x14ac:dyDescent="0.35">
      <c r="A280" s="17"/>
      <c r="B280" s="16"/>
      <c r="C280" s="16"/>
      <c r="D280" s="16"/>
      <c r="E280" s="16"/>
      <c r="F280" s="16"/>
      <c r="G280" s="16"/>
      <c r="H280" s="16"/>
      <c r="I280" s="16"/>
      <c r="J280" s="16"/>
      <c r="K280" s="16"/>
      <c r="L280" s="16"/>
      <c r="N280" s="16"/>
      <c r="O280" s="16"/>
      <c r="P280" s="16"/>
      <c r="Q280" s="16"/>
      <c r="R280" s="16"/>
      <c r="S280" s="23"/>
      <c r="T280" s="16"/>
      <c r="U280" s="16"/>
      <c r="W280" s="23" t="str">
        <f>IF('PD2'!$V280&lt;&gt;"",'PD2'!$V280*VLOOKUP('PD2'!$U280,#REF!,2,0),"")</f>
        <v/>
      </c>
      <c r="X280" s="16"/>
      <c r="Y280" s="16"/>
      <c r="Z280" s="16"/>
      <c r="AA280" s="16"/>
      <c r="AB280" s="16"/>
      <c r="AC280" s="16"/>
    </row>
    <row r="281" spans="1:29" ht="15.75" customHeight="1" x14ac:dyDescent="0.35">
      <c r="A281" s="17"/>
      <c r="B281" s="16"/>
      <c r="C281" s="16"/>
      <c r="D281" s="16"/>
      <c r="E281" s="16"/>
      <c r="F281" s="16"/>
      <c r="G281" s="16"/>
      <c r="H281" s="16"/>
      <c r="I281" s="16"/>
      <c r="J281" s="16"/>
      <c r="K281" s="16"/>
      <c r="L281" s="16"/>
      <c r="N281" s="16"/>
      <c r="O281" s="16"/>
      <c r="P281" s="16"/>
      <c r="Q281" s="16"/>
      <c r="R281" s="16"/>
      <c r="S281" s="23"/>
      <c r="T281" s="16"/>
      <c r="U281" s="16"/>
      <c r="W281" s="23" t="str">
        <f>IF('PD2'!$V281&lt;&gt;"",'PD2'!$V281*VLOOKUP('PD2'!$U281,#REF!,2,0),"")</f>
        <v/>
      </c>
      <c r="X281" s="16"/>
      <c r="Y281" s="16"/>
      <c r="Z281" s="16"/>
      <c r="AA281" s="16"/>
      <c r="AB281" s="16"/>
      <c r="AC281" s="16"/>
    </row>
    <row r="282" spans="1:29" ht="15.75" customHeight="1" x14ac:dyDescent="0.35">
      <c r="A282" s="17"/>
      <c r="B282" s="16"/>
      <c r="C282" s="16"/>
      <c r="D282" s="16"/>
      <c r="E282" s="16"/>
      <c r="F282" s="16"/>
      <c r="G282" s="16"/>
      <c r="H282" s="16"/>
      <c r="I282" s="16"/>
      <c r="J282" s="16"/>
      <c r="K282" s="16"/>
      <c r="L282" s="16"/>
      <c r="N282" s="16"/>
      <c r="O282" s="16"/>
      <c r="P282" s="16"/>
      <c r="Q282" s="16"/>
      <c r="R282" s="16"/>
      <c r="S282" s="23"/>
      <c r="T282" s="16"/>
      <c r="U282" s="16"/>
      <c r="W282" s="23" t="str">
        <f>IF('PD2'!$V282&lt;&gt;"",'PD2'!$V282*VLOOKUP('PD2'!$U282,#REF!,2,0),"")</f>
        <v/>
      </c>
      <c r="X282" s="16"/>
      <c r="Y282" s="16"/>
      <c r="Z282" s="16"/>
      <c r="AA282" s="16"/>
      <c r="AB282" s="16"/>
      <c r="AC282" s="16"/>
    </row>
    <row r="283" spans="1:29" ht="15.75" customHeight="1" x14ac:dyDescent="0.35">
      <c r="A283" s="17"/>
      <c r="B283" s="16"/>
      <c r="C283" s="16"/>
      <c r="D283" s="16"/>
      <c r="E283" s="16"/>
      <c r="F283" s="16"/>
      <c r="G283" s="16"/>
      <c r="H283" s="16"/>
      <c r="I283" s="16"/>
      <c r="J283" s="16"/>
      <c r="K283" s="16"/>
      <c r="L283" s="16"/>
      <c r="N283" s="16"/>
      <c r="O283" s="16"/>
      <c r="P283" s="16"/>
      <c r="Q283" s="16"/>
      <c r="R283" s="16"/>
      <c r="S283" s="23"/>
      <c r="T283" s="16"/>
      <c r="U283" s="16"/>
      <c r="W283" s="23" t="str">
        <f>IF('PD2'!$V283&lt;&gt;"",'PD2'!$V283*VLOOKUP('PD2'!$U283,#REF!,2,0),"")</f>
        <v/>
      </c>
      <c r="X283" s="16"/>
      <c r="Y283" s="16"/>
      <c r="Z283" s="16"/>
      <c r="AA283" s="16"/>
      <c r="AB283" s="16"/>
      <c r="AC283" s="16"/>
    </row>
    <row r="284" spans="1:29" ht="15.75" customHeight="1" x14ac:dyDescent="0.35">
      <c r="A284" s="17"/>
      <c r="B284" s="16"/>
      <c r="C284" s="16"/>
      <c r="D284" s="16"/>
      <c r="E284" s="16"/>
      <c r="F284" s="16"/>
      <c r="G284" s="16"/>
      <c r="H284" s="16"/>
      <c r="I284" s="16"/>
      <c r="J284" s="16"/>
      <c r="K284" s="16"/>
      <c r="L284" s="16"/>
      <c r="N284" s="16"/>
      <c r="O284" s="16"/>
      <c r="P284" s="16"/>
      <c r="Q284" s="16"/>
      <c r="R284" s="16"/>
      <c r="S284" s="23"/>
      <c r="T284" s="16"/>
      <c r="U284" s="16"/>
      <c r="W284" s="23" t="str">
        <f>IF('PD2'!$V284&lt;&gt;"",'PD2'!$V284*VLOOKUP('PD2'!$U284,#REF!,2,0),"")</f>
        <v/>
      </c>
      <c r="X284" s="16"/>
      <c r="Y284" s="16"/>
      <c r="Z284" s="16"/>
      <c r="AA284" s="16"/>
      <c r="AB284" s="16"/>
      <c r="AC284" s="16"/>
    </row>
    <row r="285" spans="1:29" ht="15.75" customHeight="1" x14ac:dyDescent="0.35">
      <c r="A285" s="17"/>
      <c r="B285" s="16"/>
      <c r="C285" s="16"/>
      <c r="D285" s="16"/>
      <c r="E285" s="16"/>
      <c r="F285" s="16"/>
      <c r="G285" s="16"/>
      <c r="H285" s="16"/>
      <c r="I285" s="16"/>
      <c r="J285" s="16"/>
      <c r="K285" s="16"/>
      <c r="N285" s="16"/>
      <c r="O285" s="16"/>
      <c r="P285" s="16"/>
      <c r="Q285" s="16"/>
      <c r="R285" s="16"/>
      <c r="S285" s="23"/>
      <c r="T285" s="16"/>
      <c r="U285" s="16"/>
      <c r="W285" s="23" t="str">
        <f>IF('PD2'!$V285&lt;&gt;"",'PD2'!$V285*VLOOKUP('PD2'!$U285,#REF!,2,0),"")</f>
        <v/>
      </c>
      <c r="X285" s="16"/>
      <c r="Y285" s="16"/>
      <c r="Z285" s="16"/>
      <c r="AA285" s="16"/>
      <c r="AB285" s="16"/>
      <c r="AC285" s="16"/>
    </row>
    <row r="286" spans="1:29" ht="15.75" customHeight="1" x14ac:dyDescent="0.35">
      <c r="A286" s="17"/>
      <c r="B286" s="16"/>
      <c r="C286" s="16"/>
      <c r="D286" s="16"/>
      <c r="E286" s="16"/>
      <c r="F286" s="16"/>
      <c r="G286" s="16"/>
      <c r="H286" s="16"/>
      <c r="I286" s="16"/>
      <c r="J286" s="16"/>
      <c r="K286" s="16"/>
      <c r="N286" s="16"/>
      <c r="O286" s="16"/>
      <c r="P286" s="16"/>
      <c r="Q286" s="16"/>
      <c r="R286" s="16"/>
      <c r="S286" s="23"/>
      <c r="T286" s="16"/>
      <c r="U286" s="16"/>
      <c r="W286" s="23" t="str">
        <f>IF('PD2'!$V286&lt;&gt;"",'PD2'!$V286*VLOOKUP('PD2'!$U286,#REF!,2,0),"")</f>
        <v/>
      </c>
      <c r="X286" s="16"/>
      <c r="Y286" s="16"/>
      <c r="Z286" s="16"/>
      <c r="AA286" s="16"/>
      <c r="AB286" s="16"/>
      <c r="AC286" s="16"/>
    </row>
    <row r="287" spans="1:29" ht="15.75" customHeight="1" x14ac:dyDescent="0.35">
      <c r="A287" s="17"/>
      <c r="B287" s="16"/>
      <c r="C287" s="16"/>
      <c r="D287" s="16"/>
      <c r="E287" s="16"/>
      <c r="F287" s="16"/>
      <c r="G287" s="16"/>
      <c r="H287" s="16"/>
      <c r="I287" s="16"/>
      <c r="J287" s="16"/>
      <c r="K287" s="16"/>
      <c r="N287" s="16"/>
      <c r="O287" s="16"/>
      <c r="P287" s="16"/>
      <c r="Q287" s="16"/>
      <c r="R287" s="16"/>
      <c r="S287" s="23"/>
      <c r="T287" s="16"/>
      <c r="U287" s="16"/>
      <c r="W287" s="23" t="str">
        <f>IF('PD2'!$V287&lt;&gt;"",'PD2'!$V287*VLOOKUP('PD2'!$U287,#REF!,2,0),"")</f>
        <v/>
      </c>
      <c r="X287" s="16"/>
      <c r="Y287" s="16"/>
      <c r="Z287" s="16"/>
      <c r="AA287" s="16"/>
      <c r="AB287" s="16"/>
      <c r="AC287" s="16"/>
    </row>
    <row r="288" spans="1:29" ht="15.75" customHeight="1" x14ac:dyDescent="0.35">
      <c r="A288" s="17"/>
      <c r="B288" s="16"/>
      <c r="C288" s="16"/>
      <c r="D288" s="16"/>
      <c r="E288" s="16"/>
      <c r="F288" s="16"/>
      <c r="G288" s="16"/>
      <c r="H288" s="16"/>
      <c r="I288" s="16"/>
      <c r="J288" s="16"/>
      <c r="K288" s="16"/>
      <c r="N288" s="16"/>
      <c r="O288" s="16"/>
      <c r="P288" s="16"/>
      <c r="Q288" s="16"/>
      <c r="R288" s="16"/>
      <c r="S288" s="23"/>
      <c r="T288" s="16"/>
      <c r="U288" s="16"/>
      <c r="W288" s="23" t="str">
        <f>IF('PD2'!$V288&lt;&gt;"",'PD2'!$V288*VLOOKUP('PD2'!$U288,#REF!,2,0),"")</f>
        <v/>
      </c>
      <c r="X288" s="16"/>
      <c r="Y288" s="16"/>
      <c r="Z288" s="16"/>
      <c r="AA288" s="16"/>
      <c r="AB288" s="16"/>
      <c r="AC288" s="16"/>
    </row>
    <row r="289" spans="1:29" ht="15.75" customHeight="1" x14ac:dyDescent="0.35">
      <c r="A289" s="17"/>
      <c r="B289" s="16"/>
      <c r="C289" s="16"/>
      <c r="D289" s="16"/>
      <c r="E289" s="16"/>
      <c r="F289" s="16"/>
      <c r="G289" s="16"/>
      <c r="H289" s="16"/>
      <c r="I289" s="16"/>
      <c r="J289" s="16"/>
      <c r="K289" s="16"/>
      <c r="N289" s="16"/>
      <c r="O289" s="16"/>
      <c r="P289" s="16"/>
      <c r="Q289" s="16"/>
      <c r="R289" s="16"/>
      <c r="S289" s="23"/>
      <c r="T289" s="16"/>
      <c r="U289" s="16"/>
      <c r="W289" s="23" t="str">
        <f>IF('PD2'!$V289&lt;&gt;"",'PD2'!$V289*VLOOKUP('PD2'!$U289,#REF!,2,0),"")</f>
        <v/>
      </c>
      <c r="X289" s="16"/>
      <c r="Y289" s="16"/>
      <c r="Z289" s="16"/>
      <c r="AA289" s="16"/>
      <c r="AB289" s="16"/>
      <c r="AC289" s="16"/>
    </row>
    <row r="290" spans="1:29" ht="15.75" customHeight="1" x14ac:dyDescent="0.35">
      <c r="A290" s="17"/>
      <c r="B290" s="16"/>
      <c r="C290" s="16"/>
      <c r="D290" s="16"/>
      <c r="E290" s="16"/>
      <c r="F290" s="16"/>
      <c r="G290" s="16"/>
      <c r="H290" s="16"/>
      <c r="I290" s="16"/>
      <c r="J290" s="16"/>
      <c r="K290" s="16"/>
      <c r="N290" s="16"/>
      <c r="O290" s="16"/>
      <c r="P290" s="16"/>
      <c r="Q290" s="16"/>
      <c r="R290" s="16"/>
      <c r="S290" s="23"/>
      <c r="T290" s="16"/>
      <c r="U290" s="16"/>
      <c r="W290" s="23" t="str">
        <f>IF('PD2'!$V290&lt;&gt;"",'PD2'!$V290*VLOOKUP('PD2'!$U290,#REF!,2,0),"")</f>
        <v/>
      </c>
      <c r="X290" s="16"/>
      <c r="Y290" s="16"/>
      <c r="Z290" s="16"/>
      <c r="AA290" s="16"/>
      <c r="AB290" s="16"/>
      <c r="AC290" s="16"/>
    </row>
    <row r="291" spans="1:29" ht="15.75" customHeight="1" x14ac:dyDescent="0.35">
      <c r="A291" s="17"/>
      <c r="B291" s="16"/>
      <c r="C291" s="16"/>
      <c r="D291" s="16"/>
      <c r="E291" s="16"/>
      <c r="F291" s="16"/>
      <c r="G291" s="16"/>
      <c r="H291" s="16"/>
      <c r="I291" s="16"/>
      <c r="J291" s="16"/>
      <c r="K291" s="16"/>
      <c r="N291" s="16"/>
      <c r="O291" s="16"/>
      <c r="P291" s="16"/>
      <c r="Q291" s="16"/>
      <c r="R291" s="16"/>
      <c r="S291" s="23"/>
      <c r="T291" s="16"/>
      <c r="U291" s="16"/>
      <c r="W291" s="23" t="str">
        <f>IF('PD2'!$V291&lt;&gt;"",'PD2'!$V291*VLOOKUP('PD2'!$U291,#REF!,2,0),"")</f>
        <v/>
      </c>
      <c r="X291" s="16"/>
      <c r="Y291" s="16"/>
      <c r="Z291" s="16"/>
      <c r="AA291" s="16"/>
      <c r="AB291" s="16"/>
      <c r="AC291" s="16"/>
    </row>
    <row r="292" spans="1:29" ht="15.75" customHeight="1" x14ac:dyDescent="0.35">
      <c r="A292" s="17"/>
      <c r="B292" s="16"/>
      <c r="C292" s="16"/>
      <c r="D292" s="16"/>
      <c r="E292" s="16"/>
      <c r="F292" s="16"/>
      <c r="G292" s="16"/>
      <c r="H292" s="16"/>
      <c r="I292" s="16"/>
      <c r="J292" s="16"/>
      <c r="K292" s="16"/>
      <c r="N292" s="16"/>
      <c r="O292" s="16"/>
      <c r="P292" s="16"/>
      <c r="Q292" s="16"/>
      <c r="R292" s="16"/>
      <c r="S292" s="23"/>
      <c r="T292" s="16"/>
      <c r="U292" s="16"/>
      <c r="W292" s="23" t="str">
        <f>IF('PD2'!$V292&lt;&gt;"",'PD2'!$V292*VLOOKUP('PD2'!$U292,#REF!,2,0),"")</f>
        <v/>
      </c>
      <c r="X292" s="16"/>
      <c r="Y292" s="16"/>
      <c r="Z292" s="16"/>
      <c r="AA292" s="16"/>
      <c r="AB292" s="16"/>
      <c r="AC292" s="16"/>
    </row>
    <row r="293" spans="1:29" ht="15.75" customHeight="1" x14ac:dyDescent="0.35">
      <c r="A293" s="17"/>
      <c r="B293" s="16"/>
      <c r="C293" s="16"/>
      <c r="D293" s="16"/>
      <c r="E293" s="16"/>
      <c r="F293" s="16"/>
      <c r="G293" s="16"/>
      <c r="H293" s="16"/>
      <c r="I293" s="16"/>
      <c r="J293" s="16"/>
      <c r="K293" s="16"/>
      <c r="N293" s="16"/>
      <c r="O293" s="16"/>
      <c r="P293" s="16"/>
      <c r="Q293" s="16"/>
      <c r="R293" s="16"/>
      <c r="S293" s="23"/>
      <c r="T293" s="16"/>
      <c r="U293" s="16"/>
      <c r="W293" s="23" t="str">
        <f>IF('PD2'!$V293&lt;&gt;"",'PD2'!$V293*VLOOKUP('PD2'!$U293,#REF!,2,0),"")</f>
        <v/>
      </c>
      <c r="X293" s="16"/>
      <c r="Y293" s="16"/>
      <c r="Z293" s="16"/>
      <c r="AA293" s="16"/>
      <c r="AB293" s="16"/>
      <c r="AC293" s="16"/>
    </row>
    <row r="294" spans="1:29" ht="15.75" customHeight="1" x14ac:dyDescent="0.35">
      <c r="A294" s="17"/>
      <c r="B294" s="16"/>
      <c r="C294" s="16"/>
      <c r="D294" s="16"/>
      <c r="E294" s="16"/>
      <c r="F294" s="16"/>
      <c r="G294" s="16"/>
      <c r="H294" s="16"/>
      <c r="I294" s="16"/>
      <c r="J294" s="16"/>
      <c r="K294" s="16"/>
      <c r="N294" s="16"/>
      <c r="O294" s="16"/>
      <c r="P294" s="16"/>
      <c r="Q294" s="16"/>
      <c r="R294" s="16"/>
      <c r="S294" s="23"/>
      <c r="T294" s="16"/>
      <c r="U294" s="16"/>
      <c r="W294" s="23" t="str">
        <f>IF('PD2'!$V294&lt;&gt;"",'PD2'!$V294*VLOOKUP('PD2'!$U294,#REF!,2,0),"")</f>
        <v/>
      </c>
      <c r="X294" s="16"/>
      <c r="Y294" s="16"/>
      <c r="Z294" s="16"/>
      <c r="AA294" s="16"/>
      <c r="AB294" s="16"/>
      <c r="AC294" s="16"/>
    </row>
    <row r="295" spans="1:29" ht="15.75" customHeight="1" x14ac:dyDescent="0.35">
      <c r="A295" s="17"/>
      <c r="B295" s="16"/>
      <c r="C295" s="16"/>
      <c r="D295" s="16"/>
      <c r="E295" s="16"/>
      <c r="F295" s="16"/>
      <c r="G295" s="16"/>
      <c r="H295" s="16"/>
      <c r="I295" s="16"/>
      <c r="J295" s="16"/>
      <c r="K295" s="16"/>
      <c r="N295" s="16"/>
      <c r="O295" s="16"/>
      <c r="P295" s="16"/>
      <c r="Q295" s="16"/>
      <c r="R295" s="16"/>
      <c r="S295" s="23"/>
      <c r="T295" s="16"/>
      <c r="U295" s="16"/>
      <c r="W295" s="23" t="str">
        <f>IF('PD2'!$V295&lt;&gt;"",'PD2'!$V295*VLOOKUP('PD2'!$U295,#REF!,2,0),"")</f>
        <v/>
      </c>
      <c r="X295" s="16"/>
      <c r="Y295" s="16"/>
      <c r="Z295" s="16"/>
      <c r="AA295" s="16"/>
      <c r="AB295" s="16"/>
      <c r="AC295" s="16"/>
    </row>
    <row r="296" spans="1:29" ht="15.75" customHeight="1" x14ac:dyDescent="0.35">
      <c r="A296" s="17"/>
      <c r="B296" s="16"/>
      <c r="C296" s="16"/>
      <c r="D296" s="16"/>
      <c r="E296" s="16"/>
      <c r="F296" s="16"/>
      <c r="G296" s="16"/>
      <c r="H296" s="16"/>
      <c r="I296" s="16"/>
      <c r="J296" s="16"/>
      <c r="K296" s="16"/>
      <c r="N296" s="16"/>
      <c r="O296" s="16"/>
      <c r="P296" s="16"/>
      <c r="Q296" s="16"/>
      <c r="R296" s="16"/>
      <c r="S296" s="23"/>
      <c r="T296" s="16"/>
      <c r="U296" s="16"/>
      <c r="W296" s="23" t="str">
        <f>IF('PD2'!$V296&lt;&gt;"",'PD2'!$V296*VLOOKUP('PD2'!$U296,#REF!,2,0),"")</f>
        <v/>
      </c>
      <c r="X296" s="16"/>
      <c r="Y296" s="16"/>
      <c r="Z296" s="16"/>
      <c r="AA296" s="16"/>
      <c r="AB296" s="16"/>
      <c r="AC296" s="16"/>
    </row>
    <row r="297" spans="1:29" ht="15.75" customHeight="1" x14ac:dyDescent="0.35">
      <c r="A297" s="17"/>
      <c r="B297" s="16"/>
      <c r="C297" s="16"/>
      <c r="D297" s="16"/>
      <c r="E297" s="16"/>
      <c r="F297" s="16"/>
      <c r="G297" s="16"/>
      <c r="H297" s="16"/>
      <c r="I297" s="16"/>
      <c r="J297" s="16"/>
      <c r="K297" s="16"/>
      <c r="N297" s="16"/>
      <c r="O297" s="16"/>
      <c r="P297" s="16"/>
      <c r="Q297" s="16"/>
      <c r="R297" s="16"/>
      <c r="S297" s="23"/>
      <c r="T297" s="16"/>
      <c r="U297" s="16"/>
      <c r="W297" s="23" t="str">
        <f>IF('PD2'!$V297&lt;&gt;"",'PD2'!$V297*VLOOKUP('PD2'!$U297,#REF!,2,0),"")</f>
        <v/>
      </c>
      <c r="X297" s="16"/>
      <c r="Y297" s="16"/>
      <c r="Z297" s="16"/>
      <c r="AA297" s="16"/>
      <c r="AB297" s="16"/>
      <c r="AC297" s="16"/>
    </row>
    <row r="298" spans="1:29" ht="15.75" customHeight="1" x14ac:dyDescent="0.35">
      <c r="A298" s="17"/>
      <c r="B298" s="16"/>
      <c r="C298" s="16"/>
      <c r="D298" s="16"/>
      <c r="E298" s="16"/>
      <c r="F298" s="16"/>
      <c r="G298" s="16"/>
      <c r="H298" s="16"/>
      <c r="I298" s="16"/>
      <c r="J298" s="16"/>
      <c r="K298" s="16"/>
      <c r="N298" s="16"/>
      <c r="O298" s="16"/>
      <c r="P298" s="16"/>
      <c r="Q298" s="16"/>
      <c r="R298" s="16"/>
      <c r="S298" s="23"/>
      <c r="T298" s="16"/>
      <c r="U298" s="16"/>
      <c r="W298" s="23" t="str">
        <f>IF('PD2'!$V298&lt;&gt;"",'PD2'!$V298*VLOOKUP('PD2'!$U298,#REF!,2,0),"")</f>
        <v/>
      </c>
      <c r="X298" s="16"/>
      <c r="Y298" s="16"/>
      <c r="Z298" s="16"/>
      <c r="AA298" s="16"/>
      <c r="AB298" s="16"/>
      <c r="AC298" s="16"/>
    </row>
    <row r="299" spans="1:29" ht="15.75" customHeight="1" x14ac:dyDescent="0.35">
      <c r="A299" s="17"/>
      <c r="B299" s="16"/>
      <c r="C299" s="16"/>
      <c r="D299" s="16"/>
      <c r="E299" s="16"/>
      <c r="F299" s="16"/>
      <c r="G299" s="16"/>
      <c r="H299" s="16"/>
      <c r="I299" s="16"/>
      <c r="J299" s="16"/>
      <c r="K299" s="16"/>
      <c r="N299" s="16"/>
      <c r="O299" s="16"/>
      <c r="P299" s="16"/>
      <c r="Q299" s="16"/>
      <c r="R299" s="16"/>
      <c r="S299" s="23"/>
      <c r="T299" s="16"/>
      <c r="U299" s="16"/>
      <c r="W299" s="23" t="str">
        <f>IF('PD2'!$V299&lt;&gt;"",'PD2'!$V299*VLOOKUP('PD2'!$U299,#REF!,2,0),"")</f>
        <v/>
      </c>
      <c r="X299" s="16"/>
      <c r="Y299" s="16"/>
      <c r="Z299" s="16"/>
      <c r="AA299" s="16"/>
      <c r="AB299" s="16"/>
      <c r="AC299" s="16"/>
    </row>
    <row r="300" spans="1:29" ht="15.75" customHeight="1" x14ac:dyDescent="0.35">
      <c r="A300" s="17"/>
      <c r="B300" s="16"/>
      <c r="C300" s="16"/>
      <c r="D300" s="16"/>
      <c r="E300" s="16"/>
      <c r="F300" s="16"/>
      <c r="G300" s="16"/>
      <c r="H300" s="16"/>
      <c r="I300" s="16"/>
      <c r="J300" s="16"/>
      <c r="K300" s="16"/>
      <c r="N300" s="16"/>
      <c r="O300" s="16"/>
      <c r="P300" s="16"/>
      <c r="Q300" s="16"/>
      <c r="R300" s="16"/>
      <c r="S300" s="23"/>
      <c r="T300" s="16"/>
      <c r="U300" s="16"/>
      <c r="W300" s="23" t="str">
        <f>IF('PD2'!$V300&lt;&gt;"",'PD2'!$V300*VLOOKUP('PD2'!$U300,#REF!,2,0),"")</f>
        <v/>
      </c>
      <c r="X300" s="16"/>
      <c r="Y300" s="16"/>
      <c r="Z300" s="16"/>
      <c r="AA300" s="16"/>
      <c r="AB300" s="16"/>
      <c r="AC300" s="16"/>
    </row>
    <row r="301" spans="1:29" ht="15.75" customHeight="1" x14ac:dyDescent="0.35">
      <c r="A301" s="17"/>
      <c r="B301" s="16"/>
      <c r="C301" s="16"/>
      <c r="D301" s="16"/>
      <c r="E301" s="16"/>
      <c r="F301" s="16"/>
      <c r="G301" s="16"/>
      <c r="H301" s="16"/>
      <c r="I301" s="16"/>
      <c r="J301" s="16"/>
      <c r="K301" s="16"/>
      <c r="N301" s="16"/>
      <c r="O301" s="16"/>
      <c r="P301" s="16"/>
      <c r="Q301" s="16"/>
      <c r="R301" s="16"/>
      <c r="S301" s="23"/>
      <c r="T301" s="16"/>
      <c r="U301" s="16"/>
      <c r="W301" s="23" t="str">
        <f>IF('PD2'!$V301&lt;&gt;"",'PD2'!$V301*VLOOKUP('PD2'!$U301,#REF!,2,0),"")</f>
        <v/>
      </c>
      <c r="X301" s="16"/>
      <c r="Y301" s="16"/>
      <c r="Z301" s="16"/>
      <c r="AA301" s="16"/>
      <c r="AB301" s="16"/>
      <c r="AC301" s="16"/>
    </row>
    <row r="302" spans="1:29" ht="15.75" customHeight="1" x14ac:dyDescent="0.35">
      <c r="A302" s="17"/>
      <c r="B302" s="16"/>
      <c r="C302" s="16"/>
      <c r="D302" s="16"/>
      <c r="E302" s="16"/>
      <c r="F302" s="16"/>
      <c r="G302" s="16"/>
      <c r="H302" s="16"/>
      <c r="I302" s="16"/>
      <c r="J302" s="16"/>
      <c r="K302" s="16"/>
      <c r="N302" s="16"/>
      <c r="O302" s="16"/>
      <c r="P302" s="16"/>
      <c r="Q302" s="16"/>
      <c r="R302" s="16"/>
      <c r="S302" s="23"/>
      <c r="T302" s="16"/>
      <c r="U302" s="16"/>
      <c r="W302" s="23" t="str">
        <f>IF('PD2'!$V302&lt;&gt;"",'PD2'!$V302*VLOOKUP('PD2'!$U302,#REF!,2,0),"")</f>
        <v/>
      </c>
      <c r="X302" s="16"/>
      <c r="Y302" s="16"/>
      <c r="Z302" s="16"/>
      <c r="AA302" s="16"/>
      <c r="AB302" s="16"/>
      <c r="AC302" s="16"/>
    </row>
    <row r="303" spans="1:29" ht="15.75" customHeight="1" x14ac:dyDescent="0.35">
      <c r="A303" s="17"/>
      <c r="B303" s="16"/>
      <c r="C303" s="16"/>
      <c r="D303" s="16"/>
      <c r="E303" s="16"/>
      <c r="F303" s="16"/>
      <c r="G303" s="16"/>
      <c r="H303" s="16"/>
      <c r="I303" s="16"/>
      <c r="J303" s="16"/>
      <c r="K303" s="16"/>
      <c r="N303" s="16"/>
      <c r="O303" s="16"/>
      <c r="P303" s="16"/>
      <c r="Q303" s="16"/>
      <c r="R303" s="16"/>
      <c r="S303" s="23"/>
      <c r="T303" s="16"/>
      <c r="U303" s="16"/>
      <c r="W303" s="23" t="str">
        <f>IF('PD2'!$V303&lt;&gt;"",'PD2'!$V303*VLOOKUP('PD2'!$U303,#REF!,2,0),"")</f>
        <v/>
      </c>
      <c r="X303" s="16"/>
      <c r="Y303" s="16"/>
      <c r="Z303" s="16"/>
      <c r="AA303" s="16"/>
      <c r="AB303" s="16"/>
      <c r="AC303" s="16"/>
    </row>
    <row r="304" spans="1:29" ht="15.75" customHeight="1" x14ac:dyDescent="0.35">
      <c r="A304" s="17"/>
      <c r="B304" s="16"/>
      <c r="C304" s="16"/>
      <c r="D304" s="16"/>
      <c r="E304" s="16"/>
      <c r="F304" s="16"/>
      <c r="G304" s="16"/>
      <c r="H304" s="16"/>
      <c r="I304" s="16"/>
      <c r="J304" s="16"/>
      <c r="K304" s="16"/>
      <c r="N304" s="16"/>
      <c r="O304" s="16"/>
      <c r="P304" s="16"/>
      <c r="Q304" s="16"/>
      <c r="R304" s="16"/>
      <c r="S304" s="23"/>
      <c r="T304" s="16"/>
      <c r="U304" s="16"/>
      <c r="W304" s="23" t="str">
        <f>IF('PD2'!$V304&lt;&gt;"",'PD2'!$V304*VLOOKUP('PD2'!$U304,#REF!,2,0),"")</f>
        <v/>
      </c>
      <c r="X304" s="16"/>
      <c r="Y304" s="16"/>
      <c r="Z304" s="16"/>
      <c r="AA304" s="16"/>
      <c r="AB304" s="16"/>
      <c r="AC304" s="16"/>
    </row>
    <row r="305" spans="1:29" ht="15.75" customHeight="1" x14ac:dyDescent="0.35">
      <c r="A305" s="17"/>
      <c r="B305" s="16"/>
      <c r="C305" s="16"/>
      <c r="D305" s="16"/>
      <c r="E305" s="16"/>
      <c r="F305" s="16"/>
      <c r="G305" s="16"/>
      <c r="H305" s="16"/>
      <c r="I305" s="16"/>
      <c r="J305" s="16"/>
      <c r="K305" s="16"/>
      <c r="N305" s="16"/>
      <c r="O305" s="16"/>
      <c r="P305" s="16"/>
      <c r="Q305" s="16"/>
      <c r="R305" s="16"/>
      <c r="S305" s="23"/>
      <c r="T305" s="16"/>
      <c r="U305" s="16"/>
      <c r="W305" s="23" t="str">
        <f>IF('PD2'!$V305&lt;&gt;"",'PD2'!$V305*VLOOKUP('PD2'!$U305,#REF!,2,0),"")</f>
        <v/>
      </c>
      <c r="X305" s="16"/>
      <c r="Y305" s="16"/>
      <c r="Z305" s="16"/>
      <c r="AA305" s="16"/>
      <c r="AB305" s="16"/>
      <c r="AC305" s="16"/>
    </row>
    <row r="306" spans="1:29" ht="15.75" customHeight="1" x14ac:dyDescent="0.35">
      <c r="A306" s="17"/>
      <c r="B306" s="16"/>
      <c r="C306" s="16"/>
      <c r="D306" s="16"/>
      <c r="E306" s="16"/>
      <c r="F306" s="16"/>
      <c r="G306" s="16"/>
      <c r="H306" s="16"/>
      <c r="I306" s="16"/>
      <c r="J306" s="16"/>
      <c r="K306" s="16"/>
      <c r="N306" s="16"/>
      <c r="O306" s="16"/>
      <c r="P306" s="16"/>
      <c r="Q306" s="16"/>
      <c r="R306" s="16"/>
      <c r="S306" s="23"/>
      <c r="T306" s="16"/>
      <c r="U306" s="16"/>
      <c r="W306" s="23" t="str">
        <f>IF('PD2'!$V306&lt;&gt;"",'PD2'!$V306*VLOOKUP('PD2'!$U306,#REF!,2,0),"")</f>
        <v/>
      </c>
      <c r="X306" s="16"/>
      <c r="Y306" s="16"/>
      <c r="Z306" s="16"/>
      <c r="AA306" s="16"/>
      <c r="AB306" s="16"/>
      <c r="AC306" s="16"/>
    </row>
    <row r="307" spans="1:29" ht="15.75" customHeight="1" x14ac:dyDescent="0.35">
      <c r="A307" s="17"/>
      <c r="B307" s="16"/>
      <c r="C307" s="16"/>
      <c r="D307" s="16"/>
      <c r="E307" s="16"/>
      <c r="F307" s="16"/>
      <c r="G307" s="16"/>
      <c r="H307" s="16"/>
      <c r="I307" s="16"/>
      <c r="J307" s="16"/>
      <c r="K307" s="16"/>
      <c r="N307" s="16"/>
      <c r="O307" s="16"/>
      <c r="P307" s="16"/>
      <c r="Q307" s="16"/>
      <c r="R307" s="16"/>
      <c r="S307" s="23"/>
      <c r="T307" s="16"/>
      <c r="U307" s="16"/>
      <c r="W307" s="23" t="str">
        <f>IF('PD2'!$V307&lt;&gt;"",'PD2'!$V307*VLOOKUP('PD2'!$U307,#REF!,2,0),"")</f>
        <v/>
      </c>
      <c r="X307" s="16"/>
      <c r="Y307" s="16"/>
      <c r="Z307" s="16"/>
      <c r="AA307" s="16"/>
      <c r="AB307" s="16"/>
      <c r="AC307" s="16"/>
    </row>
    <row r="308" spans="1:29" ht="15.75" customHeight="1" x14ac:dyDescent="0.35">
      <c r="A308" s="17"/>
      <c r="B308" s="16"/>
      <c r="C308" s="16"/>
      <c r="D308" s="16"/>
      <c r="E308" s="16"/>
      <c r="F308" s="16"/>
      <c r="G308" s="16"/>
      <c r="H308" s="16"/>
      <c r="I308" s="16"/>
      <c r="J308" s="16"/>
      <c r="K308" s="16"/>
      <c r="N308" s="16"/>
      <c r="O308" s="16"/>
      <c r="P308" s="16"/>
      <c r="Q308" s="16"/>
      <c r="R308" s="16"/>
      <c r="S308" s="23"/>
      <c r="T308" s="16"/>
      <c r="U308" s="16"/>
      <c r="W308" s="23" t="str">
        <f>IF('PD2'!$V308&lt;&gt;"",'PD2'!$V308*VLOOKUP('PD2'!$U308,#REF!,2,0),"")</f>
        <v/>
      </c>
      <c r="X308" s="16"/>
      <c r="Y308" s="16"/>
      <c r="Z308" s="16"/>
      <c r="AA308" s="16"/>
      <c r="AB308" s="16"/>
      <c r="AC308" s="16"/>
    </row>
    <row r="309" spans="1:29" ht="15.75" customHeight="1" x14ac:dyDescent="0.35">
      <c r="A309" s="17"/>
      <c r="B309" s="16"/>
      <c r="C309" s="16"/>
      <c r="D309" s="16"/>
      <c r="E309" s="16"/>
      <c r="F309" s="16"/>
      <c r="G309" s="16"/>
      <c r="H309" s="16"/>
      <c r="I309" s="16"/>
      <c r="J309" s="16"/>
      <c r="K309" s="16"/>
      <c r="N309" s="16"/>
      <c r="O309" s="16"/>
      <c r="P309" s="16"/>
      <c r="Q309" s="16"/>
      <c r="R309" s="16"/>
      <c r="S309" s="23"/>
      <c r="T309" s="16"/>
      <c r="U309" s="16"/>
      <c r="W309" s="23" t="str">
        <f>IF('PD2'!$V309&lt;&gt;"",'PD2'!$V309*VLOOKUP('PD2'!$U309,#REF!,2,0),"")</f>
        <v/>
      </c>
      <c r="X309" s="16"/>
      <c r="Y309" s="16"/>
      <c r="Z309" s="16"/>
      <c r="AA309" s="16"/>
      <c r="AB309" s="16"/>
      <c r="AC309" s="16"/>
    </row>
    <row r="310" spans="1:29" ht="15.75" customHeight="1" x14ac:dyDescent="0.35">
      <c r="A310" s="17"/>
      <c r="B310" s="16"/>
      <c r="C310" s="16"/>
      <c r="D310" s="16"/>
      <c r="E310" s="16"/>
      <c r="F310" s="16"/>
      <c r="G310" s="16"/>
      <c r="H310" s="16"/>
      <c r="I310" s="16"/>
      <c r="J310" s="16"/>
      <c r="K310" s="16"/>
      <c r="N310" s="16"/>
      <c r="O310" s="16"/>
      <c r="P310" s="16"/>
      <c r="Q310" s="16"/>
      <c r="R310" s="16"/>
      <c r="S310" s="23"/>
      <c r="T310" s="16"/>
      <c r="U310" s="16"/>
      <c r="W310" s="23" t="str">
        <f>IF('PD2'!$V310&lt;&gt;"",'PD2'!$V310*VLOOKUP('PD2'!$U310,#REF!,2,0),"")</f>
        <v/>
      </c>
      <c r="X310" s="16"/>
      <c r="Y310" s="16"/>
      <c r="Z310" s="16"/>
      <c r="AA310" s="16"/>
      <c r="AB310" s="16"/>
      <c r="AC310" s="16"/>
    </row>
    <row r="311" spans="1:29" ht="15.75" customHeight="1" x14ac:dyDescent="0.35">
      <c r="A311" s="17"/>
      <c r="B311" s="16"/>
      <c r="C311" s="16"/>
      <c r="D311" s="16"/>
      <c r="E311" s="16"/>
      <c r="F311" s="16"/>
      <c r="G311" s="16"/>
      <c r="H311" s="16"/>
      <c r="I311" s="16"/>
      <c r="J311" s="16"/>
      <c r="K311" s="16"/>
      <c r="N311" s="16"/>
      <c r="O311" s="16"/>
      <c r="P311" s="16"/>
      <c r="Q311" s="16"/>
      <c r="R311" s="16"/>
      <c r="S311" s="23"/>
      <c r="T311" s="16"/>
      <c r="U311" s="16"/>
      <c r="W311" s="23" t="str">
        <f>IF('PD2'!$V311&lt;&gt;"",'PD2'!$V311*VLOOKUP('PD2'!$U311,#REF!,2,0),"")</f>
        <v/>
      </c>
      <c r="X311" s="16"/>
      <c r="Y311" s="16"/>
      <c r="Z311" s="16"/>
      <c r="AA311" s="16"/>
      <c r="AB311" s="16"/>
      <c r="AC311" s="16"/>
    </row>
    <row r="312" spans="1:29" ht="15.75" customHeight="1" x14ac:dyDescent="0.35">
      <c r="A312" s="17"/>
      <c r="B312" s="16"/>
      <c r="C312" s="16"/>
      <c r="D312" s="16"/>
      <c r="E312" s="16"/>
      <c r="F312" s="16"/>
      <c r="G312" s="16"/>
      <c r="H312" s="16"/>
      <c r="I312" s="16"/>
      <c r="J312" s="16"/>
      <c r="K312" s="16"/>
      <c r="N312" s="16"/>
      <c r="O312" s="16"/>
      <c r="P312" s="16"/>
      <c r="Q312" s="16"/>
      <c r="R312" s="16"/>
      <c r="S312" s="23"/>
      <c r="T312" s="16"/>
      <c r="U312" s="16"/>
      <c r="W312" s="23" t="str">
        <f>IF('PD2'!$V312&lt;&gt;"",'PD2'!$V312*VLOOKUP('PD2'!$U312,#REF!,2,0),"")</f>
        <v/>
      </c>
      <c r="X312" s="16"/>
      <c r="Y312" s="16"/>
      <c r="Z312" s="16"/>
      <c r="AA312" s="16"/>
      <c r="AB312" s="16"/>
      <c r="AC312" s="16"/>
    </row>
    <row r="313" spans="1:29" ht="15.75" customHeight="1" x14ac:dyDescent="0.35">
      <c r="A313" s="17"/>
      <c r="B313" s="16"/>
      <c r="C313" s="16"/>
      <c r="D313" s="16"/>
      <c r="E313" s="16"/>
      <c r="F313" s="16"/>
      <c r="G313" s="16"/>
      <c r="H313" s="16"/>
      <c r="I313" s="16"/>
      <c r="J313" s="16"/>
      <c r="K313" s="16"/>
      <c r="N313" s="16"/>
      <c r="O313" s="16"/>
      <c r="P313" s="16"/>
      <c r="Q313" s="16"/>
      <c r="R313" s="16"/>
      <c r="S313" s="23"/>
      <c r="T313" s="16"/>
      <c r="U313" s="16"/>
      <c r="W313" s="23" t="str">
        <f>IF('PD2'!$V313&lt;&gt;"",'PD2'!$V313*VLOOKUP('PD2'!$U313,#REF!,2,0),"")</f>
        <v/>
      </c>
      <c r="X313" s="16"/>
      <c r="Y313" s="16"/>
      <c r="Z313" s="16"/>
      <c r="AA313" s="16"/>
      <c r="AB313" s="16"/>
      <c r="AC313" s="16"/>
    </row>
    <row r="314" spans="1:29" ht="15.75" customHeight="1" x14ac:dyDescent="0.35">
      <c r="A314" s="17"/>
      <c r="B314" s="16"/>
      <c r="C314" s="16"/>
      <c r="D314" s="16"/>
      <c r="E314" s="16"/>
      <c r="F314" s="16"/>
      <c r="G314" s="16"/>
      <c r="H314" s="16"/>
      <c r="I314" s="16"/>
      <c r="J314" s="16"/>
      <c r="K314" s="16"/>
      <c r="N314" s="16"/>
      <c r="O314" s="16"/>
      <c r="P314" s="16"/>
      <c r="Q314" s="16"/>
      <c r="R314" s="16"/>
      <c r="S314" s="23"/>
      <c r="T314" s="16"/>
      <c r="U314" s="16"/>
      <c r="W314" s="23" t="str">
        <f>IF('PD2'!$V314&lt;&gt;"",'PD2'!$V314*VLOOKUP('PD2'!$U314,#REF!,2,0),"")</f>
        <v/>
      </c>
      <c r="X314" s="16"/>
      <c r="Y314" s="16"/>
      <c r="Z314" s="16"/>
      <c r="AA314" s="16"/>
      <c r="AB314" s="16"/>
      <c r="AC314" s="16"/>
    </row>
    <row r="315" spans="1:29" ht="15.75" customHeight="1" x14ac:dyDescent="0.35">
      <c r="A315" s="17"/>
      <c r="B315" s="16"/>
      <c r="C315" s="16"/>
      <c r="D315" s="16"/>
      <c r="E315" s="16"/>
      <c r="F315" s="16"/>
      <c r="G315" s="16"/>
      <c r="H315" s="16"/>
      <c r="I315" s="16"/>
      <c r="J315" s="16"/>
      <c r="K315" s="16"/>
      <c r="N315" s="16"/>
      <c r="O315" s="16"/>
      <c r="P315" s="16"/>
      <c r="Q315" s="16"/>
      <c r="R315" s="16"/>
      <c r="S315" s="23"/>
      <c r="T315" s="16"/>
      <c r="U315" s="16"/>
      <c r="W315" s="23" t="str">
        <f>IF('PD2'!$V315&lt;&gt;"",'PD2'!$V315*VLOOKUP('PD2'!$U315,#REF!,2,0),"")</f>
        <v/>
      </c>
      <c r="X315" s="16"/>
      <c r="Y315" s="16"/>
      <c r="Z315" s="16"/>
      <c r="AA315" s="16"/>
      <c r="AB315" s="16"/>
      <c r="AC315" s="16"/>
    </row>
    <row r="316" spans="1:29" ht="15.75" customHeight="1" x14ac:dyDescent="0.35">
      <c r="A316" s="17"/>
      <c r="B316" s="16"/>
      <c r="C316" s="16"/>
      <c r="D316" s="16"/>
      <c r="E316" s="16"/>
      <c r="F316" s="16"/>
      <c r="G316" s="16"/>
      <c r="H316" s="16"/>
      <c r="I316" s="16"/>
      <c r="J316" s="16"/>
      <c r="K316" s="16"/>
      <c r="N316" s="16"/>
      <c r="O316" s="16"/>
      <c r="P316" s="16"/>
      <c r="Q316" s="16"/>
      <c r="R316" s="16"/>
      <c r="S316" s="23"/>
      <c r="T316" s="16"/>
      <c r="U316" s="16"/>
      <c r="W316" s="23" t="str">
        <f>IF('PD2'!$V316&lt;&gt;"",'PD2'!$V316*VLOOKUP('PD2'!$U316,#REF!,2,0),"")</f>
        <v/>
      </c>
      <c r="X316" s="16"/>
      <c r="Y316" s="16"/>
      <c r="Z316" s="16"/>
      <c r="AA316" s="16"/>
      <c r="AB316" s="16"/>
      <c r="AC316" s="16"/>
    </row>
    <row r="317" spans="1:29" ht="15.75" customHeight="1" x14ac:dyDescent="0.35">
      <c r="A317" s="17"/>
      <c r="B317" s="16"/>
      <c r="C317" s="16"/>
      <c r="D317" s="16"/>
      <c r="E317" s="16"/>
      <c r="F317" s="16"/>
      <c r="G317" s="16"/>
      <c r="H317" s="16"/>
      <c r="I317" s="16"/>
      <c r="J317" s="16"/>
      <c r="K317" s="16"/>
      <c r="N317" s="16"/>
      <c r="O317" s="16"/>
      <c r="P317" s="16"/>
      <c r="Q317" s="16"/>
      <c r="R317" s="16"/>
      <c r="S317" s="23"/>
      <c r="T317" s="16"/>
      <c r="U317" s="16"/>
      <c r="W317" s="23" t="str">
        <f>IF('PD2'!$V317&lt;&gt;"",'PD2'!$V317*VLOOKUP('PD2'!$U317,#REF!,2,0),"")</f>
        <v/>
      </c>
      <c r="X317" s="16"/>
      <c r="Y317" s="16"/>
      <c r="Z317" s="16"/>
      <c r="AA317" s="16"/>
      <c r="AB317" s="16"/>
      <c r="AC317" s="16"/>
    </row>
    <row r="318" spans="1:29" ht="15.75" customHeight="1" x14ac:dyDescent="0.35">
      <c r="A318" s="17"/>
      <c r="B318" s="16"/>
      <c r="C318" s="16"/>
      <c r="D318" s="16"/>
      <c r="E318" s="16"/>
      <c r="F318" s="16"/>
      <c r="G318" s="16"/>
      <c r="H318" s="16"/>
      <c r="I318" s="16"/>
      <c r="J318" s="16"/>
      <c r="K318" s="16"/>
      <c r="N318" s="16"/>
      <c r="O318" s="16"/>
      <c r="P318" s="16"/>
      <c r="Q318" s="16"/>
      <c r="R318" s="16"/>
      <c r="S318" s="23"/>
      <c r="T318" s="16"/>
      <c r="U318" s="16"/>
      <c r="W318" s="23" t="str">
        <f>IF('PD2'!$V318&lt;&gt;"",'PD2'!$V318*VLOOKUP('PD2'!$U318,#REF!,2,0),"")</f>
        <v/>
      </c>
      <c r="X318" s="16"/>
      <c r="Y318" s="16"/>
      <c r="Z318" s="16"/>
      <c r="AA318" s="16"/>
      <c r="AB318" s="16"/>
      <c r="AC318" s="16"/>
    </row>
    <row r="319" spans="1:29" ht="15.75" customHeight="1" x14ac:dyDescent="0.35">
      <c r="A319" s="17"/>
      <c r="B319" s="16"/>
      <c r="C319" s="16"/>
      <c r="D319" s="16"/>
      <c r="E319" s="16"/>
      <c r="F319" s="16"/>
      <c r="G319" s="16"/>
      <c r="H319" s="16"/>
      <c r="I319" s="16"/>
      <c r="J319" s="16"/>
      <c r="K319" s="16"/>
      <c r="N319" s="16"/>
      <c r="O319" s="16"/>
      <c r="P319" s="16"/>
      <c r="Q319" s="16"/>
      <c r="R319" s="16"/>
      <c r="S319" s="23"/>
      <c r="T319" s="16"/>
      <c r="U319" s="16"/>
      <c r="W319" s="23" t="str">
        <f>IF('PD2'!$V319&lt;&gt;"",'PD2'!$V319*VLOOKUP('PD2'!$U319,#REF!,2,0),"")</f>
        <v/>
      </c>
      <c r="X319" s="16"/>
      <c r="Y319" s="16"/>
      <c r="Z319" s="16"/>
      <c r="AA319" s="16"/>
      <c r="AB319" s="16"/>
      <c r="AC319" s="16"/>
    </row>
    <row r="320" spans="1:29" ht="15.75" customHeight="1" x14ac:dyDescent="0.35">
      <c r="A320" s="17"/>
      <c r="B320" s="16"/>
      <c r="C320" s="16"/>
      <c r="D320" s="16"/>
      <c r="E320" s="16"/>
      <c r="F320" s="16"/>
      <c r="G320" s="16"/>
      <c r="H320" s="16"/>
      <c r="I320" s="16"/>
      <c r="J320" s="16"/>
      <c r="K320" s="16"/>
      <c r="N320" s="16"/>
      <c r="O320" s="16"/>
      <c r="P320" s="16"/>
      <c r="Q320" s="16"/>
      <c r="R320" s="16"/>
      <c r="S320" s="23"/>
      <c r="T320" s="16"/>
      <c r="U320" s="16"/>
      <c r="W320" s="23" t="str">
        <f>IF('PD2'!$V320&lt;&gt;"",'PD2'!$V320*VLOOKUP('PD2'!$U320,#REF!,2,0),"")</f>
        <v/>
      </c>
      <c r="X320" s="16"/>
      <c r="Y320" s="16"/>
      <c r="Z320" s="16"/>
      <c r="AA320" s="16"/>
      <c r="AB320" s="16"/>
      <c r="AC320" s="16"/>
    </row>
    <row r="321" spans="1:29" ht="15.75" customHeight="1" x14ac:dyDescent="0.35">
      <c r="A321" s="17"/>
      <c r="B321" s="16"/>
      <c r="C321" s="16"/>
      <c r="D321" s="16"/>
      <c r="E321" s="16"/>
      <c r="F321" s="16"/>
      <c r="G321" s="16"/>
      <c r="H321" s="16"/>
      <c r="I321" s="16"/>
      <c r="J321" s="16"/>
      <c r="K321" s="16"/>
      <c r="N321" s="16"/>
      <c r="O321" s="16"/>
      <c r="P321" s="16"/>
      <c r="Q321" s="16"/>
      <c r="R321" s="16"/>
      <c r="S321" s="23"/>
      <c r="T321" s="16"/>
      <c r="U321" s="16"/>
      <c r="W321" s="23" t="str">
        <f>IF('PD2'!$V321&lt;&gt;"",'PD2'!$V321*VLOOKUP('PD2'!$U321,#REF!,2,0),"")</f>
        <v/>
      </c>
      <c r="X321" s="16"/>
      <c r="Y321" s="16"/>
      <c r="Z321" s="16"/>
      <c r="AA321" s="16"/>
      <c r="AB321" s="16"/>
      <c r="AC321" s="16"/>
    </row>
    <row r="322" spans="1:29" ht="15.75" customHeight="1" x14ac:dyDescent="0.35">
      <c r="A322" s="17"/>
      <c r="B322" s="16"/>
      <c r="C322" s="16"/>
      <c r="D322" s="16"/>
      <c r="E322" s="16"/>
      <c r="F322" s="16"/>
      <c r="G322" s="16"/>
      <c r="H322" s="16"/>
      <c r="I322" s="16"/>
      <c r="J322" s="16"/>
      <c r="K322" s="16"/>
      <c r="N322" s="16"/>
      <c r="O322" s="16"/>
      <c r="P322" s="16"/>
      <c r="Q322" s="16"/>
      <c r="R322" s="16"/>
      <c r="S322" s="23"/>
      <c r="T322" s="16"/>
      <c r="U322" s="16"/>
      <c r="W322" s="23" t="str">
        <f>IF('PD2'!$V322&lt;&gt;"",'PD2'!$V322*VLOOKUP('PD2'!$U322,#REF!,2,0),"")</f>
        <v/>
      </c>
      <c r="X322" s="16"/>
      <c r="Y322" s="16"/>
      <c r="Z322" s="16"/>
      <c r="AA322" s="16"/>
      <c r="AB322" s="16"/>
      <c r="AC322" s="16"/>
    </row>
    <row r="323" spans="1:29" ht="15.75" customHeight="1" x14ac:dyDescent="0.35">
      <c r="A323" s="17"/>
      <c r="B323" s="16"/>
      <c r="C323" s="16"/>
      <c r="D323" s="16"/>
      <c r="E323" s="16"/>
      <c r="F323" s="16"/>
      <c r="G323" s="16"/>
      <c r="H323" s="16"/>
      <c r="I323" s="16"/>
      <c r="J323" s="16"/>
      <c r="K323" s="16"/>
      <c r="N323" s="16"/>
      <c r="O323" s="16"/>
      <c r="P323" s="16"/>
      <c r="Q323" s="16"/>
      <c r="R323" s="16"/>
      <c r="S323" s="23"/>
      <c r="T323" s="16"/>
      <c r="U323" s="16"/>
      <c r="W323" s="23" t="str">
        <f>IF('PD2'!$V323&lt;&gt;"",'PD2'!$V323*VLOOKUP('PD2'!$U323,#REF!,2,0),"")</f>
        <v/>
      </c>
      <c r="X323" s="16"/>
      <c r="Y323" s="16"/>
      <c r="Z323" s="16"/>
      <c r="AA323" s="16"/>
      <c r="AB323" s="16"/>
      <c r="AC323" s="16"/>
    </row>
    <row r="324" spans="1:29" ht="15.75" customHeight="1" x14ac:dyDescent="0.35">
      <c r="A324" s="17"/>
      <c r="B324" s="16"/>
      <c r="C324" s="16"/>
      <c r="D324" s="16"/>
      <c r="E324" s="16"/>
      <c r="F324" s="16"/>
      <c r="G324" s="16"/>
      <c r="H324" s="16"/>
      <c r="I324" s="16"/>
      <c r="J324" s="16"/>
      <c r="K324" s="16"/>
      <c r="N324" s="16"/>
      <c r="O324" s="16"/>
      <c r="P324" s="16"/>
      <c r="Q324" s="16"/>
      <c r="R324" s="16"/>
      <c r="S324" s="23"/>
      <c r="T324" s="16"/>
      <c r="U324" s="16"/>
      <c r="W324" s="23" t="str">
        <f>IF('PD2'!$V324&lt;&gt;"",'PD2'!$V324*VLOOKUP('PD2'!$U324,#REF!,2,0),"")</f>
        <v/>
      </c>
      <c r="X324" s="16"/>
      <c r="Y324" s="16"/>
      <c r="Z324" s="16"/>
      <c r="AA324" s="16"/>
      <c r="AB324" s="16"/>
      <c r="AC324" s="16"/>
    </row>
    <row r="325" spans="1:29" ht="15.75" customHeight="1" x14ac:dyDescent="0.35">
      <c r="A325" s="17"/>
      <c r="B325" s="16"/>
      <c r="C325" s="16"/>
      <c r="D325" s="16"/>
      <c r="E325" s="16"/>
      <c r="F325" s="16"/>
      <c r="G325" s="16"/>
      <c r="H325" s="16"/>
      <c r="I325" s="16"/>
      <c r="J325" s="16"/>
      <c r="K325" s="16"/>
      <c r="N325" s="16"/>
      <c r="O325" s="16"/>
      <c r="P325" s="16"/>
      <c r="Q325" s="16"/>
      <c r="R325" s="16"/>
      <c r="S325" s="23"/>
      <c r="T325" s="16"/>
      <c r="U325" s="16"/>
      <c r="W325" s="23" t="str">
        <f>IF('PD2'!$V325&lt;&gt;"",'PD2'!$V325*VLOOKUP('PD2'!$U325,#REF!,2,0),"")</f>
        <v/>
      </c>
      <c r="X325" s="16"/>
      <c r="Y325" s="16"/>
      <c r="Z325" s="16"/>
      <c r="AA325" s="16"/>
      <c r="AB325" s="16"/>
      <c r="AC325" s="16"/>
    </row>
    <row r="326" spans="1:29" ht="15.75" customHeight="1" x14ac:dyDescent="0.35">
      <c r="A326" s="17"/>
      <c r="B326" s="16"/>
      <c r="C326" s="16"/>
      <c r="D326" s="16"/>
      <c r="E326" s="16"/>
      <c r="F326" s="16"/>
      <c r="G326" s="16"/>
      <c r="H326" s="16"/>
      <c r="I326" s="16"/>
      <c r="J326" s="16"/>
      <c r="K326" s="16"/>
      <c r="N326" s="16"/>
      <c r="O326" s="16"/>
      <c r="P326" s="16"/>
      <c r="Q326" s="16"/>
      <c r="R326" s="16"/>
      <c r="S326" s="23"/>
      <c r="T326" s="16"/>
      <c r="U326" s="16"/>
      <c r="W326" s="23" t="str">
        <f>IF('PD2'!$V326&lt;&gt;"",'PD2'!$V326*VLOOKUP('PD2'!$U326,#REF!,2,0),"")</f>
        <v/>
      </c>
      <c r="X326" s="16"/>
      <c r="Y326" s="16"/>
      <c r="Z326" s="16"/>
      <c r="AA326" s="16"/>
      <c r="AB326" s="16"/>
      <c r="AC326" s="16"/>
    </row>
    <row r="327" spans="1:29" ht="15.75" customHeight="1" x14ac:dyDescent="0.35">
      <c r="A327" s="17"/>
      <c r="B327" s="16"/>
      <c r="C327" s="16"/>
      <c r="D327" s="16"/>
      <c r="E327" s="16"/>
      <c r="F327" s="16"/>
      <c r="G327" s="16"/>
      <c r="H327" s="16"/>
      <c r="I327" s="16"/>
      <c r="J327" s="16"/>
      <c r="K327" s="16"/>
      <c r="N327" s="16"/>
      <c r="O327" s="16"/>
      <c r="P327" s="16"/>
      <c r="Q327" s="16"/>
      <c r="R327" s="16"/>
      <c r="S327" s="23"/>
      <c r="T327" s="16"/>
      <c r="U327" s="16"/>
      <c r="W327" s="23" t="str">
        <f>IF('PD2'!$V327&lt;&gt;"",'PD2'!$V327*VLOOKUP('PD2'!$U327,#REF!,2,0),"")</f>
        <v/>
      </c>
      <c r="X327" s="16"/>
      <c r="Y327" s="16"/>
      <c r="Z327" s="16"/>
      <c r="AA327" s="16"/>
      <c r="AB327" s="16"/>
      <c r="AC327" s="16"/>
    </row>
    <row r="328" spans="1:29" ht="15.75" customHeight="1" x14ac:dyDescent="0.35">
      <c r="A328" s="17"/>
      <c r="B328" s="16"/>
      <c r="C328" s="16"/>
      <c r="D328" s="16"/>
      <c r="E328" s="16"/>
      <c r="F328" s="16"/>
      <c r="G328" s="16"/>
      <c r="H328" s="16"/>
      <c r="I328" s="16"/>
      <c r="J328" s="16"/>
      <c r="K328" s="16"/>
      <c r="N328" s="16"/>
      <c r="O328" s="16"/>
      <c r="P328" s="16"/>
      <c r="Q328" s="16"/>
      <c r="R328" s="16"/>
      <c r="S328" s="23"/>
      <c r="T328" s="16"/>
      <c r="U328" s="16"/>
      <c r="W328" s="23" t="str">
        <f>IF('PD2'!$V328&lt;&gt;"",'PD2'!$V328*VLOOKUP('PD2'!$U328,#REF!,2,0),"")</f>
        <v/>
      </c>
      <c r="X328" s="16"/>
      <c r="Y328" s="16"/>
      <c r="Z328" s="16"/>
      <c r="AA328" s="16"/>
      <c r="AB328" s="16"/>
      <c r="AC328" s="16"/>
    </row>
    <row r="329" spans="1:29" ht="15.75" customHeight="1" x14ac:dyDescent="0.35">
      <c r="A329" s="17"/>
      <c r="B329" s="16"/>
      <c r="C329" s="16"/>
      <c r="D329" s="16"/>
      <c r="E329" s="16"/>
      <c r="F329" s="16"/>
      <c r="G329" s="16"/>
      <c r="H329" s="16"/>
      <c r="I329" s="16"/>
      <c r="J329" s="16"/>
      <c r="K329" s="16"/>
      <c r="N329" s="16"/>
      <c r="O329" s="16"/>
      <c r="P329" s="16"/>
      <c r="Q329" s="16"/>
      <c r="R329" s="16"/>
      <c r="S329" s="23"/>
      <c r="T329" s="16"/>
      <c r="U329" s="16"/>
      <c r="W329" s="23" t="str">
        <f>IF('PD2'!$V329&lt;&gt;"",'PD2'!$V329*VLOOKUP('PD2'!$U329,#REF!,2,0),"")</f>
        <v/>
      </c>
      <c r="X329" s="16"/>
      <c r="Y329" s="16"/>
      <c r="Z329" s="16"/>
      <c r="AA329" s="16"/>
      <c r="AB329" s="16"/>
      <c r="AC329" s="16"/>
    </row>
    <row r="330" spans="1:29" ht="15.75" customHeight="1" x14ac:dyDescent="0.35">
      <c r="A330" s="17"/>
      <c r="B330" s="16"/>
      <c r="C330" s="16"/>
      <c r="D330" s="16"/>
      <c r="E330" s="16"/>
      <c r="F330" s="16"/>
      <c r="G330" s="16"/>
      <c r="H330" s="16"/>
      <c r="I330" s="16"/>
      <c r="J330" s="16"/>
      <c r="K330" s="16"/>
      <c r="N330" s="16"/>
      <c r="O330" s="16"/>
      <c r="P330" s="16"/>
      <c r="Q330" s="16"/>
      <c r="R330" s="16"/>
      <c r="S330" s="23"/>
      <c r="T330" s="16"/>
      <c r="U330" s="16"/>
      <c r="W330" s="23" t="str">
        <f>IF('PD2'!$V330&lt;&gt;"",'PD2'!$V330*VLOOKUP('PD2'!$U330,#REF!,2,0),"")</f>
        <v/>
      </c>
      <c r="X330" s="16"/>
      <c r="Y330" s="16"/>
      <c r="Z330" s="16"/>
      <c r="AA330" s="16"/>
      <c r="AB330" s="16"/>
      <c r="AC330" s="16"/>
    </row>
    <row r="331" spans="1:29" ht="15.75" customHeight="1" x14ac:dyDescent="0.35">
      <c r="A331" s="17"/>
      <c r="B331" s="16"/>
      <c r="C331" s="16"/>
      <c r="D331" s="16"/>
      <c r="E331" s="16"/>
      <c r="F331" s="16"/>
      <c r="G331" s="16"/>
      <c r="H331" s="16"/>
      <c r="I331" s="16"/>
      <c r="J331" s="16"/>
      <c r="K331" s="16"/>
      <c r="N331" s="16"/>
      <c r="O331" s="16"/>
      <c r="P331" s="16"/>
      <c r="Q331" s="16"/>
      <c r="R331" s="16"/>
      <c r="S331" s="23"/>
      <c r="T331" s="16"/>
      <c r="U331" s="16"/>
      <c r="W331" s="23" t="str">
        <f>IF('PD2'!$V331&lt;&gt;"",'PD2'!$V331*VLOOKUP('PD2'!$U331,#REF!,2,0),"")</f>
        <v/>
      </c>
      <c r="X331" s="16"/>
      <c r="Y331" s="16"/>
      <c r="Z331" s="16"/>
      <c r="AA331" s="16"/>
      <c r="AB331" s="16"/>
      <c r="AC331" s="16"/>
    </row>
    <row r="332" spans="1:29" ht="15.75" customHeight="1" x14ac:dyDescent="0.35">
      <c r="A332" s="17"/>
      <c r="B332" s="16"/>
      <c r="C332" s="16"/>
      <c r="D332" s="16"/>
      <c r="E332" s="16"/>
      <c r="F332" s="16"/>
      <c r="G332" s="16"/>
      <c r="H332" s="16"/>
      <c r="I332" s="16"/>
      <c r="J332" s="16"/>
      <c r="K332" s="16"/>
      <c r="N332" s="16"/>
      <c r="O332" s="16"/>
      <c r="P332" s="16"/>
      <c r="Q332" s="16"/>
      <c r="R332" s="16"/>
      <c r="S332" s="23"/>
      <c r="T332" s="16"/>
      <c r="U332" s="16"/>
      <c r="W332" s="23" t="str">
        <f>IF('PD2'!$V332&lt;&gt;"",'PD2'!$V332*VLOOKUP('PD2'!$U332,#REF!,2,0),"")</f>
        <v/>
      </c>
      <c r="X332" s="16"/>
      <c r="Y332" s="16"/>
      <c r="Z332" s="16"/>
      <c r="AA332" s="16"/>
      <c r="AB332" s="16"/>
      <c r="AC332" s="16"/>
    </row>
    <row r="333" spans="1:29" ht="15.75" customHeight="1" x14ac:dyDescent="0.35">
      <c r="A333" s="17"/>
      <c r="B333" s="16"/>
      <c r="C333" s="16"/>
      <c r="D333" s="16"/>
      <c r="E333" s="16"/>
      <c r="F333" s="16"/>
      <c r="G333" s="16"/>
      <c r="H333" s="16"/>
      <c r="I333" s="16"/>
      <c r="J333" s="16"/>
      <c r="K333" s="16"/>
      <c r="N333" s="16"/>
      <c r="O333" s="16"/>
      <c r="P333" s="16"/>
      <c r="Q333" s="16"/>
      <c r="R333" s="16"/>
      <c r="S333" s="23"/>
      <c r="T333" s="16"/>
      <c r="U333" s="16"/>
      <c r="W333" s="23" t="str">
        <f>IF('PD2'!$V333&lt;&gt;"",'PD2'!$V333*VLOOKUP('PD2'!$U333,#REF!,2,0),"")</f>
        <v/>
      </c>
      <c r="X333" s="16"/>
      <c r="Y333" s="16"/>
      <c r="Z333" s="16"/>
      <c r="AA333" s="16"/>
      <c r="AB333" s="16"/>
      <c r="AC333" s="16"/>
    </row>
    <row r="334" spans="1:29" ht="15.75" customHeight="1" x14ac:dyDescent="0.35">
      <c r="A334" s="17"/>
      <c r="B334" s="16"/>
      <c r="C334" s="16"/>
      <c r="D334" s="16"/>
      <c r="E334" s="16"/>
      <c r="F334" s="16"/>
      <c r="G334" s="16"/>
      <c r="H334" s="16"/>
      <c r="I334" s="16"/>
      <c r="J334" s="16"/>
      <c r="K334" s="16"/>
      <c r="N334" s="16"/>
      <c r="O334" s="16"/>
      <c r="P334" s="16"/>
      <c r="Q334" s="16"/>
      <c r="R334" s="16"/>
      <c r="S334" s="23"/>
      <c r="T334" s="16"/>
      <c r="U334" s="16"/>
      <c r="W334" s="23" t="str">
        <f>IF('PD2'!$V334&lt;&gt;"",'PD2'!$V334*VLOOKUP('PD2'!$U334,#REF!,2,0),"")</f>
        <v/>
      </c>
      <c r="X334" s="16"/>
      <c r="Y334" s="16"/>
      <c r="Z334" s="16"/>
      <c r="AA334" s="16"/>
      <c r="AB334" s="16"/>
      <c r="AC334" s="16"/>
    </row>
    <row r="335" spans="1:29" ht="15.75" customHeight="1" x14ac:dyDescent="0.35">
      <c r="A335" s="17"/>
      <c r="B335" s="16"/>
      <c r="C335" s="16"/>
      <c r="D335" s="16"/>
      <c r="E335" s="16"/>
      <c r="F335" s="16"/>
      <c r="G335" s="16"/>
      <c r="H335" s="16"/>
      <c r="I335" s="16"/>
      <c r="J335" s="16"/>
      <c r="K335" s="16"/>
      <c r="N335" s="16"/>
      <c r="O335" s="16"/>
      <c r="P335" s="16"/>
      <c r="Q335" s="16"/>
      <c r="R335" s="16"/>
      <c r="S335" s="23"/>
      <c r="T335" s="16"/>
      <c r="U335" s="16"/>
      <c r="W335" s="23" t="str">
        <f>IF('PD2'!$V335&lt;&gt;"",'PD2'!$V335*VLOOKUP('PD2'!$U335,#REF!,2,0),"")</f>
        <v/>
      </c>
      <c r="X335" s="16"/>
      <c r="Y335" s="16"/>
      <c r="Z335" s="16"/>
      <c r="AA335" s="16"/>
      <c r="AB335" s="16"/>
      <c r="AC335" s="16"/>
    </row>
    <row r="336" spans="1:29" ht="15.75" customHeight="1" x14ac:dyDescent="0.35">
      <c r="A336" s="17"/>
      <c r="B336" s="16"/>
      <c r="C336" s="16"/>
      <c r="D336" s="16"/>
      <c r="E336" s="16"/>
      <c r="F336" s="16"/>
      <c r="G336" s="16"/>
      <c r="H336" s="16"/>
      <c r="I336" s="16"/>
      <c r="J336" s="16"/>
      <c r="K336" s="16"/>
      <c r="N336" s="16"/>
      <c r="O336" s="16"/>
      <c r="P336" s="16"/>
      <c r="Q336" s="16"/>
      <c r="R336" s="16"/>
      <c r="S336" s="23"/>
      <c r="T336" s="16"/>
      <c r="U336" s="16"/>
      <c r="W336" s="23" t="str">
        <f>IF('PD2'!$V336&lt;&gt;"",'PD2'!$V336*VLOOKUP('PD2'!$U336,#REF!,2,0),"")</f>
        <v/>
      </c>
      <c r="X336" s="16"/>
      <c r="Y336" s="16"/>
      <c r="Z336" s="16"/>
      <c r="AA336" s="16"/>
      <c r="AB336" s="16"/>
      <c r="AC336" s="16"/>
    </row>
    <row r="337" spans="1:29" ht="15.75" customHeight="1" x14ac:dyDescent="0.35">
      <c r="A337" s="17"/>
      <c r="B337" s="16"/>
      <c r="C337" s="16"/>
      <c r="D337" s="16"/>
      <c r="E337" s="16"/>
      <c r="F337" s="16"/>
      <c r="G337" s="16"/>
      <c r="H337" s="16"/>
      <c r="I337" s="16"/>
      <c r="J337" s="16"/>
      <c r="K337" s="16"/>
      <c r="N337" s="16"/>
      <c r="O337" s="16"/>
      <c r="P337" s="16"/>
      <c r="Q337" s="16"/>
      <c r="R337" s="16"/>
      <c r="S337" s="23"/>
      <c r="T337" s="16"/>
      <c r="U337" s="16"/>
      <c r="W337" s="23" t="str">
        <f>IF('PD2'!$V337&lt;&gt;"",'PD2'!$V337*VLOOKUP('PD2'!$U337,#REF!,2,0),"")</f>
        <v/>
      </c>
      <c r="X337" s="16"/>
      <c r="Y337" s="16"/>
      <c r="Z337" s="16"/>
      <c r="AA337" s="16"/>
      <c r="AB337" s="16"/>
      <c r="AC337" s="16"/>
    </row>
    <row r="338" spans="1:29" ht="15.75" customHeight="1" x14ac:dyDescent="0.35">
      <c r="A338" s="17"/>
      <c r="B338" s="16"/>
      <c r="C338" s="16"/>
      <c r="D338" s="16"/>
      <c r="E338" s="16"/>
      <c r="F338" s="16"/>
      <c r="G338" s="16"/>
      <c r="H338" s="16"/>
      <c r="I338" s="16"/>
      <c r="J338" s="16"/>
      <c r="K338" s="16"/>
      <c r="N338" s="16"/>
      <c r="O338" s="16"/>
      <c r="P338" s="16"/>
      <c r="Q338" s="16"/>
      <c r="R338" s="16"/>
      <c r="S338" s="23"/>
      <c r="T338" s="16"/>
      <c r="U338" s="16"/>
      <c r="W338" s="23" t="str">
        <f>IF('PD2'!$V338&lt;&gt;"",'PD2'!$V338*VLOOKUP('PD2'!$U338,#REF!,2,0),"")</f>
        <v/>
      </c>
      <c r="X338" s="16"/>
      <c r="Y338" s="16"/>
      <c r="Z338" s="16"/>
      <c r="AA338" s="16"/>
      <c r="AB338" s="16"/>
      <c r="AC338" s="16"/>
    </row>
    <row r="339" spans="1:29" ht="15.75" customHeight="1" x14ac:dyDescent="0.35">
      <c r="A339" s="17"/>
      <c r="B339" s="16"/>
      <c r="C339" s="16"/>
      <c r="D339" s="16"/>
      <c r="E339" s="16"/>
      <c r="F339" s="16"/>
      <c r="G339" s="16"/>
      <c r="H339" s="16"/>
      <c r="I339" s="16"/>
      <c r="J339" s="16"/>
      <c r="K339" s="16"/>
      <c r="N339" s="16"/>
      <c r="O339" s="16"/>
      <c r="P339" s="16"/>
      <c r="Q339" s="16"/>
      <c r="R339" s="16"/>
      <c r="S339" s="23"/>
      <c r="T339" s="16"/>
      <c r="U339" s="16"/>
      <c r="W339" s="23" t="str">
        <f>IF('PD2'!$V339&lt;&gt;"",'PD2'!$V339*VLOOKUP('PD2'!$U339,#REF!,2,0),"")</f>
        <v/>
      </c>
      <c r="X339" s="16"/>
      <c r="Y339" s="16"/>
      <c r="Z339" s="16"/>
      <c r="AA339" s="16"/>
      <c r="AB339" s="16"/>
      <c r="AC339" s="16"/>
    </row>
    <row r="340" spans="1:29" ht="15.75" customHeight="1" x14ac:dyDescent="0.35">
      <c r="A340" s="17"/>
      <c r="B340" s="16"/>
      <c r="C340" s="16"/>
      <c r="D340" s="16"/>
      <c r="E340" s="16"/>
      <c r="F340" s="16"/>
      <c r="G340" s="16"/>
      <c r="H340" s="16"/>
      <c r="I340" s="16"/>
      <c r="J340" s="16"/>
      <c r="K340" s="16"/>
      <c r="N340" s="16"/>
      <c r="O340" s="16"/>
      <c r="P340" s="16"/>
      <c r="Q340" s="16"/>
      <c r="R340" s="16"/>
      <c r="S340" s="23"/>
      <c r="T340" s="16"/>
      <c r="U340" s="16"/>
      <c r="W340" s="23" t="str">
        <f>IF('PD2'!$V340&lt;&gt;"",'PD2'!$V340*VLOOKUP('PD2'!$U340,#REF!,2,0),"")</f>
        <v/>
      </c>
      <c r="X340" s="16"/>
      <c r="Y340" s="16"/>
      <c r="Z340" s="16"/>
      <c r="AA340" s="16"/>
      <c r="AB340" s="16"/>
      <c r="AC340" s="16"/>
    </row>
    <row r="341" spans="1:29" ht="15.75" customHeight="1" x14ac:dyDescent="0.35">
      <c r="A341" s="17"/>
      <c r="B341" s="16"/>
      <c r="C341" s="16"/>
      <c r="D341" s="16"/>
      <c r="E341" s="16"/>
      <c r="F341" s="16"/>
      <c r="G341" s="16"/>
      <c r="H341" s="16"/>
      <c r="I341" s="16"/>
      <c r="J341" s="16"/>
      <c r="K341" s="16"/>
      <c r="N341" s="16"/>
      <c r="O341" s="16"/>
      <c r="P341" s="16"/>
      <c r="Q341" s="16"/>
      <c r="R341" s="16"/>
      <c r="S341" s="23"/>
      <c r="T341" s="16"/>
      <c r="U341" s="16"/>
      <c r="W341" s="23" t="str">
        <f>IF('PD2'!$V341&lt;&gt;"",'PD2'!$V341*VLOOKUP('PD2'!$U341,#REF!,2,0),"")</f>
        <v/>
      </c>
      <c r="X341" s="16"/>
      <c r="Y341" s="16"/>
      <c r="Z341" s="16"/>
      <c r="AA341" s="16"/>
      <c r="AB341" s="16"/>
      <c r="AC341" s="16"/>
    </row>
    <row r="342" spans="1:29" ht="15.75" customHeight="1" x14ac:dyDescent="0.35">
      <c r="A342" s="17"/>
      <c r="B342" s="16"/>
      <c r="C342" s="16"/>
      <c r="D342" s="16"/>
      <c r="E342" s="16"/>
      <c r="F342" s="16"/>
      <c r="G342" s="16"/>
      <c r="H342" s="16"/>
      <c r="I342" s="16"/>
      <c r="J342" s="16"/>
      <c r="K342" s="16"/>
      <c r="N342" s="16"/>
      <c r="O342" s="16"/>
      <c r="P342" s="16"/>
      <c r="Q342" s="16"/>
      <c r="R342" s="16"/>
      <c r="S342" s="23"/>
      <c r="T342" s="16"/>
      <c r="U342" s="16"/>
      <c r="W342" s="23" t="str">
        <f>IF('PD2'!$V342&lt;&gt;"",'PD2'!$V342*VLOOKUP('PD2'!$U342,#REF!,2,0),"")</f>
        <v/>
      </c>
      <c r="X342" s="16"/>
      <c r="Y342" s="16"/>
      <c r="Z342" s="16"/>
      <c r="AA342" s="16"/>
      <c r="AB342" s="16"/>
      <c r="AC342" s="16"/>
    </row>
    <row r="343" spans="1:29" ht="15.75" customHeight="1" x14ac:dyDescent="0.35">
      <c r="A343" s="17"/>
      <c r="B343" s="16"/>
      <c r="C343" s="16"/>
      <c r="D343" s="16"/>
      <c r="E343" s="16"/>
      <c r="F343" s="16"/>
      <c r="G343" s="16"/>
      <c r="H343" s="16"/>
      <c r="I343" s="16"/>
      <c r="J343" s="16"/>
      <c r="K343" s="16"/>
      <c r="N343" s="16"/>
      <c r="O343" s="16"/>
      <c r="P343" s="16"/>
      <c r="Q343" s="16"/>
      <c r="R343" s="16"/>
      <c r="S343" s="23"/>
      <c r="T343" s="16"/>
      <c r="U343" s="16"/>
      <c r="W343" s="23" t="str">
        <f>IF('PD2'!$V343&lt;&gt;"",'PD2'!$V343*VLOOKUP('PD2'!$U343,#REF!,2,0),"")</f>
        <v/>
      </c>
      <c r="X343" s="16"/>
      <c r="Y343" s="16"/>
      <c r="Z343" s="16"/>
      <c r="AA343" s="16"/>
      <c r="AB343" s="16"/>
      <c r="AC343" s="16"/>
    </row>
    <row r="344" spans="1:29" ht="15.75" customHeight="1" x14ac:dyDescent="0.35">
      <c r="A344" s="17"/>
      <c r="B344" s="16"/>
      <c r="C344" s="16"/>
      <c r="D344" s="16"/>
      <c r="E344" s="16"/>
      <c r="F344" s="16"/>
      <c r="G344" s="16"/>
      <c r="H344" s="16"/>
      <c r="I344" s="16"/>
      <c r="J344" s="16"/>
      <c r="K344" s="16"/>
      <c r="N344" s="16"/>
      <c r="O344" s="16"/>
      <c r="P344" s="16"/>
      <c r="Q344" s="16"/>
      <c r="R344" s="16"/>
      <c r="S344" s="23"/>
      <c r="T344" s="16"/>
      <c r="U344" s="16"/>
      <c r="W344" s="23" t="str">
        <f>IF('PD2'!$V344&lt;&gt;"",'PD2'!$V344*VLOOKUP('PD2'!$U344,#REF!,2,0),"")</f>
        <v/>
      </c>
      <c r="X344" s="16"/>
      <c r="Y344" s="16"/>
      <c r="Z344" s="16"/>
      <c r="AA344" s="16"/>
      <c r="AB344" s="16"/>
      <c r="AC344" s="16"/>
    </row>
    <row r="345" spans="1:29" ht="15.75" customHeight="1" x14ac:dyDescent="0.35">
      <c r="A345" s="17"/>
      <c r="B345" s="16"/>
      <c r="C345" s="16"/>
      <c r="D345" s="16"/>
      <c r="E345" s="16"/>
      <c r="F345" s="16"/>
      <c r="G345" s="16"/>
      <c r="H345" s="16"/>
      <c r="I345" s="16"/>
      <c r="J345" s="16"/>
      <c r="K345" s="16"/>
      <c r="N345" s="16"/>
      <c r="O345" s="16"/>
      <c r="P345" s="16"/>
      <c r="Q345" s="16"/>
      <c r="R345" s="16"/>
      <c r="S345" s="23"/>
      <c r="T345" s="16"/>
      <c r="U345" s="16"/>
      <c r="W345" s="23" t="str">
        <f>IF('PD2'!$V345&lt;&gt;"",'PD2'!$V345*VLOOKUP('PD2'!$U345,#REF!,2,0),"")</f>
        <v/>
      </c>
      <c r="X345" s="16"/>
      <c r="Y345" s="16"/>
      <c r="Z345" s="16"/>
      <c r="AA345" s="16"/>
      <c r="AB345" s="16"/>
      <c r="AC345" s="16"/>
    </row>
    <row r="346" spans="1:29" ht="15.75" customHeight="1" x14ac:dyDescent="0.35">
      <c r="A346" s="17"/>
      <c r="B346" s="16"/>
      <c r="C346" s="16"/>
      <c r="D346" s="16"/>
      <c r="E346" s="16"/>
      <c r="F346" s="16"/>
      <c r="G346" s="16"/>
      <c r="H346" s="16"/>
      <c r="I346" s="16"/>
      <c r="J346" s="16"/>
      <c r="K346" s="16"/>
      <c r="N346" s="16"/>
      <c r="O346" s="16"/>
      <c r="P346" s="16"/>
      <c r="Q346" s="16"/>
      <c r="R346" s="16"/>
      <c r="S346" s="23"/>
      <c r="T346" s="16"/>
      <c r="U346" s="16"/>
      <c r="W346" s="23" t="str">
        <f>IF('PD2'!$V346&lt;&gt;"",'PD2'!$V346*VLOOKUP('PD2'!$U346,#REF!,2,0),"")</f>
        <v/>
      </c>
      <c r="X346" s="16"/>
      <c r="Y346" s="16"/>
      <c r="Z346" s="16"/>
      <c r="AA346" s="16"/>
      <c r="AB346" s="16"/>
      <c r="AC346" s="16"/>
    </row>
    <row r="347" spans="1:29" ht="15.75" customHeight="1" x14ac:dyDescent="0.35">
      <c r="A347" s="17"/>
      <c r="B347" s="16"/>
      <c r="C347" s="16"/>
      <c r="D347" s="16"/>
      <c r="E347" s="16"/>
      <c r="F347" s="16"/>
      <c r="G347" s="16"/>
      <c r="H347" s="16"/>
      <c r="I347" s="16"/>
      <c r="J347" s="16"/>
      <c r="K347" s="16"/>
      <c r="N347" s="16"/>
      <c r="O347" s="16"/>
      <c r="P347" s="16"/>
      <c r="Q347" s="16"/>
      <c r="R347" s="16"/>
      <c r="S347" s="23"/>
      <c r="T347" s="16"/>
      <c r="U347" s="16"/>
      <c r="W347" s="23" t="str">
        <f>IF('PD2'!$V347&lt;&gt;"",'PD2'!$V347*VLOOKUP('PD2'!$U347,#REF!,2,0),"")</f>
        <v/>
      </c>
      <c r="X347" s="16"/>
      <c r="Y347" s="16"/>
      <c r="Z347" s="16"/>
      <c r="AA347" s="16"/>
      <c r="AB347" s="16"/>
      <c r="AC347" s="16"/>
    </row>
    <row r="348" spans="1:29" ht="15.75" customHeight="1" x14ac:dyDescent="0.35">
      <c r="A348" s="17"/>
      <c r="B348" s="16"/>
      <c r="C348" s="16"/>
      <c r="D348" s="16"/>
      <c r="E348" s="16"/>
      <c r="F348" s="16"/>
      <c r="G348" s="16"/>
      <c r="H348" s="16"/>
      <c r="I348" s="16"/>
      <c r="J348" s="16"/>
      <c r="K348" s="16"/>
      <c r="N348" s="16"/>
      <c r="O348" s="16"/>
      <c r="P348" s="16"/>
      <c r="Q348" s="16"/>
      <c r="R348" s="16"/>
      <c r="S348" s="23"/>
      <c r="T348" s="16"/>
      <c r="U348" s="16"/>
      <c r="W348" s="23" t="str">
        <f>IF('PD2'!$V348&lt;&gt;"",'PD2'!$V348*VLOOKUP('PD2'!$U348,#REF!,2,0),"")</f>
        <v/>
      </c>
      <c r="X348" s="16"/>
      <c r="Y348" s="16"/>
      <c r="Z348" s="16"/>
      <c r="AA348" s="16"/>
      <c r="AB348" s="16"/>
      <c r="AC348" s="16"/>
    </row>
    <row r="349" spans="1:29" ht="15.75" customHeight="1" x14ac:dyDescent="0.35">
      <c r="A349" s="17"/>
      <c r="B349" s="16"/>
      <c r="C349" s="16"/>
      <c r="D349" s="16"/>
      <c r="E349" s="16"/>
      <c r="F349" s="16"/>
      <c r="G349" s="16"/>
      <c r="H349" s="16"/>
      <c r="I349" s="16"/>
      <c r="J349" s="16"/>
      <c r="K349" s="16"/>
      <c r="N349" s="16"/>
      <c r="O349" s="16"/>
      <c r="P349" s="16"/>
      <c r="Q349" s="16"/>
      <c r="R349" s="16"/>
      <c r="S349" s="23"/>
      <c r="T349" s="16"/>
      <c r="U349" s="16"/>
      <c r="W349" s="23" t="str">
        <f>IF('PD2'!$V349&lt;&gt;"",'PD2'!$V349*VLOOKUP('PD2'!$U349,#REF!,2,0),"")</f>
        <v/>
      </c>
      <c r="X349" s="16"/>
      <c r="Y349" s="16"/>
      <c r="Z349" s="16"/>
      <c r="AA349" s="16"/>
      <c r="AB349" s="16"/>
      <c r="AC349" s="16"/>
    </row>
    <row r="350" spans="1:29" ht="15.75" customHeight="1" x14ac:dyDescent="0.35">
      <c r="A350" s="17"/>
      <c r="B350" s="16"/>
      <c r="C350" s="16"/>
      <c r="D350" s="16"/>
      <c r="E350" s="16"/>
      <c r="F350" s="16"/>
      <c r="G350" s="16"/>
      <c r="H350" s="16"/>
      <c r="I350" s="16"/>
      <c r="J350" s="16"/>
      <c r="K350" s="16"/>
      <c r="N350" s="16"/>
      <c r="O350" s="16"/>
      <c r="P350" s="16"/>
      <c r="Q350" s="16"/>
      <c r="R350" s="16"/>
      <c r="S350" s="23"/>
      <c r="T350" s="16"/>
      <c r="U350" s="16"/>
      <c r="W350" s="23" t="str">
        <f>IF('PD2'!$V350&lt;&gt;"",'PD2'!$V350*VLOOKUP('PD2'!$U350,#REF!,2,0),"")</f>
        <v/>
      </c>
      <c r="X350" s="16"/>
      <c r="Y350" s="16"/>
      <c r="Z350" s="16"/>
      <c r="AA350" s="16"/>
      <c r="AB350" s="16"/>
      <c r="AC350" s="16"/>
    </row>
    <row r="351" spans="1:29" ht="15.75" customHeight="1" x14ac:dyDescent="0.35">
      <c r="A351" s="17"/>
      <c r="B351" s="16"/>
      <c r="C351" s="16"/>
      <c r="D351" s="16"/>
      <c r="E351" s="16"/>
      <c r="F351" s="16"/>
      <c r="G351" s="16"/>
      <c r="H351" s="16"/>
      <c r="I351" s="16"/>
      <c r="J351" s="16"/>
      <c r="K351" s="16"/>
      <c r="N351" s="16"/>
      <c r="O351" s="16"/>
      <c r="P351" s="16"/>
      <c r="Q351" s="16"/>
      <c r="R351" s="16"/>
      <c r="S351" s="23"/>
      <c r="T351" s="16"/>
      <c r="U351" s="16"/>
      <c r="W351" s="23" t="str">
        <f>IF('PD2'!$V351&lt;&gt;"",'PD2'!$V351*VLOOKUP('PD2'!$U351,#REF!,2,0),"")</f>
        <v/>
      </c>
      <c r="X351" s="16"/>
      <c r="Y351" s="16"/>
      <c r="Z351" s="16"/>
      <c r="AA351" s="16"/>
      <c r="AB351" s="16"/>
      <c r="AC351" s="16"/>
    </row>
    <row r="352" spans="1:29" ht="15.75" customHeight="1" x14ac:dyDescent="0.35">
      <c r="A352" s="17"/>
      <c r="B352" s="16"/>
      <c r="C352" s="16"/>
      <c r="D352" s="16"/>
      <c r="E352" s="16"/>
      <c r="F352" s="16"/>
      <c r="G352" s="16"/>
      <c r="H352" s="16"/>
      <c r="I352" s="16"/>
      <c r="J352" s="16"/>
      <c r="K352" s="16"/>
      <c r="N352" s="16"/>
      <c r="O352" s="16"/>
      <c r="P352" s="16"/>
      <c r="Q352" s="16"/>
      <c r="R352" s="16"/>
      <c r="S352" s="23"/>
      <c r="T352" s="16"/>
      <c r="U352" s="16"/>
      <c r="W352" s="23" t="str">
        <f>IF('PD2'!$V352&lt;&gt;"",'PD2'!$V352*VLOOKUP('PD2'!$U352,#REF!,2,0),"")</f>
        <v/>
      </c>
      <c r="X352" s="16"/>
      <c r="Y352" s="16"/>
      <c r="Z352" s="16"/>
      <c r="AA352" s="16"/>
      <c r="AB352" s="16"/>
      <c r="AC352" s="16"/>
    </row>
    <row r="353" spans="1:29" ht="15.75" customHeight="1" x14ac:dyDescent="0.35">
      <c r="A353" s="17"/>
      <c r="B353" s="16"/>
      <c r="C353" s="16"/>
      <c r="D353" s="16"/>
      <c r="E353" s="16"/>
      <c r="F353" s="16"/>
      <c r="G353" s="16"/>
      <c r="H353" s="16"/>
      <c r="I353" s="16"/>
      <c r="J353" s="16"/>
      <c r="K353" s="16"/>
      <c r="N353" s="16"/>
      <c r="O353" s="16"/>
      <c r="P353" s="16"/>
      <c r="Q353" s="16"/>
      <c r="R353" s="16"/>
      <c r="S353" s="23"/>
      <c r="T353" s="16"/>
      <c r="U353" s="16"/>
      <c r="W353" s="23" t="str">
        <f>IF('PD2'!$V353&lt;&gt;"",'PD2'!$V353*VLOOKUP('PD2'!$U353,#REF!,2,0),"")</f>
        <v/>
      </c>
      <c r="X353" s="16"/>
      <c r="Y353" s="16"/>
      <c r="Z353" s="16"/>
      <c r="AA353" s="16"/>
      <c r="AB353" s="16"/>
      <c r="AC353" s="16"/>
    </row>
    <row r="354" spans="1:29" ht="15.75" customHeight="1" x14ac:dyDescent="0.35">
      <c r="A354" s="17"/>
      <c r="B354" s="16"/>
      <c r="C354" s="16"/>
      <c r="D354" s="16"/>
      <c r="E354" s="16"/>
      <c r="F354" s="16"/>
      <c r="G354" s="16"/>
      <c r="H354" s="16"/>
      <c r="I354" s="16"/>
      <c r="J354" s="16"/>
      <c r="K354" s="16"/>
      <c r="N354" s="16"/>
      <c r="O354" s="16"/>
      <c r="P354" s="16"/>
      <c r="Q354" s="16"/>
      <c r="R354" s="16"/>
      <c r="S354" s="23"/>
      <c r="T354" s="16"/>
      <c r="U354" s="16"/>
      <c r="W354" s="23" t="str">
        <f>IF('PD2'!$V354&lt;&gt;"",'PD2'!$V354*VLOOKUP('PD2'!$U354,#REF!,2,0),"")</f>
        <v/>
      </c>
      <c r="X354" s="16"/>
      <c r="Y354" s="16"/>
      <c r="Z354" s="16"/>
      <c r="AA354" s="16"/>
      <c r="AB354" s="16"/>
      <c r="AC354" s="16"/>
    </row>
    <row r="355" spans="1:29" ht="15.75" customHeight="1" x14ac:dyDescent="0.35">
      <c r="A355" s="17"/>
      <c r="B355" s="16"/>
      <c r="C355" s="16"/>
      <c r="D355" s="16"/>
      <c r="E355" s="16"/>
      <c r="F355" s="16"/>
      <c r="G355" s="16"/>
      <c r="H355" s="16"/>
      <c r="I355" s="16"/>
      <c r="J355" s="16"/>
      <c r="K355" s="16"/>
      <c r="N355" s="16"/>
      <c r="O355" s="16"/>
      <c r="P355" s="16"/>
      <c r="Q355" s="16"/>
      <c r="R355" s="16"/>
      <c r="S355" s="23"/>
      <c r="T355" s="16"/>
      <c r="U355" s="16"/>
      <c r="W355" s="23" t="str">
        <f>IF('PD2'!$V355&lt;&gt;"",'PD2'!$V355*VLOOKUP('PD2'!$U355,#REF!,2,0),"")</f>
        <v/>
      </c>
      <c r="X355" s="16"/>
      <c r="Y355" s="16"/>
      <c r="Z355" s="16"/>
      <c r="AA355" s="16"/>
      <c r="AB355" s="16"/>
      <c r="AC355" s="16"/>
    </row>
    <row r="356" spans="1:29" ht="15.75" customHeight="1" x14ac:dyDescent="0.35">
      <c r="A356" s="17"/>
      <c r="B356" s="16"/>
      <c r="C356" s="16"/>
      <c r="D356" s="16"/>
      <c r="E356" s="16"/>
      <c r="F356" s="16"/>
      <c r="G356" s="16"/>
      <c r="H356" s="16"/>
      <c r="I356" s="16"/>
      <c r="J356" s="16"/>
      <c r="K356" s="16"/>
      <c r="N356" s="16"/>
      <c r="O356" s="16"/>
      <c r="P356" s="16"/>
      <c r="Q356" s="16"/>
      <c r="R356" s="16"/>
      <c r="S356" s="23"/>
      <c r="T356" s="16"/>
      <c r="U356" s="16"/>
      <c r="W356" s="23" t="str">
        <f>IF('PD2'!$V356&lt;&gt;"",'PD2'!$V356*VLOOKUP('PD2'!$U356,#REF!,2,0),"")</f>
        <v/>
      </c>
      <c r="X356" s="16"/>
      <c r="Y356" s="16"/>
      <c r="Z356" s="16"/>
      <c r="AA356" s="16"/>
      <c r="AB356" s="16"/>
      <c r="AC356" s="16"/>
    </row>
    <row r="357" spans="1:29" ht="15.75" customHeight="1" x14ac:dyDescent="0.35">
      <c r="A357" s="17"/>
      <c r="B357" s="16"/>
      <c r="C357" s="16"/>
      <c r="D357" s="16"/>
      <c r="E357" s="16"/>
      <c r="F357" s="16"/>
      <c r="G357" s="16"/>
      <c r="H357" s="16"/>
      <c r="I357" s="16"/>
      <c r="J357" s="16"/>
      <c r="K357" s="16"/>
      <c r="N357" s="16"/>
      <c r="O357" s="16"/>
      <c r="P357" s="16"/>
      <c r="Q357" s="16"/>
      <c r="R357" s="16"/>
      <c r="S357" s="23"/>
      <c r="T357" s="16"/>
      <c r="U357" s="16"/>
      <c r="W357" s="23" t="str">
        <f>IF('PD2'!$V357&lt;&gt;"",'PD2'!$V357*VLOOKUP('PD2'!$U357,#REF!,2,0),"")</f>
        <v/>
      </c>
      <c r="X357" s="16"/>
      <c r="Y357" s="16"/>
      <c r="Z357" s="16"/>
      <c r="AA357" s="16"/>
      <c r="AB357" s="16"/>
      <c r="AC357" s="16"/>
    </row>
    <row r="358" spans="1:29" ht="15.75" customHeight="1" x14ac:dyDescent="0.35">
      <c r="A358" s="17"/>
      <c r="B358" s="16"/>
      <c r="C358" s="16"/>
      <c r="D358" s="16"/>
      <c r="E358" s="16"/>
      <c r="F358" s="16"/>
      <c r="G358" s="16"/>
      <c r="H358" s="16"/>
      <c r="I358" s="16"/>
      <c r="J358" s="16"/>
      <c r="K358" s="16"/>
      <c r="N358" s="16"/>
      <c r="O358" s="16"/>
      <c r="P358" s="16"/>
      <c r="Q358" s="16"/>
      <c r="R358" s="16"/>
      <c r="S358" s="23"/>
      <c r="T358" s="16"/>
      <c r="U358" s="16"/>
      <c r="W358" s="23" t="str">
        <f>IF('PD2'!$V358&lt;&gt;"",'PD2'!$V358*VLOOKUP('PD2'!$U358,#REF!,2,0),"")</f>
        <v/>
      </c>
      <c r="X358" s="16"/>
      <c r="Y358" s="16"/>
      <c r="Z358" s="16"/>
      <c r="AA358" s="16"/>
      <c r="AB358" s="16"/>
      <c r="AC358" s="16"/>
    </row>
    <row r="359" spans="1:29" ht="15.75" customHeight="1" x14ac:dyDescent="0.35">
      <c r="A359" s="17"/>
      <c r="B359" s="16"/>
      <c r="C359" s="16"/>
      <c r="D359" s="16"/>
      <c r="E359" s="16"/>
      <c r="F359" s="16"/>
      <c r="G359" s="16"/>
      <c r="H359" s="16"/>
      <c r="I359" s="16"/>
      <c r="J359" s="16"/>
      <c r="K359" s="16"/>
      <c r="N359" s="16"/>
      <c r="O359" s="16"/>
      <c r="P359" s="16"/>
      <c r="Q359" s="16"/>
      <c r="R359" s="16"/>
      <c r="S359" s="23"/>
      <c r="T359" s="16"/>
      <c r="U359" s="16"/>
      <c r="W359" s="23" t="str">
        <f>IF('PD2'!$V359&lt;&gt;"",'PD2'!$V359*VLOOKUP('PD2'!$U359,#REF!,2,0),"")</f>
        <v/>
      </c>
      <c r="X359" s="16"/>
      <c r="Y359" s="16"/>
      <c r="Z359" s="16"/>
      <c r="AA359" s="16"/>
      <c r="AB359" s="16"/>
      <c r="AC359" s="16"/>
    </row>
    <row r="360" spans="1:29" ht="15.75" customHeight="1" x14ac:dyDescent="0.35">
      <c r="A360" s="17"/>
      <c r="B360" s="16"/>
      <c r="C360" s="16"/>
      <c r="D360" s="16"/>
      <c r="E360" s="16"/>
      <c r="F360" s="16"/>
      <c r="G360" s="16"/>
      <c r="H360" s="16"/>
      <c r="I360" s="16"/>
      <c r="J360" s="16"/>
      <c r="K360" s="16"/>
      <c r="N360" s="16"/>
      <c r="O360" s="16"/>
      <c r="P360" s="16"/>
      <c r="Q360" s="16"/>
      <c r="R360" s="16"/>
      <c r="S360" s="23"/>
      <c r="T360" s="16"/>
      <c r="U360" s="16"/>
      <c r="W360" s="23" t="str">
        <f>IF('PD2'!$V360&lt;&gt;"",'PD2'!$V360*VLOOKUP('PD2'!$U360,#REF!,2,0),"")</f>
        <v/>
      </c>
      <c r="X360" s="16"/>
      <c r="Y360" s="16"/>
      <c r="Z360" s="16"/>
      <c r="AA360" s="16"/>
      <c r="AB360" s="16"/>
      <c r="AC360" s="16"/>
    </row>
    <row r="361" spans="1:29" ht="15.75" customHeight="1" x14ac:dyDescent="0.35">
      <c r="A361" s="17"/>
      <c r="B361" s="16"/>
      <c r="C361" s="16"/>
      <c r="D361" s="16"/>
      <c r="E361" s="16"/>
      <c r="F361" s="16"/>
      <c r="G361" s="16"/>
      <c r="H361" s="16"/>
      <c r="I361" s="16"/>
      <c r="J361" s="16"/>
      <c r="K361" s="16"/>
      <c r="N361" s="16"/>
      <c r="O361" s="16"/>
      <c r="P361" s="16"/>
      <c r="Q361" s="16"/>
      <c r="R361" s="16"/>
      <c r="S361" s="23"/>
      <c r="T361" s="16"/>
      <c r="U361" s="16"/>
      <c r="W361" s="23" t="str">
        <f>IF('PD2'!$V361&lt;&gt;"",'PD2'!$V361*VLOOKUP('PD2'!$U361,#REF!,2,0),"")</f>
        <v/>
      </c>
      <c r="X361" s="16"/>
      <c r="Y361" s="16"/>
      <c r="Z361" s="16"/>
      <c r="AA361" s="16"/>
      <c r="AB361" s="16"/>
      <c r="AC361" s="16"/>
    </row>
    <row r="362" spans="1:29" ht="15.75" customHeight="1" x14ac:dyDescent="0.35">
      <c r="A362" s="17"/>
      <c r="B362" s="16"/>
      <c r="C362" s="16"/>
      <c r="D362" s="16"/>
      <c r="E362" s="16"/>
      <c r="F362" s="16"/>
      <c r="G362" s="16"/>
      <c r="H362" s="16"/>
      <c r="I362" s="16"/>
      <c r="J362" s="16"/>
      <c r="K362" s="16"/>
      <c r="N362" s="16"/>
      <c r="O362" s="16"/>
      <c r="P362" s="16"/>
      <c r="Q362" s="16"/>
      <c r="R362" s="16"/>
      <c r="S362" s="23"/>
      <c r="T362" s="16"/>
      <c r="U362" s="16"/>
      <c r="W362" s="23" t="str">
        <f>IF('PD2'!$V362&lt;&gt;"",'PD2'!$V362*VLOOKUP('PD2'!$U362,#REF!,2,0),"")</f>
        <v/>
      </c>
      <c r="X362" s="16"/>
      <c r="Y362" s="16"/>
      <c r="Z362" s="16"/>
      <c r="AA362" s="16"/>
      <c r="AB362" s="16"/>
      <c r="AC362" s="16"/>
    </row>
    <row r="363" spans="1:29" ht="15.75" customHeight="1" x14ac:dyDescent="0.35">
      <c r="A363" s="17"/>
      <c r="B363" s="16"/>
      <c r="C363" s="16"/>
      <c r="D363" s="16"/>
      <c r="E363" s="16"/>
      <c r="F363" s="16"/>
      <c r="G363" s="16"/>
      <c r="H363" s="16"/>
      <c r="I363" s="16"/>
      <c r="J363" s="16"/>
      <c r="K363" s="16"/>
      <c r="N363" s="16"/>
      <c r="O363" s="16"/>
      <c r="P363" s="16"/>
      <c r="Q363" s="16"/>
      <c r="R363" s="16"/>
      <c r="S363" s="23"/>
      <c r="T363" s="16"/>
      <c r="U363" s="16"/>
      <c r="W363" s="23" t="str">
        <f>IF('PD2'!$V363&lt;&gt;"",'PD2'!$V363*VLOOKUP('PD2'!$U363,#REF!,2,0),"")</f>
        <v/>
      </c>
      <c r="X363" s="16"/>
      <c r="Y363" s="16"/>
      <c r="Z363" s="16"/>
      <c r="AA363" s="16"/>
      <c r="AB363" s="16"/>
      <c r="AC363" s="16"/>
    </row>
    <row r="364" spans="1:29" ht="15.75" customHeight="1" x14ac:dyDescent="0.35">
      <c r="A364" s="17"/>
      <c r="B364" s="16"/>
      <c r="C364" s="16"/>
      <c r="D364" s="16"/>
      <c r="E364" s="16"/>
      <c r="F364" s="16"/>
      <c r="G364" s="16"/>
      <c r="H364" s="16"/>
      <c r="I364" s="16"/>
      <c r="J364" s="16"/>
      <c r="K364" s="16"/>
      <c r="N364" s="16"/>
      <c r="O364" s="16"/>
      <c r="P364" s="16"/>
      <c r="Q364" s="16"/>
      <c r="R364" s="16"/>
      <c r="S364" s="23"/>
      <c r="T364" s="16"/>
      <c r="U364" s="16"/>
      <c r="W364" s="23" t="str">
        <f>IF('PD2'!$V364&lt;&gt;"",'PD2'!$V364*VLOOKUP('PD2'!$U364,#REF!,2,0),"")</f>
        <v/>
      </c>
      <c r="X364" s="16"/>
      <c r="Y364" s="16"/>
      <c r="Z364" s="16"/>
      <c r="AA364" s="16"/>
      <c r="AB364" s="16"/>
      <c r="AC364" s="16"/>
    </row>
    <row r="365" spans="1:29" ht="15.75" customHeight="1" x14ac:dyDescent="0.35">
      <c r="A365" s="17"/>
      <c r="B365" s="16"/>
      <c r="C365" s="16"/>
      <c r="D365" s="16"/>
      <c r="E365" s="16"/>
      <c r="F365" s="16"/>
      <c r="G365" s="16"/>
      <c r="H365" s="16"/>
      <c r="I365" s="16"/>
      <c r="J365" s="16"/>
      <c r="K365" s="16"/>
      <c r="N365" s="16"/>
      <c r="O365" s="16"/>
      <c r="P365" s="16"/>
      <c r="Q365" s="16"/>
      <c r="R365" s="16"/>
      <c r="S365" s="23"/>
      <c r="T365" s="16"/>
      <c r="U365" s="16"/>
      <c r="W365" s="23" t="str">
        <f>IF('PD2'!$V365&lt;&gt;"",'PD2'!$V365*VLOOKUP('PD2'!$U365,#REF!,2,0),"")</f>
        <v/>
      </c>
      <c r="X365" s="16"/>
      <c r="Y365" s="16"/>
      <c r="Z365" s="16"/>
      <c r="AA365" s="16"/>
      <c r="AB365" s="16"/>
      <c r="AC365" s="16"/>
    </row>
    <row r="366" spans="1:29" ht="15.75" customHeight="1" x14ac:dyDescent="0.35">
      <c r="A366" s="17"/>
      <c r="B366" s="16"/>
      <c r="C366" s="16"/>
      <c r="D366" s="16"/>
      <c r="E366" s="16"/>
      <c r="F366" s="16"/>
      <c r="G366" s="16"/>
      <c r="H366" s="16"/>
      <c r="I366" s="16"/>
      <c r="J366" s="16"/>
      <c r="K366" s="16"/>
      <c r="N366" s="16"/>
      <c r="O366" s="16"/>
      <c r="P366" s="16"/>
      <c r="Q366" s="16"/>
      <c r="R366" s="16"/>
      <c r="S366" s="23"/>
      <c r="T366" s="16"/>
      <c r="U366" s="16"/>
      <c r="W366" s="23" t="str">
        <f>IF('PD2'!$V366&lt;&gt;"",'PD2'!$V366*VLOOKUP('PD2'!$U366,#REF!,2,0),"")</f>
        <v/>
      </c>
      <c r="X366" s="16"/>
      <c r="Y366" s="16"/>
      <c r="Z366" s="16"/>
      <c r="AA366" s="16"/>
      <c r="AB366" s="16"/>
      <c r="AC366" s="16"/>
    </row>
    <row r="367" spans="1:29" ht="15.75" customHeight="1" x14ac:dyDescent="0.35">
      <c r="A367" s="17"/>
      <c r="B367" s="16"/>
      <c r="C367" s="16"/>
      <c r="D367" s="16"/>
      <c r="E367" s="16"/>
      <c r="F367" s="16"/>
      <c r="G367" s="16"/>
      <c r="H367" s="16"/>
      <c r="I367" s="16"/>
      <c r="J367" s="16"/>
      <c r="K367" s="16"/>
      <c r="N367" s="16"/>
      <c r="O367" s="16"/>
      <c r="P367" s="16"/>
      <c r="Q367" s="16"/>
      <c r="R367" s="16"/>
      <c r="S367" s="23"/>
      <c r="T367" s="16"/>
      <c r="U367" s="16"/>
      <c r="W367" s="23" t="str">
        <f>IF('PD2'!$V367&lt;&gt;"",'PD2'!$V367*VLOOKUP('PD2'!$U367,#REF!,2,0),"")</f>
        <v/>
      </c>
      <c r="X367" s="16"/>
      <c r="Y367" s="16"/>
      <c r="Z367" s="16"/>
      <c r="AA367" s="16"/>
      <c r="AB367" s="16"/>
      <c r="AC367" s="16"/>
    </row>
    <row r="368" spans="1:29" ht="15.75" customHeight="1" x14ac:dyDescent="0.35">
      <c r="A368" s="17"/>
      <c r="B368" s="16"/>
      <c r="C368" s="16"/>
      <c r="D368" s="16"/>
      <c r="E368" s="16"/>
      <c r="F368" s="16"/>
      <c r="G368" s="16"/>
      <c r="H368" s="16"/>
      <c r="I368" s="16"/>
      <c r="J368" s="16"/>
      <c r="K368" s="16"/>
      <c r="N368" s="16"/>
      <c r="O368" s="16"/>
      <c r="P368" s="16"/>
      <c r="Q368" s="16"/>
      <c r="R368" s="16"/>
      <c r="S368" s="23"/>
      <c r="T368" s="16"/>
      <c r="U368" s="16"/>
      <c r="W368" s="23" t="str">
        <f>IF('PD2'!$V368&lt;&gt;"",'PD2'!$V368*VLOOKUP('PD2'!$U368,#REF!,2,0),"")</f>
        <v/>
      </c>
      <c r="X368" s="16"/>
      <c r="Y368" s="16"/>
      <c r="Z368" s="16"/>
      <c r="AA368" s="16"/>
      <c r="AB368" s="16"/>
      <c r="AC368" s="16"/>
    </row>
    <row r="369" spans="1:29" ht="15.75" customHeight="1" x14ac:dyDescent="0.35">
      <c r="A369" s="17"/>
      <c r="B369" s="16"/>
      <c r="C369" s="16"/>
      <c r="D369" s="16"/>
      <c r="E369" s="16"/>
      <c r="F369" s="16"/>
      <c r="G369" s="16"/>
      <c r="H369" s="16"/>
      <c r="I369" s="16"/>
      <c r="J369" s="16"/>
      <c r="K369" s="16"/>
      <c r="N369" s="16"/>
      <c r="O369" s="16"/>
      <c r="P369" s="16"/>
      <c r="Q369" s="16"/>
      <c r="R369" s="16"/>
      <c r="S369" s="23"/>
      <c r="T369" s="16"/>
      <c r="U369" s="16"/>
      <c r="W369" s="23" t="str">
        <f>IF('PD2'!$V369&lt;&gt;"",'PD2'!$V369*VLOOKUP('PD2'!$U369,#REF!,2,0),"")</f>
        <v/>
      </c>
      <c r="X369" s="16"/>
      <c r="Y369" s="16"/>
      <c r="Z369" s="16"/>
      <c r="AA369" s="16"/>
      <c r="AB369" s="16"/>
      <c r="AC369" s="16"/>
    </row>
    <row r="370" spans="1:29" ht="15.75" customHeight="1" x14ac:dyDescent="0.35">
      <c r="A370" s="17"/>
      <c r="B370" s="16"/>
      <c r="C370" s="16"/>
      <c r="D370" s="16"/>
      <c r="E370" s="16"/>
      <c r="F370" s="16"/>
      <c r="G370" s="16"/>
      <c r="H370" s="16"/>
      <c r="I370" s="16"/>
      <c r="J370" s="16"/>
      <c r="K370" s="16"/>
      <c r="N370" s="16"/>
      <c r="O370" s="16"/>
      <c r="P370" s="16"/>
      <c r="Q370" s="16"/>
      <c r="R370" s="16"/>
      <c r="S370" s="23"/>
      <c r="T370" s="16"/>
      <c r="U370" s="16"/>
      <c r="W370" s="23" t="str">
        <f>IF('PD2'!$V370&lt;&gt;"",'PD2'!$V370*VLOOKUP('PD2'!$U370,#REF!,2,0),"")</f>
        <v/>
      </c>
      <c r="X370" s="16"/>
      <c r="Y370" s="16"/>
      <c r="Z370" s="16"/>
      <c r="AA370" s="16"/>
      <c r="AB370" s="16"/>
      <c r="AC370" s="16"/>
    </row>
    <row r="371" spans="1:29" ht="15.75" customHeight="1" x14ac:dyDescent="0.35">
      <c r="A371" s="17"/>
      <c r="B371" s="16"/>
      <c r="C371" s="16"/>
      <c r="D371" s="16"/>
      <c r="E371" s="16"/>
      <c r="F371" s="16"/>
      <c r="G371" s="16"/>
      <c r="H371" s="16"/>
      <c r="I371" s="16"/>
      <c r="J371" s="16"/>
      <c r="K371" s="16"/>
      <c r="N371" s="16"/>
      <c r="O371" s="16"/>
      <c r="P371" s="16"/>
      <c r="Q371" s="16"/>
      <c r="R371" s="16"/>
      <c r="S371" s="23"/>
      <c r="T371" s="16"/>
      <c r="U371" s="16"/>
      <c r="W371" s="23" t="str">
        <f>IF('PD2'!$V371&lt;&gt;"",'PD2'!$V371*VLOOKUP('PD2'!$U371,#REF!,2,0),"")</f>
        <v/>
      </c>
      <c r="X371" s="16"/>
      <c r="Y371" s="16"/>
      <c r="Z371" s="16"/>
      <c r="AA371" s="16"/>
      <c r="AB371" s="16"/>
      <c r="AC371" s="16"/>
    </row>
    <row r="372" spans="1:29" ht="15.75" customHeight="1" x14ac:dyDescent="0.35">
      <c r="A372" s="17"/>
      <c r="B372" s="16"/>
      <c r="C372" s="16"/>
      <c r="D372" s="16"/>
      <c r="E372" s="16"/>
      <c r="F372" s="16"/>
      <c r="G372" s="16"/>
      <c r="H372" s="16"/>
      <c r="I372" s="16"/>
      <c r="J372" s="16"/>
      <c r="K372" s="16"/>
      <c r="N372" s="16"/>
      <c r="O372" s="16"/>
      <c r="P372" s="16"/>
      <c r="Q372" s="16"/>
      <c r="R372" s="16"/>
      <c r="S372" s="23"/>
      <c r="T372" s="16"/>
      <c r="U372" s="16"/>
      <c r="W372" s="23" t="str">
        <f>IF('PD2'!$V372&lt;&gt;"",'PD2'!$V372*VLOOKUP('PD2'!$U372,#REF!,2,0),"")</f>
        <v/>
      </c>
      <c r="X372" s="16"/>
      <c r="Y372" s="16"/>
      <c r="Z372" s="16"/>
      <c r="AA372" s="16"/>
      <c r="AB372" s="16"/>
      <c r="AC372" s="16"/>
    </row>
    <row r="373" spans="1:29" ht="15.75" customHeight="1" x14ac:dyDescent="0.35">
      <c r="A373" s="17"/>
      <c r="B373" s="16"/>
      <c r="C373" s="16"/>
      <c r="D373" s="16"/>
      <c r="E373" s="16"/>
      <c r="F373" s="16"/>
      <c r="G373" s="16"/>
      <c r="H373" s="16"/>
      <c r="I373" s="16"/>
      <c r="J373" s="16"/>
      <c r="K373" s="16"/>
      <c r="N373" s="16"/>
      <c r="O373" s="16"/>
      <c r="P373" s="16"/>
      <c r="Q373" s="16"/>
      <c r="R373" s="16"/>
      <c r="S373" s="23"/>
      <c r="T373" s="16"/>
      <c r="U373" s="16"/>
      <c r="W373" s="23" t="str">
        <f>IF('PD2'!$V373&lt;&gt;"",'PD2'!$V373*VLOOKUP('PD2'!$U373,#REF!,2,0),"")</f>
        <v/>
      </c>
      <c r="X373" s="16"/>
      <c r="Y373" s="16"/>
      <c r="Z373" s="16"/>
      <c r="AA373" s="16"/>
      <c r="AB373" s="16"/>
      <c r="AC373" s="16"/>
    </row>
    <row r="374" spans="1:29" ht="15.75" customHeight="1" x14ac:dyDescent="0.35">
      <c r="A374" s="17"/>
      <c r="B374" s="16"/>
      <c r="C374" s="16"/>
      <c r="D374" s="16"/>
      <c r="E374" s="16"/>
      <c r="F374" s="16"/>
      <c r="G374" s="16"/>
      <c r="H374" s="16"/>
      <c r="I374" s="16"/>
      <c r="J374" s="16"/>
      <c r="K374" s="16"/>
      <c r="N374" s="16"/>
      <c r="O374" s="16"/>
      <c r="P374" s="16"/>
      <c r="Q374" s="16"/>
      <c r="R374" s="16"/>
      <c r="S374" s="23"/>
      <c r="T374" s="16"/>
      <c r="U374" s="16"/>
      <c r="W374" s="23" t="str">
        <f>IF('PD2'!$V374&lt;&gt;"",'PD2'!$V374*VLOOKUP('PD2'!$U374,#REF!,2,0),"")</f>
        <v/>
      </c>
      <c r="X374" s="16"/>
      <c r="Y374" s="16"/>
      <c r="Z374" s="16"/>
      <c r="AA374" s="16"/>
      <c r="AB374" s="16"/>
      <c r="AC374" s="16"/>
    </row>
    <row r="375" spans="1:29" ht="15.75" customHeight="1" x14ac:dyDescent="0.35">
      <c r="A375" s="17"/>
      <c r="B375" s="16"/>
      <c r="C375" s="16"/>
      <c r="D375" s="16"/>
      <c r="E375" s="16"/>
      <c r="F375" s="16"/>
      <c r="G375" s="16"/>
      <c r="H375" s="16"/>
      <c r="I375" s="16"/>
      <c r="J375" s="16"/>
      <c r="K375" s="16"/>
      <c r="N375" s="16"/>
      <c r="O375" s="16"/>
      <c r="P375" s="16"/>
      <c r="Q375" s="16"/>
      <c r="R375" s="16"/>
      <c r="S375" s="23"/>
      <c r="T375" s="16"/>
      <c r="U375" s="16"/>
      <c r="W375" s="23" t="str">
        <f>IF('PD2'!$V375&lt;&gt;"",'PD2'!$V375*VLOOKUP('PD2'!$U375,#REF!,2,0),"")</f>
        <v/>
      </c>
      <c r="X375" s="16"/>
      <c r="Y375" s="16"/>
      <c r="Z375" s="16"/>
      <c r="AA375" s="16"/>
      <c r="AB375" s="16"/>
      <c r="AC375" s="16"/>
    </row>
    <row r="376" spans="1:29" ht="15.75" customHeight="1" x14ac:dyDescent="0.35">
      <c r="A376" s="17"/>
      <c r="B376" s="16"/>
      <c r="C376" s="16"/>
      <c r="D376" s="16"/>
      <c r="E376" s="16"/>
      <c r="F376" s="16"/>
      <c r="G376" s="16"/>
      <c r="H376" s="16"/>
      <c r="I376" s="16"/>
      <c r="J376" s="16"/>
      <c r="K376" s="16"/>
      <c r="N376" s="16"/>
      <c r="O376" s="16"/>
      <c r="P376" s="16"/>
      <c r="Q376" s="16"/>
      <c r="R376" s="16"/>
      <c r="S376" s="23"/>
      <c r="T376" s="16"/>
      <c r="U376" s="16"/>
      <c r="W376" s="23" t="str">
        <f>IF('PD2'!$V376&lt;&gt;"",'PD2'!$V376*VLOOKUP('PD2'!$U376,#REF!,2,0),"")</f>
        <v/>
      </c>
      <c r="X376" s="16"/>
      <c r="Y376" s="16"/>
      <c r="Z376" s="16"/>
      <c r="AA376" s="16"/>
      <c r="AB376" s="16"/>
      <c r="AC376" s="16"/>
    </row>
    <row r="377" spans="1:29" ht="15.75" customHeight="1" x14ac:dyDescent="0.35">
      <c r="A377" s="17"/>
      <c r="B377" s="16"/>
      <c r="C377" s="16"/>
      <c r="D377" s="16"/>
      <c r="E377" s="16"/>
      <c r="F377" s="16"/>
      <c r="G377" s="16"/>
      <c r="H377" s="16"/>
      <c r="I377" s="16"/>
      <c r="J377" s="16"/>
      <c r="K377" s="16"/>
      <c r="N377" s="16"/>
      <c r="O377" s="16"/>
      <c r="P377" s="16"/>
      <c r="Q377" s="16"/>
      <c r="R377" s="16"/>
      <c r="S377" s="23"/>
      <c r="T377" s="16"/>
      <c r="U377" s="16"/>
      <c r="W377" s="23" t="str">
        <f>IF('PD2'!$V377&lt;&gt;"",'PD2'!$V377*VLOOKUP('PD2'!$U377,#REF!,2,0),"")</f>
        <v/>
      </c>
      <c r="X377" s="16"/>
      <c r="Y377" s="16"/>
      <c r="Z377" s="16"/>
      <c r="AA377" s="16"/>
      <c r="AB377" s="16"/>
      <c r="AC377" s="16"/>
    </row>
    <row r="378" spans="1:29" ht="15.75" customHeight="1" x14ac:dyDescent="0.35">
      <c r="A378" s="17"/>
      <c r="B378" s="16"/>
      <c r="C378" s="16"/>
      <c r="D378" s="16"/>
      <c r="E378" s="16"/>
      <c r="F378" s="16"/>
      <c r="G378" s="16"/>
      <c r="H378" s="16"/>
      <c r="I378" s="16"/>
      <c r="J378" s="16"/>
      <c r="K378" s="16"/>
      <c r="N378" s="16"/>
      <c r="O378" s="16"/>
      <c r="P378" s="16"/>
      <c r="Q378" s="16"/>
      <c r="R378" s="16"/>
      <c r="S378" s="23"/>
      <c r="T378" s="16"/>
      <c r="U378" s="16"/>
      <c r="W378" s="23" t="str">
        <f>IF('PD2'!$V378&lt;&gt;"",'PD2'!$V378*VLOOKUP('PD2'!$U378,#REF!,2,0),"")</f>
        <v/>
      </c>
      <c r="X378" s="16"/>
      <c r="Y378" s="16"/>
      <c r="Z378" s="16"/>
      <c r="AA378" s="16"/>
      <c r="AB378" s="16"/>
      <c r="AC378" s="16"/>
    </row>
    <row r="379" spans="1:29" ht="15.75" customHeight="1" x14ac:dyDescent="0.35">
      <c r="A379" s="17"/>
      <c r="B379" s="16"/>
      <c r="C379" s="16"/>
      <c r="D379" s="16"/>
      <c r="E379" s="16"/>
      <c r="F379" s="16"/>
      <c r="G379" s="16"/>
      <c r="H379" s="16"/>
      <c r="I379" s="16"/>
      <c r="J379" s="16"/>
      <c r="K379" s="16"/>
      <c r="N379" s="16"/>
      <c r="O379" s="16"/>
      <c r="P379" s="16"/>
      <c r="Q379" s="16"/>
      <c r="R379" s="16"/>
      <c r="S379" s="23"/>
      <c r="T379" s="16"/>
      <c r="U379" s="16"/>
      <c r="W379" s="23" t="str">
        <f>IF('PD2'!$V379&lt;&gt;"",'PD2'!$V379*VLOOKUP('PD2'!$U379,#REF!,2,0),"")</f>
        <v/>
      </c>
      <c r="X379" s="16"/>
      <c r="Y379" s="16"/>
      <c r="Z379" s="16"/>
      <c r="AA379" s="16"/>
      <c r="AB379" s="16"/>
      <c r="AC379" s="16"/>
    </row>
    <row r="380" spans="1:29" ht="15.75" customHeight="1" x14ac:dyDescent="0.35">
      <c r="A380" s="17"/>
      <c r="B380" s="16"/>
      <c r="C380" s="16"/>
      <c r="D380" s="16"/>
      <c r="E380" s="16"/>
      <c r="F380" s="16"/>
      <c r="G380" s="16"/>
      <c r="H380" s="16"/>
      <c r="I380" s="16"/>
      <c r="J380" s="16"/>
      <c r="K380" s="16"/>
      <c r="N380" s="16"/>
      <c r="O380" s="16"/>
      <c r="P380" s="16"/>
      <c r="Q380" s="16"/>
      <c r="R380" s="16"/>
      <c r="S380" s="23"/>
      <c r="T380" s="16"/>
      <c r="U380" s="16"/>
      <c r="W380" s="23" t="str">
        <f>IF('PD2'!$V380&lt;&gt;"",'PD2'!$V380*VLOOKUP('PD2'!$U380,#REF!,2,0),"")</f>
        <v/>
      </c>
      <c r="X380" s="16"/>
      <c r="Y380" s="16"/>
      <c r="Z380" s="16"/>
      <c r="AA380" s="16"/>
      <c r="AB380" s="16"/>
      <c r="AC380" s="16"/>
    </row>
    <row r="381" spans="1:29" ht="15.75" customHeight="1" x14ac:dyDescent="0.35">
      <c r="A381" s="17"/>
      <c r="B381" s="16"/>
      <c r="C381" s="16"/>
      <c r="D381" s="16"/>
      <c r="E381" s="16"/>
      <c r="F381" s="16"/>
      <c r="G381" s="16"/>
      <c r="H381" s="16"/>
      <c r="I381" s="16"/>
      <c r="J381" s="16"/>
      <c r="K381" s="16"/>
      <c r="N381" s="16"/>
      <c r="O381" s="16"/>
      <c r="P381" s="16"/>
      <c r="Q381" s="16"/>
      <c r="R381" s="16"/>
      <c r="S381" s="23"/>
      <c r="T381" s="16"/>
      <c r="U381" s="16"/>
      <c r="W381" s="23" t="str">
        <f>IF('PD2'!$V381&lt;&gt;"",'PD2'!$V381*VLOOKUP('PD2'!$U381,#REF!,2,0),"")</f>
        <v/>
      </c>
      <c r="X381" s="16"/>
      <c r="Y381" s="16"/>
      <c r="Z381" s="16"/>
      <c r="AA381" s="16"/>
      <c r="AB381" s="16"/>
      <c r="AC381" s="16"/>
    </row>
    <row r="382" spans="1:29" ht="15.75" customHeight="1" x14ac:dyDescent="0.35">
      <c r="A382" s="17"/>
      <c r="B382" s="16"/>
      <c r="C382" s="16"/>
      <c r="D382" s="16"/>
      <c r="E382" s="16"/>
      <c r="F382" s="16"/>
      <c r="G382" s="16"/>
      <c r="H382" s="16"/>
      <c r="I382" s="16"/>
      <c r="J382" s="16"/>
      <c r="K382" s="16"/>
      <c r="N382" s="16"/>
      <c r="O382" s="16"/>
      <c r="P382" s="16"/>
      <c r="Q382" s="16"/>
      <c r="R382" s="16"/>
      <c r="S382" s="23"/>
      <c r="T382" s="16"/>
      <c r="U382" s="16"/>
      <c r="W382" s="23" t="str">
        <f>IF('PD2'!$V382&lt;&gt;"",'PD2'!$V382*VLOOKUP('PD2'!$U382,#REF!,2,0),"")</f>
        <v/>
      </c>
      <c r="X382" s="16"/>
      <c r="Y382" s="16"/>
      <c r="Z382" s="16"/>
      <c r="AA382" s="16"/>
      <c r="AB382" s="16"/>
      <c r="AC382" s="16"/>
    </row>
    <row r="383" spans="1:29" ht="15.75" customHeight="1" x14ac:dyDescent="0.35">
      <c r="A383" s="17"/>
      <c r="B383" s="16"/>
      <c r="C383" s="16"/>
      <c r="D383" s="16"/>
      <c r="E383" s="16"/>
      <c r="F383" s="16"/>
      <c r="G383" s="16"/>
      <c r="H383" s="16"/>
      <c r="I383" s="16"/>
      <c r="J383" s="16"/>
      <c r="K383" s="16"/>
      <c r="N383" s="16"/>
      <c r="O383" s="16"/>
      <c r="P383" s="16"/>
      <c r="Q383" s="16"/>
      <c r="R383" s="16"/>
      <c r="S383" s="23"/>
      <c r="T383" s="16"/>
      <c r="U383" s="16"/>
      <c r="W383" s="23" t="str">
        <f>IF('PD2'!$V383&lt;&gt;"",'PD2'!$V383*VLOOKUP('PD2'!$U383,#REF!,2,0),"")</f>
        <v/>
      </c>
      <c r="X383" s="16"/>
      <c r="Y383" s="16"/>
      <c r="Z383" s="16"/>
      <c r="AA383" s="16"/>
      <c r="AB383" s="16"/>
      <c r="AC383" s="16"/>
    </row>
    <row r="384" spans="1:29" ht="15.75" customHeight="1" x14ac:dyDescent="0.35">
      <c r="A384" s="17"/>
      <c r="B384" s="16"/>
      <c r="C384" s="16"/>
      <c r="D384" s="16"/>
      <c r="E384" s="16"/>
      <c r="F384" s="16"/>
      <c r="G384" s="16"/>
      <c r="H384" s="16"/>
      <c r="I384" s="16"/>
      <c r="J384" s="16"/>
      <c r="K384" s="16"/>
      <c r="N384" s="16"/>
      <c r="O384" s="16"/>
      <c r="P384" s="16"/>
      <c r="Q384" s="16"/>
      <c r="R384" s="16"/>
      <c r="S384" s="23"/>
      <c r="T384" s="16"/>
      <c r="U384" s="16"/>
      <c r="W384" s="23" t="str">
        <f>IF('PD2'!$V384&lt;&gt;"",'PD2'!$V384*VLOOKUP('PD2'!$U384,#REF!,2,0),"")</f>
        <v/>
      </c>
      <c r="X384" s="16"/>
      <c r="Y384" s="16"/>
      <c r="Z384" s="16"/>
      <c r="AA384" s="16"/>
      <c r="AB384" s="16"/>
      <c r="AC384" s="16"/>
    </row>
    <row r="385" spans="1:29" ht="15.75" customHeight="1" x14ac:dyDescent="0.35">
      <c r="A385" s="17"/>
      <c r="B385" s="16"/>
      <c r="C385" s="16"/>
      <c r="D385" s="16"/>
      <c r="E385" s="16"/>
      <c r="F385" s="16"/>
      <c r="G385" s="16"/>
      <c r="H385" s="16"/>
      <c r="I385" s="16"/>
      <c r="J385" s="16"/>
      <c r="K385" s="16"/>
      <c r="N385" s="16"/>
      <c r="O385" s="16"/>
      <c r="P385" s="16"/>
      <c r="Q385" s="16"/>
      <c r="R385" s="16"/>
      <c r="S385" s="23"/>
      <c r="T385" s="16"/>
      <c r="U385" s="16"/>
      <c r="W385" s="23" t="str">
        <f>IF('PD2'!$V385&lt;&gt;"",'PD2'!$V385*VLOOKUP('PD2'!$U385,#REF!,2,0),"")</f>
        <v/>
      </c>
      <c r="X385" s="16"/>
      <c r="Y385" s="16"/>
      <c r="Z385" s="16"/>
      <c r="AA385" s="16"/>
      <c r="AB385" s="16"/>
      <c r="AC385" s="16"/>
    </row>
    <row r="386" spans="1:29" ht="15.75" customHeight="1" x14ac:dyDescent="0.35">
      <c r="A386" s="17"/>
      <c r="B386" s="16"/>
      <c r="C386" s="16"/>
      <c r="D386" s="16"/>
      <c r="E386" s="16"/>
      <c r="F386" s="16"/>
      <c r="G386" s="16"/>
      <c r="H386" s="16"/>
      <c r="I386" s="16"/>
      <c r="J386" s="16"/>
      <c r="K386" s="16"/>
      <c r="N386" s="16"/>
      <c r="O386" s="16"/>
      <c r="P386" s="16"/>
      <c r="Q386" s="16"/>
      <c r="R386" s="16"/>
      <c r="S386" s="23"/>
      <c r="T386" s="16"/>
      <c r="U386" s="16"/>
      <c r="W386" s="23" t="str">
        <f>IF('PD2'!$V386&lt;&gt;"",'PD2'!$V386*VLOOKUP('PD2'!$U386,#REF!,2,0),"")</f>
        <v/>
      </c>
      <c r="X386" s="16"/>
      <c r="Y386" s="16"/>
      <c r="Z386" s="16"/>
      <c r="AA386" s="16"/>
      <c r="AB386" s="16"/>
      <c r="AC386" s="16"/>
    </row>
    <row r="387" spans="1:29" ht="15.75" customHeight="1" x14ac:dyDescent="0.35">
      <c r="A387" s="17"/>
      <c r="B387" s="16"/>
      <c r="C387" s="16"/>
      <c r="D387" s="16"/>
      <c r="E387" s="16"/>
      <c r="F387" s="16"/>
      <c r="G387" s="16"/>
      <c r="H387" s="16"/>
      <c r="I387" s="16"/>
      <c r="J387" s="16"/>
      <c r="K387" s="16"/>
      <c r="N387" s="16"/>
      <c r="O387" s="16"/>
      <c r="P387" s="16"/>
      <c r="Q387" s="16"/>
      <c r="R387" s="16"/>
      <c r="S387" s="23"/>
      <c r="T387" s="16"/>
      <c r="U387" s="16"/>
      <c r="W387" s="23" t="str">
        <f>IF('PD2'!$V387&lt;&gt;"",'PD2'!$V387*VLOOKUP('PD2'!$U387,#REF!,2,0),"")</f>
        <v/>
      </c>
      <c r="X387" s="16"/>
      <c r="Y387" s="16"/>
      <c r="Z387" s="16"/>
      <c r="AA387" s="16"/>
      <c r="AB387" s="16"/>
      <c r="AC387" s="16"/>
    </row>
    <row r="388" spans="1:29" ht="15.75" customHeight="1" x14ac:dyDescent="0.35">
      <c r="A388" s="17"/>
      <c r="B388" s="16"/>
      <c r="C388" s="16"/>
      <c r="D388" s="16"/>
      <c r="E388" s="16"/>
      <c r="F388" s="16"/>
      <c r="G388" s="16"/>
      <c r="H388" s="16"/>
      <c r="I388" s="16"/>
      <c r="J388" s="16"/>
      <c r="K388" s="16"/>
      <c r="N388" s="16"/>
      <c r="O388" s="16"/>
      <c r="P388" s="16"/>
      <c r="Q388" s="16"/>
      <c r="R388" s="16"/>
      <c r="S388" s="23"/>
      <c r="T388" s="16"/>
      <c r="U388" s="16"/>
      <c r="W388" s="23" t="str">
        <f>IF('PD2'!$V388&lt;&gt;"",'PD2'!$V388*VLOOKUP('PD2'!$U388,#REF!,2,0),"")</f>
        <v/>
      </c>
      <c r="X388" s="16"/>
      <c r="Y388" s="16"/>
      <c r="Z388" s="16"/>
      <c r="AA388" s="16"/>
      <c r="AB388" s="16"/>
      <c r="AC388" s="16"/>
    </row>
    <row r="389" spans="1:29" ht="15.75" customHeight="1" x14ac:dyDescent="0.35">
      <c r="A389" s="17"/>
      <c r="B389" s="16"/>
      <c r="C389" s="16"/>
      <c r="D389" s="16"/>
      <c r="E389" s="16"/>
      <c r="F389" s="16"/>
      <c r="G389" s="16"/>
      <c r="H389" s="16"/>
      <c r="I389" s="16"/>
      <c r="J389" s="16"/>
      <c r="K389" s="16"/>
      <c r="N389" s="16"/>
      <c r="O389" s="16"/>
      <c r="P389" s="16"/>
      <c r="Q389" s="16"/>
      <c r="R389" s="16"/>
      <c r="S389" s="23"/>
      <c r="T389" s="16"/>
      <c r="U389" s="16"/>
      <c r="W389" s="23" t="str">
        <f>IF('PD2'!$V389&lt;&gt;"",'PD2'!$V389*VLOOKUP('PD2'!$U389,#REF!,2,0),"")</f>
        <v/>
      </c>
      <c r="X389" s="16"/>
      <c r="Y389" s="16"/>
      <c r="Z389" s="16"/>
      <c r="AA389" s="16"/>
      <c r="AB389" s="16"/>
      <c r="AC389" s="16"/>
    </row>
    <row r="390" spans="1:29" ht="15.75" customHeight="1" x14ac:dyDescent="0.35">
      <c r="A390" s="17"/>
      <c r="B390" s="16"/>
      <c r="C390" s="16"/>
      <c r="D390" s="16"/>
      <c r="E390" s="16"/>
      <c r="F390" s="16"/>
      <c r="G390" s="16"/>
      <c r="H390" s="16"/>
      <c r="I390" s="16"/>
      <c r="J390" s="16"/>
      <c r="K390" s="16"/>
      <c r="N390" s="16"/>
      <c r="O390" s="16"/>
      <c r="P390" s="16"/>
      <c r="Q390" s="16"/>
      <c r="R390" s="16"/>
      <c r="S390" s="23"/>
      <c r="T390" s="16"/>
      <c r="U390" s="16"/>
      <c r="W390" s="23" t="str">
        <f>IF('PD2'!$V390&lt;&gt;"",'PD2'!$V390*VLOOKUP('PD2'!$U390,#REF!,2,0),"")</f>
        <v/>
      </c>
      <c r="X390" s="16"/>
      <c r="Y390" s="16"/>
      <c r="Z390" s="16"/>
      <c r="AA390" s="16"/>
      <c r="AB390" s="16"/>
      <c r="AC390" s="16"/>
    </row>
    <row r="391" spans="1:29" ht="15.75" customHeight="1" x14ac:dyDescent="0.35">
      <c r="A391" s="17"/>
      <c r="B391" s="16"/>
      <c r="C391" s="16"/>
      <c r="D391" s="16"/>
      <c r="E391" s="16"/>
      <c r="F391" s="16"/>
      <c r="G391" s="16"/>
      <c r="H391" s="16"/>
      <c r="I391" s="16"/>
      <c r="J391" s="16"/>
      <c r="K391" s="16"/>
      <c r="N391" s="16"/>
      <c r="O391" s="16"/>
      <c r="P391" s="16"/>
      <c r="Q391" s="16"/>
      <c r="R391" s="16"/>
      <c r="S391" s="23"/>
      <c r="T391" s="16"/>
      <c r="U391" s="16"/>
      <c r="W391" s="23" t="str">
        <f>IF('PD2'!$V391&lt;&gt;"",'PD2'!$V391*VLOOKUP('PD2'!$U391,#REF!,2,0),"")</f>
        <v/>
      </c>
      <c r="X391" s="16"/>
      <c r="Y391" s="16"/>
      <c r="Z391" s="16"/>
      <c r="AA391" s="16"/>
      <c r="AB391" s="16"/>
      <c r="AC391" s="16"/>
    </row>
    <row r="392" spans="1:29" ht="15.75" customHeight="1" x14ac:dyDescent="0.35">
      <c r="A392" s="17"/>
      <c r="B392" s="16"/>
      <c r="C392" s="16"/>
      <c r="D392" s="16"/>
      <c r="E392" s="16"/>
      <c r="F392" s="16"/>
      <c r="G392" s="16"/>
      <c r="H392" s="16"/>
      <c r="I392" s="16"/>
      <c r="J392" s="16"/>
      <c r="K392" s="16"/>
      <c r="N392" s="16"/>
      <c r="O392" s="16"/>
      <c r="P392" s="16"/>
      <c r="Q392" s="16"/>
      <c r="R392" s="16"/>
      <c r="S392" s="23"/>
      <c r="T392" s="16"/>
      <c r="U392" s="16"/>
      <c r="W392" s="23" t="str">
        <f>IF('PD2'!$V392&lt;&gt;"",'PD2'!$V392*VLOOKUP('PD2'!$U392,#REF!,2,0),"")</f>
        <v/>
      </c>
      <c r="X392" s="16"/>
      <c r="Y392" s="16"/>
      <c r="Z392" s="16"/>
      <c r="AA392" s="16"/>
      <c r="AB392" s="16"/>
      <c r="AC392" s="16"/>
    </row>
    <row r="393" spans="1:29" ht="15.75" customHeight="1" x14ac:dyDescent="0.35">
      <c r="A393" s="17"/>
      <c r="B393" s="16"/>
      <c r="C393" s="16"/>
      <c r="D393" s="16"/>
      <c r="E393" s="16"/>
      <c r="F393" s="16"/>
      <c r="G393" s="16"/>
      <c r="H393" s="16"/>
      <c r="I393" s="16"/>
      <c r="J393" s="16"/>
      <c r="K393" s="16"/>
      <c r="N393" s="16"/>
      <c r="O393" s="16"/>
      <c r="P393" s="16"/>
      <c r="Q393" s="16"/>
      <c r="R393" s="16"/>
      <c r="S393" s="23"/>
      <c r="T393" s="16"/>
      <c r="U393" s="16"/>
      <c r="W393" s="23" t="str">
        <f>IF('PD2'!$V393&lt;&gt;"",'PD2'!$V393*VLOOKUP('PD2'!$U393,#REF!,2,0),"")</f>
        <v/>
      </c>
      <c r="X393" s="16"/>
      <c r="Y393" s="16"/>
      <c r="Z393" s="16"/>
      <c r="AA393" s="16"/>
      <c r="AB393" s="16"/>
      <c r="AC393" s="16"/>
    </row>
    <row r="394" spans="1:29" ht="15.75" customHeight="1" x14ac:dyDescent="0.35">
      <c r="A394" s="17"/>
      <c r="B394" s="16"/>
      <c r="C394" s="16"/>
      <c r="D394" s="16"/>
      <c r="E394" s="16"/>
      <c r="F394" s="16"/>
      <c r="G394" s="16"/>
      <c r="H394" s="16"/>
      <c r="I394" s="16"/>
      <c r="J394" s="16"/>
      <c r="K394" s="16"/>
      <c r="N394" s="16"/>
      <c r="O394" s="16"/>
      <c r="P394" s="16"/>
      <c r="Q394" s="16"/>
      <c r="R394" s="16"/>
      <c r="S394" s="23"/>
      <c r="T394" s="16"/>
      <c r="U394" s="16"/>
      <c r="W394" s="23" t="str">
        <f>IF('PD2'!$V394&lt;&gt;"",'PD2'!$V394*VLOOKUP('PD2'!$U394,#REF!,2,0),"")</f>
        <v/>
      </c>
      <c r="X394" s="16"/>
      <c r="Y394" s="16"/>
      <c r="Z394" s="16"/>
      <c r="AA394" s="16"/>
      <c r="AB394" s="16"/>
      <c r="AC394" s="16"/>
    </row>
    <row r="395" spans="1:29" ht="15.75" customHeight="1" x14ac:dyDescent="0.35">
      <c r="A395" s="17"/>
      <c r="B395" s="16"/>
      <c r="C395" s="16"/>
      <c r="D395" s="16"/>
      <c r="E395" s="16"/>
      <c r="F395" s="16"/>
      <c r="G395" s="16"/>
      <c r="H395" s="16"/>
      <c r="I395" s="16"/>
      <c r="J395" s="16"/>
      <c r="K395" s="16"/>
      <c r="N395" s="16"/>
      <c r="O395" s="16"/>
      <c r="P395" s="16"/>
      <c r="Q395" s="16"/>
      <c r="R395" s="16"/>
      <c r="S395" s="23"/>
      <c r="T395" s="16"/>
      <c r="U395" s="16"/>
      <c r="W395" s="23" t="str">
        <f>IF('PD2'!$V395&lt;&gt;"",'PD2'!$V395*VLOOKUP('PD2'!$U395,#REF!,2,0),"")</f>
        <v/>
      </c>
      <c r="X395" s="16"/>
      <c r="Y395" s="16"/>
      <c r="Z395" s="16"/>
      <c r="AA395" s="16"/>
      <c r="AB395" s="16"/>
      <c r="AC395" s="16"/>
    </row>
    <row r="396" spans="1:29" ht="15.75" customHeight="1" x14ac:dyDescent="0.35">
      <c r="A396" s="17"/>
      <c r="B396" s="16"/>
      <c r="C396" s="16"/>
      <c r="D396" s="16"/>
      <c r="E396" s="16"/>
      <c r="F396" s="16"/>
      <c r="G396" s="16"/>
      <c r="H396" s="16"/>
      <c r="I396" s="16"/>
      <c r="J396" s="16"/>
      <c r="K396" s="16"/>
      <c r="N396" s="16"/>
      <c r="O396" s="16"/>
      <c r="P396" s="16"/>
      <c r="Q396" s="16"/>
      <c r="R396" s="16"/>
      <c r="S396" s="23"/>
      <c r="T396" s="16"/>
      <c r="U396" s="16"/>
      <c r="W396" s="23" t="str">
        <f>IF('PD2'!$V396&lt;&gt;"",'PD2'!$V396*VLOOKUP('PD2'!$U396,#REF!,2,0),"")</f>
        <v/>
      </c>
      <c r="X396" s="16"/>
      <c r="Y396" s="16"/>
      <c r="Z396" s="16"/>
      <c r="AA396" s="16"/>
      <c r="AB396" s="16"/>
      <c r="AC396" s="16"/>
    </row>
    <row r="397" spans="1:29" ht="15.75" customHeight="1" x14ac:dyDescent="0.35">
      <c r="A397" s="17"/>
      <c r="B397" s="16"/>
      <c r="C397" s="16"/>
      <c r="D397" s="16"/>
      <c r="E397" s="16"/>
      <c r="F397" s="16"/>
      <c r="G397" s="16"/>
      <c r="H397" s="16"/>
      <c r="I397" s="16"/>
      <c r="J397" s="16"/>
      <c r="K397" s="16"/>
      <c r="N397" s="16"/>
      <c r="O397" s="16"/>
      <c r="P397" s="16"/>
      <c r="Q397" s="16"/>
      <c r="R397" s="16"/>
      <c r="S397" s="23"/>
      <c r="T397" s="16"/>
      <c r="U397" s="16"/>
      <c r="W397" s="23" t="str">
        <f>IF('PD2'!$V397&lt;&gt;"",'PD2'!$V397*VLOOKUP('PD2'!$U397,#REF!,2,0),"")</f>
        <v/>
      </c>
      <c r="X397" s="16"/>
      <c r="Y397" s="16"/>
      <c r="Z397" s="16"/>
      <c r="AA397" s="16"/>
      <c r="AB397" s="16"/>
      <c r="AC397" s="16"/>
    </row>
    <row r="398" spans="1:29" ht="15.75" customHeight="1" x14ac:dyDescent="0.35">
      <c r="A398" s="17"/>
      <c r="B398" s="16"/>
      <c r="C398" s="16"/>
      <c r="D398" s="16"/>
      <c r="E398" s="16"/>
      <c r="F398" s="16"/>
      <c r="G398" s="16"/>
      <c r="H398" s="16"/>
      <c r="I398" s="16"/>
      <c r="J398" s="16"/>
      <c r="K398" s="16"/>
      <c r="N398" s="16"/>
      <c r="O398" s="16"/>
      <c r="P398" s="16"/>
      <c r="Q398" s="16"/>
      <c r="R398" s="16"/>
      <c r="S398" s="23"/>
      <c r="T398" s="16"/>
      <c r="U398" s="16"/>
      <c r="W398" s="23" t="str">
        <f>IF('PD2'!$V398&lt;&gt;"",'PD2'!$V398*VLOOKUP('PD2'!$U398,#REF!,2,0),"")</f>
        <v/>
      </c>
      <c r="X398" s="16"/>
      <c r="Y398" s="16"/>
      <c r="Z398" s="16"/>
      <c r="AA398" s="16"/>
      <c r="AB398" s="16"/>
      <c r="AC398" s="16"/>
    </row>
    <row r="399" spans="1:29" ht="15.75" customHeight="1" x14ac:dyDescent="0.35">
      <c r="A399" s="17"/>
      <c r="B399" s="16"/>
      <c r="C399" s="16"/>
      <c r="D399" s="16"/>
      <c r="E399" s="16"/>
      <c r="F399" s="16"/>
      <c r="G399" s="16"/>
      <c r="H399" s="16"/>
      <c r="I399" s="16"/>
      <c r="J399" s="16"/>
      <c r="K399" s="16"/>
      <c r="N399" s="16"/>
      <c r="O399" s="16"/>
      <c r="P399" s="16"/>
      <c r="Q399" s="16"/>
      <c r="R399" s="16"/>
      <c r="S399" s="23"/>
      <c r="T399" s="16"/>
      <c r="U399" s="16"/>
      <c r="W399" s="23" t="str">
        <f>IF('PD2'!$V399&lt;&gt;"",'PD2'!$V399*VLOOKUP('PD2'!$U399,#REF!,2,0),"")</f>
        <v/>
      </c>
      <c r="X399" s="16"/>
      <c r="Y399" s="16"/>
      <c r="Z399" s="16"/>
      <c r="AA399" s="16"/>
      <c r="AB399" s="16"/>
      <c r="AC399" s="16"/>
    </row>
    <row r="400" spans="1:29" ht="15.75" customHeight="1" x14ac:dyDescent="0.35">
      <c r="A400" s="17"/>
      <c r="B400" s="16"/>
      <c r="C400" s="16"/>
      <c r="D400" s="16"/>
      <c r="E400" s="16"/>
      <c r="F400" s="16"/>
      <c r="G400" s="16"/>
      <c r="H400" s="16"/>
      <c r="I400" s="16"/>
      <c r="J400" s="16"/>
      <c r="K400" s="16"/>
      <c r="N400" s="16"/>
      <c r="O400" s="16"/>
      <c r="P400" s="16"/>
      <c r="Q400" s="16"/>
      <c r="R400" s="16"/>
      <c r="S400" s="23"/>
      <c r="T400" s="16"/>
      <c r="U400" s="16"/>
      <c r="W400" s="23" t="str">
        <f>IF('PD2'!$V400&lt;&gt;"",'PD2'!$V400*VLOOKUP('PD2'!$U400,#REF!,2,0),"")</f>
        <v/>
      </c>
      <c r="X400" s="16"/>
      <c r="Y400" s="16"/>
      <c r="Z400" s="16"/>
      <c r="AA400" s="16"/>
      <c r="AB400" s="16"/>
      <c r="AC400" s="16"/>
    </row>
    <row r="401" spans="1:29" ht="15.75" customHeight="1" x14ac:dyDescent="0.35">
      <c r="A401" s="17"/>
      <c r="B401" s="16"/>
      <c r="C401" s="16"/>
      <c r="D401" s="16"/>
      <c r="E401" s="16"/>
      <c r="F401" s="16"/>
      <c r="G401" s="16"/>
      <c r="H401" s="16"/>
      <c r="I401" s="16"/>
      <c r="J401" s="16"/>
      <c r="K401" s="16"/>
      <c r="N401" s="16"/>
      <c r="O401" s="16"/>
      <c r="P401" s="16"/>
      <c r="Q401" s="16"/>
      <c r="R401" s="16"/>
      <c r="S401" s="23"/>
      <c r="T401" s="16"/>
      <c r="U401" s="16"/>
      <c r="W401" s="23" t="str">
        <f>IF('PD2'!$V401&lt;&gt;"",'PD2'!$V401*VLOOKUP('PD2'!$U401,#REF!,2,0),"")</f>
        <v/>
      </c>
      <c r="X401" s="16"/>
      <c r="Y401" s="16"/>
      <c r="Z401" s="16"/>
      <c r="AA401" s="16"/>
      <c r="AB401" s="16"/>
      <c r="AC401" s="16"/>
    </row>
    <row r="402" spans="1:29" ht="15.75" customHeight="1" x14ac:dyDescent="0.35">
      <c r="A402" s="17"/>
      <c r="B402" s="16"/>
      <c r="C402" s="16"/>
      <c r="D402" s="16"/>
      <c r="E402" s="16"/>
      <c r="F402" s="16"/>
      <c r="G402" s="16"/>
      <c r="H402" s="16"/>
      <c r="I402" s="16"/>
      <c r="J402" s="16"/>
      <c r="K402" s="16"/>
      <c r="N402" s="16"/>
      <c r="O402" s="16"/>
      <c r="P402" s="16"/>
      <c r="Q402" s="16"/>
      <c r="R402" s="16"/>
      <c r="S402" s="23"/>
      <c r="T402" s="16"/>
      <c r="U402" s="16"/>
      <c r="W402" s="23" t="str">
        <f>IF('PD2'!$V402&lt;&gt;"",'PD2'!$V402*VLOOKUP('PD2'!$U402,#REF!,2,0),"")</f>
        <v/>
      </c>
      <c r="X402" s="16"/>
      <c r="Y402" s="16"/>
      <c r="Z402" s="16"/>
      <c r="AA402" s="16"/>
      <c r="AB402" s="16"/>
      <c r="AC402" s="16"/>
    </row>
    <row r="403" spans="1:29" ht="15.75" customHeight="1" x14ac:dyDescent="0.35">
      <c r="A403" s="17"/>
      <c r="B403" s="16"/>
      <c r="C403" s="16"/>
      <c r="D403" s="16"/>
      <c r="E403" s="16"/>
      <c r="F403" s="16"/>
      <c r="G403" s="16"/>
      <c r="H403" s="16"/>
      <c r="I403" s="16"/>
      <c r="J403" s="16"/>
      <c r="K403" s="16"/>
      <c r="N403" s="16"/>
      <c r="O403" s="16"/>
      <c r="P403" s="16"/>
      <c r="Q403" s="16"/>
      <c r="R403" s="16"/>
      <c r="S403" s="23"/>
      <c r="T403" s="16"/>
      <c r="U403" s="16"/>
      <c r="W403" s="23" t="str">
        <f>IF('PD2'!$V403&lt;&gt;"",'PD2'!$V403*VLOOKUP('PD2'!$U403,#REF!,2,0),"")</f>
        <v/>
      </c>
      <c r="X403" s="16"/>
      <c r="Y403" s="16"/>
      <c r="Z403" s="16"/>
      <c r="AA403" s="16"/>
      <c r="AB403" s="16"/>
      <c r="AC403" s="16"/>
    </row>
    <row r="404" spans="1:29" ht="15.75" customHeight="1" x14ac:dyDescent="0.35">
      <c r="A404" s="17"/>
      <c r="B404" s="16"/>
      <c r="C404" s="16"/>
      <c r="D404" s="16"/>
      <c r="E404" s="16"/>
      <c r="F404" s="16"/>
      <c r="G404" s="16"/>
      <c r="H404" s="16"/>
      <c r="I404" s="16"/>
      <c r="J404" s="16"/>
      <c r="K404" s="16"/>
      <c r="N404" s="16"/>
      <c r="O404" s="16"/>
      <c r="P404" s="16"/>
      <c r="Q404" s="16"/>
      <c r="R404" s="16"/>
      <c r="S404" s="23"/>
      <c r="T404" s="16"/>
      <c r="U404" s="16"/>
      <c r="W404" s="23" t="str">
        <f>IF('PD2'!$V404&lt;&gt;"",'PD2'!$V404*VLOOKUP('PD2'!$U404,#REF!,2,0),"")</f>
        <v/>
      </c>
      <c r="X404" s="16"/>
      <c r="Y404" s="16"/>
      <c r="Z404" s="16"/>
      <c r="AA404" s="16"/>
      <c r="AB404" s="16"/>
      <c r="AC404" s="16"/>
    </row>
    <row r="405" spans="1:29" ht="15.75" customHeight="1" x14ac:dyDescent="0.35">
      <c r="A405" s="17"/>
      <c r="B405" s="16"/>
      <c r="C405" s="16"/>
      <c r="D405" s="16"/>
      <c r="E405" s="16"/>
      <c r="F405" s="16"/>
      <c r="G405" s="16"/>
      <c r="H405" s="16"/>
      <c r="I405" s="16"/>
      <c r="J405" s="16"/>
      <c r="K405" s="16"/>
      <c r="N405" s="16"/>
      <c r="O405" s="16"/>
      <c r="P405" s="16"/>
      <c r="Q405" s="16"/>
      <c r="R405" s="16"/>
      <c r="S405" s="23"/>
      <c r="T405" s="16"/>
      <c r="U405" s="16"/>
      <c r="W405" s="23" t="str">
        <f>IF('PD2'!$V405&lt;&gt;"",'PD2'!$V405*VLOOKUP('PD2'!$U405,#REF!,2,0),"")</f>
        <v/>
      </c>
      <c r="X405" s="16"/>
      <c r="Y405" s="16"/>
      <c r="Z405" s="16"/>
      <c r="AA405" s="16"/>
      <c r="AB405" s="16"/>
      <c r="AC405" s="16"/>
    </row>
    <row r="406" spans="1:29" ht="15.75" customHeight="1" x14ac:dyDescent="0.35">
      <c r="A406" s="17"/>
      <c r="B406" s="16"/>
      <c r="C406" s="16"/>
      <c r="D406" s="16"/>
      <c r="E406" s="16"/>
      <c r="F406" s="16"/>
      <c r="G406" s="16"/>
      <c r="H406" s="16"/>
      <c r="I406" s="16"/>
      <c r="J406" s="16"/>
      <c r="K406" s="16"/>
      <c r="N406" s="16"/>
      <c r="O406" s="16"/>
      <c r="P406" s="16"/>
      <c r="Q406" s="16"/>
      <c r="R406" s="16"/>
      <c r="S406" s="23"/>
      <c r="T406" s="16"/>
      <c r="U406" s="16"/>
      <c r="W406" s="23" t="str">
        <f>IF('PD2'!$V406&lt;&gt;"",'PD2'!$V406*VLOOKUP('PD2'!$U406,#REF!,2,0),"")</f>
        <v/>
      </c>
      <c r="X406" s="16"/>
      <c r="Y406" s="16"/>
      <c r="Z406" s="16"/>
      <c r="AA406" s="16"/>
      <c r="AB406" s="16"/>
      <c r="AC406" s="16"/>
    </row>
    <row r="407" spans="1:29" ht="15.75" customHeight="1" x14ac:dyDescent="0.35">
      <c r="A407" s="17"/>
      <c r="B407" s="16"/>
      <c r="C407" s="16"/>
      <c r="D407" s="16"/>
      <c r="E407" s="16"/>
      <c r="F407" s="16"/>
      <c r="G407" s="16"/>
      <c r="H407" s="16"/>
      <c r="I407" s="16"/>
      <c r="J407" s="16"/>
      <c r="K407" s="16"/>
      <c r="N407" s="16"/>
      <c r="O407" s="16"/>
      <c r="P407" s="16"/>
      <c r="Q407" s="16"/>
      <c r="R407" s="16"/>
      <c r="S407" s="23"/>
      <c r="T407" s="16"/>
      <c r="U407" s="16"/>
      <c r="W407" s="23" t="str">
        <f>IF('PD2'!$V407&lt;&gt;"",'PD2'!$V407*VLOOKUP('PD2'!$U407,#REF!,2,0),"")</f>
        <v/>
      </c>
      <c r="X407" s="16"/>
      <c r="Y407" s="16"/>
      <c r="Z407" s="16"/>
      <c r="AA407" s="16"/>
      <c r="AB407" s="16"/>
      <c r="AC407" s="16"/>
    </row>
    <row r="408" spans="1:29" ht="15.75" customHeight="1" x14ac:dyDescent="0.35">
      <c r="A408" s="17"/>
      <c r="B408" s="16"/>
      <c r="C408" s="16"/>
      <c r="D408" s="16"/>
      <c r="E408" s="16"/>
      <c r="F408" s="16"/>
      <c r="G408" s="16"/>
      <c r="H408" s="16"/>
      <c r="I408" s="16"/>
      <c r="J408" s="16"/>
      <c r="K408" s="16"/>
      <c r="N408" s="16"/>
      <c r="O408" s="16"/>
      <c r="P408" s="16"/>
      <c r="Q408" s="16"/>
      <c r="R408" s="16"/>
      <c r="S408" s="23"/>
      <c r="T408" s="16"/>
      <c r="U408" s="16"/>
      <c r="W408" s="23" t="str">
        <f>IF('PD2'!$V408&lt;&gt;"",'PD2'!$V408*VLOOKUP('PD2'!$U408,#REF!,2,0),"")</f>
        <v/>
      </c>
      <c r="X408" s="16"/>
      <c r="Y408" s="16"/>
      <c r="Z408" s="16"/>
      <c r="AA408" s="16"/>
      <c r="AB408" s="16"/>
      <c r="AC408" s="16"/>
    </row>
    <row r="409" spans="1:29" ht="15.75" customHeight="1" x14ac:dyDescent="0.35">
      <c r="A409" s="17"/>
      <c r="B409" s="16"/>
      <c r="C409" s="16"/>
      <c r="D409" s="16"/>
      <c r="E409" s="16"/>
      <c r="F409" s="16"/>
      <c r="G409" s="16"/>
      <c r="H409" s="16"/>
      <c r="I409" s="16"/>
      <c r="J409" s="16"/>
      <c r="K409" s="16"/>
      <c r="N409" s="16"/>
      <c r="O409" s="16"/>
      <c r="P409" s="16"/>
      <c r="Q409" s="16"/>
      <c r="R409" s="16"/>
      <c r="S409" s="23"/>
      <c r="T409" s="16"/>
      <c r="U409" s="16"/>
      <c r="W409" s="23" t="str">
        <f>IF('PD2'!$V409&lt;&gt;"",'PD2'!$V409*VLOOKUP('PD2'!$U409,#REF!,2,0),"")</f>
        <v/>
      </c>
      <c r="X409" s="16"/>
      <c r="Y409" s="16"/>
      <c r="Z409" s="16"/>
      <c r="AA409" s="16"/>
      <c r="AB409" s="16"/>
      <c r="AC409" s="16"/>
    </row>
    <row r="410" spans="1:29" ht="15.75" customHeight="1" x14ac:dyDescent="0.35">
      <c r="A410" s="17"/>
      <c r="B410" s="16"/>
      <c r="C410" s="16"/>
      <c r="D410" s="16"/>
      <c r="E410" s="16"/>
      <c r="F410" s="16"/>
      <c r="G410" s="16"/>
      <c r="H410" s="16"/>
      <c r="I410" s="16"/>
      <c r="J410" s="16"/>
      <c r="K410" s="16"/>
      <c r="N410" s="16"/>
      <c r="O410" s="16"/>
      <c r="P410" s="16"/>
      <c r="Q410" s="16"/>
      <c r="R410" s="16"/>
      <c r="S410" s="23"/>
      <c r="T410" s="16"/>
      <c r="U410" s="16"/>
      <c r="W410" s="23" t="str">
        <f>IF('PD2'!$V410&lt;&gt;"",'PD2'!$V410*VLOOKUP('PD2'!$U410,#REF!,2,0),"")</f>
        <v/>
      </c>
      <c r="X410" s="16"/>
      <c r="Y410" s="16"/>
      <c r="Z410" s="16"/>
      <c r="AA410" s="16"/>
      <c r="AB410" s="16"/>
      <c r="AC410" s="16"/>
    </row>
    <row r="411" spans="1:29" ht="15.75" customHeight="1" x14ac:dyDescent="0.35">
      <c r="A411" s="17"/>
      <c r="B411" s="16"/>
      <c r="C411" s="16"/>
      <c r="D411" s="16"/>
      <c r="E411" s="16"/>
      <c r="F411" s="16"/>
      <c r="G411" s="16"/>
      <c r="H411" s="16"/>
      <c r="I411" s="16"/>
      <c r="J411" s="16"/>
      <c r="K411" s="16"/>
      <c r="N411" s="16"/>
      <c r="O411" s="16"/>
      <c r="P411" s="16"/>
      <c r="Q411" s="16"/>
      <c r="R411" s="16"/>
      <c r="S411" s="23"/>
      <c r="T411" s="16"/>
      <c r="U411" s="16"/>
      <c r="W411" s="23" t="str">
        <f>IF('PD2'!$V411&lt;&gt;"",'PD2'!$V411*VLOOKUP('PD2'!$U411,#REF!,2,0),"")</f>
        <v/>
      </c>
      <c r="X411" s="16"/>
      <c r="Y411" s="16"/>
      <c r="Z411" s="16"/>
      <c r="AA411" s="16"/>
      <c r="AB411" s="16"/>
      <c r="AC411" s="16"/>
    </row>
    <row r="412" spans="1:29" ht="15.75" customHeight="1" x14ac:dyDescent="0.35">
      <c r="A412" s="17"/>
      <c r="B412" s="16"/>
      <c r="C412" s="16"/>
      <c r="D412" s="16"/>
      <c r="E412" s="16"/>
      <c r="F412" s="16"/>
      <c r="G412" s="16"/>
      <c r="H412" s="16"/>
      <c r="I412" s="16"/>
      <c r="J412" s="16"/>
      <c r="K412" s="16"/>
      <c r="N412" s="16"/>
      <c r="O412" s="16"/>
      <c r="P412" s="16"/>
      <c r="Q412" s="16"/>
      <c r="R412" s="16"/>
      <c r="S412" s="23"/>
      <c r="T412" s="16"/>
      <c r="U412" s="16"/>
      <c r="W412" s="23" t="str">
        <f>IF('PD2'!$V412&lt;&gt;"",'PD2'!$V412*VLOOKUP('PD2'!$U412,#REF!,2,0),"")</f>
        <v/>
      </c>
      <c r="X412" s="16"/>
      <c r="Y412" s="16"/>
      <c r="Z412" s="16"/>
      <c r="AA412" s="16"/>
      <c r="AB412" s="16"/>
      <c r="AC412" s="16"/>
    </row>
    <row r="413" spans="1:29" ht="15.75" customHeight="1" x14ac:dyDescent="0.35">
      <c r="A413" s="17"/>
      <c r="B413" s="16"/>
      <c r="C413" s="16"/>
      <c r="D413" s="16"/>
      <c r="E413" s="16"/>
      <c r="F413" s="16"/>
      <c r="G413" s="16"/>
      <c r="H413" s="16"/>
      <c r="I413" s="16"/>
      <c r="J413" s="16"/>
      <c r="K413" s="16"/>
      <c r="N413" s="16"/>
      <c r="O413" s="16"/>
      <c r="P413" s="16"/>
      <c r="Q413" s="16"/>
      <c r="R413" s="16"/>
      <c r="S413" s="23"/>
      <c r="T413" s="16"/>
      <c r="U413" s="16"/>
      <c r="W413" s="23" t="str">
        <f>IF('PD2'!$V413&lt;&gt;"",'PD2'!$V413*VLOOKUP('PD2'!$U413,#REF!,2,0),"")</f>
        <v/>
      </c>
      <c r="X413" s="16"/>
      <c r="Y413" s="16"/>
      <c r="Z413" s="16"/>
      <c r="AA413" s="16"/>
      <c r="AB413" s="16"/>
      <c r="AC413" s="16"/>
    </row>
    <row r="414" spans="1:29" ht="15.75" customHeight="1" x14ac:dyDescent="0.35">
      <c r="A414" s="17"/>
      <c r="B414" s="16"/>
      <c r="C414" s="16"/>
      <c r="D414" s="16"/>
      <c r="E414" s="16"/>
      <c r="F414" s="16"/>
      <c r="G414" s="16"/>
      <c r="H414" s="16"/>
      <c r="I414" s="16"/>
      <c r="J414" s="16"/>
      <c r="K414" s="16"/>
      <c r="N414" s="16"/>
      <c r="O414" s="16"/>
      <c r="P414" s="16"/>
      <c r="Q414" s="16"/>
      <c r="R414" s="16"/>
      <c r="S414" s="23"/>
      <c r="T414" s="16"/>
      <c r="U414" s="16"/>
      <c r="W414" s="23" t="str">
        <f>IF('PD2'!$V414&lt;&gt;"",'PD2'!$V414*VLOOKUP('PD2'!$U414,#REF!,2,0),"")</f>
        <v/>
      </c>
      <c r="X414" s="16"/>
      <c r="Y414" s="16"/>
      <c r="Z414" s="16"/>
      <c r="AA414" s="16"/>
      <c r="AB414" s="16"/>
      <c r="AC414" s="16"/>
    </row>
    <row r="415" spans="1:29" ht="15.75" customHeight="1" x14ac:dyDescent="0.35">
      <c r="A415" s="17"/>
      <c r="B415" s="16"/>
      <c r="C415" s="16"/>
      <c r="D415" s="16"/>
      <c r="E415" s="16"/>
      <c r="F415" s="16"/>
      <c r="G415" s="16"/>
      <c r="H415" s="16"/>
      <c r="I415" s="16"/>
      <c r="J415" s="16"/>
      <c r="K415" s="16"/>
      <c r="N415" s="16"/>
      <c r="O415" s="16"/>
      <c r="P415" s="16"/>
      <c r="Q415" s="16"/>
      <c r="R415" s="16"/>
      <c r="S415" s="23"/>
      <c r="T415" s="16"/>
      <c r="U415" s="16"/>
      <c r="W415" s="23" t="str">
        <f>IF('PD2'!$V415&lt;&gt;"",'PD2'!$V415*VLOOKUP('PD2'!$U415,#REF!,2,0),"")</f>
        <v/>
      </c>
      <c r="X415" s="16"/>
      <c r="Y415" s="16"/>
      <c r="Z415" s="16"/>
      <c r="AA415" s="16"/>
      <c r="AB415" s="16"/>
      <c r="AC415" s="16"/>
    </row>
    <row r="416" spans="1:29" ht="15.75" customHeight="1" x14ac:dyDescent="0.35">
      <c r="A416" s="17"/>
      <c r="B416" s="16"/>
      <c r="C416" s="16"/>
      <c r="D416" s="16"/>
      <c r="E416" s="16"/>
      <c r="F416" s="16"/>
      <c r="G416" s="16"/>
      <c r="H416" s="16"/>
      <c r="I416" s="16"/>
      <c r="J416" s="16"/>
      <c r="K416" s="16"/>
      <c r="N416" s="16"/>
      <c r="O416" s="16"/>
      <c r="P416" s="16"/>
      <c r="Q416" s="16"/>
      <c r="R416" s="16"/>
      <c r="S416" s="23"/>
      <c r="T416" s="16"/>
      <c r="U416" s="16"/>
      <c r="W416" s="23" t="str">
        <f>IF('PD2'!$V416&lt;&gt;"",'PD2'!$V416*VLOOKUP('PD2'!$U416,#REF!,2,0),"")</f>
        <v/>
      </c>
      <c r="X416" s="16"/>
      <c r="Y416" s="16"/>
      <c r="Z416" s="16"/>
      <c r="AA416" s="16"/>
      <c r="AB416" s="16"/>
      <c r="AC416" s="16"/>
    </row>
    <row r="417" spans="1:29" ht="15.75" customHeight="1" x14ac:dyDescent="0.35">
      <c r="A417" s="17"/>
      <c r="B417" s="16"/>
      <c r="C417" s="16"/>
      <c r="D417" s="16"/>
      <c r="E417" s="16"/>
      <c r="F417" s="16"/>
      <c r="G417" s="16"/>
      <c r="H417" s="16"/>
      <c r="I417" s="16"/>
      <c r="J417" s="16"/>
      <c r="K417" s="16"/>
      <c r="N417" s="16"/>
      <c r="O417" s="16"/>
      <c r="P417" s="16"/>
      <c r="Q417" s="16"/>
      <c r="R417" s="16"/>
      <c r="S417" s="23"/>
      <c r="T417" s="16"/>
      <c r="U417" s="16"/>
      <c r="W417" s="23" t="str">
        <f>IF('PD2'!$V417&lt;&gt;"",'PD2'!$V417*VLOOKUP('PD2'!$U417,#REF!,2,0),"")</f>
        <v/>
      </c>
      <c r="X417" s="16"/>
      <c r="Y417" s="16"/>
      <c r="Z417" s="16"/>
      <c r="AA417" s="16"/>
      <c r="AB417" s="16"/>
      <c r="AC417" s="16"/>
    </row>
    <row r="418" spans="1:29" ht="15.75" customHeight="1" x14ac:dyDescent="0.35">
      <c r="A418" s="17"/>
      <c r="B418" s="16"/>
      <c r="C418" s="16"/>
      <c r="D418" s="16"/>
      <c r="E418" s="16"/>
      <c r="F418" s="16"/>
      <c r="G418" s="16"/>
      <c r="H418" s="16"/>
      <c r="I418" s="16"/>
      <c r="J418" s="16"/>
      <c r="K418" s="16"/>
      <c r="N418" s="16"/>
      <c r="O418" s="16"/>
      <c r="P418" s="16"/>
      <c r="Q418" s="16"/>
      <c r="R418" s="16"/>
      <c r="S418" s="23"/>
      <c r="T418" s="16"/>
      <c r="U418" s="16"/>
      <c r="W418" s="23" t="str">
        <f>IF('PD2'!$V418&lt;&gt;"",'PD2'!$V418*VLOOKUP('PD2'!$U418,#REF!,2,0),"")</f>
        <v/>
      </c>
      <c r="X418" s="16"/>
      <c r="Y418" s="16"/>
      <c r="Z418" s="16"/>
      <c r="AA418" s="16"/>
      <c r="AB418" s="16"/>
      <c r="AC418" s="16"/>
    </row>
    <row r="419" spans="1:29" ht="15.75" customHeight="1" x14ac:dyDescent="0.35">
      <c r="A419" s="17"/>
      <c r="B419" s="16"/>
      <c r="C419" s="16"/>
      <c r="D419" s="16"/>
      <c r="E419" s="16"/>
      <c r="F419" s="16"/>
      <c r="G419" s="16"/>
      <c r="H419" s="16"/>
      <c r="I419" s="16"/>
      <c r="J419" s="16"/>
      <c r="K419" s="16"/>
      <c r="N419" s="16"/>
      <c r="O419" s="16"/>
      <c r="P419" s="16"/>
      <c r="Q419" s="16"/>
      <c r="R419" s="16"/>
      <c r="S419" s="23"/>
      <c r="T419" s="16"/>
      <c r="U419" s="16"/>
      <c r="W419" s="23" t="str">
        <f>IF('PD2'!$V419&lt;&gt;"",'PD2'!$V419*VLOOKUP('PD2'!$U419,#REF!,2,0),"")</f>
        <v/>
      </c>
      <c r="X419" s="16"/>
      <c r="Y419" s="16"/>
      <c r="Z419" s="16"/>
      <c r="AA419" s="16"/>
      <c r="AB419" s="16"/>
      <c r="AC419" s="16"/>
    </row>
    <row r="420" spans="1:29" ht="15.75" customHeight="1" x14ac:dyDescent="0.35">
      <c r="A420" s="17"/>
      <c r="B420" s="16"/>
      <c r="C420" s="16"/>
      <c r="D420" s="16"/>
      <c r="E420" s="16"/>
      <c r="F420" s="16"/>
      <c r="G420" s="16"/>
      <c r="H420" s="16"/>
      <c r="I420" s="16"/>
      <c r="J420" s="16"/>
      <c r="K420" s="16"/>
      <c r="N420" s="16"/>
      <c r="O420" s="16"/>
      <c r="P420" s="16"/>
      <c r="Q420" s="16"/>
      <c r="R420" s="16"/>
      <c r="S420" s="23"/>
      <c r="T420" s="16"/>
      <c r="U420" s="16"/>
      <c r="W420" s="23" t="str">
        <f>IF('PD2'!$V420&lt;&gt;"",'PD2'!$V420*VLOOKUP('PD2'!$U420,#REF!,2,0),"")</f>
        <v/>
      </c>
      <c r="X420" s="16"/>
      <c r="Y420" s="16"/>
      <c r="Z420" s="16"/>
      <c r="AA420" s="16"/>
      <c r="AB420" s="16"/>
      <c r="AC420" s="16"/>
    </row>
    <row r="421" spans="1:29" ht="15.75" customHeight="1" x14ac:dyDescent="0.35">
      <c r="A421" s="17"/>
      <c r="B421" s="16"/>
      <c r="C421" s="16"/>
      <c r="D421" s="16"/>
      <c r="E421" s="16"/>
      <c r="F421" s="16"/>
      <c r="G421" s="16"/>
      <c r="H421" s="16"/>
      <c r="I421" s="16"/>
      <c r="J421" s="16"/>
      <c r="K421" s="16"/>
      <c r="N421" s="16"/>
      <c r="O421" s="16"/>
      <c r="P421" s="16"/>
      <c r="Q421" s="16"/>
      <c r="R421" s="16"/>
      <c r="S421" s="23"/>
      <c r="T421" s="16"/>
      <c r="U421" s="16"/>
      <c r="W421" s="23" t="str">
        <f>IF('PD2'!$V421&lt;&gt;"",'PD2'!$V421*VLOOKUP('PD2'!$U421,#REF!,2,0),"")</f>
        <v/>
      </c>
      <c r="X421" s="16"/>
      <c r="Y421" s="16"/>
      <c r="Z421" s="16"/>
      <c r="AA421" s="16"/>
      <c r="AB421" s="16"/>
      <c r="AC421" s="16"/>
    </row>
    <row r="422" spans="1:29" ht="15.75" customHeight="1" x14ac:dyDescent="0.35">
      <c r="A422" s="17"/>
      <c r="B422" s="16"/>
      <c r="C422" s="16"/>
      <c r="D422" s="16"/>
      <c r="E422" s="16"/>
      <c r="F422" s="16"/>
      <c r="G422" s="16"/>
      <c r="H422" s="16"/>
      <c r="I422" s="16"/>
      <c r="J422" s="16"/>
      <c r="K422" s="16"/>
      <c r="N422" s="16"/>
      <c r="O422" s="16"/>
      <c r="P422" s="16"/>
      <c r="Q422" s="16"/>
      <c r="R422" s="16"/>
      <c r="S422" s="23"/>
      <c r="T422" s="16"/>
      <c r="U422" s="16"/>
      <c r="W422" s="23" t="str">
        <f>IF('PD2'!$V422&lt;&gt;"",'PD2'!$V422*VLOOKUP('PD2'!$U422,#REF!,2,0),"")</f>
        <v/>
      </c>
      <c r="X422" s="16"/>
      <c r="Y422" s="16"/>
      <c r="Z422" s="16"/>
      <c r="AA422" s="16"/>
      <c r="AB422" s="16"/>
      <c r="AC422" s="16"/>
    </row>
    <row r="423" spans="1:29" ht="15.75" customHeight="1" x14ac:dyDescent="0.35">
      <c r="A423" s="17"/>
      <c r="B423" s="16"/>
      <c r="C423" s="16"/>
      <c r="D423" s="16"/>
      <c r="E423" s="16"/>
      <c r="F423" s="16"/>
      <c r="G423" s="16"/>
      <c r="H423" s="16"/>
      <c r="I423" s="16"/>
      <c r="J423" s="16"/>
      <c r="K423" s="16"/>
      <c r="N423" s="16"/>
      <c r="O423" s="16"/>
      <c r="P423" s="16"/>
      <c r="Q423" s="16"/>
      <c r="R423" s="16"/>
      <c r="S423" s="23"/>
      <c r="T423" s="16"/>
      <c r="U423" s="16"/>
      <c r="W423" s="23" t="str">
        <f>IF('PD2'!$V423&lt;&gt;"",'PD2'!$V423*VLOOKUP('PD2'!$U423,#REF!,2,0),"")</f>
        <v/>
      </c>
      <c r="X423" s="16"/>
      <c r="Y423" s="16"/>
      <c r="Z423" s="16"/>
      <c r="AA423" s="16"/>
      <c r="AB423" s="16"/>
      <c r="AC423" s="16"/>
    </row>
    <row r="424" spans="1:29" ht="15.75" customHeight="1" x14ac:dyDescent="0.35">
      <c r="A424" s="17"/>
      <c r="B424" s="16"/>
      <c r="C424" s="16"/>
      <c r="D424" s="16"/>
      <c r="E424" s="16"/>
      <c r="F424" s="16"/>
      <c r="G424" s="16"/>
      <c r="H424" s="16"/>
      <c r="I424" s="16"/>
      <c r="J424" s="16"/>
      <c r="K424" s="16"/>
      <c r="N424" s="16"/>
      <c r="O424" s="16"/>
      <c r="P424" s="16"/>
      <c r="Q424" s="16"/>
      <c r="R424" s="16"/>
      <c r="S424" s="23"/>
      <c r="T424" s="16"/>
      <c r="U424" s="16"/>
      <c r="W424" s="23" t="str">
        <f>IF('PD2'!$V424&lt;&gt;"",'PD2'!$V424*VLOOKUP('PD2'!$U424,#REF!,2,0),"")</f>
        <v/>
      </c>
      <c r="X424" s="16"/>
      <c r="Y424" s="16"/>
      <c r="Z424" s="16"/>
      <c r="AA424" s="16"/>
      <c r="AB424" s="16"/>
      <c r="AC424" s="16"/>
    </row>
    <row r="425" spans="1:29" ht="15.75" customHeight="1" x14ac:dyDescent="0.35">
      <c r="A425" s="17"/>
      <c r="B425" s="16"/>
      <c r="C425" s="16"/>
      <c r="D425" s="16"/>
      <c r="E425" s="16"/>
      <c r="F425" s="16"/>
      <c r="G425" s="16"/>
      <c r="H425" s="16"/>
      <c r="I425" s="16"/>
      <c r="J425" s="16"/>
      <c r="K425" s="16"/>
      <c r="N425" s="16"/>
      <c r="O425" s="16"/>
      <c r="P425" s="16"/>
      <c r="Q425" s="16"/>
      <c r="R425" s="16"/>
      <c r="S425" s="23"/>
      <c r="T425" s="16"/>
      <c r="U425" s="16"/>
      <c r="W425" s="23" t="str">
        <f>IF('PD2'!$V425&lt;&gt;"",'PD2'!$V425*VLOOKUP('PD2'!$U425,#REF!,2,0),"")</f>
        <v/>
      </c>
      <c r="X425" s="16"/>
      <c r="Y425" s="16"/>
      <c r="Z425" s="16"/>
      <c r="AA425" s="16"/>
      <c r="AB425" s="16"/>
      <c r="AC425" s="16"/>
    </row>
    <row r="426" spans="1:29" ht="15.75" customHeight="1" x14ac:dyDescent="0.35">
      <c r="A426" s="17"/>
      <c r="B426" s="16"/>
      <c r="C426" s="16"/>
      <c r="D426" s="16"/>
      <c r="E426" s="16"/>
      <c r="F426" s="16"/>
      <c r="G426" s="16"/>
      <c r="H426" s="16"/>
      <c r="I426" s="16"/>
      <c r="J426" s="16"/>
      <c r="K426" s="16"/>
      <c r="N426" s="16"/>
      <c r="O426" s="16"/>
      <c r="P426" s="16"/>
      <c r="Q426" s="16"/>
      <c r="R426" s="16"/>
      <c r="S426" s="23"/>
      <c r="T426" s="16"/>
      <c r="U426" s="16"/>
      <c r="W426" s="23" t="str">
        <f>IF('PD2'!$V426&lt;&gt;"",'PD2'!$V426*VLOOKUP('PD2'!$U426,#REF!,2,0),"")</f>
        <v/>
      </c>
      <c r="X426" s="16"/>
      <c r="Y426" s="16"/>
      <c r="Z426" s="16"/>
      <c r="AA426" s="16"/>
      <c r="AB426" s="16"/>
      <c r="AC426" s="16"/>
    </row>
    <row r="427" spans="1:29" ht="15.75" customHeight="1" x14ac:dyDescent="0.35">
      <c r="A427" s="17"/>
      <c r="B427" s="16"/>
      <c r="C427" s="16"/>
      <c r="D427" s="16"/>
      <c r="E427" s="16"/>
      <c r="F427" s="16"/>
      <c r="G427" s="16"/>
      <c r="H427" s="16"/>
      <c r="I427" s="16"/>
      <c r="J427" s="16"/>
      <c r="K427" s="16"/>
      <c r="N427" s="16"/>
      <c r="O427" s="16"/>
      <c r="P427" s="16"/>
      <c r="Q427" s="16"/>
      <c r="R427" s="16"/>
      <c r="S427" s="23"/>
      <c r="T427" s="16"/>
      <c r="U427" s="16"/>
      <c r="W427" s="23" t="str">
        <f>IF('PD2'!$V427&lt;&gt;"",'PD2'!$V427*VLOOKUP('PD2'!$U427,#REF!,2,0),"")</f>
        <v/>
      </c>
      <c r="X427" s="16"/>
      <c r="Y427" s="16"/>
      <c r="Z427" s="16"/>
      <c r="AA427" s="16"/>
      <c r="AB427" s="16"/>
      <c r="AC427" s="16"/>
    </row>
    <row r="428" spans="1:29" ht="15.75" customHeight="1" x14ac:dyDescent="0.35">
      <c r="A428" s="17"/>
      <c r="B428" s="16"/>
      <c r="C428" s="16"/>
      <c r="D428" s="16"/>
      <c r="E428" s="16"/>
      <c r="F428" s="16"/>
      <c r="G428" s="16"/>
      <c r="H428" s="16"/>
      <c r="I428" s="16"/>
      <c r="J428" s="16"/>
      <c r="K428" s="16"/>
      <c r="N428" s="16"/>
      <c r="O428" s="16"/>
      <c r="P428" s="16"/>
      <c r="Q428" s="16"/>
      <c r="R428" s="16"/>
      <c r="S428" s="23"/>
      <c r="T428" s="16"/>
      <c r="U428" s="16"/>
      <c r="W428" s="23" t="str">
        <f>IF('PD2'!$V428&lt;&gt;"",'PD2'!$V428*VLOOKUP('PD2'!$U428,#REF!,2,0),"")</f>
        <v/>
      </c>
      <c r="X428" s="16"/>
      <c r="Y428" s="16"/>
      <c r="Z428" s="16"/>
      <c r="AA428" s="16"/>
      <c r="AB428" s="16"/>
      <c r="AC428" s="16"/>
    </row>
    <row r="429" spans="1:29" ht="15.75" customHeight="1" x14ac:dyDescent="0.35">
      <c r="A429" s="17"/>
      <c r="B429" s="16"/>
      <c r="C429" s="16"/>
      <c r="D429" s="16"/>
      <c r="E429" s="16"/>
      <c r="F429" s="16"/>
      <c r="G429" s="16"/>
      <c r="H429" s="16"/>
      <c r="I429" s="16"/>
      <c r="J429" s="16"/>
      <c r="K429" s="16"/>
      <c r="N429" s="16"/>
      <c r="O429" s="16"/>
      <c r="P429" s="16"/>
      <c r="Q429" s="16"/>
      <c r="R429" s="16"/>
      <c r="S429" s="23"/>
      <c r="T429" s="16"/>
      <c r="U429" s="16"/>
      <c r="W429" s="23" t="str">
        <f>IF('PD2'!$V429&lt;&gt;"",'PD2'!$V429*VLOOKUP('PD2'!$U429,#REF!,2,0),"")</f>
        <v/>
      </c>
      <c r="X429" s="16"/>
      <c r="Y429" s="16"/>
      <c r="Z429" s="16"/>
      <c r="AA429" s="16"/>
      <c r="AB429" s="16"/>
      <c r="AC429" s="16"/>
    </row>
    <row r="430" spans="1:29" ht="15.75" customHeight="1" x14ac:dyDescent="0.35">
      <c r="A430" s="17"/>
      <c r="B430" s="16"/>
      <c r="C430" s="16"/>
      <c r="D430" s="16"/>
      <c r="E430" s="16"/>
      <c r="F430" s="16"/>
      <c r="G430" s="16"/>
      <c r="H430" s="16"/>
      <c r="I430" s="16"/>
      <c r="J430" s="16"/>
      <c r="K430" s="16"/>
      <c r="N430" s="16"/>
      <c r="O430" s="16"/>
      <c r="P430" s="16"/>
      <c r="Q430" s="16"/>
      <c r="R430" s="16"/>
      <c r="S430" s="23"/>
      <c r="T430" s="16"/>
      <c r="U430" s="16"/>
      <c r="W430" s="23" t="str">
        <f>IF('PD2'!$V430&lt;&gt;"",'PD2'!$V430*VLOOKUP('PD2'!$U430,#REF!,2,0),"")</f>
        <v/>
      </c>
      <c r="X430" s="16"/>
      <c r="Y430" s="16"/>
      <c r="Z430" s="16"/>
      <c r="AA430" s="16"/>
      <c r="AB430" s="16"/>
      <c r="AC430" s="16"/>
    </row>
    <row r="431" spans="1:29" ht="15.75" customHeight="1" x14ac:dyDescent="0.35">
      <c r="A431" s="17"/>
      <c r="B431" s="16"/>
      <c r="C431" s="16"/>
      <c r="D431" s="16"/>
      <c r="E431" s="16"/>
      <c r="F431" s="16"/>
      <c r="G431" s="16"/>
      <c r="H431" s="16"/>
      <c r="I431" s="16"/>
      <c r="J431" s="16"/>
      <c r="K431" s="16"/>
      <c r="N431" s="16"/>
      <c r="O431" s="16"/>
      <c r="P431" s="16"/>
      <c r="Q431" s="16"/>
      <c r="R431" s="16"/>
      <c r="S431" s="23"/>
      <c r="T431" s="16"/>
      <c r="U431" s="16"/>
      <c r="W431" s="23" t="str">
        <f>IF('PD2'!$V431&lt;&gt;"",'PD2'!$V431*VLOOKUP('PD2'!$U431,#REF!,2,0),"")</f>
        <v/>
      </c>
      <c r="X431" s="16"/>
      <c r="Y431" s="16"/>
      <c r="Z431" s="16"/>
      <c r="AA431" s="16"/>
      <c r="AB431" s="16"/>
      <c r="AC431" s="16"/>
    </row>
    <row r="432" spans="1:29" ht="15.75" customHeight="1" x14ac:dyDescent="0.35">
      <c r="A432" s="17"/>
      <c r="B432" s="16"/>
      <c r="C432" s="16"/>
      <c r="D432" s="16"/>
      <c r="E432" s="16"/>
      <c r="F432" s="16"/>
      <c r="G432" s="16"/>
      <c r="H432" s="16"/>
      <c r="I432" s="16"/>
      <c r="J432" s="16"/>
      <c r="K432" s="16"/>
      <c r="N432" s="16"/>
      <c r="O432" s="16"/>
      <c r="P432" s="16"/>
      <c r="Q432" s="16"/>
      <c r="R432" s="16"/>
      <c r="S432" s="23"/>
      <c r="T432" s="16"/>
      <c r="U432" s="16"/>
      <c r="W432" s="23" t="str">
        <f>IF('PD2'!$V432&lt;&gt;"",'PD2'!$V432*VLOOKUP('PD2'!$U432,#REF!,2,0),"")</f>
        <v/>
      </c>
      <c r="X432" s="16"/>
      <c r="Y432" s="16"/>
      <c r="Z432" s="16"/>
      <c r="AA432" s="16"/>
      <c r="AB432" s="16"/>
      <c r="AC432" s="16"/>
    </row>
    <row r="433" spans="1:29" ht="15.75" customHeight="1" x14ac:dyDescent="0.35">
      <c r="A433" s="17"/>
      <c r="B433" s="16"/>
      <c r="C433" s="16"/>
      <c r="D433" s="16"/>
      <c r="E433" s="16"/>
      <c r="F433" s="16"/>
      <c r="G433" s="16"/>
      <c r="H433" s="16"/>
      <c r="I433" s="16"/>
      <c r="J433" s="16"/>
      <c r="K433" s="16"/>
      <c r="N433" s="16"/>
      <c r="O433" s="16"/>
      <c r="P433" s="16"/>
      <c r="Q433" s="16"/>
      <c r="R433" s="16"/>
      <c r="S433" s="23"/>
      <c r="T433" s="16"/>
      <c r="U433" s="16"/>
      <c r="W433" s="23" t="str">
        <f>IF('PD2'!$V433&lt;&gt;"",'PD2'!$V433*VLOOKUP('PD2'!$U433,#REF!,2,0),"")</f>
        <v/>
      </c>
      <c r="X433" s="16"/>
      <c r="Y433" s="16"/>
      <c r="Z433" s="16"/>
      <c r="AA433" s="16"/>
      <c r="AB433" s="16"/>
      <c r="AC433" s="16"/>
    </row>
    <row r="434" spans="1:29" ht="15.75" customHeight="1" x14ac:dyDescent="0.35">
      <c r="A434" s="17"/>
      <c r="B434" s="16"/>
      <c r="C434" s="16"/>
      <c r="D434" s="16"/>
      <c r="E434" s="16"/>
      <c r="F434" s="16"/>
      <c r="G434" s="16"/>
      <c r="H434" s="16"/>
      <c r="I434" s="16"/>
      <c r="J434" s="16"/>
      <c r="K434" s="16"/>
      <c r="N434" s="16"/>
      <c r="O434" s="16"/>
      <c r="P434" s="16"/>
      <c r="Q434" s="16"/>
      <c r="R434" s="16"/>
      <c r="S434" s="23"/>
      <c r="T434" s="16"/>
      <c r="U434" s="16"/>
      <c r="W434" s="23" t="str">
        <f>IF('PD2'!$V434&lt;&gt;"",'PD2'!$V434*VLOOKUP('PD2'!$U434,#REF!,2,0),"")</f>
        <v/>
      </c>
      <c r="X434" s="16"/>
      <c r="Y434" s="16"/>
      <c r="Z434" s="16"/>
      <c r="AA434" s="16"/>
      <c r="AB434" s="16"/>
      <c r="AC434" s="16"/>
    </row>
    <row r="435" spans="1:29" ht="15.75" customHeight="1" x14ac:dyDescent="0.35">
      <c r="A435" s="17"/>
      <c r="B435" s="16"/>
      <c r="C435" s="16"/>
      <c r="D435" s="16"/>
      <c r="E435" s="16"/>
      <c r="F435" s="16"/>
      <c r="G435" s="16"/>
      <c r="H435" s="16"/>
      <c r="I435" s="16"/>
      <c r="J435" s="16"/>
      <c r="K435" s="16"/>
      <c r="N435" s="16"/>
      <c r="O435" s="16"/>
      <c r="P435" s="16"/>
      <c r="Q435" s="16"/>
      <c r="R435" s="16"/>
      <c r="S435" s="23"/>
      <c r="T435" s="16"/>
      <c r="U435" s="16"/>
      <c r="W435" s="23" t="str">
        <f>IF('PD2'!$V435&lt;&gt;"",'PD2'!$V435*VLOOKUP('PD2'!$U435,#REF!,2,0),"")</f>
        <v/>
      </c>
      <c r="X435" s="16"/>
      <c r="Y435" s="16"/>
      <c r="Z435" s="16"/>
      <c r="AA435" s="16"/>
      <c r="AB435" s="16"/>
      <c r="AC435" s="16"/>
    </row>
    <row r="436" spans="1:29" ht="15.75" customHeight="1" x14ac:dyDescent="0.35">
      <c r="A436" s="17"/>
      <c r="B436" s="16"/>
      <c r="C436" s="16"/>
      <c r="D436" s="16"/>
      <c r="E436" s="16"/>
      <c r="F436" s="16"/>
      <c r="G436" s="16"/>
      <c r="H436" s="16"/>
      <c r="I436" s="16"/>
      <c r="J436" s="16"/>
      <c r="K436" s="16"/>
      <c r="N436" s="16"/>
      <c r="O436" s="16"/>
      <c r="P436" s="16"/>
      <c r="Q436" s="16"/>
      <c r="R436" s="16"/>
      <c r="S436" s="23"/>
      <c r="T436" s="16"/>
      <c r="U436" s="16"/>
      <c r="W436" s="23" t="str">
        <f>IF('PD2'!$V436&lt;&gt;"",'PD2'!$V436*VLOOKUP('PD2'!$U436,#REF!,2,0),"")</f>
        <v/>
      </c>
      <c r="X436" s="16"/>
      <c r="Y436" s="16"/>
      <c r="Z436" s="16"/>
      <c r="AA436" s="16"/>
      <c r="AB436" s="16"/>
      <c r="AC436" s="16"/>
    </row>
    <row r="437" spans="1:29" ht="15.75" customHeight="1" x14ac:dyDescent="0.35">
      <c r="A437" s="17"/>
      <c r="B437" s="16"/>
      <c r="C437" s="16"/>
      <c r="D437" s="16"/>
      <c r="E437" s="16"/>
      <c r="F437" s="16"/>
      <c r="G437" s="16"/>
      <c r="H437" s="16"/>
      <c r="I437" s="16"/>
      <c r="J437" s="16"/>
      <c r="K437" s="16"/>
      <c r="N437" s="16"/>
      <c r="O437" s="16"/>
      <c r="P437" s="16"/>
      <c r="Q437" s="16"/>
      <c r="R437" s="16"/>
      <c r="S437" s="23"/>
      <c r="T437" s="16"/>
      <c r="U437" s="16"/>
      <c r="W437" s="23" t="str">
        <f>IF('PD2'!$V437&lt;&gt;"",'PD2'!$V437*VLOOKUP('PD2'!$U437,#REF!,2,0),"")</f>
        <v/>
      </c>
      <c r="X437" s="16"/>
      <c r="Y437" s="16"/>
      <c r="Z437" s="16"/>
      <c r="AA437" s="16"/>
      <c r="AB437" s="16"/>
      <c r="AC437" s="16"/>
    </row>
    <row r="438" spans="1:29" ht="15.75" customHeight="1" x14ac:dyDescent="0.35">
      <c r="A438" s="17"/>
      <c r="B438" s="16"/>
      <c r="C438" s="16"/>
      <c r="D438" s="16"/>
      <c r="E438" s="16"/>
      <c r="F438" s="16"/>
      <c r="G438" s="16"/>
      <c r="H438" s="16"/>
      <c r="I438" s="16"/>
      <c r="J438" s="16"/>
      <c r="K438" s="16"/>
      <c r="N438" s="16"/>
      <c r="O438" s="16"/>
      <c r="P438" s="16"/>
      <c r="Q438" s="16"/>
      <c r="R438" s="16"/>
      <c r="S438" s="23"/>
      <c r="T438" s="16"/>
      <c r="U438" s="16"/>
      <c r="W438" s="23" t="str">
        <f>IF('PD2'!$V438&lt;&gt;"",'PD2'!$V438*VLOOKUP('PD2'!$U438,#REF!,2,0),"")</f>
        <v/>
      </c>
      <c r="X438" s="16"/>
      <c r="Y438" s="16"/>
      <c r="Z438" s="16"/>
      <c r="AA438" s="16"/>
      <c r="AB438" s="16"/>
      <c r="AC438" s="16"/>
    </row>
    <row r="439" spans="1:29" ht="15.75" customHeight="1" x14ac:dyDescent="0.35">
      <c r="A439" s="17"/>
      <c r="B439" s="16"/>
      <c r="C439" s="16"/>
      <c r="D439" s="16"/>
      <c r="E439" s="16"/>
      <c r="F439" s="16"/>
      <c r="G439" s="16"/>
      <c r="H439" s="16"/>
      <c r="I439" s="16"/>
      <c r="J439" s="16"/>
      <c r="K439" s="16"/>
      <c r="N439" s="16"/>
      <c r="O439" s="16"/>
      <c r="P439" s="16"/>
      <c r="Q439" s="16"/>
      <c r="R439" s="16"/>
      <c r="S439" s="23"/>
      <c r="T439" s="16"/>
      <c r="U439" s="16"/>
      <c r="W439" s="23" t="str">
        <f>IF('PD2'!$V439&lt;&gt;"",'PD2'!$V439*VLOOKUP('PD2'!$U439,#REF!,2,0),"")</f>
        <v/>
      </c>
      <c r="X439" s="16"/>
      <c r="Y439" s="16"/>
      <c r="Z439" s="16"/>
      <c r="AA439" s="16"/>
      <c r="AB439" s="16"/>
      <c r="AC439" s="16"/>
    </row>
    <row r="440" spans="1:29" ht="15.75" customHeight="1" x14ac:dyDescent="0.35">
      <c r="A440" s="17"/>
      <c r="B440" s="16"/>
      <c r="C440" s="16"/>
      <c r="D440" s="16"/>
      <c r="E440" s="16"/>
      <c r="F440" s="16"/>
      <c r="G440" s="16"/>
      <c r="H440" s="16"/>
      <c r="I440" s="16"/>
      <c r="J440" s="16"/>
      <c r="K440" s="16"/>
      <c r="N440" s="16"/>
      <c r="O440" s="16"/>
      <c r="P440" s="16"/>
      <c r="Q440" s="16"/>
      <c r="R440" s="16"/>
      <c r="S440" s="23"/>
      <c r="T440" s="16"/>
      <c r="U440" s="16"/>
      <c r="W440" s="23" t="str">
        <f>IF('PD2'!$V440&lt;&gt;"",'PD2'!$V440*VLOOKUP('PD2'!$U440,#REF!,2,0),"")</f>
        <v/>
      </c>
      <c r="X440" s="16"/>
      <c r="Y440" s="16"/>
      <c r="Z440" s="16"/>
      <c r="AA440" s="16"/>
      <c r="AB440" s="16"/>
      <c r="AC440" s="16"/>
    </row>
    <row r="441" spans="1:29" ht="15.75" customHeight="1" x14ac:dyDescent="0.35">
      <c r="A441" s="17"/>
      <c r="B441" s="16"/>
      <c r="C441" s="16"/>
      <c r="D441" s="16"/>
      <c r="E441" s="16"/>
      <c r="F441" s="16"/>
      <c r="G441" s="16"/>
      <c r="H441" s="16"/>
      <c r="I441" s="16"/>
      <c r="J441" s="16"/>
      <c r="K441" s="16"/>
      <c r="N441" s="16"/>
      <c r="O441" s="16"/>
      <c r="P441" s="16"/>
      <c r="Q441" s="16"/>
      <c r="R441" s="16"/>
      <c r="S441" s="23"/>
      <c r="T441" s="16"/>
      <c r="U441" s="16"/>
      <c r="W441" s="23" t="str">
        <f>IF('PD2'!$V441&lt;&gt;"",'PD2'!$V441*VLOOKUP('PD2'!$U441,#REF!,2,0),"")</f>
        <v/>
      </c>
      <c r="X441" s="16"/>
      <c r="Y441" s="16"/>
      <c r="Z441" s="16"/>
      <c r="AA441" s="16"/>
      <c r="AB441" s="16"/>
      <c r="AC441" s="16"/>
    </row>
    <row r="442" spans="1:29" ht="15.75" customHeight="1" x14ac:dyDescent="0.35">
      <c r="A442" s="17"/>
      <c r="B442" s="16"/>
      <c r="C442" s="16"/>
      <c r="D442" s="16"/>
      <c r="E442" s="16"/>
      <c r="F442" s="16"/>
      <c r="G442" s="16"/>
      <c r="H442" s="16"/>
      <c r="I442" s="16"/>
      <c r="J442" s="16"/>
      <c r="K442" s="16"/>
      <c r="N442" s="16"/>
      <c r="O442" s="16"/>
      <c r="P442" s="16"/>
      <c r="Q442" s="16"/>
      <c r="R442" s="16"/>
      <c r="S442" s="23"/>
      <c r="T442" s="16"/>
      <c r="U442" s="16"/>
      <c r="W442" s="23" t="str">
        <f>IF('PD2'!$V442&lt;&gt;"",'PD2'!$V442*VLOOKUP('PD2'!$U442,#REF!,2,0),"")</f>
        <v/>
      </c>
      <c r="X442" s="16"/>
      <c r="Y442" s="16"/>
      <c r="Z442" s="16"/>
      <c r="AA442" s="16"/>
      <c r="AB442" s="16"/>
      <c r="AC442" s="16"/>
    </row>
    <row r="443" spans="1:29" ht="15.75" customHeight="1" x14ac:dyDescent="0.35">
      <c r="A443" s="17"/>
      <c r="B443" s="16"/>
      <c r="C443" s="16"/>
      <c r="D443" s="16"/>
      <c r="E443" s="16"/>
      <c r="F443" s="16"/>
      <c r="G443" s="16"/>
      <c r="H443" s="16"/>
      <c r="I443" s="16"/>
      <c r="J443" s="16"/>
      <c r="K443" s="16"/>
      <c r="N443" s="16"/>
      <c r="O443" s="16"/>
      <c r="P443" s="16"/>
      <c r="Q443" s="16"/>
      <c r="R443" s="16"/>
      <c r="S443" s="23"/>
      <c r="T443" s="16"/>
      <c r="U443" s="16"/>
      <c r="W443" s="23" t="str">
        <f>IF('PD2'!$V443&lt;&gt;"",'PD2'!$V443*VLOOKUP('PD2'!$U443,#REF!,2,0),"")</f>
        <v/>
      </c>
      <c r="X443" s="16"/>
      <c r="Y443" s="16"/>
      <c r="Z443" s="16"/>
      <c r="AA443" s="16"/>
      <c r="AB443" s="16"/>
      <c r="AC443" s="16"/>
    </row>
    <row r="444" spans="1:29" ht="15.75" customHeight="1" x14ac:dyDescent="0.35">
      <c r="A444" s="17"/>
      <c r="B444" s="16"/>
      <c r="C444" s="16"/>
      <c r="D444" s="16"/>
      <c r="E444" s="16"/>
      <c r="F444" s="16"/>
      <c r="G444" s="16"/>
      <c r="H444" s="16"/>
      <c r="I444" s="16"/>
      <c r="J444" s="16"/>
      <c r="K444" s="16"/>
      <c r="N444" s="16"/>
      <c r="O444" s="16"/>
      <c r="P444" s="16"/>
      <c r="Q444" s="16"/>
      <c r="R444" s="16"/>
      <c r="S444" s="23"/>
      <c r="T444" s="16"/>
      <c r="U444" s="16"/>
      <c r="W444" s="23" t="str">
        <f>IF('PD2'!$V444&lt;&gt;"",'PD2'!$V444*VLOOKUP('PD2'!$U444,#REF!,2,0),"")</f>
        <v/>
      </c>
      <c r="X444" s="16"/>
      <c r="Y444" s="16"/>
      <c r="Z444" s="16"/>
      <c r="AA444" s="16"/>
      <c r="AB444" s="16"/>
      <c r="AC444" s="16"/>
    </row>
    <row r="445" spans="1:29" ht="15.75" customHeight="1" x14ac:dyDescent="0.35">
      <c r="A445" s="17"/>
      <c r="B445" s="16"/>
      <c r="C445" s="16"/>
      <c r="D445" s="16"/>
      <c r="E445" s="16"/>
      <c r="F445" s="16"/>
      <c r="G445" s="16"/>
      <c r="H445" s="16"/>
      <c r="I445" s="16"/>
      <c r="J445" s="16"/>
      <c r="K445" s="16"/>
      <c r="N445" s="16"/>
      <c r="O445" s="16"/>
      <c r="P445" s="16"/>
      <c r="Q445" s="16"/>
      <c r="R445" s="16"/>
      <c r="S445" s="23"/>
      <c r="T445" s="16"/>
      <c r="U445" s="16"/>
      <c r="W445" s="23" t="str">
        <f>IF('PD2'!$V445&lt;&gt;"",'PD2'!$V445*VLOOKUP('PD2'!$U445,#REF!,2,0),"")</f>
        <v/>
      </c>
      <c r="X445" s="16"/>
      <c r="Y445" s="16"/>
      <c r="Z445" s="16"/>
      <c r="AA445" s="16"/>
      <c r="AB445" s="16"/>
      <c r="AC445" s="16"/>
    </row>
    <row r="446" spans="1:29" ht="15.75" customHeight="1" x14ac:dyDescent="0.35">
      <c r="A446" s="17"/>
      <c r="B446" s="16"/>
      <c r="C446" s="16"/>
      <c r="D446" s="16"/>
      <c r="E446" s="16"/>
      <c r="F446" s="16"/>
      <c r="G446" s="16"/>
      <c r="H446" s="16"/>
      <c r="I446" s="16"/>
      <c r="J446" s="16"/>
      <c r="K446" s="16"/>
      <c r="N446" s="16"/>
      <c r="O446" s="16"/>
      <c r="P446" s="16"/>
      <c r="Q446" s="16"/>
      <c r="R446" s="16"/>
      <c r="S446" s="23"/>
      <c r="T446" s="16"/>
      <c r="U446" s="16"/>
      <c r="W446" s="23" t="str">
        <f>IF('PD2'!$V446&lt;&gt;"",'PD2'!$V446*VLOOKUP('PD2'!$U446,#REF!,2,0),"")</f>
        <v/>
      </c>
      <c r="X446" s="16"/>
      <c r="Y446" s="16"/>
      <c r="Z446" s="16"/>
      <c r="AA446" s="16"/>
      <c r="AB446" s="16"/>
      <c r="AC446" s="16"/>
    </row>
    <row r="447" spans="1:29" ht="15.75" customHeight="1" x14ac:dyDescent="0.35">
      <c r="A447" s="17"/>
      <c r="B447" s="16"/>
      <c r="C447" s="16"/>
      <c r="D447" s="16"/>
      <c r="E447" s="16"/>
      <c r="F447" s="16"/>
      <c r="G447" s="16"/>
      <c r="H447" s="16"/>
      <c r="I447" s="16"/>
      <c r="J447" s="16"/>
      <c r="K447" s="16"/>
      <c r="N447" s="16"/>
      <c r="O447" s="16"/>
      <c r="P447" s="16"/>
      <c r="Q447" s="16"/>
      <c r="R447" s="16"/>
      <c r="S447" s="23"/>
      <c r="T447" s="16"/>
      <c r="U447" s="16"/>
      <c r="W447" s="23" t="str">
        <f>IF('PD2'!$V447&lt;&gt;"",'PD2'!$V447*VLOOKUP('PD2'!$U447,#REF!,2,0),"")</f>
        <v/>
      </c>
      <c r="X447" s="16"/>
      <c r="Y447" s="16"/>
      <c r="Z447" s="16"/>
      <c r="AA447" s="16"/>
      <c r="AB447" s="16"/>
      <c r="AC447" s="16"/>
    </row>
    <row r="448" spans="1:29" ht="15.75" customHeight="1" x14ac:dyDescent="0.35">
      <c r="A448" s="17"/>
      <c r="B448" s="16"/>
      <c r="C448" s="16"/>
      <c r="D448" s="16"/>
      <c r="E448" s="16"/>
      <c r="F448" s="16"/>
      <c r="G448" s="16"/>
      <c r="H448" s="16"/>
      <c r="I448" s="16"/>
      <c r="J448" s="16"/>
      <c r="K448" s="16"/>
      <c r="N448" s="16"/>
      <c r="O448" s="16"/>
      <c r="P448" s="16"/>
      <c r="Q448" s="16"/>
      <c r="R448" s="16"/>
      <c r="S448" s="23"/>
      <c r="T448" s="16"/>
      <c r="U448" s="16"/>
      <c r="W448" s="23" t="str">
        <f>IF('PD2'!$V448&lt;&gt;"",'PD2'!$V448*VLOOKUP('PD2'!$U448,#REF!,2,0),"")</f>
        <v/>
      </c>
      <c r="X448" s="16"/>
      <c r="Y448" s="16"/>
      <c r="Z448" s="16"/>
      <c r="AA448" s="16"/>
      <c r="AB448" s="16"/>
      <c r="AC448" s="16"/>
    </row>
    <row r="449" spans="1:29" ht="15.75" customHeight="1" x14ac:dyDescent="0.35">
      <c r="A449" s="17"/>
      <c r="B449" s="16"/>
      <c r="C449" s="16"/>
      <c r="D449" s="16"/>
      <c r="E449" s="16"/>
      <c r="F449" s="16"/>
      <c r="G449" s="16"/>
      <c r="H449" s="16"/>
      <c r="I449" s="16"/>
      <c r="J449" s="16"/>
      <c r="K449" s="16"/>
      <c r="N449" s="16"/>
      <c r="O449" s="16"/>
      <c r="P449" s="16"/>
      <c r="Q449" s="16"/>
      <c r="R449" s="16"/>
      <c r="S449" s="23"/>
      <c r="T449" s="16"/>
      <c r="U449" s="16"/>
      <c r="W449" s="23" t="str">
        <f>IF('PD2'!$V449&lt;&gt;"",'PD2'!$V449*VLOOKUP('PD2'!$U449,#REF!,2,0),"")</f>
        <v/>
      </c>
      <c r="X449" s="16"/>
      <c r="Y449" s="16"/>
      <c r="Z449" s="16"/>
      <c r="AA449" s="16"/>
      <c r="AB449" s="16"/>
      <c r="AC449" s="16"/>
    </row>
    <row r="450" spans="1:29" ht="15.75" customHeight="1" x14ac:dyDescent="0.35">
      <c r="A450" s="17"/>
      <c r="B450" s="16"/>
      <c r="C450" s="16"/>
      <c r="D450" s="16"/>
      <c r="E450" s="16"/>
      <c r="F450" s="16"/>
      <c r="G450" s="16"/>
      <c r="H450" s="16"/>
      <c r="I450" s="16"/>
      <c r="J450" s="16"/>
      <c r="K450" s="16"/>
      <c r="N450" s="16"/>
      <c r="O450" s="16"/>
      <c r="P450" s="16"/>
      <c r="Q450" s="16"/>
      <c r="R450" s="16"/>
      <c r="S450" s="23"/>
      <c r="T450" s="16"/>
      <c r="U450" s="16"/>
      <c r="W450" s="23" t="str">
        <f>IF('PD2'!$V450&lt;&gt;"",'PD2'!$V450*VLOOKUP('PD2'!$U450,#REF!,2,0),"")</f>
        <v/>
      </c>
      <c r="X450" s="16"/>
      <c r="Y450" s="16"/>
      <c r="Z450" s="16"/>
      <c r="AA450" s="16"/>
      <c r="AB450" s="16"/>
      <c r="AC450" s="16"/>
    </row>
    <row r="451" spans="1:29" ht="15.75" customHeight="1" x14ac:dyDescent="0.35">
      <c r="A451" s="17"/>
      <c r="B451" s="16"/>
      <c r="C451" s="16"/>
      <c r="D451" s="16"/>
      <c r="E451" s="16"/>
      <c r="F451" s="16"/>
      <c r="G451" s="16"/>
      <c r="H451" s="16"/>
      <c r="I451" s="16"/>
      <c r="J451" s="16"/>
      <c r="K451" s="16"/>
      <c r="N451" s="16"/>
      <c r="O451" s="16"/>
      <c r="P451" s="16"/>
      <c r="Q451" s="16"/>
      <c r="R451" s="16"/>
      <c r="S451" s="23"/>
      <c r="T451" s="16"/>
      <c r="U451" s="16"/>
      <c r="W451" s="23" t="str">
        <f>IF('PD2'!$V451&lt;&gt;"",'PD2'!$V451*VLOOKUP('PD2'!$U451,#REF!,2,0),"")</f>
        <v/>
      </c>
      <c r="X451" s="16"/>
      <c r="Y451" s="16"/>
      <c r="Z451" s="16"/>
      <c r="AA451" s="16"/>
      <c r="AB451" s="16"/>
      <c r="AC451" s="16"/>
    </row>
    <row r="452" spans="1:29" ht="15.75" customHeight="1" x14ac:dyDescent="0.35">
      <c r="A452" s="17"/>
      <c r="B452" s="16"/>
      <c r="C452" s="16"/>
      <c r="D452" s="16"/>
      <c r="E452" s="16"/>
      <c r="F452" s="16"/>
      <c r="G452" s="16"/>
      <c r="H452" s="16"/>
      <c r="I452" s="16"/>
      <c r="J452" s="16"/>
      <c r="K452" s="16"/>
      <c r="N452" s="16"/>
      <c r="O452" s="16"/>
      <c r="P452" s="16"/>
      <c r="Q452" s="16"/>
      <c r="R452" s="16"/>
      <c r="S452" s="23"/>
      <c r="T452" s="16"/>
      <c r="U452" s="16"/>
      <c r="W452" s="23" t="str">
        <f>IF('PD2'!$V452&lt;&gt;"",'PD2'!$V452*VLOOKUP('PD2'!$U452,#REF!,2,0),"")</f>
        <v/>
      </c>
      <c r="X452" s="16"/>
      <c r="Y452" s="16"/>
      <c r="Z452" s="16"/>
      <c r="AA452" s="16"/>
      <c r="AB452" s="16"/>
      <c r="AC452" s="16"/>
    </row>
    <row r="453" spans="1:29" ht="15.75" customHeight="1" x14ac:dyDescent="0.35">
      <c r="A453" s="17"/>
      <c r="B453" s="16"/>
      <c r="C453" s="16"/>
      <c r="D453" s="16"/>
      <c r="E453" s="16"/>
      <c r="F453" s="16"/>
      <c r="G453" s="16"/>
      <c r="H453" s="16"/>
      <c r="I453" s="16"/>
      <c r="J453" s="16"/>
      <c r="K453" s="16"/>
      <c r="N453" s="16"/>
      <c r="O453" s="16"/>
      <c r="P453" s="16"/>
      <c r="Q453" s="16"/>
      <c r="R453" s="16"/>
      <c r="S453" s="23"/>
      <c r="T453" s="16"/>
      <c r="U453" s="16"/>
      <c r="W453" s="23" t="str">
        <f>IF('PD2'!$V453&lt;&gt;"",'PD2'!$V453*VLOOKUP('PD2'!$U453,#REF!,2,0),"")</f>
        <v/>
      </c>
      <c r="X453" s="16"/>
      <c r="Y453" s="16"/>
      <c r="Z453" s="16"/>
      <c r="AA453" s="16"/>
      <c r="AB453" s="16"/>
      <c r="AC453" s="16"/>
    </row>
    <row r="454" spans="1:29" ht="15.75" customHeight="1" x14ac:dyDescent="0.35">
      <c r="A454" s="17"/>
      <c r="B454" s="16"/>
      <c r="C454" s="16"/>
      <c r="D454" s="16"/>
      <c r="E454" s="16"/>
      <c r="F454" s="16"/>
      <c r="G454" s="16"/>
      <c r="H454" s="16"/>
      <c r="I454" s="16"/>
      <c r="J454" s="16"/>
      <c r="K454" s="16"/>
      <c r="N454" s="16"/>
      <c r="O454" s="16"/>
      <c r="P454" s="16"/>
      <c r="Q454" s="16"/>
      <c r="R454" s="16"/>
      <c r="S454" s="23"/>
      <c r="T454" s="16"/>
      <c r="U454" s="16"/>
      <c r="W454" s="23" t="str">
        <f>IF('PD2'!$V454&lt;&gt;"",'PD2'!$V454*VLOOKUP('PD2'!$U454,#REF!,2,0),"")</f>
        <v/>
      </c>
      <c r="X454" s="16"/>
      <c r="Y454" s="16"/>
      <c r="Z454" s="16"/>
      <c r="AA454" s="16"/>
      <c r="AB454" s="16"/>
      <c r="AC454" s="16"/>
    </row>
    <row r="455" spans="1:29" ht="15.75" customHeight="1" x14ac:dyDescent="0.35">
      <c r="A455" s="17"/>
      <c r="B455" s="16"/>
      <c r="C455" s="16"/>
      <c r="D455" s="16"/>
      <c r="E455" s="16"/>
      <c r="F455" s="16"/>
      <c r="G455" s="16"/>
      <c r="H455" s="16"/>
      <c r="I455" s="16"/>
      <c r="J455" s="16"/>
      <c r="K455" s="16"/>
      <c r="N455" s="16"/>
      <c r="O455" s="16"/>
      <c r="P455" s="16"/>
      <c r="Q455" s="16"/>
      <c r="R455" s="16"/>
      <c r="S455" s="23"/>
      <c r="T455" s="16"/>
      <c r="U455" s="16"/>
      <c r="W455" s="23" t="str">
        <f>IF('PD2'!$V455&lt;&gt;"",'PD2'!$V455*VLOOKUP('PD2'!$U455,#REF!,2,0),"")</f>
        <v/>
      </c>
      <c r="X455" s="16"/>
      <c r="Y455" s="16"/>
      <c r="Z455" s="16"/>
      <c r="AA455" s="16"/>
      <c r="AB455" s="16"/>
      <c r="AC455" s="16"/>
    </row>
    <row r="456" spans="1:29" ht="15.75" customHeight="1" x14ac:dyDescent="0.35">
      <c r="A456" s="17"/>
      <c r="B456" s="16"/>
      <c r="C456" s="16"/>
      <c r="D456" s="16"/>
      <c r="E456" s="16"/>
      <c r="F456" s="16"/>
      <c r="G456" s="16"/>
      <c r="H456" s="16"/>
      <c r="I456" s="16"/>
      <c r="J456" s="16"/>
      <c r="K456" s="16"/>
      <c r="N456" s="16"/>
      <c r="O456" s="16"/>
      <c r="P456" s="16"/>
      <c r="Q456" s="16"/>
      <c r="R456" s="16"/>
      <c r="S456" s="23"/>
      <c r="T456" s="16"/>
      <c r="U456" s="16"/>
      <c r="W456" s="23" t="str">
        <f>IF('PD2'!$V456&lt;&gt;"",'PD2'!$V456*VLOOKUP('PD2'!$U456,#REF!,2,0),"")</f>
        <v/>
      </c>
      <c r="X456" s="16"/>
      <c r="Y456" s="16"/>
      <c r="Z456" s="16"/>
      <c r="AA456" s="16"/>
      <c r="AB456" s="16"/>
      <c r="AC456" s="16"/>
    </row>
    <row r="457" spans="1:29" ht="15.75" customHeight="1" x14ac:dyDescent="0.35">
      <c r="A457" s="17"/>
      <c r="B457" s="16"/>
      <c r="C457" s="16"/>
      <c r="D457" s="16"/>
      <c r="E457" s="16"/>
      <c r="F457" s="16"/>
      <c r="G457" s="16"/>
      <c r="H457" s="16"/>
      <c r="I457" s="16"/>
      <c r="J457" s="16"/>
      <c r="K457" s="16"/>
      <c r="N457" s="16"/>
      <c r="O457" s="16"/>
      <c r="P457" s="16"/>
      <c r="Q457" s="16"/>
      <c r="R457" s="16"/>
      <c r="S457" s="23"/>
      <c r="T457" s="16"/>
      <c r="U457" s="16"/>
      <c r="W457" s="23" t="str">
        <f>IF('PD2'!$V457&lt;&gt;"",'PD2'!$V457*VLOOKUP('PD2'!$U457,#REF!,2,0),"")</f>
        <v/>
      </c>
      <c r="X457" s="16"/>
      <c r="Y457" s="16"/>
      <c r="Z457" s="16"/>
      <c r="AA457" s="16"/>
      <c r="AB457" s="16"/>
      <c r="AC457" s="16"/>
    </row>
    <row r="458" spans="1:29" ht="15.75" customHeight="1" x14ac:dyDescent="0.35">
      <c r="A458" s="17"/>
      <c r="B458" s="16"/>
      <c r="C458" s="16"/>
      <c r="D458" s="16"/>
      <c r="E458" s="16"/>
      <c r="F458" s="16"/>
      <c r="G458" s="16"/>
      <c r="H458" s="16"/>
      <c r="I458" s="16"/>
      <c r="J458" s="16"/>
      <c r="K458" s="16"/>
      <c r="N458" s="16"/>
      <c r="O458" s="16"/>
      <c r="P458" s="16"/>
      <c r="Q458" s="16"/>
      <c r="R458" s="16"/>
      <c r="S458" s="23"/>
      <c r="T458" s="16"/>
      <c r="U458" s="16"/>
      <c r="W458" s="23" t="str">
        <f>IF('PD2'!$V458&lt;&gt;"",'PD2'!$V458*VLOOKUP('PD2'!$U458,#REF!,2,0),"")</f>
        <v/>
      </c>
      <c r="X458" s="16"/>
      <c r="Y458" s="16"/>
      <c r="Z458" s="16"/>
      <c r="AA458" s="16"/>
      <c r="AB458" s="16"/>
      <c r="AC458" s="16"/>
    </row>
    <row r="459" spans="1:29" ht="15.75" customHeight="1" x14ac:dyDescent="0.35">
      <c r="A459" s="17"/>
      <c r="B459" s="16"/>
      <c r="C459" s="16"/>
      <c r="D459" s="16"/>
      <c r="E459" s="16"/>
      <c r="F459" s="16"/>
      <c r="G459" s="16"/>
      <c r="H459" s="16"/>
      <c r="I459" s="16"/>
      <c r="J459" s="16"/>
      <c r="K459" s="16"/>
      <c r="N459" s="16"/>
      <c r="O459" s="16"/>
      <c r="P459" s="16"/>
      <c r="Q459" s="16"/>
      <c r="R459" s="16"/>
      <c r="S459" s="23"/>
      <c r="T459" s="16"/>
      <c r="U459" s="16"/>
      <c r="W459" s="23" t="str">
        <f>IF('PD2'!$V459&lt;&gt;"",'PD2'!$V459*VLOOKUP('PD2'!$U459,#REF!,2,0),"")</f>
        <v/>
      </c>
      <c r="X459" s="16"/>
      <c r="Y459" s="16"/>
      <c r="Z459" s="16"/>
      <c r="AA459" s="16"/>
      <c r="AB459" s="16"/>
      <c r="AC459" s="16"/>
    </row>
    <row r="460" spans="1:29" ht="15.75" customHeight="1" x14ac:dyDescent="0.35">
      <c r="A460" s="17"/>
      <c r="B460" s="16"/>
      <c r="C460" s="16"/>
      <c r="D460" s="16"/>
      <c r="E460" s="16"/>
      <c r="F460" s="16"/>
      <c r="G460" s="16"/>
      <c r="H460" s="16"/>
      <c r="I460" s="16"/>
      <c r="J460" s="16"/>
      <c r="K460" s="16"/>
      <c r="N460" s="16"/>
      <c r="O460" s="16"/>
      <c r="P460" s="16"/>
      <c r="Q460" s="16"/>
      <c r="R460" s="16"/>
      <c r="S460" s="23"/>
      <c r="T460" s="16"/>
      <c r="U460" s="16"/>
      <c r="W460" s="23" t="str">
        <f>IF('PD2'!$V460&lt;&gt;"",'PD2'!$V460*VLOOKUP('PD2'!$U460,#REF!,2,0),"")</f>
        <v/>
      </c>
      <c r="X460" s="16"/>
      <c r="Y460" s="16"/>
      <c r="Z460" s="16"/>
      <c r="AA460" s="16"/>
      <c r="AB460" s="16"/>
      <c r="AC460" s="16"/>
    </row>
    <row r="461" spans="1:29" ht="15.75" customHeight="1" x14ac:dyDescent="0.35">
      <c r="A461" s="17"/>
      <c r="B461" s="16"/>
      <c r="C461" s="16"/>
      <c r="D461" s="16"/>
      <c r="E461" s="16"/>
      <c r="F461" s="16"/>
      <c r="G461" s="16"/>
      <c r="H461" s="16"/>
      <c r="I461" s="16"/>
      <c r="J461" s="16"/>
      <c r="K461" s="16"/>
      <c r="N461" s="16"/>
      <c r="O461" s="16"/>
      <c r="P461" s="16"/>
      <c r="Q461" s="16"/>
      <c r="R461" s="16"/>
      <c r="S461" s="23"/>
      <c r="T461" s="16"/>
      <c r="U461" s="16"/>
      <c r="W461" s="23" t="str">
        <f>IF('PD2'!$V461&lt;&gt;"",'PD2'!$V461*VLOOKUP('PD2'!$U461,#REF!,2,0),"")</f>
        <v/>
      </c>
      <c r="X461" s="16"/>
      <c r="Y461" s="16"/>
      <c r="Z461" s="16"/>
      <c r="AA461" s="16"/>
      <c r="AB461" s="16"/>
      <c r="AC461" s="16"/>
    </row>
    <row r="462" spans="1:29" ht="15.75" customHeight="1" x14ac:dyDescent="0.35">
      <c r="A462" s="17"/>
      <c r="B462" s="16"/>
      <c r="C462" s="16"/>
      <c r="D462" s="16"/>
      <c r="E462" s="16"/>
      <c r="F462" s="16"/>
      <c r="G462" s="16"/>
      <c r="H462" s="16"/>
      <c r="I462" s="16"/>
      <c r="J462" s="16"/>
      <c r="K462" s="16"/>
      <c r="N462" s="16"/>
      <c r="O462" s="16"/>
      <c r="P462" s="16"/>
      <c r="Q462" s="16"/>
      <c r="R462" s="16"/>
      <c r="S462" s="23"/>
      <c r="T462" s="16"/>
      <c r="U462" s="16"/>
      <c r="W462" s="23" t="str">
        <f>IF('PD2'!$V462&lt;&gt;"",'PD2'!$V462*VLOOKUP('PD2'!$U462,#REF!,2,0),"")</f>
        <v/>
      </c>
      <c r="X462" s="16"/>
      <c r="Y462" s="16"/>
      <c r="Z462" s="16"/>
      <c r="AA462" s="16"/>
      <c r="AB462" s="16"/>
      <c r="AC462" s="16"/>
    </row>
    <row r="463" spans="1:29" ht="15.75" customHeight="1" x14ac:dyDescent="0.35">
      <c r="A463" s="17"/>
      <c r="B463" s="16"/>
      <c r="C463" s="16"/>
      <c r="D463" s="16"/>
      <c r="E463" s="16"/>
      <c r="F463" s="16"/>
      <c r="G463" s="16"/>
      <c r="H463" s="16"/>
      <c r="I463" s="16"/>
      <c r="J463" s="16"/>
      <c r="K463" s="16"/>
      <c r="N463" s="16"/>
      <c r="O463" s="16"/>
      <c r="P463" s="16"/>
      <c r="Q463" s="16"/>
      <c r="R463" s="16"/>
      <c r="S463" s="23"/>
      <c r="T463" s="16"/>
      <c r="U463" s="16"/>
      <c r="W463" s="23" t="str">
        <f>IF('PD2'!$V463&lt;&gt;"",'PD2'!$V463*VLOOKUP('PD2'!$U463,#REF!,2,0),"")</f>
        <v/>
      </c>
      <c r="X463" s="16"/>
      <c r="Y463" s="16"/>
      <c r="Z463" s="16"/>
      <c r="AA463" s="16"/>
      <c r="AB463" s="16"/>
      <c r="AC463" s="16"/>
    </row>
    <row r="464" spans="1:29" ht="15.75" customHeight="1" x14ac:dyDescent="0.35">
      <c r="A464" s="17"/>
      <c r="B464" s="16"/>
      <c r="C464" s="16"/>
      <c r="D464" s="16"/>
      <c r="E464" s="16"/>
      <c r="F464" s="16"/>
      <c r="G464" s="16"/>
      <c r="H464" s="16"/>
      <c r="I464" s="16"/>
      <c r="J464" s="16"/>
      <c r="K464" s="16"/>
      <c r="N464" s="16"/>
      <c r="O464" s="16"/>
      <c r="P464" s="16"/>
      <c r="Q464" s="16"/>
      <c r="R464" s="16"/>
      <c r="S464" s="23"/>
      <c r="T464" s="16"/>
      <c r="U464" s="16"/>
      <c r="W464" s="23" t="str">
        <f>IF('PD2'!$V464&lt;&gt;"",'PD2'!$V464*VLOOKUP('PD2'!$U464,#REF!,2,0),"")</f>
        <v/>
      </c>
      <c r="X464" s="16"/>
      <c r="Y464" s="16"/>
      <c r="Z464" s="16"/>
      <c r="AA464" s="16"/>
      <c r="AB464" s="16"/>
      <c r="AC464" s="16"/>
    </row>
    <row r="465" spans="1:29" ht="15.75" customHeight="1" x14ac:dyDescent="0.35">
      <c r="A465" s="17"/>
      <c r="B465" s="16"/>
      <c r="C465" s="16"/>
      <c r="D465" s="16"/>
      <c r="E465" s="16"/>
      <c r="F465" s="16"/>
      <c r="G465" s="16"/>
      <c r="H465" s="16"/>
      <c r="I465" s="16"/>
      <c r="J465" s="16"/>
      <c r="K465" s="16"/>
      <c r="N465" s="16"/>
      <c r="O465" s="16"/>
      <c r="P465" s="16"/>
      <c r="Q465" s="16"/>
      <c r="R465" s="16"/>
      <c r="S465" s="23"/>
      <c r="T465" s="16"/>
      <c r="U465" s="16"/>
      <c r="W465" s="23" t="str">
        <f>IF('PD2'!$V465&lt;&gt;"",'PD2'!$V465*VLOOKUP('PD2'!$U465,#REF!,2,0),"")</f>
        <v/>
      </c>
      <c r="X465" s="16"/>
      <c r="Y465" s="16"/>
      <c r="Z465" s="16"/>
      <c r="AA465" s="16"/>
      <c r="AB465" s="16"/>
      <c r="AC465" s="16"/>
    </row>
    <row r="466" spans="1:29" ht="15.75" customHeight="1" x14ac:dyDescent="0.35">
      <c r="A466" s="17"/>
      <c r="B466" s="16"/>
      <c r="C466" s="16"/>
      <c r="D466" s="16"/>
      <c r="E466" s="16"/>
      <c r="F466" s="16"/>
      <c r="G466" s="16"/>
      <c r="H466" s="16"/>
      <c r="I466" s="16"/>
      <c r="J466" s="16"/>
      <c r="K466" s="16"/>
      <c r="N466" s="16"/>
      <c r="O466" s="16"/>
      <c r="P466" s="16"/>
      <c r="Q466" s="16"/>
      <c r="R466" s="16"/>
      <c r="S466" s="23"/>
      <c r="T466" s="16"/>
      <c r="U466" s="16"/>
      <c r="W466" s="23" t="str">
        <f>IF('PD2'!$V466&lt;&gt;"",'PD2'!$V466*VLOOKUP('PD2'!$U466,#REF!,2,0),"")</f>
        <v/>
      </c>
      <c r="X466" s="16"/>
      <c r="Y466" s="16"/>
      <c r="Z466" s="16"/>
      <c r="AA466" s="16"/>
      <c r="AB466" s="16"/>
      <c r="AC466" s="16"/>
    </row>
    <row r="467" spans="1:29" ht="15.75" customHeight="1" x14ac:dyDescent="0.35">
      <c r="A467" s="17"/>
      <c r="B467" s="16"/>
      <c r="C467" s="16"/>
      <c r="D467" s="16"/>
      <c r="E467" s="16"/>
      <c r="F467" s="16"/>
      <c r="G467" s="16"/>
      <c r="H467" s="16"/>
      <c r="I467" s="16"/>
      <c r="J467" s="16"/>
      <c r="K467" s="16"/>
      <c r="N467" s="16"/>
      <c r="O467" s="16"/>
      <c r="P467" s="16"/>
      <c r="Q467" s="16"/>
      <c r="R467" s="16"/>
      <c r="S467" s="23"/>
      <c r="T467" s="16"/>
      <c r="U467" s="16"/>
      <c r="W467" s="23" t="str">
        <f>IF('PD2'!$V467&lt;&gt;"",'PD2'!$V467*VLOOKUP('PD2'!$U467,#REF!,2,0),"")</f>
        <v/>
      </c>
      <c r="X467" s="16"/>
      <c r="Y467" s="16"/>
      <c r="Z467" s="16"/>
      <c r="AA467" s="16"/>
      <c r="AB467" s="16"/>
      <c r="AC467" s="16"/>
    </row>
    <row r="468" spans="1:29" ht="15.75" customHeight="1" x14ac:dyDescent="0.35">
      <c r="A468" s="17"/>
      <c r="B468" s="16"/>
      <c r="C468" s="16"/>
      <c r="D468" s="16"/>
      <c r="E468" s="16"/>
      <c r="F468" s="16"/>
      <c r="G468" s="16"/>
      <c r="H468" s="16"/>
      <c r="I468" s="16"/>
      <c r="J468" s="16"/>
      <c r="K468" s="16"/>
      <c r="N468" s="16"/>
      <c r="O468" s="16"/>
      <c r="P468" s="16"/>
      <c r="Q468" s="16"/>
      <c r="R468" s="16"/>
      <c r="S468" s="23"/>
      <c r="T468" s="16"/>
      <c r="U468" s="16"/>
      <c r="W468" s="23" t="str">
        <f>IF('PD2'!$V468&lt;&gt;"",'PD2'!$V468*VLOOKUP('PD2'!$U468,#REF!,2,0),"")</f>
        <v/>
      </c>
      <c r="X468" s="16"/>
      <c r="Y468" s="16"/>
      <c r="Z468" s="16"/>
      <c r="AA468" s="16"/>
      <c r="AB468" s="16"/>
      <c r="AC468" s="16"/>
    </row>
    <row r="469" spans="1:29" ht="15.75" customHeight="1" x14ac:dyDescent="0.35">
      <c r="A469" s="17"/>
      <c r="B469" s="16"/>
      <c r="C469" s="16"/>
      <c r="D469" s="16"/>
      <c r="E469" s="16"/>
      <c r="F469" s="16"/>
      <c r="G469" s="16"/>
      <c r="H469" s="16"/>
      <c r="I469" s="16"/>
      <c r="J469" s="16"/>
      <c r="K469" s="16"/>
      <c r="N469" s="16"/>
      <c r="O469" s="16"/>
      <c r="P469" s="16"/>
      <c r="Q469" s="16"/>
      <c r="R469" s="16"/>
      <c r="S469" s="23"/>
      <c r="T469" s="16"/>
      <c r="U469" s="16"/>
      <c r="W469" s="23" t="str">
        <f>IF('PD2'!$V469&lt;&gt;"",'PD2'!$V469*VLOOKUP('PD2'!$U469,#REF!,2,0),"")</f>
        <v/>
      </c>
      <c r="X469" s="16"/>
      <c r="Y469" s="16"/>
      <c r="Z469" s="16"/>
      <c r="AA469" s="16"/>
      <c r="AB469" s="16"/>
      <c r="AC469" s="16"/>
    </row>
    <row r="470" spans="1:29" ht="15.75" customHeight="1" x14ac:dyDescent="0.35">
      <c r="A470" s="17"/>
      <c r="B470" s="16"/>
      <c r="C470" s="16"/>
      <c r="D470" s="16"/>
      <c r="E470" s="16"/>
      <c r="F470" s="16"/>
      <c r="G470" s="16"/>
      <c r="H470" s="16"/>
      <c r="I470" s="16"/>
      <c r="J470" s="16"/>
      <c r="K470" s="16"/>
      <c r="N470" s="16"/>
      <c r="O470" s="16"/>
      <c r="P470" s="16"/>
      <c r="Q470" s="16"/>
      <c r="R470" s="16"/>
      <c r="S470" s="23"/>
      <c r="T470" s="16"/>
      <c r="U470" s="16"/>
      <c r="W470" s="23" t="str">
        <f>IF('PD2'!$V470&lt;&gt;"",'PD2'!$V470*VLOOKUP('PD2'!$U470,#REF!,2,0),"")</f>
        <v/>
      </c>
      <c r="X470" s="16"/>
      <c r="Y470" s="16"/>
      <c r="Z470" s="16"/>
      <c r="AA470" s="16"/>
      <c r="AB470" s="16"/>
      <c r="AC470" s="16"/>
    </row>
    <row r="471" spans="1:29" ht="15.75" customHeight="1" x14ac:dyDescent="0.35">
      <c r="A471" s="17"/>
      <c r="B471" s="16"/>
      <c r="C471" s="16"/>
      <c r="D471" s="16"/>
      <c r="E471" s="16"/>
      <c r="F471" s="16"/>
      <c r="G471" s="16"/>
      <c r="H471" s="16"/>
      <c r="I471" s="16"/>
      <c r="J471" s="16"/>
      <c r="K471" s="16"/>
      <c r="N471" s="16"/>
      <c r="O471" s="16"/>
      <c r="P471" s="16"/>
      <c r="Q471" s="16"/>
      <c r="R471" s="16"/>
      <c r="S471" s="23"/>
      <c r="T471" s="16"/>
      <c r="U471" s="16"/>
      <c r="W471" s="23" t="str">
        <f>IF('PD2'!$V471&lt;&gt;"",'PD2'!$V471*VLOOKUP('PD2'!$U471,#REF!,2,0),"")</f>
        <v/>
      </c>
      <c r="X471" s="16"/>
      <c r="Y471" s="16"/>
      <c r="Z471" s="16"/>
      <c r="AA471" s="16"/>
      <c r="AB471" s="16"/>
      <c r="AC471" s="16"/>
    </row>
    <row r="472" spans="1:29" ht="15.75" customHeight="1" x14ac:dyDescent="0.35">
      <c r="A472" s="17"/>
      <c r="B472" s="16"/>
      <c r="C472" s="16"/>
      <c r="D472" s="16"/>
      <c r="E472" s="16"/>
      <c r="F472" s="16"/>
      <c r="G472" s="16"/>
      <c r="H472" s="16"/>
      <c r="I472" s="16"/>
      <c r="J472" s="16"/>
      <c r="K472" s="16"/>
      <c r="N472" s="16"/>
      <c r="O472" s="16"/>
      <c r="P472" s="16"/>
      <c r="Q472" s="16"/>
      <c r="R472" s="16"/>
      <c r="S472" s="23"/>
      <c r="T472" s="16"/>
      <c r="U472" s="16"/>
      <c r="W472" s="23" t="str">
        <f>IF('PD2'!$V472&lt;&gt;"",'PD2'!$V472*VLOOKUP('PD2'!$U472,#REF!,2,0),"")</f>
        <v/>
      </c>
      <c r="X472" s="16"/>
      <c r="Y472" s="16"/>
      <c r="Z472" s="16"/>
      <c r="AA472" s="16"/>
      <c r="AB472" s="16"/>
      <c r="AC472" s="16"/>
    </row>
    <row r="473" spans="1:29" ht="15.75" customHeight="1" x14ac:dyDescent="0.35">
      <c r="A473" s="17"/>
      <c r="B473" s="16"/>
      <c r="C473" s="16"/>
      <c r="D473" s="16"/>
      <c r="E473" s="16"/>
      <c r="F473" s="16"/>
      <c r="G473" s="16"/>
      <c r="H473" s="16"/>
      <c r="I473" s="16"/>
      <c r="J473" s="16"/>
      <c r="K473" s="16"/>
      <c r="N473" s="16"/>
      <c r="O473" s="16"/>
      <c r="P473" s="16"/>
      <c r="Q473" s="16"/>
      <c r="R473" s="16"/>
      <c r="S473" s="23"/>
      <c r="T473" s="16"/>
      <c r="U473" s="16"/>
      <c r="W473" s="23" t="str">
        <f>IF('PD2'!$V473&lt;&gt;"",'PD2'!$V473*VLOOKUP('PD2'!$U473,#REF!,2,0),"")</f>
        <v/>
      </c>
      <c r="X473" s="16"/>
      <c r="Y473" s="16"/>
      <c r="Z473" s="16"/>
      <c r="AA473" s="16"/>
      <c r="AB473" s="16"/>
      <c r="AC473" s="16"/>
    </row>
    <row r="474" spans="1:29" ht="15.75" customHeight="1" x14ac:dyDescent="0.35">
      <c r="A474" s="17"/>
      <c r="B474" s="16"/>
      <c r="C474" s="16"/>
      <c r="D474" s="16"/>
      <c r="E474" s="16"/>
      <c r="F474" s="16"/>
      <c r="G474" s="16"/>
      <c r="H474" s="16"/>
      <c r="I474" s="16"/>
      <c r="J474" s="16"/>
      <c r="K474" s="16"/>
      <c r="N474" s="16"/>
      <c r="O474" s="16"/>
      <c r="P474" s="16"/>
      <c r="Q474" s="16"/>
      <c r="R474" s="16"/>
      <c r="S474" s="23"/>
      <c r="T474" s="16"/>
      <c r="U474" s="16"/>
      <c r="W474" s="23" t="str">
        <f>IF('PD2'!$V474&lt;&gt;"",'PD2'!$V474*VLOOKUP('PD2'!$U474,#REF!,2,0),"")</f>
        <v/>
      </c>
      <c r="X474" s="16"/>
      <c r="Y474" s="16"/>
      <c r="Z474" s="16"/>
      <c r="AA474" s="16"/>
      <c r="AB474" s="16"/>
      <c r="AC474" s="16"/>
    </row>
    <row r="475" spans="1:29" ht="15.75" customHeight="1" x14ac:dyDescent="0.35">
      <c r="A475" s="17"/>
      <c r="B475" s="16"/>
      <c r="C475" s="16"/>
      <c r="D475" s="16"/>
      <c r="E475" s="16"/>
      <c r="F475" s="16"/>
      <c r="G475" s="16"/>
      <c r="H475" s="16"/>
      <c r="I475" s="16"/>
      <c r="J475" s="16"/>
      <c r="K475" s="16"/>
      <c r="N475" s="16"/>
      <c r="O475" s="16"/>
      <c r="P475" s="16"/>
      <c r="Q475" s="16"/>
      <c r="R475" s="16"/>
      <c r="S475" s="23"/>
      <c r="T475" s="16"/>
      <c r="U475" s="16"/>
      <c r="W475" s="23" t="str">
        <f>IF('PD2'!$V475&lt;&gt;"",'PD2'!$V475*VLOOKUP('PD2'!$U475,#REF!,2,0),"")</f>
        <v/>
      </c>
      <c r="X475" s="16"/>
      <c r="Y475" s="16"/>
      <c r="Z475" s="16"/>
      <c r="AA475" s="16"/>
      <c r="AB475" s="16"/>
      <c r="AC475" s="16"/>
    </row>
    <row r="476" spans="1:29" ht="15.75" customHeight="1" x14ac:dyDescent="0.35">
      <c r="A476" s="17"/>
      <c r="B476" s="16"/>
      <c r="C476" s="16"/>
      <c r="D476" s="16"/>
      <c r="E476" s="16"/>
      <c r="F476" s="16"/>
      <c r="G476" s="16"/>
      <c r="H476" s="16"/>
      <c r="I476" s="16"/>
      <c r="J476" s="16"/>
      <c r="K476" s="16"/>
      <c r="N476" s="16"/>
      <c r="O476" s="16"/>
      <c r="P476" s="16"/>
      <c r="Q476" s="16"/>
      <c r="R476" s="16"/>
      <c r="S476" s="23"/>
      <c r="T476" s="16"/>
      <c r="U476" s="16"/>
      <c r="W476" s="23" t="str">
        <f>IF('PD2'!$V476&lt;&gt;"",'PD2'!$V476*VLOOKUP('PD2'!$U476,#REF!,2,0),"")</f>
        <v/>
      </c>
      <c r="X476" s="16"/>
      <c r="Y476" s="16"/>
      <c r="Z476" s="16"/>
      <c r="AA476" s="16"/>
      <c r="AB476" s="16"/>
      <c r="AC476" s="16"/>
    </row>
    <row r="477" spans="1:29" ht="15.75" customHeight="1" x14ac:dyDescent="0.35">
      <c r="A477" s="17"/>
      <c r="B477" s="16"/>
      <c r="C477" s="16"/>
      <c r="D477" s="16"/>
      <c r="E477" s="16"/>
      <c r="F477" s="16"/>
      <c r="G477" s="16"/>
      <c r="H477" s="16"/>
      <c r="I477" s="16"/>
      <c r="J477" s="16"/>
      <c r="K477" s="16"/>
      <c r="N477" s="16"/>
      <c r="O477" s="16"/>
      <c r="P477" s="16"/>
      <c r="Q477" s="16"/>
      <c r="R477" s="16"/>
      <c r="S477" s="23"/>
      <c r="T477" s="16"/>
      <c r="U477" s="16"/>
      <c r="W477" s="23" t="str">
        <f>IF('PD2'!$V477&lt;&gt;"",'PD2'!$V477*VLOOKUP('PD2'!$U477,#REF!,2,0),"")</f>
        <v/>
      </c>
      <c r="X477" s="16"/>
      <c r="Y477" s="16"/>
      <c r="Z477" s="16"/>
      <c r="AA477" s="16"/>
      <c r="AB477" s="16"/>
      <c r="AC477" s="16"/>
    </row>
    <row r="478" spans="1:29" ht="15.75" customHeight="1" x14ac:dyDescent="0.35">
      <c r="A478" s="17"/>
      <c r="B478" s="16"/>
      <c r="C478" s="16"/>
      <c r="D478" s="16"/>
      <c r="E478" s="16"/>
      <c r="F478" s="16"/>
      <c r="G478" s="16"/>
      <c r="H478" s="16"/>
      <c r="I478" s="16"/>
      <c r="J478" s="16"/>
      <c r="K478" s="16"/>
      <c r="N478" s="16"/>
      <c r="O478" s="16"/>
      <c r="P478" s="16"/>
      <c r="Q478" s="16"/>
      <c r="R478" s="16"/>
      <c r="S478" s="23"/>
      <c r="T478" s="16"/>
      <c r="U478" s="16"/>
      <c r="W478" s="23" t="str">
        <f>IF('PD2'!$V478&lt;&gt;"",'PD2'!$V478*VLOOKUP('PD2'!$U478,#REF!,2,0),"")</f>
        <v/>
      </c>
      <c r="X478" s="16"/>
      <c r="Y478" s="16"/>
      <c r="Z478" s="16"/>
      <c r="AA478" s="16"/>
      <c r="AB478" s="16"/>
      <c r="AC478" s="16"/>
    </row>
    <row r="479" spans="1:29" ht="15.75" customHeight="1" x14ac:dyDescent="0.35">
      <c r="A479" s="17"/>
      <c r="B479" s="16"/>
      <c r="C479" s="16"/>
      <c r="D479" s="16"/>
      <c r="E479" s="16"/>
      <c r="F479" s="16"/>
      <c r="G479" s="16"/>
      <c r="H479" s="16"/>
      <c r="I479" s="16"/>
      <c r="J479" s="16"/>
      <c r="K479" s="16"/>
      <c r="N479" s="16"/>
      <c r="O479" s="16"/>
      <c r="P479" s="16"/>
      <c r="Q479" s="16"/>
      <c r="R479" s="16"/>
      <c r="S479" s="23"/>
      <c r="T479" s="16"/>
      <c r="U479" s="16"/>
      <c r="W479" s="23" t="str">
        <f>IF('PD2'!$V479&lt;&gt;"",'PD2'!$V479*VLOOKUP('PD2'!$U479,#REF!,2,0),"")</f>
        <v/>
      </c>
      <c r="X479" s="16"/>
      <c r="Y479" s="16"/>
      <c r="Z479" s="16"/>
      <c r="AA479" s="16"/>
      <c r="AB479" s="16"/>
      <c r="AC479" s="16"/>
    </row>
    <row r="480" spans="1:29" ht="15.75" customHeight="1" x14ac:dyDescent="0.35">
      <c r="A480" s="17"/>
      <c r="B480" s="16"/>
      <c r="C480" s="16"/>
      <c r="D480" s="16"/>
      <c r="E480" s="16"/>
      <c r="F480" s="16"/>
      <c r="G480" s="16"/>
      <c r="H480" s="16"/>
      <c r="I480" s="16"/>
      <c r="J480" s="16"/>
      <c r="K480" s="16"/>
      <c r="N480" s="16"/>
      <c r="O480" s="16"/>
      <c r="P480" s="16"/>
      <c r="Q480" s="16"/>
      <c r="R480" s="16"/>
      <c r="S480" s="23"/>
      <c r="T480" s="16"/>
      <c r="U480" s="16"/>
      <c r="W480" s="23" t="str">
        <f>IF('PD2'!$V480&lt;&gt;"",'PD2'!$V480*VLOOKUP('PD2'!$U480,#REF!,2,0),"")</f>
        <v/>
      </c>
      <c r="X480" s="16"/>
      <c r="Y480" s="16"/>
      <c r="Z480" s="16"/>
      <c r="AA480" s="16"/>
      <c r="AB480" s="16"/>
      <c r="AC480" s="16"/>
    </row>
    <row r="481" spans="1:29" ht="15.75" customHeight="1" x14ac:dyDescent="0.35">
      <c r="A481" s="17"/>
      <c r="B481" s="16"/>
      <c r="C481" s="16"/>
      <c r="D481" s="16"/>
      <c r="E481" s="16"/>
      <c r="F481" s="16"/>
      <c r="G481" s="16"/>
      <c r="H481" s="16"/>
      <c r="I481" s="16"/>
      <c r="J481" s="16"/>
      <c r="K481" s="16"/>
      <c r="N481" s="16"/>
      <c r="O481" s="16"/>
      <c r="P481" s="16"/>
      <c r="Q481" s="16"/>
      <c r="R481" s="16"/>
      <c r="S481" s="23"/>
      <c r="T481" s="16"/>
      <c r="U481" s="16"/>
      <c r="W481" s="23" t="str">
        <f>IF('PD2'!$V481&lt;&gt;"",'PD2'!$V481*VLOOKUP('PD2'!$U481,#REF!,2,0),"")</f>
        <v/>
      </c>
      <c r="X481" s="16"/>
      <c r="Y481" s="16"/>
      <c r="Z481" s="16"/>
      <c r="AA481" s="16"/>
      <c r="AB481" s="16"/>
      <c r="AC481" s="16"/>
    </row>
    <row r="482" spans="1:29" ht="15.75" customHeight="1" x14ac:dyDescent="0.35">
      <c r="A482" s="17"/>
      <c r="B482" s="16"/>
      <c r="C482" s="16"/>
      <c r="D482" s="16"/>
      <c r="E482" s="16"/>
      <c r="F482" s="16"/>
      <c r="G482" s="16"/>
      <c r="H482" s="16"/>
      <c r="I482" s="16"/>
      <c r="J482" s="16"/>
      <c r="K482" s="16"/>
      <c r="N482" s="16"/>
      <c r="O482" s="16"/>
      <c r="P482" s="16"/>
      <c r="Q482" s="16"/>
      <c r="R482" s="16"/>
      <c r="S482" s="23"/>
      <c r="T482" s="16"/>
      <c r="U482" s="16"/>
      <c r="W482" s="23" t="str">
        <f>IF('PD2'!$V482&lt;&gt;"",'PD2'!$V482*VLOOKUP('PD2'!$U482,#REF!,2,0),"")</f>
        <v/>
      </c>
      <c r="X482" s="16"/>
      <c r="Y482" s="16"/>
      <c r="Z482" s="16"/>
      <c r="AA482" s="16"/>
      <c r="AB482" s="16"/>
      <c r="AC482" s="16"/>
    </row>
    <row r="483" spans="1:29" ht="15.75" customHeight="1" x14ac:dyDescent="0.35">
      <c r="A483" s="17"/>
      <c r="B483" s="16"/>
      <c r="C483" s="16"/>
      <c r="D483" s="16"/>
      <c r="E483" s="16"/>
      <c r="F483" s="16"/>
      <c r="G483" s="16"/>
      <c r="H483" s="16"/>
      <c r="I483" s="16"/>
      <c r="J483" s="16"/>
      <c r="K483" s="16"/>
      <c r="N483" s="16"/>
      <c r="O483" s="16"/>
      <c r="P483" s="16"/>
      <c r="Q483" s="16"/>
      <c r="R483" s="16"/>
      <c r="S483" s="23"/>
      <c r="T483" s="16"/>
      <c r="U483" s="16"/>
      <c r="W483" s="23" t="str">
        <f>IF('PD2'!$V483&lt;&gt;"",'PD2'!$V483*VLOOKUP('PD2'!$U483,#REF!,2,0),"")</f>
        <v/>
      </c>
      <c r="X483" s="16"/>
      <c r="Y483" s="16"/>
      <c r="Z483" s="16"/>
      <c r="AA483" s="16"/>
      <c r="AB483" s="16"/>
      <c r="AC483" s="16"/>
    </row>
    <row r="484" spans="1:29" ht="15.75" customHeight="1" x14ac:dyDescent="0.35">
      <c r="A484" s="17"/>
      <c r="B484" s="16"/>
      <c r="C484" s="16"/>
      <c r="D484" s="16"/>
      <c r="E484" s="16"/>
      <c r="F484" s="16"/>
      <c r="G484" s="16"/>
      <c r="H484" s="16"/>
      <c r="I484" s="16"/>
      <c r="J484" s="16"/>
      <c r="K484" s="16"/>
      <c r="N484" s="16"/>
      <c r="O484" s="16"/>
      <c r="P484" s="16"/>
      <c r="Q484" s="16"/>
      <c r="R484" s="16"/>
      <c r="S484" s="23"/>
      <c r="T484" s="16"/>
      <c r="U484" s="16"/>
      <c r="W484" s="23" t="str">
        <f>IF('PD2'!$V484&lt;&gt;"",'PD2'!$V484*VLOOKUP('PD2'!$U484,#REF!,2,0),"")</f>
        <v/>
      </c>
      <c r="X484" s="16"/>
      <c r="Y484" s="16"/>
      <c r="Z484" s="16"/>
      <c r="AA484" s="16"/>
      <c r="AB484" s="16"/>
      <c r="AC484" s="16"/>
    </row>
    <row r="485" spans="1:29" ht="15.75" customHeight="1" x14ac:dyDescent="0.35">
      <c r="A485" s="17"/>
      <c r="B485" s="16"/>
      <c r="C485" s="16"/>
      <c r="D485" s="16"/>
      <c r="E485" s="16"/>
      <c r="F485" s="16"/>
      <c r="G485" s="16"/>
      <c r="H485" s="16"/>
      <c r="I485" s="16"/>
      <c r="J485" s="16"/>
      <c r="K485" s="16"/>
      <c r="N485" s="16"/>
      <c r="O485" s="16"/>
      <c r="P485" s="16"/>
      <c r="Q485" s="16"/>
      <c r="R485" s="16"/>
      <c r="S485" s="23"/>
      <c r="T485" s="16"/>
      <c r="U485" s="16"/>
      <c r="W485" s="23" t="str">
        <f>IF('PD2'!$V485&lt;&gt;"",'PD2'!$V485*VLOOKUP('PD2'!$U485,#REF!,2,0),"")</f>
        <v/>
      </c>
      <c r="X485" s="16"/>
      <c r="Y485" s="16"/>
      <c r="Z485" s="16"/>
      <c r="AA485" s="16"/>
      <c r="AB485" s="16"/>
      <c r="AC485" s="16"/>
    </row>
    <row r="486" spans="1:29" ht="15.75" customHeight="1" x14ac:dyDescent="0.35">
      <c r="A486" s="17"/>
      <c r="B486" s="16"/>
      <c r="C486" s="16"/>
      <c r="D486" s="16"/>
      <c r="E486" s="16"/>
      <c r="F486" s="16"/>
      <c r="G486" s="16"/>
      <c r="H486" s="16"/>
      <c r="I486" s="16"/>
      <c r="J486" s="16"/>
      <c r="K486" s="16"/>
      <c r="N486" s="16"/>
      <c r="O486" s="16"/>
      <c r="P486" s="16"/>
      <c r="Q486" s="16"/>
      <c r="R486" s="16"/>
      <c r="S486" s="23"/>
      <c r="T486" s="16"/>
      <c r="U486" s="16"/>
      <c r="W486" s="23" t="str">
        <f>IF('PD2'!$V486&lt;&gt;"",'PD2'!$V486*VLOOKUP('PD2'!$U486,#REF!,2,0),"")</f>
        <v/>
      </c>
      <c r="X486" s="16"/>
      <c r="Y486" s="16"/>
      <c r="Z486" s="16"/>
      <c r="AA486" s="16"/>
      <c r="AB486" s="16"/>
      <c r="AC486" s="16"/>
    </row>
    <row r="487" spans="1:29" ht="15.75" customHeight="1" x14ac:dyDescent="0.35">
      <c r="A487" s="17"/>
      <c r="B487" s="16"/>
      <c r="C487" s="16"/>
      <c r="D487" s="16"/>
      <c r="E487" s="16"/>
      <c r="F487" s="16"/>
      <c r="G487" s="16"/>
      <c r="H487" s="16"/>
      <c r="I487" s="16"/>
      <c r="J487" s="16"/>
      <c r="K487" s="16"/>
      <c r="N487" s="16"/>
      <c r="O487" s="16"/>
      <c r="P487" s="16"/>
      <c r="Q487" s="16"/>
      <c r="R487" s="16"/>
      <c r="S487" s="23"/>
      <c r="T487" s="16"/>
      <c r="U487" s="16"/>
      <c r="W487" s="23" t="str">
        <f>IF('PD2'!$V487&lt;&gt;"",'PD2'!$V487*VLOOKUP('PD2'!$U487,#REF!,2,0),"")</f>
        <v/>
      </c>
      <c r="X487" s="16"/>
      <c r="Y487" s="16"/>
      <c r="Z487" s="16"/>
      <c r="AA487" s="16"/>
      <c r="AB487" s="16"/>
      <c r="AC487" s="16"/>
    </row>
    <row r="488" spans="1:29" ht="15.75" customHeight="1" x14ac:dyDescent="0.35">
      <c r="A488" s="17"/>
      <c r="B488" s="16"/>
      <c r="C488" s="16"/>
      <c r="D488" s="16"/>
      <c r="E488" s="16"/>
      <c r="F488" s="16"/>
      <c r="G488" s="16"/>
      <c r="H488" s="16"/>
      <c r="I488" s="16"/>
      <c r="J488" s="16"/>
      <c r="K488" s="16"/>
      <c r="N488" s="16"/>
      <c r="O488" s="16"/>
      <c r="P488" s="16"/>
      <c r="Q488" s="16"/>
      <c r="R488" s="16"/>
      <c r="S488" s="23"/>
      <c r="T488" s="16"/>
      <c r="U488" s="16"/>
      <c r="W488" s="23" t="str">
        <f>IF('PD2'!$V488&lt;&gt;"",'PD2'!$V488*VLOOKUP('PD2'!$U488,#REF!,2,0),"")</f>
        <v/>
      </c>
      <c r="X488" s="16"/>
      <c r="Y488" s="16"/>
      <c r="Z488" s="16"/>
      <c r="AA488" s="16"/>
      <c r="AB488" s="16"/>
      <c r="AC488" s="16"/>
    </row>
    <row r="489" spans="1:29" ht="15.75" customHeight="1" x14ac:dyDescent="0.35">
      <c r="A489" s="17"/>
      <c r="B489" s="16"/>
      <c r="C489" s="16"/>
      <c r="D489" s="16"/>
      <c r="E489" s="16"/>
      <c r="F489" s="16"/>
      <c r="G489" s="16"/>
      <c r="H489" s="16"/>
      <c r="I489" s="16"/>
      <c r="J489" s="16"/>
      <c r="K489" s="16"/>
      <c r="N489" s="16"/>
      <c r="O489" s="16"/>
      <c r="P489" s="16"/>
      <c r="Q489" s="16"/>
      <c r="R489" s="16"/>
      <c r="S489" s="23"/>
      <c r="T489" s="16"/>
      <c r="U489" s="16"/>
      <c r="W489" s="23" t="str">
        <f>IF('PD2'!$V489&lt;&gt;"",'PD2'!$V489*VLOOKUP('PD2'!$U489,#REF!,2,0),"")</f>
        <v/>
      </c>
      <c r="X489" s="16"/>
      <c r="Y489" s="16"/>
      <c r="Z489" s="16"/>
      <c r="AA489" s="16"/>
      <c r="AB489" s="16"/>
      <c r="AC489" s="16"/>
    </row>
    <row r="490" spans="1:29" ht="15.75" customHeight="1" x14ac:dyDescent="0.35">
      <c r="A490" s="17"/>
      <c r="B490" s="16"/>
      <c r="C490" s="16"/>
      <c r="D490" s="16"/>
      <c r="E490" s="16"/>
      <c r="F490" s="16"/>
      <c r="G490" s="16"/>
      <c r="H490" s="16"/>
      <c r="I490" s="16"/>
      <c r="J490" s="16"/>
      <c r="K490" s="16"/>
      <c r="N490" s="16"/>
      <c r="O490" s="16"/>
      <c r="P490" s="16"/>
      <c r="Q490" s="16"/>
      <c r="R490" s="16"/>
      <c r="S490" s="23"/>
      <c r="T490" s="16"/>
      <c r="U490" s="16"/>
      <c r="W490" s="23" t="str">
        <f>IF('PD2'!$V490&lt;&gt;"",'PD2'!$V490*VLOOKUP('PD2'!$U490,#REF!,2,0),"")</f>
        <v/>
      </c>
      <c r="X490" s="16"/>
      <c r="Y490" s="16"/>
      <c r="Z490" s="16"/>
      <c r="AA490" s="16"/>
      <c r="AB490" s="16"/>
      <c r="AC490" s="16"/>
    </row>
    <row r="491" spans="1:29" ht="15.75" customHeight="1" x14ac:dyDescent="0.35">
      <c r="A491" s="17"/>
      <c r="B491" s="16"/>
      <c r="C491" s="16"/>
      <c r="D491" s="16"/>
      <c r="E491" s="16"/>
      <c r="F491" s="16"/>
      <c r="G491" s="16"/>
      <c r="H491" s="16"/>
      <c r="I491" s="16"/>
      <c r="J491" s="16"/>
      <c r="K491" s="16"/>
      <c r="N491" s="16"/>
      <c r="O491" s="16"/>
      <c r="P491" s="16"/>
      <c r="Q491" s="16"/>
      <c r="R491" s="16"/>
      <c r="S491" s="23"/>
      <c r="T491" s="16"/>
      <c r="U491" s="16"/>
      <c r="W491" s="23" t="str">
        <f>IF('PD2'!$V491&lt;&gt;"",'PD2'!$V491*VLOOKUP('PD2'!$U491,#REF!,2,0),"")</f>
        <v/>
      </c>
      <c r="X491" s="16"/>
      <c r="Y491" s="16"/>
      <c r="Z491" s="16"/>
      <c r="AA491" s="16"/>
      <c r="AB491" s="16"/>
      <c r="AC491" s="16"/>
    </row>
    <row r="492" spans="1:29" ht="15.75" customHeight="1" x14ac:dyDescent="0.35">
      <c r="A492" s="17"/>
      <c r="B492" s="16"/>
      <c r="C492" s="16"/>
      <c r="D492" s="16"/>
      <c r="E492" s="16"/>
      <c r="F492" s="16"/>
      <c r="G492" s="16"/>
      <c r="H492" s="16"/>
      <c r="I492" s="16"/>
      <c r="J492" s="16"/>
      <c r="K492" s="16"/>
      <c r="N492" s="16"/>
      <c r="O492" s="16"/>
      <c r="P492" s="16"/>
      <c r="Q492" s="16"/>
      <c r="R492" s="16"/>
      <c r="S492" s="23"/>
      <c r="T492" s="16"/>
      <c r="U492" s="16"/>
      <c r="W492" s="23" t="str">
        <f>IF('PD2'!$V492&lt;&gt;"",'PD2'!$V492*VLOOKUP('PD2'!$U492,#REF!,2,0),"")</f>
        <v/>
      </c>
      <c r="X492" s="16"/>
      <c r="Y492" s="16"/>
      <c r="Z492" s="16"/>
      <c r="AA492" s="16"/>
      <c r="AB492" s="16"/>
      <c r="AC492" s="16"/>
    </row>
    <row r="493" spans="1:29" ht="15.75" customHeight="1" x14ac:dyDescent="0.35">
      <c r="A493" s="17"/>
      <c r="B493" s="16"/>
      <c r="C493" s="16"/>
      <c r="D493" s="16"/>
      <c r="E493" s="16"/>
      <c r="F493" s="16"/>
      <c r="G493" s="16"/>
      <c r="H493" s="16"/>
      <c r="I493" s="16"/>
      <c r="J493" s="16"/>
      <c r="K493" s="16"/>
      <c r="N493" s="16"/>
      <c r="O493" s="16"/>
      <c r="P493" s="16"/>
      <c r="Q493" s="16"/>
      <c r="R493" s="16"/>
      <c r="S493" s="23"/>
      <c r="T493" s="16"/>
      <c r="U493" s="16"/>
      <c r="W493" s="23" t="str">
        <f>IF('PD2'!$V493&lt;&gt;"",'PD2'!$V493*VLOOKUP('PD2'!$U493,#REF!,2,0),"")</f>
        <v/>
      </c>
      <c r="X493" s="16"/>
      <c r="Y493" s="16"/>
      <c r="Z493" s="16"/>
      <c r="AA493" s="16"/>
      <c r="AB493" s="16"/>
      <c r="AC493" s="16"/>
    </row>
    <row r="494" spans="1:29" ht="15.75" customHeight="1" x14ac:dyDescent="0.35">
      <c r="A494" s="17"/>
      <c r="B494" s="16"/>
      <c r="C494" s="16"/>
      <c r="D494" s="16"/>
      <c r="E494" s="16"/>
      <c r="F494" s="16"/>
      <c r="G494" s="16"/>
      <c r="H494" s="16"/>
      <c r="I494" s="16"/>
      <c r="J494" s="16"/>
      <c r="K494" s="16"/>
      <c r="N494" s="16"/>
      <c r="O494" s="16"/>
      <c r="P494" s="16"/>
      <c r="Q494" s="16"/>
      <c r="R494" s="16"/>
      <c r="S494" s="23"/>
      <c r="T494" s="16"/>
      <c r="U494" s="16"/>
      <c r="W494" s="23" t="str">
        <f>IF('PD2'!$V494&lt;&gt;"",'PD2'!$V494*VLOOKUP('PD2'!$U494,#REF!,2,0),"")</f>
        <v/>
      </c>
      <c r="X494" s="16"/>
      <c r="Y494" s="16"/>
      <c r="Z494" s="16"/>
      <c r="AA494" s="16"/>
      <c r="AB494" s="16"/>
      <c r="AC494" s="16"/>
    </row>
    <row r="495" spans="1:29" ht="15.75" customHeight="1" x14ac:dyDescent="0.35">
      <c r="A495" s="17"/>
      <c r="B495" s="16"/>
      <c r="C495" s="16"/>
      <c r="D495" s="16"/>
      <c r="E495" s="16"/>
      <c r="F495" s="16"/>
      <c r="G495" s="16"/>
      <c r="H495" s="16"/>
      <c r="I495" s="16"/>
      <c r="J495" s="16"/>
      <c r="K495" s="16"/>
      <c r="N495" s="16"/>
      <c r="O495" s="16"/>
      <c r="P495" s="16"/>
      <c r="Q495" s="16"/>
      <c r="R495" s="16"/>
      <c r="S495" s="23"/>
      <c r="T495" s="16"/>
      <c r="U495" s="16"/>
      <c r="W495" s="23" t="str">
        <f>IF('PD2'!$V495&lt;&gt;"",'PD2'!$V495*VLOOKUP('PD2'!$U495,#REF!,2,0),"")</f>
        <v/>
      </c>
      <c r="X495" s="16"/>
      <c r="Y495" s="16"/>
      <c r="Z495" s="16"/>
      <c r="AA495" s="16"/>
      <c r="AB495" s="16"/>
      <c r="AC495" s="16"/>
    </row>
    <row r="496" spans="1:29" ht="15.75" customHeight="1" x14ac:dyDescent="0.35">
      <c r="A496" s="17"/>
      <c r="B496" s="16"/>
      <c r="C496" s="16"/>
      <c r="D496" s="16"/>
      <c r="E496" s="16"/>
      <c r="F496" s="16"/>
      <c r="G496" s="16"/>
      <c r="H496" s="16"/>
      <c r="I496" s="16"/>
      <c r="J496" s="16"/>
      <c r="K496" s="16"/>
      <c r="N496" s="16"/>
      <c r="O496" s="16"/>
      <c r="P496" s="16"/>
      <c r="Q496" s="16"/>
      <c r="R496" s="16"/>
      <c r="S496" s="23"/>
      <c r="T496" s="16"/>
      <c r="U496" s="16"/>
      <c r="W496" s="23" t="str">
        <f>IF('PD2'!$V496&lt;&gt;"",'PD2'!$V496*VLOOKUP('PD2'!$U496,#REF!,2,0),"")</f>
        <v/>
      </c>
      <c r="X496" s="16"/>
      <c r="Y496" s="16"/>
      <c r="Z496" s="16"/>
      <c r="AA496" s="16"/>
      <c r="AB496" s="16"/>
      <c r="AC496" s="16"/>
    </row>
    <row r="497" spans="1:29" ht="15.75" customHeight="1" x14ac:dyDescent="0.35">
      <c r="A497" s="17"/>
      <c r="B497" s="16"/>
      <c r="C497" s="16"/>
      <c r="D497" s="16"/>
      <c r="E497" s="16"/>
      <c r="F497" s="16"/>
      <c r="G497" s="16"/>
      <c r="H497" s="16"/>
      <c r="I497" s="16"/>
      <c r="J497" s="16"/>
      <c r="K497" s="16"/>
      <c r="N497" s="16"/>
      <c r="O497" s="16"/>
      <c r="P497" s="16"/>
      <c r="Q497" s="16"/>
      <c r="R497" s="16"/>
      <c r="S497" s="23"/>
      <c r="T497" s="16"/>
      <c r="U497" s="16"/>
      <c r="W497" s="23" t="str">
        <f>IF('PD2'!$V497&lt;&gt;"",'PD2'!$V497*VLOOKUP('PD2'!$U497,#REF!,2,0),"")</f>
        <v/>
      </c>
      <c r="X497" s="16"/>
      <c r="Y497" s="16"/>
      <c r="Z497" s="16"/>
      <c r="AA497" s="16"/>
      <c r="AB497" s="16"/>
      <c r="AC497" s="16"/>
    </row>
    <row r="498" spans="1:29" ht="15.75" customHeight="1" x14ac:dyDescent="0.35">
      <c r="A498" s="17"/>
      <c r="B498" s="16"/>
      <c r="C498" s="16"/>
      <c r="D498" s="16"/>
      <c r="E498" s="16"/>
      <c r="F498" s="16"/>
      <c r="G498" s="16"/>
      <c r="H498" s="16"/>
      <c r="I498" s="16"/>
      <c r="J498" s="16"/>
      <c r="K498" s="16"/>
      <c r="N498" s="16"/>
      <c r="O498" s="16"/>
      <c r="P498" s="16"/>
      <c r="Q498" s="16"/>
      <c r="R498" s="16"/>
      <c r="S498" s="23"/>
      <c r="T498" s="16"/>
      <c r="U498" s="16"/>
      <c r="W498" s="23" t="str">
        <f>IF('PD2'!$V498&lt;&gt;"",'PD2'!$V498*VLOOKUP('PD2'!$U498,#REF!,2,0),"")</f>
        <v/>
      </c>
      <c r="X498" s="16"/>
      <c r="Y498" s="16"/>
      <c r="Z498" s="16"/>
      <c r="AA498" s="16"/>
      <c r="AB498" s="16"/>
      <c r="AC498" s="16"/>
    </row>
    <row r="499" spans="1:29" ht="15.75" customHeight="1" x14ac:dyDescent="0.35">
      <c r="A499" s="17"/>
      <c r="B499" s="16"/>
      <c r="C499" s="16"/>
      <c r="D499" s="16"/>
      <c r="E499" s="16"/>
      <c r="F499" s="16"/>
      <c r="G499" s="16"/>
      <c r="H499" s="16"/>
      <c r="I499" s="16"/>
      <c r="J499" s="16"/>
      <c r="K499" s="16"/>
      <c r="N499" s="16"/>
      <c r="O499" s="16"/>
      <c r="P499" s="16"/>
      <c r="Q499" s="16"/>
      <c r="R499" s="16"/>
      <c r="S499" s="23"/>
      <c r="T499" s="16"/>
      <c r="U499" s="16"/>
      <c r="W499" s="23" t="str">
        <f>IF('PD2'!$V499&lt;&gt;"",'PD2'!$V499*VLOOKUP('PD2'!$U499,#REF!,2,0),"")</f>
        <v/>
      </c>
      <c r="X499" s="16"/>
      <c r="Y499" s="16"/>
      <c r="Z499" s="16"/>
      <c r="AA499" s="16"/>
      <c r="AB499" s="16"/>
      <c r="AC499" s="16"/>
    </row>
    <row r="500" spans="1:29" ht="15.75" customHeight="1" x14ac:dyDescent="0.35">
      <c r="A500" s="17"/>
      <c r="B500" s="16"/>
      <c r="C500" s="16"/>
      <c r="D500" s="16"/>
      <c r="E500" s="16"/>
      <c r="F500" s="16"/>
      <c r="G500" s="16"/>
      <c r="H500" s="16"/>
      <c r="I500" s="16"/>
      <c r="J500" s="16"/>
      <c r="K500" s="16"/>
      <c r="N500" s="16"/>
      <c r="O500" s="16"/>
      <c r="P500" s="16"/>
      <c r="Q500" s="16"/>
      <c r="R500" s="16"/>
      <c r="S500" s="23"/>
      <c r="T500" s="16"/>
      <c r="U500" s="16"/>
      <c r="W500" s="23" t="str">
        <f>IF('PD2'!$V500&lt;&gt;"",'PD2'!$V500*VLOOKUP('PD2'!$U500,#REF!,2,0),"")</f>
        <v/>
      </c>
      <c r="X500" s="16"/>
      <c r="Y500" s="16"/>
      <c r="Z500" s="16"/>
      <c r="AA500" s="16"/>
      <c r="AB500" s="16"/>
      <c r="AC500" s="16"/>
    </row>
    <row r="501" spans="1:29" ht="15.75" customHeight="1" x14ac:dyDescent="0.35">
      <c r="A501" s="17"/>
      <c r="B501" s="16"/>
      <c r="C501" s="16"/>
      <c r="D501" s="16"/>
      <c r="E501" s="16"/>
      <c r="F501" s="16"/>
      <c r="G501" s="16"/>
      <c r="H501" s="16"/>
      <c r="I501" s="16"/>
      <c r="J501" s="16"/>
      <c r="K501" s="16"/>
      <c r="N501" s="16"/>
      <c r="O501" s="16"/>
      <c r="P501" s="16"/>
      <c r="Q501" s="16"/>
      <c r="R501" s="16"/>
      <c r="S501" s="23"/>
      <c r="T501" s="16"/>
      <c r="U501" s="16"/>
      <c r="W501" s="23" t="str">
        <f>IF('PD2'!$V501&lt;&gt;"",'PD2'!$V501*VLOOKUP('PD2'!$U501,#REF!,2,0),"")</f>
        <v/>
      </c>
      <c r="X501" s="16"/>
      <c r="Y501" s="16"/>
      <c r="Z501" s="16"/>
      <c r="AA501" s="16"/>
      <c r="AB501" s="16"/>
      <c r="AC501" s="16"/>
    </row>
    <row r="502" spans="1:29" ht="15.75" customHeight="1" x14ac:dyDescent="0.35">
      <c r="A502" s="17"/>
      <c r="B502" s="16"/>
      <c r="C502" s="16"/>
      <c r="D502" s="16"/>
      <c r="E502" s="16"/>
      <c r="F502" s="16"/>
      <c r="G502" s="16"/>
      <c r="H502" s="16"/>
      <c r="I502" s="16"/>
      <c r="J502" s="16"/>
      <c r="K502" s="16"/>
      <c r="N502" s="16"/>
      <c r="O502" s="16"/>
      <c r="P502" s="16"/>
      <c r="Q502" s="16"/>
      <c r="R502" s="16"/>
      <c r="S502" s="23"/>
      <c r="T502" s="16"/>
      <c r="U502" s="16"/>
      <c r="W502" s="23" t="str">
        <f>IF('PD2'!$V502&lt;&gt;"",'PD2'!$V502*VLOOKUP('PD2'!$U502,#REF!,2,0),"")</f>
        <v/>
      </c>
      <c r="X502" s="16"/>
      <c r="Y502" s="16"/>
      <c r="Z502" s="16"/>
      <c r="AA502" s="16"/>
      <c r="AB502" s="16"/>
      <c r="AC502" s="16"/>
    </row>
    <row r="503" spans="1:29" ht="15.75" customHeight="1" x14ac:dyDescent="0.35">
      <c r="A503" s="17"/>
      <c r="B503" s="16"/>
      <c r="C503" s="16"/>
      <c r="D503" s="16"/>
      <c r="E503" s="16"/>
      <c r="F503" s="16"/>
      <c r="G503" s="16"/>
      <c r="H503" s="16"/>
      <c r="I503" s="16"/>
      <c r="J503" s="16"/>
      <c r="K503" s="16"/>
      <c r="N503" s="16"/>
      <c r="O503" s="16"/>
      <c r="P503" s="16"/>
      <c r="Q503" s="16"/>
      <c r="R503" s="16"/>
      <c r="S503" s="23"/>
      <c r="T503" s="16"/>
      <c r="U503" s="16"/>
      <c r="W503" s="23" t="str">
        <f>IF('PD2'!$V503&lt;&gt;"",'PD2'!$V503*VLOOKUP('PD2'!$U503,#REF!,2,0),"")</f>
        <v/>
      </c>
      <c r="X503" s="16"/>
      <c r="Y503" s="16"/>
      <c r="Z503" s="16"/>
      <c r="AA503" s="16"/>
      <c r="AB503" s="16"/>
      <c r="AC503" s="16"/>
    </row>
    <row r="504" spans="1:29" ht="15.75" customHeight="1" x14ac:dyDescent="0.35">
      <c r="A504" s="17"/>
      <c r="B504" s="16"/>
      <c r="C504" s="16"/>
      <c r="D504" s="16"/>
      <c r="E504" s="16"/>
      <c r="F504" s="16"/>
      <c r="G504" s="16"/>
      <c r="H504" s="16"/>
      <c r="I504" s="16"/>
      <c r="J504" s="16"/>
      <c r="K504" s="16"/>
      <c r="N504" s="16"/>
      <c r="O504" s="16"/>
      <c r="P504" s="16"/>
      <c r="Q504" s="16"/>
      <c r="R504" s="16"/>
      <c r="S504" s="23"/>
      <c r="T504" s="16"/>
      <c r="U504" s="16"/>
      <c r="W504" s="23" t="str">
        <f>IF('PD2'!$V504&lt;&gt;"",'PD2'!$V504*VLOOKUP('PD2'!$U504,#REF!,2,0),"")</f>
        <v/>
      </c>
      <c r="X504" s="16"/>
      <c r="Y504" s="16"/>
      <c r="Z504" s="16"/>
      <c r="AA504" s="16"/>
      <c r="AB504" s="16"/>
      <c r="AC504" s="16"/>
    </row>
    <row r="505" spans="1:29" ht="15.75" customHeight="1" x14ac:dyDescent="0.35">
      <c r="A505" s="17"/>
      <c r="B505" s="16"/>
      <c r="C505" s="16"/>
      <c r="D505" s="16"/>
      <c r="E505" s="16"/>
      <c r="F505" s="16"/>
      <c r="G505" s="16"/>
      <c r="H505" s="16"/>
      <c r="I505" s="16"/>
      <c r="J505" s="16"/>
      <c r="K505" s="16"/>
      <c r="N505" s="16"/>
      <c r="O505" s="16"/>
      <c r="P505" s="16"/>
      <c r="Q505" s="16"/>
      <c r="R505" s="16"/>
      <c r="S505" s="23"/>
      <c r="T505" s="16"/>
      <c r="U505" s="16"/>
      <c r="W505" s="23" t="str">
        <f>IF('PD2'!$V505&lt;&gt;"",'PD2'!$V505*VLOOKUP('PD2'!$U505,#REF!,2,0),"")</f>
        <v/>
      </c>
      <c r="X505" s="16"/>
      <c r="Y505" s="16"/>
      <c r="Z505" s="16"/>
      <c r="AA505" s="16"/>
      <c r="AB505" s="16"/>
      <c r="AC505" s="16"/>
    </row>
    <row r="506" spans="1:29" ht="15.75" customHeight="1" x14ac:dyDescent="0.35">
      <c r="A506" s="17"/>
      <c r="B506" s="16"/>
      <c r="C506" s="16"/>
      <c r="D506" s="16"/>
      <c r="E506" s="16"/>
      <c r="F506" s="16"/>
      <c r="G506" s="16"/>
      <c r="H506" s="16"/>
      <c r="I506" s="16"/>
      <c r="J506" s="16"/>
      <c r="K506" s="16"/>
      <c r="N506" s="16"/>
      <c r="O506" s="16"/>
      <c r="P506" s="16"/>
      <c r="Q506" s="16"/>
      <c r="R506" s="16"/>
      <c r="S506" s="23"/>
      <c r="T506" s="16"/>
      <c r="U506" s="16"/>
      <c r="W506" s="23" t="str">
        <f>IF('PD2'!$V506&lt;&gt;"",'PD2'!$V506*VLOOKUP('PD2'!$U506,#REF!,2,0),"")</f>
        <v/>
      </c>
      <c r="X506" s="16"/>
      <c r="Y506" s="16"/>
      <c r="Z506" s="16"/>
      <c r="AA506" s="16"/>
      <c r="AB506" s="16"/>
      <c r="AC506" s="16"/>
    </row>
    <row r="507" spans="1:29" ht="15.75" customHeight="1" x14ac:dyDescent="0.35">
      <c r="A507" s="17"/>
      <c r="B507" s="16"/>
      <c r="C507" s="16"/>
      <c r="D507" s="16"/>
      <c r="E507" s="16"/>
      <c r="F507" s="16"/>
      <c r="G507" s="16"/>
      <c r="H507" s="16"/>
      <c r="I507" s="16"/>
      <c r="J507" s="16"/>
      <c r="K507" s="16"/>
      <c r="N507" s="16"/>
      <c r="O507" s="16"/>
      <c r="P507" s="16"/>
      <c r="Q507" s="16"/>
      <c r="R507" s="16"/>
      <c r="S507" s="23"/>
      <c r="T507" s="16"/>
      <c r="U507" s="16"/>
      <c r="W507" s="23" t="str">
        <f>IF('PD2'!$V507&lt;&gt;"",'PD2'!$V507*VLOOKUP('PD2'!$U507,#REF!,2,0),"")</f>
        <v/>
      </c>
      <c r="X507" s="16"/>
      <c r="Y507" s="16"/>
      <c r="Z507" s="16"/>
      <c r="AA507" s="16"/>
      <c r="AB507" s="16"/>
      <c r="AC507" s="16"/>
    </row>
    <row r="508" spans="1:29" ht="15.75" customHeight="1" x14ac:dyDescent="0.35">
      <c r="A508" s="17"/>
      <c r="B508" s="16"/>
      <c r="C508" s="16"/>
      <c r="D508" s="16"/>
      <c r="E508" s="16"/>
      <c r="F508" s="16"/>
      <c r="G508" s="16"/>
      <c r="H508" s="16"/>
      <c r="I508" s="16"/>
      <c r="J508" s="16"/>
      <c r="K508" s="16"/>
      <c r="N508" s="16"/>
      <c r="O508" s="16"/>
      <c r="P508" s="16"/>
      <c r="Q508" s="16"/>
      <c r="R508" s="16"/>
      <c r="S508" s="23"/>
      <c r="T508" s="16"/>
      <c r="U508" s="16"/>
      <c r="W508" s="23" t="str">
        <f>IF('PD2'!$V508&lt;&gt;"",'PD2'!$V508*VLOOKUP('PD2'!$U508,#REF!,2,0),"")</f>
        <v/>
      </c>
      <c r="X508" s="16"/>
      <c r="Y508" s="16"/>
      <c r="Z508" s="16"/>
      <c r="AA508" s="16"/>
      <c r="AB508" s="16"/>
      <c r="AC508" s="16"/>
    </row>
    <row r="509" spans="1:29" ht="15.75" customHeight="1" x14ac:dyDescent="0.35">
      <c r="A509" s="17"/>
      <c r="B509" s="16"/>
      <c r="C509" s="16"/>
      <c r="D509" s="16"/>
      <c r="E509" s="16"/>
      <c r="F509" s="16"/>
      <c r="G509" s="16"/>
      <c r="H509" s="16"/>
      <c r="I509" s="16"/>
      <c r="J509" s="16"/>
      <c r="K509" s="16"/>
      <c r="N509" s="16"/>
      <c r="O509" s="16"/>
      <c r="P509" s="16"/>
      <c r="Q509" s="16"/>
      <c r="R509" s="16"/>
      <c r="S509" s="23"/>
      <c r="T509" s="16"/>
      <c r="U509" s="16"/>
      <c r="W509" s="23" t="str">
        <f>IF('PD2'!$V509&lt;&gt;"",'PD2'!$V509*VLOOKUP('PD2'!$U509,#REF!,2,0),"")</f>
        <v/>
      </c>
      <c r="X509" s="16"/>
      <c r="Y509" s="16"/>
      <c r="Z509" s="16"/>
      <c r="AA509" s="16"/>
      <c r="AB509" s="16"/>
      <c r="AC509" s="16"/>
    </row>
    <row r="510" spans="1:29" ht="15.75" customHeight="1" x14ac:dyDescent="0.35">
      <c r="A510" s="17"/>
      <c r="B510" s="16"/>
      <c r="C510" s="16"/>
      <c r="D510" s="16"/>
      <c r="E510" s="16"/>
      <c r="F510" s="16"/>
      <c r="G510" s="16"/>
      <c r="H510" s="16"/>
      <c r="I510" s="16"/>
      <c r="J510" s="16"/>
      <c r="K510" s="16"/>
      <c r="N510" s="16"/>
      <c r="O510" s="16"/>
      <c r="P510" s="16"/>
      <c r="Q510" s="16"/>
      <c r="R510" s="16"/>
      <c r="S510" s="23"/>
      <c r="T510" s="16"/>
      <c r="U510" s="16"/>
      <c r="W510" s="23" t="str">
        <f>IF('PD2'!$V510&lt;&gt;"",'PD2'!$V510*VLOOKUP('PD2'!$U510,#REF!,2,0),"")</f>
        <v/>
      </c>
      <c r="X510" s="16"/>
      <c r="Y510" s="16"/>
      <c r="Z510" s="16"/>
      <c r="AA510" s="16"/>
      <c r="AB510" s="16"/>
      <c r="AC510" s="16"/>
    </row>
    <row r="511" spans="1:29" ht="15.75" customHeight="1" x14ac:dyDescent="0.35">
      <c r="A511" s="17"/>
      <c r="B511" s="16"/>
      <c r="C511" s="16"/>
      <c r="D511" s="16"/>
      <c r="E511" s="16"/>
      <c r="F511" s="16"/>
      <c r="G511" s="16"/>
      <c r="H511" s="16"/>
      <c r="I511" s="16"/>
      <c r="J511" s="16"/>
      <c r="K511" s="16"/>
      <c r="N511" s="16"/>
      <c r="O511" s="16"/>
      <c r="P511" s="16"/>
      <c r="Q511" s="16"/>
      <c r="R511" s="16"/>
      <c r="S511" s="23"/>
      <c r="T511" s="16"/>
      <c r="U511" s="16"/>
      <c r="W511" s="23" t="str">
        <f>IF('PD2'!$V511&lt;&gt;"",'PD2'!$V511*VLOOKUP('PD2'!$U511,#REF!,2,0),"")</f>
        <v/>
      </c>
      <c r="X511" s="16"/>
      <c r="Y511" s="16"/>
      <c r="Z511" s="16"/>
      <c r="AA511" s="16"/>
      <c r="AB511" s="16"/>
      <c r="AC511" s="16"/>
    </row>
    <row r="512" spans="1:29" ht="15.75" customHeight="1" x14ac:dyDescent="0.35">
      <c r="A512" s="17"/>
      <c r="B512" s="16"/>
      <c r="C512" s="16"/>
      <c r="D512" s="16"/>
      <c r="E512" s="16"/>
      <c r="F512" s="16"/>
      <c r="G512" s="16"/>
      <c r="H512" s="16"/>
      <c r="I512" s="16"/>
      <c r="J512" s="16"/>
      <c r="K512" s="16"/>
      <c r="N512" s="16"/>
      <c r="O512" s="16"/>
      <c r="P512" s="16"/>
      <c r="Q512" s="16"/>
      <c r="R512" s="16"/>
      <c r="S512" s="23"/>
      <c r="T512" s="16"/>
      <c r="U512" s="16"/>
      <c r="W512" s="23" t="str">
        <f>IF('PD2'!$V512&lt;&gt;"",'PD2'!$V512*VLOOKUP('PD2'!$U512,#REF!,2,0),"")</f>
        <v/>
      </c>
      <c r="X512" s="16"/>
      <c r="Y512" s="16"/>
      <c r="Z512" s="16"/>
      <c r="AA512" s="16"/>
      <c r="AB512" s="16"/>
      <c r="AC512" s="16"/>
    </row>
    <row r="513" spans="1:29" ht="15.75" customHeight="1" x14ac:dyDescent="0.35">
      <c r="A513" s="17"/>
      <c r="B513" s="16"/>
      <c r="C513" s="16"/>
      <c r="D513" s="16"/>
      <c r="E513" s="16"/>
      <c r="F513" s="16"/>
      <c r="G513" s="16"/>
      <c r="H513" s="16"/>
      <c r="I513" s="16"/>
      <c r="J513" s="16"/>
      <c r="K513" s="16"/>
      <c r="N513" s="16"/>
      <c r="O513" s="16"/>
      <c r="P513" s="16"/>
      <c r="Q513" s="16"/>
      <c r="R513" s="16"/>
      <c r="S513" s="23"/>
      <c r="T513" s="16"/>
      <c r="U513" s="16"/>
      <c r="W513" s="23" t="str">
        <f>IF('PD2'!$V513&lt;&gt;"",'PD2'!$V513*VLOOKUP('PD2'!$U513,#REF!,2,0),"")</f>
        <v/>
      </c>
      <c r="X513" s="16"/>
      <c r="Y513" s="16"/>
      <c r="Z513" s="16"/>
      <c r="AA513" s="16"/>
      <c r="AB513" s="16"/>
      <c r="AC513" s="16"/>
    </row>
    <row r="514" spans="1:29" ht="15.75" customHeight="1" x14ac:dyDescent="0.35">
      <c r="A514" s="17"/>
      <c r="B514" s="16"/>
      <c r="C514" s="16"/>
      <c r="D514" s="16"/>
      <c r="E514" s="16"/>
      <c r="F514" s="16"/>
      <c r="G514" s="16"/>
      <c r="H514" s="16"/>
      <c r="I514" s="16"/>
      <c r="J514" s="16"/>
      <c r="K514" s="16"/>
      <c r="N514" s="16"/>
      <c r="O514" s="16"/>
      <c r="P514" s="16"/>
      <c r="Q514" s="16"/>
      <c r="R514" s="16"/>
      <c r="S514" s="23"/>
      <c r="T514" s="16"/>
      <c r="U514" s="16"/>
      <c r="W514" s="23" t="str">
        <f>IF('PD2'!$V514&lt;&gt;"",'PD2'!$V514*VLOOKUP('PD2'!$U514,#REF!,2,0),"")</f>
        <v/>
      </c>
      <c r="X514" s="16"/>
      <c r="Y514" s="16"/>
      <c r="Z514" s="16"/>
      <c r="AA514" s="16"/>
      <c r="AB514" s="16"/>
      <c r="AC514" s="16"/>
    </row>
    <row r="515" spans="1:29" ht="15.75" customHeight="1" x14ac:dyDescent="0.35">
      <c r="A515" s="17"/>
      <c r="B515" s="16"/>
      <c r="C515" s="16"/>
      <c r="D515" s="16"/>
      <c r="E515" s="16"/>
      <c r="F515" s="16"/>
      <c r="G515" s="16"/>
      <c r="H515" s="16"/>
      <c r="I515" s="16"/>
      <c r="J515" s="16"/>
      <c r="K515" s="16"/>
      <c r="N515" s="16"/>
      <c r="O515" s="16"/>
      <c r="P515" s="16"/>
      <c r="Q515" s="16"/>
      <c r="R515" s="16"/>
      <c r="S515" s="23"/>
      <c r="T515" s="16"/>
      <c r="U515" s="16"/>
      <c r="W515" s="23" t="str">
        <f>IF('PD2'!$V515&lt;&gt;"",'PD2'!$V515*VLOOKUP('PD2'!$U515,#REF!,2,0),"")</f>
        <v/>
      </c>
      <c r="X515" s="16"/>
      <c r="Y515" s="16"/>
      <c r="Z515" s="16"/>
      <c r="AA515" s="16"/>
      <c r="AB515" s="16"/>
      <c r="AC515" s="16"/>
    </row>
    <row r="516" spans="1:29" ht="15.75" customHeight="1" x14ac:dyDescent="0.35">
      <c r="A516" s="17"/>
      <c r="B516" s="16"/>
      <c r="C516" s="16"/>
      <c r="D516" s="16"/>
      <c r="E516" s="16"/>
      <c r="F516" s="16"/>
      <c r="G516" s="16"/>
      <c r="H516" s="16"/>
      <c r="I516" s="16"/>
      <c r="J516" s="16"/>
      <c r="K516" s="16"/>
      <c r="N516" s="16"/>
      <c r="O516" s="16"/>
      <c r="P516" s="16"/>
      <c r="Q516" s="16"/>
      <c r="R516" s="16"/>
      <c r="S516" s="23"/>
      <c r="T516" s="16"/>
      <c r="U516" s="16"/>
      <c r="W516" s="23" t="str">
        <f>IF('PD2'!$V516&lt;&gt;"",'PD2'!$V516*VLOOKUP('PD2'!$U516,#REF!,2,0),"")</f>
        <v/>
      </c>
      <c r="X516" s="16"/>
      <c r="Y516" s="16"/>
      <c r="Z516" s="16"/>
      <c r="AA516" s="16"/>
      <c r="AB516" s="16"/>
      <c r="AC516" s="16"/>
    </row>
    <row r="517" spans="1:29" ht="15.75" customHeight="1" x14ac:dyDescent="0.35">
      <c r="A517" s="17"/>
      <c r="B517" s="16"/>
      <c r="C517" s="16"/>
      <c r="D517" s="16"/>
      <c r="E517" s="16"/>
      <c r="F517" s="16"/>
      <c r="G517" s="16"/>
      <c r="H517" s="16"/>
      <c r="I517" s="16"/>
      <c r="J517" s="16"/>
      <c r="K517" s="16"/>
      <c r="N517" s="16"/>
      <c r="O517" s="16"/>
      <c r="P517" s="16"/>
      <c r="Q517" s="16"/>
      <c r="R517" s="16"/>
      <c r="S517" s="23"/>
      <c r="T517" s="16"/>
      <c r="U517" s="16"/>
      <c r="W517" s="23" t="str">
        <f>IF('PD2'!$V517&lt;&gt;"",'PD2'!$V517*VLOOKUP('PD2'!$U517,#REF!,2,0),"")</f>
        <v/>
      </c>
      <c r="X517" s="16"/>
      <c r="Y517" s="16"/>
      <c r="Z517" s="16"/>
      <c r="AA517" s="16"/>
      <c r="AB517" s="16"/>
      <c r="AC517" s="16"/>
    </row>
    <row r="518" spans="1:29" ht="15.75" customHeight="1" x14ac:dyDescent="0.35">
      <c r="A518" s="17"/>
      <c r="B518" s="16"/>
      <c r="C518" s="16"/>
      <c r="D518" s="16"/>
      <c r="E518" s="16"/>
      <c r="F518" s="16"/>
      <c r="G518" s="16"/>
      <c r="H518" s="16"/>
      <c r="I518" s="16"/>
      <c r="J518" s="16"/>
      <c r="K518" s="16"/>
      <c r="N518" s="16"/>
      <c r="O518" s="16"/>
      <c r="P518" s="16"/>
      <c r="Q518" s="16"/>
      <c r="R518" s="16"/>
      <c r="S518" s="23"/>
      <c r="T518" s="16"/>
      <c r="U518" s="16"/>
      <c r="W518" s="23" t="str">
        <f>IF('PD2'!$V518&lt;&gt;"",'PD2'!$V518*VLOOKUP('PD2'!$U518,#REF!,2,0),"")</f>
        <v/>
      </c>
      <c r="X518" s="16"/>
      <c r="Y518" s="16"/>
      <c r="Z518" s="16"/>
      <c r="AA518" s="16"/>
      <c r="AB518" s="16"/>
      <c r="AC518" s="16"/>
    </row>
    <row r="519" spans="1:29" ht="15.75" customHeight="1" x14ac:dyDescent="0.35">
      <c r="A519" s="17"/>
      <c r="B519" s="16"/>
      <c r="C519" s="16"/>
      <c r="D519" s="16"/>
      <c r="E519" s="16"/>
      <c r="F519" s="16"/>
      <c r="G519" s="16"/>
      <c r="H519" s="16"/>
      <c r="I519" s="16"/>
      <c r="J519" s="16"/>
      <c r="K519" s="16"/>
      <c r="N519" s="16"/>
      <c r="O519" s="16"/>
      <c r="P519" s="16"/>
      <c r="Q519" s="16"/>
      <c r="R519" s="16"/>
      <c r="S519" s="23"/>
      <c r="T519" s="16"/>
      <c r="U519" s="16"/>
      <c r="W519" s="23" t="str">
        <f>IF('PD2'!$V519&lt;&gt;"",'PD2'!$V519*VLOOKUP('PD2'!$U519,#REF!,2,0),"")</f>
        <v/>
      </c>
      <c r="X519" s="16"/>
      <c r="Y519" s="16"/>
      <c r="Z519" s="16"/>
      <c r="AA519" s="16"/>
      <c r="AB519" s="16"/>
      <c r="AC519" s="16"/>
    </row>
    <row r="520" spans="1:29" ht="15.75" customHeight="1" x14ac:dyDescent="0.35">
      <c r="A520" s="17"/>
      <c r="B520" s="16"/>
      <c r="C520" s="16"/>
      <c r="D520" s="16"/>
      <c r="E520" s="16"/>
      <c r="F520" s="16"/>
      <c r="G520" s="16"/>
      <c r="H520" s="16"/>
      <c r="I520" s="16"/>
      <c r="J520" s="16"/>
      <c r="K520" s="16"/>
      <c r="N520" s="16"/>
      <c r="O520" s="16"/>
      <c r="P520" s="16"/>
      <c r="Q520" s="16"/>
      <c r="R520" s="16"/>
      <c r="S520" s="23"/>
      <c r="T520" s="16"/>
      <c r="U520" s="16"/>
      <c r="W520" s="23" t="str">
        <f>IF('PD2'!$V520&lt;&gt;"",'PD2'!$V520*VLOOKUP('PD2'!$U520,#REF!,2,0),"")</f>
        <v/>
      </c>
      <c r="X520" s="16"/>
      <c r="Y520" s="16"/>
      <c r="Z520" s="16"/>
      <c r="AA520" s="16"/>
      <c r="AB520" s="16"/>
      <c r="AC520" s="16"/>
    </row>
    <row r="521" spans="1:29" ht="15.75" customHeight="1" x14ac:dyDescent="0.35">
      <c r="A521" s="17"/>
      <c r="B521" s="16"/>
      <c r="C521" s="16"/>
      <c r="D521" s="16"/>
      <c r="E521" s="16"/>
      <c r="F521" s="16"/>
      <c r="G521" s="16"/>
      <c r="H521" s="16"/>
      <c r="I521" s="16"/>
      <c r="J521" s="16"/>
      <c r="K521" s="16"/>
      <c r="N521" s="16"/>
      <c r="O521" s="16"/>
      <c r="P521" s="16"/>
      <c r="Q521" s="16"/>
      <c r="R521" s="16"/>
      <c r="S521" s="23"/>
      <c r="T521" s="16"/>
      <c r="U521" s="16"/>
      <c r="W521" s="23" t="str">
        <f>IF('PD2'!$V521&lt;&gt;"",'PD2'!$V521*VLOOKUP('PD2'!$U521,#REF!,2,0),"")</f>
        <v/>
      </c>
      <c r="X521" s="16"/>
      <c r="Y521" s="16"/>
      <c r="Z521" s="16"/>
      <c r="AA521" s="16"/>
      <c r="AB521" s="16"/>
      <c r="AC521" s="16"/>
    </row>
    <row r="522" spans="1:29" ht="15.75" customHeight="1" x14ac:dyDescent="0.35">
      <c r="A522" s="17"/>
      <c r="B522" s="16"/>
      <c r="C522" s="16"/>
      <c r="D522" s="16"/>
      <c r="E522" s="16"/>
      <c r="F522" s="16"/>
      <c r="G522" s="16"/>
      <c r="H522" s="16"/>
      <c r="I522" s="16"/>
      <c r="J522" s="16"/>
      <c r="K522" s="16"/>
      <c r="N522" s="16"/>
      <c r="O522" s="16"/>
      <c r="P522" s="16"/>
      <c r="Q522" s="16"/>
      <c r="R522" s="16"/>
      <c r="S522" s="23"/>
      <c r="T522" s="16"/>
      <c r="U522" s="16"/>
      <c r="W522" s="23" t="str">
        <f>IF('PD2'!$V522&lt;&gt;"",'PD2'!$V522*VLOOKUP('PD2'!$U522,#REF!,2,0),"")</f>
        <v/>
      </c>
      <c r="X522" s="16"/>
      <c r="Y522" s="16"/>
      <c r="Z522" s="16"/>
      <c r="AA522" s="16"/>
      <c r="AB522" s="16"/>
      <c r="AC522" s="16"/>
    </row>
    <row r="523" spans="1:29" ht="15.75" customHeight="1" x14ac:dyDescent="0.35">
      <c r="A523" s="17"/>
      <c r="B523" s="16"/>
      <c r="C523" s="16"/>
      <c r="D523" s="16"/>
      <c r="E523" s="16"/>
      <c r="F523" s="16"/>
      <c r="G523" s="16"/>
      <c r="H523" s="16"/>
      <c r="I523" s="16"/>
      <c r="J523" s="16"/>
      <c r="K523" s="16"/>
      <c r="N523" s="16"/>
      <c r="O523" s="16"/>
      <c r="P523" s="16"/>
      <c r="Q523" s="16"/>
      <c r="R523" s="16"/>
      <c r="S523" s="23"/>
      <c r="T523" s="16"/>
      <c r="U523" s="16"/>
      <c r="W523" s="23" t="str">
        <f>IF('PD2'!$V523&lt;&gt;"",'PD2'!$V523*VLOOKUP('PD2'!$U523,#REF!,2,0),"")</f>
        <v/>
      </c>
      <c r="X523" s="16"/>
      <c r="Y523" s="16"/>
      <c r="Z523" s="16"/>
      <c r="AA523" s="16"/>
      <c r="AB523" s="16"/>
      <c r="AC523" s="16"/>
    </row>
    <row r="524" spans="1:29" ht="15.75" customHeight="1" x14ac:dyDescent="0.35">
      <c r="A524" s="17"/>
      <c r="B524" s="16"/>
      <c r="C524" s="16"/>
      <c r="D524" s="16"/>
      <c r="E524" s="16"/>
      <c r="F524" s="16"/>
      <c r="G524" s="16"/>
      <c r="H524" s="16"/>
      <c r="I524" s="16"/>
      <c r="J524" s="16"/>
      <c r="K524" s="16"/>
      <c r="N524" s="16"/>
      <c r="O524" s="16"/>
      <c r="P524" s="16"/>
      <c r="Q524" s="16"/>
      <c r="R524" s="16"/>
      <c r="S524" s="23"/>
      <c r="T524" s="16"/>
      <c r="U524" s="16"/>
      <c r="W524" s="23" t="str">
        <f>IF('PD2'!$V524&lt;&gt;"",'PD2'!$V524*VLOOKUP('PD2'!$U524,#REF!,2,0),"")</f>
        <v/>
      </c>
      <c r="X524" s="16"/>
      <c r="Y524" s="16"/>
      <c r="Z524" s="16"/>
      <c r="AA524" s="16"/>
      <c r="AB524" s="16"/>
      <c r="AC524" s="16"/>
    </row>
    <row r="525" spans="1:29" ht="15.75" customHeight="1" x14ac:dyDescent="0.35">
      <c r="A525" s="17"/>
      <c r="B525" s="16"/>
      <c r="C525" s="16"/>
      <c r="D525" s="16"/>
      <c r="E525" s="16"/>
      <c r="F525" s="16"/>
      <c r="G525" s="16"/>
      <c r="H525" s="16"/>
      <c r="I525" s="16"/>
      <c r="J525" s="16"/>
      <c r="K525" s="16"/>
      <c r="N525" s="16"/>
      <c r="O525" s="16"/>
      <c r="P525" s="16"/>
      <c r="Q525" s="16"/>
      <c r="R525" s="16"/>
      <c r="S525" s="23"/>
      <c r="T525" s="16"/>
      <c r="U525" s="16"/>
      <c r="W525" s="23" t="str">
        <f>IF('PD2'!$V525&lt;&gt;"",'PD2'!$V525*VLOOKUP('PD2'!$U525,#REF!,2,0),"")</f>
        <v/>
      </c>
      <c r="X525" s="16"/>
      <c r="Y525" s="16"/>
      <c r="Z525" s="16"/>
      <c r="AA525" s="16"/>
      <c r="AB525" s="16"/>
      <c r="AC525" s="16"/>
    </row>
    <row r="526" spans="1:29" ht="15.75" customHeight="1" x14ac:dyDescent="0.35">
      <c r="A526" s="17"/>
      <c r="B526" s="16"/>
      <c r="C526" s="16"/>
      <c r="D526" s="16"/>
      <c r="E526" s="16"/>
      <c r="F526" s="16"/>
      <c r="G526" s="16"/>
      <c r="H526" s="16"/>
      <c r="I526" s="16"/>
      <c r="J526" s="16"/>
      <c r="K526" s="16"/>
      <c r="N526" s="16"/>
      <c r="O526" s="16"/>
      <c r="P526" s="16"/>
      <c r="Q526" s="16"/>
      <c r="R526" s="16"/>
      <c r="S526" s="23"/>
      <c r="T526" s="16"/>
      <c r="U526" s="16"/>
      <c r="W526" s="23" t="str">
        <f>IF('PD2'!$V526&lt;&gt;"",'PD2'!$V526*VLOOKUP('PD2'!$U526,#REF!,2,0),"")</f>
        <v/>
      </c>
      <c r="X526" s="16"/>
      <c r="Y526" s="16"/>
      <c r="Z526" s="16"/>
      <c r="AA526" s="16"/>
      <c r="AB526" s="16"/>
      <c r="AC526" s="16"/>
    </row>
    <row r="527" spans="1:29" ht="15.75" customHeight="1" x14ac:dyDescent="0.35">
      <c r="A527" s="17"/>
      <c r="B527" s="16"/>
      <c r="C527" s="16"/>
      <c r="D527" s="16"/>
      <c r="E527" s="16"/>
      <c r="F527" s="16"/>
      <c r="G527" s="16"/>
      <c r="H527" s="16"/>
      <c r="I527" s="16"/>
      <c r="J527" s="16"/>
      <c r="K527" s="16"/>
      <c r="N527" s="16"/>
      <c r="O527" s="16"/>
      <c r="P527" s="16"/>
      <c r="Q527" s="16"/>
      <c r="R527" s="16"/>
      <c r="S527" s="23"/>
      <c r="T527" s="16"/>
      <c r="U527" s="16"/>
      <c r="W527" s="23" t="str">
        <f>IF('PD2'!$V527&lt;&gt;"",'PD2'!$V527*VLOOKUP('PD2'!$U527,#REF!,2,0),"")</f>
        <v/>
      </c>
      <c r="X527" s="16"/>
      <c r="Y527" s="16"/>
      <c r="Z527" s="16"/>
      <c r="AA527" s="16"/>
      <c r="AB527" s="16"/>
      <c r="AC527" s="16"/>
    </row>
    <row r="528" spans="1:29" ht="15.75" customHeight="1" x14ac:dyDescent="0.35">
      <c r="A528" s="17"/>
      <c r="B528" s="16"/>
      <c r="C528" s="16"/>
      <c r="D528" s="16"/>
      <c r="E528" s="16"/>
      <c r="F528" s="16"/>
      <c r="G528" s="16"/>
      <c r="H528" s="16"/>
      <c r="I528" s="16"/>
      <c r="J528" s="16"/>
      <c r="K528" s="16"/>
      <c r="N528" s="16"/>
      <c r="O528" s="16"/>
      <c r="P528" s="16"/>
      <c r="Q528" s="16"/>
      <c r="R528" s="16"/>
      <c r="S528" s="23"/>
      <c r="T528" s="16"/>
      <c r="U528" s="16"/>
      <c r="W528" s="23" t="str">
        <f>IF('PD2'!$V528&lt;&gt;"",'PD2'!$V528*VLOOKUP('PD2'!$U528,#REF!,2,0),"")</f>
        <v/>
      </c>
      <c r="X528" s="16"/>
      <c r="Y528" s="16"/>
      <c r="Z528" s="16"/>
      <c r="AA528" s="16"/>
      <c r="AB528" s="16"/>
      <c r="AC528" s="16"/>
    </row>
    <row r="529" spans="1:29" ht="15.75" customHeight="1" x14ac:dyDescent="0.35">
      <c r="A529" s="17"/>
      <c r="B529" s="16"/>
      <c r="C529" s="16"/>
      <c r="D529" s="16"/>
      <c r="E529" s="16"/>
      <c r="F529" s="16"/>
      <c r="G529" s="16"/>
      <c r="H529" s="16"/>
      <c r="I529" s="16"/>
      <c r="J529" s="16"/>
      <c r="K529" s="16"/>
      <c r="N529" s="16"/>
      <c r="O529" s="16"/>
      <c r="P529" s="16"/>
      <c r="Q529" s="16"/>
      <c r="R529" s="16"/>
      <c r="S529" s="23"/>
      <c r="T529" s="16"/>
      <c r="U529" s="16"/>
      <c r="W529" s="23" t="str">
        <f>IF('PD2'!$V529&lt;&gt;"",'PD2'!$V529*VLOOKUP('PD2'!$U529,#REF!,2,0),"")</f>
        <v/>
      </c>
      <c r="X529" s="16"/>
      <c r="Y529" s="16"/>
      <c r="Z529" s="16"/>
      <c r="AA529" s="16"/>
      <c r="AB529" s="16"/>
      <c r="AC529" s="16"/>
    </row>
    <row r="530" spans="1:29" ht="15.75" customHeight="1" x14ac:dyDescent="0.35">
      <c r="A530" s="17"/>
      <c r="B530" s="16"/>
      <c r="C530" s="16"/>
      <c r="D530" s="16"/>
      <c r="E530" s="16"/>
      <c r="F530" s="16"/>
      <c r="G530" s="16"/>
      <c r="H530" s="16"/>
      <c r="I530" s="16"/>
      <c r="J530" s="16"/>
      <c r="K530" s="16"/>
      <c r="N530" s="16"/>
      <c r="O530" s="16"/>
      <c r="P530" s="16"/>
      <c r="Q530" s="16"/>
      <c r="R530" s="16"/>
      <c r="S530" s="23"/>
      <c r="T530" s="16"/>
      <c r="U530" s="16"/>
      <c r="W530" s="23" t="str">
        <f>IF('PD2'!$V530&lt;&gt;"",'PD2'!$V530*VLOOKUP('PD2'!$U530,#REF!,2,0),"")</f>
        <v/>
      </c>
      <c r="X530" s="16"/>
      <c r="Y530" s="16"/>
      <c r="Z530" s="16"/>
      <c r="AA530" s="16"/>
      <c r="AB530" s="16"/>
      <c r="AC530" s="16"/>
    </row>
    <row r="531" spans="1:29" ht="15.75" customHeight="1" x14ac:dyDescent="0.35">
      <c r="A531" s="17"/>
      <c r="B531" s="16"/>
      <c r="C531" s="16"/>
      <c r="D531" s="16"/>
      <c r="E531" s="16"/>
      <c r="F531" s="16"/>
      <c r="G531" s="16"/>
      <c r="H531" s="16"/>
      <c r="I531" s="16"/>
      <c r="J531" s="16"/>
      <c r="K531" s="16"/>
      <c r="N531" s="16"/>
      <c r="O531" s="16"/>
      <c r="P531" s="16"/>
      <c r="Q531" s="16"/>
      <c r="R531" s="16"/>
      <c r="S531" s="23"/>
      <c r="T531" s="16"/>
      <c r="U531" s="16"/>
      <c r="W531" s="23" t="str">
        <f>IF('PD2'!$V531&lt;&gt;"",'PD2'!$V531*VLOOKUP('PD2'!$U531,#REF!,2,0),"")</f>
        <v/>
      </c>
      <c r="X531" s="16"/>
      <c r="Y531" s="16"/>
      <c r="Z531" s="16"/>
      <c r="AA531" s="16"/>
      <c r="AB531" s="16"/>
      <c r="AC531" s="16"/>
    </row>
    <row r="532" spans="1:29" ht="15.75" customHeight="1" x14ac:dyDescent="0.35">
      <c r="A532" s="17"/>
      <c r="B532" s="16"/>
      <c r="C532" s="16"/>
      <c r="D532" s="16"/>
      <c r="E532" s="16"/>
      <c r="F532" s="16"/>
      <c r="G532" s="16"/>
      <c r="H532" s="16"/>
      <c r="I532" s="16"/>
      <c r="J532" s="16"/>
      <c r="K532" s="16"/>
      <c r="N532" s="16"/>
      <c r="O532" s="16"/>
      <c r="P532" s="16"/>
      <c r="Q532" s="16"/>
      <c r="R532" s="16"/>
      <c r="S532" s="23"/>
      <c r="T532" s="16"/>
      <c r="U532" s="16"/>
      <c r="W532" s="23" t="str">
        <f>IF('PD2'!$V532&lt;&gt;"",'PD2'!$V532*VLOOKUP('PD2'!$U532,#REF!,2,0),"")</f>
        <v/>
      </c>
      <c r="X532" s="16"/>
      <c r="Y532" s="16"/>
      <c r="Z532" s="16"/>
      <c r="AA532" s="16"/>
      <c r="AB532" s="16"/>
      <c r="AC532" s="16"/>
    </row>
    <row r="533" spans="1:29" ht="15.75" customHeight="1" x14ac:dyDescent="0.35">
      <c r="A533" s="17"/>
      <c r="B533" s="16"/>
      <c r="C533" s="16"/>
      <c r="D533" s="16"/>
      <c r="E533" s="16"/>
      <c r="F533" s="16"/>
      <c r="G533" s="16"/>
      <c r="H533" s="16"/>
      <c r="I533" s="16"/>
      <c r="J533" s="16"/>
      <c r="K533" s="16"/>
      <c r="N533" s="16"/>
      <c r="O533" s="16"/>
      <c r="P533" s="16"/>
      <c r="Q533" s="16"/>
      <c r="R533" s="16"/>
      <c r="S533" s="23"/>
      <c r="T533" s="16"/>
      <c r="U533" s="16"/>
      <c r="W533" s="23" t="str">
        <f>IF('PD2'!$V533&lt;&gt;"",'PD2'!$V533*VLOOKUP('PD2'!$U533,#REF!,2,0),"")</f>
        <v/>
      </c>
      <c r="X533" s="16"/>
      <c r="Y533" s="16"/>
      <c r="Z533" s="16"/>
      <c r="AA533" s="16"/>
      <c r="AB533" s="16"/>
      <c r="AC533" s="16"/>
    </row>
    <row r="534" spans="1:29" ht="15.75" customHeight="1" x14ac:dyDescent="0.35">
      <c r="A534" s="17"/>
      <c r="B534" s="16"/>
      <c r="C534" s="16"/>
      <c r="D534" s="16"/>
      <c r="E534" s="16"/>
      <c r="F534" s="16"/>
      <c r="G534" s="16"/>
      <c r="H534" s="16"/>
      <c r="I534" s="16"/>
      <c r="J534" s="16"/>
      <c r="K534" s="16"/>
      <c r="N534" s="16"/>
      <c r="O534" s="16"/>
      <c r="P534" s="16"/>
      <c r="Q534" s="16"/>
      <c r="R534" s="16"/>
      <c r="S534" s="23"/>
      <c r="T534" s="16"/>
      <c r="U534" s="16"/>
      <c r="W534" s="23" t="str">
        <f>IF('PD2'!$V534&lt;&gt;"",'PD2'!$V534*VLOOKUP('PD2'!$U534,#REF!,2,0),"")</f>
        <v/>
      </c>
      <c r="X534" s="16"/>
      <c r="Y534" s="16"/>
      <c r="Z534" s="16"/>
      <c r="AA534" s="16"/>
      <c r="AB534" s="16"/>
      <c r="AC534" s="16"/>
    </row>
    <row r="535" spans="1:29" ht="15.75" customHeight="1" x14ac:dyDescent="0.35">
      <c r="A535" s="17"/>
      <c r="B535" s="16"/>
      <c r="C535" s="16"/>
      <c r="D535" s="16"/>
      <c r="E535" s="16"/>
      <c r="F535" s="16"/>
      <c r="G535" s="16"/>
      <c r="H535" s="16"/>
      <c r="I535" s="16"/>
      <c r="J535" s="16"/>
      <c r="K535" s="16"/>
      <c r="N535" s="16"/>
      <c r="O535" s="16"/>
      <c r="P535" s="16"/>
      <c r="Q535" s="16"/>
      <c r="R535" s="16"/>
      <c r="S535" s="23"/>
      <c r="T535" s="16"/>
      <c r="U535" s="16"/>
      <c r="W535" s="23" t="str">
        <f>IF('PD2'!$V535&lt;&gt;"",'PD2'!$V535*VLOOKUP('PD2'!$U535,#REF!,2,0),"")</f>
        <v/>
      </c>
      <c r="X535" s="16"/>
      <c r="Y535" s="16"/>
      <c r="Z535" s="16"/>
      <c r="AA535" s="16"/>
      <c r="AB535" s="16"/>
      <c r="AC535" s="16"/>
    </row>
    <row r="536" spans="1:29" ht="15.75" customHeight="1" x14ac:dyDescent="0.35">
      <c r="A536" s="17"/>
      <c r="B536" s="16"/>
      <c r="C536" s="16"/>
      <c r="D536" s="16"/>
      <c r="E536" s="16"/>
      <c r="F536" s="16"/>
      <c r="G536" s="16"/>
      <c r="H536" s="16"/>
      <c r="I536" s="16"/>
      <c r="J536" s="16"/>
      <c r="K536" s="16"/>
      <c r="N536" s="16"/>
      <c r="O536" s="16"/>
      <c r="P536" s="16"/>
      <c r="Q536" s="16"/>
      <c r="R536" s="16"/>
      <c r="S536" s="23"/>
      <c r="T536" s="16"/>
      <c r="U536" s="16"/>
      <c r="W536" s="23" t="str">
        <f>IF('PD2'!$V536&lt;&gt;"",'PD2'!$V536*VLOOKUP('PD2'!$U536,#REF!,2,0),"")</f>
        <v/>
      </c>
      <c r="X536" s="16"/>
      <c r="Y536" s="16"/>
      <c r="Z536" s="16"/>
      <c r="AA536" s="16"/>
      <c r="AB536" s="16"/>
      <c r="AC536" s="16"/>
    </row>
    <row r="537" spans="1:29" ht="15.75" customHeight="1" x14ac:dyDescent="0.35">
      <c r="A537" s="17"/>
      <c r="B537" s="16"/>
      <c r="C537" s="16"/>
      <c r="D537" s="16"/>
      <c r="E537" s="16"/>
      <c r="F537" s="16"/>
      <c r="G537" s="16"/>
      <c r="H537" s="16"/>
      <c r="I537" s="16"/>
      <c r="J537" s="16"/>
      <c r="K537" s="16"/>
      <c r="N537" s="16"/>
      <c r="O537" s="16"/>
      <c r="P537" s="16"/>
      <c r="Q537" s="16"/>
      <c r="R537" s="16"/>
      <c r="S537" s="23"/>
      <c r="T537" s="16"/>
      <c r="U537" s="16"/>
      <c r="W537" s="23" t="str">
        <f>IF('PD2'!$V537&lt;&gt;"",'PD2'!$V537*VLOOKUP('PD2'!$U537,#REF!,2,0),"")</f>
        <v/>
      </c>
      <c r="X537" s="16"/>
      <c r="Y537" s="16"/>
      <c r="Z537" s="16"/>
      <c r="AA537" s="16"/>
      <c r="AB537" s="16"/>
      <c r="AC537" s="16"/>
    </row>
    <row r="538" spans="1:29" ht="15.75" customHeight="1" x14ac:dyDescent="0.35">
      <c r="A538" s="17"/>
      <c r="B538" s="16"/>
      <c r="C538" s="16"/>
      <c r="D538" s="16"/>
      <c r="E538" s="16"/>
      <c r="F538" s="16"/>
      <c r="G538" s="16"/>
      <c r="H538" s="16"/>
      <c r="I538" s="16"/>
      <c r="J538" s="16"/>
      <c r="K538" s="16"/>
      <c r="N538" s="16"/>
      <c r="O538" s="16"/>
      <c r="P538" s="16"/>
      <c r="Q538" s="16"/>
      <c r="R538" s="16"/>
      <c r="S538" s="23"/>
      <c r="T538" s="16"/>
      <c r="U538" s="16"/>
      <c r="W538" s="23" t="str">
        <f>IF('PD2'!$V538&lt;&gt;"",'PD2'!$V538*VLOOKUP('PD2'!$U538,#REF!,2,0),"")</f>
        <v/>
      </c>
      <c r="X538" s="16"/>
      <c r="Y538" s="16"/>
      <c r="Z538" s="16"/>
      <c r="AA538" s="16"/>
      <c r="AB538" s="16"/>
      <c r="AC538" s="16"/>
    </row>
    <row r="539" spans="1:29" ht="15.75" customHeight="1" x14ac:dyDescent="0.35">
      <c r="A539" s="17"/>
      <c r="B539" s="16"/>
      <c r="C539" s="16"/>
      <c r="D539" s="16"/>
      <c r="E539" s="16"/>
      <c r="F539" s="16"/>
      <c r="G539" s="16"/>
      <c r="H539" s="16"/>
      <c r="I539" s="16"/>
      <c r="J539" s="16"/>
      <c r="K539" s="16"/>
      <c r="N539" s="16"/>
      <c r="O539" s="16"/>
      <c r="P539" s="16"/>
      <c r="Q539" s="16"/>
      <c r="R539" s="16"/>
      <c r="S539" s="23"/>
      <c r="T539" s="16"/>
      <c r="U539" s="16"/>
      <c r="W539" s="23" t="str">
        <f>IF('PD2'!$V539&lt;&gt;"",'PD2'!$V539*VLOOKUP('PD2'!$U539,#REF!,2,0),"")</f>
        <v/>
      </c>
      <c r="X539" s="16"/>
      <c r="Y539" s="16"/>
      <c r="Z539" s="16"/>
      <c r="AA539" s="16"/>
      <c r="AB539" s="16"/>
      <c r="AC539" s="16"/>
    </row>
    <row r="540" spans="1:29" ht="15.75" customHeight="1" x14ac:dyDescent="0.35">
      <c r="A540" s="17"/>
      <c r="B540" s="16"/>
      <c r="C540" s="16"/>
      <c r="D540" s="16"/>
      <c r="E540" s="16"/>
      <c r="F540" s="16"/>
      <c r="G540" s="16"/>
      <c r="H540" s="16"/>
      <c r="I540" s="16"/>
      <c r="J540" s="16"/>
      <c r="K540" s="16"/>
      <c r="N540" s="16"/>
      <c r="O540" s="16"/>
      <c r="P540" s="16"/>
      <c r="Q540" s="16"/>
      <c r="R540" s="16"/>
      <c r="S540" s="23"/>
      <c r="T540" s="16"/>
      <c r="U540" s="16"/>
      <c r="W540" s="23" t="str">
        <f>IF('PD2'!$V540&lt;&gt;"",'PD2'!$V540*VLOOKUP('PD2'!$U540,#REF!,2,0),"")</f>
        <v/>
      </c>
      <c r="X540" s="16"/>
      <c r="Y540" s="16"/>
      <c r="Z540" s="16"/>
      <c r="AA540" s="16"/>
      <c r="AB540" s="16"/>
      <c r="AC540" s="16"/>
    </row>
    <row r="541" spans="1:29" ht="15.75" customHeight="1" x14ac:dyDescent="0.35">
      <c r="A541" s="17"/>
      <c r="B541" s="16"/>
      <c r="C541" s="16"/>
      <c r="D541" s="16"/>
      <c r="E541" s="16"/>
      <c r="F541" s="16"/>
      <c r="G541" s="16"/>
      <c r="H541" s="16"/>
      <c r="I541" s="16"/>
      <c r="J541" s="16"/>
      <c r="K541" s="16"/>
      <c r="N541" s="16"/>
      <c r="O541" s="16"/>
      <c r="P541" s="16"/>
      <c r="Q541" s="16"/>
      <c r="R541" s="16"/>
      <c r="S541" s="23"/>
      <c r="T541" s="16"/>
      <c r="U541" s="16"/>
      <c r="W541" s="23" t="str">
        <f>IF('PD2'!$V541&lt;&gt;"",'PD2'!$V541*VLOOKUP('PD2'!$U541,#REF!,2,0),"")</f>
        <v/>
      </c>
      <c r="X541" s="16"/>
      <c r="Y541" s="16"/>
      <c r="Z541" s="16"/>
      <c r="AA541" s="16"/>
      <c r="AB541" s="16"/>
      <c r="AC541" s="16"/>
    </row>
    <row r="542" spans="1:29" ht="15.75" customHeight="1" x14ac:dyDescent="0.35">
      <c r="A542" s="17"/>
      <c r="B542" s="16"/>
      <c r="C542" s="16"/>
      <c r="D542" s="16"/>
      <c r="E542" s="16"/>
      <c r="F542" s="16"/>
      <c r="G542" s="16"/>
      <c r="H542" s="16"/>
      <c r="I542" s="16"/>
      <c r="J542" s="16"/>
      <c r="K542" s="16"/>
      <c r="N542" s="16"/>
      <c r="O542" s="16"/>
      <c r="P542" s="16"/>
      <c r="Q542" s="16"/>
      <c r="R542" s="16"/>
      <c r="S542" s="23"/>
      <c r="T542" s="16"/>
      <c r="U542" s="16"/>
      <c r="W542" s="23" t="str">
        <f>IF('PD2'!$V542&lt;&gt;"",'PD2'!$V542*VLOOKUP('PD2'!$U542,#REF!,2,0),"")</f>
        <v/>
      </c>
      <c r="X542" s="16"/>
      <c r="Y542" s="16"/>
      <c r="Z542" s="16"/>
      <c r="AA542" s="16"/>
      <c r="AB542" s="16"/>
      <c r="AC542" s="16"/>
    </row>
    <row r="543" spans="1:29" ht="15.75" customHeight="1" x14ac:dyDescent="0.35">
      <c r="A543" s="17"/>
      <c r="B543" s="16"/>
      <c r="C543" s="16"/>
      <c r="D543" s="16"/>
      <c r="E543" s="16"/>
      <c r="F543" s="16"/>
      <c r="G543" s="16"/>
      <c r="H543" s="16"/>
      <c r="I543" s="16"/>
      <c r="J543" s="16"/>
      <c r="K543" s="16"/>
      <c r="N543" s="16"/>
      <c r="O543" s="16"/>
      <c r="P543" s="16"/>
      <c r="Q543" s="16"/>
      <c r="R543" s="16"/>
      <c r="S543" s="23"/>
      <c r="T543" s="16"/>
      <c r="U543" s="16"/>
      <c r="W543" s="23" t="str">
        <f>IF('PD2'!$V543&lt;&gt;"",'PD2'!$V543*VLOOKUP('PD2'!$U543,#REF!,2,0),"")</f>
        <v/>
      </c>
      <c r="X543" s="16"/>
      <c r="Y543" s="16"/>
      <c r="Z543" s="16"/>
      <c r="AA543" s="16"/>
      <c r="AB543" s="16"/>
      <c r="AC543" s="16"/>
    </row>
    <row r="544" spans="1:29" ht="15.75" customHeight="1" x14ac:dyDescent="0.35">
      <c r="A544" s="17"/>
      <c r="B544" s="16"/>
      <c r="C544" s="16"/>
      <c r="D544" s="16"/>
      <c r="E544" s="16"/>
      <c r="F544" s="16"/>
      <c r="G544" s="16"/>
      <c r="H544" s="16"/>
      <c r="I544" s="16"/>
      <c r="J544" s="16"/>
      <c r="K544" s="16"/>
      <c r="N544" s="16"/>
      <c r="O544" s="16"/>
      <c r="P544" s="16"/>
      <c r="Q544" s="16"/>
      <c r="R544" s="16"/>
      <c r="S544" s="23"/>
      <c r="T544" s="16"/>
      <c r="U544" s="16"/>
      <c r="W544" s="23" t="str">
        <f>IF('PD2'!$V544&lt;&gt;"",'PD2'!$V544*VLOOKUP('PD2'!$U544,#REF!,2,0),"")</f>
        <v/>
      </c>
      <c r="X544" s="16"/>
      <c r="Y544" s="16"/>
      <c r="Z544" s="16"/>
      <c r="AA544" s="16"/>
      <c r="AB544" s="16"/>
      <c r="AC544" s="16"/>
    </row>
    <row r="545" spans="1:29" ht="15.75" customHeight="1" x14ac:dyDescent="0.35">
      <c r="A545" s="17"/>
      <c r="B545" s="16"/>
      <c r="C545" s="16"/>
      <c r="D545" s="16"/>
      <c r="E545" s="16"/>
      <c r="F545" s="16"/>
      <c r="G545" s="16"/>
      <c r="H545" s="16"/>
      <c r="I545" s="16"/>
      <c r="J545" s="16"/>
      <c r="K545" s="16"/>
      <c r="N545" s="16"/>
      <c r="O545" s="16"/>
      <c r="P545" s="16"/>
      <c r="Q545" s="16"/>
      <c r="R545" s="16"/>
      <c r="S545" s="23"/>
      <c r="T545" s="16"/>
      <c r="U545" s="16"/>
      <c r="W545" s="23" t="str">
        <f>IF('PD2'!$V545&lt;&gt;"",'PD2'!$V545*VLOOKUP('PD2'!$U545,#REF!,2,0),"")</f>
        <v/>
      </c>
      <c r="X545" s="16"/>
      <c r="Y545" s="16"/>
      <c r="Z545" s="16"/>
      <c r="AA545" s="16"/>
      <c r="AB545" s="16"/>
      <c r="AC545" s="16"/>
    </row>
    <row r="546" spans="1:29" ht="15.75" customHeight="1" x14ac:dyDescent="0.35">
      <c r="A546" s="17"/>
      <c r="B546" s="16"/>
      <c r="C546" s="16"/>
      <c r="D546" s="16"/>
      <c r="E546" s="16"/>
      <c r="F546" s="16"/>
      <c r="G546" s="16"/>
      <c r="H546" s="16"/>
      <c r="I546" s="16"/>
      <c r="J546" s="16"/>
      <c r="K546" s="16"/>
      <c r="N546" s="16"/>
      <c r="O546" s="16"/>
      <c r="P546" s="16"/>
      <c r="Q546" s="16"/>
      <c r="R546" s="16"/>
      <c r="S546" s="23"/>
      <c r="T546" s="16"/>
      <c r="U546" s="16"/>
      <c r="W546" s="23" t="str">
        <f>IF('PD2'!$V546&lt;&gt;"",'PD2'!$V546*VLOOKUP('PD2'!$U546,#REF!,2,0),"")</f>
        <v/>
      </c>
      <c r="X546" s="16"/>
      <c r="Y546" s="16"/>
      <c r="Z546" s="16"/>
      <c r="AA546" s="16"/>
      <c r="AB546" s="16"/>
      <c r="AC546" s="16"/>
    </row>
    <row r="547" spans="1:29" ht="15.75" customHeight="1" x14ac:dyDescent="0.35">
      <c r="A547" s="17"/>
      <c r="B547" s="16"/>
      <c r="C547" s="16"/>
      <c r="D547" s="16"/>
      <c r="E547" s="16"/>
      <c r="F547" s="16"/>
      <c r="G547" s="16"/>
      <c r="H547" s="16"/>
      <c r="I547" s="16"/>
      <c r="J547" s="16"/>
      <c r="K547" s="16"/>
      <c r="N547" s="16"/>
      <c r="O547" s="16"/>
      <c r="P547" s="16"/>
      <c r="Q547" s="16"/>
      <c r="R547" s="16"/>
      <c r="S547" s="23"/>
      <c r="T547" s="16"/>
      <c r="U547" s="16"/>
      <c r="W547" s="23" t="str">
        <f>IF('PD2'!$V547&lt;&gt;"",'PD2'!$V547*VLOOKUP('PD2'!$U547,#REF!,2,0),"")</f>
        <v/>
      </c>
      <c r="X547" s="16"/>
      <c r="Y547" s="16"/>
      <c r="Z547" s="16"/>
      <c r="AA547" s="16"/>
      <c r="AB547" s="16"/>
      <c r="AC547" s="16"/>
    </row>
    <row r="548" spans="1:29" ht="15.75" customHeight="1" x14ac:dyDescent="0.35">
      <c r="A548" s="17"/>
      <c r="B548" s="16"/>
      <c r="C548" s="16"/>
      <c r="D548" s="16"/>
      <c r="E548" s="16"/>
      <c r="F548" s="16"/>
      <c r="G548" s="16"/>
      <c r="H548" s="16"/>
      <c r="I548" s="16"/>
      <c r="J548" s="16"/>
      <c r="K548" s="16"/>
      <c r="N548" s="16"/>
      <c r="O548" s="16"/>
      <c r="P548" s="16"/>
      <c r="Q548" s="16"/>
      <c r="R548" s="16"/>
      <c r="S548" s="23"/>
      <c r="T548" s="16"/>
      <c r="U548" s="16"/>
      <c r="W548" s="23" t="str">
        <f>IF('PD2'!$V548&lt;&gt;"",'PD2'!$V548*VLOOKUP('PD2'!$U548,#REF!,2,0),"")</f>
        <v/>
      </c>
      <c r="X548" s="16"/>
      <c r="Y548" s="16"/>
      <c r="Z548" s="16"/>
      <c r="AA548" s="16"/>
      <c r="AB548" s="16"/>
      <c r="AC548" s="16"/>
    </row>
    <row r="549" spans="1:29" ht="15.75" customHeight="1" x14ac:dyDescent="0.35">
      <c r="A549" s="17"/>
      <c r="B549" s="16"/>
      <c r="C549" s="16"/>
      <c r="D549" s="16"/>
      <c r="E549" s="16"/>
      <c r="F549" s="16"/>
      <c r="G549" s="16"/>
      <c r="H549" s="16"/>
      <c r="I549" s="16"/>
      <c r="J549" s="16"/>
      <c r="K549" s="16"/>
      <c r="N549" s="16"/>
      <c r="O549" s="16"/>
      <c r="P549" s="16"/>
      <c r="Q549" s="16"/>
      <c r="R549" s="16"/>
      <c r="S549" s="23"/>
      <c r="T549" s="16"/>
      <c r="U549" s="16"/>
      <c r="W549" s="23" t="str">
        <f>IF('PD2'!$V549&lt;&gt;"",'PD2'!$V549*VLOOKUP('PD2'!$U549,#REF!,2,0),"")</f>
        <v/>
      </c>
      <c r="X549" s="16"/>
      <c r="Y549" s="16"/>
      <c r="Z549" s="16"/>
      <c r="AA549" s="16"/>
      <c r="AB549" s="16"/>
      <c r="AC549" s="16"/>
    </row>
    <row r="550" spans="1:29" ht="15.75" customHeight="1" x14ac:dyDescent="0.35">
      <c r="A550" s="17"/>
      <c r="B550" s="16"/>
      <c r="C550" s="16"/>
      <c r="D550" s="16"/>
      <c r="E550" s="16"/>
      <c r="F550" s="16"/>
      <c r="G550" s="16"/>
      <c r="H550" s="16"/>
      <c r="I550" s="16"/>
      <c r="J550" s="16"/>
      <c r="K550" s="16"/>
      <c r="N550" s="16"/>
      <c r="O550" s="16"/>
      <c r="P550" s="16"/>
      <c r="Q550" s="16"/>
      <c r="R550" s="16"/>
      <c r="S550" s="23"/>
      <c r="T550" s="16"/>
      <c r="U550" s="16"/>
      <c r="W550" s="23" t="str">
        <f>IF('PD2'!$V550&lt;&gt;"",'PD2'!$V550*VLOOKUP('PD2'!$U550,#REF!,2,0),"")</f>
        <v/>
      </c>
      <c r="X550" s="16"/>
      <c r="Y550" s="16"/>
      <c r="Z550" s="16"/>
      <c r="AA550" s="16"/>
      <c r="AB550" s="16"/>
      <c r="AC550" s="16"/>
    </row>
    <row r="551" spans="1:29" ht="15.75" customHeight="1" x14ac:dyDescent="0.35">
      <c r="A551" s="17"/>
      <c r="B551" s="16"/>
      <c r="C551" s="16"/>
      <c r="D551" s="16"/>
      <c r="E551" s="16"/>
      <c r="F551" s="16"/>
      <c r="G551" s="16"/>
      <c r="H551" s="16"/>
      <c r="I551" s="16"/>
      <c r="J551" s="16"/>
      <c r="K551" s="16"/>
      <c r="N551" s="16"/>
      <c r="O551" s="16"/>
      <c r="P551" s="16"/>
      <c r="Q551" s="16"/>
      <c r="R551" s="16"/>
      <c r="S551" s="23"/>
      <c r="T551" s="16"/>
      <c r="U551" s="16"/>
      <c r="W551" s="23" t="str">
        <f>IF('PD2'!$V551&lt;&gt;"",'PD2'!$V551*VLOOKUP('PD2'!$U551,#REF!,2,0),"")</f>
        <v/>
      </c>
      <c r="X551" s="16"/>
      <c r="Y551" s="16"/>
      <c r="Z551" s="16"/>
      <c r="AA551" s="16"/>
      <c r="AB551" s="16"/>
      <c r="AC551" s="16"/>
    </row>
    <row r="552" spans="1:29" ht="15.75" customHeight="1" x14ac:dyDescent="0.35">
      <c r="A552" s="17"/>
      <c r="B552" s="16"/>
      <c r="C552" s="16"/>
      <c r="D552" s="16"/>
      <c r="E552" s="16"/>
      <c r="F552" s="16"/>
      <c r="G552" s="16"/>
      <c r="H552" s="16"/>
      <c r="I552" s="16"/>
      <c r="J552" s="16"/>
      <c r="K552" s="16"/>
      <c r="N552" s="16"/>
      <c r="O552" s="16"/>
      <c r="P552" s="16"/>
      <c r="Q552" s="16"/>
      <c r="R552" s="16"/>
      <c r="S552" s="23"/>
      <c r="T552" s="16"/>
      <c r="U552" s="16"/>
      <c r="W552" s="23" t="str">
        <f>IF('PD2'!$V552&lt;&gt;"",'PD2'!$V552*VLOOKUP('PD2'!$U552,#REF!,2,0),"")</f>
        <v/>
      </c>
      <c r="X552" s="16"/>
      <c r="Y552" s="16"/>
      <c r="Z552" s="16"/>
      <c r="AA552" s="16"/>
      <c r="AB552" s="16"/>
      <c r="AC552" s="16"/>
    </row>
    <row r="553" spans="1:29" ht="15.75" customHeight="1" x14ac:dyDescent="0.35">
      <c r="A553" s="17"/>
      <c r="B553" s="16"/>
      <c r="C553" s="16"/>
      <c r="D553" s="16"/>
      <c r="E553" s="16"/>
      <c r="F553" s="16"/>
      <c r="G553" s="16"/>
      <c r="H553" s="16"/>
      <c r="I553" s="16"/>
      <c r="J553" s="16"/>
      <c r="K553" s="16"/>
      <c r="N553" s="16"/>
      <c r="O553" s="16"/>
      <c r="P553" s="16"/>
      <c r="Q553" s="16"/>
      <c r="R553" s="16"/>
      <c r="S553" s="23"/>
      <c r="T553" s="16"/>
      <c r="U553" s="16"/>
      <c r="W553" s="23" t="str">
        <f>IF('PD2'!$V553&lt;&gt;"",'PD2'!$V553*VLOOKUP('PD2'!$U553,#REF!,2,0),"")</f>
        <v/>
      </c>
      <c r="X553" s="16"/>
      <c r="Y553" s="16"/>
      <c r="Z553" s="16"/>
      <c r="AA553" s="16"/>
      <c r="AB553" s="16"/>
      <c r="AC553" s="16"/>
    </row>
    <row r="554" spans="1:29" ht="15.75" customHeight="1" x14ac:dyDescent="0.35">
      <c r="A554" s="17"/>
      <c r="B554" s="16"/>
      <c r="C554" s="16"/>
      <c r="D554" s="16"/>
      <c r="E554" s="16"/>
      <c r="F554" s="16"/>
      <c r="G554" s="16"/>
      <c r="H554" s="16"/>
      <c r="I554" s="16"/>
      <c r="J554" s="16"/>
      <c r="K554" s="16"/>
      <c r="N554" s="16"/>
      <c r="O554" s="16"/>
      <c r="P554" s="16"/>
      <c r="Q554" s="16"/>
      <c r="R554" s="16"/>
      <c r="S554" s="23"/>
      <c r="T554" s="16"/>
      <c r="U554" s="16"/>
      <c r="W554" s="23" t="str">
        <f>IF('PD2'!$V554&lt;&gt;"",'PD2'!$V554*VLOOKUP('PD2'!$U554,#REF!,2,0),"")</f>
        <v/>
      </c>
      <c r="X554" s="16"/>
      <c r="Y554" s="16"/>
      <c r="Z554" s="16"/>
      <c r="AA554" s="16"/>
      <c r="AB554" s="16"/>
      <c r="AC554" s="16"/>
    </row>
    <row r="555" spans="1:29" ht="15.75" customHeight="1" x14ac:dyDescent="0.35">
      <c r="A555" s="17"/>
      <c r="B555" s="16"/>
      <c r="C555" s="16"/>
      <c r="D555" s="16"/>
      <c r="E555" s="16"/>
      <c r="F555" s="16"/>
      <c r="G555" s="16"/>
      <c r="H555" s="16"/>
      <c r="I555" s="16"/>
      <c r="J555" s="16"/>
      <c r="K555" s="16"/>
      <c r="N555" s="16"/>
      <c r="O555" s="16"/>
      <c r="P555" s="16"/>
      <c r="Q555" s="16"/>
      <c r="R555" s="16"/>
      <c r="S555" s="23"/>
      <c r="T555" s="16"/>
      <c r="U555" s="16"/>
      <c r="W555" s="23" t="str">
        <f>IF('PD2'!$V555&lt;&gt;"",'PD2'!$V555*VLOOKUP('PD2'!$U555,#REF!,2,0),"")</f>
        <v/>
      </c>
      <c r="X555" s="16"/>
      <c r="Y555" s="16"/>
      <c r="Z555" s="16"/>
      <c r="AA555" s="16"/>
      <c r="AB555" s="16"/>
      <c r="AC555" s="16"/>
    </row>
    <row r="556" spans="1:29" ht="15.75" customHeight="1" x14ac:dyDescent="0.35">
      <c r="A556" s="17"/>
      <c r="B556" s="16"/>
      <c r="C556" s="16"/>
      <c r="D556" s="16"/>
      <c r="E556" s="16"/>
      <c r="F556" s="16"/>
      <c r="G556" s="16"/>
      <c r="H556" s="16"/>
      <c r="I556" s="16"/>
      <c r="J556" s="16"/>
      <c r="K556" s="16"/>
      <c r="N556" s="16"/>
      <c r="O556" s="16"/>
      <c r="P556" s="16"/>
      <c r="Q556" s="16"/>
      <c r="R556" s="16"/>
      <c r="S556" s="23"/>
      <c r="T556" s="16"/>
      <c r="U556" s="16"/>
      <c r="W556" s="23" t="str">
        <f>IF('PD2'!$V556&lt;&gt;"",'PD2'!$V556*VLOOKUP('PD2'!$U556,#REF!,2,0),"")</f>
        <v/>
      </c>
      <c r="X556" s="16"/>
      <c r="Y556" s="16"/>
      <c r="Z556" s="16"/>
      <c r="AA556" s="16"/>
      <c r="AB556" s="16"/>
      <c r="AC556" s="16"/>
    </row>
    <row r="557" spans="1:29" ht="15.75" customHeight="1" x14ac:dyDescent="0.35">
      <c r="A557" s="17"/>
      <c r="B557" s="16"/>
      <c r="C557" s="16"/>
      <c r="D557" s="16"/>
      <c r="E557" s="16"/>
      <c r="F557" s="16"/>
      <c r="G557" s="16"/>
      <c r="H557" s="16"/>
      <c r="I557" s="16"/>
      <c r="J557" s="16"/>
      <c r="K557" s="16"/>
      <c r="N557" s="16"/>
      <c r="O557" s="16"/>
      <c r="P557" s="16"/>
      <c r="Q557" s="16"/>
      <c r="R557" s="16"/>
      <c r="S557" s="23"/>
      <c r="T557" s="16"/>
      <c r="U557" s="16"/>
      <c r="W557" s="23" t="str">
        <f>IF('PD2'!$V557&lt;&gt;"",'PD2'!$V557*VLOOKUP('PD2'!$U557,#REF!,2,0),"")</f>
        <v/>
      </c>
      <c r="X557" s="16"/>
      <c r="Y557" s="16"/>
      <c r="Z557" s="16"/>
      <c r="AA557" s="16"/>
      <c r="AB557" s="16"/>
      <c r="AC557" s="16"/>
    </row>
    <row r="558" spans="1:29" ht="15.75" customHeight="1" x14ac:dyDescent="0.35">
      <c r="A558" s="17"/>
      <c r="B558" s="16"/>
      <c r="C558" s="16"/>
      <c r="D558" s="16"/>
      <c r="E558" s="16"/>
      <c r="F558" s="16"/>
      <c r="G558" s="16"/>
      <c r="H558" s="16"/>
      <c r="I558" s="16"/>
      <c r="J558" s="16"/>
      <c r="K558" s="16"/>
      <c r="N558" s="16"/>
      <c r="O558" s="16"/>
      <c r="P558" s="16"/>
      <c r="Q558" s="16"/>
      <c r="R558" s="16"/>
      <c r="S558" s="23"/>
      <c r="T558" s="16"/>
      <c r="U558" s="16"/>
      <c r="W558" s="23" t="str">
        <f>IF('PD2'!$V558&lt;&gt;"",'PD2'!$V558*VLOOKUP('PD2'!$U558,#REF!,2,0),"")</f>
        <v/>
      </c>
      <c r="X558" s="16"/>
      <c r="Y558" s="16"/>
      <c r="Z558" s="16"/>
      <c r="AA558" s="16"/>
      <c r="AB558" s="16"/>
      <c r="AC558" s="16"/>
    </row>
    <row r="559" spans="1:29" ht="15.75" customHeight="1" x14ac:dyDescent="0.35">
      <c r="A559" s="17"/>
      <c r="B559" s="16"/>
      <c r="C559" s="16"/>
      <c r="D559" s="16"/>
      <c r="E559" s="16"/>
      <c r="F559" s="16"/>
      <c r="G559" s="16"/>
      <c r="H559" s="16"/>
      <c r="I559" s="16"/>
      <c r="J559" s="16"/>
      <c r="K559" s="16"/>
      <c r="N559" s="16"/>
      <c r="O559" s="16"/>
      <c r="P559" s="16"/>
      <c r="Q559" s="16"/>
      <c r="R559" s="16"/>
      <c r="S559" s="23"/>
      <c r="T559" s="16"/>
      <c r="U559" s="16"/>
      <c r="W559" s="23" t="str">
        <f>IF('PD2'!$V559&lt;&gt;"",'PD2'!$V559*VLOOKUP('PD2'!$U559,#REF!,2,0),"")</f>
        <v/>
      </c>
      <c r="X559" s="16"/>
      <c r="Y559" s="16"/>
      <c r="Z559" s="16"/>
      <c r="AA559" s="16"/>
      <c r="AB559" s="16"/>
      <c r="AC559" s="16"/>
    </row>
    <row r="560" spans="1:29" ht="15.75" customHeight="1" x14ac:dyDescent="0.35">
      <c r="A560" s="17"/>
      <c r="B560" s="16"/>
      <c r="C560" s="16"/>
      <c r="D560" s="16"/>
      <c r="E560" s="16"/>
      <c r="F560" s="16"/>
      <c r="G560" s="16"/>
      <c r="H560" s="16"/>
      <c r="I560" s="16"/>
      <c r="J560" s="16"/>
      <c r="K560" s="16"/>
      <c r="N560" s="16"/>
      <c r="O560" s="16"/>
      <c r="P560" s="16"/>
      <c r="Q560" s="16"/>
      <c r="R560" s="16"/>
      <c r="S560" s="23"/>
      <c r="T560" s="16"/>
      <c r="U560" s="16"/>
      <c r="W560" s="23" t="str">
        <f>IF('PD2'!$V560&lt;&gt;"",'PD2'!$V560*VLOOKUP('PD2'!$U560,#REF!,2,0),"")</f>
        <v/>
      </c>
      <c r="X560" s="16"/>
      <c r="Y560" s="16"/>
      <c r="Z560" s="16"/>
      <c r="AA560" s="16"/>
      <c r="AB560" s="16"/>
      <c r="AC560" s="16"/>
    </row>
    <row r="561" spans="1:29" ht="15.75" customHeight="1" x14ac:dyDescent="0.35">
      <c r="A561" s="17"/>
      <c r="B561" s="16"/>
      <c r="C561" s="16"/>
      <c r="D561" s="16"/>
      <c r="E561" s="16"/>
      <c r="F561" s="16"/>
      <c r="G561" s="16"/>
      <c r="H561" s="16"/>
      <c r="I561" s="16"/>
      <c r="J561" s="16"/>
      <c r="K561" s="16"/>
      <c r="N561" s="16"/>
      <c r="O561" s="16"/>
      <c r="P561" s="16"/>
      <c r="Q561" s="16"/>
      <c r="R561" s="16"/>
      <c r="S561" s="23"/>
      <c r="T561" s="16"/>
      <c r="U561" s="16"/>
      <c r="W561" s="23" t="str">
        <f>IF('PD2'!$V561&lt;&gt;"",'PD2'!$V561*VLOOKUP('PD2'!$U561,#REF!,2,0),"")</f>
        <v/>
      </c>
      <c r="X561" s="16"/>
      <c r="Y561" s="16"/>
      <c r="Z561" s="16"/>
      <c r="AA561" s="16"/>
      <c r="AB561" s="16"/>
      <c r="AC561" s="16"/>
    </row>
    <row r="562" spans="1:29" ht="15.75" customHeight="1" x14ac:dyDescent="0.35">
      <c r="A562" s="17"/>
      <c r="B562" s="16"/>
      <c r="C562" s="16"/>
      <c r="D562" s="16"/>
      <c r="E562" s="16"/>
      <c r="F562" s="16"/>
      <c r="G562" s="16"/>
      <c r="H562" s="16"/>
      <c r="I562" s="16"/>
      <c r="J562" s="16"/>
      <c r="K562" s="16"/>
      <c r="N562" s="16"/>
      <c r="O562" s="16"/>
      <c r="P562" s="16"/>
      <c r="Q562" s="16"/>
      <c r="R562" s="16"/>
      <c r="S562" s="23"/>
      <c r="T562" s="16"/>
      <c r="U562" s="16"/>
      <c r="W562" s="23" t="str">
        <f>IF('PD2'!$V562&lt;&gt;"",'PD2'!$V562*VLOOKUP('PD2'!$U562,#REF!,2,0),"")</f>
        <v/>
      </c>
      <c r="X562" s="16"/>
      <c r="Y562" s="16"/>
      <c r="Z562" s="16"/>
      <c r="AA562" s="16"/>
      <c r="AB562" s="16"/>
      <c r="AC562" s="16"/>
    </row>
    <row r="563" spans="1:29" ht="15.75" customHeight="1" x14ac:dyDescent="0.35">
      <c r="A563" s="17"/>
      <c r="B563" s="16"/>
      <c r="C563" s="16"/>
      <c r="D563" s="16"/>
      <c r="E563" s="16"/>
      <c r="F563" s="16"/>
      <c r="G563" s="16"/>
      <c r="H563" s="16"/>
      <c r="I563" s="16"/>
      <c r="J563" s="16"/>
      <c r="K563" s="16"/>
      <c r="N563" s="16"/>
      <c r="O563" s="16"/>
      <c r="P563" s="16"/>
      <c r="Q563" s="16"/>
      <c r="R563" s="16"/>
      <c r="S563" s="23"/>
      <c r="T563" s="16"/>
      <c r="U563" s="16"/>
      <c r="W563" s="23" t="str">
        <f>IF('PD2'!$V563&lt;&gt;"",'PD2'!$V563*VLOOKUP('PD2'!$U563,#REF!,2,0),"")</f>
        <v/>
      </c>
      <c r="X563" s="16"/>
      <c r="Y563" s="16"/>
      <c r="Z563" s="16"/>
      <c r="AA563" s="16"/>
      <c r="AB563" s="16"/>
      <c r="AC563" s="16"/>
    </row>
    <row r="564" spans="1:29" ht="15.75" customHeight="1" x14ac:dyDescent="0.35">
      <c r="A564" s="17"/>
      <c r="B564" s="16"/>
      <c r="C564" s="16"/>
      <c r="D564" s="16"/>
      <c r="E564" s="16"/>
      <c r="F564" s="16"/>
      <c r="G564" s="16"/>
      <c r="H564" s="16"/>
      <c r="I564" s="16"/>
      <c r="J564" s="16"/>
      <c r="K564" s="16"/>
      <c r="N564" s="16"/>
      <c r="O564" s="16"/>
      <c r="P564" s="16"/>
      <c r="Q564" s="16"/>
      <c r="R564" s="16"/>
      <c r="S564" s="23"/>
      <c r="T564" s="16"/>
      <c r="U564" s="16"/>
      <c r="W564" s="23" t="str">
        <f>IF('PD2'!$V564&lt;&gt;"",'PD2'!$V564*VLOOKUP('PD2'!$U564,#REF!,2,0),"")</f>
        <v/>
      </c>
      <c r="X564" s="16"/>
      <c r="Y564" s="16"/>
      <c r="Z564" s="16"/>
      <c r="AA564" s="16"/>
      <c r="AB564" s="16"/>
      <c r="AC564" s="16"/>
    </row>
    <row r="565" spans="1:29" ht="15.75" customHeight="1" x14ac:dyDescent="0.35">
      <c r="A565" s="17"/>
      <c r="B565" s="16"/>
      <c r="C565" s="16"/>
      <c r="D565" s="16"/>
      <c r="E565" s="16"/>
      <c r="F565" s="16"/>
      <c r="G565" s="16"/>
      <c r="H565" s="16"/>
      <c r="I565" s="16"/>
      <c r="J565" s="16"/>
      <c r="K565" s="16"/>
      <c r="N565" s="16"/>
      <c r="O565" s="16"/>
      <c r="P565" s="16"/>
      <c r="Q565" s="16"/>
      <c r="R565" s="16"/>
      <c r="S565" s="23"/>
      <c r="T565" s="16"/>
      <c r="U565" s="16"/>
      <c r="W565" s="23" t="str">
        <f>IF('PD2'!$V565&lt;&gt;"",'PD2'!$V565*VLOOKUP('PD2'!$U565,#REF!,2,0),"")</f>
        <v/>
      </c>
      <c r="X565" s="16"/>
      <c r="Y565" s="16"/>
      <c r="Z565" s="16"/>
      <c r="AA565" s="16"/>
      <c r="AB565" s="16"/>
      <c r="AC565" s="16"/>
    </row>
    <row r="566" spans="1:29" ht="15.75" customHeight="1" x14ac:dyDescent="0.35">
      <c r="A566" s="17"/>
      <c r="B566" s="16"/>
      <c r="C566" s="16"/>
      <c r="D566" s="16"/>
      <c r="E566" s="16"/>
      <c r="F566" s="16"/>
      <c r="G566" s="16"/>
      <c r="H566" s="16"/>
      <c r="I566" s="16"/>
      <c r="J566" s="16"/>
      <c r="K566" s="16"/>
      <c r="N566" s="16"/>
      <c r="O566" s="16"/>
      <c r="P566" s="16"/>
      <c r="Q566" s="16"/>
      <c r="R566" s="16"/>
      <c r="S566" s="23"/>
      <c r="T566" s="16"/>
      <c r="U566" s="16"/>
      <c r="W566" s="23" t="str">
        <f>IF('PD2'!$V566&lt;&gt;"",'PD2'!$V566*VLOOKUP('PD2'!$U566,#REF!,2,0),"")</f>
        <v/>
      </c>
      <c r="X566" s="16"/>
      <c r="Y566" s="16"/>
      <c r="Z566" s="16"/>
      <c r="AA566" s="16"/>
      <c r="AB566" s="16"/>
      <c r="AC566" s="16"/>
    </row>
    <row r="567" spans="1:29" ht="15.75" customHeight="1" x14ac:dyDescent="0.35">
      <c r="A567" s="17"/>
      <c r="B567" s="16"/>
      <c r="C567" s="16"/>
      <c r="D567" s="16"/>
      <c r="E567" s="16"/>
      <c r="F567" s="16"/>
      <c r="G567" s="16"/>
      <c r="H567" s="16"/>
      <c r="I567" s="16"/>
      <c r="J567" s="16"/>
      <c r="K567" s="16"/>
      <c r="N567" s="16"/>
      <c r="O567" s="16"/>
      <c r="P567" s="16"/>
      <c r="Q567" s="16"/>
      <c r="R567" s="16"/>
      <c r="S567" s="23"/>
      <c r="T567" s="16"/>
      <c r="U567" s="16"/>
      <c r="W567" s="23" t="str">
        <f>IF('PD2'!$V567&lt;&gt;"",'PD2'!$V567*VLOOKUP('PD2'!$U567,#REF!,2,0),"")</f>
        <v/>
      </c>
      <c r="X567" s="16"/>
      <c r="Y567" s="16"/>
      <c r="Z567" s="16"/>
      <c r="AA567" s="16"/>
      <c r="AB567" s="16"/>
      <c r="AC567" s="16"/>
    </row>
    <row r="568" spans="1:29" ht="15.75" customHeight="1" x14ac:dyDescent="0.35">
      <c r="A568" s="17"/>
      <c r="B568" s="16"/>
      <c r="C568" s="16"/>
      <c r="D568" s="16"/>
      <c r="E568" s="16"/>
      <c r="F568" s="16"/>
      <c r="G568" s="16"/>
      <c r="H568" s="16"/>
      <c r="I568" s="16"/>
      <c r="J568" s="16"/>
      <c r="K568" s="16"/>
      <c r="N568" s="16"/>
      <c r="O568" s="16"/>
      <c r="P568" s="16"/>
      <c r="Q568" s="16"/>
      <c r="R568" s="16"/>
      <c r="S568" s="23"/>
      <c r="T568" s="16"/>
      <c r="U568" s="16"/>
      <c r="W568" s="23" t="str">
        <f>IF('PD2'!$V568&lt;&gt;"",'PD2'!$V568*VLOOKUP('PD2'!$U568,#REF!,2,0),"")</f>
        <v/>
      </c>
      <c r="X568" s="16"/>
      <c r="Y568" s="16"/>
      <c r="Z568" s="16"/>
      <c r="AA568" s="16"/>
      <c r="AB568" s="16"/>
      <c r="AC568" s="16"/>
    </row>
    <row r="569" spans="1:29" ht="15.75" customHeight="1" x14ac:dyDescent="0.35">
      <c r="A569" s="17"/>
      <c r="B569" s="16"/>
      <c r="C569" s="16"/>
      <c r="D569" s="16"/>
      <c r="E569" s="16"/>
      <c r="F569" s="16"/>
      <c r="G569" s="16"/>
      <c r="H569" s="16"/>
      <c r="I569" s="16"/>
      <c r="J569" s="16"/>
      <c r="K569" s="16"/>
      <c r="N569" s="16"/>
      <c r="O569" s="16"/>
      <c r="P569" s="16"/>
      <c r="Q569" s="16"/>
      <c r="R569" s="16"/>
      <c r="S569" s="23"/>
      <c r="T569" s="16"/>
      <c r="U569" s="16"/>
      <c r="W569" s="23" t="str">
        <f>IF('PD2'!$V569&lt;&gt;"",'PD2'!$V569*VLOOKUP('PD2'!$U569,#REF!,2,0),"")</f>
        <v/>
      </c>
      <c r="X569" s="16"/>
      <c r="Y569" s="16"/>
      <c r="Z569" s="16"/>
      <c r="AA569" s="16"/>
      <c r="AB569" s="16"/>
      <c r="AC569" s="16"/>
    </row>
    <row r="570" spans="1:29" ht="15.75" customHeight="1" x14ac:dyDescent="0.35">
      <c r="A570" s="17"/>
      <c r="B570" s="16"/>
      <c r="C570" s="16"/>
      <c r="D570" s="16"/>
      <c r="E570" s="16"/>
      <c r="F570" s="16"/>
      <c r="G570" s="16"/>
      <c r="H570" s="16"/>
      <c r="I570" s="16"/>
      <c r="J570" s="16"/>
      <c r="K570" s="16"/>
      <c r="N570" s="16"/>
      <c r="O570" s="16"/>
      <c r="P570" s="16"/>
      <c r="Q570" s="16"/>
      <c r="R570" s="16"/>
      <c r="S570" s="23"/>
      <c r="T570" s="16"/>
      <c r="U570" s="16"/>
      <c r="W570" s="23" t="str">
        <f>IF('PD2'!$V570&lt;&gt;"",'PD2'!$V570*VLOOKUP('PD2'!$U570,#REF!,2,0),"")</f>
        <v/>
      </c>
      <c r="X570" s="16"/>
      <c r="Y570" s="16"/>
      <c r="Z570" s="16"/>
      <c r="AA570" s="16"/>
      <c r="AB570" s="16"/>
      <c r="AC570" s="16"/>
    </row>
    <row r="571" spans="1:29" ht="15.75" customHeight="1" x14ac:dyDescent="0.35">
      <c r="A571" s="17"/>
      <c r="B571" s="16"/>
      <c r="C571" s="16"/>
      <c r="D571" s="16"/>
      <c r="E571" s="16"/>
      <c r="F571" s="16"/>
      <c r="G571" s="16"/>
      <c r="H571" s="16"/>
      <c r="I571" s="16"/>
      <c r="J571" s="16"/>
      <c r="K571" s="16"/>
      <c r="N571" s="16"/>
      <c r="O571" s="16"/>
      <c r="P571" s="16"/>
      <c r="Q571" s="16"/>
      <c r="R571" s="16"/>
      <c r="S571" s="23"/>
      <c r="T571" s="16"/>
      <c r="U571" s="16"/>
      <c r="W571" s="23" t="str">
        <f>IF('PD2'!$V571&lt;&gt;"",'PD2'!$V571*VLOOKUP('PD2'!$U571,#REF!,2,0),"")</f>
        <v/>
      </c>
      <c r="X571" s="16"/>
      <c r="Y571" s="16"/>
      <c r="Z571" s="16"/>
      <c r="AA571" s="16"/>
      <c r="AB571" s="16"/>
      <c r="AC571" s="16"/>
    </row>
    <row r="572" spans="1:29" ht="15.75" customHeight="1" x14ac:dyDescent="0.35">
      <c r="A572" s="17"/>
      <c r="B572" s="16"/>
      <c r="C572" s="16"/>
      <c r="D572" s="16"/>
      <c r="E572" s="16"/>
      <c r="F572" s="16"/>
      <c r="G572" s="16"/>
      <c r="H572" s="16"/>
      <c r="I572" s="16"/>
      <c r="J572" s="16"/>
      <c r="K572" s="16"/>
      <c r="N572" s="16"/>
      <c r="O572" s="16"/>
      <c r="P572" s="16"/>
      <c r="Q572" s="16"/>
      <c r="R572" s="16"/>
      <c r="S572" s="23"/>
      <c r="T572" s="16"/>
      <c r="U572" s="16"/>
      <c r="W572" s="23" t="str">
        <f>IF('PD2'!$V572&lt;&gt;"",'PD2'!$V572*VLOOKUP('PD2'!$U572,#REF!,2,0),"")</f>
        <v/>
      </c>
      <c r="X572" s="16"/>
      <c r="Y572" s="16"/>
      <c r="Z572" s="16"/>
      <c r="AA572" s="16"/>
      <c r="AB572" s="16"/>
      <c r="AC572" s="16"/>
    </row>
    <row r="573" spans="1:29" ht="15.75" customHeight="1" x14ac:dyDescent="0.35">
      <c r="A573" s="17"/>
      <c r="B573" s="16"/>
      <c r="C573" s="16"/>
      <c r="D573" s="16"/>
      <c r="E573" s="16"/>
      <c r="F573" s="16"/>
      <c r="G573" s="16"/>
      <c r="H573" s="16"/>
      <c r="I573" s="16"/>
      <c r="J573" s="16"/>
      <c r="K573" s="16"/>
      <c r="N573" s="16"/>
      <c r="O573" s="16"/>
      <c r="P573" s="16"/>
      <c r="Q573" s="16"/>
      <c r="R573" s="16"/>
      <c r="S573" s="23"/>
      <c r="T573" s="16"/>
      <c r="U573" s="16"/>
      <c r="W573" s="23" t="str">
        <f>IF('PD2'!$V573&lt;&gt;"",'PD2'!$V573*VLOOKUP('PD2'!$U573,#REF!,2,0),"")</f>
        <v/>
      </c>
      <c r="X573" s="16"/>
      <c r="Y573" s="16"/>
      <c r="Z573" s="16"/>
      <c r="AA573" s="16"/>
      <c r="AB573" s="16"/>
      <c r="AC573" s="16"/>
    </row>
    <row r="574" spans="1:29" ht="15.75" customHeight="1" x14ac:dyDescent="0.35">
      <c r="A574" s="17"/>
      <c r="B574" s="16"/>
      <c r="C574" s="16"/>
      <c r="D574" s="16"/>
      <c r="E574" s="16"/>
      <c r="F574" s="16"/>
      <c r="G574" s="16"/>
      <c r="H574" s="16"/>
      <c r="I574" s="16"/>
      <c r="J574" s="16"/>
      <c r="K574" s="16"/>
      <c r="N574" s="16"/>
      <c r="O574" s="16"/>
      <c r="P574" s="16"/>
      <c r="Q574" s="16"/>
      <c r="R574" s="16"/>
      <c r="S574" s="23"/>
      <c r="T574" s="16"/>
      <c r="U574" s="16"/>
      <c r="W574" s="23" t="str">
        <f>IF('PD2'!$V574&lt;&gt;"",'PD2'!$V574*VLOOKUP('PD2'!$U574,#REF!,2,0),"")</f>
        <v/>
      </c>
      <c r="X574" s="16"/>
      <c r="Y574" s="16"/>
      <c r="Z574" s="16"/>
      <c r="AA574" s="16"/>
      <c r="AB574" s="16"/>
      <c r="AC574" s="16"/>
    </row>
    <row r="575" spans="1:29" ht="15.75" customHeight="1" x14ac:dyDescent="0.35">
      <c r="A575" s="17"/>
      <c r="B575" s="16"/>
      <c r="C575" s="16"/>
      <c r="D575" s="16"/>
      <c r="E575" s="16"/>
      <c r="F575" s="16"/>
      <c r="G575" s="16"/>
      <c r="H575" s="16"/>
      <c r="I575" s="16"/>
      <c r="J575" s="16"/>
      <c r="K575" s="16"/>
      <c r="N575" s="16"/>
      <c r="O575" s="16"/>
      <c r="P575" s="16"/>
      <c r="Q575" s="16"/>
      <c r="R575" s="16"/>
      <c r="S575" s="23"/>
      <c r="T575" s="16"/>
      <c r="U575" s="16"/>
      <c r="W575" s="23" t="str">
        <f>IF('PD2'!$V575&lt;&gt;"",'PD2'!$V575*VLOOKUP('PD2'!$U575,#REF!,2,0),"")</f>
        <v/>
      </c>
      <c r="X575" s="16"/>
      <c r="Y575" s="16"/>
      <c r="Z575" s="16"/>
      <c r="AA575" s="16"/>
      <c r="AB575" s="16"/>
      <c r="AC575" s="16"/>
    </row>
    <row r="576" spans="1:29" ht="15.75" customHeight="1" x14ac:dyDescent="0.35">
      <c r="A576" s="17"/>
      <c r="B576" s="16"/>
      <c r="C576" s="16"/>
      <c r="D576" s="16"/>
      <c r="E576" s="16"/>
      <c r="F576" s="16"/>
      <c r="G576" s="16"/>
      <c r="H576" s="16"/>
      <c r="I576" s="16"/>
      <c r="J576" s="16"/>
      <c r="K576" s="16"/>
      <c r="N576" s="16"/>
      <c r="O576" s="16"/>
      <c r="P576" s="16"/>
      <c r="Q576" s="16"/>
      <c r="R576" s="16"/>
      <c r="S576" s="23"/>
      <c r="T576" s="16"/>
      <c r="U576" s="16"/>
      <c r="W576" s="23" t="str">
        <f>IF('PD2'!$V576&lt;&gt;"",'PD2'!$V576*VLOOKUP('PD2'!$U576,#REF!,2,0),"")</f>
        <v/>
      </c>
      <c r="X576" s="16"/>
      <c r="Y576" s="16"/>
      <c r="Z576" s="16"/>
      <c r="AA576" s="16"/>
      <c r="AB576" s="16"/>
      <c r="AC576" s="16"/>
    </row>
    <row r="577" spans="1:29" ht="15.75" customHeight="1" x14ac:dyDescent="0.35">
      <c r="A577" s="17"/>
      <c r="B577" s="16"/>
      <c r="C577" s="16"/>
      <c r="D577" s="16"/>
      <c r="E577" s="16"/>
      <c r="F577" s="16"/>
      <c r="G577" s="16"/>
      <c r="H577" s="16"/>
      <c r="I577" s="16"/>
      <c r="J577" s="16"/>
      <c r="K577" s="16"/>
      <c r="N577" s="16"/>
      <c r="O577" s="16"/>
      <c r="P577" s="16"/>
      <c r="Q577" s="16"/>
      <c r="R577" s="16"/>
      <c r="S577" s="23"/>
      <c r="T577" s="16"/>
      <c r="U577" s="16"/>
      <c r="W577" s="23" t="str">
        <f>IF('PD2'!$V577&lt;&gt;"",'PD2'!$V577*VLOOKUP('PD2'!$U577,#REF!,2,0),"")</f>
        <v/>
      </c>
      <c r="X577" s="16"/>
      <c r="Y577" s="16"/>
      <c r="Z577" s="16"/>
      <c r="AA577" s="16"/>
      <c r="AB577" s="16"/>
      <c r="AC577" s="16"/>
    </row>
    <row r="578" spans="1:29" ht="15.75" customHeight="1" x14ac:dyDescent="0.35">
      <c r="A578" s="17"/>
      <c r="B578" s="16"/>
      <c r="C578" s="16"/>
      <c r="D578" s="16"/>
      <c r="E578" s="16"/>
      <c r="F578" s="16"/>
      <c r="G578" s="16"/>
      <c r="H578" s="16"/>
      <c r="I578" s="16"/>
      <c r="J578" s="16"/>
      <c r="K578" s="16"/>
      <c r="N578" s="16"/>
      <c r="O578" s="16"/>
      <c r="P578" s="16"/>
      <c r="Q578" s="16"/>
      <c r="R578" s="16"/>
      <c r="S578" s="23"/>
      <c r="T578" s="16"/>
      <c r="U578" s="16"/>
      <c r="W578" s="23" t="str">
        <f>IF('PD2'!$V578&lt;&gt;"",'PD2'!$V578*VLOOKUP('PD2'!$U578,#REF!,2,0),"")</f>
        <v/>
      </c>
      <c r="X578" s="16"/>
      <c r="Y578" s="16"/>
      <c r="Z578" s="16"/>
      <c r="AA578" s="16"/>
      <c r="AB578" s="16"/>
      <c r="AC578" s="16"/>
    </row>
    <row r="579" spans="1:29" ht="15.75" customHeight="1" x14ac:dyDescent="0.35">
      <c r="A579" s="17"/>
      <c r="B579" s="16"/>
      <c r="C579" s="16"/>
      <c r="D579" s="16"/>
      <c r="E579" s="16"/>
      <c r="F579" s="16"/>
      <c r="G579" s="16"/>
      <c r="H579" s="16"/>
      <c r="I579" s="16"/>
      <c r="J579" s="16"/>
      <c r="K579" s="16"/>
      <c r="N579" s="16"/>
      <c r="O579" s="16"/>
      <c r="P579" s="16"/>
      <c r="Q579" s="16"/>
      <c r="R579" s="16"/>
      <c r="S579" s="23"/>
      <c r="T579" s="16"/>
      <c r="U579" s="16"/>
      <c r="W579" s="23" t="str">
        <f>IF('PD2'!$V579&lt;&gt;"",'PD2'!$V579*VLOOKUP('PD2'!$U579,#REF!,2,0),"")</f>
        <v/>
      </c>
      <c r="X579" s="16"/>
      <c r="Y579" s="16"/>
      <c r="Z579" s="16"/>
      <c r="AA579" s="16"/>
      <c r="AB579" s="16"/>
      <c r="AC579" s="16"/>
    </row>
    <row r="580" spans="1:29" ht="15.75" customHeight="1" x14ac:dyDescent="0.35">
      <c r="A580" s="17"/>
      <c r="B580" s="16"/>
      <c r="C580" s="16"/>
      <c r="D580" s="16"/>
      <c r="E580" s="16"/>
      <c r="F580" s="16"/>
      <c r="G580" s="16"/>
      <c r="H580" s="16"/>
      <c r="I580" s="16"/>
      <c r="J580" s="16"/>
      <c r="K580" s="16"/>
      <c r="N580" s="16"/>
      <c r="O580" s="16"/>
      <c r="P580" s="16"/>
      <c r="Q580" s="16"/>
      <c r="R580" s="16"/>
      <c r="S580" s="23"/>
      <c r="T580" s="16"/>
      <c r="U580" s="16"/>
      <c r="W580" s="23" t="str">
        <f>IF('PD2'!$V580&lt;&gt;"",'PD2'!$V580*VLOOKUP('PD2'!$U580,#REF!,2,0),"")</f>
        <v/>
      </c>
      <c r="X580" s="16"/>
      <c r="Y580" s="16"/>
      <c r="Z580" s="16"/>
      <c r="AA580" s="16"/>
      <c r="AB580" s="16"/>
      <c r="AC580" s="16"/>
    </row>
    <row r="581" spans="1:29" ht="15.75" customHeight="1" x14ac:dyDescent="0.35">
      <c r="A581" s="17"/>
      <c r="B581" s="16"/>
      <c r="C581" s="16"/>
      <c r="D581" s="16"/>
      <c r="E581" s="16"/>
      <c r="F581" s="16"/>
      <c r="G581" s="16"/>
      <c r="H581" s="16"/>
      <c r="I581" s="16"/>
      <c r="J581" s="16"/>
      <c r="K581" s="16"/>
      <c r="N581" s="16"/>
      <c r="O581" s="16"/>
      <c r="P581" s="16"/>
      <c r="Q581" s="16"/>
      <c r="R581" s="16"/>
      <c r="S581" s="23"/>
      <c r="T581" s="16"/>
      <c r="U581" s="16"/>
      <c r="W581" s="23" t="str">
        <f>IF('PD2'!$V581&lt;&gt;"",'PD2'!$V581*VLOOKUP('PD2'!$U581,#REF!,2,0),"")</f>
        <v/>
      </c>
      <c r="X581" s="16"/>
      <c r="Y581" s="16"/>
      <c r="Z581" s="16"/>
      <c r="AA581" s="16"/>
      <c r="AB581" s="16"/>
      <c r="AC581" s="16"/>
    </row>
    <row r="582" spans="1:29" ht="15.75" customHeight="1" x14ac:dyDescent="0.35">
      <c r="A582" s="17"/>
      <c r="B582" s="16"/>
      <c r="C582" s="16"/>
      <c r="D582" s="16"/>
      <c r="E582" s="16"/>
      <c r="F582" s="16"/>
      <c r="G582" s="16"/>
      <c r="H582" s="16"/>
      <c r="I582" s="16"/>
      <c r="J582" s="16"/>
      <c r="K582" s="16"/>
      <c r="N582" s="16"/>
      <c r="O582" s="16"/>
      <c r="P582" s="16"/>
      <c r="Q582" s="16"/>
      <c r="R582" s="16"/>
      <c r="S582" s="23"/>
      <c r="T582" s="16"/>
      <c r="U582" s="16"/>
      <c r="W582" s="23" t="str">
        <f>IF('PD2'!$V582&lt;&gt;"",'PD2'!$V582*VLOOKUP('PD2'!$U582,#REF!,2,0),"")</f>
        <v/>
      </c>
      <c r="X582" s="16"/>
      <c r="Y582" s="16"/>
      <c r="Z582" s="16"/>
      <c r="AA582" s="16"/>
      <c r="AB582" s="16"/>
      <c r="AC582" s="16"/>
    </row>
    <row r="583" spans="1:29" ht="15.75" customHeight="1" x14ac:dyDescent="0.35">
      <c r="A583" s="17"/>
      <c r="B583" s="16"/>
      <c r="C583" s="16"/>
      <c r="D583" s="16"/>
      <c r="E583" s="16"/>
      <c r="F583" s="16"/>
      <c r="G583" s="16"/>
      <c r="H583" s="16"/>
      <c r="I583" s="16"/>
      <c r="J583" s="16"/>
      <c r="K583" s="16"/>
      <c r="N583" s="16"/>
      <c r="O583" s="16"/>
      <c r="P583" s="16"/>
      <c r="Q583" s="16"/>
      <c r="R583" s="16"/>
      <c r="S583" s="23"/>
      <c r="T583" s="16"/>
      <c r="U583" s="16"/>
      <c r="W583" s="23" t="str">
        <f>IF('PD2'!$V583&lt;&gt;"",'PD2'!$V583*VLOOKUP('PD2'!$U583,#REF!,2,0),"")</f>
        <v/>
      </c>
      <c r="X583" s="16"/>
      <c r="Y583" s="16"/>
      <c r="Z583" s="16"/>
      <c r="AA583" s="16"/>
      <c r="AB583" s="16"/>
      <c r="AC583" s="16"/>
    </row>
    <row r="584" spans="1:29" ht="15.75" customHeight="1" x14ac:dyDescent="0.35">
      <c r="A584" s="17"/>
      <c r="B584" s="16"/>
      <c r="C584" s="16"/>
      <c r="D584" s="16"/>
      <c r="E584" s="16"/>
      <c r="F584" s="16"/>
      <c r="G584" s="16"/>
      <c r="H584" s="16"/>
      <c r="I584" s="16"/>
      <c r="J584" s="16"/>
      <c r="K584" s="16"/>
      <c r="N584" s="16"/>
      <c r="O584" s="16"/>
      <c r="P584" s="16"/>
      <c r="Q584" s="16"/>
      <c r="R584" s="16"/>
      <c r="S584" s="23"/>
      <c r="T584" s="16"/>
      <c r="U584" s="16"/>
      <c r="W584" s="23" t="str">
        <f>IF('PD2'!$V584&lt;&gt;"",'PD2'!$V584*VLOOKUP('PD2'!$U584,#REF!,2,0),"")</f>
        <v/>
      </c>
      <c r="X584" s="16"/>
      <c r="Y584" s="16"/>
      <c r="Z584" s="16"/>
      <c r="AA584" s="16"/>
      <c r="AB584" s="16"/>
      <c r="AC584" s="16"/>
    </row>
    <row r="585" spans="1:29" ht="15.75" customHeight="1" x14ac:dyDescent="0.35">
      <c r="A585" s="17"/>
      <c r="B585" s="16"/>
      <c r="C585" s="16"/>
      <c r="D585" s="16"/>
      <c r="E585" s="16"/>
      <c r="F585" s="16"/>
      <c r="G585" s="16"/>
      <c r="H585" s="16"/>
      <c r="I585" s="16"/>
      <c r="J585" s="16"/>
      <c r="K585" s="16"/>
      <c r="N585" s="16"/>
      <c r="O585" s="16"/>
      <c r="P585" s="16"/>
      <c r="Q585" s="16"/>
      <c r="R585" s="16"/>
      <c r="S585" s="23"/>
      <c r="T585" s="16"/>
      <c r="U585" s="16"/>
      <c r="W585" s="23" t="str">
        <f>IF('PD2'!$V585&lt;&gt;"",'PD2'!$V585*VLOOKUP('PD2'!$U585,#REF!,2,0),"")</f>
        <v/>
      </c>
      <c r="X585" s="16"/>
      <c r="Y585" s="16"/>
      <c r="Z585" s="16"/>
      <c r="AA585" s="16"/>
      <c r="AB585" s="16"/>
      <c r="AC585" s="16"/>
    </row>
    <row r="586" spans="1:29" ht="15.75" customHeight="1" x14ac:dyDescent="0.35">
      <c r="A586" s="17"/>
      <c r="B586" s="16"/>
      <c r="C586" s="16"/>
      <c r="D586" s="16"/>
      <c r="E586" s="16"/>
      <c r="F586" s="16"/>
      <c r="G586" s="16"/>
      <c r="H586" s="16"/>
      <c r="I586" s="16"/>
      <c r="J586" s="16"/>
      <c r="K586" s="16"/>
      <c r="N586" s="16"/>
      <c r="O586" s="16"/>
      <c r="P586" s="16"/>
      <c r="Q586" s="16"/>
      <c r="R586" s="16"/>
      <c r="S586" s="23"/>
      <c r="T586" s="16"/>
      <c r="U586" s="16"/>
      <c r="W586" s="23" t="str">
        <f>IF('PD2'!$V586&lt;&gt;"",'PD2'!$V586*VLOOKUP('PD2'!$U586,#REF!,2,0),"")</f>
        <v/>
      </c>
      <c r="X586" s="16"/>
      <c r="Y586" s="16"/>
      <c r="Z586" s="16"/>
      <c r="AA586" s="16"/>
      <c r="AB586" s="16"/>
      <c r="AC586" s="16"/>
    </row>
    <row r="587" spans="1:29" ht="15.75" customHeight="1" x14ac:dyDescent="0.35">
      <c r="A587" s="17"/>
      <c r="B587" s="16"/>
      <c r="C587" s="16"/>
      <c r="D587" s="16"/>
      <c r="E587" s="16"/>
      <c r="F587" s="16"/>
      <c r="G587" s="16"/>
      <c r="H587" s="16"/>
      <c r="I587" s="16"/>
      <c r="J587" s="16"/>
      <c r="K587" s="16"/>
      <c r="N587" s="16"/>
      <c r="O587" s="16"/>
      <c r="P587" s="16"/>
      <c r="Q587" s="16"/>
      <c r="R587" s="16"/>
      <c r="S587" s="23"/>
      <c r="T587" s="16"/>
      <c r="U587" s="16"/>
      <c r="W587" s="23" t="str">
        <f>IF('PD2'!$V587&lt;&gt;"",'PD2'!$V587*VLOOKUP('PD2'!$U587,#REF!,2,0),"")</f>
        <v/>
      </c>
      <c r="X587" s="16"/>
      <c r="Y587" s="16"/>
      <c r="Z587" s="16"/>
      <c r="AA587" s="16"/>
      <c r="AB587" s="16"/>
      <c r="AC587" s="16"/>
    </row>
    <row r="588" spans="1:29" ht="15.75" customHeight="1" x14ac:dyDescent="0.35">
      <c r="A588" s="17"/>
      <c r="B588" s="16"/>
      <c r="C588" s="16"/>
      <c r="D588" s="16"/>
      <c r="E588" s="16"/>
      <c r="F588" s="16"/>
      <c r="G588" s="16"/>
      <c r="H588" s="16"/>
      <c r="I588" s="16"/>
      <c r="J588" s="16"/>
      <c r="K588" s="16"/>
      <c r="N588" s="16"/>
      <c r="O588" s="16"/>
      <c r="P588" s="16"/>
      <c r="Q588" s="16"/>
      <c r="R588" s="16"/>
      <c r="S588" s="23"/>
      <c r="T588" s="16"/>
      <c r="U588" s="16"/>
      <c r="W588" s="23" t="str">
        <f>IF('PD2'!$V588&lt;&gt;"",'PD2'!$V588*VLOOKUP('PD2'!$U588,#REF!,2,0),"")</f>
        <v/>
      </c>
      <c r="X588" s="16"/>
      <c r="Y588" s="16"/>
      <c r="Z588" s="16"/>
      <c r="AA588" s="16"/>
      <c r="AB588" s="16"/>
      <c r="AC588" s="16"/>
    </row>
    <row r="589" spans="1:29" ht="15.75" customHeight="1" x14ac:dyDescent="0.35">
      <c r="A589" s="17"/>
      <c r="B589" s="16"/>
      <c r="C589" s="16"/>
      <c r="D589" s="16"/>
      <c r="E589" s="16"/>
      <c r="F589" s="16"/>
      <c r="G589" s="16"/>
      <c r="H589" s="16"/>
      <c r="I589" s="16"/>
      <c r="J589" s="16"/>
      <c r="K589" s="16"/>
      <c r="N589" s="16"/>
      <c r="O589" s="16"/>
      <c r="P589" s="16"/>
      <c r="Q589" s="16"/>
      <c r="R589" s="16"/>
      <c r="S589" s="23"/>
      <c r="T589" s="16"/>
      <c r="U589" s="16"/>
      <c r="W589" s="23" t="str">
        <f>IF('PD2'!$V589&lt;&gt;"",'PD2'!$V589*VLOOKUP('PD2'!$U589,#REF!,2,0),"")</f>
        <v/>
      </c>
      <c r="X589" s="16"/>
      <c r="Y589" s="16"/>
      <c r="Z589" s="16"/>
      <c r="AA589" s="16"/>
      <c r="AB589" s="16"/>
      <c r="AC589" s="16"/>
    </row>
    <row r="590" spans="1:29" ht="15.75" customHeight="1" x14ac:dyDescent="0.35">
      <c r="A590" s="17"/>
      <c r="B590" s="16"/>
      <c r="C590" s="16"/>
      <c r="D590" s="16"/>
      <c r="E590" s="16"/>
      <c r="F590" s="16"/>
      <c r="G590" s="16"/>
      <c r="H590" s="16"/>
      <c r="I590" s="16"/>
      <c r="J590" s="16"/>
      <c r="K590" s="16"/>
      <c r="N590" s="16"/>
      <c r="O590" s="16"/>
      <c r="P590" s="16"/>
      <c r="Q590" s="16"/>
      <c r="R590" s="16"/>
      <c r="S590" s="23"/>
      <c r="T590" s="16"/>
      <c r="U590" s="16"/>
      <c r="W590" s="23" t="str">
        <f>IF('PD2'!$V590&lt;&gt;"",'PD2'!$V590*VLOOKUP('PD2'!$U590,#REF!,2,0),"")</f>
        <v/>
      </c>
      <c r="X590" s="16"/>
      <c r="Y590" s="16"/>
      <c r="Z590" s="16"/>
      <c r="AA590" s="16"/>
      <c r="AB590" s="16"/>
      <c r="AC590" s="16"/>
    </row>
    <row r="591" spans="1:29" ht="15.75" customHeight="1" x14ac:dyDescent="0.35">
      <c r="A591" s="17"/>
      <c r="B591" s="16"/>
      <c r="C591" s="16"/>
      <c r="D591" s="16"/>
      <c r="E591" s="16"/>
      <c r="F591" s="16"/>
      <c r="G591" s="16"/>
      <c r="H591" s="16"/>
      <c r="I591" s="16"/>
      <c r="J591" s="16"/>
      <c r="K591" s="16"/>
      <c r="N591" s="16"/>
      <c r="O591" s="16"/>
      <c r="P591" s="16"/>
      <c r="Q591" s="16"/>
      <c r="R591" s="16"/>
      <c r="S591" s="23"/>
      <c r="T591" s="16"/>
      <c r="U591" s="16"/>
      <c r="W591" s="23" t="str">
        <f>IF('PD2'!$V591&lt;&gt;"",'PD2'!$V591*VLOOKUP('PD2'!$U591,#REF!,2,0),"")</f>
        <v/>
      </c>
      <c r="X591" s="16"/>
      <c r="Y591" s="16"/>
      <c r="Z591" s="16"/>
      <c r="AA591" s="16"/>
      <c r="AB591" s="16"/>
      <c r="AC591" s="16"/>
    </row>
    <row r="592" spans="1:29" ht="15.75" customHeight="1" x14ac:dyDescent="0.35">
      <c r="A592" s="17"/>
      <c r="B592" s="16"/>
      <c r="C592" s="16"/>
      <c r="D592" s="16"/>
      <c r="E592" s="16"/>
      <c r="F592" s="16"/>
      <c r="G592" s="16"/>
      <c r="H592" s="16"/>
      <c r="I592" s="16"/>
      <c r="J592" s="16"/>
      <c r="K592" s="16"/>
      <c r="N592" s="16"/>
      <c r="O592" s="16"/>
      <c r="P592" s="16"/>
      <c r="Q592" s="16"/>
      <c r="R592" s="16"/>
      <c r="S592" s="23"/>
      <c r="T592" s="16"/>
      <c r="U592" s="16"/>
      <c r="W592" s="23" t="str">
        <f>IF('PD2'!$V592&lt;&gt;"",'PD2'!$V592*VLOOKUP('PD2'!$U592,#REF!,2,0),"")</f>
        <v/>
      </c>
      <c r="X592" s="16"/>
      <c r="Y592" s="16"/>
      <c r="Z592" s="16"/>
      <c r="AA592" s="16"/>
      <c r="AB592" s="16"/>
      <c r="AC592" s="16"/>
    </row>
    <row r="593" spans="1:29" ht="15.75" customHeight="1" x14ac:dyDescent="0.35">
      <c r="A593" s="17"/>
      <c r="B593" s="16"/>
      <c r="C593" s="16"/>
      <c r="D593" s="16"/>
      <c r="E593" s="16"/>
      <c r="F593" s="16"/>
      <c r="G593" s="16"/>
      <c r="H593" s="16"/>
      <c r="I593" s="16"/>
      <c r="J593" s="16"/>
      <c r="K593" s="16"/>
      <c r="N593" s="16"/>
      <c r="O593" s="16"/>
      <c r="P593" s="16"/>
      <c r="Q593" s="16"/>
      <c r="R593" s="16"/>
      <c r="S593" s="23"/>
      <c r="T593" s="16"/>
      <c r="U593" s="16"/>
      <c r="W593" s="23" t="str">
        <f>IF('PD2'!$V593&lt;&gt;"",'PD2'!$V593*VLOOKUP('PD2'!$U593,#REF!,2,0),"")</f>
        <v/>
      </c>
      <c r="X593" s="16"/>
      <c r="Y593" s="16"/>
      <c r="Z593" s="16"/>
      <c r="AA593" s="16"/>
      <c r="AB593" s="16"/>
      <c r="AC593" s="16"/>
    </row>
    <row r="594" spans="1:29" ht="15.75" customHeight="1" x14ac:dyDescent="0.35">
      <c r="A594" s="17"/>
      <c r="B594" s="16"/>
      <c r="C594" s="16"/>
      <c r="D594" s="16"/>
      <c r="E594" s="16"/>
      <c r="F594" s="16"/>
      <c r="G594" s="16"/>
      <c r="H594" s="16"/>
      <c r="I594" s="16"/>
      <c r="J594" s="16"/>
      <c r="K594" s="16"/>
      <c r="N594" s="16"/>
      <c r="O594" s="16"/>
      <c r="P594" s="16"/>
      <c r="Q594" s="16"/>
      <c r="R594" s="16"/>
      <c r="S594" s="23"/>
      <c r="T594" s="16"/>
      <c r="U594" s="16"/>
      <c r="W594" s="23" t="str">
        <f>IF('PD2'!$V594&lt;&gt;"",'PD2'!$V594*VLOOKUP('PD2'!$U594,#REF!,2,0),"")</f>
        <v/>
      </c>
      <c r="X594" s="16"/>
      <c r="Y594" s="16"/>
      <c r="Z594" s="16"/>
      <c r="AA594" s="16"/>
      <c r="AB594" s="16"/>
      <c r="AC594" s="16"/>
    </row>
    <row r="595" spans="1:29" ht="15.75" customHeight="1" x14ac:dyDescent="0.35">
      <c r="A595" s="17"/>
      <c r="B595" s="16"/>
      <c r="C595" s="16"/>
      <c r="D595" s="16"/>
      <c r="E595" s="16"/>
      <c r="F595" s="16"/>
      <c r="G595" s="16"/>
      <c r="H595" s="16"/>
      <c r="I595" s="16"/>
      <c r="J595" s="16"/>
      <c r="K595" s="16"/>
      <c r="N595" s="16"/>
      <c r="O595" s="16"/>
      <c r="P595" s="16"/>
      <c r="Q595" s="16"/>
      <c r="R595" s="16"/>
      <c r="S595" s="23"/>
      <c r="T595" s="16"/>
      <c r="U595" s="16"/>
      <c r="W595" s="23" t="str">
        <f>IF('PD2'!$V595&lt;&gt;"",'PD2'!$V595*VLOOKUP('PD2'!$U595,#REF!,2,0),"")</f>
        <v/>
      </c>
      <c r="X595" s="16"/>
      <c r="Y595" s="16"/>
      <c r="Z595" s="16"/>
      <c r="AA595" s="16"/>
      <c r="AB595" s="16"/>
      <c r="AC595" s="16"/>
    </row>
    <row r="596" spans="1:29" ht="15.75" customHeight="1" x14ac:dyDescent="0.35">
      <c r="A596" s="17"/>
      <c r="B596" s="16"/>
      <c r="C596" s="16"/>
      <c r="D596" s="16"/>
      <c r="E596" s="16"/>
      <c r="F596" s="16"/>
      <c r="G596" s="16"/>
      <c r="H596" s="16"/>
      <c r="I596" s="16"/>
      <c r="J596" s="16"/>
      <c r="K596" s="16"/>
      <c r="N596" s="16"/>
      <c r="O596" s="16"/>
      <c r="P596" s="16"/>
      <c r="Q596" s="16"/>
      <c r="R596" s="16"/>
      <c r="S596" s="23"/>
      <c r="T596" s="16"/>
      <c r="U596" s="16"/>
      <c r="W596" s="23" t="str">
        <f>IF('PD2'!$V596&lt;&gt;"",'PD2'!$V596*VLOOKUP('PD2'!$U596,#REF!,2,0),"")</f>
        <v/>
      </c>
      <c r="X596" s="16"/>
      <c r="Y596" s="16"/>
      <c r="Z596" s="16"/>
      <c r="AA596" s="16"/>
      <c r="AB596" s="16"/>
      <c r="AC596" s="16"/>
    </row>
    <row r="597" spans="1:29" ht="15.75" customHeight="1" x14ac:dyDescent="0.35">
      <c r="A597" s="17"/>
      <c r="B597" s="16"/>
      <c r="C597" s="16"/>
      <c r="D597" s="16"/>
      <c r="E597" s="16"/>
      <c r="F597" s="16"/>
      <c r="G597" s="16"/>
      <c r="H597" s="16"/>
      <c r="I597" s="16"/>
      <c r="J597" s="16"/>
      <c r="K597" s="16"/>
      <c r="N597" s="16"/>
      <c r="O597" s="16"/>
      <c r="P597" s="16"/>
      <c r="Q597" s="16"/>
      <c r="R597" s="16"/>
      <c r="S597" s="23"/>
      <c r="T597" s="16"/>
      <c r="U597" s="16"/>
      <c r="W597" s="23" t="str">
        <f>IF('PD2'!$V597&lt;&gt;"",'PD2'!$V597*VLOOKUP('PD2'!$U597,#REF!,2,0),"")</f>
        <v/>
      </c>
      <c r="X597" s="16"/>
      <c r="Y597" s="16"/>
      <c r="Z597" s="16"/>
      <c r="AA597" s="16"/>
      <c r="AB597" s="16"/>
      <c r="AC597" s="16"/>
    </row>
    <row r="598" spans="1:29" ht="15.75" customHeight="1" x14ac:dyDescent="0.35">
      <c r="A598" s="17"/>
      <c r="B598" s="16"/>
      <c r="C598" s="16"/>
      <c r="D598" s="16"/>
      <c r="E598" s="16"/>
      <c r="F598" s="16"/>
      <c r="G598" s="16"/>
      <c r="H598" s="16"/>
      <c r="I598" s="16"/>
      <c r="J598" s="16"/>
      <c r="K598" s="16"/>
      <c r="N598" s="16"/>
      <c r="O598" s="16"/>
      <c r="P598" s="16"/>
      <c r="Q598" s="16"/>
      <c r="R598" s="16"/>
      <c r="S598" s="23"/>
      <c r="T598" s="16"/>
      <c r="U598" s="16"/>
      <c r="W598" s="23" t="str">
        <f>IF('PD2'!$V598&lt;&gt;"",'PD2'!$V598*VLOOKUP('PD2'!$U598,#REF!,2,0),"")</f>
        <v/>
      </c>
      <c r="X598" s="16"/>
      <c r="Y598" s="16"/>
      <c r="Z598" s="16"/>
      <c r="AA598" s="16"/>
      <c r="AB598" s="16"/>
      <c r="AC598" s="16"/>
    </row>
    <row r="599" spans="1:29" ht="15.75" customHeight="1" x14ac:dyDescent="0.35">
      <c r="A599" s="17"/>
      <c r="B599" s="16"/>
      <c r="C599" s="16"/>
      <c r="D599" s="16"/>
      <c r="E599" s="16"/>
      <c r="F599" s="16"/>
      <c r="G599" s="16"/>
      <c r="H599" s="16"/>
      <c r="I599" s="16"/>
      <c r="J599" s="16"/>
      <c r="K599" s="16"/>
      <c r="N599" s="16"/>
      <c r="O599" s="16"/>
      <c r="P599" s="16"/>
      <c r="Q599" s="16"/>
      <c r="R599" s="16"/>
      <c r="S599" s="23"/>
      <c r="T599" s="16"/>
      <c r="U599" s="16"/>
      <c r="W599" s="23" t="str">
        <f>IF('PD2'!$V599&lt;&gt;"",'PD2'!$V599*VLOOKUP('PD2'!$U599,#REF!,2,0),"")</f>
        <v/>
      </c>
      <c r="X599" s="16"/>
      <c r="Y599" s="16"/>
      <c r="Z599" s="16"/>
      <c r="AA599" s="16"/>
      <c r="AB599" s="16"/>
      <c r="AC599" s="16"/>
    </row>
    <row r="600" spans="1:29" ht="15.75" customHeight="1" x14ac:dyDescent="0.35">
      <c r="A600" s="17"/>
      <c r="B600" s="16"/>
      <c r="C600" s="16"/>
      <c r="D600" s="16"/>
      <c r="E600" s="16"/>
      <c r="F600" s="16"/>
      <c r="G600" s="16"/>
      <c r="H600" s="16"/>
      <c r="I600" s="16"/>
      <c r="J600" s="16"/>
      <c r="K600" s="16"/>
      <c r="N600" s="16"/>
      <c r="O600" s="16"/>
      <c r="P600" s="16"/>
      <c r="Q600" s="16"/>
      <c r="R600" s="16"/>
      <c r="S600" s="23"/>
      <c r="T600" s="16"/>
      <c r="U600" s="16"/>
      <c r="W600" s="23" t="str">
        <f>IF('PD2'!$V600&lt;&gt;"",'PD2'!$V600*VLOOKUP('PD2'!$U600,#REF!,2,0),"")</f>
        <v/>
      </c>
      <c r="X600" s="16"/>
      <c r="Y600" s="16"/>
      <c r="Z600" s="16"/>
      <c r="AA600" s="16"/>
      <c r="AB600" s="16"/>
      <c r="AC600" s="16"/>
    </row>
    <row r="601" spans="1:29" ht="15.75" customHeight="1" x14ac:dyDescent="0.35">
      <c r="A601" s="17"/>
      <c r="B601" s="16"/>
      <c r="C601" s="16"/>
      <c r="D601" s="16"/>
      <c r="E601" s="16"/>
      <c r="F601" s="16"/>
      <c r="G601" s="16"/>
      <c r="H601" s="16"/>
      <c r="I601" s="16"/>
      <c r="J601" s="16"/>
      <c r="K601" s="16"/>
      <c r="N601" s="16"/>
      <c r="O601" s="16"/>
      <c r="P601" s="16"/>
      <c r="Q601" s="16"/>
      <c r="R601" s="16"/>
      <c r="S601" s="23"/>
      <c r="T601" s="16"/>
      <c r="U601" s="16"/>
      <c r="W601" s="23" t="str">
        <f>IF('PD2'!$V601&lt;&gt;"",'PD2'!$V601*VLOOKUP('PD2'!$U601,#REF!,2,0),"")</f>
        <v/>
      </c>
      <c r="X601" s="16"/>
      <c r="Y601" s="16"/>
      <c r="Z601" s="16"/>
      <c r="AA601" s="16"/>
      <c r="AB601" s="16"/>
      <c r="AC601" s="16"/>
    </row>
    <row r="602" spans="1:29" ht="15.75" customHeight="1" x14ac:dyDescent="0.35">
      <c r="A602" s="17"/>
      <c r="B602" s="16"/>
      <c r="C602" s="16"/>
      <c r="D602" s="16"/>
      <c r="E602" s="16"/>
      <c r="F602" s="16"/>
      <c r="G602" s="16"/>
      <c r="H602" s="16"/>
      <c r="I602" s="16"/>
      <c r="J602" s="16"/>
      <c r="K602" s="16"/>
      <c r="N602" s="16"/>
      <c r="O602" s="16"/>
      <c r="P602" s="16"/>
      <c r="Q602" s="16"/>
      <c r="R602" s="16"/>
      <c r="S602" s="23"/>
      <c r="T602" s="16"/>
      <c r="U602" s="16"/>
      <c r="W602" s="23" t="str">
        <f>IF('PD2'!$V602&lt;&gt;"",'PD2'!$V602*VLOOKUP('PD2'!$U602,#REF!,2,0),"")</f>
        <v/>
      </c>
      <c r="X602" s="16"/>
      <c r="Y602" s="16"/>
      <c r="Z602" s="16"/>
      <c r="AA602" s="16"/>
      <c r="AB602" s="16"/>
      <c r="AC602" s="16"/>
    </row>
    <row r="603" spans="1:29" ht="15.75" customHeight="1" x14ac:dyDescent="0.35">
      <c r="A603" s="17"/>
      <c r="B603" s="16"/>
      <c r="C603" s="16"/>
      <c r="D603" s="16"/>
      <c r="E603" s="16"/>
      <c r="F603" s="16"/>
      <c r="G603" s="16"/>
      <c r="H603" s="16"/>
      <c r="I603" s="16"/>
      <c r="J603" s="16"/>
      <c r="K603" s="16"/>
      <c r="N603" s="16"/>
      <c r="O603" s="16"/>
      <c r="P603" s="16"/>
      <c r="Q603" s="16"/>
      <c r="R603" s="16"/>
      <c r="S603" s="23"/>
      <c r="T603" s="16"/>
      <c r="U603" s="16"/>
      <c r="W603" s="23" t="str">
        <f>IF('PD2'!$V603&lt;&gt;"",'PD2'!$V603*VLOOKUP('PD2'!$U603,#REF!,2,0),"")</f>
        <v/>
      </c>
      <c r="X603" s="16"/>
      <c r="Y603" s="16"/>
      <c r="Z603" s="16"/>
      <c r="AA603" s="16"/>
      <c r="AB603" s="16"/>
      <c r="AC603" s="16"/>
    </row>
    <row r="604" spans="1:29" ht="15.75" customHeight="1" x14ac:dyDescent="0.35">
      <c r="A604" s="17"/>
      <c r="B604" s="16"/>
      <c r="C604" s="16"/>
      <c r="D604" s="16"/>
      <c r="E604" s="16"/>
      <c r="F604" s="16"/>
      <c r="G604" s="16"/>
      <c r="H604" s="16"/>
      <c r="I604" s="16"/>
      <c r="J604" s="16"/>
      <c r="K604" s="16"/>
      <c r="N604" s="16"/>
      <c r="O604" s="16"/>
      <c r="P604" s="16"/>
      <c r="Q604" s="16"/>
      <c r="R604" s="16"/>
      <c r="S604" s="23"/>
      <c r="T604" s="16"/>
      <c r="U604" s="16"/>
      <c r="W604" s="23" t="str">
        <f>IF('PD2'!$V604&lt;&gt;"",'PD2'!$V604*VLOOKUP('PD2'!$U604,#REF!,2,0),"")</f>
        <v/>
      </c>
      <c r="X604" s="16"/>
      <c r="Y604" s="16"/>
      <c r="Z604" s="16"/>
      <c r="AA604" s="16"/>
      <c r="AB604" s="16"/>
      <c r="AC604" s="16"/>
    </row>
    <row r="605" spans="1:29" ht="15.75" customHeight="1" x14ac:dyDescent="0.35">
      <c r="A605" s="17"/>
      <c r="B605" s="16"/>
      <c r="C605" s="16"/>
      <c r="D605" s="16"/>
      <c r="E605" s="16"/>
      <c r="F605" s="16"/>
      <c r="G605" s="16"/>
      <c r="H605" s="16"/>
      <c r="I605" s="16"/>
      <c r="J605" s="16"/>
      <c r="K605" s="16"/>
      <c r="N605" s="16"/>
      <c r="O605" s="16"/>
      <c r="P605" s="16"/>
      <c r="Q605" s="16"/>
      <c r="R605" s="16"/>
      <c r="S605" s="23"/>
      <c r="T605" s="16"/>
      <c r="U605" s="16"/>
      <c r="W605" s="23" t="str">
        <f>IF('PD2'!$V605&lt;&gt;"",'PD2'!$V605*VLOOKUP('PD2'!$U605,#REF!,2,0),"")</f>
        <v/>
      </c>
      <c r="X605" s="16"/>
      <c r="Y605" s="16"/>
      <c r="Z605" s="16"/>
      <c r="AA605" s="16"/>
      <c r="AB605" s="16"/>
      <c r="AC605" s="16"/>
    </row>
    <row r="606" spans="1:29" ht="15.75" customHeight="1" x14ac:dyDescent="0.35">
      <c r="A606" s="17"/>
      <c r="B606" s="16"/>
      <c r="C606" s="16"/>
      <c r="D606" s="16"/>
      <c r="E606" s="16"/>
      <c r="F606" s="16"/>
      <c r="G606" s="16"/>
      <c r="H606" s="16"/>
      <c r="I606" s="16"/>
      <c r="J606" s="16"/>
      <c r="K606" s="16"/>
      <c r="N606" s="16"/>
      <c r="O606" s="16"/>
      <c r="P606" s="16"/>
      <c r="Q606" s="16"/>
      <c r="R606" s="16"/>
      <c r="S606" s="23"/>
      <c r="T606" s="16"/>
      <c r="U606" s="16"/>
      <c r="W606" s="23" t="str">
        <f>IF('PD2'!$V606&lt;&gt;"",'PD2'!$V606*VLOOKUP('PD2'!$U606,#REF!,2,0),"")</f>
        <v/>
      </c>
      <c r="X606" s="16"/>
      <c r="Y606" s="16"/>
      <c r="Z606" s="16"/>
      <c r="AA606" s="16"/>
      <c r="AB606" s="16"/>
      <c r="AC606" s="16"/>
    </row>
    <row r="607" spans="1:29" ht="15.75" customHeight="1" x14ac:dyDescent="0.35">
      <c r="A607" s="17"/>
      <c r="B607" s="16"/>
      <c r="C607" s="16"/>
      <c r="D607" s="16"/>
      <c r="E607" s="16"/>
      <c r="F607" s="16"/>
      <c r="G607" s="16"/>
      <c r="H607" s="16"/>
      <c r="I607" s="16"/>
      <c r="J607" s="16"/>
      <c r="K607" s="16"/>
      <c r="N607" s="16"/>
      <c r="O607" s="16"/>
      <c r="P607" s="16"/>
      <c r="Q607" s="16"/>
      <c r="R607" s="16"/>
      <c r="S607" s="23"/>
      <c r="T607" s="16"/>
      <c r="U607" s="16"/>
      <c r="W607" s="23" t="str">
        <f>IF('PD2'!$V607&lt;&gt;"",'PD2'!$V607*VLOOKUP('PD2'!$U607,#REF!,2,0),"")</f>
        <v/>
      </c>
      <c r="X607" s="16"/>
      <c r="Y607" s="16"/>
      <c r="Z607" s="16"/>
      <c r="AA607" s="16"/>
      <c r="AB607" s="16"/>
      <c r="AC607" s="16"/>
    </row>
    <row r="608" spans="1:29" ht="15.75" customHeight="1" x14ac:dyDescent="0.35">
      <c r="A608" s="17"/>
      <c r="B608" s="16"/>
      <c r="C608" s="16"/>
      <c r="D608" s="16"/>
      <c r="E608" s="16"/>
      <c r="F608" s="16"/>
      <c r="G608" s="16"/>
      <c r="H608" s="16"/>
      <c r="I608" s="16"/>
      <c r="J608" s="16"/>
      <c r="K608" s="16"/>
      <c r="N608" s="16"/>
      <c r="O608" s="16"/>
      <c r="P608" s="16"/>
      <c r="Q608" s="16"/>
      <c r="R608" s="16"/>
      <c r="S608" s="23"/>
      <c r="T608" s="16"/>
      <c r="U608" s="16"/>
      <c r="W608" s="23" t="str">
        <f>IF('PD2'!$V608&lt;&gt;"",'PD2'!$V608*VLOOKUP('PD2'!$U608,#REF!,2,0),"")</f>
        <v/>
      </c>
      <c r="X608" s="16"/>
      <c r="Y608" s="16"/>
      <c r="Z608" s="16"/>
      <c r="AA608" s="16"/>
      <c r="AB608" s="16"/>
      <c r="AC608" s="16"/>
    </row>
    <row r="609" spans="1:29" ht="15.75" customHeight="1" x14ac:dyDescent="0.35">
      <c r="A609" s="17"/>
      <c r="B609" s="16"/>
      <c r="C609" s="16"/>
      <c r="D609" s="16"/>
      <c r="E609" s="16"/>
      <c r="F609" s="16"/>
      <c r="G609" s="16"/>
      <c r="H609" s="16"/>
      <c r="I609" s="16"/>
      <c r="J609" s="16"/>
      <c r="K609" s="16"/>
      <c r="N609" s="16"/>
      <c r="O609" s="16"/>
      <c r="P609" s="16"/>
      <c r="Q609" s="16"/>
      <c r="R609" s="16"/>
      <c r="S609" s="23"/>
      <c r="T609" s="16"/>
      <c r="U609" s="16"/>
      <c r="W609" s="23" t="str">
        <f>IF('PD2'!$V609&lt;&gt;"",'PD2'!$V609*VLOOKUP('PD2'!$U609,#REF!,2,0),"")</f>
        <v/>
      </c>
      <c r="X609" s="16"/>
      <c r="Y609" s="16"/>
      <c r="Z609" s="16"/>
      <c r="AA609" s="16"/>
      <c r="AB609" s="16"/>
      <c r="AC609" s="16"/>
    </row>
    <row r="610" spans="1:29" ht="15.75" customHeight="1" x14ac:dyDescent="0.35">
      <c r="A610" s="17"/>
      <c r="B610" s="16"/>
      <c r="C610" s="16"/>
      <c r="D610" s="16"/>
      <c r="E610" s="16"/>
      <c r="F610" s="16"/>
      <c r="G610" s="16"/>
      <c r="H610" s="16"/>
      <c r="I610" s="16"/>
      <c r="J610" s="16"/>
      <c r="K610" s="16"/>
      <c r="N610" s="16"/>
      <c r="O610" s="16"/>
      <c r="P610" s="16"/>
      <c r="Q610" s="16"/>
      <c r="R610" s="16"/>
      <c r="S610" s="23"/>
      <c r="T610" s="16"/>
      <c r="U610" s="16"/>
      <c r="W610" s="23" t="str">
        <f>IF('PD2'!$V610&lt;&gt;"",'PD2'!$V610*VLOOKUP('PD2'!$U610,#REF!,2,0),"")</f>
        <v/>
      </c>
      <c r="X610" s="16"/>
      <c r="Y610" s="16"/>
      <c r="Z610" s="16"/>
      <c r="AA610" s="16"/>
      <c r="AB610" s="16"/>
      <c r="AC610" s="16"/>
    </row>
    <row r="611" spans="1:29" ht="15.75" customHeight="1" x14ac:dyDescent="0.35">
      <c r="A611" s="17"/>
      <c r="B611" s="16"/>
      <c r="C611" s="16"/>
      <c r="D611" s="16"/>
      <c r="E611" s="16"/>
      <c r="F611" s="16"/>
      <c r="G611" s="16"/>
      <c r="H611" s="16"/>
      <c r="I611" s="16"/>
      <c r="J611" s="16"/>
      <c r="K611" s="16"/>
      <c r="N611" s="16"/>
      <c r="O611" s="16"/>
      <c r="P611" s="16"/>
      <c r="Q611" s="16"/>
      <c r="R611" s="16"/>
      <c r="S611" s="23"/>
      <c r="T611" s="16"/>
      <c r="U611" s="16"/>
      <c r="W611" s="23" t="str">
        <f>IF('PD2'!$V611&lt;&gt;"",'PD2'!$V611*VLOOKUP('PD2'!$U611,#REF!,2,0),"")</f>
        <v/>
      </c>
      <c r="X611" s="16"/>
      <c r="Y611" s="16"/>
      <c r="Z611" s="16"/>
      <c r="AA611" s="16"/>
      <c r="AB611" s="16"/>
      <c r="AC611" s="16"/>
    </row>
    <row r="612" spans="1:29" ht="15.75" customHeight="1" x14ac:dyDescent="0.35">
      <c r="A612" s="17"/>
      <c r="B612" s="16"/>
      <c r="C612" s="16"/>
      <c r="D612" s="16"/>
      <c r="E612" s="16"/>
      <c r="F612" s="16"/>
      <c r="G612" s="16"/>
      <c r="H612" s="16"/>
      <c r="I612" s="16"/>
      <c r="J612" s="16"/>
      <c r="K612" s="16"/>
      <c r="N612" s="16"/>
      <c r="O612" s="16"/>
      <c r="P612" s="16"/>
      <c r="Q612" s="16"/>
      <c r="R612" s="16"/>
      <c r="S612" s="23"/>
      <c r="T612" s="16"/>
      <c r="U612" s="16"/>
      <c r="W612" s="23" t="str">
        <f>IF('PD2'!$V612&lt;&gt;"",'PD2'!$V612*VLOOKUP('PD2'!$U612,#REF!,2,0),"")</f>
        <v/>
      </c>
      <c r="X612" s="16"/>
      <c r="Y612" s="16"/>
      <c r="Z612" s="16"/>
      <c r="AA612" s="16"/>
      <c r="AB612" s="16"/>
      <c r="AC612" s="16"/>
    </row>
    <row r="613" spans="1:29" ht="15.75" customHeight="1" x14ac:dyDescent="0.35">
      <c r="A613" s="17"/>
      <c r="B613" s="16"/>
      <c r="C613" s="16"/>
      <c r="D613" s="16"/>
      <c r="E613" s="16"/>
      <c r="F613" s="16"/>
      <c r="G613" s="16"/>
      <c r="H613" s="16"/>
      <c r="I613" s="16"/>
      <c r="J613" s="16"/>
      <c r="K613" s="16"/>
      <c r="N613" s="16"/>
      <c r="O613" s="16"/>
      <c r="P613" s="16"/>
      <c r="Q613" s="16"/>
      <c r="R613" s="16"/>
      <c r="S613" s="23"/>
      <c r="T613" s="16"/>
      <c r="U613" s="16"/>
      <c r="W613" s="23" t="str">
        <f>IF('PD2'!$V613&lt;&gt;"",'PD2'!$V613*VLOOKUP('PD2'!$U613,#REF!,2,0),"")</f>
        <v/>
      </c>
      <c r="X613" s="16"/>
      <c r="Y613" s="16"/>
      <c r="Z613" s="16"/>
      <c r="AA613" s="16"/>
      <c r="AB613" s="16"/>
      <c r="AC613" s="16"/>
    </row>
    <row r="614" spans="1:29" ht="15.75" customHeight="1" x14ac:dyDescent="0.35">
      <c r="A614" s="17"/>
      <c r="B614" s="16"/>
      <c r="C614" s="16"/>
      <c r="D614" s="16"/>
      <c r="E614" s="16"/>
      <c r="F614" s="16"/>
      <c r="G614" s="16"/>
      <c r="H614" s="16"/>
      <c r="I614" s="16"/>
      <c r="J614" s="16"/>
      <c r="K614" s="16"/>
      <c r="N614" s="16"/>
      <c r="O614" s="16"/>
      <c r="P614" s="16"/>
      <c r="Q614" s="16"/>
      <c r="R614" s="16"/>
      <c r="S614" s="23"/>
      <c r="T614" s="16"/>
      <c r="U614" s="16"/>
      <c r="W614" s="23" t="str">
        <f>IF('PD2'!$V614&lt;&gt;"",'PD2'!$V614*VLOOKUP('PD2'!$U614,#REF!,2,0),"")</f>
        <v/>
      </c>
      <c r="X614" s="16"/>
      <c r="Y614" s="16"/>
      <c r="Z614" s="16"/>
      <c r="AA614" s="16"/>
      <c r="AB614" s="16"/>
      <c r="AC614" s="16"/>
    </row>
    <row r="615" spans="1:29" ht="15.75" customHeight="1" x14ac:dyDescent="0.35">
      <c r="A615" s="17"/>
      <c r="B615" s="16"/>
      <c r="C615" s="16"/>
      <c r="D615" s="16"/>
      <c r="E615" s="16"/>
      <c r="F615" s="16"/>
      <c r="G615" s="16"/>
      <c r="H615" s="16"/>
      <c r="I615" s="16"/>
      <c r="J615" s="16"/>
      <c r="K615" s="16"/>
      <c r="N615" s="16"/>
      <c r="O615" s="16"/>
      <c r="P615" s="16"/>
      <c r="Q615" s="16"/>
      <c r="R615" s="16"/>
      <c r="S615" s="23"/>
      <c r="T615" s="16"/>
      <c r="U615" s="16"/>
      <c r="W615" s="23" t="str">
        <f>IF('PD2'!$V615&lt;&gt;"",'PD2'!$V615*VLOOKUP('PD2'!$U615,#REF!,2,0),"")</f>
        <v/>
      </c>
      <c r="X615" s="16"/>
      <c r="Y615" s="16"/>
      <c r="Z615" s="16"/>
      <c r="AA615" s="16"/>
      <c r="AB615" s="16"/>
      <c r="AC615" s="16"/>
    </row>
    <row r="616" spans="1:29" ht="15.75" customHeight="1" x14ac:dyDescent="0.35">
      <c r="A616" s="17"/>
      <c r="B616" s="16"/>
      <c r="C616" s="16"/>
      <c r="D616" s="16"/>
      <c r="E616" s="16"/>
      <c r="F616" s="16"/>
      <c r="G616" s="16"/>
      <c r="H616" s="16"/>
      <c r="I616" s="16"/>
      <c r="J616" s="16"/>
      <c r="K616" s="16"/>
      <c r="N616" s="16"/>
      <c r="O616" s="16"/>
      <c r="P616" s="16"/>
      <c r="Q616" s="16"/>
      <c r="R616" s="16"/>
      <c r="S616" s="23"/>
      <c r="T616" s="16"/>
      <c r="U616" s="16"/>
      <c r="W616" s="23" t="str">
        <f>IF('PD2'!$V616&lt;&gt;"",'PD2'!$V616*VLOOKUP('PD2'!$U616,#REF!,2,0),"")</f>
        <v/>
      </c>
      <c r="X616" s="16"/>
      <c r="Y616" s="16"/>
      <c r="Z616" s="16"/>
      <c r="AA616" s="16"/>
      <c r="AB616" s="16"/>
      <c r="AC616" s="16"/>
    </row>
    <row r="617" spans="1:29" ht="15.75" customHeight="1" x14ac:dyDescent="0.35">
      <c r="A617" s="17"/>
      <c r="B617" s="16"/>
      <c r="C617" s="16"/>
      <c r="D617" s="16"/>
      <c r="E617" s="16"/>
      <c r="F617" s="16"/>
      <c r="G617" s="16"/>
      <c r="H617" s="16"/>
      <c r="I617" s="16"/>
      <c r="J617" s="16"/>
      <c r="K617" s="16"/>
      <c r="N617" s="16"/>
      <c r="O617" s="16"/>
      <c r="P617" s="16"/>
      <c r="Q617" s="16"/>
      <c r="R617" s="16"/>
      <c r="S617" s="23"/>
      <c r="T617" s="16"/>
      <c r="U617" s="16"/>
      <c r="W617" s="23" t="str">
        <f>IF('PD2'!$V617&lt;&gt;"",'PD2'!$V617*VLOOKUP('PD2'!$U617,#REF!,2,0),"")</f>
        <v/>
      </c>
      <c r="X617" s="16"/>
      <c r="Y617" s="16"/>
      <c r="Z617" s="16"/>
      <c r="AA617" s="16"/>
      <c r="AB617" s="16"/>
      <c r="AC617" s="16"/>
    </row>
    <row r="618" spans="1:29" ht="15.75" customHeight="1" x14ac:dyDescent="0.35">
      <c r="A618" s="17"/>
      <c r="B618" s="16"/>
      <c r="C618" s="16"/>
      <c r="D618" s="16"/>
      <c r="E618" s="16"/>
      <c r="F618" s="16"/>
      <c r="G618" s="16"/>
      <c r="H618" s="16"/>
      <c r="I618" s="16"/>
      <c r="J618" s="16"/>
      <c r="K618" s="16"/>
      <c r="N618" s="16"/>
      <c r="O618" s="16"/>
      <c r="P618" s="16"/>
      <c r="Q618" s="16"/>
      <c r="R618" s="16"/>
      <c r="S618" s="23"/>
      <c r="T618" s="16"/>
      <c r="U618" s="16"/>
      <c r="W618" s="23" t="str">
        <f>IF('PD2'!$V618&lt;&gt;"",'PD2'!$V618*VLOOKUP('PD2'!$U618,#REF!,2,0),"")</f>
        <v/>
      </c>
      <c r="X618" s="16"/>
      <c r="Y618" s="16"/>
      <c r="Z618" s="16"/>
      <c r="AA618" s="16"/>
      <c r="AB618" s="16"/>
      <c r="AC618" s="16"/>
    </row>
    <row r="619" spans="1:29" ht="15.75" customHeight="1" x14ac:dyDescent="0.35">
      <c r="A619" s="17"/>
      <c r="B619" s="16"/>
      <c r="C619" s="16"/>
      <c r="D619" s="16"/>
      <c r="E619" s="16"/>
      <c r="F619" s="16"/>
      <c r="G619" s="16"/>
      <c r="H619" s="16"/>
      <c r="I619" s="16"/>
      <c r="J619" s="16"/>
      <c r="K619" s="16"/>
      <c r="N619" s="16"/>
      <c r="O619" s="16"/>
      <c r="P619" s="16"/>
      <c r="Q619" s="16"/>
      <c r="R619" s="16"/>
      <c r="S619" s="23"/>
      <c r="T619" s="16"/>
      <c r="U619" s="16"/>
      <c r="W619" s="23" t="str">
        <f>IF('PD2'!$V619&lt;&gt;"",'PD2'!$V619*VLOOKUP('PD2'!$U619,#REF!,2,0),"")</f>
        <v/>
      </c>
      <c r="X619" s="16"/>
      <c r="Y619" s="16"/>
      <c r="Z619" s="16"/>
      <c r="AA619" s="16"/>
      <c r="AB619" s="16"/>
      <c r="AC619" s="16"/>
    </row>
    <row r="620" spans="1:29" ht="15.75" customHeight="1" x14ac:dyDescent="0.35">
      <c r="A620" s="17"/>
      <c r="B620" s="16"/>
      <c r="C620" s="16"/>
      <c r="D620" s="16"/>
      <c r="E620" s="16"/>
      <c r="F620" s="16"/>
      <c r="G620" s="16"/>
      <c r="H620" s="16"/>
      <c r="I620" s="16"/>
      <c r="J620" s="16"/>
      <c r="K620" s="16"/>
      <c r="N620" s="16"/>
      <c r="O620" s="16"/>
      <c r="P620" s="16"/>
      <c r="Q620" s="16"/>
      <c r="R620" s="16"/>
      <c r="S620" s="23"/>
      <c r="T620" s="16"/>
      <c r="U620" s="16"/>
      <c r="W620" s="23" t="str">
        <f>IF('PD2'!$V620&lt;&gt;"",'PD2'!$V620*VLOOKUP('PD2'!$U620,#REF!,2,0),"")</f>
        <v/>
      </c>
      <c r="X620" s="16"/>
      <c r="Y620" s="16"/>
      <c r="Z620" s="16"/>
      <c r="AA620" s="16"/>
      <c r="AB620" s="16"/>
      <c r="AC620" s="16"/>
    </row>
    <row r="621" spans="1:29" ht="15.75" customHeight="1" x14ac:dyDescent="0.35">
      <c r="A621" s="17"/>
      <c r="B621" s="16"/>
      <c r="C621" s="16"/>
      <c r="D621" s="16"/>
      <c r="E621" s="16"/>
      <c r="F621" s="16"/>
      <c r="G621" s="16"/>
      <c r="H621" s="16"/>
      <c r="I621" s="16"/>
      <c r="J621" s="16"/>
      <c r="K621" s="16"/>
      <c r="N621" s="16"/>
      <c r="O621" s="16"/>
      <c r="P621" s="16"/>
      <c r="Q621" s="16"/>
      <c r="R621" s="16"/>
      <c r="S621" s="23"/>
      <c r="T621" s="16"/>
      <c r="U621" s="16"/>
      <c r="W621" s="23" t="str">
        <f>IF('PD2'!$V621&lt;&gt;"",'PD2'!$V621*VLOOKUP('PD2'!$U621,#REF!,2,0),"")</f>
        <v/>
      </c>
      <c r="X621" s="16"/>
      <c r="Y621" s="16"/>
      <c r="Z621" s="16"/>
      <c r="AA621" s="16"/>
      <c r="AB621" s="16"/>
      <c r="AC621" s="16"/>
    </row>
    <row r="622" spans="1:29" ht="15.75" customHeight="1" x14ac:dyDescent="0.35">
      <c r="A622" s="17"/>
      <c r="B622" s="16"/>
      <c r="C622" s="16"/>
      <c r="D622" s="16"/>
      <c r="E622" s="16"/>
      <c r="F622" s="16"/>
      <c r="G622" s="16"/>
      <c r="H622" s="16"/>
      <c r="I622" s="16"/>
      <c r="J622" s="16"/>
      <c r="K622" s="16"/>
      <c r="N622" s="16"/>
      <c r="O622" s="16"/>
      <c r="P622" s="16"/>
      <c r="Q622" s="16"/>
      <c r="R622" s="16"/>
      <c r="S622" s="23"/>
      <c r="T622" s="16"/>
      <c r="U622" s="16"/>
      <c r="W622" s="23" t="str">
        <f>IF('PD2'!$V622&lt;&gt;"",'PD2'!$V622*VLOOKUP('PD2'!$U622,#REF!,2,0),"")</f>
        <v/>
      </c>
      <c r="X622" s="16"/>
      <c r="Y622" s="16"/>
      <c r="Z622" s="16"/>
      <c r="AA622" s="16"/>
      <c r="AB622" s="16"/>
      <c r="AC622" s="16"/>
    </row>
    <row r="623" spans="1:29" ht="15.75" customHeight="1" x14ac:dyDescent="0.35">
      <c r="A623" s="17"/>
      <c r="B623" s="16"/>
      <c r="C623" s="16"/>
      <c r="D623" s="16"/>
      <c r="E623" s="16"/>
      <c r="F623" s="16"/>
      <c r="G623" s="16"/>
      <c r="H623" s="16"/>
      <c r="I623" s="16"/>
      <c r="J623" s="16"/>
      <c r="K623" s="16"/>
      <c r="N623" s="16"/>
      <c r="O623" s="16"/>
      <c r="P623" s="16"/>
      <c r="Q623" s="16"/>
      <c r="R623" s="16"/>
      <c r="S623" s="23"/>
      <c r="T623" s="16"/>
      <c r="U623" s="16"/>
      <c r="W623" s="23" t="str">
        <f>IF('PD2'!$V623&lt;&gt;"",'PD2'!$V623*VLOOKUP('PD2'!$U623,#REF!,2,0),"")</f>
        <v/>
      </c>
      <c r="X623" s="16"/>
      <c r="Y623" s="16"/>
      <c r="Z623" s="16"/>
      <c r="AA623" s="16"/>
      <c r="AB623" s="16"/>
      <c r="AC623" s="16"/>
    </row>
    <row r="624" spans="1:29" ht="15.75" customHeight="1" x14ac:dyDescent="0.35">
      <c r="A624" s="17"/>
      <c r="B624" s="16"/>
      <c r="C624" s="16"/>
      <c r="D624" s="16"/>
      <c r="E624" s="16"/>
      <c r="F624" s="16"/>
      <c r="G624" s="16"/>
      <c r="H624" s="16"/>
      <c r="I624" s="16"/>
      <c r="J624" s="16"/>
      <c r="K624" s="16"/>
      <c r="N624" s="16"/>
      <c r="O624" s="16"/>
      <c r="P624" s="16"/>
      <c r="Q624" s="16"/>
      <c r="R624" s="16"/>
      <c r="S624" s="23"/>
      <c r="T624" s="16"/>
      <c r="U624" s="16"/>
      <c r="W624" s="23" t="str">
        <f>IF('PD2'!$V624&lt;&gt;"",'PD2'!$V624*VLOOKUP('PD2'!$U624,#REF!,2,0),"")</f>
        <v/>
      </c>
      <c r="X624" s="16"/>
      <c r="Y624" s="16"/>
      <c r="Z624" s="16"/>
      <c r="AA624" s="16"/>
      <c r="AB624" s="16"/>
      <c r="AC624" s="16"/>
    </row>
    <row r="625" spans="1:29" ht="15.75" customHeight="1" x14ac:dyDescent="0.35">
      <c r="A625" s="17"/>
      <c r="B625" s="16"/>
      <c r="C625" s="16"/>
      <c r="D625" s="16"/>
      <c r="E625" s="16"/>
      <c r="F625" s="16"/>
      <c r="G625" s="16"/>
      <c r="H625" s="16"/>
      <c r="I625" s="16"/>
      <c r="J625" s="16"/>
      <c r="K625" s="16"/>
      <c r="N625" s="16"/>
      <c r="O625" s="16"/>
      <c r="P625" s="16"/>
      <c r="Q625" s="16"/>
      <c r="R625" s="16"/>
      <c r="S625" s="23"/>
      <c r="T625" s="16"/>
      <c r="U625" s="16"/>
      <c r="W625" s="23" t="str">
        <f>IF('PD2'!$V625&lt;&gt;"",'PD2'!$V625*VLOOKUP('PD2'!$U625,#REF!,2,0),"")</f>
        <v/>
      </c>
      <c r="X625" s="16"/>
      <c r="Y625" s="16"/>
      <c r="Z625" s="16"/>
      <c r="AA625" s="16"/>
      <c r="AB625" s="16"/>
      <c r="AC625" s="16"/>
    </row>
    <row r="626" spans="1:29" ht="15.75" customHeight="1" x14ac:dyDescent="0.35">
      <c r="A626" s="17"/>
      <c r="B626" s="16"/>
      <c r="C626" s="16"/>
      <c r="D626" s="16"/>
      <c r="E626" s="16"/>
      <c r="F626" s="16"/>
      <c r="G626" s="16"/>
      <c r="H626" s="16"/>
      <c r="I626" s="16"/>
      <c r="J626" s="16"/>
      <c r="K626" s="16"/>
      <c r="N626" s="16"/>
      <c r="O626" s="16"/>
      <c r="P626" s="16"/>
      <c r="Q626" s="16"/>
      <c r="R626" s="16"/>
      <c r="S626" s="23"/>
      <c r="T626" s="16"/>
      <c r="U626" s="16"/>
      <c r="W626" s="23" t="str">
        <f>IF('PD2'!$V626&lt;&gt;"",'PD2'!$V626*VLOOKUP('PD2'!$U626,#REF!,2,0),"")</f>
        <v/>
      </c>
      <c r="X626" s="16"/>
      <c r="Y626" s="16"/>
      <c r="Z626" s="16"/>
      <c r="AA626" s="16"/>
      <c r="AB626" s="16"/>
      <c r="AC626" s="16"/>
    </row>
    <row r="627" spans="1:29" ht="15.75" customHeight="1" x14ac:dyDescent="0.35">
      <c r="A627" s="17"/>
      <c r="B627" s="16"/>
      <c r="C627" s="16"/>
      <c r="D627" s="16"/>
      <c r="E627" s="16"/>
      <c r="F627" s="16"/>
      <c r="G627" s="16"/>
      <c r="H627" s="16"/>
      <c r="I627" s="16"/>
      <c r="J627" s="16"/>
      <c r="K627" s="16"/>
      <c r="N627" s="16"/>
      <c r="O627" s="16"/>
      <c r="P627" s="16"/>
      <c r="Q627" s="16"/>
      <c r="R627" s="16"/>
      <c r="S627" s="23"/>
      <c r="T627" s="16"/>
      <c r="U627" s="16"/>
      <c r="W627" s="23" t="str">
        <f>IF('PD2'!$V627&lt;&gt;"",'PD2'!$V627*VLOOKUP('PD2'!$U627,#REF!,2,0),"")</f>
        <v/>
      </c>
      <c r="X627" s="16"/>
      <c r="Y627" s="16"/>
      <c r="Z627" s="16"/>
      <c r="AA627" s="16"/>
      <c r="AB627" s="16"/>
      <c r="AC627" s="16"/>
    </row>
    <row r="628" spans="1:29" ht="15.75" customHeight="1" x14ac:dyDescent="0.35">
      <c r="A628" s="17"/>
      <c r="B628" s="16"/>
      <c r="C628" s="16"/>
      <c r="D628" s="16"/>
      <c r="E628" s="16"/>
      <c r="F628" s="16"/>
      <c r="G628" s="16"/>
      <c r="H628" s="16"/>
      <c r="I628" s="16"/>
      <c r="J628" s="16"/>
      <c r="K628" s="16"/>
      <c r="N628" s="16"/>
      <c r="O628" s="16"/>
      <c r="P628" s="16"/>
      <c r="Q628" s="16"/>
      <c r="R628" s="16"/>
      <c r="S628" s="23"/>
      <c r="T628" s="16"/>
      <c r="U628" s="16"/>
      <c r="W628" s="23" t="str">
        <f>IF('PD2'!$V628&lt;&gt;"",'PD2'!$V628*VLOOKUP('PD2'!$U628,#REF!,2,0),"")</f>
        <v/>
      </c>
      <c r="X628" s="16"/>
      <c r="Y628" s="16"/>
      <c r="Z628" s="16"/>
      <c r="AA628" s="16"/>
      <c r="AB628" s="16"/>
      <c r="AC628" s="16"/>
    </row>
    <row r="629" spans="1:29" ht="15.75" customHeight="1" x14ac:dyDescent="0.35">
      <c r="A629" s="17"/>
      <c r="B629" s="16"/>
      <c r="C629" s="16"/>
      <c r="D629" s="16"/>
      <c r="E629" s="16"/>
      <c r="F629" s="16"/>
      <c r="G629" s="16"/>
      <c r="H629" s="16"/>
      <c r="I629" s="16"/>
      <c r="J629" s="16"/>
      <c r="K629" s="16"/>
      <c r="N629" s="16"/>
      <c r="O629" s="16"/>
      <c r="P629" s="16"/>
      <c r="Q629" s="16"/>
      <c r="R629" s="16"/>
      <c r="S629" s="23"/>
      <c r="T629" s="16"/>
      <c r="U629" s="16"/>
      <c r="W629" s="23" t="str">
        <f>IF('PD2'!$V629&lt;&gt;"",'PD2'!$V629*VLOOKUP('PD2'!$U629,#REF!,2,0),"")</f>
        <v/>
      </c>
      <c r="X629" s="16"/>
      <c r="Y629" s="16"/>
      <c r="Z629" s="16"/>
      <c r="AA629" s="16"/>
      <c r="AB629" s="16"/>
      <c r="AC629" s="16"/>
    </row>
    <row r="630" spans="1:29" ht="15.75" customHeight="1" x14ac:dyDescent="0.35">
      <c r="A630" s="17"/>
      <c r="B630" s="16"/>
      <c r="C630" s="16"/>
      <c r="D630" s="16"/>
      <c r="E630" s="16"/>
      <c r="F630" s="16"/>
      <c r="G630" s="16"/>
      <c r="H630" s="16"/>
      <c r="I630" s="16"/>
      <c r="J630" s="16"/>
      <c r="K630" s="16"/>
      <c r="N630" s="16"/>
      <c r="O630" s="16"/>
      <c r="P630" s="16"/>
      <c r="Q630" s="16"/>
      <c r="R630" s="16"/>
      <c r="S630" s="23"/>
      <c r="T630" s="16"/>
      <c r="U630" s="16"/>
      <c r="W630" s="23" t="str">
        <f>IF('PD2'!$V630&lt;&gt;"",'PD2'!$V630*VLOOKUP('PD2'!$U630,#REF!,2,0),"")</f>
        <v/>
      </c>
      <c r="X630" s="16"/>
      <c r="Y630" s="16"/>
      <c r="Z630" s="16"/>
      <c r="AA630" s="16"/>
      <c r="AB630" s="16"/>
      <c r="AC630" s="16"/>
    </row>
    <row r="631" spans="1:29" ht="15.75" customHeight="1" x14ac:dyDescent="0.35">
      <c r="A631" s="17"/>
      <c r="B631" s="16"/>
      <c r="C631" s="16"/>
      <c r="D631" s="16"/>
      <c r="E631" s="16"/>
      <c r="F631" s="16"/>
      <c r="G631" s="16"/>
      <c r="H631" s="16"/>
      <c r="I631" s="16"/>
      <c r="J631" s="16"/>
      <c r="K631" s="16"/>
      <c r="N631" s="16"/>
      <c r="O631" s="16"/>
      <c r="P631" s="16"/>
      <c r="Q631" s="16"/>
      <c r="R631" s="16"/>
      <c r="S631" s="23"/>
      <c r="T631" s="16"/>
      <c r="U631" s="16"/>
      <c r="W631" s="23" t="str">
        <f>IF('PD2'!$V631&lt;&gt;"",'PD2'!$V631*VLOOKUP('PD2'!$U631,#REF!,2,0),"")</f>
        <v/>
      </c>
      <c r="X631" s="16"/>
      <c r="Y631" s="16"/>
      <c r="Z631" s="16"/>
      <c r="AA631" s="16"/>
      <c r="AB631" s="16"/>
      <c r="AC631" s="16"/>
    </row>
    <row r="632" spans="1:29" ht="15.75" customHeight="1" x14ac:dyDescent="0.35">
      <c r="A632" s="17"/>
      <c r="B632" s="16"/>
      <c r="C632" s="16"/>
      <c r="D632" s="16"/>
      <c r="E632" s="16"/>
      <c r="F632" s="16"/>
      <c r="G632" s="16"/>
      <c r="H632" s="16"/>
      <c r="I632" s="16"/>
      <c r="J632" s="16"/>
      <c r="K632" s="16"/>
      <c r="N632" s="16"/>
      <c r="O632" s="16"/>
      <c r="P632" s="16"/>
      <c r="Q632" s="16"/>
      <c r="R632" s="16"/>
      <c r="S632" s="23"/>
      <c r="T632" s="16"/>
      <c r="U632" s="16"/>
      <c r="W632" s="23" t="str">
        <f>IF('PD2'!$V632&lt;&gt;"",'PD2'!$V632*VLOOKUP('PD2'!$U632,#REF!,2,0),"")</f>
        <v/>
      </c>
      <c r="X632" s="16"/>
      <c r="Y632" s="16"/>
      <c r="Z632" s="16"/>
      <c r="AA632" s="16"/>
      <c r="AB632" s="16"/>
      <c r="AC632" s="16"/>
    </row>
    <row r="633" spans="1:29" ht="15.75" customHeight="1" x14ac:dyDescent="0.35">
      <c r="A633" s="17"/>
      <c r="B633" s="16"/>
      <c r="C633" s="16"/>
      <c r="D633" s="16"/>
      <c r="E633" s="16"/>
      <c r="F633" s="16"/>
      <c r="G633" s="16"/>
      <c r="H633" s="16"/>
      <c r="I633" s="16"/>
      <c r="J633" s="16"/>
      <c r="K633" s="16"/>
      <c r="N633" s="16"/>
      <c r="O633" s="16"/>
      <c r="P633" s="16"/>
      <c r="Q633" s="16"/>
      <c r="R633" s="16"/>
      <c r="S633" s="23"/>
      <c r="T633" s="16"/>
      <c r="U633" s="16"/>
      <c r="W633" s="23" t="str">
        <f>IF('PD2'!$V633&lt;&gt;"",'PD2'!$V633*VLOOKUP('PD2'!$U633,#REF!,2,0),"")</f>
        <v/>
      </c>
      <c r="X633" s="16"/>
      <c r="Y633" s="16"/>
      <c r="Z633" s="16"/>
      <c r="AA633" s="16"/>
      <c r="AB633" s="16"/>
      <c r="AC633" s="16"/>
    </row>
    <row r="634" spans="1:29" ht="15.75" customHeight="1" x14ac:dyDescent="0.35">
      <c r="A634" s="17"/>
      <c r="B634" s="16"/>
      <c r="C634" s="16"/>
      <c r="D634" s="16"/>
      <c r="E634" s="16"/>
      <c r="F634" s="16"/>
      <c r="G634" s="16"/>
      <c r="H634" s="16"/>
      <c r="I634" s="16"/>
      <c r="J634" s="16"/>
      <c r="K634" s="16"/>
      <c r="N634" s="16"/>
      <c r="O634" s="16"/>
      <c r="P634" s="16"/>
      <c r="Q634" s="16"/>
      <c r="R634" s="16"/>
      <c r="S634" s="23"/>
      <c r="T634" s="16"/>
      <c r="U634" s="16"/>
      <c r="W634" s="23" t="str">
        <f>IF('PD2'!$V634&lt;&gt;"",'PD2'!$V634*VLOOKUP('PD2'!$U634,#REF!,2,0),"")</f>
        <v/>
      </c>
      <c r="X634" s="16"/>
      <c r="Y634" s="16"/>
      <c r="Z634" s="16"/>
      <c r="AA634" s="16"/>
      <c r="AB634" s="16"/>
      <c r="AC634" s="16"/>
    </row>
    <row r="635" spans="1:29" ht="15.75" customHeight="1" x14ac:dyDescent="0.35">
      <c r="A635" s="17"/>
      <c r="B635" s="16"/>
      <c r="C635" s="16"/>
      <c r="D635" s="16"/>
      <c r="E635" s="16"/>
      <c r="F635" s="16"/>
      <c r="G635" s="16"/>
      <c r="H635" s="16"/>
      <c r="I635" s="16"/>
      <c r="J635" s="16"/>
      <c r="K635" s="16"/>
      <c r="N635" s="16"/>
      <c r="O635" s="16"/>
      <c r="P635" s="16"/>
      <c r="Q635" s="16"/>
      <c r="R635" s="16"/>
      <c r="S635" s="23"/>
      <c r="T635" s="16"/>
      <c r="U635" s="16"/>
      <c r="W635" s="23" t="str">
        <f>IF('PD2'!$V635&lt;&gt;"",'PD2'!$V635*VLOOKUP('PD2'!$U635,#REF!,2,0),"")</f>
        <v/>
      </c>
      <c r="X635" s="16"/>
      <c r="Y635" s="16"/>
      <c r="Z635" s="16"/>
      <c r="AA635" s="16"/>
      <c r="AB635" s="16"/>
      <c r="AC635" s="16"/>
    </row>
    <row r="636" spans="1:29" ht="15.75" customHeight="1" x14ac:dyDescent="0.35">
      <c r="A636" s="17"/>
      <c r="B636" s="16"/>
      <c r="C636" s="16"/>
      <c r="D636" s="16"/>
      <c r="E636" s="16"/>
      <c r="F636" s="16"/>
      <c r="G636" s="16"/>
      <c r="H636" s="16"/>
      <c r="I636" s="16"/>
      <c r="J636" s="16"/>
      <c r="K636" s="16"/>
      <c r="N636" s="16"/>
      <c r="O636" s="16"/>
      <c r="P636" s="16"/>
      <c r="Q636" s="16"/>
      <c r="R636" s="16"/>
      <c r="S636" s="23"/>
      <c r="T636" s="16"/>
      <c r="U636" s="16"/>
      <c r="W636" s="23" t="str">
        <f>IF('PD2'!$V636&lt;&gt;"",'PD2'!$V636*VLOOKUP('PD2'!$U636,#REF!,2,0),"")</f>
        <v/>
      </c>
      <c r="X636" s="16"/>
      <c r="Y636" s="16"/>
      <c r="Z636" s="16"/>
      <c r="AA636" s="16"/>
      <c r="AB636" s="16"/>
      <c r="AC636" s="16"/>
    </row>
    <row r="637" spans="1:29" ht="15.75" customHeight="1" x14ac:dyDescent="0.35">
      <c r="A637" s="17"/>
      <c r="B637" s="16"/>
      <c r="C637" s="16"/>
      <c r="D637" s="16"/>
      <c r="E637" s="16"/>
      <c r="F637" s="16"/>
      <c r="G637" s="16"/>
      <c r="H637" s="16"/>
      <c r="I637" s="16"/>
      <c r="J637" s="16"/>
      <c r="K637" s="16"/>
      <c r="N637" s="16"/>
      <c r="O637" s="16"/>
      <c r="P637" s="16"/>
      <c r="Q637" s="16"/>
      <c r="R637" s="16"/>
      <c r="S637" s="23"/>
      <c r="T637" s="16"/>
      <c r="U637" s="16"/>
      <c r="W637" s="23" t="str">
        <f>IF('PD2'!$V637&lt;&gt;"",'PD2'!$V637*VLOOKUP('PD2'!$U637,#REF!,2,0),"")</f>
        <v/>
      </c>
      <c r="X637" s="16"/>
      <c r="Y637" s="16"/>
      <c r="Z637" s="16"/>
      <c r="AA637" s="16"/>
      <c r="AB637" s="16"/>
      <c r="AC637" s="16"/>
    </row>
    <row r="638" spans="1:29" ht="15.75" customHeight="1" x14ac:dyDescent="0.35">
      <c r="A638" s="17"/>
      <c r="B638" s="16"/>
      <c r="C638" s="16"/>
      <c r="D638" s="16"/>
      <c r="E638" s="16"/>
      <c r="F638" s="16"/>
      <c r="G638" s="16"/>
      <c r="H638" s="16"/>
      <c r="I638" s="16"/>
      <c r="J638" s="16"/>
      <c r="K638" s="16"/>
      <c r="N638" s="16"/>
      <c r="O638" s="16"/>
      <c r="P638" s="16"/>
      <c r="Q638" s="16"/>
      <c r="R638" s="16"/>
      <c r="S638" s="23"/>
      <c r="T638" s="16"/>
      <c r="U638" s="16"/>
      <c r="W638" s="23" t="str">
        <f>IF('PD2'!$V638&lt;&gt;"",'PD2'!$V638*VLOOKUP('PD2'!$U638,#REF!,2,0),"")</f>
        <v/>
      </c>
      <c r="X638" s="16"/>
      <c r="Y638" s="16"/>
      <c r="Z638" s="16"/>
      <c r="AA638" s="16"/>
      <c r="AB638" s="16"/>
      <c r="AC638" s="16"/>
    </row>
    <row r="639" spans="1:29" ht="15.75" customHeight="1" x14ac:dyDescent="0.35">
      <c r="A639" s="17"/>
      <c r="B639" s="16"/>
      <c r="C639" s="16"/>
      <c r="D639" s="16"/>
      <c r="E639" s="16"/>
      <c r="F639" s="16"/>
      <c r="G639" s="16"/>
      <c r="H639" s="16"/>
      <c r="I639" s="16"/>
      <c r="J639" s="16"/>
      <c r="K639" s="16"/>
      <c r="N639" s="16"/>
      <c r="O639" s="16"/>
      <c r="P639" s="16"/>
      <c r="Q639" s="16"/>
      <c r="R639" s="16"/>
      <c r="S639" s="23"/>
      <c r="T639" s="16"/>
      <c r="U639" s="16"/>
      <c r="W639" s="23" t="str">
        <f>IF('PD2'!$V639&lt;&gt;"",'PD2'!$V639*VLOOKUP('PD2'!$U639,#REF!,2,0),"")</f>
        <v/>
      </c>
      <c r="X639" s="16"/>
      <c r="Y639" s="16"/>
      <c r="Z639" s="16"/>
      <c r="AA639" s="16"/>
      <c r="AB639" s="16"/>
      <c r="AC639" s="16"/>
    </row>
    <row r="640" spans="1:29" ht="15.75" customHeight="1" x14ac:dyDescent="0.35">
      <c r="A640" s="17"/>
      <c r="B640" s="16"/>
      <c r="C640" s="16"/>
      <c r="D640" s="16"/>
      <c r="E640" s="16"/>
      <c r="F640" s="16"/>
      <c r="G640" s="16"/>
      <c r="H640" s="16"/>
      <c r="I640" s="16"/>
      <c r="J640" s="16"/>
      <c r="K640" s="16"/>
      <c r="N640" s="16"/>
      <c r="O640" s="16"/>
      <c r="P640" s="16"/>
      <c r="Q640" s="16"/>
      <c r="R640" s="16"/>
      <c r="S640" s="23"/>
      <c r="T640" s="16"/>
      <c r="U640" s="16"/>
      <c r="W640" s="23" t="str">
        <f>IF('PD2'!$V640&lt;&gt;"",'PD2'!$V640*VLOOKUP('PD2'!$U640,#REF!,2,0),"")</f>
        <v/>
      </c>
      <c r="X640" s="16"/>
      <c r="Y640" s="16"/>
      <c r="Z640" s="16"/>
      <c r="AA640" s="16"/>
      <c r="AB640" s="16"/>
      <c r="AC640" s="16"/>
    </row>
    <row r="641" spans="1:29" ht="15.75" customHeight="1" x14ac:dyDescent="0.35">
      <c r="A641" s="17"/>
      <c r="B641" s="16"/>
      <c r="C641" s="16"/>
      <c r="D641" s="16"/>
      <c r="E641" s="16"/>
      <c r="F641" s="16"/>
      <c r="G641" s="16"/>
      <c r="H641" s="16"/>
      <c r="I641" s="16"/>
      <c r="J641" s="16"/>
      <c r="K641" s="16"/>
      <c r="N641" s="16"/>
      <c r="O641" s="16"/>
      <c r="P641" s="16"/>
      <c r="Q641" s="16"/>
      <c r="R641" s="16"/>
      <c r="S641" s="23"/>
      <c r="T641" s="16"/>
      <c r="U641" s="16"/>
      <c r="W641" s="23" t="str">
        <f>IF('PD2'!$V641&lt;&gt;"",'PD2'!$V641*VLOOKUP('PD2'!$U641,#REF!,2,0),"")</f>
        <v/>
      </c>
      <c r="X641" s="16"/>
      <c r="Y641" s="16"/>
      <c r="Z641" s="16"/>
      <c r="AA641" s="16"/>
      <c r="AB641" s="16"/>
      <c r="AC641" s="16"/>
    </row>
    <row r="642" spans="1:29" ht="15.75" customHeight="1" x14ac:dyDescent="0.35">
      <c r="A642" s="17"/>
      <c r="B642" s="16"/>
      <c r="C642" s="16"/>
      <c r="D642" s="16"/>
      <c r="E642" s="16"/>
      <c r="F642" s="16"/>
      <c r="G642" s="16"/>
      <c r="H642" s="16"/>
      <c r="I642" s="16"/>
      <c r="J642" s="16"/>
      <c r="K642" s="16"/>
      <c r="N642" s="16"/>
      <c r="O642" s="16"/>
      <c r="P642" s="16"/>
      <c r="Q642" s="16"/>
      <c r="R642" s="16"/>
      <c r="S642" s="23"/>
      <c r="T642" s="16"/>
      <c r="U642" s="16"/>
      <c r="W642" s="23" t="str">
        <f>IF('PD2'!$V642&lt;&gt;"",'PD2'!$V642*VLOOKUP('PD2'!$U642,#REF!,2,0),"")</f>
        <v/>
      </c>
      <c r="X642" s="16"/>
      <c r="Y642" s="16"/>
      <c r="Z642" s="16"/>
      <c r="AA642" s="16"/>
      <c r="AB642" s="16"/>
      <c r="AC642" s="16"/>
    </row>
    <row r="643" spans="1:29" ht="15.75" customHeight="1" x14ac:dyDescent="0.35">
      <c r="A643" s="17"/>
      <c r="B643" s="16"/>
      <c r="C643" s="16"/>
      <c r="D643" s="16"/>
      <c r="E643" s="16"/>
      <c r="F643" s="16"/>
      <c r="G643" s="16"/>
      <c r="H643" s="16"/>
      <c r="I643" s="16"/>
      <c r="J643" s="16"/>
      <c r="K643" s="16"/>
      <c r="N643" s="16"/>
      <c r="O643" s="16"/>
      <c r="P643" s="16"/>
      <c r="Q643" s="16"/>
      <c r="R643" s="16"/>
      <c r="S643" s="23"/>
      <c r="T643" s="16"/>
      <c r="U643" s="16"/>
      <c r="W643" s="23" t="str">
        <f>IF('PD2'!$V643&lt;&gt;"",'PD2'!$V643*VLOOKUP('PD2'!$U643,#REF!,2,0),"")</f>
        <v/>
      </c>
      <c r="X643" s="16"/>
      <c r="Y643" s="16"/>
      <c r="Z643" s="16"/>
      <c r="AA643" s="16"/>
      <c r="AB643" s="16"/>
      <c r="AC643" s="16"/>
    </row>
    <row r="644" spans="1:29" ht="15.75" customHeight="1" x14ac:dyDescent="0.35">
      <c r="A644" s="17"/>
      <c r="B644" s="16"/>
      <c r="C644" s="16"/>
      <c r="D644" s="16"/>
      <c r="E644" s="16"/>
      <c r="F644" s="16"/>
      <c r="G644" s="16"/>
      <c r="H644" s="16"/>
      <c r="I644" s="16"/>
      <c r="J644" s="16"/>
      <c r="K644" s="16"/>
      <c r="N644" s="16"/>
      <c r="O644" s="16"/>
      <c r="P644" s="16"/>
      <c r="Q644" s="16"/>
      <c r="R644" s="16"/>
      <c r="S644" s="23"/>
      <c r="T644" s="16"/>
      <c r="U644" s="16"/>
      <c r="W644" s="23" t="str">
        <f>IF('PD2'!$V644&lt;&gt;"",'PD2'!$V644*VLOOKUP('PD2'!$U644,#REF!,2,0),"")</f>
        <v/>
      </c>
      <c r="X644" s="16"/>
      <c r="Y644" s="16"/>
      <c r="Z644" s="16"/>
      <c r="AA644" s="16"/>
      <c r="AB644" s="16"/>
      <c r="AC644" s="16"/>
    </row>
    <row r="645" spans="1:29" ht="15.75" customHeight="1" x14ac:dyDescent="0.35">
      <c r="A645" s="17"/>
      <c r="B645" s="16"/>
      <c r="C645" s="16"/>
      <c r="D645" s="16"/>
      <c r="E645" s="16"/>
      <c r="F645" s="16"/>
      <c r="G645" s="16"/>
      <c r="H645" s="16"/>
      <c r="I645" s="16"/>
      <c r="J645" s="16"/>
      <c r="K645" s="16"/>
      <c r="N645" s="16"/>
      <c r="O645" s="16"/>
      <c r="P645" s="16"/>
      <c r="Q645" s="16"/>
      <c r="R645" s="16"/>
      <c r="S645" s="23"/>
      <c r="T645" s="16"/>
      <c r="U645" s="16"/>
      <c r="W645" s="23" t="str">
        <f>IF('PD2'!$V645&lt;&gt;"",'PD2'!$V645*VLOOKUP('PD2'!$U645,#REF!,2,0),"")</f>
        <v/>
      </c>
      <c r="X645" s="16"/>
      <c r="Y645" s="16"/>
      <c r="Z645" s="16"/>
      <c r="AA645" s="16"/>
      <c r="AB645" s="16"/>
      <c r="AC645" s="16"/>
    </row>
    <row r="646" spans="1:29" ht="15.75" customHeight="1" x14ac:dyDescent="0.35">
      <c r="A646" s="17"/>
      <c r="B646" s="16"/>
      <c r="C646" s="16"/>
      <c r="D646" s="16"/>
      <c r="E646" s="16"/>
      <c r="F646" s="16"/>
      <c r="G646" s="16"/>
      <c r="H646" s="16"/>
      <c r="I646" s="16"/>
      <c r="J646" s="16"/>
      <c r="K646" s="16"/>
      <c r="N646" s="16"/>
      <c r="O646" s="16"/>
      <c r="P646" s="16"/>
      <c r="Q646" s="16"/>
      <c r="R646" s="16"/>
      <c r="S646" s="23"/>
      <c r="T646" s="16"/>
      <c r="U646" s="16"/>
      <c r="W646" s="23" t="str">
        <f>IF('PD2'!$V646&lt;&gt;"",'PD2'!$V646*VLOOKUP('PD2'!$U646,#REF!,2,0),"")</f>
        <v/>
      </c>
      <c r="X646" s="16"/>
      <c r="Y646" s="16"/>
      <c r="Z646" s="16"/>
      <c r="AA646" s="16"/>
      <c r="AB646" s="16"/>
      <c r="AC646" s="16"/>
    </row>
    <row r="647" spans="1:29" ht="15.75" customHeight="1" x14ac:dyDescent="0.35">
      <c r="A647" s="17"/>
      <c r="B647" s="16"/>
      <c r="C647" s="16"/>
      <c r="D647" s="16"/>
      <c r="E647" s="16"/>
      <c r="F647" s="16"/>
      <c r="G647" s="16"/>
      <c r="H647" s="16"/>
      <c r="I647" s="16"/>
      <c r="J647" s="16"/>
      <c r="K647" s="16"/>
      <c r="N647" s="16"/>
      <c r="O647" s="16"/>
      <c r="P647" s="16"/>
      <c r="Q647" s="16"/>
      <c r="R647" s="16"/>
      <c r="S647" s="23"/>
      <c r="T647" s="16"/>
      <c r="U647" s="16"/>
      <c r="W647" s="23" t="str">
        <f>IF('PD2'!$V647&lt;&gt;"",'PD2'!$V647*VLOOKUP('PD2'!$U647,#REF!,2,0),"")</f>
        <v/>
      </c>
      <c r="X647" s="16"/>
      <c r="Y647" s="16"/>
      <c r="Z647" s="16"/>
      <c r="AA647" s="16"/>
      <c r="AB647" s="16"/>
      <c r="AC647" s="16"/>
    </row>
    <row r="648" spans="1:29" ht="15.75" customHeight="1" x14ac:dyDescent="0.35">
      <c r="A648" s="17"/>
      <c r="B648" s="16"/>
      <c r="C648" s="16"/>
      <c r="D648" s="16"/>
      <c r="E648" s="16"/>
      <c r="F648" s="16"/>
      <c r="G648" s="16"/>
      <c r="H648" s="16"/>
      <c r="I648" s="16"/>
      <c r="J648" s="16"/>
      <c r="K648" s="16"/>
      <c r="N648" s="16"/>
      <c r="O648" s="16"/>
      <c r="P648" s="16"/>
      <c r="Q648" s="16"/>
      <c r="R648" s="16"/>
      <c r="S648" s="23"/>
      <c r="T648" s="16"/>
      <c r="U648" s="16"/>
      <c r="W648" s="23" t="str">
        <f>IF('PD2'!$V648&lt;&gt;"",'PD2'!$V648*VLOOKUP('PD2'!$U648,#REF!,2,0),"")</f>
        <v/>
      </c>
      <c r="X648" s="16"/>
      <c r="Y648" s="16"/>
      <c r="Z648" s="16"/>
      <c r="AA648" s="16"/>
      <c r="AB648" s="16"/>
      <c r="AC648" s="16"/>
    </row>
    <row r="649" spans="1:29" ht="15.75" customHeight="1" x14ac:dyDescent="0.35">
      <c r="A649" s="17"/>
      <c r="B649" s="16"/>
      <c r="C649" s="16"/>
      <c r="D649" s="16"/>
      <c r="E649" s="16"/>
      <c r="F649" s="16"/>
      <c r="G649" s="16"/>
      <c r="H649" s="16"/>
      <c r="I649" s="16"/>
      <c r="J649" s="16"/>
      <c r="K649" s="16"/>
      <c r="N649" s="16"/>
      <c r="O649" s="16"/>
      <c r="P649" s="16"/>
      <c r="Q649" s="16"/>
      <c r="R649" s="16"/>
      <c r="S649" s="23"/>
      <c r="T649" s="16"/>
      <c r="U649" s="16"/>
      <c r="W649" s="23" t="str">
        <f>IF('PD2'!$V649&lt;&gt;"",'PD2'!$V649*VLOOKUP('PD2'!$U649,#REF!,2,0),"")</f>
        <v/>
      </c>
      <c r="X649" s="16"/>
      <c r="Y649" s="16"/>
      <c r="Z649" s="16"/>
      <c r="AA649" s="16"/>
      <c r="AB649" s="16"/>
      <c r="AC649" s="16"/>
    </row>
    <row r="650" spans="1:29" ht="15.75" customHeight="1" x14ac:dyDescent="0.35">
      <c r="A650" s="17"/>
      <c r="B650" s="16"/>
      <c r="C650" s="16"/>
      <c r="D650" s="16"/>
      <c r="E650" s="16"/>
      <c r="F650" s="16"/>
      <c r="G650" s="16"/>
      <c r="H650" s="16"/>
      <c r="I650" s="16"/>
      <c r="J650" s="16"/>
      <c r="K650" s="16"/>
      <c r="N650" s="16"/>
      <c r="O650" s="16"/>
      <c r="P650" s="16"/>
      <c r="Q650" s="16"/>
      <c r="R650" s="16"/>
      <c r="S650" s="23"/>
      <c r="T650" s="16"/>
      <c r="U650" s="16"/>
      <c r="W650" s="23" t="str">
        <f>IF('PD2'!$V650&lt;&gt;"",'PD2'!$V650*VLOOKUP('PD2'!$U650,#REF!,2,0),"")</f>
        <v/>
      </c>
      <c r="X650" s="16"/>
      <c r="Y650" s="16"/>
      <c r="Z650" s="16"/>
      <c r="AA650" s="16"/>
      <c r="AB650" s="16"/>
      <c r="AC650" s="16"/>
    </row>
    <row r="651" spans="1:29" ht="15.75" customHeight="1" x14ac:dyDescent="0.35">
      <c r="A651" s="17"/>
      <c r="B651" s="16"/>
      <c r="C651" s="16"/>
      <c r="D651" s="16"/>
      <c r="E651" s="16"/>
      <c r="F651" s="16"/>
      <c r="G651" s="16"/>
      <c r="H651" s="16"/>
      <c r="I651" s="16"/>
      <c r="J651" s="16"/>
      <c r="K651" s="16"/>
      <c r="N651" s="16"/>
      <c r="O651" s="16"/>
      <c r="P651" s="16"/>
      <c r="Q651" s="16"/>
      <c r="R651" s="16"/>
      <c r="S651" s="23"/>
      <c r="T651" s="16"/>
      <c r="U651" s="16"/>
      <c r="W651" s="23" t="str">
        <f>IF('PD2'!$V651&lt;&gt;"",'PD2'!$V651*VLOOKUP('PD2'!$U651,#REF!,2,0),"")</f>
        <v/>
      </c>
      <c r="X651" s="16"/>
      <c r="Y651" s="16"/>
      <c r="Z651" s="16"/>
      <c r="AA651" s="16"/>
      <c r="AB651" s="16"/>
      <c r="AC651" s="16"/>
    </row>
    <row r="652" spans="1:29" ht="15.75" customHeight="1" x14ac:dyDescent="0.35">
      <c r="A652" s="17"/>
      <c r="B652" s="16"/>
      <c r="C652" s="16"/>
      <c r="D652" s="16"/>
      <c r="E652" s="16"/>
      <c r="F652" s="16"/>
      <c r="G652" s="16"/>
      <c r="H652" s="16"/>
      <c r="I652" s="16"/>
      <c r="J652" s="16"/>
      <c r="K652" s="16"/>
      <c r="N652" s="16"/>
      <c r="O652" s="16"/>
      <c r="P652" s="16"/>
      <c r="Q652" s="16"/>
      <c r="R652" s="16"/>
      <c r="S652" s="23"/>
      <c r="T652" s="16"/>
      <c r="U652" s="16"/>
      <c r="W652" s="23" t="str">
        <f>IF('PD2'!$V652&lt;&gt;"",'PD2'!$V652*VLOOKUP('PD2'!$U652,#REF!,2,0),"")</f>
        <v/>
      </c>
      <c r="X652" s="16"/>
      <c r="Y652" s="16"/>
      <c r="Z652" s="16"/>
      <c r="AA652" s="16"/>
      <c r="AB652" s="16"/>
      <c r="AC652" s="16"/>
    </row>
    <row r="653" spans="1:29" ht="15.75" customHeight="1" x14ac:dyDescent="0.35">
      <c r="A653" s="17"/>
      <c r="B653" s="16"/>
      <c r="C653" s="16"/>
      <c r="D653" s="16"/>
      <c r="E653" s="16"/>
      <c r="F653" s="16"/>
      <c r="G653" s="16"/>
      <c r="H653" s="16"/>
      <c r="I653" s="16"/>
      <c r="J653" s="16"/>
      <c r="K653" s="16"/>
      <c r="N653" s="16"/>
      <c r="O653" s="16"/>
      <c r="P653" s="16"/>
      <c r="Q653" s="16"/>
      <c r="R653" s="16"/>
      <c r="S653" s="23"/>
      <c r="T653" s="16"/>
      <c r="U653" s="16"/>
      <c r="W653" s="23" t="str">
        <f>IF('PD2'!$V653&lt;&gt;"",'PD2'!$V653*VLOOKUP('PD2'!$U653,#REF!,2,0),"")</f>
        <v/>
      </c>
      <c r="X653" s="16"/>
      <c r="Y653" s="16"/>
      <c r="Z653" s="16"/>
      <c r="AA653" s="16"/>
      <c r="AB653" s="16"/>
      <c r="AC653" s="16"/>
    </row>
    <row r="654" spans="1:29" ht="15.75" customHeight="1" x14ac:dyDescent="0.35">
      <c r="A654" s="17"/>
      <c r="B654" s="16"/>
      <c r="C654" s="16"/>
      <c r="D654" s="16"/>
      <c r="E654" s="16"/>
      <c r="F654" s="16"/>
      <c r="G654" s="16"/>
      <c r="H654" s="16"/>
      <c r="I654" s="16"/>
      <c r="J654" s="16"/>
      <c r="K654" s="16"/>
      <c r="N654" s="16"/>
      <c r="O654" s="16"/>
      <c r="P654" s="16"/>
      <c r="Q654" s="16"/>
      <c r="R654" s="16"/>
      <c r="S654" s="23"/>
      <c r="T654" s="16"/>
      <c r="U654" s="16"/>
      <c r="W654" s="23" t="str">
        <f>IF('PD2'!$V654&lt;&gt;"",'PD2'!$V654*VLOOKUP('PD2'!$U654,#REF!,2,0),"")</f>
        <v/>
      </c>
      <c r="X654" s="16"/>
      <c r="Y654" s="16"/>
      <c r="Z654" s="16"/>
      <c r="AA654" s="16"/>
      <c r="AB654" s="16"/>
      <c r="AC654" s="16"/>
    </row>
    <row r="655" spans="1:29" ht="15.75" customHeight="1" x14ac:dyDescent="0.35">
      <c r="A655" s="17"/>
      <c r="B655" s="16"/>
      <c r="C655" s="16"/>
      <c r="D655" s="16"/>
      <c r="E655" s="16"/>
      <c r="F655" s="16"/>
      <c r="G655" s="16"/>
      <c r="H655" s="16"/>
      <c r="I655" s="16"/>
      <c r="J655" s="16"/>
      <c r="K655" s="16"/>
      <c r="N655" s="16"/>
      <c r="O655" s="16"/>
      <c r="P655" s="16"/>
      <c r="Q655" s="16"/>
      <c r="R655" s="16"/>
      <c r="S655" s="23"/>
      <c r="T655" s="16"/>
      <c r="U655" s="16"/>
      <c r="W655" s="23" t="str">
        <f>IF('PD2'!$V655&lt;&gt;"",'PD2'!$V655*VLOOKUP('PD2'!$U655,#REF!,2,0),"")</f>
        <v/>
      </c>
      <c r="X655" s="16"/>
      <c r="Y655" s="16"/>
      <c r="Z655" s="16"/>
      <c r="AA655" s="16"/>
      <c r="AB655" s="16"/>
      <c r="AC655" s="16"/>
    </row>
    <row r="656" spans="1:29" ht="15.75" customHeight="1" x14ac:dyDescent="0.35">
      <c r="A656" s="17"/>
      <c r="B656" s="16"/>
      <c r="C656" s="16"/>
      <c r="D656" s="16"/>
      <c r="E656" s="16"/>
      <c r="F656" s="16"/>
      <c r="G656" s="16"/>
      <c r="H656" s="16"/>
      <c r="I656" s="16"/>
      <c r="J656" s="16"/>
      <c r="K656" s="16"/>
      <c r="N656" s="16"/>
      <c r="O656" s="16"/>
      <c r="P656" s="16"/>
      <c r="Q656" s="16"/>
      <c r="R656" s="16"/>
      <c r="S656" s="23"/>
      <c r="T656" s="16"/>
      <c r="U656" s="16"/>
      <c r="W656" s="23" t="str">
        <f>IF('PD2'!$V656&lt;&gt;"",'PD2'!$V656*VLOOKUP('PD2'!$U656,#REF!,2,0),"")</f>
        <v/>
      </c>
      <c r="X656" s="16"/>
      <c r="Y656" s="16"/>
      <c r="Z656" s="16"/>
      <c r="AA656" s="16"/>
      <c r="AB656" s="16"/>
      <c r="AC656" s="16"/>
    </row>
    <row r="657" spans="1:29" ht="15.75" customHeight="1" x14ac:dyDescent="0.35">
      <c r="A657" s="17"/>
      <c r="B657" s="16"/>
      <c r="C657" s="16"/>
      <c r="D657" s="16"/>
      <c r="E657" s="16"/>
      <c r="F657" s="16"/>
      <c r="G657" s="16"/>
      <c r="H657" s="16"/>
      <c r="I657" s="16"/>
      <c r="J657" s="16"/>
      <c r="K657" s="16"/>
      <c r="N657" s="16"/>
      <c r="O657" s="16"/>
      <c r="P657" s="16"/>
      <c r="Q657" s="16"/>
      <c r="R657" s="16"/>
      <c r="S657" s="23"/>
      <c r="T657" s="16"/>
      <c r="U657" s="16"/>
      <c r="W657" s="23" t="str">
        <f>IF('PD2'!$V657&lt;&gt;"",'PD2'!$V657*VLOOKUP('PD2'!$U657,#REF!,2,0),"")</f>
        <v/>
      </c>
      <c r="X657" s="16"/>
      <c r="Y657" s="16"/>
      <c r="Z657" s="16"/>
      <c r="AA657" s="16"/>
      <c r="AB657" s="16"/>
      <c r="AC657" s="16"/>
    </row>
    <row r="658" spans="1:29" ht="15.75" customHeight="1" x14ac:dyDescent="0.35">
      <c r="A658" s="17"/>
      <c r="B658" s="16"/>
      <c r="C658" s="16"/>
      <c r="D658" s="16"/>
      <c r="E658" s="16"/>
      <c r="F658" s="16"/>
      <c r="G658" s="16"/>
      <c r="H658" s="16"/>
      <c r="I658" s="16"/>
      <c r="J658" s="16"/>
      <c r="K658" s="16"/>
      <c r="N658" s="16"/>
      <c r="O658" s="16"/>
      <c r="P658" s="16"/>
      <c r="Q658" s="16"/>
      <c r="R658" s="16"/>
      <c r="S658" s="23"/>
      <c r="T658" s="16"/>
      <c r="U658" s="16"/>
      <c r="W658" s="23" t="str">
        <f>IF('PD2'!$V658&lt;&gt;"",'PD2'!$V658*VLOOKUP('PD2'!$U658,#REF!,2,0),"")</f>
        <v/>
      </c>
      <c r="X658" s="16"/>
      <c r="Y658" s="16"/>
      <c r="Z658" s="16"/>
      <c r="AA658" s="16"/>
      <c r="AB658" s="16"/>
      <c r="AC658" s="16"/>
    </row>
    <row r="659" spans="1:29" ht="15.75" customHeight="1" x14ac:dyDescent="0.35">
      <c r="A659" s="17"/>
      <c r="B659" s="16"/>
      <c r="C659" s="16"/>
      <c r="D659" s="16"/>
      <c r="E659" s="16"/>
      <c r="F659" s="16"/>
      <c r="G659" s="16"/>
      <c r="H659" s="16"/>
      <c r="I659" s="16"/>
      <c r="J659" s="16"/>
      <c r="K659" s="16"/>
      <c r="N659" s="16"/>
      <c r="O659" s="16"/>
      <c r="P659" s="16"/>
      <c r="Q659" s="16"/>
      <c r="R659" s="16"/>
      <c r="S659" s="23"/>
      <c r="T659" s="16"/>
      <c r="U659" s="16"/>
      <c r="W659" s="23" t="str">
        <f>IF('PD2'!$V659&lt;&gt;"",'PD2'!$V659*VLOOKUP('PD2'!$U659,#REF!,2,0),"")</f>
        <v/>
      </c>
      <c r="X659" s="16"/>
      <c r="Y659" s="16"/>
      <c r="Z659" s="16"/>
      <c r="AA659" s="16"/>
      <c r="AB659" s="16"/>
      <c r="AC659" s="16"/>
    </row>
    <row r="660" spans="1:29" ht="15.75" customHeight="1" x14ac:dyDescent="0.35">
      <c r="A660" s="17"/>
      <c r="B660" s="16"/>
      <c r="C660" s="16"/>
      <c r="D660" s="16"/>
      <c r="E660" s="16"/>
      <c r="F660" s="16"/>
      <c r="G660" s="16"/>
      <c r="H660" s="16"/>
      <c r="I660" s="16"/>
      <c r="J660" s="16"/>
      <c r="K660" s="16"/>
      <c r="N660" s="16"/>
      <c r="O660" s="16"/>
      <c r="P660" s="16"/>
      <c r="Q660" s="16"/>
      <c r="R660" s="16"/>
      <c r="S660" s="23"/>
      <c r="T660" s="16"/>
      <c r="U660" s="16"/>
      <c r="W660" s="23" t="str">
        <f>IF('PD2'!$V660&lt;&gt;"",'PD2'!$V660*VLOOKUP('PD2'!$U660,#REF!,2,0),"")</f>
        <v/>
      </c>
      <c r="X660" s="16"/>
      <c r="Y660" s="16"/>
      <c r="Z660" s="16"/>
      <c r="AA660" s="16"/>
      <c r="AB660" s="16"/>
      <c r="AC660" s="16"/>
    </row>
    <row r="661" spans="1:29" ht="15.75" customHeight="1" x14ac:dyDescent="0.35">
      <c r="A661" s="17"/>
      <c r="B661" s="16"/>
      <c r="C661" s="16"/>
      <c r="D661" s="16"/>
      <c r="E661" s="16"/>
      <c r="F661" s="16"/>
      <c r="G661" s="16"/>
      <c r="H661" s="16"/>
      <c r="I661" s="16"/>
      <c r="J661" s="16"/>
      <c r="K661" s="16"/>
      <c r="N661" s="16"/>
      <c r="O661" s="16"/>
      <c r="P661" s="16"/>
      <c r="Q661" s="16"/>
      <c r="R661" s="16"/>
      <c r="S661" s="23"/>
      <c r="T661" s="16"/>
      <c r="U661" s="16"/>
      <c r="W661" s="23" t="str">
        <f>IF('PD2'!$V661&lt;&gt;"",'PD2'!$V661*VLOOKUP('PD2'!$U661,#REF!,2,0),"")</f>
        <v/>
      </c>
      <c r="X661" s="16"/>
      <c r="Y661" s="16"/>
      <c r="Z661" s="16"/>
      <c r="AA661" s="16"/>
      <c r="AB661" s="16"/>
      <c r="AC661" s="16"/>
    </row>
    <row r="662" spans="1:29" ht="15.75" customHeight="1" x14ac:dyDescent="0.35">
      <c r="A662" s="17"/>
      <c r="B662" s="16"/>
      <c r="C662" s="16"/>
      <c r="D662" s="16"/>
      <c r="E662" s="16"/>
      <c r="F662" s="16"/>
      <c r="G662" s="16"/>
      <c r="H662" s="16"/>
      <c r="I662" s="16"/>
      <c r="J662" s="16"/>
      <c r="K662" s="16"/>
      <c r="N662" s="16"/>
      <c r="O662" s="16"/>
      <c r="P662" s="16"/>
      <c r="Q662" s="16"/>
      <c r="R662" s="16"/>
      <c r="S662" s="23"/>
      <c r="T662" s="16"/>
      <c r="U662" s="16"/>
      <c r="W662" s="23" t="str">
        <f>IF('PD2'!$V662&lt;&gt;"",'PD2'!$V662*VLOOKUP('PD2'!$U662,#REF!,2,0),"")</f>
        <v/>
      </c>
      <c r="X662" s="16"/>
      <c r="Y662" s="16"/>
      <c r="Z662" s="16"/>
      <c r="AA662" s="16"/>
      <c r="AB662" s="16"/>
      <c r="AC662" s="16"/>
    </row>
    <row r="663" spans="1:29" ht="15.75" customHeight="1" x14ac:dyDescent="0.35">
      <c r="A663" s="17"/>
      <c r="B663" s="16"/>
      <c r="C663" s="16"/>
      <c r="D663" s="16"/>
      <c r="E663" s="16"/>
      <c r="F663" s="16"/>
      <c r="G663" s="16"/>
      <c r="H663" s="16"/>
      <c r="I663" s="16"/>
      <c r="J663" s="16"/>
      <c r="K663" s="16"/>
      <c r="N663" s="16"/>
      <c r="O663" s="16"/>
      <c r="P663" s="16"/>
      <c r="Q663" s="16"/>
      <c r="R663" s="16"/>
      <c r="S663" s="23"/>
      <c r="T663" s="16"/>
      <c r="U663" s="16"/>
      <c r="W663" s="23" t="str">
        <f>IF('PD2'!$V663&lt;&gt;"",'PD2'!$V663*VLOOKUP('PD2'!$U663,#REF!,2,0),"")</f>
        <v/>
      </c>
      <c r="X663" s="16"/>
      <c r="Y663" s="16"/>
      <c r="Z663" s="16"/>
      <c r="AA663" s="16"/>
      <c r="AB663" s="16"/>
      <c r="AC663" s="16"/>
    </row>
    <row r="664" spans="1:29" ht="15.75" customHeight="1" x14ac:dyDescent="0.35">
      <c r="A664" s="17"/>
      <c r="B664" s="16"/>
      <c r="C664" s="16"/>
      <c r="D664" s="16"/>
      <c r="E664" s="16"/>
      <c r="F664" s="16"/>
      <c r="G664" s="16"/>
      <c r="H664" s="16"/>
      <c r="I664" s="16"/>
      <c r="J664" s="16"/>
      <c r="K664" s="16"/>
      <c r="N664" s="16"/>
      <c r="O664" s="16"/>
      <c r="P664" s="16"/>
      <c r="Q664" s="16"/>
      <c r="R664" s="16"/>
      <c r="S664" s="23"/>
      <c r="T664" s="16"/>
      <c r="U664" s="16"/>
      <c r="W664" s="23" t="str">
        <f>IF('PD2'!$V664&lt;&gt;"",'PD2'!$V664*VLOOKUP('PD2'!$U664,#REF!,2,0),"")</f>
        <v/>
      </c>
      <c r="X664" s="16"/>
      <c r="Y664" s="16"/>
      <c r="Z664" s="16"/>
      <c r="AA664" s="16"/>
      <c r="AB664" s="16"/>
      <c r="AC664" s="16"/>
    </row>
    <row r="665" spans="1:29" ht="15.75" customHeight="1" x14ac:dyDescent="0.35">
      <c r="A665" s="17"/>
      <c r="B665" s="16"/>
      <c r="C665" s="16"/>
      <c r="D665" s="16"/>
      <c r="E665" s="16"/>
      <c r="F665" s="16"/>
      <c r="G665" s="16"/>
      <c r="H665" s="16"/>
      <c r="I665" s="16"/>
      <c r="J665" s="16"/>
      <c r="K665" s="16"/>
      <c r="N665" s="16"/>
      <c r="O665" s="16"/>
      <c r="P665" s="16"/>
      <c r="Q665" s="16"/>
      <c r="R665" s="16"/>
      <c r="S665" s="23"/>
      <c r="T665" s="16"/>
      <c r="U665" s="16"/>
      <c r="W665" s="23" t="str">
        <f>IF('PD2'!$V665&lt;&gt;"",'PD2'!$V665*VLOOKUP('PD2'!$U665,#REF!,2,0),"")</f>
        <v/>
      </c>
      <c r="X665" s="16"/>
      <c r="Y665" s="16"/>
      <c r="Z665" s="16"/>
      <c r="AA665" s="16"/>
      <c r="AB665" s="16"/>
      <c r="AC665" s="16"/>
    </row>
    <row r="666" spans="1:29" ht="15.75" customHeight="1" x14ac:dyDescent="0.35">
      <c r="A666" s="17"/>
      <c r="B666" s="16"/>
      <c r="C666" s="16"/>
      <c r="D666" s="16"/>
      <c r="E666" s="16"/>
      <c r="F666" s="16"/>
      <c r="G666" s="16"/>
      <c r="H666" s="16"/>
      <c r="I666" s="16"/>
      <c r="J666" s="16"/>
      <c r="K666" s="16"/>
      <c r="N666" s="16"/>
      <c r="O666" s="16"/>
      <c r="P666" s="16"/>
      <c r="Q666" s="16"/>
      <c r="R666" s="16"/>
      <c r="S666" s="23"/>
      <c r="T666" s="16"/>
      <c r="U666" s="16"/>
      <c r="W666" s="23" t="str">
        <f>IF('PD2'!$V666&lt;&gt;"",'PD2'!$V666*VLOOKUP('PD2'!$U666,#REF!,2,0),"")</f>
        <v/>
      </c>
      <c r="X666" s="16"/>
      <c r="Y666" s="16"/>
      <c r="Z666" s="16"/>
      <c r="AA666" s="16"/>
      <c r="AB666" s="16"/>
      <c r="AC666" s="16"/>
    </row>
    <row r="667" spans="1:29" ht="15.75" customHeight="1" x14ac:dyDescent="0.35">
      <c r="A667" s="17"/>
      <c r="B667" s="16"/>
      <c r="C667" s="16"/>
      <c r="D667" s="16"/>
      <c r="E667" s="16"/>
      <c r="F667" s="16"/>
      <c r="G667" s="16"/>
      <c r="H667" s="16"/>
      <c r="I667" s="16"/>
      <c r="J667" s="16"/>
      <c r="K667" s="16"/>
      <c r="N667" s="16"/>
      <c r="O667" s="16"/>
      <c r="P667" s="16"/>
      <c r="Q667" s="16"/>
      <c r="R667" s="16"/>
      <c r="S667" s="23"/>
      <c r="T667" s="16"/>
      <c r="U667" s="16"/>
      <c r="W667" s="23" t="str">
        <f>IF('PD2'!$V667&lt;&gt;"",'PD2'!$V667*VLOOKUP('PD2'!$U667,#REF!,2,0),"")</f>
        <v/>
      </c>
      <c r="X667" s="16"/>
      <c r="Y667" s="16"/>
      <c r="Z667" s="16"/>
      <c r="AA667" s="16"/>
      <c r="AB667" s="16"/>
      <c r="AC667" s="16"/>
    </row>
    <row r="668" spans="1:29" ht="15.75" customHeight="1" x14ac:dyDescent="0.35">
      <c r="A668" s="17"/>
      <c r="B668" s="16"/>
      <c r="C668" s="16"/>
      <c r="D668" s="16"/>
      <c r="E668" s="16"/>
      <c r="F668" s="16"/>
      <c r="G668" s="16"/>
      <c r="H668" s="16"/>
      <c r="I668" s="16"/>
      <c r="J668" s="16"/>
      <c r="K668" s="16"/>
      <c r="N668" s="16"/>
      <c r="O668" s="16"/>
      <c r="P668" s="16"/>
      <c r="Q668" s="16"/>
      <c r="R668" s="16"/>
      <c r="S668" s="23"/>
      <c r="T668" s="16"/>
      <c r="U668" s="16"/>
      <c r="W668" s="23" t="str">
        <f>IF('PD2'!$V668&lt;&gt;"",'PD2'!$V668*VLOOKUP('PD2'!$U668,#REF!,2,0),"")</f>
        <v/>
      </c>
      <c r="X668" s="16"/>
      <c r="Y668" s="16"/>
      <c r="Z668" s="16"/>
      <c r="AA668" s="16"/>
      <c r="AB668" s="16"/>
      <c r="AC668" s="16"/>
    </row>
    <row r="669" spans="1:29" ht="15.75" customHeight="1" x14ac:dyDescent="0.35">
      <c r="A669" s="17"/>
      <c r="B669" s="16"/>
      <c r="C669" s="16"/>
      <c r="D669" s="16"/>
      <c r="E669" s="16"/>
      <c r="F669" s="16"/>
      <c r="G669" s="16"/>
      <c r="H669" s="16"/>
      <c r="I669" s="16"/>
      <c r="J669" s="16"/>
      <c r="K669" s="16"/>
      <c r="N669" s="16"/>
      <c r="O669" s="16"/>
      <c r="P669" s="16"/>
      <c r="Q669" s="16"/>
      <c r="R669" s="16"/>
      <c r="S669" s="23"/>
      <c r="T669" s="16"/>
      <c r="U669" s="16"/>
      <c r="W669" s="23" t="str">
        <f>IF('PD2'!$V669&lt;&gt;"",'PD2'!$V669*VLOOKUP('PD2'!$U669,#REF!,2,0),"")</f>
        <v/>
      </c>
      <c r="X669" s="16"/>
      <c r="Y669" s="16"/>
      <c r="Z669" s="16"/>
      <c r="AA669" s="16"/>
      <c r="AB669" s="16"/>
      <c r="AC669" s="16"/>
    </row>
    <row r="670" spans="1:29" ht="15.75" customHeight="1" x14ac:dyDescent="0.35">
      <c r="A670" s="17"/>
      <c r="B670" s="16"/>
      <c r="C670" s="16"/>
      <c r="D670" s="16"/>
      <c r="E670" s="16"/>
      <c r="F670" s="16"/>
      <c r="G670" s="16"/>
      <c r="H670" s="16"/>
      <c r="I670" s="16"/>
      <c r="J670" s="16"/>
      <c r="K670" s="16"/>
      <c r="N670" s="16"/>
      <c r="O670" s="16"/>
      <c r="P670" s="16"/>
      <c r="Q670" s="16"/>
      <c r="R670" s="16"/>
      <c r="S670" s="23"/>
      <c r="T670" s="16"/>
      <c r="U670" s="16"/>
      <c r="W670" s="23" t="str">
        <f>IF('PD2'!$V670&lt;&gt;"",'PD2'!$V670*VLOOKUP('PD2'!$U670,#REF!,2,0),"")</f>
        <v/>
      </c>
      <c r="X670" s="16"/>
      <c r="Y670" s="16"/>
      <c r="Z670" s="16"/>
      <c r="AA670" s="16"/>
      <c r="AB670" s="16"/>
      <c r="AC670" s="16"/>
    </row>
    <row r="671" spans="1:29" ht="15.75" customHeight="1" x14ac:dyDescent="0.35">
      <c r="A671" s="17"/>
      <c r="B671" s="16"/>
      <c r="C671" s="16"/>
      <c r="D671" s="16"/>
      <c r="E671" s="16"/>
      <c r="F671" s="16"/>
      <c r="G671" s="16"/>
      <c r="H671" s="16"/>
      <c r="I671" s="16"/>
      <c r="J671" s="16"/>
      <c r="K671" s="16"/>
      <c r="N671" s="16"/>
      <c r="O671" s="16"/>
      <c r="P671" s="16"/>
      <c r="Q671" s="16"/>
      <c r="R671" s="16"/>
      <c r="S671" s="23"/>
      <c r="T671" s="16"/>
      <c r="U671" s="16"/>
      <c r="W671" s="23" t="str">
        <f>IF('PD2'!$V671&lt;&gt;"",'PD2'!$V671*VLOOKUP('PD2'!$U671,#REF!,2,0),"")</f>
        <v/>
      </c>
      <c r="X671" s="16"/>
      <c r="Y671" s="16"/>
      <c r="Z671" s="16"/>
      <c r="AA671" s="16"/>
      <c r="AB671" s="16"/>
      <c r="AC671" s="16"/>
    </row>
    <row r="672" spans="1:29" ht="15.75" customHeight="1" x14ac:dyDescent="0.35">
      <c r="A672" s="17"/>
      <c r="B672" s="16"/>
      <c r="C672" s="16"/>
      <c r="D672" s="16"/>
      <c r="E672" s="16"/>
      <c r="F672" s="16"/>
      <c r="G672" s="16"/>
      <c r="H672" s="16"/>
      <c r="I672" s="16"/>
      <c r="J672" s="16"/>
      <c r="K672" s="16"/>
      <c r="N672" s="16"/>
      <c r="O672" s="16"/>
      <c r="P672" s="16"/>
      <c r="Q672" s="16"/>
      <c r="R672" s="16"/>
      <c r="S672" s="23"/>
      <c r="T672" s="16"/>
      <c r="U672" s="16"/>
      <c r="W672" s="23" t="str">
        <f>IF('PD2'!$V672&lt;&gt;"",'PD2'!$V672*VLOOKUP('PD2'!$U672,#REF!,2,0),"")</f>
        <v/>
      </c>
      <c r="X672" s="16"/>
      <c r="Y672" s="16"/>
      <c r="Z672" s="16"/>
      <c r="AA672" s="16"/>
      <c r="AB672" s="16"/>
      <c r="AC672" s="16"/>
    </row>
    <row r="673" spans="1:29" ht="15.75" customHeight="1" x14ac:dyDescent="0.35">
      <c r="A673" s="17"/>
      <c r="B673" s="16"/>
      <c r="C673" s="16"/>
      <c r="D673" s="16"/>
      <c r="E673" s="16"/>
      <c r="F673" s="16"/>
      <c r="G673" s="16"/>
      <c r="H673" s="16"/>
      <c r="I673" s="16"/>
      <c r="J673" s="16"/>
      <c r="K673" s="16"/>
      <c r="N673" s="16"/>
      <c r="O673" s="16"/>
      <c r="P673" s="16"/>
      <c r="Q673" s="16"/>
      <c r="R673" s="16"/>
      <c r="S673" s="23"/>
      <c r="T673" s="16"/>
      <c r="U673" s="16"/>
      <c r="W673" s="23" t="str">
        <f>IF('PD2'!$V673&lt;&gt;"",'PD2'!$V673*VLOOKUP('PD2'!$U673,#REF!,2,0),"")</f>
        <v/>
      </c>
      <c r="X673" s="16"/>
      <c r="Y673" s="16"/>
      <c r="Z673" s="16"/>
      <c r="AA673" s="16"/>
      <c r="AB673" s="16"/>
      <c r="AC673" s="16"/>
    </row>
    <row r="674" spans="1:29" ht="15.75" customHeight="1" x14ac:dyDescent="0.35">
      <c r="A674" s="17"/>
      <c r="B674" s="16"/>
      <c r="C674" s="16"/>
      <c r="D674" s="16"/>
      <c r="E674" s="16"/>
      <c r="F674" s="16"/>
      <c r="G674" s="16"/>
      <c r="H674" s="16"/>
      <c r="I674" s="16"/>
      <c r="J674" s="16"/>
      <c r="K674" s="16"/>
      <c r="N674" s="16"/>
      <c r="O674" s="16"/>
      <c r="P674" s="16"/>
      <c r="Q674" s="16"/>
      <c r="R674" s="16"/>
      <c r="S674" s="23"/>
      <c r="T674" s="16"/>
      <c r="U674" s="16"/>
      <c r="W674" s="23" t="str">
        <f>IF('PD2'!$V674&lt;&gt;"",'PD2'!$V674*VLOOKUP('PD2'!$U674,#REF!,2,0),"")</f>
        <v/>
      </c>
      <c r="X674" s="16"/>
      <c r="Y674" s="16"/>
      <c r="Z674" s="16"/>
      <c r="AA674" s="16"/>
      <c r="AB674" s="16"/>
      <c r="AC674" s="16"/>
    </row>
    <row r="675" spans="1:29" ht="15.75" customHeight="1" x14ac:dyDescent="0.35">
      <c r="A675" s="17"/>
      <c r="B675" s="16"/>
      <c r="C675" s="16"/>
      <c r="D675" s="16"/>
      <c r="E675" s="16"/>
      <c r="F675" s="16"/>
      <c r="G675" s="16"/>
      <c r="H675" s="16"/>
      <c r="I675" s="16"/>
      <c r="J675" s="16"/>
      <c r="K675" s="16"/>
      <c r="N675" s="16"/>
      <c r="O675" s="16"/>
      <c r="P675" s="16"/>
      <c r="Q675" s="16"/>
      <c r="R675" s="16"/>
      <c r="S675" s="23"/>
      <c r="T675" s="16"/>
      <c r="U675" s="16"/>
      <c r="W675" s="23" t="str">
        <f>IF('PD2'!$V675&lt;&gt;"",'PD2'!$V675*VLOOKUP('PD2'!$U675,#REF!,2,0),"")</f>
        <v/>
      </c>
      <c r="X675" s="16"/>
      <c r="Y675" s="16"/>
      <c r="Z675" s="16"/>
      <c r="AA675" s="16"/>
      <c r="AB675" s="16"/>
      <c r="AC675" s="16"/>
    </row>
    <row r="676" spans="1:29" ht="15.75" customHeight="1" x14ac:dyDescent="0.35">
      <c r="A676" s="17"/>
      <c r="B676" s="16"/>
      <c r="C676" s="16"/>
      <c r="D676" s="16"/>
      <c r="E676" s="16"/>
      <c r="F676" s="16"/>
      <c r="G676" s="16"/>
      <c r="H676" s="16"/>
      <c r="I676" s="16"/>
      <c r="J676" s="16"/>
      <c r="K676" s="16"/>
      <c r="N676" s="16"/>
      <c r="O676" s="16"/>
      <c r="P676" s="16"/>
      <c r="Q676" s="16"/>
      <c r="R676" s="16"/>
      <c r="S676" s="23"/>
      <c r="T676" s="16"/>
      <c r="U676" s="16"/>
      <c r="W676" s="23" t="str">
        <f>IF('PD2'!$V676&lt;&gt;"",'PD2'!$V676*VLOOKUP('PD2'!$U676,#REF!,2,0),"")</f>
        <v/>
      </c>
      <c r="X676" s="16"/>
      <c r="Y676" s="16"/>
      <c r="Z676" s="16"/>
      <c r="AA676" s="16"/>
      <c r="AB676" s="16"/>
      <c r="AC676" s="16"/>
    </row>
    <row r="677" spans="1:29" ht="15.75" customHeight="1" x14ac:dyDescent="0.35">
      <c r="A677" s="17"/>
      <c r="B677" s="16"/>
      <c r="C677" s="16"/>
      <c r="D677" s="16"/>
      <c r="E677" s="16"/>
      <c r="F677" s="16"/>
      <c r="G677" s="16"/>
      <c r="H677" s="16"/>
      <c r="I677" s="16"/>
      <c r="J677" s="16"/>
      <c r="K677" s="16"/>
      <c r="N677" s="16"/>
      <c r="O677" s="16"/>
      <c r="P677" s="16"/>
      <c r="Q677" s="16"/>
      <c r="R677" s="16"/>
      <c r="S677" s="23"/>
      <c r="T677" s="16"/>
      <c r="U677" s="16"/>
      <c r="W677" s="23" t="str">
        <f>IF('PD2'!$V677&lt;&gt;"",'PD2'!$V677*VLOOKUP('PD2'!$U677,#REF!,2,0),"")</f>
        <v/>
      </c>
      <c r="X677" s="16"/>
      <c r="Y677" s="16"/>
      <c r="Z677" s="16"/>
      <c r="AA677" s="16"/>
      <c r="AB677" s="16"/>
      <c r="AC677" s="16"/>
    </row>
    <row r="678" spans="1:29" ht="15.75" customHeight="1" x14ac:dyDescent="0.35">
      <c r="A678" s="17"/>
      <c r="B678" s="16"/>
      <c r="C678" s="16"/>
      <c r="D678" s="16"/>
      <c r="E678" s="16"/>
      <c r="F678" s="16"/>
      <c r="G678" s="16"/>
      <c r="H678" s="16"/>
      <c r="I678" s="16"/>
      <c r="J678" s="16"/>
      <c r="K678" s="16"/>
      <c r="N678" s="16"/>
      <c r="O678" s="16"/>
      <c r="P678" s="16"/>
      <c r="Q678" s="16"/>
      <c r="R678" s="16"/>
      <c r="S678" s="23"/>
      <c r="T678" s="16"/>
      <c r="U678" s="16"/>
      <c r="W678" s="23" t="str">
        <f>IF('PD2'!$V678&lt;&gt;"",'PD2'!$V678*VLOOKUP('PD2'!$U678,#REF!,2,0),"")</f>
        <v/>
      </c>
      <c r="X678" s="16"/>
      <c r="Y678" s="16"/>
      <c r="Z678" s="16"/>
      <c r="AA678" s="16"/>
      <c r="AB678" s="16"/>
      <c r="AC678" s="16"/>
    </row>
    <row r="679" spans="1:29" ht="15.75" customHeight="1" x14ac:dyDescent="0.35">
      <c r="A679" s="17"/>
      <c r="B679" s="16"/>
      <c r="C679" s="16"/>
      <c r="D679" s="16"/>
      <c r="E679" s="16"/>
      <c r="F679" s="16"/>
      <c r="G679" s="16"/>
      <c r="H679" s="16"/>
      <c r="I679" s="16"/>
      <c r="J679" s="16"/>
      <c r="K679" s="16"/>
      <c r="N679" s="16"/>
      <c r="O679" s="16"/>
      <c r="P679" s="16"/>
      <c r="Q679" s="16"/>
      <c r="R679" s="16"/>
      <c r="S679" s="23"/>
      <c r="T679" s="16"/>
      <c r="U679" s="16"/>
      <c r="W679" s="23" t="str">
        <f>IF('PD2'!$V679&lt;&gt;"",'PD2'!$V679*VLOOKUP('PD2'!$U679,#REF!,2,0),"")</f>
        <v/>
      </c>
      <c r="X679" s="16"/>
      <c r="Y679" s="16"/>
      <c r="Z679" s="16"/>
      <c r="AA679" s="16"/>
      <c r="AB679" s="16"/>
      <c r="AC679" s="16"/>
    </row>
    <row r="680" spans="1:29" ht="15.75" customHeight="1" x14ac:dyDescent="0.35">
      <c r="A680" s="17"/>
      <c r="B680" s="16"/>
      <c r="C680" s="16"/>
      <c r="D680" s="16"/>
      <c r="E680" s="16"/>
      <c r="F680" s="16"/>
      <c r="G680" s="16"/>
      <c r="H680" s="16"/>
      <c r="I680" s="16"/>
      <c r="J680" s="16"/>
      <c r="K680" s="16"/>
      <c r="N680" s="16"/>
      <c r="O680" s="16"/>
      <c r="P680" s="16"/>
      <c r="Q680" s="16"/>
      <c r="R680" s="16"/>
      <c r="S680" s="23"/>
      <c r="T680" s="16"/>
      <c r="U680" s="16"/>
      <c r="W680" s="23" t="str">
        <f>IF('PD2'!$V680&lt;&gt;"",'PD2'!$V680*VLOOKUP('PD2'!$U680,#REF!,2,0),"")</f>
        <v/>
      </c>
      <c r="X680" s="16"/>
      <c r="Y680" s="16"/>
      <c r="Z680" s="16"/>
      <c r="AA680" s="16"/>
      <c r="AB680" s="16"/>
      <c r="AC680" s="16"/>
    </row>
    <row r="681" spans="1:29" ht="15.75" customHeight="1" x14ac:dyDescent="0.35">
      <c r="A681" s="17"/>
      <c r="B681" s="16"/>
      <c r="C681" s="16"/>
      <c r="D681" s="16"/>
      <c r="E681" s="16"/>
      <c r="F681" s="16"/>
      <c r="G681" s="16"/>
      <c r="H681" s="16"/>
      <c r="I681" s="16"/>
      <c r="J681" s="16"/>
      <c r="K681" s="16"/>
      <c r="N681" s="16"/>
      <c r="O681" s="16"/>
      <c r="P681" s="16"/>
      <c r="Q681" s="16"/>
      <c r="R681" s="16"/>
      <c r="S681" s="23"/>
      <c r="T681" s="16"/>
      <c r="U681" s="16"/>
      <c r="W681" s="23" t="str">
        <f>IF('PD2'!$V681&lt;&gt;"",'PD2'!$V681*VLOOKUP('PD2'!$U681,#REF!,2,0),"")</f>
        <v/>
      </c>
      <c r="X681" s="16"/>
      <c r="Y681" s="16"/>
      <c r="Z681" s="16"/>
      <c r="AA681" s="16"/>
      <c r="AB681" s="16"/>
      <c r="AC681" s="16"/>
    </row>
    <row r="682" spans="1:29" ht="15.75" customHeight="1" x14ac:dyDescent="0.35">
      <c r="A682" s="17"/>
      <c r="B682" s="16"/>
      <c r="C682" s="16"/>
      <c r="D682" s="16"/>
      <c r="E682" s="16"/>
      <c r="F682" s="16"/>
      <c r="G682" s="16"/>
      <c r="H682" s="16"/>
      <c r="I682" s="16"/>
      <c r="J682" s="16"/>
      <c r="K682" s="16"/>
      <c r="N682" s="16"/>
      <c r="O682" s="16"/>
      <c r="P682" s="16"/>
      <c r="Q682" s="16"/>
      <c r="R682" s="16"/>
      <c r="S682" s="23"/>
      <c r="T682" s="16"/>
      <c r="U682" s="16"/>
      <c r="W682" s="23" t="str">
        <f>IF('PD2'!$V682&lt;&gt;"",'PD2'!$V682*VLOOKUP('PD2'!$U682,#REF!,2,0),"")</f>
        <v/>
      </c>
      <c r="X682" s="16"/>
      <c r="Y682" s="16"/>
      <c r="Z682" s="16"/>
      <c r="AA682" s="16"/>
      <c r="AB682" s="16"/>
      <c r="AC682" s="16"/>
    </row>
    <row r="683" spans="1:29" ht="15.75" customHeight="1" x14ac:dyDescent="0.35">
      <c r="A683" s="17"/>
      <c r="B683" s="16"/>
      <c r="C683" s="16"/>
      <c r="D683" s="16"/>
      <c r="E683" s="16"/>
      <c r="F683" s="16"/>
      <c r="G683" s="16"/>
      <c r="H683" s="16"/>
      <c r="I683" s="16"/>
      <c r="J683" s="16"/>
      <c r="K683" s="16"/>
      <c r="N683" s="16"/>
      <c r="O683" s="16"/>
      <c r="P683" s="16"/>
      <c r="Q683" s="16"/>
      <c r="R683" s="16"/>
      <c r="S683" s="23"/>
      <c r="T683" s="16"/>
      <c r="U683" s="16"/>
      <c r="W683" s="23" t="str">
        <f>IF('PD2'!$V683&lt;&gt;"",'PD2'!$V683*VLOOKUP('PD2'!$U683,#REF!,2,0),"")</f>
        <v/>
      </c>
      <c r="X683" s="16"/>
      <c r="Y683" s="16"/>
      <c r="Z683" s="16"/>
      <c r="AA683" s="16"/>
      <c r="AB683" s="16"/>
      <c r="AC683" s="16"/>
    </row>
    <row r="684" spans="1:29" ht="15.75" customHeight="1" x14ac:dyDescent="0.35">
      <c r="A684" s="17"/>
      <c r="B684" s="16"/>
      <c r="C684" s="16"/>
      <c r="D684" s="16"/>
      <c r="E684" s="16"/>
      <c r="F684" s="16"/>
      <c r="G684" s="16"/>
      <c r="H684" s="16"/>
      <c r="I684" s="16"/>
      <c r="J684" s="16"/>
      <c r="K684" s="16"/>
      <c r="N684" s="16"/>
      <c r="O684" s="16"/>
      <c r="P684" s="16"/>
      <c r="Q684" s="16"/>
      <c r="R684" s="16"/>
      <c r="S684" s="23"/>
      <c r="T684" s="16"/>
      <c r="U684" s="16"/>
      <c r="W684" s="23" t="str">
        <f>IF('PD2'!$V684&lt;&gt;"",'PD2'!$V684*VLOOKUP('PD2'!$U684,#REF!,2,0),"")</f>
        <v/>
      </c>
      <c r="X684" s="16"/>
      <c r="Y684" s="16"/>
      <c r="Z684" s="16"/>
      <c r="AA684" s="16"/>
      <c r="AB684" s="16"/>
      <c r="AC684" s="16"/>
    </row>
    <row r="685" spans="1:29" ht="15.75" customHeight="1" x14ac:dyDescent="0.35">
      <c r="A685" s="17"/>
      <c r="B685" s="16"/>
      <c r="C685" s="16"/>
      <c r="D685" s="16"/>
      <c r="E685" s="16"/>
      <c r="F685" s="16"/>
      <c r="G685" s="16"/>
      <c r="H685" s="16"/>
      <c r="I685" s="16"/>
      <c r="J685" s="16"/>
      <c r="K685" s="16"/>
      <c r="N685" s="16"/>
      <c r="O685" s="16"/>
      <c r="P685" s="16"/>
      <c r="Q685" s="16"/>
      <c r="R685" s="16"/>
      <c r="S685" s="23"/>
      <c r="T685" s="16"/>
      <c r="U685" s="16"/>
      <c r="W685" s="23" t="str">
        <f>IF('PD2'!$V685&lt;&gt;"",'PD2'!$V685*VLOOKUP('PD2'!$U685,#REF!,2,0),"")</f>
        <v/>
      </c>
      <c r="X685" s="16"/>
      <c r="Y685" s="16"/>
      <c r="Z685" s="16"/>
      <c r="AA685" s="16"/>
      <c r="AB685" s="16"/>
      <c r="AC685" s="16"/>
    </row>
    <row r="686" spans="1:29" ht="15.75" customHeight="1" x14ac:dyDescent="0.35">
      <c r="A686" s="17"/>
      <c r="B686" s="16"/>
      <c r="C686" s="16"/>
      <c r="D686" s="16"/>
      <c r="E686" s="16"/>
      <c r="F686" s="16"/>
      <c r="G686" s="16"/>
      <c r="H686" s="16"/>
      <c r="I686" s="16"/>
      <c r="J686" s="16"/>
      <c r="K686" s="16"/>
      <c r="N686" s="16"/>
      <c r="O686" s="16"/>
      <c r="P686" s="16"/>
      <c r="Q686" s="16"/>
      <c r="R686" s="16"/>
      <c r="S686" s="23"/>
      <c r="T686" s="16"/>
      <c r="U686" s="16"/>
      <c r="W686" s="23" t="str">
        <f>IF('PD2'!$V686&lt;&gt;"",'PD2'!$V686*VLOOKUP('PD2'!$U686,#REF!,2,0),"")</f>
        <v/>
      </c>
      <c r="X686" s="16"/>
      <c r="Y686" s="16"/>
      <c r="Z686" s="16"/>
      <c r="AA686" s="16"/>
      <c r="AB686" s="16"/>
      <c r="AC686" s="16"/>
    </row>
    <row r="687" spans="1:29" ht="15.75" customHeight="1" x14ac:dyDescent="0.35">
      <c r="A687" s="17"/>
      <c r="B687" s="16"/>
      <c r="C687" s="16"/>
      <c r="D687" s="16"/>
      <c r="E687" s="16"/>
      <c r="F687" s="16"/>
      <c r="G687" s="16"/>
      <c r="H687" s="16"/>
      <c r="I687" s="16"/>
      <c r="J687" s="16"/>
      <c r="K687" s="16"/>
      <c r="N687" s="16"/>
      <c r="O687" s="16"/>
      <c r="P687" s="16"/>
      <c r="Q687" s="16"/>
      <c r="R687" s="16"/>
      <c r="S687" s="23"/>
      <c r="T687" s="16"/>
      <c r="U687" s="16"/>
      <c r="W687" s="23" t="str">
        <f>IF('PD2'!$V687&lt;&gt;"",'PD2'!$V687*VLOOKUP('PD2'!$U687,#REF!,2,0),"")</f>
        <v/>
      </c>
      <c r="X687" s="16"/>
      <c r="Y687" s="16"/>
      <c r="Z687" s="16"/>
      <c r="AA687" s="16"/>
      <c r="AB687" s="16"/>
      <c r="AC687" s="16"/>
    </row>
    <row r="688" spans="1:29" ht="15.75" customHeight="1" x14ac:dyDescent="0.35">
      <c r="A688" s="17"/>
      <c r="B688" s="16"/>
      <c r="C688" s="16"/>
      <c r="D688" s="16"/>
      <c r="E688" s="16"/>
      <c r="F688" s="16"/>
      <c r="G688" s="16"/>
      <c r="H688" s="16"/>
      <c r="I688" s="16"/>
      <c r="J688" s="16"/>
      <c r="K688" s="16"/>
      <c r="N688" s="16"/>
      <c r="O688" s="16"/>
      <c r="P688" s="16"/>
      <c r="Q688" s="16"/>
      <c r="R688" s="16"/>
      <c r="S688" s="23"/>
      <c r="T688" s="16"/>
      <c r="U688" s="16"/>
      <c r="W688" s="23" t="str">
        <f>IF('PD2'!$V688&lt;&gt;"",'PD2'!$V688*VLOOKUP('PD2'!$U688,#REF!,2,0),"")</f>
        <v/>
      </c>
      <c r="X688" s="16"/>
      <c r="Y688" s="16"/>
      <c r="Z688" s="16"/>
      <c r="AA688" s="16"/>
      <c r="AB688" s="16"/>
      <c r="AC688" s="16"/>
    </row>
    <row r="689" spans="1:29" ht="15.75" customHeight="1" x14ac:dyDescent="0.35">
      <c r="A689" s="17"/>
      <c r="B689" s="16"/>
      <c r="C689" s="16"/>
      <c r="D689" s="16"/>
      <c r="E689" s="16"/>
      <c r="F689" s="16"/>
      <c r="G689" s="16"/>
      <c r="H689" s="16"/>
      <c r="I689" s="16"/>
      <c r="J689" s="16"/>
      <c r="K689" s="16"/>
      <c r="N689" s="16"/>
      <c r="O689" s="16"/>
      <c r="P689" s="16"/>
      <c r="Q689" s="16"/>
      <c r="R689" s="16"/>
      <c r="S689" s="23"/>
      <c r="T689" s="16"/>
      <c r="U689" s="16"/>
      <c r="W689" s="23" t="str">
        <f>IF('PD2'!$V689&lt;&gt;"",'PD2'!$V689*VLOOKUP('PD2'!$U689,#REF!,2,0),"")</f>
        <v/>
      </c>
      <c r="X689" s="16"/>
      <c r="Y689" s="16"/>
      <c r="Z689" s="16"/>
      <c r="AA689" s="16"/>
      <c r="AB689" s="16"/>
      <c r="AC689" s="16"/>
    </row>
    <row r="690" spans="1:29" ht="15.75" customHeight="1" x14ac:dyDescent="0.35">
      <c r="A690" s="17"/>
      <c r="B690" s="16"/>
      <c r="C690" s="16"/>
      <c r="D690" s="16"/>
      <c r="E690" s="16"/>
      <c r="F690" s="16"/>
      <c r="G690" s="16"/>
      <c r="H690" s="16"/>
      <c r="I690" s="16"/>
      <c r="J690" s="16"/>
      <c r="K690" s="16"/>
      <c r="N690" s="16"/>
      <c r="O690" s="16"/>
      <c r="P690" s="16"/>
      <c r="Q690" s="16"/>
      <c r="R690" s="16"/>
      <c r="S690" s="23"/>
      <c r="T690" s="16"/>
      <c r="U690" s="16"/>
      <c r="W690" s="23" t="str">
        <f>IF('PD2'!$V690&lt;&gt;"",'PD2'!$V690*VLOOKUP('PD2'!$U690,#REF!,2,0),"")</f>
        <v/>
      </c>
      <c r="X690" s="16"/>
      <c r="Y690" s="16"/>
      <c r="Z690" s="16"/>
      <c r="AA690" s="16"/>
      <c r="AB690" s="16"/>
      <c r="AC690" s="16"/>
    </row>
    <row r="691" spans="1:29" ht="15.75" customHeight="1" x14ac:dyDescent="0.35">
      <c r="A691" s="17"/>
      <c r="B691" s="16"/>
      <c r="C691" s="16"/>
      <c r="D691" s="16"/>
      <c r="E691" s="16"/>
      <c r="F691" s="16"/>
      <c r="G691" s="16"/>
      <c r="H691" s="16"/>
      <c r="I691" s="16"/>
      <c r="J691" s="16"/>
      <c r="K691" s="16"/>
      <c r="N691" s="16"/>
      <c r="O691" s="16"/>
      <c r="P691" s="16"/>
      <c r="Q691" s="16"/>
      <c r="R691" s="16"/>
      <c r="S691" s="23"/>
      <c r="T691" s="16"/>
      <c r="U691" s="16"/>
      <c r="W691" s="23" t="str">
        <f>IF('PD2'!$V691&lt;&gt;"",'PD2'!$V691*VLOOKUP('PD2'!$U691,#REF!,2,0),"")</f>
        <v/>
      </c>
      <c r="X691" s="16"/>
      <c r="Y691" s="16"/>
      <c r="Z691" s="16"/>
      <c r="AA691" s="16"/>
      <c r="AB691" s="16"/>
      <c r="AC691" s="16"/>
    </row>
    <row r="692" spans="1:29" ht="15.75" customHeight="1" x14ac:dyDescent="0.35">
      <c r="A692" s="17"/>
      <c r="B692" s="16"/>
      <c r="C692" s="16"/>
      <c r="D692" s="16"/>
      <c r="E692" s="16"/>
      <c r="F692" s="16"/>
      <c r="G692" s="16"/>
      <c r="H692" s="16"/>
      <c r="I692" s="16"/>
      <c r="J692" s="16"/>
      <c r="K692" s="16"/>
      <c r="N692" s="16"/>
      <c r="O692" s="16"/>
      <c r="P692" s="16"/>
      <c r="Q692" s="16"/>
      <c r="R692" s="16"/>
      <c r="S692" s="23"/>
      <c r="T692" s="16"/>
      <c r="U692" s="16"/>
      <c r="W692" s="23" t="str">
        <f>IF('PD2'!$V692&lt;&gt;"",'PD2'!$V692*VLOOKUP('PD2'!$U692,#REF!,2,0),"")</f>
        <v/>
      </c>
      <c r="X692" s="16"/>
      <c r="Y692" s="16"/>
      <c r="Z692" s="16"/>
      <c r="AA692" s="16"/>
      <c r="AB692" s="16"/>
      <c r="AC692" s="16"/>
    </row>
    <row r="693" spans="1:29" ht="15.75" customHeight="1" x14ac:dyDescent="0.35">
      <c r="A693" s="17"/>
      <c r="B693" s="16"/>
      <c r="C693" s="16"/>
      <c r="D693" s="16"/>
      <c r="E693" s="16"/>
      <c r="F693" s="16"/>
      <c r="G693" s="16"/>
      <c r="H693" s="16"/>
      <c r="I693" s="16"/>
      <c r="J693" s="16"/>
      <c r="K693" s="16"/>
      <c r="N693" s="16"/>
      <c r="O693" s="16"/>
      <c r="P693" s="16"/>
      <c r="Q693" s="16"/>
      <c r="R693" s="16"/>
      <c r="S693" s="23"/>
      <c r="T693" s="16"/>
      <c r="U693" s="16"/>
      <c r="W693" s="23" t="str">
        <f>IF('PD2'!$V693&lt;&gt;"",'PD2'!$V693*VLOOKUP('PD2'!$U693,#REF!,2,0),"")</f>
        <v/>
      </c>
      <c r="X693" s="16"/>
      <c r="Y693" s="16"/>
      <c r="Z693" s="16"/>
      <c r="AA693" s="16"/>
      <c r="AB693" s="16"/>
      <c r="AC693" s="16"/>
    </row>
    <row r="694" spans="1:29" ht="15.75" customHeight="1" x14ac:dyDescent="0.35">
      <c r="A694" s="17"/>
      <c r="B694" s="16"/>
      <c r="C694" s="16"/>
      <c r="D694" s="16"/>
      <c r="E694" s="16"/>
      <c r="F694" s="16"/>
      <c r="G694" s="16"/>
      <c r="H694" s="16"/>
      <c r="I694" s="16"/>
      <c r="J694" s="16"/>
      <c r="K694" s="16"/>
      <c r="N694" s="16"/>
      <c r="O694" s="16"/>
      <c r="P694" s="16"/>
      <c r="Q694" s="16"/>
      <c r="R694" s="16"/>
      <c r="S694" s="23"/>
      <c r="T694" s="16"/>
      <c r="U694" s="16"/>
      <c r="W694" s="23" t="str">
        <f>IF('PD2'!$V694&lt;&gt;"",'PD2'!$V694*VLOOKUP('PD2'!$U694,#REF!,2,0),"")</f>
        <v/>
      </c>
      <c r="X694" s="16"/>
      <c r="Y694" s="16"/>
      <c r="Z694" s="16"/>
      <c r="AA694" s="16"/>
      <c r="AB694" s="16"/>
      <c r="AC694" s="16"/>
    </row>
    <row r="695" spans="1:29" ht="15.75" customHeight="1" x14ac:dyDescent="0.35">
      <c r="A695" s="17"/>
      <c r="B695" s="16"/>
      <c r="C695" s="16"/>
      <c r="D695" s="16"/>
      <c r="E695" s="16"/>
      <c r="F695" s="16"/>
      <c r="G695" s="16"/>
      <c r="H695" s="16"/>
      <c r="I695" s="16"/>
      <c r="J695" s="16"/>
      <c r="K695" s="16"/>
      <c r="N695" s="16"/>
      <c r="O695" s="16"/>
      <c r="P695" s="16"/>
      <c r="Q695" s="16"/>
      <c r="R695" s="16"/>
      <c r="S695" s="23"/>
      <c r="T695" s="16"/>
      <c r="U695" s="16"/>
      <c r="W695" s="23" t="str">
        <f>IF('PD2'!$V695&lt;&gt;"",'PD2'!$V695*VLOOKUP('PD2'!$U695,#REF!,2,0),"")</f>
        <v/>
      </c>
      <c r="X695" s="16"/>
      <c r="Y695" s="16"/>
      <c r="Z695" s="16"/>
      <c r="AA695" s="16"/>
      <c r="AB695" s="16"/>
      <c r="AC695" s="16"/>
    </row>
    <row r="696" spans="1:29" ht="15.75" customHeight="1" x14ac:dyDescent="0.35">
      <c r="A696" s="17"/>
      <c r="B696" s="16"/>
      <c r="C696" s="16"/>
      <c r="D696" s="16"/>
      <c r="E696" s="16"/>
      <c r="F696" s="16"/>
      <c r="G696" s="16"/>
      <c r="H696" s="16"/>
      <c r="I696" s="16"/>
      <c r="J696" s="16"/>
      <c r="K696" s="16"/>
      <c r="N696" s="16"/>
      <c r="O696" s="16"/>
      <c r="P696" s="16"/>
      <c r="Q696" s="16"/>
      <c r="R696" s="16"/>
      <c r="S696" s="23"/>
      <c r="T696" s="16"/>
      <c r="U696" s="16"/>
      <c r="W696" s="23" t="str">
        <f>IF('PD2'!$V696&lt;&gt;"",'PD2'!$V696*VLOOKUP('PD2'!$U696,#REF!,2,0),"")</f>
        <v/>
      </c>
      <c r="X696" s="16"/>
      <c r="Y696" s="16"/>
      <c r="Z696" s="16"/>
      <c r="AA696" s="16"/>
      <c r="AB696" s="16"/>
      <c r="AC696" s="16"/>
    </row>
    <row r="697" spans="1:29" ht="15.75" customHeight="1" x14ac:dyDescent="0.35">
      <c r="A697" s="17"/>
      <c r="B697" s="16"/>
      <c r="C697" s="16"/>
      <c r="D697" s="16"/>
      <c r="E697" s="16"/>
      <c r="F697" s="16"/>
      <c r="G697" s="16"/>
      <c r="H697" s="16"/>
      <c r="I697" s="16"/>
      <c r="J697" s="16"/>
      <c r="K697" s="16"/>
      <c r="N697" s="16"/>
      <c r="O697" s="16"/>
      <c r="P697" s="16"/>
      <c r="Q697" s="16"/>
      <c r="R697" s="16"/>
      <c r="S697" s="23"/>
      <c r="T697" s="16"/>
      <c r="U697" s="16"/>
      <c r="W697" s="23" t="str">
        <f>IF('PD2'!$V697&lt;&gt;"",'PD2'!$V697*VLOOKUP('PD2'!$U697,#REF!,2,0),"")</f>
        <v/>
      </c>
      <c r="X697" s="16"/>
      <c r="Y697" s="16"/>
      <c r="Z697" s="16"/>
      <c r="AA697" s="16"/>
      <c r="AB697" s="16"/>
      <c r="AC697" s="16"/>
    </row>
    <row r="698" spans="1:29" ht="15.75" customHeight="1" x14ac:dyDescent="0.35">
      <c r="A698" s="17"/>
      <c r="B698" s="16"/>
      <c r="C698" s="16"/>
      <c r="D698" s="16"/>
      <c r="E698" s="16"/>
      <c r="F698" s="16"/>
      <c r="G698" s="16"/>
      <c r="H698" s="16"/>
      <c r="I698" s="16"/>
      <c r="J698" s="16"/>
      <c r="K698" s="16"/>
      <c r="N698" s="16"/>
      <c r="O698" s="16"/>
      <c r="P698" s="16"/>
      <c r="Q698" s="16"/>
      <c r="R698" s="16"/>
      <c r="S698" s="23"/>
      <c r="T698" s="16"/>
      <c r="U698" s="16"/>
      <c r="W698" s="23" t="str">
        <f>IF('PD2'!$V698&lt;&gt;"",'PD2'!$V698*VLOOKUP('PD2'!$U698,#REF!,2,0),"")</f>
        <v/>
      </c>
      <c r="X698" s="16"/>
      <c r="Y698" s="16"/>
      <c r="Z698" s="16"/>
      <c r="AA698" s="16"/>
      <c r="AB698" s="16"/>
      <c r="AC698" s="16"/>
    </row>
    <row r="699" spans="1:29" ht="15.75" customHeight="1" x14ac:dyDescent="0.35">
      <c r="A699" s="17"/>
      <c r="B699" s="16"/>
      <c r="C699" s="16"/>
      <c r="D699" s="16"/>
      <c r="E699" s="16"/>
      <c r="F699" s="16"/>
      <c r="G699" s="16"/>
      <c r="H699" s="16"/>
      <c r="I699" s="16"/>
      <c r="J699" s="16"/>
      <c r="K699" s="16"/>
      <c r="N699" s="16"/>
      <c r="O699" s="16"/>
      <c r="P699" s="16"/>
      <c r="Q699" s="16"/>
      <c r="R699" s="16"/>
      <c r="S699" s="23"/>
      <c r="T699" s="16"/>
      <c r="U699" s="16"/>
      <c r="W699" s="23" t="str">
        <f>IF('PD2'!$V699&lt;&gt;"",'PD2'!$V699*VLOOKUP('PD2'!$U699,#REF!,2,0),"")</f>
        <v/>
      </c>
      <c r="X699" s="16"/>
      <c r="Y699" s="16"/>
      <c r="Z699" s="16"/>
      <c r="AA699" s="16"/>
      <c r="AB699" s="16"/>
      <c r="AC699" s="16"/>
    </row>
    <row r="700" spans="1:29" ht="15.75" customHeight="1" x14ac:dyDescent="0.35">
      <c r="A700" s="17"/>
      <c r="B700" s="16"/>
      <c r="C700" s="16"/>
      <c r="D700" s="16"/>
      <c r="E700" s="16"/>
      <c r="F700" s="16"/>
      <c r="G700" s="16"/>
      <c r="H700" s="16"/>
      <c r="I700" s="16"/>
      <c r="J700" s="16"/>
      <c r="K700" s="16"/>
      <c r="N700" s="16"/>
      <c r="O700" s="16"/>
      <c r="P700" s="16"/>
      <c r="Q700" s="16"/>
      <c r="R700" s="16"/>
      <c r="S700" s="23"/>
      <c r="T700" s="16"/>
      <c r="U700" s="16"/>
      <c r="W700" s="23" t="str">
        <f>IF('PD2'!$V700&lt;&gt;"",'PD2'!$V700*VLOOKUP('PD2'!$U700,#REF!,2,0),"")</f>
        <v/>
      </c>
      <c r="X700" s="16"/>
      <c r="Y700" s="16"/>
      <c r="Z700" s="16"/>
      <c r="AA700" s="16"/>
      <c r="AB700" s="16"/>
      <c r="AC700" s="16"/>
    </row>
    <row r="701" spans="1:29" ht="15.75" customHeight="1" x14ac:dyDescent="0.35">
      <c r="A701" s="17"/>
      <c r="B701" s="16"/>
      <c r="C701" s="16"/>
      <c r="D701" s="16"/>
      <c r="E701" s="16"/>
      <c r="F701" s="16"/>
      <c r="G701" s="16"/>
      <c r="H701" s="16"/>
      <c r="I701" s="16"/>
      <c r="J701" s="16"/>
      <c r="K701" s="16"/>
      <c r="N701" s="16"/>
      <c r="O701" s="16"/>
      <c r="P701" s="16"/>
      <c r="Q701" s="16"/>
      <c r="R701" s="16"/>
      <c r="S701" s="23"/>
      <c r="T701" s="16"/>
      <c r="U701" s="16"/>
      <c r="W701" s="23" t="str">
        <f>IF('PD2'!$V701&lt;&gt;"",'PD2'!$V701*VLOOKUP('PD2'!$U701,#REF!,2,0),"")</f>
        <v/>
      </c>
      <c r="X701" s="16"/>
      <c r="Y701" s="16"/>
      <c r="Z701" s="16"/>
      <c r="AA701" s="16"/>
      <c r="AB701" s="16"/>
      <c r="AC701" s="16"/>
    </row>
    <row r="702" spans="1:29" ht="15.75" customHeight="1" x14ac:dyDescent="0.35">
      <c r="A702" s="17"/>
      <c r="B702" s="16"/>
      <c r="C702" s="16"/>
      <c r="D702" s="16"/>
      <c r="E702" s="16"/>
      <c r="F702" s="16"/>
      <c r="G702" s="16"/>
      <c r="H702" s="16"/>
      <c r="I702" s="16"/>
      <c r="J702" s="16"/>
      <c r="K702" s="16"/>
      <c r="N702" s="16"/>
      <c r="O702" s="16"/>
      <c r="P702" s="16"/>
      <c r="Q702" s="16"/>
      <c r="R702" s="16"/>
      <c r="S702" s="23"/>
      <c r="T702" s="16"/>
      <c r="U702" s="16"/>
      <c r="W702" s="23" t="str">
        <f>IF('PD2'!$V702&lt;&gt;"",'PD2'!$V702*VLOOKUP('PD2'!$U702,#REF!,2,0),"")</f>
        <v/>
      </c>
      <c r="X702" s="16"/>
      <c r="Y702" s="16"/>
      <c r="Z702" s="16"/>
      <c r="AA702" s="16"/>
      <c r="AB702" s="16"/>
      <c r="AC702" s="16"/>
    </row>
    <row r="703" spans="1:29" ht="15.75" customHeight="1" x14ac:dyDescent="0.35">
      <c r="A703" s="17"/>
      <c r="B703" s="16"/>
      <c r="C703" s="16"/>
      <c r="D703" s="16"/>
      <c r="E703" s="16"/>
      <c r="F703" s="16"/>
      <c r="G703" s="16"/>
      <c r="H703" s="16"/>
      <c r="I703" s="16"/>
      <c r="J703" s="16"/>
      <c r="K703" s="16"/>
      <c r="N703" s="16"/>
      <c r="O703" s="16"/>
      <c r="P703" s="16"/>
      <c r="Q703" s="16"/>
      <c r="R703" s="16"/>
      <c r="S703" s="23"/>
      <c r="T703" s="16"/>
      <c r="U703" s="16"/>
      <c r="W703" s="23" t="str">
        <f>IF('PD2'!$V703&lt;&gt;"",'PD2'!$V703*VLOOKUP('PD2'!$U703,#REF!,2,0),"")</f>
        <v/>
      </c>
      <c r="X703" s="16"/>
      <c r="Y703" s="16"/>
      <c r="Z703" s="16"/>
      <c r="AA703" s="16"/>
      <c r="AB703" s="16"/>
      <c r="AC703" s="16"/>
    </row>
    <row r="704" spans="1:29" ht="15.75" customHeight="1" x14ac:dyDescent="0.35">
      <c r="A704" s="17"/>
      <c r="B704" s="16"/>
      <c r="C704" s="16"/>
      <c r="D704" s="16"/>
      <c r="E704" s="16"/>
      <c r="F704" s="16"/>
      <c r="G704" s="16"/>
      <c r="H704" s="16"/>
      <c r="I704" s="16"/>
      <c r="J704" s="16"/>
      <c r="K704" s="16"/>
      <c r="N704" s="16"/>
      <c r="O704" s="16"/>
      <c r="P704" s="16"/>
      <c r="Q704" s="16"/>
      <c r="R704" s="16"/>
      <c r="S704" s="23"/>
      <c r="T704" s="16"/>
      <c r="U704" s="16"/>
      <c r="W704" s="23" t="str">
        <f>IF('PD2'!$V704&lt;&gt;"",'PD2'!$V704*VLOOKUP('PD2'!$U704,#REF!,2,0),"")</f>
        <v/>
      </c>
      <c r="X704" s="16"/>
      <c r="Y704" s="16"/>
      <c r="Z704" s="16"/>
      <c r="AA704" s="16"/>
      <c r="AB704" s="16"/>
      <c r="AC704" s="16"/>
    </row>
    <row r="705" spans="1:29" ht="15.75" customHeight="1" x14ac:dyDescent="0.35">
      <c r="A705" s="17"/>
      <c r="B705" s="16"/>
      <c r="C705" s="16"/>
      <c r="D705" s="16"/>
      <c r="E705" s="16"/>
      <c r="F705" s="16"/>
      <c r="G705" s="16"/>
      <c r="H705" s="16"/>
      <c r="I705" s="16"/>
      <c r="J705" s="16"/>
      <c r="K705" s="16"/>
      <c r="N705" s="16"/>
      <c r="O705" s="16"/>
      <c r="P705" s="16"/>
      <c r="Q705" s="16"/>
      <c r="R705" s="16"/>
      <c r="S705" s="23"/>
      <c r="T705" s="16"/>
      <c r="U705" s="16"/>
      <c r="W705" s="23" t="str">
        <f>IF('PD2'!$V705&lt;&gt;"",'PD2'!$V705*VLOOKUP('PD2'!$U705,#REF!,2,0),"")</f>
        <v/>
      </c>
      <c r="X705" s="16"/>
      <c r="Y705" s="16"/>
      <c r="Z705" s="16"/>
      <c r="AA705" s="16"/>
      <c r="AB705" s="16"/>
      <c r="AC705" s="16"/>
    </row>
    <row r="706" spans="1:29" ht="15.75" customHeight="1" x14ac:dyDescent="0.35">
      <c r="A706" s="17"/>
      <c r="B706" s="16"/>
      <c r="C706" s="16"/>
      <c r="D706" s="16"/>
      <c r="E706" s="16"/>
      <c r="F706" s="16"/>
      <c r="G706" s="16"/>
      <c r="H706" s="16"/>
      <c r="I706" s="16"/>
      <c r="J706" s="16"/>
      <c r="K706" s="16"/>
      <c r="N706" s="16"/>
      <c r="O706" s="16"/>
      <c r="P706" s="16"/>
      <c r="Q706" s="16"/>
      <c r="R706" s="16"/>
      <c r="S706" s="23"/>
      <c r="T706" s="16"/>
      <c r="U706" s="16"/>
      <c r="W706" s="23" t="str">
        <f>IF('PD2'!$V706&lt;&gt;"",'PD2'!$V706*VLOOKUP('PD2'!$U706,#REF!,2,0),"")</f>
        <v/>
      </c>
      <c r="X706" s="16"/>
      <c r="Y706" s="16"/>
      <c r="Z706" s="16"/>
      <c r="AA706" s="16"/>
      <c r="AB706" s="16"/>
      <c r="AC706" s="16"/>
    </row>
    <row r="707" spans="1:29" ht="15.75" customHeight="1" x14ac:dyDescent="0.35">
      <c r="A707" s="17"/>
      <c r="B707" s="16"/>
      <c r="C707" s="16"/>
      <c r="D707" s="16"/>
      <c r="E707" s="16"/>
      <c r="F707" s="16"/>
      <c r="G707" s="16"/>
      <c r="H707" s="16"/>
      <c r="I707" s="16"/>
      <c r="J707" s="16"/>
      <c r="K707" s="16"/>
      <c r="N707" s="16"/>
      <c r="O707" s="16"/>
      <c r="P707" s="16"/>
      <c r="Q707" s="16"/>
      <c r="R707" s="16"/>
      <c r="S707" s="23"/>
      <c r="T707" s="16"/>
      <c r="U707" s="16"/>
      <c r="W707" s="23" t="str">
        <f>IF('PD2'!$V707&lt;&gt;"",'PD2'!$V707*VLOOKUP('PD2'!$U707,#REF!,2,0),"")</f>
        <v/>
      </c>
      <c r="X707" s="16"/>
      <c r="Y707" s="16"/>
      <c r="Z707" s="16"/>
      <c r="AA707" s="16"/>
      <c r="AB707" s="16"/>
      <c r="AC707" s="16"/>
    </row>
    <row r="708" spans="1:29" ht="15.75" customHeight="1" x14ac:dyDescent="0.35">
      <c r="A708" s="17"/>
      <c r="B708" s="16"/>
      <c r="C708" s="16"/>
      <c r="D708" s="16"/>
      <c r="E708" s="16"/>
      <c r="F708" s="16"/>
      <c r="G708" s="16"/>
      <c r="H708" s="16"/>
      <c r="I708" s="16"/>
      <c r="J708" s="16"/>
      <c r="K708" s="16"/>
      <c r="N708" s="16"/>
      <c r="O708" s="16"/>
      <c r="P708" s="16"/>
      <c r="Q708" s="16"/>
      <c r="R708" s="16"/>
      <c r="S708" s="23"/>
      <c r="T708" s="16"/>
      <c r="U708" s="16"/>
      <c r="W708" s="23" t="str">
        <f>IF('PD2'!$V708&lt;&gt;"",'PD2'!$V708*VLOOKUP('PD2'!$U708,#REF!,2,0),"")</f>
        <v/>
      </c>
      <c r="X708" s="16"/>
      <c r="Y708" s="16"/>
      <c r="Z708" s="16"/>
      <c r="AA708" s="16"/>
      <c r="AB708" s="16"/>
      <c r="AC708" s="16"/>
    </row>
    <row r="709" spans="1:29" ht="15.75" customHeight="1" x14ac:dyDescent="0.35">
      <c r="A709" s="17"/>
      <c r="B709" s="16"/>
      <c r="C709" s="16"/>
      <c r="D709" s="16"/>
      <c r="E709" s="16"/>
      <c r="F709" s="16"/>
      <c r="G709" s="16"/>
      <c r="H709" s="16"/>
      <c r="I709" s="16"/>
      <c r="J709" s="16"/>
      <c r="K709" s="16"/>
      <c r="N709" s="16"/>
      <c r="O709" s="16"/>
      <c r="P709" s="16"/>
      <c r="Q709" s="16"/>
      <c r="R709" s="16"/>
      <c r="S709" s="23"/>
      <c r="T709" s="16"/>
      <c r="U709" s="16"/>
      <c r="W709" s="23" t="str">
        <f>IF('PD2'!$V709&lt;&gt;"",'PD2'!$V709*VLOOKUP('PD2'!$U709,#REF!,2,0),"")</f>
        <v/>
      </c>
      <c r="X709" s="16"/>
      <c r="Y709" s="16"/>
      <c r="Z709" s="16"/>
      <c r="AA709" s="16"/>
      <c r="AB709" s="16"/>
      <c r="AC709" s="16"/>
    </row>
    <row r="710" spans="1:29" ht="15.75" customHeight="1" x14ac:dyDescent="0.35">
      <c r="A710" s="17"/>
      <c r="B710" s="16"/>
      <c r="C710" s="16"/>
      <c r="D710" s="16"/>
      <c r="E710" s="16"/>
      <c r="F710" s="16"/>
      <c r="G710" s="16"/>
      <c r="H710" s="16"/>
      <c r="I710" s="16"/>
      <c r="J710" s="16"/>
      <c r="K710" s="16"/>
      <c r="N710" s="16"/>
      <c r="O710" s="16"/>
      <c r="P710" s="16"/>
      <c r="Q710" s="16"/>
      <c r="R710" s="16"/>
      <c r="S710" s="23"/>
      <c r="T710" s="16"/>
      <c r="U710" s="16"/>
      <c r="W710" s="23" t="str">
        <f>IF('PD2'!$V710&lt;&gt;"",'PD2'!$V710*VLOOKUP('PD2'!$U710,#REF!,2,0),"")</f>
        <v/>
      </c>
      <c r="X710" s="16"/>
      <c r="Y710" s="16"/>
      <c r="Z710" s="16"/>
      <c r="AA710" s="16"/>
      <c r="AB710" s="16"/>
      <c r="AC710" s="16"/>
    </row>
    <row r="711" spans="1:29" ht="15.75" customHeight="1" x14ac:dyDescent="0.35">
      <c r="A711" s="17"/>
      <c r="B711" s="16"/>
      <c r="C711" s="16"/>
      <c r="D711" s="16"/>
      <c r="E711" s="16"/>
      <c r="F711" s="16"/>
      <c r="G711" s="16"/>
      <c r="H711" s="16"/>
      <c r="I711" s="16"/>
      <c r="J711" s="16"/>
      <c r="K711" s="16"/>
      <c r="N711" s="16"/>
      <c r="O711" s="16"/>
      <c r="P711" s="16"/>
      <c r="Q711" s="16"/>
      <c r="R711" s="16"/>
      <c r="S711" s="23"/>
      <c r="T711" s="16"/>
      <c r="U711" s="16"/>
      <c r="W711" s="23" t="str">
        <f>IF('PD2'!$V711&lt;&gt;"",'PD2'!$V711*VLOOKUP('PD2'!$U711,#REF!,2,0),"")</f>
        <v/>
      </c>
      <c r="X711" s="16"/>
      <c r="Y711" s="16"/>
      <c r="Z711" s="16"/>
      <c r="AA711" s="16"/>
      <c r="AB711" s="16"/>
      <c r="AC711" s="16"/>
    </row>
    <row r="712" spans="1:29" ht="15.75" customHeight="1" x14ac:dyDescent="0.35">
      <c r="A712" s="17"/>
      <c r="B712" s="16"/>
      <c r="C712" s="16"/>
      <c r="D712" s="16"/>
      <c r="E712" s="16"/>
      <c r="F712" s="16"/>
      <c r="G712" s="16"/>
      <c r="H712" s="16"/>
      <c r="I712" s="16"/>
      <c r="J712" s="16"/>
      <c r="K712" s="16"/>
      <c r="N712" s="16"/>
      <c r="O712" s="16"/>
      <c r="P712" s="16"/>
      <c r="Q712" s="16"/>
      <c r="R712" s="16"/>
      <c r="S712" s="23"/>
      <c r="T712" s="16"/>
      <c r="U712" s="16"/>
      <c r="W712" s="23" t="str">
        <f>IF('PD2'!$V712&lt;&gt;"",'PD2'!$V712*VLOOKUP('PD2'!$U712,#REF!,2,0),"")</f>
        <v/>
      </c>
      <c r="X712" s="16"/>
      <c r="Y712" s="16"/>
      <c r="Z712" s="16"/>
      <c r="AA712" s="16"/>
      <c r="AB712" s="16"/>
      <c r="AC712" s="16"/>
    </row>
    <row r="713" spans="1:29" ht="15.75" customHeight="1" x14ac:dyDescent="0.35">
      <c r="A713" s="17"/>
      <c r="B713" s="16"/>
      <c r="C713" s="16"/>
      <c r="D713" s="16"/>
      <c r="E713" s="16"/>
      <c r="F713" s="16"/>
      <c r="G713" s="16"/>
      <c r="H713" s="16"/>
      <c r="I713" s="16"/>
      <c r="J713" s="16"/>
      <c r="K713" s="16"/>
      <c r="N713" s="16"/>
      <c r="O713" s="16"/>
      <c r="P713" s="16"/>
      <c r="Q713" s="16"/>
      <c r="R713" s="16"/>
      <c r="S713" s="23"/>
      <c r="T713" s="16"/>
      <c r="U713" s="16"/>
      <c r="W713" s="23" t="str">
        <f>IF('PD2'!$V713&lt;&gt;"",'PD2'!$V713*VLOOKUP('PD2'!$U713,#REF!,2,0),"")</f>
        <v/>
      </c>
      <c r="X713" s="16"/>
      <c r="Y713" s="16"/>
      <c r="Z713" s="16"/>
      <c r="AA713" s="16"/>
      <c r="AB713" s="16"/>
      <c r="AC713" s="16"/>
    </row>
    <row r="714" spans="1:29" ht="15.75" customHeight="1" x14ac:dyDescent="0.35">
      <c r="A714" s="17"/>
      <c r="B714" s="16"/>
      <c r="C714" s="16"/>
      <c r="D714" s="16"/>
      <c r="E714" s="16"/>
      <c r="F714" s="16"/>
      <c r="G714" s="16"/>
      <c r="H714" s="16"/>
      <c r="I714" s="16"/>
      <c r="J714" s="16"/>
      <c r="K714" s="16"/>
      <c r="N714" s="16"/>
      <c r="O714" s="16"/>
      <c r="P714" s="16"/>
      <c r="Q714" s="16"/>
      <c r="R714" s="16"/>
      <c r="S714" s="23"/>
      <c r="T714" s="16"/>
      <c r="U714" s="16"/>
      <c r="W714" s="23" t="str">
        <f>IF('PD2'!$V714&lt;&gt;"",'PD2'!$V714*VLOOKUP('PD2'!$U714,#REF!,2,0),"")</f>
        <v/>
      </c>
      <c r="X714" s="16"/>
      <c r="Y714" s="16"/>
      <c r="Z714" s="16"/>
      <c r="AA714" s="16"/>
      <c r="AB714" s="16"/>
      <c r="AC714" s="16"/>
    </row>
    <row r="715" spans="1:29" ht="15.75" customHeight="1" x14ac:dyDescent="0.35">
      <c r="A715" s="17"/>
      <c r="B715" s="16"/>
      <c r="C715" s="16"/>
      <c r="D715" s="16"/>
      <c r="E715" s="16"/>
      <c r="F715" s="16"/>
      <c r="G715" s="16"/>
      <c r="H715" s="16"/>
      <c r="I715" s="16"/>
      <c r="J715" s="16"/>
      <c r="K715" s="16"/>
      <c r="N715" s="16"/>
      <c r="O715" s="16"/>
      <c r="P715" s="16"/>
      <c r="Q715" s="16"/>
      <c r="R715" s="16"/>
      <c r="S715" s="23"/>
      <c r="T715" s="16"/>
      <c r="U715" s="16"/>
      <c r="W715" s="23" t="str">
        <f>IF('PD2'!$V715&lt;&gt;"",'PD2'!$V715*VLOOKUP('PD2'!$U715,#REF!,2,0),"")</f>
        <v/>
      </c>
      <c r="X715" s="16"/>
      <c r="Y715" s="16"/>
      <c r="Z715" s="16"/>
      <c r="AA715" s="16"/>
      <c r="AB715" s="16"/>
      <c r="AC715" s="16"/>
    </row>
    <row r="716" spans="1:29" ht="15.75" customHeight="1" x14ac:dyDescent="0.35">
      <c r="A716" s="17"/>
      <c r="B716" s="16"/>
      <c r="C716" s="16"/>
      <c r="D716" s="16"/>
      <c r="E716" s="16"/>
      <c r="F716" s="16"/>
      <c r="G716" s="16"/>
      <c r="H716" s="16"/>
      <c r="I716" s="16"/>
      <c r="J716" s="16"/>
      <c r="K716" s="16"/>
      <c r="N716" s="16"/>
      <c r="O716" s="16"/>
      <c r="P716" s="16"/>
      <c r="Q716" s="16"/>
      <c r="R716" s="16"/>
      <c r="S716" s="23"/>
      <c r="T716" s="16"/>
      <c r="U716" s="16"/>
      <c r="W716" s="23" t="str">
        <f>IF('PD2'!$V716&lt;&gt;"",'PD2'!$V716*VLOOKUP('PD2'!$U716,#REF!,2,0),"")</f>
        <v/>
      </c>
      <c r="X716" s="16"/>
      <c r="Y716" s="16"/>
      <c r="Z716" s="16"/>
      <c r="AA716" s="16"/>
      <c r="AB716" s="16"/>
      <c r="AC716" s="16"/>
    </row>
    <row r="717" spans="1:29" ht="15.75" customHeight="1" x14ac:dyDescent="0.35">
      <c r="A717" s="17"/>
      <c r="B717" s="16"/>
      <c r="C717" s="16"/>
      <c r="D717" s="16"/>
      <c r="E717" s="16"/>
      <c r="F717" s="16"/>
      <c r="G717" s="16"/>
      <c r="H717" s="16"/>
      <c r="I717" s="16"/>
      <c r="J717" s="16"/>
      <c r="K717" s="16"/>
      <c r="N717" s="16"/>
      <c r="O717" s="16"/>
      <c r="P717" s="16"/>
      <c r="Q717" s="16"/>
      <c r="R717" s="16"/>
      <c r="S717" s="23"/>
      <c r="T717" s="16"/>
      <c r="U717" s="16"/>
      <c r="W717" s="23" t="str">
        <f>IF('PD2'!$V717&lt;&gt;"",'PD2'!$V717*VLOOKUP('PD2'!$U717,#REF!,2,0),"")</f>
        <v/>
      </c>
      <c r="X717" s="16"/>
      <c r="Y717" s="16"/>
      <c r="Z717" s="16"/>
      <c r="AA717" s="16"/>
      <c r="AB717" s="16"/>
      <c r="AC717" s="16"/>
    </row>
    <row r="718" spans="1:29" ht="15.75" customHeight="1" x14ac:dyDescent="0.35">
      <c r="A718" s="17"/>
      <c r="B718" s="16"/>
      <c r="C718" s="16"/>
      <c r="D718" s="16"/>
      <c r="E718" s="16"/>
      <c r="F718" s="16"/>
      <c r="G718" s="16"/>
      <c r="H718" s="16"/>
      <c r="I718" s="16"/>
      <c r="J718" s="16"/>
      <c r="K718" s="16"/>
      <c r="N718" s="16"/>
      <c r="O718" s="16"/>
      <c r="P718" s="16"/>
      <c r="Q718" s="16"/>
      <c r="R718" s="16"/>
      <c r="S718" s="23"/>
      <c r="T718" s="16"/>
      <c r="U718" s="16"/>
      <c r="W718" s="23" t="str">
        <f>IF('PD2'!$V718&lt;&gt;"",'PD2'!$V718*VLOOKUP('PD2'!$U718,#REF!,2,0),"")</f>
        <v/>
      </c>
      <c r="X718" s="16"/>
      <c r="Y718" s="16"/>
      <c r="Z718" s="16"/>
      <c r="AA718" s="16"/>
      <c r="AB718" s="16"/>
      <c r="AC718" s="16"/>
    </row>
    <row r="719" spans="1:29" ht="15.75" customHeight="1" x14ac:dyDescent="0.35">
      <c r="A719" s="17"/>
      <c r="B719" s="16"/>
      <c r="C719" s="16"/>
      <c r="D719" s="16"/>
      <c r="E719" s="16"/>
      <c r="F719" s="16"/>
      <c r="G719" s="16"/>
      <c r="H719" s="16"/>
      <c r="I719" s="16"/>
      <c r="J719" s="16"/>
      <c r="K719" s="16"/>
      <c r="N719" s="16"/>
      <c r="O719" s="16"/>
      <c r="P719" s="16"/>
      <c r="Q719" s="16"/>
      <c r="R719" s="16"/>
      <c r="S719" s="23"/>
      <c r="T719" s="16"/>
      <c r="U719" s="16"/>
      <c r="W719" s="23" t="str">
        <f>IF('PD2'!$V719&lt;&gt;"",'PD2'!$V719*VLOOKUP('PD2'!$U719,#REF!,2,0),"")</f>
        <v/>
      </c>
      <c r="X719" s="16"/>
      <c r="Y719" s="16"/>
      <c r="Z719" s="16"/>
      <c r="AA719" s="16"/>
      <c r="AB719" s="16"/>
      <c r="AC719" s="16"/>
    </row>
    <row r="720" spans="1:29" ht="15.75" customHeight="1" x14ac:dyDescent="0.35">
      <c r="A720" s="17"/>
      <c r="B720" s="16"/>
      <c r="C720" s="16"/>
      <c r="D720" s="16"/>
      <c r="E720" s="16"/>
      <c r="F720" s="16"/>
      <c r="G720" s="16"/>
      <c r="H720" s="16"/>
      <c r="I720" s="16"/>
      <c r="J720" s="16"/>
      <c r="K720" s="16"/>
      <c r="N720" s="16"/>
      <c r="O720" s="16"/>
      <c r="P720" s="16"/>
      <c r="Q720" s="16"/>
      <c r="R720" s="16"/>
      <c r="S720" s="23"/>
      <c r="T720" s="16"/>
      <c r="U720" s="16"/>
      <c r="W720" s="23" t="str">
        <f>IF('PD2'!$V720&lt;&gt;"",'PD2'!$V720*VLOOKUP('PD2'!$U720,#REF!,2,0),"")</f>
        <v/>
      </c>
      <c r="X720" s="16"/>
      <c r="Y720" s="16"/>
      <c r="Z720" s="16"/>
      <c r="AA720" s="16"/>
      <c r="AB720" s="16"/>
      <c r="AC720" s="16"/>
    </row>
    <row r="721" spans="1:29" ht="15.75" customHeight="1" x14ac:dyDescent="0.35">
      <c r="A721" s="17"/>
      <c r="B721" s="16"/>
      <c r="C721" s="16"/>
      <c r="D721" s="16"/>
      <c r="E721" s="16"/>
      <c r="F721" s="16"/>
      <c r="G721" s="16"/>
      <c r="H721" s="16"/>
      <c r="I721" s="16"/>
      <c r="J721" s="16"/>
      <c r="K721" s="16"/>
      <c r="N721" s="16"/>
      <c r="O721" s="16"/>
      <c r="P721" s="16"/>
      <c r="Q721" s="16"/>
      <c r="R721" s="16"/>
      <c r="S721" s="23"/>
      <c r="T721" s="16"/>
      <c r="U721" s="16"/>
      <c r="W721" s="23" t="str">
        <f>IF('PD2'!$V721&lt;&gt;"",'PD2'!$V721*VLOOKUP('PD2'!$U721,#REF!,2,0),"")</f>
        <v/>
      </c>
      <c r="X721" s="16"/>
      <c r="Y721" s="16"/>
      <c r="Z721" s="16"/>
      <c r="AA721" s="16"/>
      <c r="AB721" s="16"/>
      <c r="AC721" s="16"/>
    </row>
    <row r="722" spans="1:29" ht="15.75" customHeight="1" x14ac:dyDescent="0.35">
      <c r="A722" s="17"/>
      <c r="B722" s="16"/>
      <c r="C722" s="16"/>
      <c r="D722" s="16"/>
      <c r="E722" s="16"/>
      <c r="F722" s="16"/>
      <c r="G722" s="16"/>
      <c r="H722" s="16"/>
      <c r="I722" s="16"/>
      <c r="J722" s="16"/>
      <c r="K722" s="16"/>
      <c r="N722" s="16"/>
      <c r="O722" s="16"/>
      <c r="P722" s="16"/>
      <c r="Q722" s="16"/>
      <c r="R722" s="16"/>
      <c r="S722" s="23"/>
      <c r="T722" s="16"/>
      <c r="U722" s="16"/>
      <c r="W722" s="23" t="str">
        <f>IF('PD2'!$V722&lt;&gt;"",'PD2'!$V722*VLOOKUP('PD2'!$U722,#REF!,2,0),"")</f>
        <v/>
      </c>
      <c r="X722" s="16"/>
      <c r="Y722" s="16"/>
      <c r="Z722" s="16"/>
      <c r="AA722" s="16"/>
      <c r="AB722" s="16"/>
      <c r="AC722" s="16"/>
    </row>
    <row r="723" spans="1:29" ht="15.75" customHeight="1" x14ac:dyDescent="0.35">
      <c r="A723" s="17"/>
      <c r="B723" s="16"/>
      <c r="C723" s="16"/>
      <c r="D723" s="16"/>
      <c r="E723" s="16"/>
      <c r="F723" s="16"/>
      <c r="G723" s="16"/>
      <c r="H723" s="16"/>
      <c r="I723" s="16"/>
      <c r="J723" s="16"/>
      <c r="K723" s="16"/>
      <c r="N723" s="16"/>
      <c r="O723" s="16"/>
      <c r="P723" s="16"/>
      <c r="Q723" s="16"/>
      <c r="R723" s="16"/>
      <c r="S723" s="23"/>
      <c r="T723" s="16"/>
      <c r="U723" s="16"/>
      <c r="W723" s="23" t="str">
        <f>IF('PD2'!$V723&lt;&gt;"",'PD2'!$V723*VLOOKUP('PD2'!$U723,#REF!,2,0),"")</f>
        <v/>
      </c>
      <c r="X723" s="16"/>
      <c r="Y723" s="16"/>
      <c r="Z723" s="16"/>
      <c r="AA723" s="16"/>
      <c r="AB723" s="16"/>
      <c r="AC723" s="16"/>
    </row>
    <row r="724" spans="1:29" ht="15.75" customHeight="1" x14ac:dyDescent="0.35">
      <c r="A724" s="17"/>
      <c r="B724" s="16"/>
      <c r="C724" s="16"/>
      <c r="D724" s="16"/>
      <c r="E724" s="16"/>
      <c r="F724" s="16"/>
      <c r="G724" s="16"/>
      <c r="H724" s="16"/>
      <c r="I724" s="16"/>
      <c r="J724" s="16"/>
      <c r="K724" s="16"/>
      <c r="N724" s="16"/>
      <c r="O724" s="16"/>
      <c r="P724" s="16"/>
      <c r="Q724" s="16"/>
      <c r="R724" s="16"/>
      <c r="S724" s="23"/>
      <c r="T724" s="16"/>
      <c r="U724" s="16"/>
      <c r="W724" s="23" t="str">
        <f>IF('PD2'!$V724&lt;&gt;"",'PD2'!$V724*VLOOKUP('PD2'!$U724,#REF!,2,0),"")</f>
        <v/>
      </c>
      <c r="X724" s="16"/>
      <c r="Y724" s="16"/>
      <c r="Z724" s="16"/>
      <c r="AA724" s="16"/>
      <c r="AB724" s="16"/>
      <c r="AC724" s="16"/>
    </row>
    <row r="725" spans="1:29" ht="15.75" customHeight="1" x14ac:dyDescent="0.35">
      <c r="A725" s="17"/>
      <c r="B725" s="16"/>
      <c r="C725" s="16"/>
      <c r="D725" s="16"/>
      <c r="E725" s="16"/>
      <c r="F725" s="16"/>
      <c r="G725" s="16"/>
      <c r="H725" s="16"/>
      <c r="I725" s="16"/>
      <c r="J725" s="16"/>
      <c r="K725" s="16"/>
      <c r="N725" s="16"/>
      <c r="O725" s="16"/>
      <c r="P725" s="16"/>
      <c r="Q725" s="16"/>
      <c r="R725" s="16"/>
      <c r="S725" s="23"/>
      <c r="T725" s="16"/>
      <c r="U725" s="16"/>
      <c r="W725" s="23" t="str">
        <f>IF('PD2'!$V725&lt;&gt;"",'PD2'!$V725*VLOOKUP('PD2'!$U725,#REF!,2,0),"")</f>
        <v/>
      </c>
      <c r="X725" s="16"/>
      <c r="Y725" s="16"/>
      <c r="Z725" s="16"/>
      <c r="AA725" s="16"/>
      <c r="AB725" s="16"/>
      <c r="AC725" s="16"/>
    </row>
    <row r="726" spans="1:29" ht="15.75" customHeight="1" x14ac:dyDescent="0.35">
      <c r="A726" s="17"/>
      <c r="B726" s="16"/>
      <c r="C726" s="16"/>
      <c r="D726" s="16"/>
      <c r="E726" s="16"/>
      <c r="F726" s="16"/>
      <c r="G726" s="16"/>
      <c r="H726" s="16"/>
      <c r="I726" s="16"/>
      <c r="J726" s="16"/>
      <c r="K726" s="16"/>
      <c r="N726" s="16"/>
      <c r="O726" s="16"/>
      <c r="P726" s="16"/>
      <c r="Q726" s="16"/>
      <c r="R726" s="16"/>
      <c r="S726" s="23"/>
      <c r="T726" s="16"/>
      <c r="U726" s="16"/>
      <c r="W726" s="23" t="str">
        <f>IF('PD2'!$V726&lt;&gt;"",'PD2'!$V726*VLOOKUP('PD2'!$U726,#REF!,2,0),"")</f>
        <v/>
      </c>
      <c r="X726" s="16"/>
      <c r="Y726" s="16"/>
      <c r="Z726" s="16"/>
      <c r="AA726" s="16"/>
      <c r="AB726" s="16"/>
      <c r="AC726" s="16"/>
    </row>
    <row r="727" spans="1:29" ht="15.75" customHeight="1" x14ac:dyDescent="0.35">
      <c r="A727" s="17"/>
      <c r="B727" s="16"/>
      <c r="C727" s="16"/>
      <c r="D727" s="16"/>
      <c r="E727" s="16"/>
      <c r="F727" s="16"/>
      <c r="G727" s="16"/>
      <c r="H727" s="16"/>
      <c r="I727" s="16"/>
      <c r="J727" s="16"/>
      <c r="K727" s="16"/>
      <c r="N727" s="16"/>
      <c r="O727" s="16"/>
      <c r="P727" s="16"/>
      <c r="Q727" s="16"/>
      <c r="R727" s="16"/>
      <c r="S727" s="23"/>
      <c r="T727" s="16"/>
      <c r="U727" s="16"/>
      <c r="W727" s="23" t="str">
        <f>IF('PD2'!$V727&lt;&gt;"",'PD2'!$V727*VLOOKUP('PD2'!$U727,#REF!,2,0),"")</f>
        <v/>
      </c>
      <c r="X727" s="16"/>
      <c r="Y727" s="16"/>
      <c r="Z727" s="16"/>
      <c r="AA727" s="16"/>
      <c r="AB727" s="16"/>
      <c r="AC727" s="16"/>
    </row>
    <row r="728" spans="1:29" ht="15.75" customHeight="1" x14ac:dyDescent="0.35">
      <c r="A728" s="17"/>
      <c r="B728" s="16"/>
      <c r="C728" s="16"/>
      <c r="D728" s="16"/>
      <c r="E728" s="16"/>
      <c r="F728" s="16"/>
      <c r="G728" s="16"/>
      <c r="H728" s="16"/>
      <c r="I728" s="16"/>
      <c r="J728" s="16"/>
      <c r="K728" s="16"/>
      <c r="N728" s="16"/>
      <c r="O728" s="16"/>
      <c r="P728" s="16"/>
      <c r="Q728" s="16"/>
      <c r="R728" s="16"/>
      <c r="S728" s="23"/>
      <c r="T728" s="16"/>
      <c r="U728" s="16"/>
      <c r="W728" s="23" t="str">
        <f>IF('PD2'!$V728&lt;&gt;"",'PD2'!$V728*VLOOKUP('PD2'!$U728,#REF!,2,0),"")</f>
        <v/>
      </c>
      <c r="X728" s="16"/>
      <c r="Y728" s="16"/>
      <c r="Z728" s="16"/>
      <c r="AA728" s="16"/>
      <c r="AB728" s="16"/>
      <c r="AC728" s="16"/>
    </row>
    <row r="729" spans="1:29" ht="15.75" customHeight="1" x14ac:dyDescent="0.35">
      <c r="A729" s="17"/>
      <c r="B729" s="16"/>
      <c r="C729" s="16"/>
      <c r="D729" s="16"/>
      <c r="E729" s="16"/>
      <c r="F729" s="16"/>
      <c r="G729" s="16"/>
      <c r="H729" s="16"/>
      <c r="I729" s="16"/>
      <c r="J729" s="16"/>
      <c r="K729" s="16"/>
      <c r="N729" s="16"/>
      <c r="O729" s="16"/>
      <c r="P729" s="16"/>
      <c r="Q729" s="16"/>
      <c r="R729" s="16"/>
      <c r="S729" s="23"/>
      <c r="T729" s="16"/>
      <c r="U729" s="16"/>
      <c r="W729" s="23" t="str">
        <f>IF('PD2'!$V729&lt;&gt;"",'PD2'!$V729*VLOOKUP('PD2'!$U729,#REF!,2,0),"")</f>
        <v/>
      </c>
      <c r="X729" s="16"/>
      <c r="Y729" s="16"/>
      <c r="Z729" s="16"/>
      <c r="AA729" s="16"/>
      <c r="AB729" s="16"/>
      <c r="AC729" s="16"/>
    </row>
    <row r="730" spans="1:29" ht="15.75" customHeight="1" x14ac:dyDescent="0.35">
      <c r="A730" s="17"/>
      <c r="B730" s="16"/>
      <c r="C730" s="16"/>
      <c r="D730" s="16"/>
      <c r="E730" s="16"/>
      <c r="F730" s="16"/>
      <c r="G730" s="16"/>
      <c r="H730" s="16"/>
      <c r="I730" s="16"/>
      <c r="J730" s="16"/>
      <c r="K730" s="16"/>
      <c r="N730" s="16"/>
      <c r="O730" s="16"/>
      <c r="P730" s="16"/>
      <c r="Q730" s="16"/>
      <c r="R730" s="16"/>
      <c r="S730" s="23"/>
      <c r="T730" s="16"/>
      <c r="U730" s="16"/>
      <c r="W730" s="23" t="str">
        <f>IF('PD2'!$V730&lt;&gt;"",'PD2'!$V730*VLOOKUP('PD2'!$U730,#REF!,2,0),"")</f>
        <v/>
      </c>
      <c r="X730" s="16"/>
      <c r="Y730" s="16"/>
      <c r="Z730" s="16"/>
      <c r="AA730" s="16"/>
      <c r="AB730" s="16"/>
      <c r="AC730" s="16"/>
    </row>
    <row r="731" spans="1:29" ht="15.75" customHeight="1" x14ac:dyDescent="0.35">
      <c r="A731" s="17"/>
      <c r="B731" s="16"/>
      <c r="C731" s="16"/>
      <c r="D731" s="16"/>
      <c r="E731" s="16"/>
      <c r="F731" s="16"/>
      <c r="G731" s="16"/>
      <c r="H731" s="16"/>
      <c r="I731" s="16"/>
      <c r="J731" s="16"/>
      <c r="K731" s="16"/>
      <c r="N731" s="16"/>
      <c r="O731" s="16"/>
      <c r="P731" s="16"/>
      <c r="Q731" s="16"/>
      <c r="R731" s="16"/>
      <c r="S731" s="23"/>
      <c r="T731" s="16"/>
      <c r="U731" s="16"/>
      <c r="W731" s="23" t="str">
        <f>IF('PD2'!$V731&lt;&gt;"",'PD2'!$V731*VLOOKUP('PD2'!$U731,#REF!,2,0),"")</f>
        <v/>
      </c>
      <c r="X731" s="16"/>
      <c r="Y731" s="16"/>
      <c r="Z731" s="16"/>
      <c r="AA731" s="16"/>
      <c r="AB731" s="16"/>
      <c r="AC731" s="16"/>
    </row>
    <row r="732" spans="1:29" ht="15.75" customHeight="1" x14ac:dyDescent="0.35">
      <c r="A732" s="17"/>
      <c r="B732" s="16"/>
      <c r="C732" s="16"/>
      <c r="D732" s="16"/>
      <c r="E732" s="16"/>
      <c r="F732" s="16"/>
      <c r="G732" s="16"/>
      <c r="H732" s="16"/>
      <c r="I732" s="16"/>
      <c r="J732" s="16"/>
      <c r="K732" s="16"/>
      <c r="N732" s="16"/>
      <c r="O732" s="16"/>
      <c r="P732" s="16"/>
      <c r="Q732" s="16"/>
      <c r="R732" s="16"/>
      <c r="S732" s="23"/>
      <c r="T732" s="16"/>
      <c r="U732" s="16"/>
      <c r="W732" s="23" t="str">
        <f>IF('PD2'!$V732&lt;&gt;"",'PD2'!$V732*VLOOKUP('PD2'!$U732,#REF!,2,0),"")</f>
        <v/>
      </c>
      <c r="X732" s="16"/>
      <c r="Y732" s="16"/>
      <c r="Z732" s="16"/>
      <c r="AA732" s="16"/>
      <c r="AB732" s="16"/>
      <c r="AC732" s="16"/>
    </row>
    <row r="733" spans="1:29" ht="15.75" customHeight="1" x14ac:dyDescent="0.35">
      <c r="A733" s="17"/>
      <c r="B733" s="16"/>
      <c r="C733" s="16"/>
      <c r="D733" s="16"/>
      <c r="E733" s="16"/>
      <c r="F733" s="16"/>
      <c r="G733" s="16"/>
      <c r="H733" s="16"/>
      <c r="I733" s="16"/>
      <c r="J733" s="16"/>
      <c r="K733" s="16"/>
      <c r="N733" s="16"/>
      <c r="O733" s="16"/>
      <c r="P733" s="16"/>
      <c r="Q733" s="16"/>
      <c r="R733" s="16"/>
      <c r="S733" s="23"/>
      <c r="T733" s="16"/>
      <c r="U733" s="16"/>
      <c r="W733" s="23" t="str">
        <f>IF('PD2'!$V733&lt;&gt;"",'PD2'!$V733*VLOOKUP('PD2'!$U733,#REF!,2,0),"")</f>
        <v/>
      </c>
      <c r="X733" s="16"/>
      <c r="Y733" s="16"/>
      <c r="Z733" s="16"/>
      <c r="AA733" s="16"/>
      <c r="AB733" s="16"/>
      <c r="AC733" s="16"/>
    </row>
    <row r="734" spans="1:29" ht="15.75" customHeight="1" x14ac:dyDescent="0.35">
      <c r="A734" s="17"/>
      <c r="B734" s="16"/>
      <c r="C734" s="16"/>
      <c r="D734" s="16"/>
      <c r="E734" s="16"/>
      <c r="F734" s="16"/>
      <c r="G734" s="16"/>
      <c r="H734" s="16"/>
      <c r="I734" s="16"/>
      <c r="J734" s="16"/>
      <c r="K734" s="16"/>
      <c r="N734" s="16"/>
      <c r="O734" s="16"/>
      <c r="P734" s="16"/>
      <c r="Q734" s="16"/>
      <c r="R734" s="16"/>
      <c r="S734" s="23"/>
      <c r="T734" s="16"/>
      <c r="U734" s="16"/>
      <c r="W734" s="23" t="str">
        <f>IF('PD2'!$V734&lt;&gt;"",'PD2'!$V734*VLOOKUP('PD2'!$U734,#REF!,2,0),"")</f>
        <v/>
      </c>
      <c r="X734" s="16"/>
      <c r="Y734" s="16"/>
      <c r="Z734" s="16"/>
      <c r="AA734" s="16"/>
      <c r="AB734" s="16"/>
      <c r="AC734" s="16"/>
    </row>
    <row r="735" spans="1:29" ht="15.75" customHeight="1" x14ac:dyDescent="0.35">
      <c r="A735" s="17"/>
      <c r="B735" s="16"/>
      <c r="C735" s="16"/>
      <c r="D735" s="16"/>
      <c r="E735" s="16"/>
      <c r="F735" s="16"/>
      <c r="G735" s="16"/>
      <c r="H735" s="16"/>
      <c r="I735" s="16"/>
      <c r="J735" s="16"/>
      <c r="K735" s="16"/>
      <c r="N735" s="16"/>
      <c r="O735" s="16"/>
      <c r="P735" s="16"/>
      <c r="Q735" s="16"/>
      <c r="R735" s="16"/>
      <c r="S735" s="23"/>
      <c r="T735" s="16"/>
      <c r="U735" s="16"/>
      <c r="W735" s="23" t="str">
        <f>IF('PD2'!$V735&lt;&gt;"",'PD2'!$V735*VLOOKUP('PD2'!$U735,#REF!,2,0),"")</f>
        <v/>
      </c>
      <c r="X735" s="16"/>
      <c r="Y735" s="16"/>
      <c r="Z735" s="16"/>
      <c r="AA735" s="16"/>
      <c r="AB735" s="16"/>
      <c r="AC735" s="16"/>
    </row>
    <row r="736" spans="1:29" ht="15.75" customHeight="1" x14ac:dyDescent="0.35">
      <c r="A736" s="17"/>
      <c r="B736" s="16"/>
      <c r="C736" s="16"/>
      <c r="D736" s="16"/>
      <c r="E736" s="16"/>
      <c r="F736" s="16"/>
      <c r="G736" s="16"/>
      <c r="H736" s="16"/>
      <c r="I736" s="16"/>
      <c r="J736" s="16"/>
      <c r="K736" s="16"/>
      <c r="N736" s="16"/>
      <c r="O736" s="16"/>
      <c r="P736" s="16"/>
      <c r="Q736" s="16"/>
      <c r="R736" s="16"/>
      <c r="S736" s="23"/>
      <c r="T736" s="16"/>
      <c r="U736" s="16"/>
      <c r="W736" s="23" t="str">
        <f>IF('PD2'!$V736&lt;&gt;"",'PD2'!$V736*VLOOKUP('PD2'!$U736,#REF!,2,0),"")</f>
        <v/>
      </c>
      <c r="X736" s="16"/>
      <c r="Y736" s="16"/>
      <c r="Z736" s="16"/>
      <c r="AA736" s="16"/>
      <c r="AB736" s="16"/>
      <c r="AC736" s="16"/>
    </row>
    <row r="737" spans="1:29" ht="15.75" customHeight="1" x14ac:dyDescent="0.35">
      <c r="A737" s="17"/>
      <c r="B737" s="16"/>
      <c r="C737" s="16"/>
      <c r="D737" s="16"/>
      <c r="E737" s="16"/>
      <c r="F737" s="16"/>
      <c r="G737" s="16"/>
      <c r="H737" s="16"/>
      <c r="I737" s="16"/>
      <c r="J737" s="16"/>
      <c r="K737" s="16"/>
      <c r="N737" s="16"/>
      <c r="O737" s="16"/>
      <c r="P737" s="16"/>
      <c r="Q737" s="16"/>
      <c r="R737" s="16"/>
      <c r="S737" s="23"/>
      <c r="T737" s="16"/>
      <c r="U737" s="16"/>
      <c r="W737" s="23" t="str">
        <f>IF('PD2'!$V737&lt;&gt;"",'PD2'!$V737*VLOOKUP('PD2'!$U737,#REF!,2,0),"")</f>
        <v/>
      </c>
      <c r="X737" s="16"/>
      <c r="Y737" s="16"/>
      <c r="Z737" s="16"/>
      <c r="AA737" s="16"/>
      <c r="AB737" s="16"/>
      <c r="AC737" s="16"/>
    </row>
    <row r="738" spans="1:29" ht="15.75" customHeight="1" x14ac:dyDescent="0.35">
      <c r="A738" s="17"/>
      <c r="B738" s="16"/>
      <c r="C738" s="16"/>
      <c r="D738" s="16"/>
      <c r="E738" s="16"/>
      <c r="F738" s="16"/>
      <c r="G738" s="16"/>
      <c r="H738" s="16"/>
      <c r="I738" s="16"/>
      <c r="J738" s="16"/>
      <c r="K738" s="16"/>
      <c r="N738" s="16"/>
      <c r="O738" s="16"/>
      <c r="P738" s="16"/>
      <c r="Q738" s="16"/>
      <c r="R738" s="16"/>
      <c r="S738" s="23"/>
      <c r="T738" s="16"/>
      <c r="U738" s="16"/>
      <c r="W738" s="23" t="str">
        <f>IF('PD2'!$V738&lt;&gt;"",'PD2'!$V738*VLOOKUP('PD2'!$U738,#REF!,2,0),"")</f>
        <v/>
      </c>
      <c r="X738" s="16"/>
      <c r="Y738" s="16"/>
      <c r="Z738" s="16"/>
      <c r="AA738" s="16"/>
      <c r="AB738" s="16"/>
      <c r="AC738" s="16"/>
    </row>
    <row r="739" spans="1:29" ht="15.75" customHeight="1" x14ac:dyDescent="0.35">
      <c r="A739" s="17"/>
      <c r="B739" s="16"/>
      <c r="C739" s="16"/>
      <c r="D739" s="16"/>
      <c r="E739" s="16"/>
      <c r="F739" s="16"/>
      <c r="G739" s="16"/>
      <c r="H739" s="16"/>
      <c r="I739" s="16"/>
      <c r="J739" s="16"/>
      <c r="K739" s="16"/>
      <c r="N739" s="16"/>
      <c r="O739" s="16"/>
      <c r="P739" s="16"/>
      <c r="Q739" s="16"/>
      <c r="R739" s="16"/>
      <c r="S739" s="23"/>
      <c r="T739" s="16"/>
      <c r="U739" s="16"/>
      <c r="W739" s="23" t="str">
        <f>IF('PD2'!$V739&lt;&gt;"",'PD2'!$V739*VLOOKUP('PD2'!$U739,#REF!,2,0),"")</f>
        <v/>
      </c>
      <c r="X739" s="16"/>
      <c r="Y739" s="16"/>
      <c r="Z739" s="16"/>
      <c r="AA739" s="16"/>
      <c r="AB739" s="16"/>
      <c r="AC739" s="16"/>
    </row>
    <row r="740" spans="1:29" ht="15.75" customHeight="1" x14ac:dyDescent="0.35">
      <c r="A740" s="17"/>
      <c r="B740" s="16"/>
      <c r="C740" s="16"/>
      <c r="D740" s="16"/>
      <c r="E740" s="16"/>
      <c r="F740" s="16"/>
      <c r="G740" s="16"/>
      <c r="H740" s="16"/>
      <c r="I740" s="16"/>
      <c r="J740" s="16"/>
      <c r="K740" s="16"/>
      <c r="N740" s="16"/>
      <c r="O740" s="16"/>
      <c r="P740" s="16"/>
      <c r="Q740" s="16"/>
      <c r="R740" s="16"/>
      <c r="S740" s="23"/>
      <c r="T740" s="16"/>
      <c r="U740" s="16"/>
      <c r="W740" s="23" t="str">
        <f>IF('PD2'!$V740&lt;&gt;"",'PD2'!$V740*VLOOKUP('PD2'!$U740,#REF!,2,0),"")</f>
        <v/>
      </c>
      <c r="X740" s="16"/>
      <c r="Y740" s="16"/>
      <c r="Z740" s="16"/>
      <c r="AA740" s="16"/>
      <c r="AB740" s="16"/>
      <c r="AC740" s="16"/>
    </row>
    <row r="741" spans="1:29" ht="15.75" customHeight="1" x14ac:dyDescent="0.35">
      <c r="A741" s="17"/>
      <c r="B741" s="16"/>
      <c r="C741" s="16"/>
      <c r="D741" s="16"/>
      <c r="E741" s="16"/>
      <c r="F741" s="16"/>
      <c r="G741" s="16"/>
      <c r="H741" s="16"/>
      <c r="I741" s="16"/>
      <c r="J741" s="16"/>
      <c r="K741" s="16"/>
      <c r="N741" s="16"/>
      <c r="O741" s="16"/>
      <c r="P741" s="16"/>
      <c r="Q741" s="16"/>
      <c r="R741" s="16"/>
      <c r="S741" s="23"/>
      <c r="T741" s="16"/>
      <c r="U741" s="16"/>
      <c r="W741" s="23" t="str">
        <f>IF('PD2'!$V741&lt;&gt;"",'PD2'!$V741*VLOOKUP('PD2'!$U741,#REF!,2,0),"")</f>
        <v/>
      </c>
      <c r="X741" s="16"/>
      <c r="Y741" s="16"/>
      <c r="Z741" s="16"/>
      <c r="AA741" s="16"/>
      <c r="AB741" s="16"/>
      <c r="AC741" s="16"/>
    </row>
    <row r="742" spans="1:29" ht="15.75" customHeight="1" x14ac:dyDescent="0.35">
      <c r="A742" s="17"/>
      <c r="B742" s="16"/>
      <c r="C742" s="16"/>
      <c r="D742" s="16"/>
      <c r="E742" s="16"/>
      <c r="F742" s="16"/>
      <c r="G742" s="16"/>
      <c r="H742" s="16"/>
      <c r="I742" s="16"/>
      <c r="J742" s="16"/>
      <c r="K742" s="16"/>
      <c r="N742" s="16"/>
      <c r="O742" s="16"/>
      <c r="P742" s="16"/>
      <c r="Q742" s="16"/>
      <c r="R742" s="16"/>
      <c r="S742" s="23"/>
      <c r="T742" s="16"/>
      <c r="U742" s="16"/>
      <c r="W742" s="23" t="str">
        <f>IF('PD2'!$V742&lt;&gt;"",'PD2'!$V742*VLOOKUP('PD2'!$U742,#REF!,2,0),"")</f>
        <v/>
      </c>
      <c r="X742" s="16"/>
      <c r="Y742" s="16"/>
      <c r="Z742" s="16"/>
      <c r="AA742" s="16"/>
      <c r="AB742" s="16"/>
      <c r="AC742" s="16"/>
    </row>
    <row r="743" spans="1:29" ht="15.75" customHeight="1" x14ac:dyDescent="0.35">
      <c r="A743" s="17"/>
      <c r="B743" s="16"/>
      <c r="C743" s="16"/>
      <c r="D743" s="16"/>
      <c r="E743" s="16"/>
      <c r="F743" s="16"/>
      <c r="G743" s="16"/>
      <c r="H743" s="16"/>
      <c r="I743" s="16"/>
      <c r="J743" s="16"/>
      <c r="K743" s="16"/>
      <c r="N743" s="16"/>
      <c r="O743" s="16"/>
      <c r="P743" s="16"/>
      <c r="Q743" s="16"/>
      <c r="R743" s="16"/>
      <c r="S743" s="23"/>
      <c r="T743" s="16"/>
      <c r="U743" s="16"/>
      <c r="W743" s="23" t="str">
        <f>IF('PD2'!$V743&lt;&gt;"",'PD2'!$V743*VLOOKUP('PD2'!$U743,#REF!,2,0),"")</f>
        <v/>
      </c>
      <c r="X743" s="16"/>
      <c r="Y743" s="16"/>
      <c r="Z743" s="16"/>
      <c r="AA743" s="16"/>
      <c r="AB743" s="16"/>
      <c r="AC743" s="16"/>
    </row>
    <row r="744" spans="1:29" ht="15.75" customHeight="1" x14ac:dyDescent="0.35">
      <c r="A744" s="17"/>
      <c r="B744" s="16"/>
      <c r="C744" s="16"/>
      <c r="D744" s="16"/>
      <c r="E744" s="16"/>
      <c r="F744" s="16"/>
      <c r="G744" s="16"/>
      <c r="H744" s="16"/>
      <c r="I744" s="16"/>
      <c r="J744" s="16"/>
      <c r="K744" s="16"/>
      <c r="N744" s="16"/>
      <c r="O744" s="16"/>
      <c r="P744" s="16"/>
      <c r="Q744" s="16"/>
      <c r="R744" s="16"/>
      <c r="S744" s="23"/>
      <c r="T744" s="16"/>
      <c r="U744" s="16"/>
      <c r="W744" s="23" t="str">
        <f>IF('PD2'!$V744&lt;&gt;"",'PD2'!$V744*VLOOKUP('PD2'!$U744,#REF!,2,0),"")</f>
        <v/>
      </c>
      <c r="X744" s="16"/>
      <c r="Y744" s="16"/>
      <c r="Z744" s="16"/>
      <c r="AA744" s="16"/>
      <c r="AB744" s="16"/>
      <c r="AC744" s="16"/>
    </row>
    <row r="745" spans="1:29" ht="15.75" customHeight="1" x14ac:dyDescent="0.35">
      <c r="A745" s="17"/>
      <c r="B745" s="16"/>
      <c r="C745" s="16"/>
      <c r="D745" s="16"/>
      <c r="E745" s="16"/>
      <c r="F745" s="16"/>
      <c r="G745" s="16"/>
      <c r="H745" s="16"/>
      <c r="I745" s="16"/>
      <c r="J745" s="16"/>
      <c r="K745" s="16"/>
      <c r="N745" s="16"/>
      <c r="O745" s="16"/>
      <c r="P745" s="16"/>
      <c r="Q745" s="16"/>
      <c r="R745" s="16"/>
      <c r="S745" s="23"/>
      <c r="T745" s="16"/>
      <c r="U745" s="16"/>
      <c r="W745" s="23" t="str">
        <f>IF('PD2'!$V745&lt;&gt;"",'PD2'!$V745*VLOOKUP('PD2'!$U745,#REF!,2,0),"")</f>
        <v/>
      </c>
      <c r="X745" s="16"/>
      <c r="Y745" s="16"/>
      <c r="Z745" s="16"/>
      <c r="AA745" s="16"/>
      <c r="AB745" s="16"/>
      <c r="AC745" s="16"/>
    </row>
    <row r="746" spans="1:29" ht="15.75" customHeight="1" x14ac:dyDescent="0.35">
      <c r="A746" s="17"/>
      <c r="B746" s="16"/>
      <c r="C746" s="16"/>
      <c r="D746" s="16"/>
      <c r="E746" s="16"/>
      <c r="F746" s="16"/>
      <c r="G746" s="16"/>
      <c r="H746" s="16"/>
      <c r="I746" s="16"/>
      <c r="J746" s="16"/>
      <c r="K746" s="16"/>
      <c r="N746" s="16"/>
      <c r="O746" s="16"/>
      <c r="P746" s="16"/>
      <c r="Q746" s="16"/>
      <c r="R746" s="16"/>
      <c r="S746" s="23"/>
      <c r="T746" s="16"/>
      <c r="U746" s="16"/>
      <c r="W746" s="23" t="str">
        <f>IF('PD2'!$V746&lt;&gt;"",'PD2'!$V746*VLOOKUP('PD2'!$U746,#REF!,2,0),"")</f>
        <v/>
      </c>
      <c r="X746" s="16"/>
      <c r="Y746" s="16"/>
      <c r="Z746" s="16"/>
      <c r="AA746" s="16"/>
      <c r="AB746" s="16"/>
      <c r="AC746" s="16"/>
    </row>
    <row r="747" spans="1:29" ht="15.75" customHeight="1" x14ac:dyDescent="0.35">
      <c r="A747" s="17"/>
      <c r="B747" s="16"/>
      <c r="C747" s="16"/>
      <c r="D747" s="16"/>
      <c r="E747" s="16"/>
      <c r="F747" s="16"/>
      <c r="G747" s="16"/>
      <c r="H747" s="16"/>
      <c r="I747" s="16"/>
      <c r="J747" s="16"/>
      <c r="K747" s="16"/>
      <c r="N747" s="16"/>
      <c r="O747" s="16"/>
      <c r="P747" s="16"/>
      <c r="Q747" s="16"/>
      <c r="R747" s="16"/>
      <c r="S747" s="23"/>
      <c r="T747" s="16"/>
      <c r="U747" s="16"/>
      <c r="W747" s="23" t="str">
        <f>IF('PD2'!$V747&lt;&gt;"",'PD2'!$V747*VLOOKUP('PD2'!$U747,#REF!,2,0),"")</f>
        <v/>
      </c>
      <c r="X747" s="16"/>
      <c r="Y747" s="16"/>
      <c r="Z747" s="16"/>
      <c r="AA747" s="16"/>
      <c r="AB747" s="16"/>
      <c r="AC747" s="16"/>
    </row>
    <row r="748" spans="1:29" ht="15.75" customHeight="1" x14ac:dyDescent="0.35">
      <c r="A748" s="17"/>
      <c r="B748" s="16"/>
      <c r="C748" s="16"/>
      <c r="D748" s="16"/>
      <c r="E748" s="16"/>
      <c r="F748" s="16"/>
      <c r="G748" s="16"/>
      <c r="H748" s="16"/>
      <c r="I748" s="16"/>
      <c r="J748" s="16"/>
      <c r="K748" s="16"/>
      <c r="N748" s="16"/>
      <c r="O748" s="16"/>
      <c r="P748" s="16"/>
      <c r="Q748" s="16"/>
      <c r="R748" s="16"/>
      <c r="S748" s="23"/>
      <c r="T748" s="16"/>
      <c r="U748" s="16"/>
      <c r="W748" s="23" t="str">
        <f>IF('PD2'!$V748&lt;&gt;"",'PD2'!$V748*VLOOKUP('PD2'!$U748,#REF!,2,0),"")</f>
        <v/>
      </c>
      <c r="X748" s="16"/>
      <c r="Y748" s="16"/>
      <c r="Z748" s="16"/>
      <c r="AA748" s="16"/>
      <c r="AB748" s="16"/>
      <c r="AC748" s="16"/>
    </row>
    <row r="749" spans="1:29" ht="15.75" customHeight="1" x14ac:dyDescent="0.35">
      <c r="A749" s="17"/>
      <c r="B749" s="16"/>
      <c r="C749" s="16"/>
      <c r="D749" s="16"/>
      <c r="E749" s="16"/>
      <c r="F749" s="16"/>
      <c r="G749" s="16"/>
      <c r="H749" s="16"/>
      <c r="I749" s="16"/>
      <c r="J749" s="16"/>
      <c r="K749" s="16"/>
      <c r="N749" s="16"/>
      <c r="O749" s="16"/>
      <c r="P749" s="16"/>
      <c r="Q749" s="16"/>
      <c r="R749" s="16"/>
      <c r="S749" s="23"/>
      <c r="T749" s="16"/>
      <c r="U749" s="16"/>
      <c r="W749" s="23" t="str">
        <f>IF('PD2'!$V749&lt;&gt;"",'PD2'!$V749*VLOOKUP('PD2'!$U749,#REF!,2,0),"")</f>
        <v/>
      </c>
      <c r="X749" s="16"/>
      <c r="Y749" s="16"/>
      <c r="Z749" s="16"/>
      <c r="AA749" s="16"/>
      <c r="AB749" s="16"/>
      <c r="AC749" s="16"/>
    </row>
    <row r="750" spans="1:29" ht="15.75" customHeight="1" x14ac:dyDescent="0.35">
      <c r="A750" s="17"/>
      <c r="B750" s="16"/>
      <c r="C750" s="16"/>
      <c r="D750" s="16"/>
      <c r="E750" s="16"/>
      <c r="F750" s="16"/>
      <c r="G750" s="16"/>
      <c r="H750" s="16"/>
      <c r="I750" s="16"/>
      <c r="J750" s="16"/>
      <c r="K750" s="16"/>
      <c r="N750" s="16"/>
      <c r="O750" s="16"/>
      <c r="P750" s="16"/>
      <c r="Q750" s="16"/>
      <c r="R750" s="16"/>
      <c r="S750" s="23"/>
      <c r="T750" s="16"/>
      <c r="U750" s="16"/>
      <c r="W750" s="23" t="str">
        <f>IF('PD2'!$V750&lt;&gt;"",'PD2'!$V750*VLOOKUP('PD2'!$U750,#REF!,2,0),"")</f>
        <v/>
      </c>
      <c r="X750" s="16"/>
      <c r="Y750" s="16"/>
      <c r="Z750" s="16"/>
      <c r="AA750" s="16"/>
      <c r="AB750" s="16"/>
      <c r="AC750" s="16"/>
    </row>
    <row r="751" spans="1:29" ht="15.75" customHeight="1" x14ac:dyDescent="0.35">
      <c r="A751" s="17"/>
      <c r="B751" s="16"/>
      <c r="C751" s="16"/>
      <c r="D751" s="16"/>
      <c r="E751" s="16"/>
      <c r="F751" s="16"/>
      <c r="G751" s="16"/>
      <c r="H751" s="16"/>
      <c r="I751" s="16"/>
      <c r="J751" s="16"/>
      <c r="K751" s="16"/>
      <c r="N751" s="16"/>
      <c r="O751" s="16"/>
      <c r="P751" s="16"/>
      <c r="Q751" s="16"/>
      <c r="R751" s="16"/>
      <c r="S751" s="23"/>
      <c r="T751" s="16"/>
      <c r="U751" s="16"/>
      <c r="W751" s="23" t="str">
        <f>IF('PD2'!$V751&lt;&gt;"",'PD2'!$V751*VLOOKUP('PD2'!$U751,#REF!,2,0),"")</f>
        <v/>
      </c>
      <c r="X751" s="16"/>
      <c r="Y751" s="16"/>
      <c r="Z751" s="16"/>
      <c r="AA751" s="16"/>
      <c r="AB751" s="16"/>
      <c r="AC751" s="16"/>
    </row>
    <row r="752" spans="1:29" ht="15.75" customHeight="1" x14ac:dyDescent="0.35">
      <c r="A752" s="17"/>
      <c r="B752" s="16"/>
      <c r="C752" s="16"/>
      <c r="D752" s="16"/>
      <c r="E752" s="16"/>
      <c r="F752" s="16"/>
      <c r="G752" s="16"/>
      <c r="H752" s="16"/>
      <c r="I752" s="16"/>
      <c r="J752" s="16"/>
      <c r="K752" s="16"/>
      <c r="N752" s="16"/>
      <c r="O752" s="16"/>
      <c r="P752" s="16"/>
      <c r="Q752" s="16"/>
      <c r="R752" s="16"/>
      <c r="S752" s="23"/>
      <c r="T752" s="16"/>
      <c r="U752" s="16"/>
      <c r="W752" s="23" t="str">
        <f>IF('PD2'!$V752&lt;&gt;"",'PD2'!$V752*VLOOKUP('PD2'!$U752,#REF!,2,0),"")</f>
        <v/>
      </c>
      <c r="X752" s="16"/>
      <c r="Y752" s="16"/>
      <c r="Z752" s="16"/>
      <c r="AA752" s="16"/>
      <c r="AB752" s="16"/>
      <c r="AC752" s="16"/>
    </row>
    <row r="753" spans="1:29" ht="15.75" customHeight="1" x14ac:dyDescent="0.35">
      <c r="A753" s="17"/>
      <c r="B753" s="16"/>
      <c r="C753" s="16"/>
      <c r="D753" s="16"/>
      <c r="E753" s="16"/>
      <c r="F753" s="16"/>
      <c r="G753" s="16"/>
      <c r="H753" s="16"/>
      <c r="I753" s="16"/>
      <c r="J753" s="16"/>
      <c r="K753" s="16"/>
      <c r="N753" s="16"/>
      <c r="O753" s="16"/>
      <c r="P753" s="16"/>
      <c r="Q753" s="16"/>
      <c r="R753" s="16"/>
      <c r="S753" s="23"/>
      <c r="T753" s="16"/>
      <c r="U753" s="16"/>
      <c r="W753" s="23" t="str">
        <f>IF('PD2'!$V753&lt;&gt;"",'PD2'!$V753*VLOOKUP('PD2'!$U753,#REF!,2,0),"")</f>
        <v/>
      </c>
      <c r="X753" s="16"/>
      <c r="Y753" s="16"/>
      <c r="Z753" s="16"/>
      <c r="AA753" s="16"/>
      <c r="AB753" s="16"/>
      <c r="AC753" s="16"/>
    </row>
    <row r="754" spans="1:29" ht="15.75" customHeight="1" x14ac:dyDescent="0.35">
      <c r="A754" s="17"/>
      <c r="B754" s="16"/>
      <c r="C754" s="16"/>
      <c r="D754" s="16"/>
      <c r="E754" s="16"/>
      <c r="F754" s="16"/>
      <c r="G754" s="16"/>
      <c r="H754" s="16"/>
      <c r="I754" s="16"/>
      <c r="J754" s="16"/>
      <c r="K754" s="16"/>
      <c r="N754" s="16"/>
      <c r="O754" s="16"/>
      <c r="P754" s="16"/>
      <c r="Q754" s="16"/>
      <c r="R754" s="16"/>
      <c r="S754" s="23"/>
      <c r="T754" s="16"/>
      <c r="U754" s="16"/>
      <c r="W754" s="23" t="str">
        <f>IF('PD2'!$V754&lt;&gt;"",'PD2'!$V754*VLOOKUP('PD2'!$U754,#REF!,2,0),"")</f>
        <v/>
      </c>
      <c r="X754" s="16"/>
      <c r="Y754" s="16"/>
      <c r="Z754" s="16"/>
      <c r="AA754" s="16"/>
      <c r="AB754" s="16"/>
      <c r="AC754" s="16"/>
    </row>
    <row r="755" spans="1:29" ht="15.75" customHeight="1" x14ac:dyDescent="0.35">
      <c r="A755" s="17"/>
      <c r="B755" s="16"/>
      <c r="C755" s="16"/>
      <c r="D755" s="16"/>
      <c r="E755" s="16"/>
      <c r="F755" s="16"/>
      <c r="G755" s="16"/>
      <c r="H755" s="16"/>
      <c r="I755" s="16"/>
      <c r="J755" s="16"/>
      <c r="K755" s="16"/>
      <c r="N755" s="16"/>
      <c r="O755" s="16"/>
      <c r="P755" s="16"/>
      <c r="Q755" s="16"/>
      <c r="R755" s="16"/>
      <c r="S755" s="23"/>
      <c r="T755" s="16"/>
      <c r="U755" s="16"/>
      <c r="W755" s="23" t="str">
        <f>IF('PD2'!$V755&lt;&gt;"",'PD2'!$V755*VLOOKUP('PD2'!$U755,#REF!,2,0),"")</f>
        <v/>
      </c>
      <c r="X755" s="16"/>
      <c r="Y755" s="16"/>
      <c r="Z755" s="16"/>
      <c r="AA755" s="16"/>
      <c r="AB755" s="16"/>
      <c r="AC755" s="16"/>
    </row>
    <row r="756" spans="1:29" ht="15.75" customHeight="1" x14ac:dyDescent="0.35">
      <c r="A756" s="17"/>
      <c r="B756" s="16"/>
      <c r="C756" s="16"/>
      <c r="D756" s="16"/>
      <c r="E756" s="16"/>
      <c r="F756" s="16"/>
      <c r="G756" s="16"/>
      <c r="H756" s="16"/>
      <c r="I756" s="16"/>
      <c r="J756" s="16"/>
      <c r="K756" s="16"/>
      <c r="N756" s="16"/>
      <c r="O756" s="16"/>
      <c r="P756" s="16"/>
      <c r="Q756" s="16"/>
      <c r="R756" s="16"/>
      <c r="S756" s="23"/>
      <c r="T756" s="16"/>
      <c r="U756" s="16"/>
      <c r="W756" s="23" t="str">
        <f>IF('PD2'!$V756&lt;&gt;"",'PD2'!$V756*VLOOKUP('PD2'!$U756,#REF!,2,0),"")</f>
        <v/>
      </c>
      <c r="X756" s="16"/>
      <c r="Y756" s="16"/>
      <c r="Z756" s="16"/>
      <c r="AA756" s="16"/>
      <c r="AB756" s="16"/>
      <c r="AC756" s="16"/>
    </row>
    <row r="757" spans="1:29" ht="15.75" customHeight="1" x14ac:dyDescent="0.35">
      <c r="A757" s="17"/>
      <c r="B757" s="16"/>
      <c r="C757" s="16"/>
      <c r="D757" s="16"/>
      <c r="E757" s="16"/>
      <c r="F757" s="16"/>
      <c r="G757" s="16"/>
      <c r="H757" s="16"/>
      <c r="I757" s="16"/>
      <c r="J757" s="16"/>
      <c r="K757" s="16"/>
      <c r="N757" s="16"/>
      <c r="O757" s="16"/>
      <c r="P757" s="16"/>
      <c r="Q757" s="16"/>
      <c r="R757" s="16"/>
      <c r="S757" s="23"/>
      <c r="T757" s="16"/>
      <c r="U757" s="16"/>
      <c r="W757" s="23" t="str">
        <f>IF('PD2'!$V757&lt;&gt;"",'PD2'!$V757*VLOOKUP('PD2'!$U757,#REF!,2,0),"")</f>
        <v/>
      </c>
      <c r="X757" s="16"/>
      <c r="Y757" s="16"/>
      <c r="Z757" s="16"/>
      <c r="AA757" s="16"/>
      <c r="AB757" s="16"/>
      <c r="AC757" s="16"/>
    </row>
    <row r="758" spans="1:29" ht="15.75" customHeight="1" x14ac:dyDescent="0.35">
      <c r="A758" s="17"/>
      <c r="B758" s="16"/>
      <c r="C758" s="16"/>
      <c r="D758" s="16"/>
      <c r="E758" s="16"/>
      <c r="F758" s="16"/>
      <c r="G758" s="16"/>
      <c r="H758" s="16"/>
      <c r="I758" s="16"/>
      <c r="J758" s="16"/>
      <c r="K758" s="16"/>
      <c r="N758" s="16"/>
      <c r="O758" s="16"/>
      <c r="P758" s="16"/>
      <c r="Q758" s="16"/>
      <c r="R758" s="16"/>
      <c r="S758" s="23"/>
      <c r="T758" s="16"/>
      <c r="U758" s="16"/>
      <c r="W758" s="23" t="str">
        <f>IF('PD2'!$V758&lt;&gt;"",'PD2'!$V758*VLOOKUP('PD2'!$U758,#REF!,2,0),"")</f>
        <v/>
      </c>
      <c r="X758" s="16"/>
      <c r="Y758" s="16"/>
      <c r="Z758" s="16"/>
      <c r="AA758" s="16"/>
      <c r="AB758" s="16"/>
      <c r="AC758" s="16"/>
    </row>
    <row r="759" spans="1:29" ht="15.75" customHeight="1" x14ac:dyDescent="0.35">
      <c r="A759" s="17"/>
      <c r="B759" s="16"/>
      <c r="C759" s="16"/>
      <c r="D759" s="16"/>
      <c r="E759" s="16"/>
      <c r="F759" s="16"/>
      <c r="G759" s="16"/>
      <c r="H759" s="16"/>
      <c r="I759" s="16"/>
      <c r="J759" s="16"/>
      <c r="K759" s="16"/>
      <c r="N759" s="16"/>
      <c r="O759" s="16"/>
      <c r="P759" s="16"/>
      <c r="Q759" s="16"/>
      <c r="R759" s="16"/>
      <c r="S759" s="23"/>
      <c r="T759" s="16"/>
      <c r="U759" s="16"/>
      <c r="W759" s="23" t="str">
        <f>IF('PD2'!$V759&lt;&gt;"",'PD2'!$V759*VLOOKUP('PD2'!$U759,#REF!,2,0),"")</f>
        <v/>
      </c>
      <c r="X759" s="16"/>
      <c r="Y759" s="16"/>
      <c r="Z759" s="16"/>
      <c r="AA759" s="16"/>
      <c r="AB759" s="16"/>
      <c r="AC759" s="16"/>
    </row>
    <row r="760" spans="1:29" ht="15.75" customHeight="1" x14ac:dyDescent="0.35">
      <c r="A760" s="17"/>
      <c r="B760" s="16"/>
      <c r="C760" s="16"/>
      <c r="D760" s="16"/>
      <c r="E760" s="16"/>
      <c r="F760" s="16"/>
      <c r="G760" s="16"/>
      <c r="H760" s="16"/>
      <c r="I760" s="16"/>
      <c r="J760" s="16"/>
      <c r="K760" s="16"/>
      <c r="N760" s="16"/>
      <c r="O760" s="16"/>
      <c r="P760" s="16"/>
      <c r="Q760" s="16"/>
      <c r="R760" s="16"/>
      <c r="S760" s="23"/>
      <c r="T760" s="16"/>
      <c r="U760" s="16"/>
      <c r="W760" s="23" t="str">
        <f>IF('PD2'!$V760&lt;&gt;"",'PD2'!$V760*VLOOKUP('PD2'!$U760,#REF!,2,0),"")</f>
        <v/>
      </c>
      <c r="X760" s="16"/>
      <c r="Y760" s="16"/>
      <c r="Z760" s="16"/>
      <c r="AA760" s="16"/>
      <c r="AB760" s="16"/>
      <c r="AC760" s="16"/>
    </row>
    <row r="761" spans="1:29" ht="15.75" customHeight="1" x14ac:dyDescent="0.35">
      <c r="A761" s="17"/>
      <c r="B761" s="16"/>
      <c r="C761" s="16"/>
      <c r="D761" s="16"/>
      <c r="E761" s="16"/>
      <c r="F761" s="16"/>
      <c r="G761" s="16"/>
      <c r="H761" s="16"/>
      <c r="I761" s="16"/>
      <c r="J761" s="16"/>
      <c r="K761" s="16"/>
      <c r="N761" s="16"/>
      <c r="O761" s="16"/>
      <c r="P761" s="16"/>
      <c r="Q761" s="16"/>
      <c r="R761" s="16"/>
      <c r="S761" s="23"/>
      <c r="T761" s="16"/>
      <c r="U761" s="16"/>
      <c r="W761" s="23" t="str">
        <f>IF('PD2'!$V761&lt;&gt;"",'PD2'!$V761*VLOOKUP('PD2'!$U761,#REF!,2,0),"")</f>
        <v/>
      </c>
      <c r="X761" s="16"/>
      <c r="Y761" s="16"/>
      <c r="Z761" s="16"/>
      <c r="AA761" s="16"/>
      <c r="AB761" s="16"/>
      <c r="AC761" s="16"/>
    </row>
    <row r="762" spans="1:29" ht="15.75" customHeight="1" x14ac:dyDescent="0.35">
      <c r="A762" s="17"/>
      <c r="B762" s="16"/>
      <c r="C762" s="16"/>
      <c r="D762" s="16"/>
      <c r="E762" s="16"/>
      <c r="F762" s="16"/>
      <c r="G762" s="16"/>
      <c r="H762" s="16"/>
      <c r="I762" s="16"/>
      <c r="J762" s="16"/>
      <c r="K762" s="16"/>
      <c r="N762" s="16"/>
      <c r="O762" s="16"/>
      <c r="P762" s="16"/>
      <c r="Q762" s="16"/>
      <c r="R762" s="16"/>
      <c r="S762" s="23"/>
      <c r="T762" s="16"/>
      <c r="U762" s="16"/>
      <c r="W762" s="23" t="str">
        <f>IF('PD2'!$V762&lt;&gt;"",'PD2'!$V762*VLOOKUP('PD2'!$U762,#REF!,2,0),"")</f>
        <v/>
      </c>
      <c r="X762" s="16"/>
      <c r="Y762" s="16"/>
      <c r="Z762" s="16"/>
      <c r="AA762" s="16"/>
      <c r="AB762" s="16"/>
      <c r="AC762" s="16"/>
    </row>
    <row r="763" spans="1:29" ht="15.75" customHeight="1" x14ac:dyDescent="0.35">
      <c r="A763" s="17"/>
      <c r="B763" s="16"/>
      <c r="C763" s="16"/>
      <c r="D763" s="16"/>
      <c r="E763" s="16"/>
      <c r="F763" s="16"/>
      <c r="G763" s="16"/>
      <c r="H763" s="16"/>
      <c r="I763" s="16"/>
      <c r="J763" s="16"/>
      <c r="K763" s="16"/>
      <c r="N763" s="16"/>
      <c r="O763" s="16"/>
      <c r="P763" s="16"/>
      <c r="Q763" s="16"/>
      <c r="R763" s="16"/>
      <c r="S763" s="23"/>
      <c r="T763" s="16"/>
      <c r="U763" s="16"/>
      <c r="W763" s="23" t="str">
        <f>IF('PD2'!$V763&lt;&gt;"",'PD2'!$V763*VLOOKUP('PD2'!$U763,#REF!,2,0),"")</f>
        <v/>
      </c>
      <c r="X763" s="16"/>
      <c r="Y763" s="16"/>
      <c r="Z763" s="16"/>
      <c r="AA763" s="16"/>
      <c r="AB763" s="16"/>
      <c r="AC763" s="16"/>
    </row>
    <row r="764" spans="1:29" ht="15.75" customHeight="1" x14ac:dyDescent="0.35">
      <c r="A764" s="17"/>
      <c r="B764" s="16"/>
      <c r="C764" s="16"/>
      <c r="D764" s="16"/>
      <c r="E764" s="16"/>
      <c r="F764" s="16"/>
      <c r="G764" s="16"/>
      <c r="H764" s="16"/>
      <c r="I764" s="16"/>
      <c r="J764" s="16"/>
      <c r="K764" s="16"/>
      <c r="N764" s="16"/>
      <c r="O764" s="16"/>
      <c r="P764" s="16"/>
      <c r="Q764" s="16"/>
      <c r="R764" s="16"/>
      <c r="S764" s="23"/>
      <c r="T764" s="16"/>
      <c r="U764" s="16"/>
      <c r="W764" s="23" t="str">
        <f>IF('PD2'!$V764&lt;&gt;"",'PD2'!$V764*VLOOKUP('PD2'!$U764,#REF!,2,0),"")</f>
        <v/>
      </c>
      <c r="X764" s="16"/>
      <c r="Y764" s="16"/>
      <c r="Z764" s="16"/>
      <c r="AA764" s="16"/>
      <c r="AB764" s="16"/>
      <c r="AC764" s="16"/>
    </row>
    <row r="765" spans="1:29" ht="15.75" customHeight="1" x14ac:dyDescent="0.35">
      <c r="A765" s="17"/>
      <c r="B765" s="16"/>
      <c r="C765" s="16"/>
      <c r="D765" s="16"/>
      <c r="E765" s="16"/>
      <c r="F765" s="16"/>
      <c r="G765" s="16"/>
      <c r="H765" s="16"/>
      <c r="I765" s="16"/>
      <c r="J765" s="16"/>
      <c r="K765" s="16"/>
      <c r="N765" s="16"/>
      <c r="O765" s="16"/>
      <c r="P765" s="16"/>
      <c r="Q765" s="16"/>
      <c r="R765" s="16"/>
      <c r="S765" s="23"/>
      <c r="T765" s="16"/>
      <c r="U765" s="16"/>
      <c r="W765" s="23" t="str">
        <f>IF('PD2'!$V765&lt;&gt;"",'PD2'!$V765*VLOOKUP('PD2'!$U765,#REF!,2,0),"")</f>
        <v/>
      </c>
      <c r="X765" s="16"/>
      <c r="Y765" s="16"/>
      <c r="Z765" s="16"/>
      <c r="AA765" s="16"/>
      <c r="AB765" s="16"/>
      <c r="AC765" s="16"/>
    </row>
    <row r="766" spans="1:29" ht="15.75" customHeight="1" x14ac:dyDescent="0.35">
      <c r="A766" s="17"/>
      <c r="B766" s="16"/>
      <c r="C766" s="16"/>
      <c r="D766" s="16"/>
      <c r="E766" s="16"/>
      <c r="F766" s="16"/>
      <c r="G766" s="16"/>
      <c r="H766" s="16"/>
      <c r="I766" s="16"/>
      <c r="J766" s="16"/>
      <c r="K766" s="16"/>
      <c r="N766" s="16"/>
      <c r="O766" s="16"/>
      <c r="P766" s="16"/>
      <c r="Q766" s="16"/>
      <c r="R766" s="16"/>
      <c r="S766" s="23"/>
      <c r="T766" s="16"/>
      <c r="U766" s="16"/>
      <c r="W766" s="23" t="str">
        <f>IF('PD2'!$V766&lt;&gt;"",'PD2'!$V766*VLOOKUP('PD2'!$U766,#REF!,2,0),"")</f>
        <v/>
      </c>
      <c r="X766" s="16"/>
      <c r="Y766" s="16"/>
      <c r="Z766" s="16"/>
      <c r="AA766" s="16"/>
      <c r="AB766" s="16"/>
      <c r="AC766" s="16"/>
    </row>
    <row r="767" spans="1:29" ht="15.75" customHeight="1" x14ac:dyDescent="0.35">
      <c r="A767" s="17"/>
      <c r="B767" s="16"/>
      <c r="C767" s="16"/>
      <c r="D767" s="16"/>
      <c r="E767" s="16"/>
      <c r="F767" s="16"/>
      <c r="G767" s="16"/>
      <c r="H767" s="16"/>
      <c r="I767" s="16"/>
      <c r="J767" s="16"/>
      <c r="K767" s="16"/>
      <c r="N767" s="16"/>
      <c r="O767" s="16"/>
      <c r="P767" s="16"/>
      <c r="Q767" s="16"/>
      <c r="R767" s="16"/>
      <c r="S767" s="23"/>
      <c r="T767" s="16"/>
      <c r="U767" s="16"/>
      <c r="W767" s="23" t="str">
        <f>IF('PD2'!$V767&lt;&gt;"",'PD2'!$V767*VLOOKUP('PD2'!$U767,#REF!,2,0),"")</f>
        <v/>
      </c>
      <c r="X767" s="16"/>
      <c r="Y767" s="16"/>
      <c r="Z767" s="16"/>
      <c r="AA767" s="16"/>
      <c r="AB767" s="16"/>
      <c r="AC767" s="16"/>
    </row>
    <row r="768" spans="1:29" ht="15.75" customHeight="1" x14ac:dyDescent="0.35">
      <c r="A768" s="17"/>
      <c r="B768" s="16"/>
      <c r="C768" s="16"/>
      <c r="D768" s="16"/>
      <c r="E768" s="16"/>
      <c r="F768" s="16"/>
      <c r="G768" s="16"/>
      <c r="H768" s="16"/>
      <c r="I768" s="16"/>
      <c r="J768" s="16"/>
      <c r="K768" s="16"/>
      <c r="N768" s="16"/>
      <c r="O768" s="16"/>
      <c r="P768" s="16"/>
      <c r="Q768" s="16"/>
      <c r="R768" s="16"/>
      <c r="S768" s="23"/>
      <c r="T768" s="16"/>
      <c r="U768" s="16"/>
      <c r="W768" s="23" t="str">
        <f>IF('PD2'!$V768&lt;&gt;"",'PD2'!$V768*VLOOKUP('PD2'!$U768,#REF!,2,0),"")</f>
        <v/>
      </c>
      <c r="X768" s="16"/>
      <c r="Y768" s="16"/>
      <c r="Z768" s="16"/>
      <c r="AA768" s="16"/>
      <c r="AB768" s="16"/>
      <c r="AC768" s="16"/>
    </row>
    <row r="769" spans="1:29" ht="15.75" customHeight="1" x14ac:dyDescent="0.35">
      <c r="A769" s="17"/>
      <c r="B769" s="16"/>
      <c r="C769" s="16"/>
      <c r="D769" s="16"/>
      <c r="E769" s="16"/>
      <c r="F769" s="16"/>
      <c r="G769" s="16"/>
      <c r="H769" s="16"/>
      <c r="I769" s="16"/>
      <c r="J769" s="16"/>
      <c r="K769" s="16"/>
      <c r="N769" s="16"/>
      <c r="O769" s="16"/>
      <c r="P769" s="16"/>
      <c r="Q769" s="16"/>
      <c r="R769" s="16"/>
      <c r="S769" s="23"/>
      <c r="T769" s="16"/>
      <c r="U769" s="16"/>
      <c r="W769" s="23" t="str">
        <f>IF('PD2'!$V769&lt;&gt;"",'PD2'!$V769*VLOOKUP('PD2'!$U769,#REF!,2,0),"")</f>
        <v/>
      </c>
      <c r="X769" s="16"/>
      <c r="Y769" s="16"/>
      <c r="Z769" s="16"/>
      <c r="AA769" s="16"/>
      <c r="AB769" s="16"/>
      <c r="AC769" s="16"/>
    </row>
    <row r="770" spans="1:29" ht="15.75" customHeight="1" x14ac:dyDescent="0.35">
      <c r="A770" s="17"/>
      <c r="B770" s="16"/>
      <c r="C770" s="16"/>
      <c r="D770" s="16"/>
      <c r="E770" s="16"/>
      <c r="F770" s="16"/>
      <c r="G770" s="16"/>
      <c r="H770" s="16"/>
      <c r="I770" s="16"/>
      <c r="J770" s="16"/>
      <c r="K770" s="16"/>
      <c r="N770" s="16"/>
      <c r="O770" s="16"/>
      <c r="P770" s="16"/>
      <c r="Q770" s="16"/>
      <c r="R770" s="16"/>
      <c r="S770" s="23"/>
      <c r="T770" s="16"/>
      <c r="U770" s="16"/>
      <c r="W770" s="23" t="str">
        <f>IF('PD2'!$V770&lt;&gt;"",'PD2'!$V770*VLOOKUP('PD2'!$U770,#REF!,2,0),"")</f>
        <v/>
      </c>
      <c r="X770" s="16"/>
      <c r="Y770" s="16"/>
      <c r="Z770" s="16"/>
      <c r="AA770" s="16"/>
      <c r="AB770" s="16"/>
      <c r="AC770" s="16"/>
    </row>
    <row r="771" spans="1:29" ht="15.75" customHeight="1" x14ac:dyDescent="0.35">
      <c r="A771" s="17"/>
      <c r="B771" s="16"/>
      <c r="C771" s="16"/>
      <c r="D771" s="16"/>
      <c r="E771" s="16"/>
      <c r="F771" s="16"/>
      <c r="G771" s="16"/>
      <c r="H771" s="16"/>
      <c r="I771" s="16"/>
      <c r="J771" s="16"/>
      <c r="K771" s="16"/>
      <c r="N771" s="16"/>
      <c r="O771" s="16"/>
      <c r="P771" s="16"/>
      <c r="Q771" s="16"/>
      <c r="R771" s="16"/>
      <c r="S771" s="23"/>
      <c r="T771" s="16"/>
      <c r="U771" s="16"/>
      <c r="W771" s="23" t="str">
        <f>IF('PD2'!$V771&lt;&gt;"",'PD2'!$V771*VLOOKUP('PD2'!$U771,#REF!,2,0),"")</f>
        <v/>
      </c>
      <c r="X771" s="16"/>
      <c r="Y771" s="16"/>
      <c r="Z771" s="16"/>
      <c r="AA771" s="16"/>
      <c r="AB771" s="16"/>
      <c r="AC771" s="16"/>
    </row>
    <row r="772" spans="1:29" ht="15.75" customHeight="1" x14ac:dyDescent="0.35">
      <c r="A772" s="17"/>
      <c r="B772" s="16"/>
      <c r="C772" s="16"/>
      <c r="D772" s="16"/>
      <c r="E772" s="16"/>
      <c r="F772" s="16"/>
      <c r="G772" s="16"/>
      <c r="H772" s="16"/>
      <c r="I772" s="16"/>
      <c r="J772" s="16"/>
      <c r="K772" s="16"/>
      <c r="N772" s="16"/>
      <c r="O772" s="16"/>
      <c r="P772" s="16"/>
      <c r="Q772" s="16"/>
      <c r="R772" s="16"/>
      <c r="S772" s="23"/>
      <c r="T772" s="16"/>
      <c r="U772" s="16"/>
      <c r="W772" s="23" t="str">
        <f>IF('PD2'!$V772&lt;&gt;"",'PD2'!$V772*VLOOKUP('PD2'!$U772,#REF!,2,0),"")</f>
        <v/>
      </c>
      <c r="X772" s="16"/>
      <c r="Y772" s="16"/>
      <c r="Z772" s="16"/>
      <c r="AA772" s="16"/>
      <c r="AB772" s="16"/>
      <c r="AC772" s="16"/>
    </row>
    <row r="773" spans="1:29" ht="15.75" customHeight="1" x14ac:dyDescent="0.35">
      <c r="A773" s="17"/>
      <c r="B773" s="16"/>
      <c r="C773" s="16"/>
      <c r="D773" s="16"/>
      <c r="E773" s="16"/>
      <c r="F773" s="16"/>
      <c r="G773" s="16"/>
      <c r="H773" s="16"/>
      <c r="I773" s="16"/>
      <c r="J773" s="16"/>
      <c r="K773" s="16"/>
      <c r="N773" s="16"/>
      <c r="O773" s="16"/>
      <c r="P773" s="16"/>
      <c r="Q773" s="16"/>
      <c r="R773" s="16"/>
      <c r="S773" s="23"/>
      <c r="T773" s="16"/>
      <c r="U773" s="16"/>
      <c r="W773" s="23" t="str">
        <f>IF('PD2'!$V773&lt;&gt;"",'PD2'!$V773*VLOOKUP('PD2'!$U773,#REF!,2,0),"")</f>
        <v/>
      </c>
      <c r="X773" s="16"/>
      <c r="Y773" s="16"/>
      <c r="Z773" s="16"/>
      <c r="AA773" s="16"/>
      <c r="AB773" s="16"/>
      <c r="AC773" s="16"/>
    </row>
    <row r="774" spans="1:29" ht="15.75" customHeight="1" x14ac:dyDescent="0.35">
      <c r="A774" s="17"/>
      <c r="B774" s="16"/>
      <c r="C774" s="16"/>
      <c r="D774" s="16"/>
      <c r="E774" s="16"/>
      <c r="F774" s="16"/>
      <c r="G774" s="16"/>
      <c r="H774" s="16"/>
      <c r="I774" s="16"/>
      <c r="J774" s="16"/>
      <c r="K774" s="16"/>
      <c r="N774" s="16"/>
      <c r="O774" s="16"/>
      <c r="P774" s="16"/>
      <c r="Q774" s="16"/>
      <c r="R774" s="16"/>
      <c r="S774" s="23"/>
      <c r="T774" s="16"/>
      <c r="U774" s="16"/>
      <c r="W774" s="23" t="str">
        <f>IF('PD2'!$V774&lt;&gt;"",'PD2'!$V774*VLOOKUP('PD2'!$U774,#REF!,2,0),"")</f>
        <v/>
      </c>
      <c r="X774" s="16"/>
      <c r="Y774" s="16"/>
      <c r="Z774" s="16"/>
      <c r="AA774" s="16"/>
      <c r="AB774" s="16"/>
      <c r="AC774" s="16"/>
    </row>
    <row r="775" spans="1:29" ht="15.75" customHeight="1" x14ac:dyDescent="0.35">
      <c r="A775" s="17"/>
      <c r="B775" s="16"/>
      <c r="C775" s="16"/>
      <c r="D775" s="16"/>
      <c r="E775" s="16"/>
      <c r="F775" s="16"/>
      <c r="G775" s="16"/>
      <c r="H775" s="16"/>
      <c r="I775" s="16"/>
      <c r="J775" s="16"/>
      <c r="K775" s="16"/>
      <c r="N775" s="16"/>
      <c r="O775" s="16"/>
      <c r="P775" s="16"/>
      <c r="Q775" s="16"/>
      <c r="R775" s="16"/>
      <c r="S775" s="23"/>
      <c r="T775" s="16"/>
      <c r="U775" s="16"/>
      <c r="W775" s="23" t="str">
        <f>IF('PD2'!$V775&lt;&gt;"",'PD2'!$V775*VLOOKUP('PD2'!$U775,#REF!,2,0),"")</f>
        <v/>
      </c>
      <c r="X775" s="16"/>
      <c r="Y775" s="16"/>
      <c r="Z775" s="16"/>
      <c r="AA775" s="16"/>
      <c r="AB775" s="16"/>
      <c r="AC775" s="16"/>
    </row>
    <row r="776" spans="1:29" ht="15.75" customHeight="1" x14ac:dyDescent="0.35">
      <c r="A776" s="17"/>
      <c r="B776" s="16"/>
      <c r="C776" s="16"/>
      <c r="D776" s="16"/>
      <c r="E776" s="16"/>
      <c r="F776" s="16"/>
      <c r="G776" s="16"/>
      <c r="H776" s="16"/>
      <c r="I776" s="16"/>
      <c r="J776" s="16"/>
      <c r="K776" s="16"/>
      <c r="N776" s="16"/>
      <c r="O776" s="16"/>
      <c r="P776" s="16"/>
      <c r="Q776" s="16"/>
      <c r="R776" s="16"/>
      <c r="S776" s="23"/>
      <c r="T776" s="16"/>
      <c r="U776" s="16"/>
      <c r="W776" s="23" t="str">
        <f>IF('PD2'!$V776&lt;&gt;"",'PD2'!$V776*VLOOKUP('PD2'!$U776,#REF!,2,0),"")</f>
        <v/>
      </c>
      <c r="X776" s="16"/>
      <c r="Y776" s="16"/>
      <c r="Z776" s="16"/>
      <c r="AA776" s="16"/>
      <c r="AB776" s="16"/>
      <c r="AC776" s="16"/>
    </row>
    <row r="777" spans="1:29" ht="15.75" customHeight="1" x14ac:dyDescent="0.35">
      <c r="A777" s="17"/>
      <c r="B777" s="16"/>
      <c r="C777" s="16"/>
      <c r="D777" s="16"/>
      <c r="E777" s="16"/>
      <c r="F777" s="16"/>
      <c r="G777" s="16"/>
      <c r="H777" s="16"/>
      <c r="I777" s="16"/>
      <c r="J777" s="16"/>
      <c r="K777" s="16"/>
      <c r="N777" s="16"/>
      <c r="O777" s="16"/>
      <c r="P777" s="16"/>
      <c r="Q777" s="16"/>
      <c r="R777" s="16"/>
      <c r="S777" s="23"/>
      <c r="T777" s="16"/>
      <c r="U777" s="16"/>
      <c r="W777" s="23" t="str">
        <f>IF('PD2'!$V777&lt;&gt;"",'PD2'!$V777*VLOOKUP('PD2'!$U777,#REF!,2,0),"")</f>
        <v/>
      </c>
      <c r="X777" s="16"/>
      <c r="Y777" s="16"/>
      <c r="Z777" s="16"/>
      <c r="AA777" s="16"/>
      <c r="AB777" s="16"/>
      <c r="AC777" s="16"/>
    </row>
    <row r="778" spans="1:29" ht="15.75" customHeight="1" x14ac:dyDescent="0.35">
      <c r="A778" s="17"/>
      <c r="B778" s="16"/>
      <c r="C778" s="16"/>
      <c r="D778" s="16"/>
      <c r="E778" s="16"/>
      <c r="F778" s="16"/>
      <c r="G778" s="16"/>
      <c r="H778" s="16"/>
      <c r="I778" s="16"/>
      <c r="J778" s="16"/>
      <c r="K778" s="16"/>
      <c r="N778" s="16"/>
      <c r="O778" s="16"/>
      <c r="P778" s="16"/>
      <c r="Q778" s="16"/>
      <c r="R778" s="16"/>
      <c r="S778" s="23"/>
      <c r="T778" s="16"/>
      <c r="U778" s="16"/>
      <c r="W778" s="23" t="str">
        <f>IF('PD2'!$V778&lt;&gt;"",'PD2'!$V778*VLOOKUP('PD2'!$U778,#REF!,2,0),"")</f>
        <v/>
      </c>
      <c r="X778" s="16"/>
      <c r="Y778" s="16"/>
      <c r="Z778" s="16"/>
      <c r="AA778" s="16"/>
      <c r="AB778" s="16"/>
      <c r="AC778" s="16"/>
    </row>
    <row r="779" spans="1:29" ht="15.75" customHeight="1" x14ac:dyDescent="0.35">
      <c r="A779" s="17"/>
      <c r="B779" s="16"/>
      <c r="C779" s="16"/>
      <c r="D779" s="16"/>
      <c r="E779" s="16"/>
      <c r="F779" s="16"/>
      <c r="G779" s="16"/>
      <c r="H779" s="16"/>
      <c r="I779" s="16"/>
      <c r="J779" s="16"/>
      <c r="K779" s="16"/>
      <c r="N779" s="16"/>
      <c r="O779" s="16"/>
      <c r="P779" s="16"/>
      <c r="Q779" s="16"/>
      <c r="R779" s="16"/>
      <c r="S779" s="23"/>
      <c r="T779" s="16"/>
      <c r="U779" s="16"/>
      <c r="W779" s="23" t="str">
        <f>IF('PD2'!$V779&lt;&gt;"",'PD2'!$V779*VLOOKUP('PD2'!$U779,#REF!,2,0),"")</f>
        <v/>
      </c>
      <c r="X779" s="16"/>
      <c r="Y779" s="16"/>
      <c r="Z779" s="16"/>
      <c r="AA779" s="16"/>
      <c r="AB779" s="16"/>
      <c r="AC779" s="16"/>
    </row>
    <row r="780" spans="1:29" ht="15.75" customHeight="1" x14ac:dyDescent="0.35">
      <c r="A780" s="17"/>
      <c r="B780" s="16"/>
      <c r="C780" s="16"/>
      <c r="D780" s="16"/>
      <c r="E780" s="16"/>
      <c r="F780" s="16"/>
      <c r="G780" s="16"/>
      <c r="H780" s="16"/>
      <c r="I780" s="16"/>
      <c r="J780" s="16"/>
      <c r="K780" s="16"/>
      <c r="N780" s="16"/>
      <c r="O780" s="16"/>
      <c r="P780" s="16"/>
      <c r="Q780" s="16"/>
      <c r="R780" s="16"/>
      <c r="S780" s="23"/>
      <c r="T780" s="16"/>
      <c r="U780" s="16"/>
      <c r="W780" s="23" t="str">
        <f>IF('PD2'!$V780&lt;&gt;"",'PD2'!$V780*VLOOKUP('PD2'!$U780,#REF!,2,0),"")</f>
        <v/>
      </c>
      <c r="X780" s="16"/>
      <c r="Y780" s="16"/>
      <c r="Z780" s="16"/>
      <c r="AA780" s="16"/>
      <c r="AB780" s="16"/>
      <c r="AC780" s="16"/>
    </row>
    <row r="781" spans="1:29" ht="15.75" customHeight="1" x14ac:dyDescent="0.35">
      <c r="A781" s="17"/>
      <c r="B781" s="16"/>
      <c r="C781" s="16"/>
      <c r="D781" s="16"/>
      <c r="E781" s="16"/>
      <c r="F781" s="16"/>
      <c r="G781" s="16"/>
      <c r="H781" s="16"/>
      <c r="I781" s="16"/>
      <c r="J781" s="16"/>
      <c r="K781" s="16"/>
      <c r="N781" s="16"/>
      <c r="O781" s="16"/>
      <c r="P781" s="16"/>
      <c r="Q781" s="16"/>
      <c r="R781" s="16"/>
      <c r="S781" s="23"/>
      <c r="T781" s="16"/>
      <c r="U781" s="16"/>
      <c r="W781" s="23" t="str">
        <f>IF('PD2'!$V781&lt;&gt;"",'PD2'!$V781*VLOOKUP('PD2'!$U781,#REF!,2,0),"")</f>
        <v/>
      </c>
      <c r="X781" s="16"/>
      <c r="Y781" s="16"/>
      <c r="Z781" s="16"/>
      <c r="AA781" s="16"/>
      <c r="AB781" s="16"/>
      <c r="AC781" s="16"/>
    </row>
    <row r="782" spans="1:29" ht="15.75" customHeight="1" x14ac:dyDescent="0.35">
      <c r="A782" s="17"/>
      <c r="B782" s="16"/>
      <c r="C782" s="16"/>
      <c r="D782" s="16"/>
      <c r="E782" s="16"/>
      <c r="F782" s="16"/>
      <c r="G782" s="16"/>
      <c r="H782" s="16"/>
      <c r="I782" s="16"/>
      <c r="J782" s="16"/>
      <c r="K782" s="16"/>
      <c r="N782" s="16"/>
      <c r="O782" s="16"/>
      <c r="P782" s="16"/>
      <c r="Q782" s="16"/>
      <c r="R782" s="16"/>
      <c r="S782" s="23"/>
      <c r="T782" s="16"/>
      <c r="U782" s="16"/>
      <c r="W782" s="23" t="str">
        <f>IF('PD2'!$V782&lt;&gt;"",'PD2'!$V782*VLOOKUP('PD2'!$U782,#REF!,2,0),"")</f>
        <v/>
      </c>
      <c r="X782" s="16"/>
      <c r="Y782" s="16"/>
      <c r="Z782" s="16"/>
      <c r="AA782" s="16"/>
      <c r="AB782" s="16"/>
      <c r="AC782" s="16"/>
    </row>
    <row r="783" spans="1:29" ht="15.75" customHeight="1" x14ac:dyDescent="0.35">
      <c r="A783" s="17"/>
      <c r="B783" s="16"/>
      <c r="C783" s="16"/>
      <c r="D783" s="16"/>
      <c r="E783" s="16"/>
      <c r="F783" s="16"/>
      <c r="G783" s="16"/>
      <c r="H783" s="16"/>
      <c r="I783" s="16"/>
      <c r="J783" s="16"/>
      <c r="K783" s="16"/>
      <c r="N783" s="16"/>
      <c r="O783" s="16"/>
      <c r="P783" s="16"/>
      <c r="Q783" s="16"/>
      <c r="R783" s="16"/>
      <c r="S783" s="23"/>
      <c r="T783" s="16"/>
      <c r="U783" s="16"/>
      <c r="W783" s="23" t="str">
        <f>IF('PD2'!$V783&lt;&gt;"",'PD2'!$V783*VLOOKUP('PD2'!$U783,#REF!,2,0),"")</f>
        <v/>
      </c>
      <c r="X783" s="16"/>
      <c r="Y783" s="16"/>
      <c r="Z783" s="16"/>
      <c r="AA783" s="16"/>
      <c r="AB783" s="16"/>
      <c r="AC783" s="16"/>
    </row>
    <row r="784" spans="1:29" ht="15.75" customHeight="1" x14ac:dyDescent="0.35">
      <c r="A784" s="17"/>
      <c r="B784" s="16"/>
      <c r="C784" s="16"/>
      <c r="D784" s="16"/>
      <c r="E784" s="16"/>
      <c r="F784" s="16"/>
      <c r="G784" s="16"/>
      <c r="H784" s="16"/>
      <c r="I784" s="16"/>
      <c r="J784" s="16"/>
      <c r="K784" s="16"/>
      <c r="N784" s="16"/>
      <c r="O784" s="16"/>
      <c r="P784" s="16"/>
      <c r="Q784" s="16"/>
      <c r="R784" s="16"/>
      <c r="S784" s="23"/>
      <c r="T784" s="16"/>
      <c r="U784" s="16"/>
      <c r="W784" s="23" t="str">
        <f>IF('PD2'!$V784&lt;&gt;"",'PD2'!$V784*VLOOKUP('PD2'!$U784,#REF!,2,0),"")</f>
        <v/>
      </c>
      <c r="X784" s="16"/>
      <c r="Y784" s="16"/>
      <c r="Z784" s="16"/>
      <c r="AA784" s="16"/>
      <c r="AB784" s="16"/>
      <c r="AC784" s="16"/>
    </row>
    <row r="785" spans="1:29" ht="15.75" customHeight="1" x14ac:dyDescent="0.35">
      <c r="A785" s="17"/>
      <c r="B785" s="16"/>
      <c r="C785" s="16"/>
      <c r="D785" s="16"/>
      <c r="E785" s="16"/>
      <c r="F785" s="16"/>
      <c r="G785" s="16"/>
      <c r="H785" s="16"/>
      <c r="I785" s="16"/>
      <c r="J785" s="16"/>
      <c r="K785" s="16"/>
      <c r="N785" s="16"/>
      <c r="O785" s="16"/>
      <c r="P785" s="16"/>
      <c r="Q785" s="16"/>
      <c r="R785" s="16"/>
      <c r="S785" s="23"/>
      <c r="T785" s="16"/>
      <c r="U785" s="16"/>
      <c r="W785" s="23" t="str">
        <f>IF('PD2'!$V785&lt;&gt;"",'PD2'!$V785*VLOOKUP('PD2'!$U785,#REF!,2,0),"")</f>
        <v/>
      </c>
      <c r="X785" s="16"/>
      <c r="Y785" s="16"/>
      <c r="Z785" s="16"/>
      <c r="AA785" s="16"/>
      <c r="AB785" s="16"/>
      <c r="AC785" s="16"/>
    </row>
    <row r="786" spans="1:29" ht="15.75" customHeight="1" x14ac:dyDescent="0.35">
      <c r="A786" s="17"/>
      <c r="B786" s="16"/>
      <c r="C786" s="16"/>
      <c r="D786" s="16"/>
      <c r="E786" s="16"/>
      <c r="F786" s="16"/>
      <c r="G786" s="16"/>
      <c r="H786" s="16"/>
      <c r="I786" s="16"/>
      <c r="J786" s="16"/>
      <c r="K786" s="16"/>
      <c r="N786" s="16"/>
      <c r="O786" s="16"/>
      <c r="P786" s="16"/>
      <c r="Q786" s="16"/>
      <c r="R786" s="16"/>
      <c r="S786" s="23"/>
      <c r="T786" s="16"/>
      <c r="U786" s="16"/>
      <c r="W786" s="23" t="str">
        <f>IF('PD2'!$V786&lt;&gt;"",'PD2'!$V786*VLOOKUP('PD2'!$U786,#REF!,2,0),"")</f>
        <v/>
      </c>
      <c r="X786" s="16"/>
      <c r="Y786" s="16"/>
      <c r="Z786" s="16"/>
      <c r="AA786" s="16"/>
      <c r="AB786" s="16"/>
      <c r="AC786" s="16"/>
    </row>
    <row r="787" spans="1:29" ht="15.75" customHeight="1" x14ac:dyDescent="0.35">
      <c r="A787" s="17"/>
      <c r="B787" s="16"/>
      <c r="C787" s="16"/>
      <c r="D787" s="16"/>
      <c r="E787" s="16"/>
      <c r="F787" s="16"/>
      <c r="G787" s="16"/>
      <c r="H787" s="16"/>
      <c r="I787" s="16"/>
      <c r="J787" s="16"/>
      <c r="K787" s="16"/>
      <c r="N787" s="16"/>
      <c r="O787" s="16"/>
      <c r="P787" s="16"/>
      <c r="Q787" s="16"/>
      <c r="R787" s="16"/>
      <c r="S787" s="23"/>
      <c r="T787" s="16"/>
      <c r="U787" s="16"/>
      <c r="W787" s="23" t="str">
        <f>IF('PD2'!$V787&lt;&gt;"",'PD2'!$V787*VLOOKUP('PD2'!$U787,#REF!,2,0),"")</f>
        <v/>
      </c>
      <c r="X787" s="16"/>
      <c r="Y787" s="16"/>
      <c r="Z787" s="16"/>
      <c r="AA787" s="16"/>
      <c r="AB787" s="16"/>
      <c r="AC787" s="16"/>
    </row>
    <row r="788" spans="1:29" ht="15.75" customHeight="1" x14ac:dyDescent="0.35">
      <c r="A788" s="17"/>
      <c r="B788" s="16"/>
      <c r="C788" s="16"/>
      <c r="D788" s="16"/>
      <c r="E788" s="16"/>
      <c r="F788" s="16"/>
      <c r="G788" s="16"/>
      <c r="H788" s="16"/>
      <c r="I788" s="16"/>
      <c r="J788" s="16"/>
      <c r="K788" s="16"/>
      <c r="N788" s="16"/>
      <c r="O788" s="16"/>
      <c r="P788" s="16"/>
      <c r="Q788" s="16"/>
      <c r="R788" s="16"/>
      <c r="S788" s="23"/>
      <c r="T788" s="16"/>
      <c r="U788" s="16"/>
      <c r="W788" s="23" t="str">
        <f>IF('PD2'!$V788&lt;&gt;"",'PD2'!$V788*VLOOKUP('PD2'!$U788,#REF!,2,0),"")</f>
        <v/>
      </c>
      <c r="X788" s="16"/>
      <c r="Y788" s="16"/>
      <c r="Z788" s="16"/>
      <c r="AA788" s="16"/>
      <c r="AB788" s="16"/>
      <c r="AC788" s="16"/>
    </row>
    <row r="789" spans="1:29" ht="15.75" customHeight="1" x14ac:dyDescent="0.35">
      <c r="A789" s="17"/>
      <c r="B789" s="16"/>
      <c r="C789" s="16"/>
      <c r="D789" s="16"/>
      <c r="E789" s="16"/>
      <c r="F789" s="16"/>
      <c r="G789" s="16"/>
      <c r="H789" s="16"/>
      <c r="I789" s="16"/>
      <c r="J789" s="16"/>
      <c r="K789" s="16"/>
      <c r="N789" s="16"/>
      <c r="O789" s="16"/>
      <c r="P789" s="16"/>
      <c r="Q789" s="16"/>
      <c r="R789" s="16"/>
      <c r="S789" s="23"/>
      <c r="T789" s="16"/>
      <c r="U789" s="16"/>
      <c r="W789" s="23" t="str">
        <f>IF('PD2'!$V789&lt;&gt;"",'PD2'!$V789*VLOOKUP('PD2'!$U789,#REF!,2,0),"")</f>
        <v/>
      </c>
      <c r="X789" s="16"/>
      <c r="Y789" s="16"/>
      <c r="Z789" s="16"/>
      <c r="AA789" s="16"/>
      <c r="AB789" s="16"/>
      <c r="AC789" s="16"/>
    </row>
    <row r="790" spans="1:29" ht="15.75" customHeight="1" x14ac:dyDescent="0.35">
      <c r="A790" s="17"/>
      <c r="B790" s="16"/>
      <c r="C790" s="16"/>
      <c r="D790" s="16"/>
      <c r="E790" s="16"/>
      <c r="F790" s="16"/>
      <c r="G790" s="16"/>
      <c r="H790" s="16"/>
      <c r="I790" s="16"/>
      <c r="J790" s="16"/>
      <c r="K790" s="16"/>
      <c r="N790" s="16"/>
      <c r="O790" s="16"/>
      <c r="P790" s="16"/>
      <c r="Q790" s="16"/>
      <c r="R790" s="16"/>
      <c r="S790" s="23"/>
      <c r="T790" s="16"/>
      <c r="U790" s="16"/>
      <c r="W790" s="23" t="str">
        <f>IF('PD2'!$V790&lt;&gt;"",'PD2'!$V790*VLOOKUP('PD2'!$U790,#REF!,2,0),"")</f>
        <v/>
      </c>
      <c r="X790" s="16"/>
      <c r="Y790" s="16"/>
      <c r="Z790" s="16"/>
      <c r="AA790" s="16"/>
      <c r="AB790" s="16"/>
      <c r="AC790" s="16"/>
    </row>
    <row r="791" spans="1:29" ht="15.75" customHeight="1" x14ac:dyDescent="0.35">
      <c r="A791" s="17"/>
      <c r="B791" s="16"/>
      <c r="C791" s="16"/>
      <c r="D791" s="16"/>
      <c r="E791" s="16"/>
      <c r="F791" s="16"/>
      <c r="G791" s="16"/>
      <c r="H791" s="16"/>
      <c r="I791" s="16"/>
      <c r="J791" s="16"/>
      <c r="K791" s="16"/>
      <c r="N791" s="16"/>
      <c r="O791" s="16"/>
      <c r="P791" s="16"/>
      <c r="Q791" s="16"/>
      <c r="R791" s="16"/>
      <c r="S791" s="23"/>
      <c r="T791" s="16"/>
      <c r="U791" s="16"/>
      <c r="W791" s="23" t="str">
        <f>IF('PD2'!$V791&lt;&gt;"",'PD2'!$V791*VLOOKUP('PD2'!$U791,#REF!,2,0),"")</f>
        <v/>
      </c>
      <c r="X791" s="16"/>
      <c r="Y791" s="16"/>
      <c r="Z791" s="16"/>
      <c r="AA791" s="16"/>
      <c r="AB791" s="16"/>
      <c r="AC791" s="16"/>
    </row>
    <row r="792" spans="1:29" ht="15.75" customHeight="1" x14ac:dyDescent="0.35">
      <c r="A792" s="17"/>
      <c r="B792" s="16"/>
      <c r="C792" s="16"/>
      <c r="D792" s="16"/>
      <c r="E792" s="16"/>
      <c r="F792" s="16"/>
      <c r="G792" s="16"/>
      <c r="H792" s="16"/>
      <c r="I792" s="16"/>
      <c r="J792" s="16"/>
      <c r="K792" s="16"/>
      <c r="N792" s="16"/>
      <c r="O792" s="16"/>
      <c r="P792" s="16"/>
      <c r="Q792" s="16"/>
      <c r="R792" s="16"/>
      <c r="S792" s="23"/>
      <c r="T792" s="16"/>
      <c r="U792" s="16"/>
      <c r="W792" s="23" t="str">
        <f>IF('PD2'!$V792&lt;&gt;"",'PD2'!$V792*VLOOKUP('PD2'!$U792,#REF!,2,0),"")</f>
        <v/>
      </c>
      <c r="X792" s="16"/>
      <c r="Y792" s="16"/>
      <c r="Z792" s="16"/>
      <c r="AA792" s="16"/>
      <c r="AB792" s="16"/>
      <c r="AC792" s="16"/>
    </row>
    <row r="793" spans="1:29" ht="15.75" customHeight="1" x14ac:dyDescent="0.35">
      <c r="A793" s="17"/>
      <c r="B793" s="16"/>
      <c r="C793" s="16"/>
      <c r="D793" s="16"/>
      <c r="E793" s="16"/>
      <c r="F793" s="16"/>
      <c r="G793" s="16"/>
      <c r="H793" s="16"/>
      <c r="I793" s="16"/>
      <c r="J793" s="16"/>
      <c r="K793" s="16"/>
      <c r="N793" s="16"/>
      <c r="O793" s="16"/>
      <c r="P793" s="16"/>
      <c r="Q793" s="16"/>
      <c r="R793" s="16"/>
      <c r="S793" s="23"/>
      <c r="T793" s="16"/>
      <c r="U793" s="16"/>
      <c r="W793" s="23" t="str">
        <f>IF('PD2'!$V793&lt;&gt;"",'PD2'!$V793*VLOOKUP('PD2'!$U793,#REF!,2,0),"")</f>
        <v/>
      </c>
      <c r="X793" s="16"/>
      <c r="Y793" s="16"/>
      <c r="Z793" s="16"/>
      <c r="AA793" s="16"/>
      <c r="AB793" s="16"/>
      <c r="AC793" s="16"/>
    </row>
    <row r="794" spans="1:29" ht="15.75" customHeight="1" x14ac:dyDescent="0.35">
      <c r="A794" s="17"/>
      <c r="B794" s="16"/>
      <c r="C794" s="16"/>
      <c r="D794" s="16"/>
      <c r="E794" s="16"/>
      <c r="F794" s="16"/>
      <c r="G794" s="16"/>
      <c r="H794" s="16"/>
      <c r="I794" s="16"/>
      <c r="J794" s="16"/>
      <c r="K794" s="16"/>
      <c r="N794" s="16"/>
      <c r="O794" s="16"/>
      <c r="P794" s="16"/>
      <c r="Q794" s="16"/>
      <c r="R794" s="16"/>
      <c r="S794" s="23"/>
      <c r="T794" s="16"/>
      <c r="U794" s="16"/>
      <c r="W794" s="23" t="str">
        <f>IF('PD2'!$V794&lt;&gt;"",'PD2'!$V794*VLOOKUP('PD2'!$U794,#REF!,2,0),"")</f>
        <v/>
      </c>
      <c r="X794" s="16"/>
      <c r="Y794" s="16"/>
      <c r="Z794" s="16"/>
      <c r="AA794" s="16"/>
      <c r="AB794" s="16"/>
      <c r="AC794" s="16"/>
    </row>
    <row r="795" spans="1:29" ht="15.75" customHeight="1" x14ac:dyDescent="0.35">
      <c r="A795" s="17"/>
      <c r="B795" s="16"/>
      <c r="C795" s="16"/>
      <c r="D795" s="16"/>
      <c r="E795" s="16"/>
      <c r="F795" s="16"/>
      <c r="G795" s="16"/>
      <c r="H795" s="16"/>
      <c r="I795" s="16"/>
      <c r="J795" s="16"/>
      <c r="K795" s="16"/>
      <c r="N795" s="16"/>
      <c r="O795" s="16"/>
      <c r="P795" s="16"/>
      <c r="Q795" s="16"/>
      <c r="R795" s="16"/>
      <c r="S795" s="23"/>
      <c r="T795" s="16"/>
      <c r="U795" s="16"/>
      <c r="W795" s="23" t="str">
        <f>IF('PD2'!$V795&lt;&gt;"",'PD2'!$V795*VLOOKUP('PD2'!$U795,#REF!,2,0),"")</f>
        <v/>
      </c>
      <c r="X795" s="16"/>
      <c r="Y795" s="16"/>
      <c r="Z795" s="16"/>
      <c r="AA795" s="16"/>
      <c r="AB795" s="16"/>
      <c r="AC795" s="16"/>
    </row>
    <row r="796" spans="1:29" ht="15.75" customHeight="1" x14ac:dyDescent="0.35">
      <c r="A796" s="17"/>
      <c r="B796" s="16"/>
      <c r="C796" s="16"/>
      <c r="D796" s="16"/>
      <c r="E796" s="16"/>
      <c r="F796" s="16"/>
      <c r="G796" s="16"/>
      <c r="H796" s="16"/>
      <c r="I796" s="16"/>
      <c r="J796" s="16"/>
      <c r="K796" s="16"/>
      <c r="N796" s="16"/>
      <c r="O796" s="16"/>
      <c r="P796" s="16"/>
      <c r="Q796" s="16"/>
      <c r="R796" s="16"/>
      <c r="S796" s="23"/>
      <c r="T796" s="16"/>
      <c r="U796" s="16"/>
      <c r="W796" s="23" t="str">
        <f>IF('PD2'!$V796&lt;&gt;"",'PD2'!$V796*VLOOKUP('PD2'!$U796,#REF!,2,0),"")</f>
        <v/>
      </c>
      <c r="X796" s="16"/>
      <c r="Y796" s="16"/>
      <c r="Z796" s="16"/>
      <c r="AA796" s="16"/>
      <c r="AB796" s="16"/>
      <c r="AC796" s="16"/>
    </row>
    <row r="797" spans="1:29" ht="15.75" customHeight="1" x14ac:dyDescent="0.35">
      <c r="A797" s="17"/>
      <c r="B797" s="16"/>
      <c r="C797" s="16"/>
      <c r="D797" s="16"/>
      <c r="E797" s="16"/>
      <c r="F797" s="16"/>
      <c r="G797" s="16"/>
      <c r="H797" s="16"/>
      <c r="I797" s="16"/>
      <c r="J797" s="16"/>
      <c r="K797" s="16"/>
      <c r="N797" s="16"/>
      <c r="O797" s="16"/>
      <c r="P797" s="16"/>
      <c r="Q797" s="16"/>
      <c r="R797" s="16"/>
      <c r="S797" s="23"/>
      <c r="T797" s="16"/>
      <c r="U797" s="16"/>
      <c r="W797" s="23" t="str">
        <f>IF('PD2'!$V797&lt;&gt;"",'PD2'!$V797*VLOOKUP('PD2'!$U797,#REF!,2,0),"")</f>
        <v/>
      </c>
      <c r="X797" s="16"/>
      <c r="Y797" s="16"/>
      <c r="Z797" s="16"/>
      <c r="AA797" s="16"/>
      <c r="AB797" s="16"/>
      <c r="AC797" s="16"/>
    </row>
    <row r="798" spans="1:29" ht="15.75" customHeight="1" x14ac:dyDescent="0.35">
      <c r="A798" s="17"/>
      <c r="B798" s="16"/>
      <c r="C798" s="16"/>
      <c r="D798" s="16"/>
      <c r="E798" s="16"/>
      <c r="F798" s="16"/>
      <c r="G798" s="16"/>
      <c r="H798" s="16"/>
      <c r="I798" s="16"/>
      <c r="J798" s="16"/>
      <c r="K798" s="16"/>
      <c r="N798" s="16"/>
      <c r="O798" s="16"/>
      <c r="P798" s="16"/>
      <c r="Q798" s="16"/>
      <c r="R798" s="16"/>
      <c r="S798" s="23"/>
      <c r="T798" s="16"/>
      <c r="U798" s="16"/>
      <c r="W798" s="23" t="str">
        <f>IF('PD2'!$V798&lt;&gt;"",'PD2'!$V798*VLOOKUP('PD2'!$U798,#REF!,2,0),"")</f>
        <v/>
      </c>
      <c r="X798" s="16"/>
      <c r="Y798" s="16"/>
      <c r="Z798" s="16"/>
      <c r="AA798" s="16"/>
      <c r="AB798" s="16"/>
      <c r="AC798" s="16"/>
    </row>
    <row r="799" spans="1:29" ht="15.75" customHeight="1" x14ac:dyDescent="0.35">
      <c r="A799" s="17"/>
      <c r="B799" s="16"/>
      <c r="C799" s="16"/>
      <c r="D799" s="16"/>
      <c r="E799" s="16"/>
      <c r="F799" s="16"/>
      <c r="G799" s="16"/>
      <c r="H799" s="16"/>
      <c r="I799" s="16"/>
      <c r="J799" s="16"/>
      <c r="K799" s="16"/>
      <c r="N799" s="16"/>
      <c r="O799" s="16"/>
      <c r="P799" s="16"/>
      <c r="Q799" s="16"/>
      <c r="R799" s="16"/>
      <c r="S799" s="23"/>
      <c r="T799" s="16"/>
      <c r="U799" s="16"/>
      <c r="W799" s="23" t="str">
        <f>IF('PD2'!$V799&lt;&gt;"",'PD2'!$V799*VLOOKUP('PD2'!$U799,#REF!,2,0),"")</f>
        <v/>
      </c>
      <c r="X799" s="16"/>
      <c r="Y799" s="16"/>
      <c r="Z799" s="16"/>
      <c r="AA799" s="16"/>
      <c r="AB799" s="16"/>
      <c r="AC799" s="16"/>
    </row>
    <row r="800" spans="1:29" ht="15.75" customHeight="1" x14ac:dyDescent="0.35">
      <c r="A800" s="17"/>
      <c r="B800" s="16"/>
      <c r="C800" s="16"/>
      <c r="D800" s="16"/>
      <c r="E800" s="16"/>
      <c r="F800" s="16"/>
      <c r="G800" s="16"/>
      <c r="H800" s="16"/>
      <c r="I800" s="16"/>
      <c r="J800" s="16"/>
      <c r="K800" s="16"/>
      <c r="N800" s="16"/>
      <c r="O800" s="16"/>
      <c r="P800" s="16"/>
      <c r="Q800" s="16"/>
      <c r="R800" s="16"/>
      <c r="S800" s="23"/>
      <c r="T800" s="16"/>
      <c r="U800" s="16"/>
      <c r="W800" s="23" t="str">
        <f>IF('PD2'!$V800&lt;&gt;"",'PD2'!$V800*VLOOKUP('PD2'!$U800,#REF!,2,0),"")</f>
        <v/>
      </c>
      <c r="X800" s="16"/>
      <c r="Y800" s="16"/>
      <c r="Z800" s="16"/>
      <c r="AA800" s="16"/>
      <c r="AB800" s="16"/>
      <c r="AC800" s="16"/>
    </row>
    <row r="801" spans="1:29" ht="15.75" customHeight="1" x14ac:dyDescent="0.35">
      <c r="A801" s="17"/>
      <c r="B801" s="16"/>
      <c r="C801" s="16"/>
      <c r="D801" s="16"/>
      <c r="E801" s="16"/>
      <c r="F801" s="16"/>
      <c r="G801" s="16"/>
      <c r="H801" s="16"/>
      <c r="I801" s="16"/>
      <c r="J801" s="16"/>
      <c r="K801" s="16"/>
      <c r="N801" s="16"/>
      <c r="O801" s="16"/>
      <c r="P801" s="16"/>
      <c r="Q801" s="16"/>
      <c r="R801" s="16"/>
      <c r="S801" s="23"/>
      <c r="T801" s="16"/>
      <c r="U801" s="16"/>
      <c r="W801" s="23" t="str">
        <f>IF('PD2'!$V801&lt;&gt;"",'PD2'!$V801*VLOOKUP('PD2'!$U801,#REF!,2,0),"")</f>
        <v/>
      </c>
      <c r="X801" s="16"/>
      <c r="Y801" s="16"/>
      <c r="Z801" s="16"/>
      <c r="AA801" s="16"/>
      <c r="AB801" s="16"/>
      <c r="AC801" s="16"/>
    </row>
    <row r="802" spans="1:29" ht="15.75" customHeight="1" x14ac:dyDescent="0.35">
      <c r="A802" s="17"/>
      <c r="B802" s="16"/>
      <c r="C802" s="16"/>
      <c r="D802" s="16"/>
      <c r="E802" s="16"/>
      <c r="F802" s="16"/>
      <c r="G802" s="16"/>
      <c r="H802" s="16"/>
      <c r="I802" s="16"/>
      <c r="J802" s="16"/>
      <c r="K802" s="16"/>
      <c r="N802" s="16"/>
      <c r="O802" s="16"/>
      <c r="P802" s="16"/>
      <c r="Q802" s="16"/>
      <c r="R802" s="16"/>
      <c r="S802" s="23"/>
      <c r="T802" s="16"/>
      <c r="U802" s="16"/>
      <c r="W802" s="23" t="str">
        <f>IF('PD2'!$V802&lt;&gt;"",'PD2'!$V802*VLOOKUP('PD2'!$U802,#REF!,2,0),"")</f>
        <v/>
      </c>
      <c r="X802" s="16"/>
      <c r="Y802" s="16"/>
      <c r="Z802" s="16"/>
      <c r="AA802" s="16"/>
      <c r="AB802" s="16"/>
      <c r="AC802" s="16"/>
    </row>
    <row r="803" spans="1:29" ht="15.75" customHeight="1" x14ac:dyDescent="0.35">
      <c r="A803" s="17"/>
      <c r="B803" s="16"/>
      <c r="C803" s="16"/>
      <c r="D803" s="16"/>
      <c r="E803" s="16"/>
      <c r="F803" s="16"/>
      <c r="G803" s="16"/>
      <c r="H803" s="16"/>
      <c r="I803" s="16"/>
      <c r="J803" s="16"/>
      <c r="K803" s="16"/>
      <c r="N803" s="16"/>
      <c r="O803" s="16"/>
      <c r="P803" s="16"/>
      <c r="Q803" s="16"/>
      <c r="R803" s="16"/>
      <c r="S803" s="23"/>
      <c r="T803" s="16"/>
      <c r="U803" s="16"/>
      <c r="W803" s="23" t="str">
        <f>IF('PD2'!$V803&lt;&gt;"",'PD2'!$V803*VLOOKUP('PD2'!$U803,#REF!,2,0),"")</f>
        <v/>
      </c>
      <c r="X803" s="16"/>
      <c r="Y803" s="16"/>
      <c r="Z803" s="16"/>
      <c r="AA803" s="16"/>
      <c r="AB803" s="16"/>
      <c r="AC803" s="16"/>
    </row>
    <row r="804" spans="1:29" ht="15.75" customHeight="1" x14ac:dyDescent="0.35">
      <c r="A804" s="17"/>
      <c r="B804" s="16"/>
      <c r="C804" s="16"/>
      <c r="D804" s="16"/>
      <c r="E804" s="16"/>
      <c r="F804" s="16"/>
      <c r="G804" s="16"/>
      <c r="H804" s="16"/>
      <c r="I804" s="16"/>
      <c r="J804" s="16"/>
      <c r="K804" s="16"/>
      <c r="N804" s="16"/>
      <c r="O804" s="16"/>
      <c r="P804" s="16"/>
      <c r="Q804" s="16"/>
      <c r="R804" s="16"/>
      <c r="S804" s="23"/>
      <c r="T804" s="16"/>
      <c r="U804" s="16"/>
      <c r="W804" s="23" t="str">
        <f>IF('PD2'!$V804&lt;&gt;"",'PD2'!$V804*VLOOKUP('PD2'!$U804,#REF!,2,0),"")</f>
        <v/>
      </c>
      <c r="X804" s="16"/>
      <c r="Y804" s="16"/>
      <c r="Z804" s="16"/>
      <c r="AA804" s="16"/>
      <c r="AB804" s="16"/>
      <c r="AC804" s="16"/>
    </row>
    <row r="805" spans="1:29" ht="15.75" customHeight="1" x14ac:dyDescent="0.35">
      <c r="A805" s="17"/>
      <c r="B805" s="16"/>
      <c r="C805" s="16"/>
      <c r="D805" s="16"/>
      <c r="E805" s="16"/>
      <c r="F805" s="16"/>
      <c r="G805" s="16"/>
      <c r="H805" s="16"/>
      <c r="I805" s="16"/>
      <c r="J805" s="16"/>
      <c r="K805" s="16"/>
      <c r="N805" s="16"/>
      <c r="O805" s="16"/>
      <c r="P805" s="16"/>
      <c r="Q805" s="16"/>
      <c r="R805" s="16"/>
      <c r="S805" s="23"/>
      <c r="T805" s="16"/>
      <c r="U805" s="16"/>
      <c r="W805" s="23" t="str">
        <f>IF('PD2'!$V805&lt;&gt;"",'PD2'!$V805*VLOOKUP('PD2'!$U805,#REF!,2,0),"")</f>
        <v/>
      </c>
      <c r="X805" s="16"/>
      <c r="Y805" s="16"/>
      <c r="Z805" s="16"/>
      <c r="AA805" s="16"/>
      <c r="AB805" s="16"/>
      <c r="AC805" s="16"/>
    </row>
    <row r="806" spans="1:29" ht="15.75" customHeight="1" x14ac:dyDescent="0.35">
      <c r="A806" s="17"/>
      <c r="B806" s="16"/>
      <c r="C806" s="16"/>
      <c r="D806" s="16"/>
      <c r="E806" s="16"/>
      <c r="F806" s="16"/>
      <c r="G806" s="16"/>
      <c r="H806" s="16"/>
      <c r="I806" s="16"/>
      <c r="J806" s="16"/>
      <c r="K806" s="16"/>
      <c r="N806" s="16"/>
      <c r="O806" s="16"/>
      <c r="P806" s="16"/>
      <c r="Q806" s="16"/>
      <c r="R806" s="16"/>
      <c r="S806" s="23"/>
      <c r="T806" s="16"/>
      <c r="U806" s="16"/>
      <c r="W806" s="23" t="str">
        <f>IF('PD2'!$V806&lt;&gt;"",'PD2'!$V806*VLOOKUP('PD2'!$U806,#REF!,2,0),"")</f>
        <v/>
      </c>
      <c r="X806" s="16"/>
      <c r="Y806" s="16"/>
      <c r="Z806" s="16"/>
      <c r="AA806" s="16"/>
      <c r="AB806" s="16"/>
      <c r="AC806" s="16"/>
    </row>
    <row r="807" spans="1:29" ht="15.75" customHeight="1" x14ac:dyDescent="0.35">
      <c r="A807" s="17"/>
      <c r="B807" s="16"/>
      <c r="C807" s="16"/>
      <c r="D807" s="16"/>
      <c r="E807" s="16"/>
      <c r="F807" s="16"/>
      <c r="G807" s="16"/>
      <c r="H807" s="16"/>
      <c r="I807" s="16"/>
      <c r="J807" s="16"/>
      <c r="K807" s="16"/>
      <c r="N807" s="16"/>
      <c r="O807" s="16"/>
      <c r="P807" s="16"/>
      <c r="Q807" s="16"/>
      <c r="R807" s="16"/>
      <c r="S807" s="23"/>
      <c r="T807" s="16"/>
      <c r="U807" s="16"/>
      <c r="W807" s="23" t="str">
        <f>IF('PD2'!$V807&lt;&gt;"",'PD2'!$V807*VLOOKUP('PD2'!$U807,#REF!,2,0),"")</f>
        <v/>
      </c>
      <c r="X807" s="16"/>
      <c r="Y807" s="16"/>
      <c r="Z807" s="16"/>
      <c r="AA807" s="16"/>
      <c r="AB807" s="16"/>
      <c r="AC807" s="16"/>
    </row>
    <row r="808" spans="1:29" ht="15.75" customHeight="1" x14ac:dyDescent="0.35">
      <c r="A808" s="17"/>
      <c r="B808" s="16"/>
      <c r="C808" s="16"/>
      <c r="D808" s="16"/>
      <c r="E808" s="16"/>
      <c r="F808" s="16"/>
      <c r="G808" s="16"/>
      <c r="H808" s="16"/>
      <c r="I808" s="16"/>
      <c r="J808" s="16"/>
      <c r="K808" s="16"/>
      <c r="N808" s="16"/>
      <c r="O808" s="16"/>
      <c r="P808" s="16"/>
      <c r="Q808" s="16"/>
      <c r="R808" s="16"/>
      <c r="S808" s="23"/>
      <c r="T808" s="16"/>
      <c r="U808" s="16"/>
      <c r="W808" s="23" t="str">
        <f>IF('PD2'!$V808&lt;&gt;"",'PD2'!$V808*VLOOKUP('PD2'!$U808,#REF!,2,0),"")</f>
        <v/>
      </c>
      <c r="X808" s="16"/>
      <c r="Y808" s="16"/>
      <c r="Z808" s="16"/>
      <c r="AA808" s="16"/>
      <c r="AB808" s="16"/>
      <c r="AC808" s="16"/>
    </row>
    <row r="809" spans="1:29" ht="15.75" customHeight="1" x14ac:dyDescent="0.35">
      <c r="A809" s="17"/>
      <c r="B809" s="16"/>
      <c r="C809" s="16"/>
      <c r="D809" s="16"/>
      <c r="E809" s="16"/>
      <c r="F809" s="16"/>
      <c r="G809" s="16"/>
      <c r="H809" s="16"/>
      <c r="I809" s="16"/>
      <c r="J809" s="16"/>
      <c r="K809" s="16"/>
      <c r="N809" s="16"/>
      <c r="O809" s="16"/>
      <c r="P809" s="16"/>
      <c r="Q809" s="16"/>
      <c r="R809" s="16"/>
      <c r="S809" s="23"/>
      <c r="T809" s="16"/>
      <c r="U809" s="16"/>
      <c r="W809" s="23" t="str">
        <f>IF('PD2'!$V809&lt;&gt;"",'PD2'!$V809*VLOOKUP('PD2'!$U809,#REF!,2,0),"")</f>
        <v/>
      </c>
      <c r="X809" s="16"/>
      <c r="Y809" s="16"/>
      <c r="Z809" s="16"/>
      <c r="AA809" s="16"/>
      <c r="AB809" s="16"/>
      <c r="AC809" s="16"/>
    </row>
    <row r="810" spans="1:29" ht="15.75" customHeight="1" x14ac:dyDescent="0.35">
      <c r="A810" s="17"/>
      <c r="B810" s="16"/>
      <c r="C810" s="16"/>
      <c r="D810" s="16"/>
      <c r="E810" s="16"/>
      <c r="F810" s="16"/>
      <c r="G810" s="16"/>
      <c r="H810" s="16"/>
      <c r="I810" s="16"/>
      <c r="J810" s="16"/>
      <c r="K810" s="16"/>
      <c r="N810" s="16"/>
      <c r="O810" s="16"/>
      <c r="P810" s="16"/>
      <c r="Q810" s="16"/>
      <c r="R810" s="16"/>
      <c r="S810" s="23"/>
      <c r="T810" s="16"/>
      <c r="U810" s="16"/>
      <c r="W810" s="23" t="str">
        <f>IF('PD2'!$V810&lt;&gt;"",'PD2'!$V810*VLOOKUP('PD2'!$U810,#REF!,2,0),"")</f>
        <v/>
      </c>
      <c r="X810" s="16"/>
      <c r="Y810" s="16"/>
      <c r="Z810" s="16"/>
      <c r="AA810" s="16"/>
      <c r="AB810" s="16"/>
      <c r="AC810" s="16"/>
    </row>
    <row r="811" spans="1:29" ht="15.75" customHeight="1" x14ac:dyDescent="0.35">
      <c r="A811" s="17"/>
      <c r="B811" s="16"/>
      <c r="C811" s="16"/>
      <c r="D811" s="16"/>
      <c r="E811" s="16"/>
      <c r="F811" s="16"/>
      <c r="G811" s="16"/>
      <c r="H811" s="16"/>
      <c r="I811" s="16"/>
      <c r="J811" s="16"/>
      <c r="K811" s="16"/>
      <c r="N811" s="16"/>
      <c r="O811" s="16"/>
      <c r="P811" s="16"/>
      <c r="Q811" s="16"/>
      <c r="R811" s="16"/>
      <c r="S811" s="23"/>
      <c r="T811" s="16"/>
      <c r="U811" s="16"/>
      <c r="W811" s="23" t="str">
        <f>IF('PD2'!$V811&lt;&gt;"",'PD2'!$V811*VLOOKUP('PD2'!$U811,#REF!,2,0),"")</f>
        <v/>
      </c>
      <c r="X811" s="16"/>
      <c r="Y811" s="16"/>
      <c r="Z811" s="16"/>
      <c r="AA811" s="16"/>
      <c r="AB811" s="16"/>
      <c r="AC811" s="16"/>
    </row>
    <row r="812" spans="1:29" ht="15.75" customHeight="1" x14ac:dyDescent="0.35">
      <c r="A812" s="17"/>
      <c r="B812" s="16"/>
      <c r="C812" s="16"/>
      <c r="D812" s="16"/>
      <c r="E812" s="16"/>
      <c r="F812" s="16"/>
      <c r="G812" s="16"/>
      <c r="H812" s="16"/>
      <c r="I812" s="16"/>
      <c r="J812" s="16"/>
      <c r="K812" s="16"/>
      <c r="N812" s="16"/>
      <c r="O812" s="16"/>
      <c r="P812" s="16"/>
      <c r="Q812" s="16"/>
      <c r="R812" s="16"/>
      <c r="S812" s="23"/>
      <c r="T812" s="16"/>
      <c r="U812" s="16"/>
      <c r="W812" s="23" t="str">
        <f>IF('PD2'!$V812&lt;&gt;"",'PD2'!$V812*VLOOKUP('PD2'!$U812,#REF!,2,0),"")</f>
        <v/>
      </c>
      <c r="X812" s="16"/>
      <c r="Y812" s="16"/>
      <c r="Z812" s="16"/>
      <c r="AA812" s="16"/>
      <c r="AB812" s="16"/>
      <c r="AC812" s="16"/>
    </row>
    <row r="813" spans="1:29" ht="15.75" customHeight="1" x14ac:dyDescent="0.35">
      <c r="A813" s="17"/>
      <c r="B813" s="16"/>
      <c r="C813" s="16"/>
      <c r="D813" s="16"/>
      <c r="E813" s="16"/>
      <c r="F813" s="16"/>
      <c r="G813" s="16"/>
      <c r="H813" s="16"/>
      <c r="I813" s="16"/>
      <c r="J813" s="16"/>
      <c r="K813" s="16"/>
      <c r="N813" s="16"/>
      <c r="O813" s="16"/>
      <c r="P813" s="16"/>
      <c r="Q813" s="16"/>
      <c r="R813" s="16"/>
      <c r="S813" s="23"/>
      <c r="T813" s="16"/>
      <c r="U813" s="16"/>
      <c r="W813" s="23" t="str">
        <f>IF('PD2'!$V813&lt;&gt;"",'PD2'!$V813*VLOOKUP('PD2'!$U813,#REF!,2,0),"")</f>
        <v/>
      </c>
      <c r="X813" s="16"/>
      <c r="Y813" s="16"/>
      <c r="Z813" s="16"/>
      <c r="AA813" s="16"/>
      <c r="AB813" s="16"/>
      <c r="AC813" s="16"/>
    </row>
    <row r="814" spans="1:29" ht="15.75" customHeight="1" x14ac:dyDescent="0.35">
      <c r="A814" s="17"/>
      <c r="B814" s="16"/>
      <c r="C814" s="16"/>
      <c r="D814" s="16"/>
      <c r="E814" s="16"/>
      <c r="F814" s="16"/>
      <c r="G814" s="16"/>
      <c r="H814" s="16"/>
      <c r="I814" s="16"/>
      <c r="J814" s="16"/>
      <c r="K814" s="16"/>
      <c r="N814" s="16"/>
      <c r="O814" s="16"/>
      <c r="P814" s="16"/>
      <c r="Q814" s="16"/>
      <c r="R814" s="16"/>
      <c r="S814" s="23"/>
      <c r="T814" s="16"/>
      <c r="U814" s="16"/>
      <c r="W814" s="23" t="str">
        <f>IF('PD2'!$V814&lt;&gt;"",'PD2'!$V814*VLOOKUP('PD2'!$U814,#REF!,2,0),"")</f>
        <v/>
      </c>
      <c r="X814" s="16"/>
      <c r="Y814" s="16"/>
      <c r="Z814" s="16"/>
      <c r="AA814" s="16"/>
      <c r="AB814" s="16"/>
      <c r="AC814" s="16"/>
    </row>
    <row r="815" spans="1:29" ht="15.75" customHeight="1" x14ac:dyDescent="0.35">
      <c r="A815" s="17"/>
      <c r="B815" s="16"/>
      <c r="C815" s="16"/>
      <c r="D815" s="16"/>
      <c r="E815" s="16"/>
      <c r="F815" s="16"/>
      <c r="G815" s="16"/>
      <c r="H815" s="16"/>
      <c r="I815" s="16"/>
      <c r="J815" s="16"/>
      <c r="K815" s="16"/>
      <c r="N815" s="16"/>
      <c r="O815" s="16"/>
      <c r="P815" s="16"/>
      <c r="Q815" s="16"/>
      <c r="R815" s="16"/>
      <c r="S815" s="23"/>
      <c r="T815" s="16"/>
      <c r="U815" s="16"/>
      <c r="W815" s="23" t="str">
        <f>IF('PD2'!$V815&lt;&gt;"",'PD2'!$V815*VLOOKUP('PD2'!$U815,#REF!,2,0),"")</f>
        <v/>
      </c>
      <c r="X815" s="16"/>
      <c r="Y815" s="16"/>
      <c r="Z815" s="16"/>
      <c r="AA815" s="16"/>
      <c r="AB815" s="16"/>
      <c r="AC815" s="16"/>
    </row>
    <row r="816" spans="1:29" ht="15.75" customHeight="1" x14ac:dyDescent="0.35">
      <c r="A816" s="17"/>
      <c r="B816" s="16"/>
      <c r="C816" s="16"/>
      <c r="D816" s="16"/>
      <c r="E816" s="16"/>
      <c r="F816" s="16"/>
      <c r="G816" s="16"/>
      <c r="H816" s="16"/>
      <c r="I816" s="16"/>
      <c r="J816" s="16"/>
      <c r="K816" s="16"/>
      <c r="N816" s="16"/>
      <c r="O816" s="16"/>
      <c r="P816" s="16"/>
      <c r="Q816" s="16"/>
      <c r="R816" s="16"/>
      <c r="S816" s="23"/>
      <c r="T816" s="16"/>
      <c r="U816" s="16"/>
      <c r="W816" s="23" t="str">
        <f>IF('PD2'!$V816&lt;&gt;"",'PD2'!$V816*VLOOKUP('PD2'!$U816,#REF!,2,0),"")</f>
        <v/>
      </c>
      <c r="X816" s="16"/>
      <c r="Y816" s="16"/>
      <c r="Z816" s="16"/>
      <c r="AA816" s="16"/>
      <c r="AB816" s="16"/>
      <c r="AC816" s="16"/>
    </row>
    <row r="817" spans="1:29" ht="15.75" customHeight="1" x14ac:dyDescent="0.35">
      <c r="A817" s="17"/>
      <c r="B817" s="16"/>
      <c r="C817" s="16"/>
      <c r="D817" s="16"/>
      <c r="E817" s="16"/>
      <c r="F817" s="16"/>
      <c r="G817" s="16"/>
      <c r="H817" s="16"/>
      <c r="I817" s="16"/>
      <c r="J817" s="16"/>
      <c r="K817" s="16"/>
      <c r="N817" s="16"/>
      <c r="O817" s="16"/>
      <c r="P817" s="16"/>
      <c r="Q817" s="16"/>
      <c r="R817" s="16"/>
      <c r="S817" s="23"/>
      <c r="T817" s="16"/>
      <c r="U817" s="16"/>
      <c r="W817" s="23" t="str">
        <f>IF('PD2'!$V817&lt;&gt;"",'PD2'!$V817*VLOOKUP('PD2'!$U817,#REF!,2,0),"")</f>
        <v/>
      </c>
      <c r="X817" s="16"/>
      <c r="Y817" s="16"/>
      <c r="Z817" s="16"/>
      <c r="AA817" s="16"/>
      <c r="AB817" s="16"/>
      <c r="AC817" s="16"/>
    </row>
    <row r="818" spans="1:29" ht="15.75" customHeight="1" x14ac:dyDescent="0.35">
      <c r="A818" s="17"/>
      <c r="B818" s="16"/>
      <c r="C818" s="16"/>
      <c r="D818" s="16"/>
      <c r="E818" s="16"/>
      <c r="F818" s="16"/>
      <c r="G818" s="16"/>
      <c r="H818" s="16"/>
      <c r="I818" s="16"/>
      <c r="J818" s="16"/>
      <c r="K818" s="16"/>
      <c r="N818" s="16"/>
      <c r="O818" s="16"/>
      <c r="P818" s="16"/>
      <c r="Q818" s="16"/>
      <c r="R818" s="16"/>
      <c r="S818" s="23"/>
      <c r="T818" s="16"/>
      <c r="U818" s="16"/>
      <c r="W818" s="23" t="str">
        <f>IF('PD2'!$V818&lt;&gt;"",'PD2'!$V818*VLOOKUP('PD2'!$U818,#REF!,2,0),"")</f>
        <v/>
      </c>
      <c r="X818" s="16"/>
      <c r="Y818" s="16"/>
      <c r="Z818" s="16"/>
      <c r="AA818" s="16"/>
      <c r="AB818" s="16"/>
      <c r="AC818" s="16"/>
    </row>
    <row r="819" spans="1:29" ht="15.75" customHeight="1" x14ac:dyDescent="0.35">
      <c r="A819" s="17"/>
      <c r="B819" s="16"/>
      <c r="C819" s="16"/>
      <c r="D819" s="16"/>
      <c r="E819" s="16"/>
      <c r="F819" s="16"/>
      <c r="G819" s="16"/>
      <c r="H819" s="16"/>
      <c r="I819" s="16"/>
      <c r="J819" s="16"/>
      <c r="K819" s="16"/>
      <c r="N819" s="16"/>
      <c r="O819" s="16"/>
      <c r="P819" s="16"/>
      <c r="Q819" s="16"/>
      <c r="R819" s="16"/>
      <c r="S819" s="23"/>
      <c r="T819" s="16"/>
      <c r="U819" s="16"/>
      <c r="W819" s="23" t="str">
        <f>IF('PD2'!$V819&lt;&gt;"",'PD2'!$V819*VLOOKUP('PD2'!$U819,#REF!,2,0),"")</f>
        <v/>
      </c>
      <c r="X819" s="16"/>
      <c r="Y819" s="16"/>
      <c r="Z819" s="16"/>
      <c r="AA819" s="16"/>
      <c r="AB819" s="16"/>
      <c r="AC819" s="16"/>
    </row>
    <row r="820" spans="1:29" ht="15.75" customHeight="1" x14ac:dyDescent="0.35">
      <c r="A820" s="17"/>
      <c r="B820" s="16"/>
      <c r="C820" s="16"/>
      <c r="D820" s="16"/>
      <c r="E820" s="16"/>
      <c r="F820" s="16"/>
      <c r="G820" s="16"/>
      <c r="H820" s="16"/>
      <c r="I820" s="16"/>
      <c r="J820" s="16"/>
      <c r="K820" s="16"/>
      <c r="N820" s="16"/>
      <c r="O820" s="16"/>
      <c r="P820" s="16"/>
      <c r="Q820" s="16"/>
      <c r="R820" s="16"/>
      <c r="S820" s="23"/>
      <c r="T820" s="16"/>
      <c r="U820" s="16"/>
      <c r="W820" s="23" t="str">
        <f>IF('PD2'!$V820&lt;&gt;"",'PD2'!$V820*VLOOKUP('PD2'!$U820,#REF!,2,0),"")</f>
        <v/>
      </c>
      <c r="X820" s="16"/>
      <c r="Y820" s="16"/>
      <c r="Z820" s="16"/>
      <c r="AA820" s="16"/>
      <c r="AB820" s="16"/>
      <c r="AC820" s="16"/>
    </row>
    <row r="821" spans="1:29" ht="15.75" customHeight="1" x14ac:dyDescent="0.35">
      <c r="A821" s="17"/>
      <c r="B821" s="16"/>
      <c r="C821" s="16"/>
      <c r="D821" s="16"/>
      <c r="E821" s="16"/>
      <c r="F821" s="16"/>
      <c r="G821" s="16"/>
      <c r="H821" s="16"/>
      <c r="I821" s="16"/>
      <c r="J821" s="16"/>
      <c r="K821" s="16"/>
      <c r="N821" s="16"/>
      <c r="O821" s="16"/>
      <c r="P821" s="16"/>
      <c r="Q821" s="16"/>
      <c r="R821" s="16"/>
      <c r="S821" s="23"/>
      <c r="T821" s="16"/>
      <c r="U821" s="16"/>
      <c r="W821" s="23" t="str">
        <f>IF('PD2'!$V821&lt;&gt;"",'PD2'!$V821*VLOOKUP('PD2'!$U821,#REF!,2,0),"")</f>
        <v/>
      </c>
      <c r="X821" s="16"/>
      <c r="Y821" s="16"/>
      <c r="Z821" s="16"/>
      <c r="AA821" s="16"/>
      <c r="AB821" s="16"/>
      <c r="AC821" s="16"/>
    </row>
    <row r="822" spans="1:29" ht="15.75" customHeight="1" x14ac:dyDescent="0.35">
      <c r="A822" s="17"/>
      <c r="B822" s="16"/>
      <c r="C822" s="16"/>
      <c r="D822" s="16"/>
      <c r="E822" s="16"/>
      <c r="F822" s="16"/>
      <c r="G822" s="16"/>
      <c r="H822" s="16"/>
      <c r="I822" s="16"/>
      <c r="J822" s="16"/>
      <c r="K822" s="16"/>
      <c r="N822" s="16"/>
      <c r="O822" s="16"/>
      <c r="P822" s="16"/>
      <c r="Q822" s="16"/>
      <c r="R822" s="16"/>
      <c r="S822" s="23"/>
      <c r="T822" s="16"/>
      <c r="U822" s="16"/>
      <c r="W822" s="23" t="str">
        <f>IF('PD2'!$V822&lt;&gt;"",'PD2'!$V822*VLOOKUP('PD2'!$U822,#REF!,2,0),"")</f>
        <v/>
      </c>
      <c r="X822" s="16"/>
      <c r="Y822" s="16"/>
      <c r="Z822" s="16"/>
      <c r="AA822" s="16"/>
      <c r="AB822" s="16"/>
      <c r="AC822" s="16"/>
    </row>
    <row r="823" spans="1:29" ht="15.75" customHeight="1" x14ac:dyDescent="0.35">
      <c r="A823" s="17"/>
      <c r="B823" s="16"/>
      <c r="C823" s="16"/>
      <c r="D823" s="16"/>
      <c r="E823" s="16"/>
      <c r="F823" s="16"/>
      <c r="G823" s="16"/>
      <c r="H823" s="16"/>
      <c r="I823" s="16"/>
      <c r="J823" s="16"/>
      <c r="K823" s="16"/>
      <c r="N823" s="16"/>
      <c r="O823" s="16"/>
      <c r="P823" s="16"/>
      <c r="Q823" s="16"/>
      <c r="R823" s="16"/>
      <c r="S823" s="23"/>
      <c r="T823" s="16"/>
      <c r="U823" s="16"/>
      <c r="W823" s="23" t="str">
        <f>IF('PD2'!$V823&lt;&gt;"",'PD2'!$V823*VLOOKUP('PD2'!$U823,#REF!,2,0),"")</f>
        <v/>
      </c>
      <c r="X823" s="16"/>
      <c r="Y823" s="16"/>
      <c r="Z823" s="16"/>
      <c r="AA823" s="16"/>
      <c r="AB823" s="16"/>
      <c r="AC823" s="16"/>
    </row>
    <row r="824" spans="1:29" ht="15.75" customHeight="1" x14ac:dyDescent="0.35">
      <c r="A824" s="17"/>
      <c r="B824" s="16"/>
      <c r="C824" s="16"/>
      <c r="D824" s="16"/>
      <c r="E824" s="16"/>
      <c r="F824" s="16"/>
      <c r="G824" s="16"/>
      <c r="H824" s="16"/>
      <c r="I824" s="16"/>
      <c r="J824" s="16"/>
      <c r="K824" s="16"/>
      <c r="N824" s="16"/>
      <c r="O824" s="16"/>
      <c r="P824" s="16"/>
      <c r="Q824" s="16"/>
      <c r="R824" s="16"/>
      <c r="S824" s="23"/>
      <c r="T824" s="16"/>
      <c r="U824" s="16"/>
      <c r="W824" s="23" t="str">
        <f>IF('PD2'!$V824&lt;&gt;"",'PD2'!$V824*VLOOKUP('PD2'!$U824,#REF!,2,0),"")</f>
        <v/>
      </c>
      <c r="X824" s="16"/>
      <c r="Y824" s="16"/>
      <c r="Z824" s="16"/>
      <c r="AA824" s="16"/>
      <c r="AB824" s="16"/>
      <c r="AC824" s="16"/>
    </row>
    <row r="825" spans="1:29" ht="15.75" customHeight="1" x14ac:dyDescent="0.35">
      <c r="A825" s="17"/>
      <c r="B825" s="16"/>
      <c r="C825" s="16"/>
      <c r="D825" s="16"/>
      <c r="E825" s="16"/>
      <c r="F825" s="16"/>
      <c r="G825" s="16"/>
      <c r="H825" s="16"/>
      <c r="I825" s="16"/>
      <c r="J825" s="16"/>
      <c r="K825" s="16"/>
      <c r="N825" s="16"/>
      <c r="O825" s="16"/>
      <c r="P825" s="16"/>
      <c r="Q825" s="16"/>
      <c r="R825" s="16"/>
      <c r="S825" s="23"/>
      <c r="T825" s="16"/>
      <c r="U825" s="16"/>
      <c r="W825" s="23" t="str">
        <f>IF('PD2'!$V825&lt;&gt;"",'PD2'!$V825*VLOOKUP('PD2'!$U825,#REF!,2,0),"")</f>
        <v/>
      </c>
      <c r="X825" s="16"/>
      <c r="Y825" s="16"/>
      <c r="Z825" s="16"/>
      <c r="AA825" s="16"/>
      <c r="AB825" s="16"/>
      <c r="AC825" s="16"/>
    </row>
    <row r="826" spans="1:29" ht="15.75" customHeight="1" x14ac:dyDescent="0.35">
      <c r="A826" s="17"/>
      <c r="B826" s="16"/>
      <c r="C826" s="16"/>
      <c r="D826" s="16"/>
      <c r="E826" s="16"/>
      <c r="F826" s="16"/>
      <c r="G826" s="16"/>
      <c r="H826" s="16"/>
      <c r="I826" s="16"/>
      <c r="J826" s="16"/>
      <c r="K826" s="16"/>
      <c r="N826" s="16"/>
      <c r="O826" s="16"/>
      <c r="P826" s="16"/>
      <c r="Q826" s="16"/>
      <c r="R826" s="16"/>
      <c r="S826" s="23"/>
      <c r="T826" s="16"/>
      <c r="U826" s="16"/>
      <c r="W826" s="23" t="str">
        <f>IF('PD2'!$V826&lt;&gt;"",'PD2'!$V826*VLOOKUP('PD2'!$U826,#REF!,2,0),"")</f>
        <v/>
      </c>
      <c r="X826" s="16"/>
      <c r="Y826" s="16"/>
      <c r="Z826" s="16"/>
      <c r="AA826" s="16"/>
      <c r="AB826" s="16"/>
      <c r="AC826" s="16"/>
    </row>
    <row r="827" spans="1:29" ht="15.75" customHeight="1" x14ac:dyDescent="0.35">
      <c r="A827" s="17"/>
      <c r="B827" s="16"/>
      <c r="C827" s="16"/>
      <c r="D827" s="16"/>
      <c r="E827" s="16"/>
      <c r="F827" s="16"/>
      <c r="G827" s="16"/>
      <c r="H827" s="16"/>
      <c r="I827" s="16"/>
      <c r="J827" s="16"/>
      <c r="K827" s="16"/>
      <c r="N827" s="16"/>
      <c r="O827" s="16"/>
      <c r="P827" s="16"/>
      <c r="Q827" s="16"/>
      <c r="R827" s="16"/>
      <c r="S827" s="23"/>
      <c r="T827" s="16"/>
      <c r="U827" s="16"/>
      <c r="W827" s="23" t="str">
        <f>IF('PD2'!$V827&lt;&gt;"",'PD2'!$V827*VLOOKUP('PD2'!$U827,#REF!,2,0),"")</f>
        <v/>
      </c>
      <c r="X827" s="16"/>
      <c r="Y827" s="16"/>
      <c r="Z827" s="16"/>
      <c r="AA827" s="16"/>
      <c r="AB827" s="16"/>
      <c r="AC827" s="16"/>
    </row>
    <row r="828" spans="1:29" ht="15.75" customHeight="1" x14ac:dyDescent="0.35">
      <c r="A828" s="17"/>
      <c r="B828" s="16"/>
      <c r="C828" s="16"/>
      <c r="D828" s="16"/>
      <c r="E828" s="16"/>
      <c r="F828" s="16"/>
      <c r="G828" s="16"/>
      <c r="H828" s="16"/>
      <c r="I828" s="16"/>
      <c r="J828" s="16"/>
      <c r="K828" s="16"/>
      <c r="N828" s="16"/>
      <c r="O828" s="16"/>
      <c r="P828" s="16"/>
      <c r="Q828" s="16"/>
      <c r="R828" s="16"/>
      <c r="S828" s="23"/>
      <c r="T828" s="16"/>
      <c r="U828" s="16"/>
      <c r="W828" s="23" t="str">
        <f>IF('PD2'!$V828&lt;&gt;"",'PD2'!$V828*VLOOKUP('PD2'!$U828,#REF!,2,0),"")</f>
        <v/>
      </c>
      <c r="X828" s="16"/>
      <c r="Y828" s="16"/>
      <c r="Z828" s="16"/>
      <c r="AA828" s="16"/>
      <c r="AB828" s="16"/>
      <c r="AC828" s="16"/>
    </row>
    <row r="829" spans="1:29" ht="15.75" customHeight="1" x14ac:dyDescent="0.35">
      <c r="A829" s="17"/>
      <c r="B829" s="16"/>
      <c r="C829" s="16"/>
      <c r="D829" s="16"/>
      <c r="E829" s="16"/>
      <c r="F829" s="16"/>
      <c r="G829" s="16"/>
      <c r="H829" s="16"/>
      <c r="I829" s="16"/>
      <c r="J829" s="16"/>
      <c r="K829" s="16"/>
      <c r="N829" s="16"/>
      <c r="O829" s="16"/>
      <c r="P829" s="16"/>
      <c r="Q829" s="16"/>
      <c r="R829" s="16"/>
      <c r="S829" s="23"/>
      <c r="T829" s="16"/>
      <c r="U829" s="16"/>
      <c r="W829" s="23" t="str">
        <f>IF('PD2'!$V829&lt;&gt;"",'PD2'!$V829*VLOOKUP('PD2'!$U829,#REF!,2,0),"")</f>
        <v/>
      </c>
      <c r="X829" s="16"/>
      <c r="Y829" s="16"/>
      <c r="Z829" s="16"/>
      <c r="AA829" s="16"/>
      <c r="AB829" s="16"/>
      <c r="AC829" s="16"/>
    </row>
    <row r="830" spans="1:29" ht="15.75" customHeight="1" x14ac:dyDescent="0.35">
      <c r="A830" s="17"/>
      <c r="B830" s="16"/>
      <c r="C830" s="16"/>
      <c r="D830" s="16"/>
      <c r="E830" s="16"/>
      <c r="F830" s="16"/>
      <c r="G830" s="16"/>
      <c r="H830" s="16"/>
      <c r="I830" s="16"/>
      <c r="J830" s="16"/>
      <c r="K830" s="16"/>
      <c r="N830" s="16"/>
      <c r="O830" s="16"/>
      <c r="P830" s="16"/>
      <c r="Q830" s="16"/>
      <c r="R830" s="16"/>
      <c r="S830" s="23"/>
      <c r="T830" s="16"/>
      <c r="U830" s="16"/>
      <c r="W830" s="23" t="str">
        <f>IF('PD2'!$V830&lt;&gt;"",'PD2'!$V830*VLOOKUP('PD2'!$U830,#REF!,2,0),"")</f>
        <v/>
      </c>
      <c r="X830" s="16"/>
      <c r="Y830" s="16"/>
      <c r="Z830" s="16"/>
      <c r="AA830" s="16"/>
      <c r="AB830" s="16"/>
      <c r="AC830" s="16"/>
    </row>
    <row r="831" spans="1:29" ht="15.75" customHeight="1" x14ac:dyDescent="0.35">
      <c r="A831" s="17"/>
      <c r="B831" s="16"/>
      <c r="C831" s="16"/>
      <c r="D831" s="16"/>
      <c r="E831" s="16"/>
      <c r="F831" s="16"/>
      <c r="G831" s="16"/>
      <c r="H831" s="16"/>
      <c r="I831" s="16"/>
      <c r="J831" s="16"/>
      <c r="K831" s="16"/>
      <c r="N831" s="16"/>
      <c r="O831" s="16"/>
      <c r="P831" s="16"/>
      <c r="Q831" s="16"/>
      <c r="R831" s="16"/>
      <c r="S831" s="23"/>
      <c r="T831" s="16"/>
      <c r="U831" s="16"/>
      <c r="W831" s="23" t="str">
        <f>IF('PD2'!$V831&lt;&gt;"",'PD2'!$V831*VLOOKUP('PD2'!$U831,#REF!,2,0),"")</f>
        <v/>
      </c>
      <c r="X831" s="16"/>
      <c r="Y831" s="16"/>
      <c r="Z831" s="16"/>
      <c r="AA831" s="16"/>
      <c r="AB831" s="16"/>
      <c r="AC831" s="16"/>
    </row>
    <row r="832" spans="1:29" ht="15.75" customHeight="1" x14ac:dyDescent="0.35">
      <c r="A832" s="17"/>
      <c r="B832" s="16"/>
      <c r="C832" s="16"/>
      <c r="D832" s="16"/>
      <c r="E832" s="16"/>
      <c r="F832" s="16"/>
      <c r="G832" s="16"/>
      <c r="H832" s="16"/>
      <c r="I832" s="16"/>
      <c r="J832" s="16"/>
      <c r="K832" s="16"/>
      <c r="N832" s="16"/>
      <c r="O832" s="16"/>
      <c r="P832" s="16"/>
      <c r="Q832" s="16"/>
      <c r="R832" s="16"/>
      <c r="S832" s="23"/>
      <c r="T832" s="16"/>
      <c r="U832" s="16"/>
      <c r="W832" s="23" t="str">
        <f>IF('PD2'!$V832&lt;&gt;"",'PD2'!$V832*VLOOKUP('PD2'!$U832,#REF!,2,0),"")</f>
        <v/>
      </c>
      <c r="X832" s="16"/>
      <c r="Y832" s="16"/>
      <c r="Z832" s="16"/>
      <c r="AA832" s="16"/>
      <c r="AB832" s="16"/>
      <c r="AC832" s="16"/>
    </row>
    <row r="833" spans="1:29" ht="15.75" customHeight="1" x14ac:dyDescent="0.35">
      <c r="A833" s="17"/>
      <c r="B833" s="16"/>
      <c r="C833" s="16"/>
      <c r="D833" s="16"/>
      <c r="E833" s="16"/>
      <c r="F833" s="16"/>
      <c r="G833" s="16"/>
      <c r="H833" s="16"/>
      <c r="I833" s="16"/>
      <c r="J833" s="16"/>
      <c r="K833" s="16"/>
      <c r="N833" s="16"/>
      <c r="O833" s="16"/>
      <c r="P833" s="16"/>
      <c r="Q833" s="16"/>
      <c r="R833" s="16"/>
      <c r="S833" s="23"/>
      <c r="T833" s="16"/>
      <c r="U833" s="16"/>
      <c r="W833" s="23" t="str">
        <f>IF('PD2'!$V833&lt;&gt;"",'PD2'!$V833*VLOOKUP('PD2'!$U833,#REF!,2,0),"")</f>
        <v/>
      </c>
      <c r="X833" s="16"/>
      <c r="Y833" s="16"/>
      <c r="Z833" s="16"/>
      <c r="AA833" s="16"/>
      <c r="AB833" s="16"/>
      <c r="AC833" s="16"/>
    </row>
    <row r="834" spans="1:29" ht="15.75" customHeight="1" x14ac:dyDescent="0.35">
      <c r="A834" s="17"/>
      <c r="B834" s="16"/>
      <c r="C834" s="16"/>
      <c r="D834" s="16"/>
      <c r="E834" s="16"/>
      <c r="F834" s="16"/>
      <c r="G834" s="16"/>
      <c r="H834" s="16"/>
      <c r="I834" s="16"/>
      <c r="J834" s="16"/>
      <c r="K834" s="16"/>
      <c r="N834" s="16"/>
      <c r="O834" s="16"/>
      <c r="P834" s="16"/>
      <c r="Q834" s="16"/>
      <c r="R834" s="16"/>
      <c r="S834" s="23"/>
      <c r="T834" s="16"/>
      <c r="U834" s="16"/>
      <c r="W834" s="23" t="str">
        <f>IF('PD2'!$V834&lt;&gt;"",'PD2'!$V834*VLOOKUP('PD2'!$U834,#REF!,2,0),"")</f>
        <v/>
      </c>
      <c r="X834" s="16"/>
      <c r="Y834" s="16"/>
      <c r="Z834" s="16"/>
      <c r="AA834" s="16"/>
      <c r="AB834" s="16"/>
      <c r="AC834" s="16"/>
    </row>
    <row r="835" spans="1:29" ht="15.75" customHeight="1" x14ac:dyDescent="0.35">
      <c r="A835" s="17"/>
      <c r="B835" s="16"/>
      <c r="C835" s="16"/>
      <c r="D835" s="16"/>
      <c r="E835" s="16"/>
      <c r="F835" s="16"/>
      <c r="G835" s="16"/>
      <c r="H835" s="16"/>
      <c r="I835" s="16"/>
      <c r="J835" s="16"/>
      <c r="K835" s="16"/>
      <c r="N835" s="16"/>
      <c r="O835" s="16"/>
      <c r="P835" s="16"/>
      <c r="Q835" s="16"/>
      <c r="R835" s="16"/>
      <c r="S835" s="23"/>
      <c r="T835" s="16"/>
      <c r="U835" s="16"/>
      <c r="W835" s="23" t="str">
        <f>IF('PD2'!$V835&lt;&gt;"",'PD2'!$V835*VLOOKUP('PD2'!$U835,#REF!,2,0),"")</f>
        <v/>
      </c>
      <c r="X835" s="16"/>
      <c r="Y835" s="16"/>
      <c r="Z835" s="16"/>
      <c r="AA835" s="16"/>
      <c r="AB835" s="16"/>
      <c r="AC835" s="16"/>
    </row>
    <row r="836" spans="1:29" ht="15.75" customHeight="1" x14ac:dyDescent="0.35">
      <c r="A836" s="17"/>
      <c r="B836" s="16"/>
      <c r="C836" s="16"/>
      <c r="D836" s="16"/>
      <c r="E836" s="16"/>
      <c r="F836" s="16"/>
      <c r="G836" s="16"/>
      <c r="H836" s="16"/>
      <c r="I836" s="16"/>
      <c r="J836" s="16"/>
      <c r="K836" s="16"/>
      <c r="N836" s="16"/>
      <c r="O836" s="16"/>
      <c r="P836" s="16"/>
      <c r="Q836" s="16"/>
      <c r="R836" s="16"/>
      <c r="S836" s="23"/>
      <c r="T836" s="16"/>
      <c r="U836" s="16"/>
      <c r="W836" s="23" t="str">
        <f>IF('PD2'!$V836&lt;&gt;"",'PD2'!$V836*VLOOKUP('PD2'!$U836,#REF!,2,0),"")</f>
        <v/>
      </c>
      <c r="X836" s="16"/>
      <c r="Y836" s="16"/>
      <c r="Z836" s="16"/>
      <c r="AA836" s="16"/>
      <c r="AB836" s="16"/>
      <c r="AC836" s="16"/>
    </row>
    <row r="837" spans="1:29" ht="15.75" customHeight="1" x14ac:dyDescent="0.35">
      <c r="A837" s="17"/>
      <c r="B837" s="16"/>
      <c r="C837" s="16"/>
      <c r="D837" s="16"/>
      <c r="E837" s="16"/>
      <c r="F837" s="16"/>
      <c r="G837" s="16"/>
      <c r="H837" s="16"/>
      <c r="I837" s="16"/>
      <c r="J837" s="16"/>
      <c r="K837" s="16"/>
      <c r="N837" s="16"/>
      <c r="O837" s="16"/>
      <c r="P837" s="16"/>
      <c r="Q837" s="16"/>
      <c r="R837" s="16"/>
      <c r="S837" s="23"/>
      <c r="T837" s="16"/>
      <c r="U837" s="16"/>
      <c r="W837" s="23" t="str">
        <f>IF('PD2'!$V837&lt;&gt;"",'PD2'!$V837*VLOOKUP('PD2'!$U837,#REF!,2,0),"")</f>
        <v/>
      </c>
      <c r="X837" s="16"/>
      <c r="Y837" s="16"/>
      <c r="Z837" s="16"/>
      <c r="AA837" s="16"/>
      <c r="AB837" s="16"/>
      <c r="AC837" s="16"/>
    </row>
    <row r="838" spans="1:29" ht="15.75" customHeight="1" x14ac:dyDescent="0.35">
      <c r="A838" s="17"/>
      <c r="B838" s="16"/>
      <c r="C838" s="16"/>
      <c r="D838" s="16"/>
      <c r="E838" s="16"/>
      <c r="F838" s="16"/>
      <c r="G838" s="16"/>
      <c r="H838" s="16"/>
      <c r="I838" s="16"/>
      <c r="J838" s="16"/>
      <c r="K838" s="16"/>
      <c r="N838" s="16"/>
      <c r="O838" s="16"/>
      <c r="P838" s="16"/>
      <c r="Q838" s="16"/>
      <c r="R838" s="16"/>
      <c r="S838" s="23"/>
      <c r="T838" s="16"/>
      <c r="U838" s="16"/>
      <c r="W838" s="23" t="str">
        <f>IF('PD2'!$V838&lt;&gt;"",'PD2'!$V838*VLOOKUP('PD2'!$U838,#REF!,2,0),"")</f>
        <v/>
      </c>
      <c r="X838" s="16"/>
      <c r="Y838" s="16"/>
      <c r="Z838" s="16"/>
      <c r="AA838" s="16"/>
      <c r="AB838" s="16"/>
      <c r="AC838" s="16"/>
    </row>
    <row r="839" spans="1:29" ht="15.75" customHeight="1" x14ac:dyDescent="0.35">
      <c r="A839" s="17"/>
      <c r="B839" s="16"/>
      <c r="C839" s="16"/>
      <c r="D839" s="16"/>
      <c r="E839" s="16"/>
      <c r="F839" s="16"/>
      <c r="G839" s="16"/>
      <c r="H839" s="16"/>
      <c r="I839" s="16"/>
      <c r="J839" s="16"/>
      <c r="K839" s="16"/>
      <c r="N839" s="16"/>
      <c r="O839" s="16"/>
      <c r="P839" s="16"/>
      <c r="Q839" s="16"/>
      <c r="R839" s="16"/>
      <c r="S839" s="23"/>
      <c r="T839" s="16"/>
      <c r="U839" s="16"/>
      <c r="W839" s="23" t="str">
        <f>IF('PD2'!$V839&lt;&gt;"",'PD2'!$V839*VLOOKUP('PD2'!$U839,#REF!,2,0),"")</f>
        <v/>
      </c>
      <c r="X839" s="16"/>
      <c r="Y839" s="16"/>
      <c r="Z839" s="16"/>
      <c r="AA839" s="16"/>
      <c r="AB839" s="16"/>
      <c r="AC839" s="16"/>
    </row>
    <row r="840" spans="1:29" ht="15.75" customHeight="1" x14ac:dyDescent="0.35">
      <c r="A840" s="17"/>
      <c r="B840" s="16"/>
      <c r="C840" s="16"/>
      <c r="D840" s="16"/>
      <c r="E840" s="16"/>
      <c r="F840" s="16"/>
      <c r="G840" s="16"/>
      <c r="H840" s="16"/>
      <c r="I840" s="16"/>
      <c r="J840" s="16"/>
      <c r="K840" s="16"/>
      <c r="N840" s="16"/>
      <c r="O840" s="16"/>
      <c r="P840" s="16"/>
      <c r="Q840" s="16"/>
      <c r="R840" s="16"/>
      <c r="S840" s="23"/>
      <c r="T840" s="16"/>
      <c r="U840" s="16"/>
      <c r="W840" s="23" t="str">
        <f>IF('PD2'!$V840&lt;&gt;"",'PD2'!$V840*VLOOKUP('PD2'!$U840,#REF!,2,0),"")</f>
        <v/>
      </c>
      <c r="X840" s="16"/>
      <c r="Y840" s="16"/>
      <c r="Z840" s="16"/>
      <c r="AA840" s="16"/>
      <c r="AB840" s="16"/>
      <c r="AC840" s="16"/>
    </row>
    <row r="841" spans="1:29" ht="15.75" customHeight="1" x14ac:dyDescent="0.35">
      <c r="A841" s="17"/>
      <c r="B841" s="16"/>
      <c r="C841" s="16"/>
      <c r="D841" s="16"/>
      <c r="E841" s="16"/>
      <c r="F841" s="16"/>
      <c r="G841" s="16"/>
      <c r="H841" s="16"/>
      <c r="I841" s="16"/>
      <c r="J841" s="16"/>
      <c r="K841" s="16"/>
      <c r="N841" s="16"/>
      <c r="O841" s="16"/>
      <c r="P841" s="16"/>
      <c r="Q841" s="16"/>
      <c r="R841" s="16"/>
      <c r="S841" s="23"/>
      <c r="T841" s="16"/>
      <c r="U841" s="16"/>
      <c r="W841" s="23" t="str">
        <f>IF('PD2'!$V841&lt;&gt;"",'PD2'!$V841*VLOOKUP('PD2'!$U841,#REF!,2,0),"")</f>
        <v/>
      </c>
      <c r="X841" s="16"/>
      <c r="Y841" s="16"/>
      <c r="Z841" s="16"/>
      <c r="AA841" s="16"/>
      <c r="AB841" s="16"/>
      <c r="AC841" s="16"/>
    </row>
    <row r="842" spans="1:29" ht="15.75" customHeight="1" x14ac:dyDescent="0.35">
      <c r="A842" s="17"/>
      <c r="B842" s="16"/>
      <c r="C842" s="16"/>
      <c r="D842" s="16"/>
      <c r="E842" s="16"/>
      <c r="F842" s="16"/>
      <c r="G842" s="16"/>
      <c r="H842" s="16"/>
      <c r="I842" s="16"/>
      <c r="J842" s="16"/>
      <c r="K842" s="16"/>
      <c r="N842" s="16"/>
      <c r="O842" s="16"/>
      <c r="P842" s="16"/>
      <c r="Q842" s="16"/>
      <c r="R842" s="16"/>
      <c r="S842" s="23"/>
      <c r="T842" s="16"/>
      <c r="U842" s="16"/>
      <c r="W842" s="23" t="str">
        <f>IF('PD2'!$V842&lt;&gt;"",'PD2'!$V842*VLOOKUP('PD2'!$U842,#REF!,2,0),"")</f>
        <v/>
      </c>
      <c r="X842" s="16"/>
      <c r="Y842" s="16"/>
      <c r="Z842" s="16"/>
      <c r="AA842" s="16"/>
      <c r="AB842" s="16"/>
      <c r="AC842" s="16"/>
    </row>
    <row r="843" spans="1:29" ht="15.75" customHeight="1" x14ac:dyDescent="0.35">
      <c r="A843" s="17"/>
      <c r="B843" s="16"/>
      <c r="C843" s="16"/>
      <c r="D843" s="16"/>
      <c r="E843" s="16"/>
      <c r="F843" s="16"/>
      <c r="G843" s="16"/>
      <c r="H843" s="16"/>
      <c r="I843" s="16"/>
      <c r="J843" s="16"/>
      <c r="K843" s="16"/>
      <c r="N843" s="16"/>
      <c r="O843" s="16"/>
      <c r="P843" s="16"/>
      <c r="Q843" s="16"/>
      <c r="R843" s="16"/>
      <c r="S843" s="23"/>
      <c r="T843" s="16"/>
      <c r="U843" s="16"/>
      <c r="W843" s="23" t="str">
        <f>IF('PD2'!$V843&lt;&gt;"",'PD2'!$V843*VLOOKUP('PD2'!$U843,#REF!,2,0),"")</f>
        <v/>
      </c>
      <c r="X843" s="16"/>
      <c r="Y843" s="16"/>
      <c r="Z843" s="16"/>
      <c r="AA843" s="16"/>
      <c r="AB843" s="16"/>
      <c r="AC843" s="16"/>
    </row>
    <row r="844" spans="1:29" ht="15.75" customHeight="1" x14ac:dyDescent="0.35">
      <c r="A844" s="17"/>
      <c r="B844" s="16"/>
      <c r="C844" s="16"/>
      <c r="D844" s="16"/>
      <c r="E844" s="16"/>
      <c r="F844" s="16"/>
      <c r="G844" s="16"/>
      <c r="H844" s="16"/>
      <c r="I844" s="16"/>
      <c r="J844" s="16"/>
      <c r="K844" s="16"/>
      <c r="N844" s="16"/>
      <c r="O844" s="16"/>
      <c r="P844" s="16"/>
      <c r="Q844" s="16"/>
      <c r="R844" s="16"/>
      <c r="S844" s="23"/>
      <c r="T844" s="16"/>
      <c r="U844" s="16"/>
      <c r="W844" s="23" t="str">
        <f>IF('PD2'!$V844&lt;&gt;"",'PD2'!$V844*VLOOKUP('PD2'!$U844,#REF!,2,0),"")</f>
        <v/>
      </c>
      <c r="X844" s="16"/>
      <c r="Y844" s="16"/>
      <c r="Z844" s="16"/>
      <c r="AA844" s="16"/>
      <c r="AB844" s="16"/>
      <c r="AC844" s="16"/>
    </row>
    <row r="845" spans="1:29" ht="15.75" customHeight="1" x14ac:dyDescent="0.35">
      <c r="A845" s="17"/>
      <c r="B845" s="16"/>
      <c r="C845" s="16"/>
      <c r="D845" s="16"/>
      <c r="E845" s="16"/>
      <c r="F845" s="16"/>
      <c r="G845" s="16"/>
      <c r="H845" s="16"/>
      <c r="I845" s="16"/>
      <c r="J845" s="16"/>
      <c r="K845" s="16"/>
      <c r="N845" s="16"/>
      <c r="O845" s="16"/>
      <c r="P845" s="16"/>
      <c r="Q845" s="16"/>
      <c r="R845" s="16"/>
      <c r="S845" s="23"/>
      <c r="T845" s="16"/>
      <c r="U845" s="16"/>
      <c r="W845" s="23" t="str">
        <f>IF('PD2'!$V845&lt;&gt;"",'PD2'!$V845*VLOOKUP('PD2'!$U845,#REF!,2,0),"")</f>
        <v/>
      </c>
      <c r="X845" s="16"/>
      <c r="Y845" s="16"/>
      <c r="Z845" s="16"/>
      <c r="AA845" s="16"/>
      <c r="AB845" s="16"/>
      <c r="AC845" s="16"/>
    </row>
    <row r="846" spans="1:29" ht="15.75" customHeight="1" x14ac:dyDescent="0.35">
      <c r="A846" s="17"/>
      <c r="B846" s="16"/>
      <c r="C846" s="16"/>
      <c r="D846" s="16"/>
      <c r="E846" s="16"/>
      <c r="F846" s="16"/>
      <c r="G846" s="16"/>
      <c r="H846" s="16"/>
      <c r="I846" s="16"/>
      <c r="J846" s="16"/>
      <c r="K846" s="16"/>
      <c r="N846" s="16"/>
      <c r="O846" s="16"/>
      <c r="P846" s="16"/>
      <c r="Q846" s="16"/>
      <c r="R846" s="16"/>
      <c r="S846" s="23"/>
      <c r="T846" s="16"/>
      <c r="U846" s="16"/>
      <c r="W846" s="23" t="str">
        <f>IF('PD2'!$V846&lt;&gt;"",'PD2'!$V846*VLOOKUP('PD2'!$U846,#REF!,2,0),"")</f>
        <v/>
      </c>
      <c r="X846" s="16"/>
      <c r="Y846" s="16"/>
      <c r="Z846" s="16"/>
      <c r="AA846" s="16"/>
      <c r="AB846" s="16"/>
      <c r="AC846" s="16"/>
    </row>
    <row r="847" spans="1:29" ht="15.75" customHeight="1" x14ac:dyDescent="0.35">
      <c r="A847" s="17"/>
      <c r="B847" s="16"/>
      <c r="C847" s="16"/>
      <c r="D847" s="16"/>
      <c r="E847" s="16"/>
      <c r="F847" s="16"/>
      <c r="G847" s="16"/>
      <c r="H847" s="16"/>
      <c r="I847" s="16"/>
      <c r="J847" s="16"/>
      <c r="K847" s="16"/>
      <c r="N847" s="16"/>
      <c r="O847" s="16"/>
      <c r="P847" s="16"/>
      <c r="Q847" s="16"/>
      <c r="R847" s="16"/>
      <c r="S847" s="23"/>
      <c r="T847" s="16"/>
      <c r="U847" s="16"/>
      <c r="W847" s="23" t="str">
        <f>IF('PD2'!$V847&lt;&gt;"",'PD2'!$V847*VLOOKUP('PD2'!$U847,#REF!,2,0),"")</f>
        <v/>
      </c>
      <c r="X847" s="16"/>
      <c r="Y847" s="16"/>
      <c r="Z847" s="16"/>
      <c r="AA847" s="16"/>
      <c r="AB847" s="16"/>
      <c r="AC847" s="16"/>
    </row>
    <row r="848" spans="1:29" ht="15.75" customHeight="1" x14ac:dyDescent="0.35">
      <c r="A848" s="17"/>
      <c r="B848" s="16"/>
      <c r="C848" s="16"/>
      <c r="D848" s="16"/>
      <c r="E848" s="16"/>
      <c r="F848" s="16"/>
      <c r="G848" s="16"/>
      <c r="H848" s="16"/>
      <c r="I848" s="16"/>
      <c r="J848" s="16"/>
      <c r="K848" s="16"/>
      <c r="N848" s="16"/>
      <c r="O848" s="16"/>
      <c r="P848" s="16"/>
      <c r="Q848" s="16"/>
      <c r="R848" s="16"/>
      <c r="S848" s="23"/>
      <c r="T848" s="16"/>
      <c r="U848" s="16"/>
      <c r="W848" s="23" t="str">
        <f>IF('PD2'!$V848&lt;&gt;"",'PD2'!$V848*VLOOKUP('PD2'!$U848,#REF!,2,0),"")</f>
        <v/>
      </c>
      <c r="X848" s="16"/>
      <c r="Y848" s="16"/>
      <c r="Z848" s="16"/>
      <c r="AA848" s="16"/>
      <c r="AB848" s="16"/>
      <c r="AC848" s="16"/>
    </row>
    <row r="849" spans="1:29" ht="15.75" customHeight="1" x14ac:dyDescent="0.35">
      <c r="A849" s="17"/>
      <c r="B849" s="16"/>
      <c r="C849" s="16"/>
      <c r="D849" s="16"/>
      <c r="E849" s="16"/>
      <c r="F849" s="16"/>
      <c r="G849" s="16"/>
      <c r="H849" s="16"/>
      <c r="I849" s="16"/>
      <c r="J849" s="16"/>
      <c r="K849" s="16"/>
      <c r="N849" s="16"/>
      <c r="O849" s="16"/>
      <c r="P849" s="16"/>
      <c r="Q849" s="16"/>
      <c r="R849" s="16"/>
      <c r="S849" s="23"/>
      <c r="T849" s="16"/>
      <c r="U849" s="16"/>
      <c r="W849" s="23" t="str">
        <f>IF('PD2'!$V849&lt;&gt;"",'PD2'!$V849*VLOOKUP('PD2'!$U849,#REF!,2,0),"")</f>
        <v/>
      </c>
      <c r="X849" s="16"/>
      <c r="Y849" s="16"/>
      <c r="Z849" s="16"/>
      <c r="AA849" s="16"/>
      <c r="AB849" s="16"/>
      <c r="AC849" s="16"/>
    </row>
    <row r="850" spans="1:29" ht="15.75" customHeight="1" x14ac:dyDescent="0.35">
      <c r="A850" s="17"/>
      <c r="B850" s="16"/>
      <c r="C850" s="16"/>
      <c r="D850" s="16"/>
      <c r="E850" s="16"/>
      <c r="F850" s="16"/>
      <c r="G850" s="16"/>
      <c r="H850" s="16"/>
      <c r="I850" s="16"/>
      <c r="J850" s="16"/>
      <c r="K850" s="16"/>
      <c r="N850" s="16"/>
      <c r="O850" s="16"/>
      <c r="P850" s="16"/>
      <c r="Q850" s="16"/>
      <c r="R850" s="16"/>
      <c r="S850" s="23"/>
      <c r="T850" s="16"/>
      <c r="U850" s="16"/>
      <c r="W850" s="23" t="str">
        <f>IF('PD2'!$V850&lt;&gt;"",'PD2'!$V850*VLOOKUP('PD2'!$U850,#REF!,2,0),"")</f>
        <v/>
      </c>
      <c r="X850" s="16"/>
      <c r="Y850" s="16"/>
      <c r="Z850" s="16"/>
      <c r="AA850" s="16"/>
      <c r="AB850" s="16"/>
      <c r="AC850" s="16"/>
    </row>
    <row r="851" spans="1:29" ht="15.75" customHeight="1" x14ac:dyDescent="0.35">
      <c r="A851" s="17"/>
      <c r="B851" s="16"/>
      <c r="C851" s="16"/>
      <c r="D851" s="16"/>
      <c r="E851" s="16"/>
      <c r="F851" s="16"/>
      <c r="G851" s="16"/>
      <c r="H851" s="16"/>
      <c r="I851" s="16"/>
      <c r="J851" s="16"/>
      <c r="K851" s="16"/>
      <c r="N851" s="16"/>
      <c r="O851" s="16"/>
      <c r="P851" s="16"/>
      <c r="Q851" s="16"/>
      <c r="R851" s="16"/>
      <c r="S851" s="23"/>
      <c r="T851" s="16"/>
      <c r="U851" s="16"/>
      <c r="W851" s="23" t="str">
        <f>IF('PD2'!$V851&lt;&gt;"",'PD2'!$V851*VLOOKUP('PD2'!$U851,#REF!,2,0),"")</f>
        <v/>
      </c>
      <c r="X851" s="16"/>
      <c r="Y851" s="16"/>
      <c r="Z851" s="16"/>
      <c r="AA851" s="16"/>
      <c r="AB851" s="16"/>
      <c r="AC851" s="16"/>
    </row>
    <row r="852" spans="1:29" ht="15.75" customHeight="1" x14ac:dyDescent="0.35">
      <c r="A852" s="17"/>
      <c r="B852" s="16"/>
      <c r="C852" s="16"/>
      <c r="D852" s="16"/>
      <c r="E852" s="16"/>
      <c r="F852" s="16"/>
      <c r="G852" s="16"/>
      <c r="H852" s="16"/>
      <c r="I852" s="16"/>
      <c r="J852" s="16"/>
      <c r="K852" s="16"/>
      <c r="N852" s="16"/>
      <c r="O852" s="16"/>
      <c r="P852" s="16"/>
      <c r="Q852" s="16"/>
      <c r="R852" s="16"/>
      <c r="S852" s="23"/>
      <c r="T852" s="16"/>
      <c r="U852" s="16"/>
      <c r="W852" s="23" t="str">
        <f>IF('PD2'!$V852&lt;&gt;"",'PD2'!$V852*VLOOKUP('PD2'!$U852,#REF!,2,0),"")</f>
        <v/>
      </c>
      <c r="X852" s="16"/>
      <c r="Y852" s="16"/>
      <c r="Z852" s="16"/>
      <c r="AA852" s="16"/>
      <c r="AB852" s="16"/>
      <c r="AC852" s="16"/>
    </row>
    <row r="853" spans="1:29" ht="15.75" customHeight="1" x14ac:dyDescent="0.35">
      <c r="A853" s="17"/>
      <c r="B853" s="16"/>
      <c r="C853" s="16"/>
      <c r="D853" s="16"/>
      <c r="E853" s="16"/>
      <c r="F853" s="16"/>
      <c r="G853" s="16"/>
      <c r="H853" s="16"/>
      <c r="I853" s="16"/>
      <c r="J853" s="16"/>
      <c r="K853" s="16"/>
      <c r="N853" s="16"/>
      <c r="O853" s="16"/>
      <c r="P853" s="16"/>
      <c r="Q853" s="16"/>
      <c r="R853" s="16"/>
      <c r="S853" s="23"/>
      <c r="T853" s="16"/>
      <c r="U853" s="16"/>
      <c r="W853" s="23" t="str">
        <f>IF('PD2'!$V853&lt;&gt;"",'PD2'!$V853*VLOOKUP('PD2'!$U853,#REF!,2,0),"")</f>
        <v/>
      </c>
      <c r="X853" s="16"/>
      <c r="Y853" s="16"/>
      <c r="Z853" s="16"/>
      <c r="AA853" s="16"/>
      <c r="AB853" s="16"/>
      <c r="AC853" s="16"/>
    </row>
    <row r="854" spans="1:29" ht="15.75" customHeight="1" x14ac:dyDescent="0.35">
      <c r="A854" s="17"/>
      <c r="B854" s="16"/>
      <c r="C854" s="16"/>
      <c r="D854" s="16"/>
      <c r="E854" s="16"/>
      <c r="F854" s="16"/>
      <c r="G854" s="16"/>
      <c r="H854" s="16"/>
      <c r="I854" s="16"/>
      <c r="J854" s="16"/>
      <c r="K854" s="16"/>
      <c r="N854" s="16"/>
      <c r="O854" s="16"/>
      <c r="P854" s="16"/>
      <c r="Q854" s="16"/>
      <c r="R854" s="16"/>
      <c r="S854" s="23"/>
      <c r="T854" s="16"/>
      <c r="U854" s="16"/>
      <c r="W854" s="23" t="str">
        <f>IF('PD2'!$V854&lt;&gt;"",'PD2'!$V854*VLOOKUP('PD2'!$U854,#REF!,2,0),"")</f>
        <v/>
      </c>
      <c r="X854" s="16"/>
      <c r="Y854" s="16"/>
      <c r="Z854" s="16"/>
      <c r="AA854" s="16"/>
      <c r="AB854" s="16"/>
      <c r="AC854" s="16"/>
    </row>
    <row r="855" spans="1:29" ht="15.75" customHeight="1" x14ac:dyDescent="0.35">
      <c r="A855" s="17"/>
      <c r="B855" s="16"/>
      <c r="C855" s="16"/>
      <c r="D855" s="16"/>
      <c r="E855" s="16"/>
      <c r="F855" s="16"/>
      <c r="G855" s="16"/>
      <c r="H855" s="16"/>
      <c r="I855" s="16"/>
      <c r="J855" s="16"/>
      <c r="K855" s="16"/>
      <c r="N855" s="16"/>
      <c r="O855" s="16"/>
      <c r="P855" s="16"/>
      <c r="Q855" s="16"/>
      <c r="R855" s="16"/>
      <c r="S855" s="23"/>
      <c r="T855" s="16"/>
      <c r="U855" s="16"/>
      <c r="W855" s="23" t="str">
        <f>IF('PD2'!$V855&lt;&gt;"",'PD2'!$V855*VLOOKUP('PD2'!$U855,#REF!,2,0),"")</f>
        <v/>
      </c>
      <c r="X855" s="16"/>
      <c r="Y855" s="16"/>
      <c r="Z855" s="16"/>
      <c r="AA855" s="16"/>
      <c r="AB855" s="16"/>
      <c r="AC855" s="16"/>
    </row>
    <row r="856" spans="1:29" ht="15.75" customHeight="1" x14ac:dyDescent="0.35">
      <c r="A856" s="17"/>
      <c r="B856" s="16"/>
      <c r="C856" s="16"/>
      <c r="D856" s="16"/>
      <c r="E856" s="16"/>
      <c r="F856" s="16"/>
      <c r="G856" s="16"/>
      <c r="H856" s="16"/>
      <c r="I856" s="16"/>
      <c r="J856" s="16"/>
      <c r="K856" s="16"/>
      <c r="N856" s="16"/>
      <c r="O856" s="16"/>
      <c r="P856" s="16"/>
      <c r="Q856" s="16"/>
      <c r="R856" s="16"/>
      <c r="S856" s="23"/>
      <c r="T856" s="16"/>
      <c r="U856" s="16"/>
      <c r="W856" s="23" t="str">
        <f>IF('PD2'!$V856&lt;&gt;"",'PD2'!$V856*VLOOKUP('PD2'!$U856,#REF!,2,0),"")</f>
        <v/>
      </c>
      <c r="X856" s="16"/>
      <c r="Y856" s="16"/>
      <c r="Z856" s="16"/>
      <c r="AA856" s="16"/>
      <c r="AB856" s="16"/>
      <c r="AC856" s="16"/>
    </row>
    <row r="857" spans="1:29" ht="15.75" customHeight="1" x14ac:dyDescent="0.35">
      <c r="A857" s="17"/>
      <c r="B857" s="16"/>
      <c r="C857" s="16"/>
      <c r="D857" s="16"/>
      <c r="E857" s="16"/>
      <c r="F857" s="16"/>
      <c r="G857" s="16"/>
      <c r="H857" s="16"/>
      <c r="I857" s="16"/>
      <c r="J857" s="16"/>
      <c r="K857" s="16"/>
      <c r="N857" s="16"/>
      <c r="O857" s="16"/>
      <c r="P857" s="16"/>
      <c r="Q857" s="16"/>
      <c r="R857" s="16"/>
      <c r="S857" s="23"/>
      <c r="T857" s="16"/>
      <c r="U857" s="16"/>
      <c r="W857" s="23" t="str">
        <f>IF('PD2'!$V857&lt;&gt;"",'PD2'!$V857*VLOOKUP('PD2'!$U857,#REF!,2,0),"")</f>
        <v/>
      </c>
      <c r="X857" s="16"/>
      <c r="Y857" s="16"/>
      <c r="Z857" s="16"/>
      <c r="AA857" s="16"/>
      <c r="AB857" s="16"/>
      <c r="AC857" s="16"/>
    </row>
    <row r="858" spans="1:29" ht="15.75" customHeight="1" x14ac:dyDescent="0.35">
      <c r="A858" s="17"/>
      <c r="B858" s="16"/>
      <c r="C858" s="16"/>
      <c r="D858" s="16"/>
      <c r="E858" s="16"/>
      <c r="F858" s="16"/>
      <c r="G858" s="16"/>
      <c r="H858" s="16"/>
      <c r="I858" s="16"/>
      <c r="J858" s="16"/>
      <c r="K858" s="16"/>
      <c r="N858" s="16"/>
      <c r="O858" s="16"/>
      <c r="P858" s="16"/>
      <c r="Q858" s="16"/>
      <c r="R858" s="16"/>
      <c r="S858" s="23"/>
      <c r="T858" s="16"/>
      <c r="U858" s="16"/>
      <c r="W858" s="23" t="str">
        <f>IF('PD2'!$V858&lt;&gt;"",'PD2'!$V858*VLOOKUP('PD2'!$U858,#REF!,2,0),"")</f>
        <v/>
      </c>
      <c r="X858" s="16"/>
      <c r="Y858" s="16"/>
      <c r="Z858" s="16"/>
      <c r="AA858" s="16"/>
      <c r="AB858" s="16"/>
      <c r="AC858" s="16"/>
    </row>
    <row r="859" spans="1:29" ht="15.75" customHeight="1" x14ac:dyDescent="0.35">
      <c r="A859" s="17"/>
      <c r="B859" s="16"/>
      <c r="C859" s="16"/>
      <c r="D859" s="16"/>
      <c r="E859" s="16"/>
      <c r="F859" s="16"/>
      <c r="G859" s="16"/>
      <c r="H859" s="16"/>
      <c r="I859" s="16"/>
      <c r="J859" s="16"/>
      <c r="K859" s="16"/>
      <c r="N859" s="16"/>
      <c r="O859" s="16"/>
      <c r="P859" s="16"/>
      <c r="Q859" s="16"/>
      <c r="R859" s="16"/>
      <c r="S859" s="23"/>
      <c r="T859" s="16"/>
      <c r="U859" s="16"/>
      <c r="W859" s="23" t="str">
        <f>IF('PD2'!$V859&lt;&gt;"",'PD2'!$V859*VLOOKUP('PD2'!$U859,#REF!,2,0),"")</f>
        <v/>
      </c>
      <c r="X859" s="16"/>
      <c r="Y859" s="16"/>
      <c r="Z859" s="16"/>
      <c r="AA859" s="16"/>
      <c r="AB859" s="16"/>
      <c r="AC859" s="16"/>
    </row>
    <row r="860" spans="1:29" ht="15.75" customHeight="1" x14ac:dyDescent="0.35">
      <c r="A860" s="17"/>
      <c r="B860" s="16"/>
      <c r="C860" s="16"/>
      <c r="D860" s="16"/>
      <c r="E860" s="16"/>
      <c r="F860" s="16"/>
      <c r="G860" s="16"/>
      <c r="H860" s="16"/>
      <c r="I860" s="16"/>
      <c r="J860" s="16"/>
      <c r="K860" s="16"/>
      <c r="N860" s="16"/>
      <c r="O860" s="16"/>
      <c r="P860" s="16"/>
      <c r="Q860" s="16"/>
      <c r="R860" s="16"/>
      <c r="S860" s="23"/>
      <c r="T860" s="16"/>
      <c r="U860" s="16"/>
      <c r="W860" s="23" t="str">
        <f>IF('PD2'!$V860&lt;&gt;"",'PD2'!$V860*VLOOKUP('PD2'!$U860,#REF!,2,0),"")</f>
        <v/>
      </c>
      <c r="X860" s="16"/>
      <c r="Y860" s="16"/>
      <c r="Z860" s="16"/>
      <c r="AA860" s="16"/>
      <c r="AB860" s="16"/>
      <c r="AC860" s="16"/>
    </row>
    <row r="861" spans="1:29" ht="15.75" customHeight="1" x14ac:dyDescent="0.35">
      <c r="A861" s="17"/>
      <c r="B861" s="16"/>
      <c r="C861" s="16"/>
      <c r="D861" s="16"/>
      <c r="E861" s="16"/>
      <c r="F861" s="16"/>
      <c r="G861" s="16"/>
      <c r="H861" s="16"/>
      <c r="I861" s="16"/>
      <c r="J861" s="16"/>
      <c r="K861" s="16"/>
      <c r="N861" s="16"/>
      <c r="O861" s="16"/>
      <c r="P861" s="16"/>
      <c r="Q861" s="16"/>
      <c r="R861" s="16"/>
      <c r="S861" s="23"/>
      <c r="T861" s="16"/>
      <c r="U861" s="16"/>
      <c r="W861" s="23" t="str">
        <f>IF('PD2'!$V861&lt;&gt;"",'PD2'!$V861*VLOOKUP('PD2'!$U861,#REF!,2,0),"")</f>
        <v/>
      </c>
      <c r="X861" s="16"/>
      <c r="Y861" s="16"/>
      <c r="Z861" s="16"/>
      <c r="AA861" s="16"/>
      <c r="AB861" s="16"/>
      <c r="AC861" s="16"/>
    </row>
    <row r="862" spans="1:29" ht="15.75" customHeight="1" x14ac:dyDescent="0.35">
      <c r="A862" s="17"/>
      <c r="B862" s="16"/>
      <c r="C862" s="16"/>
      <c r="D862" s="16"/>
      <c r="E862" s="16"/>
      <c r="F862" s="16"/>
      <c r="G862" s="16"/>
      <c r="H862" s="16"/>
      <c r="I862" s="16"/>
      <c r="J862" s="16"/>
      <c r="K862" s="16"/>
      <c r="N862" s="16"/>
      <c r="O862" s="16"/>
      <c r="P862" s="16"/>
      <c r="Q862" s="16"/>
      <c r="R862" s="16"/>
      <c r="S862" s="23"/>
      <c r="T862" s="16"/>
      <c r="U862" s="16"/>
      <c r="W862" s="23" t="str">
        <f>IF('PD2'!$V862&lt;&gt;"",'PD2'!$V862*VLOOKUP('PD2'!$U862,#REF!,2,0),"")</f>
        <v/>
      </c>
      <c r="X862" s="16"/>
      <c r="Y862" s="16"/>
      <c r="Z862" s="16"/>
      <c r="AA862" s="16"/>
      <c r="AB862" s="16"/>
      <c r="AC862" s="16"/>
    </row>
    <row r="863" spans="1:29" ht="15.75" customHeight="1" x14ac:dyDescent="0.35">
      <c r="A863" s="17"/>
      <c r="B863" s="16"/>
      <c r="C863" s="16"/>
      <c r="D863" s="16"/>
      <c r="E863" s="16"/>
      <c r="F863" s="16"/>
      <c r="G863" s="16"/>
      <c r="H863" s="16"/>
      <c r="I863" s="16"/>
      <c r="J863" s="16"/>
      <c r="K863" s="16"/>
      <c r="N863" s="16"/>
      <c r="O863" s="16"/>
      <c r="P863" s="16"/>
      <c r="Q863" s="16"/>
      <c r="R863" s="16"/>
      <c r="S863" s="23"/>
      <c r="T863" s="16"/>
      <c r="U863" s="16"/>
      <c r="W863" s="23" t="str">
        <f>IF('PD2'!$V863&lt;&gt;"",'PD2'!$V863*VLOOKUP('PD2'!$U863,#REF!,2,0),"")</f>
        <v/>
      </c>
      <c r="X863" s="16"/>
      <c r="Y863" s="16"/>
      <c r="Z863" s="16"/>
      <c r="AA863" s="16"/>
      <c r="AB863" s="16"/>
      <c r="AC863" s="16"/>
    </row>
    <row r="864" spans="1:29" ht="15.75" customHeight="1" x14ac:dyDescent="0.35">
      <c r="A864" s="17"/>
      <c r="B864" s="16"/>
      <c r="C864" s="16"/>
      <c r="D864" s="16"/>
      <c r="E864" s="16"/>
      <c r="F864" s="16"/>
      <c r="G864" s="16"/>
      <c r="H864" s="16"/>
      <c r="I864" s="16"/>
      <c r="J864" s="16"/>
      <c r="K864" s="16"/>
      <c r="N864" s="16"/>
      <c r="O864" s="16"/>
      <c r="P864" s="16"/>
      <c r="Q864" s="16"/>
      <c r="R864" s="16"/>
      <c r="S864" s="23"/>
      <c r="T864" s="16"/>
      <c r="U864" s="16"/>
      <c r="W864" s="23" t="str">
        <f>IF('PD2'!$V864&lt;&gt;"",'PD2'!$V864*VLOOKUP('PD2'!$U864,#REF!,2,0),"")</f>
        <v/>
      </c>
      <c r="X864" s="16"/>
      <c r="Y864" s="16"/>
      <c r="Z864" s="16"/>
      <c r="AA864" s="16"/>
      <c r="AB864" s="16"/>
      <c r="AC864" s="16"/>
    </row>
    <row r="865" spans="1:29" ht="15.75" customHeight="1" x14ac:dyDescent="0.35">
      <c r="A865" s="17"/>
      <c r="B865" s="16"/>
      <c r="C865" s="16"/>
      <c r="D865" s="16"/>
      <c r="E865" s="16"/>
      <c r="F865" s="16"/>
      <c r="G865" s="16"/>
      <c r="H865" s="16"/>
      <c r="I865" s="16"/>
      <c r="J865" s="16"/>
      <c r="K865" s="16"/>
      <c r="N865" s="16"/>
      <c r="O865" s="16"/>
      <c r="P865" s="16"/>
      <c r="Q865" s="16"/>
      <c r="R865" s="16"/>
      <c r="S865" s="23"/>
      <c r="T865" s="16"/>
      <c r="U865" s="16"/>
      <c r="W865" s="23" t="str">
        <f>IF('PD2'!$V865&lt;&gt;"",'PD2'!$V865*VLOOKUP('PD2'!$U865,#REF!,2,0),"")</f>
        <v/>
      </c>
      <c r="X865" s="16"/>
      <c r="Y865" s="16"/>
      <c r="Z865" s="16"/>
      <c r="AA865" s="16"/>
      <c r="AB865" s="16"/>
      <c r="AC865" s="16"/>
    </row>
    <row r="866" spans="1:29" ht="15.75" customHeight="1" x14ac:dyDescent="0.35">
      <c r="A866" s="17"/>
      <c r="B866" s="16"/>
      <c r="C866" s="16"/>
      <c r="D866" s="16"/>
      <c r="E866" s="16"/>
      <c r="F866" s="16"/>
      <c r="G866" s="16"/>
      <c r="H866" s="16"/>
      <c r="I866" s="16"/>
      <c r="J866" s="16"/>
      <c r="K866" s="16"/>
      <c r="N866" s="16"/>
      <c r="O866" s="16"/>
      <c r="P866" s="16"/>
      <c r="Q866" s="16"/>
      <c r="R866" s="16"/>
      <c r="S866" s="23"/>
      <c r="T866" s="16"/>
      <c r="U866" s="16"/>
      <c r="W866" s="23" t="str">
        <f>IF('PD2'!$V866&lt;&gt;"",'PD2'!$V866*VLOOKUP('PD2'!$U866,#REF!,2,0),"")</f>
        <v/>
      </c>
      <c r="X866" s="16"/>
      <c r="Y866" s="16"/>
      <c r="Z866" s="16"/>
      <c r="AA866" s="16"/>
      <c r="AB866" s="16"/>
      <c r="AC866" s="16"/>
    </row>
    <row r="867" spans="1:29" ht="15.75" customHeight="1" x14ac:dyDescent="0.35">
      <c r="A867" s="17"/>
      <c r="B867" s="16"/>
      <c r="C867" s="16"/>
      <c r="D867" s="16"/>
      <c r="E867" s="16"/>
      <c r="F867" s="16"/>
      <c r="G867" s="16"/>
      <c r="H867" s="16"/>
      <c r="I867" s="16"/>
      <c r="J867" s="16"/>
      <c r="K867" s="16"/>
      <c r="N867" s="16"/>
      <c r="O867" s="16"/>
      <c r="P867" s="16"/>
      <c r="Q867" s="16"/>
      <c r="R867" s="16"/>
      <c r="S867" s="23"/>
      <c r="T867" s="16"/>
      <c r="U867" s="16"/>
      <c r="W867" s="23" t="str">
        <f>IF('PD2'!$V867&lt;&gt;"",'PD2'!$V867*VLOOKUP('PD2'!$U867,#REF!,2,0),"")</f>
        <v/>
      </c>
      <c r="X867" s="16"/>
      <c r="Y867" s="16"/>
      <c r="Z867" s="16"/>
      <c r="AA867" s="16"/>
      <c r="AB867" s="16"/>
      <c r="AC867" s="16"/>
    </row>
    <row r="868" spans="1:29" ht="15.75" customHeight="1" x14ac:dyDescent="0.35">
      <c r="A868" s="17"/>
      <c r="B868" s="16"/>
      <c r="C868" s="16"/>
      <c r="D868" s="16"/>
      <c r="E868" s="16"/>
      <c r="F868" s="16"/>
      <c r="G868" s="16"/>
      <c r="H868" s="16"/>
      <c r="I868" s="16"/>
      <c r="J868" s="16"/>
      <c r="K868" s="16"/>
      <c r="N868" s="16"/>
      <c r="O868" s="16"/>
      <c r="P868" s="16"/>
      <c r="Q868" s="16"/>
      <c r="R868" s="16"/>
      <c r="S868" s="23"/>
      <c r="T868" s="16"/>
      <c r="U868" s="16"/>
      <c r="W868" s="23" t="str">
        <f>IF('PD2'!$V868&lt;&gt;"",'PD2'!$V868*VLOOKUP('PD2'!$U868,#REF!,2,0),"")</f>
        <v/>
      </c>
      <c r="X868" s="16"/>
      <c r="Y868" s="16"/>
      <c r="Z868" s="16"/>
      <c r="AA868" s="16"/>
      <c r="AB868" s="16"/>
      <c r="AC868" s="16"/>
    </row>
    <row r="869" spans="1:29" ht="15.75" customHeight="1" x14ac:dyDescent="0.35">
      <c r="A869" s="17"/>
      <c r="B869" s="16"/>
      <c r="C869" s="16"/>
      <c r="D869" s="16"/>
      <c r="E869" s="16"/>
      <c r="F869" s="16"/>
      <c r="G869" s="16"/>
      <c r="H869" s="16"/>
      <c r="I869" s="16"/>
      <c r="J869" s="16"/>
      <c r="K869" s="16"/>
      <c r="N869" s="16"/>
      <c r="O869" s="16"/>
      <c r="P869" s="16"/>
      <c r="Q869" s="16"/>
      <c r="R869" s="16"/>
      <c r="S869" s="23"/>
      <c r="T869" s="16"/>
      <c r="U869" s="16"/>
      <c r="W869" s="23" t="str">
        <f>IF('PD2'!$V869&lt;&gt;"",'PD2'!$V869*VLOOKUP('PD2'!$U869,#REF!,2,0),"")</f>
        <v/>
      </c>
      <c r="X869" s="16"/>
      <c r="Y869" s="16"/>
      <c r="Z869" s="16"/>
      <c r="AA869" s="16"/>
      <c r="AB869" s="16"/>
      <c r="AC869" s="16"/>
    </row>
    <row r="870" spans="1:29" ht="15.75" customHeight="1" x14ac:dyDescent="0.35">
      <c r="A870" s="17"/>
      <c r="B870" s="16"/>
      <c r="C870" s="16"/>
      <c r="D870" s="16"/>
      <c r="E870" s="16"/>
      <c r="F870" s="16"/>
      <c r="G870" s="16"/>
      <c r="H870" s="16"/>
      <c r="I870" s="16"/>
      <c r="J870" s="16"/>
      <c r="K870" s="16"/>
      <c r="N870" s="16"/>
      <c r="O870" s="16"/>
      <c r="P870" s="16"/>
      <c r="Q870" s="16"/>
      <c r="R870" s="16"/>
      <c r="S870" s="23"/>
      <c r="T870" s="16"/>
      <c r="U870" s="16"/>
      <c r="W870" s="23" t="str">
        <f>IF('PD2'!$V870&lt;&gt;"",'PD2'!$V870*VLOOKUP('PD2'!$U870,#REF!,2,0),"")</f>
        <v/>
      </c>
      <c r="X870" s="16"/>
      <c r="Y870" s="16"/>
      <c r="Z870" s="16"/>
      <c r="AA870" s="16"/>
      <c r="AB870" s="16"/>
      <c r="AC870" s="16"/>
    </row>
    <row r="871" spans="1:29" ht="15.75" customHeight="1" x14ac:dyDescent="0.35">
      <c r="A871" s="17"/>
      <c r="B871" s="16"/>
      <c r="C871" s="16"/>
      <c r="D871" s="16"/>
      <c r="E871" s="16"/>
      <c r="F871" s="16"/>
      <c r="G871" s="16"/>
      <c r="H871" s="16"/>
      <c r="I871" s="16"/>
      <c r="J871" s="16"/>
      <c r="K871" s="16"/>
      <c r="N871" s="16"/>
      <c r="O871" s="16"/>
      <c r="P871" s="16"/>
      <c r="Q871" s="16"/>
      <c r="R871" s="16"/>
      <c r="S871" s="23"/>
      <c r="T871" s="16"/>
      <c r="U871" s="16"/>
      <c r="W871" s="23" t="str">
        <f>IF('PD2'!$V871&lt;&gt;"",'PD2'!$V871*VLOOKUP('PD2'!$U871,#REF!,2,0),"")</f>
        <v/>
      </c>
      <c r="X871" s="16"/>
      <c r="Y871" s="16"/>
      <c r="Z871" s="16"/>
      <c r="AA871" s="16"/>
      <c r="AB871" s="16"/>
      <c r="AC871" s="16"/>
    </row>
    <row r="872" spans="1:29" ht="15.75" customHeight="1" x14ac:dyDescent="0.35">
      <c r="A872" s="17"/>
      <c r="B872" s="16"/>
      <c r="C872" s="16"/>
      <c r="D872" s="16"/>
      <c r="E872" s="16"/>
      <c r="F872" s="16"/>
      <c r="G872" s="16"/>
      <c r="H872" s="16"/>
      <c r="I872" s="16"/>
      <c r="J872" s="16"/>
      <c r="K872" s="16"/>
      <c r="N872" s="16"/>
      <c r="O872" s="16"/>
      <c r="P872" s="16"/>
      <c r="Q872" s="16"/>
      <c r="R872" s="16"/>
      <c r="S872" s="23"/>
      <c r="T872" s="16"/>
      <c r="U872" s="16"/>
      <c r="W872" s="23" t="str">
        <f>IF('PD2'!$V872&lt;&gt;"",'PD2'!$V872*VLOOKUP('PD2'!$U872,#REF!,2,0),"")</f>
        <v/>
      </c>
      <c r="X872" s="16"/>
      <c r="Y872" s="16"/>
      <c r="Z872" s="16"/>
      <c r="AA872" s="16"/>
      <c r="AB872" s="16"/>
      <c r="AC872" s="16"/>
    </row>
    <row r="873" spans="1:29" ht="15.75" customHeight="1" x14ac:dyDescent="0.35">
      <c r="A873" s="17"/>
      <c r="B873" s="16"/>
      <c r="C873" s="16"/>
      <c r="D873" s="16"/>
      <c r="E873" s="16"/>
      <c r="F873" s="16"/>
      <c r="G873" s="16"/>
      <c r="H873" s="16"/>
      <c r="I873" s="16"/>
      <c r="J873" s="16"/>
      <c r="K873" s="16"/>
      <c r="N873" s="16"/>
      <c r="O873" s="16"/>
      <c r="P873" s="16"/>
      <c r="Q873" s="16"/>
      <c r="R873" s="16"/>
      <c r="S873" s="23"/>
      <c r="T873" s="16"/>
      <c r="U873" s="16"/>
      <c r="W873" s="23" t="str">
        <f>IF('PD2'!$V873&lt;&gt;"",'PD2'!$V873*VLOOKUP('PD2'!$U873,#REF!,2,0),"")</f>
        <v/>
      </c>
      <c r="X873" s="16"/>
      <c r="Y873" s="16"/>
      <c r="Z873" s="16"/>
      <c r="AA873" s="16"/>
      <c r="AB873" s="16"/>
      <c r="AC873" s="16"/>
    </row>
    <row r="874" spans="1:29" ht="15.75" customHeight="1" x14ac:dyDescent="0.35">
      <c r="A874" s="17"/>
      <c r="B874" s="16"/>
      <c r="C874" s="16"/>
      <c r="D874" s="16"/>
      <c r="E874" s="16"/>
      <c r="F874" s="16"/>
      <c r="G874" s="16"/>
      <c r="H874" s="16"/>
      <c r="I874" s="16"/>
      <c r="J874" s="16"/>
      <c r="K874" s="16"/>
      <c r="N874" s="16"/>
      <c r="O874" s="16"/>
      <c r="P874" s="16"/>
      <c r="Q874" s="16"/>
      <c r="R874" s="16"/>
      <c r="S874" s="23"/>
      <c r="T874" s="16"/>
      <c r="U874" s="16"/>
      <c r="W874" s="23" t="str">
        <f>IF('PD2'!$V874&lt;&gt;"",'PD2'!$V874*VLOOKUP('PD2'!$U874,#REF!,2,0),"")</f>
        <v/>
      </c>
      <c r="X874" s="16"/>
      <c r="Y874" s="16"/>
      <c r="Z874" s="16"/>
      <c r="AA874" s="16"/>
      <c r="AB874" s="16"/>
      <c r="AC874" s="16"/>
    </row>
    <row r="875" spans="1:29" ht="15.75" customHeight="1" x14ac:dyDescent="0.35">
      <c r="A875" s="17"/>
      <c r="B875" s="16"/>
      <c r="C875" s="16"/>
      <c r="D875" s="16"/>
      <c r="E875" s="16"/>
      <c r="F875" s="16"/>
      <c r="G875" s="16"/>
      <c r="H875" s="16"/>
      <c r="I875" s="16"/>
      <c r="J875" s="16"/>
      <c r="K875" s="16"/>
      <c r="N875" s="16"/>
      <c r="O875" s="16"/>
      <c r="P875" s="16"/>
      <c r="Q875" s="16"/>
      <c r="R875" s="16"/>
      <c r="S875" s="23"/>
      <c r="T875" s="16"/>
      <c r="U875" s="16"/>
      <c r="W875" s="23" t="str">
        <f>IF('PD2'!$V875&lt;&gt;"",'PD2'!$V875*VLOOKUP('PD2'!$U875,#REF!,2,0),"")</f>
        <v/>
      </c>
      <c r="X875" s="16"/>
      <c r="Y875" s="16"/>
      <c r="Z875" s="16"/>
      <c r="AA875" s="16"/>
      <c r="AB875" s="16"/>
      <c r="AC875" s="16"/>
    </row>
    <row r="876" spans="1:29" ht="15.75" customHeight="1" x14ac:dyDescent="0.35">
      <c r="A876" s="17"/>
      <c r="B876" s="16"/>
      <c r="C876" s="16"/>
      <c r="D876" s="16"/>
      <c r="E876" s="16"/>
      <c r="F876" s="16"/>
      <c r="G876" s="16"/>
      <c r="H876" s="16"/>
      <c r="I876" s="16"/>
      <c r="J876" s="16"/>
      <c r="K876" s="16"/>
      <c r="N876" s="16"/>
      <c r="O876" s="16"/>
      <c r="P876" s="16"/>
      <c r="Q876" s="16"/>
      <c r="R876" s="16"/>
      <c r="S876" s="23"/>
      <c r="T876" s="16"/>
      <c r="U876" s="16"/>
      <c r="W876" s="23" t="str">
        <f>IF('PD2'!$V876&lt;&gt;"",'PD2'!$V876*VLOOKUP('PD2'!$U876,#REF!,2,0),"")</f>
        <v/>
      </c>
      <c r="X876" s="16"/>
      <c r="Y876" s="16"/>
      <c r="Z876" s="16"/>
      <c r="AA876" s="16"/>
      <c r="AB876" s="16"/>
      <c r="AC876" s="16"/>
    </row>
    <row r="877" spans="1:29" ht="15.75" customHeight="1" x14ac:dyDescent="0.35">
      <c r="A877" s="17"/>
      <c r="B877" s="16"/>
      <c r="C877" s="16"/>
      <c r="D877" s="16"/>
      <c r="E877" s="16"/>
      <c r="F877" s="16"/>
      <c r="G877" s="16"/>
      <c r="H877" s="16"/>
      <c r="I877" s="16"/>
      <c r="J877" s="16"/>
      <c r="K877" s="16"/>
      <c r="N877" s="16"/>
      <c r="O877" s="16"/>
      <c r="P877" s="16"/>
      <c r="Q877" s="16"/>
      <c r="R877" s="16"/>
      <c r="S877" s="23"/>
      <c r="T877" s="16"/>
      <c r="U877" s="16"/>
      <c r="W877" s="23" t="str">
        <f>IF('PD2'!$V877&lt;&gt;"",'PD2'!$V877*VLOOKUP('PD2'!$U877,#REF!,2,0),"")</f>
        <v/>
      </c>
      <c r="X877" s="16"/>
      <c r="Y877" s="16"/>
      <c r="Z877" s="16"/>
      <c r="AA877" s="16"/>
      <c r="AB877" s="16"/>
      <c r="AC877" s="16"/>
    </row>
    <row r="878" spans="1:29" ht="15.75" customHeight="1" x14ac:dyDescent="0.35">
      <c r="A878" s="17"/>
      <c r="B878" s="16"/>
      <c r="C878" s="16"/>
      <c r="D878" s="16"/>
      <c r="E878" s="16"/>
      <c r="F878" s="16"/>
      <c r="G878" s="16"/>
      <c r="H878" s="16"/>
      <c r="I878" s="16"/>
      <c r="J878" s="16"/>
      <c r="K878" s="16"/>
      <c r="N878" s="16"/>
      <c r="O878" s="16"/>
      <c r="P878" s="16"/>
      <c r="Q878" s="16"/>
      <c r="R878" s="16"/>
      <c r="S878" s="23"/>
      <c r="T878" s="16"/>
      <c r="U878" s="16"/>
      <c r="W878" s="23" t="str">
        <f>IF('PD2'!$V878&lt;&gt;"",'PD2'!$V878*VLOOKUP('PD2'!$U878,#REF!,2,0),"")</f>
        <v/>
      </c>
      <c r="X878" s="16"/>
      <c r="Y878" s="16"/>
      <c r="Z878" s="16"/>
      <c r="AA878" s="16"/>
      <c r="AB878" s="16"/>
      <c r="AC878" s="16"/>
    </row>
    <row r="879" spans="1:29" ht="15.75" customHeight="1" x14ac:dyDescent="0.35">
      <c r="A879" s="17"/>
      <c r="B879" s="16"/>
      <c r="C879" s="16"/>
      <c r="D879" s="16"/>
      <c r="E879" s="16"/>
      <c r="F879" s="16"/>
      <c r="G879" s="16"/>
      <c r="H879" s="16"/>
      <c r="I879" s="16"/>
      <c r="J879" s="16"/>
      <c r="K879" s="16"/>
      <c r="N879" s="16"/>
      <c r="O879" s="16"/>
      <c r="P879" s="16"/>
      <c r="Q879" s="16"/>
      <c r="R879" s="16"/>
      <c r="S879" s="23"/>
      <c r="T879" s="16"/>
      <c r="U879" s="16"/>
      <c r="W879" s="23" t="str">
        <f>IF('PD2'!$V879&lt;&gt;"",'PD2'!$V879*VLOOKUP('PD2'!$U879,#REF!,2,0),"")</f>
        <v/>
      </c>
      <c r="X879" s="16"/>
      <c r="Y879" s="16"/>
      <c r="Z879" s="16"/>
      <c r="AA879" s="16"/>
      <c r="AB879" s="16"/>
      <c r="AC879" s="16"/>
    </row>
    <row r="880" spans="1:29" ht="15.75" customHeight="1" x14ac:dyDescent="0.35">
      <c r="A880" s="17"/>
      <c r="B880" s="16"/>
      <c r="C880" s="16"/>
      <c r="D880" s="16"/>
      <c r="E880" s="16"/>
      <c r="F880" s="16"/>
      <c r="G880" s="16"/>
      <c r="H880" s="16"/>
      <c r="I880" s="16"/>
      <c r="J880" s="16"/>
      <c r="K880" s="16"/>
      <c r="N880" s="16"/>
      <c r="O880" s="16"/>
      <c r="P880" s="16"/>
      <c r="Q880" s="16"/>
      <c r="R880" s="16"/>
      <c r="S880" s="23"/>
      <c r="T880" s="16"/>
      <c r="U880" s="16"/>
      <c r="W880" s="23" t="str">
        <f>IF('PD2'!$V880&lt;&gt;"",'PD2'!$V880*VLOOKUP('PD2'!$U880,#REF!,2,0),"")</f>
        <v/>
      </c>
      <c r="X880" s="16"/>
      <c r="Y880" s="16"/>
      <c r="Z880" s="16"/>
      <c r="AA880" s="16"/>
      <c r="AB880" s="16"/>
      <c r="AC880" s="16"/>
    </row>
    <row r="881" spans="1:29" ht="15.75" customHeight="1" x14ac:dyDescent="0.35">
      <c r="A881" s="17"/>
      <c r="B881" s="16"/>
      <c r="C881" s="16"/>
      <c r="D881" s="16"/>
      <c r="E881" s="16"/>
      <c r="F881" s="16"/>
      <c r="G881" s="16"/>
      <c r="H881" s="16"/>
      <c r="I881" s="16"/>
      <c r="J881" s="16"/>
      <c r="K881" s="16"/>
      <c r="N881" s="16"/>
      <c r="O881" s="16"/>
      <c r="P881" s="16"/>
      <c r="Q881" s="16"/>
      <c r="R881" s="16"/>
      <c r="S881" s="23"/>
      <c r="T881" s="16"/>
      <c r="U881" s="16"/>
      <c r="W881" s="23" t="str">
        <f>IF('PD2'!$V881&lt;&gt;"",'PD2'!$V881*VLOOKUP('PD2'!$U881,#REF!,2,0),"")</f>
        <v/>
      </c>
      <c r="X881" s="16"/>
      <c r="Y881" s="16"/>
      <c r="Z881" s="16"/>
      <c r="AA881" s="16"/>
      <c r="AB881" s="16"/>
      <c r="AC881" s="16"/>
    </row>
    <row r="882" spans="1:29" ht="15.75" customHeight="1" x14ac:dyDescent="0.35">
      <c r="A882" s="17"/>
      <c r="B882" s="16"/>
      <c r="C882" s="16"/>
      <c r="D882" s="16"/>
      <c r="E882" s="16"/>
      <c r="F882" s="16"/>
      <c r="G882" s="16"/>
      <c r="H882" s="16"/>
      <c r="I882" s="16"/>
      <c r="J882" s="16"/>
      <c r="K882" s="16"/>
      <c r="N882" s="16"/>
      <c r="O882" s="16"/>
      <c r="P882" s="16"/>
      <c r="Q882" s="16"/>
      <c r="R882" s="16"/>
      <c r="S882" s="23"/>
      <c r="T882" s="16"/>
      <c r="U882" s="16"/>
      <c r="W882" s="23" t="str">
        <f>IF('PD2'!$V882&lt;&gt;"",'PD2'!$V882*VLOOKUP('PD2'!$U882,#REF!,2,0),"")</f>
        <v/>
      </c>
      <c r="X882" s="16"/>
      <c r="Y882" s="16"/>
      <c r="Z882" s="16"/>
      <c r="AA882" s="16"/>
      <c r="AB882" s="16"/>
      <c r="AC882" s="16"/>
    </row>
    <row r="883" spans="1:29" ht="15.75" customHeight="1" x14ac:dyDescent="0.35">
      <c r="A883" s="17"/>
      <c r="B883" s="16"/>
      <c r="C883" s="16"/>
      <c r="D883" s="16"/>
      <c r="E883" s="16"/>
      <c r="F883" s="16"/>
      <c r="G883" s="16"/>
      <c r="H883" s="16"/>
      <c r="I883" s="16"/>
      <c r="J883" s="16"/>
      <c r="K883" s="16"/>
      <c r="N883" s="16"/>
      <c r="O883" s="16"/>
      <c r="P883" s="16"/>
      <c r="Q883" s="16"/>
      <c r="R883" s="16"/>
      <c r="S883" s="23"/>
      <c r="T883" s="16"/>
      <c r="U883" s="16"/>
      <c r="W883" s="23" t="str">
        <f>IF('PD2'!$V883&lt;&gt;"",'PD2'!$V883*VLOOKUP('PD2'!$U883,#REF!,2,0),"")</f>
        <v/>
      </c>
      <c r="X883" s="16"/>
      <c r="Y883" s="16"/>
      <c r="Z883" s="16"/>
      <c r="AA883" s="16"/>
      <c r="AB883" s="16"/>
      <c r="AC883" s="16"/>
    </row>
    <row r="884" spans="1:29" ht="15.75" customHeight="1" x14ac:dyDescent="0.35">
      <c r="A884" s="17"/>
      <c r="B884" s="16"/>
      <c r="C884" s="16"/>
      <c r="D884" s="16"/>
      <c r="E884" s="16"/>
      <c r="F884" s="16"/>
      <c r="G884" s="16"/>
      <c r="H884" s="16"/>
      <c r="I884" s="16"/>
      <c r="J884" s="16"/>
      <c r="K884" s="16"/>
      <c r="N884" s="16"/>
      <c r="O884" s="16"/>
      <c r="P884" s="16"/>
      <c r="Q884" s="16"/>
      <c r="R884" s="16"/>
      <c r="S884" s="23"/>
      <c r="T884" s="16"/>
      <c r="U884" s="16"/>
      <c r="W884" s="23" t="str">
        <f>IF('PD2'!$V884&lt;&gt;"",'PD2'!$V884*VLOOKUP('PD2'!$U884,#REF!,2,0),"")</f>
        <v/>
      </c>
      <c r="X884" s="16"/>
      <c r="Y884" s="16"/>
      <c r="Z884" s="16"/>
      <c r="AA884" s="16"/>
      <c r="AB884" s="16"/>
      <c r="AC884" s="16"/>
    </row>
    <row r="885" spans="1:29" ht="15.75" customHeight="1" x14ac:dyDescent="0.35">
      <c r="A885" s="17"/>
      <c r="B885" s="16"/>
      <c r="C885" s="16"/>
      <c r="D885" s="16"/>
      <c r="E885" s="16"/>
      <c r="F885" s="16"/>
      <c r="G885" s="16"/>
      <c r="H885" s="16"/>
      <c r="I885" s="16"/>
      <c r="J885" s="16"/>
      <c r="K885" s="16"/>
      <c r="N885" s="16"/>
      <c r="O885" s="16"/>
      <c r="P885" s="16"/>
      <c r="Q885" s="16"/>
      <c r="R885" s="16"/>
      <c r="S885" s="23"/>
      <c r="T885" s="16"/>
      <c r="U885" s="16"/>
      <c r="W885" s="23" t="str">
        <f>IF('PD2'!$V885&lt;&gt;"",'PD2'!$V885*VLOOKUP('PD2'!$U885,#REF!,2,0),"")</f>
        <v/>
      </c>
      <c r="X885" s="16"/>
      <c r="Y885" s="16"/>
      <c r="Z885" s="16"/>
      <c r="AA885" s="16"/>
      <c r="AB885" s="16"/>
      <c r="AC885" s="16"/>
    </row>
    <row r="886" spans="1:29" ht="15.75" customHeight="1" x14ac:dyDescent="0.35">
      <c r="A886" s="17"/>
      <c r="B886" s="16"/>
      <c r="C886" s="16"/>
      <c r="D886" s="16"/>
      <c r="E886" s="16"/>
      <c r="F886" s="16"/>
      <c r="G886" s="16"/>
      <c r="H886" s="16"/>
      <c r="I886" s="16"/>
      <c r="J886" s="16"/>
      <c r="K886" s="16"/>
      <c r="N886" s="16"/>
      <c r="O886" s="16"/>
      <c r="P886" s="16"/>
      <c r="Q886" s="16"/>
      <c r="R886" s="16"/>
      <c r="S886" s="23"/>
      <c r="T886" s="16"/>
      <c r="U886" s="16"/>
      <c r="W886" s="23" t="str">
        <f>IF('PD2'!$V886&lt;&gt;"",'PD2'!$V886*VLOOKUP('PD2'!$U886,#REF!,2,0),"")</f>
        <v/>
      </c>
      <c r="X886" s="16"/>
      <c r="Y886" s="16"/>
      <c r="Z886" s="16"/>
      <c r="AA886" s="16"/>
      <c r="AB886" s="16"/>
      <c r="AC886" s="16"/>
    </row>
    <row r="887" spans="1:29" ht="15.75" customHeight="1" x14ac:dyDescent="0.35">
      <c r="A887" s="17"/>
      <c r="B887" s="16"/>
      <c r="C887" s="16"/>
      <c r="D887" s="16"/>
      <c r="E887" s="16"/>
      <c r="F887" s="16"/>
      <c r="G887" s="16"/>
      <c r="H887" s="16"/>
      <c r="I887" s="16"/>
      <c r="J887" s="16"/>
      <c r="K887" s="16"/>
      <c r="N887" s="16"/>
      <c r="O887" s="16"/>
      <c r="P887" s="16"/>
      <c r="Q887" s="16"/>
      <c r="R887" s="16"/>
      <c r="S887" s="23"/>
      <c r="T887" s="16"/>
      <c r="U887" s="16"/>
      <c r="W887" s="23" t="str">
        <f>IF('PD2'!$V887&lt;&gt;"",'PD2'!$V887*VLOOKUP('PD2'!$U887,#REF!,2,0),"")</f>
        <v/>
      </c>
      <c r="X887" s="16"/>
      <c r="Y887" s="16"/>
      <c r="Z887" s="16"/>
      <c r="AA887" s="16"/>
      <c r="AB887" s="16"/>
      <c r="AC887" s="16"/>
    </row>
    <row r="888" spans="1:29" ht="15.75" customHeight="1" x14ac:dyDescent="0.35">
      <c r="A888" s="17"/>
      <c r="B888" s="16"/>
      <c r="C888" s="16"/>
      <c r="D888" s="16"/>
      <c r="E888" s="16"/>
      <c r="F888" s="16"/>
      <c r="G888" s="16"/>
      <c r="H888" s="16"/>
      <c r="I888" s="16"/>
      <c r="J888" s="16"/>
      <c r="K888" s="16"/>
      <c r="N888" s="16"/>
      <c r="O888" s="16"/>
      <c r="P888" s="16"/>
      <c r="Q888" s="16"/>
      <c r="R888" s="16"/>
      <c r="S888" s="23"/>
      <c r="T888" s="16"/>
      <c r="U888" s="16"/>
      <c r="W888" s="23" t="str">
        <f>IF('PD2'!$V888&lt;&gt;"",'PD2'!$V888*VLOOKUP('PD2'!$U888,#REF!,2,0),"")</f>
        <v/>
      </c>
      <c r="X888" s="16"/>
      <c r="Y888" s="16"/>
      <c r="Z888" s="16"/>
      <c r="AA888" s="16"/>
      <c r="AB888" s="16"/>
      <c r="AC888" s="16"/>
    </row>
    <row r="889" spans="1:29" ht="15.75" customHeight="1" x14ac:dyDescent="0.35">
      <c r="A889" s="17"/>
      <c r="B889" s="16"/>
      <c r="C889" s="16"/>
      <c r="D889" s="16"/>
      <c r="E889" s="16"/>
      <c r="F889" s="16"/>
      <c r="G889" s="16"/>
      <c r="H889" s="16"/>
      <c r="I889" s="16"/>
      <c r="J889" s="16"/>
      <c r="K889" s="16"/>
      <c r="N889" s="16"/>
      <c r="O889" s="16"/>
      <c r="P889" s="16"/>
      <c r="Q889" s="16"/>
      <c r="R889" s="16"/>
      <c r="S889" s="23"/>
      <c r="T889" s="16"/>
      <c r="U889" s="16"/>
      <c r="W889" s="23" t="str">
        <f>IF('PD2'!$V889&lt;&gt;"",'PD2'!$V889*VLOOKUP('PD2'!$U889,#REF!,2,0),"")</f>
        <v/>
      </c>
      <c r="X889" s="16"/>
      <c r="Y889" s="16"/>
      <c r="Z889" s="16"/>
      <c r="AA889" s="16"/>
      <c r="AB889" s="16"/>
      <c r="AC889" s="16"/>
    </row>
    <row r="890" spans="1:29" ht="15.75" customHeight="1" x14ac:dyDescent="0.35">
      <c r="A890" s="17"/>
      <c r="B890" s="16"/>
      <c r="C890" s="16"/>
      <c r="D890" s="16"/>
      <c r="E890" s="16"/>
      <c r="F890" s="16"/>
      <c r="G890" s="16"/>
      <c r="H890" s="16"/>
      <c r="I890" s="16"/>
      <c r="J890" s="16"/>
      <c r="K890" s="16"/>
      <c r="N890" s="16"/>
      <c r="O890" s="16"/>
      <c r="P890" s="16"/>
      <c r="Q890" s="16"/>
      <c r="R890" s="16"/>
      <c r="S890" s="23"/>
      <c r="T890" s="16"/>
      <c r="U890" s="16"/>
      <c r="W890" s="23" t="str">
        <f>IF('PD2'!$V890&lt;&gt;"",'PD2'!$V890*VLOOKUP('PD2'!$U890,#REF!,2,0),"")</f>
        <v/>
      </c>
      <c r="X890" s="16"/>
      <c r="Y890" s="16"/>
      <c r="Z890" s="16"/>
      <c r="AA890" s="16"/>
      <c r="AB890" s="16"/>
      <c r="AC890" s="16"/>
    </row>
    <row r="891" spans="1:29" ht="15.75" customHeight="1" x14ac:dyDescent="0.35">
      <c r="A891" s="17"/>
      <c r="B891" s="16"/>
      <c r="C891" s="16"/>
      <c r="D891" s="16"/>
      <c r="E891" s="16"/>
      <c r="F891" s="16"/>
      <c r="G891" s="16"/>
      <c r="H891" s="16"/>
      <c r="I891" s="16"/>
      <c r="J891" s="16"/>
      <c r="K891" s="16"/>
      <c r="N891" s="16"/>
      <c r="O891" s="16"/>
      <c r="P891" s="16"/>
      <c r="Q891" s="16"/>
      <c r="R891" s="16"/>
      <c r="S891" s="23"/>
      <c r="T891" s="16"/>
      <c r="U891" s="16"/>
      <c r="W891" s="23" t="str">
        <f>IF('PD2'!$V891&lt;&gt;"",'PD2'!$V891*VLOOKUP('PD2'!$U891,#REF!,2,0),"")</f>
        <v/>
      </c>
      <c r="X891" s="16"/>
      <c r="Y891" s="16"/>
      <c r="Z891" s="16"/>
      <c r="AA891" s="16"/>
      <c r="AB891" s="16"/>
      <c r="AC891" s="16"/>
    </row>
    <row r="892" spans="1:29" ht="15.75" customHeight="1" x14ac:dyDescent="0.35">
      <c r="A892" s="17"/>
      <c r="B892" s="16"/>
      <c r="C892" s="16"/>
      <c r="D892" s="16"/>
      <c r="E892" s="16"/>
      <c r="F892" s="16"/>
      <c r="G892" s="16"/>
      <c r="H892" s="16"/>
      <c r="I892" s="16"/>
      <c r="J892" s="16"/>
      <c r="K892" s="16"/>
      <c r="N892" s="16"/>
      <c r="O892" s="16"/>
      <c r="P892" s="16"/>
      <c r="Q892" s="16"/>
      <c r="R892" s="16"/>
      <c r="S892" s="23"/>
      <c r="T892" s="16"/>
      <c r="U892" s="16"/>
      <c r="W892" s="23" t="str">
        <f>IF('PD2'!$V892&lt;&gt;"",'PD2'!$V892*VLOOKUP('PD2'!$U892,#REF!,2,0),"")</f>
        <v/>
      </c>
      <c r="X892" s="16"/>
      <c r="Y892" s="16"/>
      <c r="Z892" s="16"/>
      <c r="AA892" s="16"/>
      <c r="AB892" s="16"/>
      <c r="AC892" s="16"/>
    </row>
    <row r="893" spans="1:29" ht="15.75" customHeight="1" x14ac:dyDescent="0.35">
      <c r="A893" s="17"/>
      <c r="B893" s="16"/>
      <c r="C893" s="16"/>
      <c r="D893" s="16"/>
      <c r="E893" s="16"/>
      <c r="F893" s="16"/>
      <c r="G893" s="16"/>
      <c r="H893" s="16"/>
      <c r="I893" s="16"/>
      <c r="J893" s="16"/>
      <c r="K893" s="16"/>
      <c r="N893" s="16"/>
      <c r="O893" s="16"/>
      <c r="P893" s="16"/>
      <c r="Q893" s="16"/>
      <c r="R893" s="16"/>
      <c r="S893" s="23"/>
      <c r="T893" s="16"/>
      <c r="U893" s="16"/>
      <c r="W893" s="23" t="str">
        <f>IF('PD2'!$V893&lt;&gt;"",'PD2'!$V893*VLOOKUP('PD2'!$U893,#REF!,2,0),"")</f>
        <v/>
      </c>
      <c r="X893" s="16"/>
      <c r="Y893" s="16"/>
      <c r="Z893" s="16"/>
      <c r="AA893" s="16"/>
      <c r="AB893" s="16"/>
      <c r="AC893" s="16"/>
    </row>
    <row r="894" spans="1:29" ht="15.75" customHeight="1" x14ac:dyDescent="0.35">
      <c r="A894" s="17"/>
      <c r="B894" s="16"/>
      <c r="C894" s="16"/>
      <c r="D894" s="16"/>
      <c r="E894" s="16"/>
      <c r="F894" s="16"/>
      <c r="G894" s="16"/>
      <c r="H894" s="16"/>
      <c r="I894" s="16"/>
      <c r="J894" s="16"/>
      <c r="K894" s="16"/>
      <c r="N894" s="16"/>
      <c r="O894" s="16"/>
      <c r="P894" s="16"/>
      <c r="Q894" s="16"/>
      <c r="R894" s="16"/>
      <c r="S894" s="23"/>
      <c r="T894" s="16"/>
      <c r="U894" s="16"/>
      <c r="W894" s="23" t="str">
        <f>IF('PD2'!$V894&lt;&gt;"",'PD2'!$V894*VLOOKUP('PD2'!$U894,#REF!,2,0),"")</f>
        <v/>
      </c>
      <c r="X894" s="16"/>
      <c r="Y894" s="16"/>
      <c r="Z894" s="16"/>
      <c r="AA894" s="16"/>
      <c r="AB894" s="16"/>
      <c r="AC894" s="16"/>
    </row>
    <row r="895" spans="1:29" ht="15.75" customHeight="1" x14ac:dyDescent="0.35">
      <c r="A895" s="17"/>
      <c r="B895" s="16"/>
      <c r="C895" s="16"/>
      <c r="D895" s="16"/>
      <c r="E895" s="16"/>
      <c r="F895" s="16"/>
      <c r="G895" s="16"/>
      <c r="H895" s="16"/>
      <c r="I895" s="16"/>
      <c r="J895" s="16"/>
      <c r="K895" s="16"/>
      <c r="N895" s="16"/>
      <c r="O895" s="16"/>
      <c r="P895" s="16"/>
      <c r="Q895" s="16"/>
      <c r="R895" s="16"/>
      <c r="S895" s="23"/>
      <c r="T895" s="16"/>
      <c r="U895" s="16"/>
      <c r="W895" s="23" t="str">
        <f>IF('PD2'!$V895&lt;&gt;"",'PD2'!$V895*VLOOKUP('PD2'!$U895,#REF!,2,0),"")</f>
        <v/>
      </c>
      <c r="X895" s="16"/>
      <c r="Y895" s="16"/>
      <c r="Z895" s="16"/>
      <c r="AA895" s="16"/>
      <c r="AB895" s="16"/>
      <c r="AC895" s="16"/>
    </row>
    <row r="896" spans="1:29" ht="15.75" customHeight="1" x14ac:dyDescent="0.35">
      <c r="A896" s="17"/>
      <c r="B896" s="16"/>
      <c r="C896" s="16"/>
      <c r="D896" s="16"/>
      <c r="E896" s="16"/>
      <c r="F896" s="16"/>
      <c r="G896" s="16"/>
      <c r="H896" s="16"/>
      <c r="I896" s="16"/>
      <c r="J896" s="16"/>
      <c r="K896" s="16"/>
      <c r="N896" s="16"/>
      <c r="O896" s="16"/>
      <c r="P896" s="16"/>
      <c r="Q896" s="16"/>
      <c r="R896" s="16"/>
      <c r="S896" s="23"/>
      <c r="T896" s="16"/>
      <c r="U896" s="16"/>
      <c r="W896" s="23" t="str">
        <f>IF('PD2'!$V896&lt;&gt;"",'PD2'!$V896*VLOOKUP('PD2'!$U896,#REF!,2,0),"")</f>
        <v/>
      </c>
      <c r="X896" s="16"/>
      <c r="Y896" s="16"/>
      <c r="Z896" s="16"/>
      <c r="AA896" s="16"/>
      <c r="AB896" s="16"/>
      <c r="AC896" s="16"/>
    </row>
    <row r="897" spans="1:29" ht="15.75" customHeight="1" x14ac:dyDescent="0.35">
      <c r="A897" s="17"/>
      <c r="B897" s="16"/>
      <c r="C897" s="16"/>
      <c r="D897" s="16"/>
      <c r="E897" s="16"/>
      <c r="F897" s="16"/>
      <c r="G897" s="16"/>
      <c r="H897" s="16"/>
      <c r="I897" s="16"/>
      <c r="J897" s="16"/>
      <c r="K897" s="16"/>
      <c r="N897" s="16"/>
      <c r="O897" s="16"/>
      <c r="P897" s="16"/>
      <c r="Q897" s="16"/>
      <c r="R897" s="16"/>
      <c r="S897" s="23"/>
      <c r="T897" s="16"/>
      <c r="U897" s="16"/>
      <c r="W897" s="23" t="str">
        <f>IF('PD2'!$V897&lt;&gt;"",'PD2'!$V897*VLOOKUP('PD2'!$U897,#REF!,2,0),"")</f>
        <v/>
      </c>
      <c r="X897" s="16"/>
      <c r="Y897" s="16"/>
      <c r="Z897" s="16"/>
      <c r="AA897" s="16"/>
      <c r="AB897" s="16"/>
      <c r="AC897" s="16"/>
    </row>
    <row r="898" spans="1:29" ht="15.75" customHeight="1" x14ac:dyDescent="0.35">
      <c r="A898" s="17"/>
      <c r="B898" s="16"/>
      <c r="C898" s="16"/>
      <c r="D898" s="16"/>
      <c r="E898" s="16"/>
      <c r="F898" s="16"/>
      <c r="G898" s="16"/>
      <c r="H898" s="16"/>
      <c r="I898" s="16"/>
      <c r="J898" s="16"/>
      <c r="K898" s="16"/>
      <c r="N898" s="16"/>
      <c r="O898" s="16"/>
      <c r="P898" s="16"/>
      <c r="Q898" s="16"/>
      <c r="R898" s="16"/>
      <c r="S898" s="23"/>
      <c r="T898" s="16"/>
      <c r="U898" s="16"/>
      <c r="W898" s="23" t="str">
        <f>IF('PD2'!$V898&lt;&gt;"",'PD2'!$V898*VLOOKUP('PD2'!$U898,#REF!,2,0),"")</f>
        <v/>
      </c>
      <c r="X898" s="16"/>
      <c r="Y898" s="16"/>
      <c r="Z898" s="16"/>
      <c r="AA898" s="16"/>
      <c r="AB898" s="16"/>
      <c r="AC898" s="16"/>
    </row>
    <row r="899" spans="1:29" ht="15.75" customHeight="1" x14ac:dyDescent="0.35">
      <c r="A899" s="17"/>
      <c r="B899" s="16"/>
      <c r="C899" s="16"/>
      <c r="D899" s="16"/>
      <c r="E899" s="16"/>
      <c r="F899" s="16"/>
      <c r="G899" s="16"/>
      <c r="H899" s="16"/>
      <c r="I899" s="16"/>
      <c r="J899" s="16"/>
      <c r="K899" s="16"/>
      <c r="N899" s="16"/>
      <c r="O899" s="16"/>
      <c r="P899" s="16"/>
      <c r="Q899" s="16"/>
      <c r="R899" s="16"/>
      <c r="S899" s="23"/>
      <c r="T899" s="16"/>
      <c r="U899" s="16"/>
      <c r="W899" s="23" t="str">
        <f>IF('PD2'!$V899&lt;&gt;"",'PD2'!$V899*VLOOKUP('PD2'!$U899,#REF!,2,0),"")</f>
        <v/>
      </c>
      <c r="X899" s="16"/>
      <c r="Y899" s="16"/>
      <c r="Z899" s="16"/>
      <c r="AA899" s="16"/>
      <c r="AB899" s="16"/>
      <c r="AC899" s="16"/>
    </row>
    <row r="900" spans="1:29" ht="15.75" customHeight="1" x14ac:dyDescent="0.35">
      <c r="A900" s="17"/>
      <c r="B900" s="16"/>
      <c r="C900" s="16"/>
      <c r="D900" s="16"/>
      <c r="E900" s="16"/>
      <c r="F900" s="16"/>
      <c r="G900" s="16"/>
      <c r="H900" s="16"/>
      <c r="I900" s="16"/>
      <c r="J900" s="16"/>
      <c r="K900" s="16"/>
      <c r="N900" s="16"/>
      <c r="O900" s="16"/>
      <c r="P900" s="16"/>
      <c r="Q900" s="16"/>
      <c r="R900" s="16"/>
      <c r="S900" s="23"/>
      <c r="T900" s="16"/>
      <c r="U900" s="16"/>
      <c r="W900" s="23" t="str">
        <f>IF('PD2'!$V900&lt;&gt;"",'PD2'!$V900*VLOOKUP('PD2'!$U900,#REF!,2,0),"")</f>
        <v/>
      </c>
      <c r="X900" s="16"/>
      <c r="Y900" s="16"/>
      <c r="Z900" s="16"/>
      <c r="AA900" s="16"/>
      <c r="AB900" s="16"/>
      <c r="AC900" s="16"/>
    </row>
    <row r="901" spans="1:29" ht="15.75" customHeight="1" x14ac:dyDescent="0.35">
      <c r="A901" s="17"/>
      <c r="B901" s="16"/>
      <c r="C901" s="16"/>
      <c r="D901" s="16"/>
      <c r="E901" s="16"/>
      <c r="F901" s="16"/>
      <c r="G901" s="16"/>
      <c r="H901" s="16"/>
      <c r="I901" s="16"/>
      <c r="J901" s="16"/>
      <c r="K901" s="16"/>
      <c r="N901" s="16"/>
      <c r="O901" s="16"/>
      <c r="P901" s="16"/>
      <c r="Q901" s="16"/>
      <c r="R901" s="16"/>
      <c r="S901" s="23"/>
      <c r="T901" s="16"/>
      <c r="U901" s="16"/>
      <c r="W901" s="23" t="str">
        <f>IF('PD2'!$V901&lt;&gt;"",'PD2'!$V901*VLOOKUP('PD2'!$U901,#REF!,2,0),"")</f>
        <v/>
      </c>
      <c r="X901" s="16"/>
      <c r="Y901" s="16"/>
      <c r="Z901" s="16"/>
      <c r="AA901" s="16"/>
      <c r="AB901" s="16"/>
      <c r="AC901" s="16"/>
    </row>
    <row r="902" spans="1:29" ht="15.75" customHeight="1" x14ac:dyDescent="0.35">
      <c r="A902" s="17"/>
      <c r="B902" s="16"/>
      <c r="C902" s="16"/>
      <c r="D902" s="16"/>
      <c r="E902" s="16"/>
      <c r="F902" s="16"/>
      <c r="G902" s="16"/>
      <c r="H902" s="16"/>
      <c r="I902" s="16"/>
      <c r="J902" s="16"/>
      <c r="K902" s="16"/>
      <c r="N902" s="16"/>
      <c r="O902" s="16"/>
      <c r="P902" s="16"/>
      <c r="Q902" s="16"/>
      <c r="R902" s="16"/>
      <c r="S902" s="23"/>
      <c r="T902" s="16"/>
      <c r="U902" s="16"/>
      <c r="W902" s="23" t="str">
        <f>IF('PD2'!$V902&lt;&gt;"",'PD2'!$V902*VLOOKUP('PD2'!$U902,#REF!,2,0),"")</f>
        <v/>
      </c>
      <c r="X902" s="16"/>
      <c r="Y902" s="16"/>
      <c r="Z902" s="16"/>
      <c r="AA902" s="16"/>
      <c r="AB902" s="16"/>
      <c r="AC902" s="16"/>
    </row>
    <row r="903" spans="1:29" ht="15.75" customHeight="1" x14ac:dyDescent="0.35">
      <c r="A903" s="17"/>
      <c r="B903" s="16"/>
      <c r="C903" s="16"/>
      <c r="D903" s="16"/>
      <c r="E903" s="16"/>
      <c r="F903" s="16"/>
      <c r="G903" s="16"/>
      <c r="H903" s="16"/>
      <c r="I903" s="16"/>
      <c r="J903" s="16"/>
      <c r="K903" s="16"/>
      <c r="N903" s="16"/>
      <c r="O903" s="16"/>
      <c r="P903" s="16"/>
      <c r="Q903" s="16"/>
      <c r="R903" s="16"/>
      <c r="S903" s="23"/>
      <c r="T903" s="16"/>
      <c r="U903" s="16"/>
      <c r="W903" s="23" t="str">
        <f>IF('PD2'!$V903&lt;&gt;"",'PD2'!$V903*VLOOKUP('PD2'!$U903,#REF!,2,0),"")</f>
        <v/>
      </c>
      <c r="X903" s="16"/>
      <c r="Y903" s="16"/>
      <c r="Z903" s="16"/>
      <c r="AA903" s="16"/>
      <c r="AB903" s="16"/>
      <c r="AC903" s="16"/>
    </row>
    <row r="904" spans="1:29" ht="15.75" customHeight="1" x14ac:dyDescent="0.35">
      <c r="A904" s="17"/>
      <c r="B904" s="16"/>
      <c r="C904" s="16"/>
      <c r="D904" s="16"/>
      <c r="E904" s="16"/>
      <c r="F904" s="16"/>
      <c r="G904" s="16"/>
      <c r="H904" s="16"/>
      <c r="I904" s="16"/>
      <c r="J904" s="16"/>
      <c r="K904" s="16"/>
      <c r="N904" s="16"/>
      <c r="O904" s="16"/>
      <c r="P904" s="16"/>
      <c r="Q904" s="16"/>
      <c r="R904" s="16"/>
      <c r="S904" s="23"/>
      <c r="T904" s="16"/>
      <c r="U904" s="16"/>
      <c r="W904" s="23" t="str">
        <f>IF('PD2'!$V904&lt;&gt;"",'PD2'!$V904*VLOOKUP('PD2'!$U904,#REF!,2,0),"")</f>
        <v/>
      </c>
      <c r="X904" s="16"/>
      <c r="Y904" s="16"/>
      <c r="Z904" s="16"/>
      <c r="AA904" s="16"/>
      <c r="AB904" s="16"/>
      <c r="AC904" s="16"/>
    </row>
    <row r="905" spans="1:29" ht="15.75" customHeight="1" x14ac:dyDescent="0.35">
      <c r="A905" s="17"/>
      <c r="B905" s="16"/>
      <c r="C905" s="16"/>
      <c r="D905" s="16"/>
      <c r="E905" s="16"/>
      <c r="F905" s="16"/>
      <c r="G905" s="16"/>
      <c r="H905" s="16"/>
      <c r="I905" s="16"/>
      <c r="J905" s="16"/>
      <c r="K905" s="16"/>
      <c r="N905" s="16"/>
      <c r="O905" s="16"/>
      <c r="P905" s="16"/>
      <c r="Q905" s="16"/>
      <c r="R905" s="16"/>
      <c r="S905" s="23"/>
      <c r="T905" s="16"/>
      <c r="U905" s="16"/>
      <c r="W905" s="23" t="str">
        <f>IF('PD2'!$V905&lt;&gt;"",'PD2'!$V905*VLOOKUP('PD2'!$U905,#REF!,2,0),"")</f>
        <v/>
      </c>
      <c r="X905" s="16"/>
      <c r="Y905" s="16"/>
      <c r="Z905" s="16"/>
      <c r="AA905" s="16"/>
      <c r="AB905" s="16"/>
      <c r="AC905" s="16"/>
    </row>
    <row r="906" spans="1:29" ht="15.75" customHeight="1" x14ac:dyDescent="0.35">
      <c r="A906" s="17"/>
      <c r="B906" s="16"/>
      <c r="C906" s="16"/>
      <c r="D906" s="16"/>
      <c r="E906" s="16"/>
      <c r="F906" s="16"/>
      <c r="G906" s="16"/>
      <c r="H906" s="16"/>
      <c r="I906" s="16"/>
      <c r="J906" s="16"/>
      <c r="K906" s="16"/>
      <c r="N906" s="16"/>
      <c r="O906" s="16"/>
      <c r="P906" s="16"/>
      <c r="Q906" s="16"/>
      <c r="R906" s="16"/>
      <c r="S906" s="23"/>
      <c r="T906" s="16"/>
      <c r="U906" s="16"/>
      <c r="W906" s="23" t="str">
        <f>IF('PD2'!$V906&lt;&gt;"",'PD2'!$V906*VLOOKUP('PD2'!$U906,#REF!,2,0),"")</f>
        <v/>
      </c>
      <c r="X906" s="16"/>
      <c r="Y906" s="16"/>
      <c r="Z906" s="16"/>
      <c r="AA906" s="16"/>
      <c r="AB906" s="16"/>
      <c r="AC906" s="16"/>
    </row>
    <row r="907" spans="1:29" ht="15.75" customHeight="1" x14ac:dyDescent="0.35">
      <c r="A907" s="17"/>
      <c r="B907" s="16"/>
      <c r="C907" s="16"/>
      <c r="D907" s="16"/>
      <c r="E907" s="16"/>
      <c r="F907" s="16"/>
      <c r="G907" s="16"/>
      <c r="H907" s="16"/>
      <c r="I907" s="16"/>
      <c r="J907" s="16"/>
      <c r="K907" s="16"/>
      <c r="N907" s="16"/>
      <c r="O907" s="16"/>
      <c r="P907" s="16"/>
      <c r="Q907" s="16"/>
      <c r="R907" s="16"/>
      <c r="S907" s="23"/>
      <c r="T907" s="16"/>
      <c r="U907" s="16"/>
      <c r="W907" s="23" t="str">
        <f>IF('PD2'!$V907&lt;&gt;"",'PD2'!$V907*VLOOKUP('PD2'!$U907,#REF!,2,0),"")</f>
        <v/>
      </c>
      <c r="X907" s="16"/>
      <c r="Y907" s="16"/>
      <c r="Z907" s="16"/>
      <c r="AA907" s="16"/>
      <c r="AB907" s="16"/>
      <c r="AC907" s="16"/>
    </row>
    <row r="908" spans="1:29" ht="15.75" customHeight="1" x14ac:dyDescent="0.35">
      <c r="A908" s="17"/>
      <c r="B908" s="16"/>
      <c r="C908" s="16"/>
      <c r="D908" s="16"/>
      <c r="E908" s="16"/>
      <c r="F908" s="16"/>
      <c r="G908" s="16"/>
      <c r="H908" s="16"/>
      <c r="I908" s="16"/>
      <c r="J908" s="16"/>
      <c r="K908" s="16"/>
      <c r="N908" s="16"/>
      <c r="O908" s="16"/>
      <c r="P908" s="16"/>
      <c r="Q908" s="16"/>
      <c r="R908" s="16"/>
      <c r="S908" s="23"/>
      <c r="T908" s="16"/>
      <c r="U908" s="16"/>
      <c r="W908" s="23" t="str">
        <f>IF('PD2'!$V908&lt;&gt;"",'PD2'!$V908*VLOOKUP('PD2'!$U908,#REF!,2,0),"")</f>
        <v/>
      </c>
      <c r="X908" s="16"/>
      <c r="Y908" s="16"/>
      <c r="Z908" s="16"/>
      <c r="AA908" s="16"/>
      <c r="AB908" s="16"/>
      <c r="AC908" s="16"/>
    </row>
    <row r="909" spans="1:29" ht="15.75" customHeight="1" x14ac:dyDescent="0.35">
      <c r="A909" s="17"/>
      <c r="B909" s="16"/>
      <c r="C909" s="16"/>
      <c r="D909" s="16"/>
      <c r="E909" s="16"/>
      <c r="F909" s="16"/>
      <c r="G909" s="16"/>
      <c r="H909" s="16"/>
      <c r="I909" s="16"/>
      <c r="J909" s="16"/>
      <c r="K909" s="16"/>
      <c r="N909" s="16"/>
      <c r="O909" s="16"/>
      <c r="P909" s="16"/>
      <c r="Q909" s="16"/>
      <c r="R909" s="16"/>
      <c r="S909" s="23"/>
      <c r="T909" s="16"/>
      <c r="U909" s="16"/>
      <c r="W909" s="23" t="str">
        <f>IF('PD2'!$V909&lt;&gt;"",'PD2'!$V909*VLOOKUP('PD2'!$U909,#REF!,2,0),"")</f>
        <v/>
      </c>
      <c r="X909" s="16"/>
      <c r="Y909" s="16"/>
      <c r="Z909" s="16"/>
      <c r="AA909" s="16"/>
      <c r="AB909" s="16"/>
      <c r="AC909" s="16"/>
    </row>
    <row r="910" spans="1:29" ht="15.75" customHeight="1" x14ac:dyDescent="0.35">
      <c r="A910" s="17"/>
      <c r="B910" s="16"/>
      <c r="C910" s="16"/>
      <c r="D910" s="16"/>
      <c r="E910" s="16"/>
      <c r="F910" s="16"/>
      <c r="G910" s="16"/>
      <c r="H910" s="16"/>
      <c r="I910" s="16"/>
      <c r="J910" s="16"/>
      <c r="K910" s="16"/>
      <c r="N910" s="16"/>
      <c r="O910" s="16"/>
      <c r="P910" s="16"/>
      <c r="Q910" s="16"/>
      <c r="R910" s="16"/>
      <c r="S910" s="23"/>
      <c r="T910" s="16"/>
      <c r="U910" s="16"/>
      <c r="W910" s="23" t="str">
        <f>IF('PD2'!$V910&lt;&gt;"",'PD2'!$V910*VLOOKUP('PD2'!$U910,#REF!,2,0),"")</f>
        <v/>
      </c>
      <c r="X910" s="16"/>
      <c r="Y910" s="16"/>
      <c r="Z910" s="16"/>
      <c r="AA910" s="16"/>
      <c r="AB910" s="16"/>
      <c r="AC910" s="16"/>
    </row>
    <row r="911" spans="1:29" ht="15.75" customHeight="1" x14ac:dyDescent="0.35">
      <c r="A911" s="17"/>
      <c r="B911" s="16"/>
      <c r="C911" s="16"/>
      <c r="D911" s="16"/>
      <c r="E911" s="16"/>
      <c r="F911" s="16"/>
      <c r="G911" s="16"/>
      <c r="H911" s="16"/>
      <c r="I911" s="16"/>
      <c r="J911" s="16"/>
      <c r="K911" s="16"/>
      <c r="N911" s="16"/>
      <c r="O911" s="16"/>
      <c r="P911" s="16"/>
      <c r="Q911" s="16"/>
      <c r="R911" s="16"/>
      <c r="S911" s="23"/>
      <c r="T911" s="16"/>
      <c r="U911" s="16"/>
      <c r="W911" s="23" t="str">
        <f>IF('PD2'!$V911&lt;&gt;"",'PD2'!$V911*VLOOKUP('PD2'!$U911,#REF!,2,0),"")</f>
        <v/>
      </c>
      <c r="X911" s="16"/>
      <c r="Y911" s="16"/>
      <c r="Z911" s="16"/>
      <c r="AA911" s="16"/>
      <c r="AB911" s="16"/>
      <c r="AC911" s="16"/>
    </row>
    <row r="912" spans="1:29" ht="15.75" customHeight="1" x14ac:dyDescent="0.35">
      <c r="A912" s="17"/>
      <c r="B912" s="16"/>
      <c r="C912" s="16"/>
      <c r="D912" s="16"/>
      <c r="E912" s="16"/>
      <c r="F912" s="16"/>
      <c r="G912" s="16"/>
      <c r="H912" s="16"/>
      <c r="I912" s="16"/>
      <c r="J912" s="16"/>
      <c r="K912" s="16"/>
      <c r="N912" s="16"/>
      <c r="O912" s="16"/>
      <c r="P912" s="16"/>
      <c r="Q912" s="16"/>
      <c r="R912" s="16"/>
      <c r="S912" s="23"/>
      <c r="T912" s="16"/>
      <c r="U912" s="16"/>
      <c r="W912" s="23" t="str">
        <f>IF('PD2'!$V912&lt;&gt;"",'PD2'!$V912*VLOOKUP('PD2'!$U912,#REF!,2,0),"")</f>
        <v/>
      </c>
      <c r="X912" s="16"/>
      <c r="Y912" s="16"/>
      <c r="Z912" s="16"/>
      <c r="AA912" s="16"/>
      <c r="AB912" s="16"/>
      <c r="AC912" s="16"/>
    </row>
    <row r="913" spans="1:29" ht="15.75" customHeight="1" x14ac:dyDescent="0.35">
      <c r="A913" s="17"/>
      <c r="B913" s="16"/>
      <c r="C913" s="16"/>
      <c r="D913" s="16"/>
      <c r="E913" s="16"/>
      <c r="F913" s="16"/>
      <c r="G913" s="16"/>
      <c r="H913" s="16"/>
      <c r="I913" s="16"/>
      <c r="J913" s="16"/>
      <c r="K913" s="16"/>
      <c r="N913" s="16"/>
      <c r="O913" s="16"/>
      <c r="P913" s="16"/>
      <c r="Q913" s="16"/>
      <c r="R913" s="16"/>
      <c r="S913" s="23"/>
      <c r="T913" s="16"/>
      <c r="U913" s="16"/>
      <c r="W913" s="23" t="str">
        <f>IF('PD2'!$V913&lt;&gt;"",'PD2'!$V913*VLOOKUP('PD2'!$U913,#REF!,2,0),"")</f>
        <v/>
      </c>
      <c r="X913" s="16"/>
      <c r="Y913" s="16"/>
      <c r="Z913" s="16"/>
      <c r="AA913" s="16"/>
      <c r="AB913" s="16"/>
      <c r="AC913" s="16"/>
    </row>
    <row r="914" spans="1:29" ht="15.75" customHeight="1" x14ac:dyDescent="0.35">
      <c r="A914" s="17"/>
      <c r="B914" s="16"/>
      <c r="C914" s="16"/>
      <c r="D914" s="16"/>
      <c r="E914" s="16"/>
      <c r="F914" s="16"/>
      <c r="G914" s="16"/>
      <c r="H914" s="16"/>
      <c r="I914" s="16"/>
      <c r="J914" s="16"/>
      <c r="K914" s="16"/>
      <c r="N914" s="16"/>
      <c r="O914" s="16"/>
      <c r="P914" s="16"/>
      <c r="Q914" s="16"/>
      <c r="R914" s="16"/>
      <c r="S914" s="23"/>
      <c r="T914" s="16"/>
      <c r="U914" s="16"/>
      <c r="W914" s="23" t="str">
        <f>IF('PD2'!$V914&lt;&gt;"",'PD2'!$V914*VLOOKUP('PD2'!$U914,#REF!,2,0),"")</f>
        <v/>
      </c>
      <c r="X914" s="16"/>
      <c r="Y914" s="16"/>
      <c r="Z914" s="16"/>
      <c r="AA914" s="16"/>
      <c r="AB914" s="16"/>
      <c r="AC914" s="16"/>
    </row>
    <row r="915" spans="1:29" ht="15.75" customHeight="1" x14ac:dyDescent="0.35">
      <c r="A915" s="17"/>
      <c r="B915" s="16"/>
      <c r="C915" s="16"/>
      <c r="D915" s="16"/>
      <c r="E915" s="16"/>
      <c r="F915" s="16"/>
      <c r="G915" s="16"/>
      <c r="H915" s="16"/>
      <c r="I915" s="16"/>
      <c r="J915" s="16"/>
      <c r="K915" s="16"/>
      <c r="N915" s="16"/>
      <c r="O915" s="16"/>
      <c r="P915" s="16"/>
      <c r="Q915" s="16"/>
      <c r="R915" s="16"/>
      <c r="S915" s="23"/>
      <c r="T915" s="16"/>
      <c r="U915" s="16"/>
      <c r="W915" s="23" t="str">
        <f>IF('PD2'!$V915&lt;&gt;"",'PD2'!$V915*VLOOKUP('PD2'!$U915,#REF!,2,0),"")</f>
        <v/>
      </c>
      <c r="X915" s="16"/>
      <c r="Y915" s="16"/>
      <c r="Z915" s="16"/>
      <c r="AA915" s="16"/>
      <c r="AB915" s="16"/>
      <c r="AC915" s="16"/>
    </row>
    <row r="916" spans="1:29" ht="15.75" customHeight="1" x14ac:dyDescent="0.35">
      <c r="A916" s="17"/>
      <c r="B916" s="16"/>
      <c r="C916" s="16"/>
      <c r="D916" s="16"/>
      <c r="E916" s="16"/>
      <c r="F916" s="16"/>
      <c r="G916" s="16"/>
      <c r="H916" s="16"/>
      <c r="I916" s="16"/>
      <c r="J916" s="16"/>
      <c r="K916" s="16"/>
      <c r="N916" s="16"/>
      <c r="O916" s="16"/>
      <c r="P916" s="16"/>
      <c r="Q916" s="16"/>
      <c r="R916" s="16"/>
      <c r="S916" s="23"/>
      <c r="T916" s="16"/>
      <c r="U916" s="16"/>
      <c r="W916" s="23" t="str">
        <f>IF('PD2'!$V916&lt;&gt;"",'PD2'!$V916*VLOOKUP('PD2'!$U916,#REF!,2,0),"")</f>
        <v/>
      </c>
      <c r="X916" s="16"/>
      <c r="Y916" s="16"/>
      <c r="Z916" s="16"/>
      <c r="AA916" s="16"/>
      <c r="AB916" s="16"/>
      <c r="AC916" s="16"/>
    </row>
    <row r="917" spans="1:29" ht="15.75" customHeight="1" x14ac:dyDescent="0.35">
      <c r="A917" s="17"/>
      <c r="B917" s="16"/>
      <c r="C917" s="16"/>
      <c r="D917" s="16"/>
      <c r="E917" s="16"/>
      <c r="F917" s="16"/>
      <c r="G917" s="16"/>
      <c r="H917" s="16"/>
      <c r="I917" s="16"/>
      <c r="J917" s="16"/>
      <c r="K917" s="16"/>
      <c r="N917" s="16"/>
      <c r="O917" s="16"/>
      <c r="P917" s="16"/>
      <c r="Q917" s="16"/>
      <c r="R917" s="16"/>
      <c r="S917" s="23"/>
      <c r="T917" s="16"/>
      <c r="U917" s="16"/>
      <c r="W917" s="23" t="str">
        <f>IF('PD2'!$V917&lt;&gt;"",'PD2'!$V917*VLOOKUP('PD2'!$U917,#REF!,2,0),"")</f>
        <v/>
      </c>
      <c r="X917" s="16"/>
      <c r="Y917" s="16"/>
      <c r="Z917" s="16"/>
      <c r="AA917" s="16"/>
      <c r="AB917" s="16"/>
      <c r="AC917" s="16"/>
    </row>
    <row r="918" spans="1:29" ht="15.75" customHeight="1" x14ac:dyDescent="0.35">
      <c r="A918" s="17"/>
      <c r="B918" s="16"/>
      <c r="C918" s="16"/>
      <c r="D918" s="16"/>
      <c r="E918" s="16"/>
      <c r="F918" s="16"/>
      <c r="G918" s="16"/>
      <c r="H918" s="16"/>
      <c r="I918" s="16"/>
      <c r="J918" s="16"/>
      <c r="K918" s="16"/>
      <c r="N918" s="16"/>
      <c r="O918" s="16"/>
      <c r="P918" s="16"/>
      <c r="Q918" s="16"/>
      <c r="R918" s="16"/>
      <c r="S918" s="23"/>
      <c r="T918" s="16"/>
      <c r="U918" s="16"/>
      <c r="W918" s="23" t="str">
        <f>IF('PD2'!$V918&lt;&gt;"",'PD2'!$V918*VLOOKUP('PD2'!$U918,#REF!,2,0),"")</f>
        <v/>
      </c>
      <c r="X918" s="16"/>
      <c r="Y918" s="16"/>
      <c r="Z918" s="16"/>
      <c r="AA918" s="16"/>
      <c r="AB918" s="16"/>
      <c r="AC918" s="16"/>
    </row>
    <row r="919" spans="1:29" ht="15.75" customHeight="1" x14ac:dyDescent="0.35">
      <c r="A919" s="17"/>
      <c r="B919" s="16"/>
      <c r="C919" s="16"/>
      <c r="D919" s="16"/>
      <c r="E919" s="16"/>
      <c r="F919" s="16"/>
      <c r="G919" s="16"/>
      <c r="H919" s="16"/>
      <c r="I919" s="16"/>
      <c r="J919" s="16"/>
      <c r="K919" s="16"/>
      <c r="N919" s="16"/>
      <c r="O919" s="16"/>
      <c r="P919" s="16"/>
      <c r="Q919" s="16"/>
      <c r="R919" s="16"/>
      <c r="S919" s="23"/>
      <c r="T919" s="16"/>
      <c r="U919" s="16"/>
      <c r="W919" s="23" t="str">
        <f>IF('PD2'!$V919&lt;&gt;"",'PD2'!$V919*VLOOKUP('PD2'!$U919,#REF!,2,0),"")</f>
        <v/>
      </c>
      <c r="X919" s="16"/>
      <c r="Y919" s="16"/>
      <c r="Z919" s="16"/>
      <c r="AA919" s="16"/>
      <c r="AB919" s="16"/>
      <c r="AC919" s="16"/>
    </row>
    <row r="920" spans="1:29" ht="15.75" customHeight="1" x14ac:dyDescent="0.35">
      <c r="A920" s="17"/>
      <c r="B920" s="16"/>
      <c r="C920" s="16"/>
      <c r="D920" s="16"/>
      <c r="E920" s="16"/>
      <c r="F920" s="16"/>
      <c r="G920" s="16"/>
      <c r="H920" s="16"/>
      <c r="I920" s="16"/>
      <c r="J920" s="16"/>
      <c r="K920" s="16"/>
      <c r="N920" s="16"/>
      <c r="O920" s="16"/>
      <c r="P920" s="16"/>
      <c r="Q920" s="16"/>
      <c r="R920" s="16"/>
      <c r="S920" s="23"/>
      <c r="T920" s="16"/>
      <c r="U920" s="16"/>
      <c r="W920" s="23" t="str">
        <f>IF('PD2'!$V920&lt;&gt;"",'PD2'!$V920*VLOOKUP('PD2'!$U920,#REF!,2,0),"")</f>
        <v/>
      </c>
      <c r="X920" s="16"/>
      <c r="Y920" s="16"/>
      <c r="Z920" s="16"/>
      <c r="AA920" s="16"/>
      <c r="AB920" s="16"/>
      <c r="AC920" s="16"/>
    </row>
    <row r="921" spans="1:29" ht="15.75" customHeight="1" x14ac:dyDescent="0.35">
      <c r="A921" s="17"/>
      <c r="B921" s="16"/>
      <c r="C921" s="16"/>
      <c r="D921" s="16"/>
      <c r="E921" s="16"/>
      <c r="F921" s="16"/>
      <c r="G921" s="16"/>
      <c r="H921" s="16"/>
      <c r="I921" s="16"/>
      <c r="J921" s="16"/>
      <c r="K921" s="16"/>
      <c r="N921" s="16"/>
      <c r="O921" s="16"/>
      <c r="P921" s="16"/>
      <c r="Q921" s="16"/>
      <c r="R921" s="16"/>
      <c r="S921" s="23"/>
      <c r="T921" s="16"/>
      <c r="U921" s="16"/>
      <c r="W921" s="23" t="str">
        <f>IF('PD2'!$V921&lt;&gt;"",'PD2'!$V921*VLOOKUP('PD2'!$U921,#REF!,2,0),"")</f>
        <v/>
      </c>
      <c r="X921" s="16"/>
      <c r="Y921" s="16"/>
      <c r="Z921" s="16"/>
      <c r="AA921" s="16"/>
      <c r="AB921" s="16"/>
      <c r="AC921" s="16"/>
    </row>
    <row r="922" spans="1:29" ht="15.75" customHeight="1" x14ac:dyDescent="0.35">
      <c r="A922" s="17"/>
      <c r="B922" s="16"/>
      <c r="C922" s="16"/>
      <c r="D922" s="16"/>
      <c r="E922" s="16"/>
      <c r="F922" s="16"/>
      <c r="G922" s="16"/>
      <c r="H922" s="16"/>
      <c r="I922" s="16"/>
      <c r="J922" s="16"/>
      <c r="K922" s="16"/>
      <c r="N922" s="16"/>
      <c r="O922" s="16"/>
      <c r="P922" s="16"/>
      <c r="Q922" s="16"/>
      <c r="R922" s="16"/>
      <c r="S922" s="23"/>
      <c r="T922" s="16"/>
      <c r="U922" s="16"/>
      <c r="W922" s="23" t="str">
        <f>IF('PD2'!$V922&lt;&gt;"",'PD2'!$V922*VLOOKUP('PD2'!$U922,#REF!,2,0),"")</f>
        <v/>
      </c>
      <c r="X922" s="16"/>
      <c r="Y922" s="16"/>
      <c r="Z922" s="16"/>
      <c r="AA922" s="16"/>
      <c r="AB922" s="16"/>
      <c r="AC922" s="16"/>
    </row>
    <row r="923" spans="1:29" ht="15.75" customHeight="1" x14ac:dyDescent="0.35">
      <c r="A923" s="17"/>
      <c r="B923" s="16"/>
      <c r="C923" s="16"/>
      <c r="D923" s="16"/>
      <c r="E923" s="16"/>
      <c r="F923" s="16"/>
      <c r="G923" s="16"/>
      <c r="H923" s="16"/>
      <c r="I923" s="16"/>
      <c r="J923" s="16"/>
      <c r="K923" s="16"/>
      <c r="N923" s="16"/>
      <c r="O923" s="16"/>
      <c r="P923" s="16"/>
      <c r="Q923" s="16"/>
      <c r="R923" s="16"/>
      <c r="S923" s="23"/>
      <c r="T923" s="16"/>
      <c r="U923" s="16"/>
      <c r="W923" s="23" t="str">
        <f>IF('PD2'!$V923&lt;&gt;"",'PD2'!$V923*VLOOKUP('PD2'!$U923,#REF!,2,0),"")</f>
        <v/>
      </c>
      <c r="X923" s="16"/>
      <c r="Y923" s="16"/>
      <c r="Z923" s="16"/>
      <c r="AA923" s="16"/>
      <c r="AB923" s="16"/>
      <c r="AC923" s="16"/>
    </row>
    <row r="924" spans="1:29" ht="15.75" customHeight="1" x14ac:dyDescent="0.35">
      <c r="A924" s="17"/>
      <c r="B924" s="16"/>
      <c r="C924" s="16"/>
      <c r="D924" s="16"/>
      <c r="E924" s="16"/>
      <c r="F924" s="16"/>
      <c r="G924" s="16"/>
      <c r="H924" s="16"/>
      <c r="I924" s="16"/>
      <c r="J924" s="16"/>
      <c r="K924" s="16"/>
      <c r="N924" s="16"/>
      <c r="O924" s="16"/>
      <c r="P924" s="16"/>
      <c r="Q924" s="16"/>
      <c r="R924" s="16"/>
      <c r="S924" s="23"/>
      <c r="T924" s="16"/>
      <c r="U924" s="16"/>
      <c r="W924" s="23" t="str">
        <f>IF('PD2'!$V924&lt;&gt;"",'PD2'!$V924*VLOOKUP('PD2'!$U924,#REF!,2,0),"")</f>
        <v/>
      </c>
      <c r="X924" s="16"/>
      <c r="Y924" s="16"/>
      <c r="Z924" s="16"/>
      <c r="AA924" s="16"/>
      <c r="AB924" s="16"/>
      <c r="AC924" s="16"/>
    </row>
    <row r="925" spans="1:29" ht="15.75" customHeight="1" x14ac:dyDescent="0.35">
      <c r="A925" s="17"/>
      <c r="B925" s="16"/>
      <c r="C925" s="16"/>
      <c r="D925" s="16"/>
      <c r="E925" s="16"/>
      <c r="F925" s="16"/>
      <c r="G925" s="16"/>
      <c r="H925" s="16"/>
      <c r="I925" s="16"/>
      <c r="J925" s="16"/>
      <c r="K925" s="16"/>
      <c r="N925" s="16"/>
      <c r="O925" s="16"/>
      <c r="P925" s="16"/>
      <c r="Q925" s="16"/>
      <c r="R925" s="16"/>
      <c r="S925" s="23"/>
      <c r="T925" s="16"/>
      <c r="U925" s="16"/>
      <c r="W925" s="23" t="str">
        <f>IF('PD2'!$V925&lt;&gt;"",'PD2'!$V925*VLOOKUP('PD2'!$U925,#REF!,2,0),"")</f>
        <v/>
      </c>
      <c r="X925" s="16"/>
      <c r="Y925" s="16"/>
      <c r="Z925" s="16"/>
      <c r="AA925" s="16"/>
      <c r="AB925" s="16"/>
      <c r="AC925" s="16"/>
    </row>
    <row r="926" spans="1:29" ht="15.75" customHeight="1" x14ac:dyDescent="0.35">
      <c r="A926" s="17"/>
      <c r="B926" s="16"/>
      <c r="C926" s="16"/>
      <c r="D926" s="16"/>
      <c r="E926" s="16"/>
      <c r="F926" s="16"/>
      <c r="G926" s="16"/>
      <c r="H926" s="16"/>
      <c r="I926" s="16"/>
      <c r="J926" s="16"/>
      <c r="K926" s="16"/>
      <c r="N926" s="16"/>
      <c r="O926" s="16"/>
      <c r="P926" s="16"/>
      <c r="Q926" s="16"/>
      <c r="R926" s="16"/>
      <c r="S926" s="23"/>
      <c r="T926" s="16"/>
      <c r="U926" s="16"/>
      <c r="W926" s="23" t="str">
        <f>IF('PD2'!$V926&lt;&gt;"",'PD2'!$V926*VLOOKUP('PD2'!$U926,#REF!,2,0),"")</f>
        <v/>
      </c>
      <c r="X926" s="16"/>
      <c r="Y926" s="16"/>
      <c r="Z926" s="16"/>
      <c r="AA926" s="16"/>
      <c r="AB926" s="16"/>
      <c r="AC926" s="16"/>
    </row>
    <row r="927" spans="1:29" ht="15.75" customHeight="1" x14ac:dyDescent="0.35">
      <c r="A927" s="17"/>
      <c r="B927" s="16"/>
      <c r="C927" s="16"/>
      <c r="D927" s="16"/>
      <c r="E927" s="16"/>
      <c r="F927" s="16"/>
      <c r="G927" s="16"/>
      <c r="H927" s="16"/>
      <c r="I927" s="16"/>
      <c r="J927" s="16"/>
      <c r="K927" s="16"/>
      <c r="N927" s="16"/>
      <c r="O927" s="16"/>
      <c r="P927" s="16"/>
      <c r="Q927" s="16"/>
      <c r="R927" s="16"/>
      <c r="S927" s="23"/>
      <c r="T927" s="16"/>
      <c r="U927" s="16"/>
      <c r="W927" s="23" t="str">
        <f>IF('PD2'!$V927&lt;&gt;"",'PD2'!$V927*VLOOKUP('PD2'!$U927,#REF!,2,0),"")</f>
        <v/>
      </c>
      <c r="X927" s="16"/>
      <c r="Y927" s="16"/>
      <c r="Z927" s="16"/>
      <c r="AA927" s="16"/>
      <c r="AB927" s="16"/>
      <c r="AC927" s="16"/>
    </row>
    <row r="928" spans="1:29" ht="15.75" customHeight="1" x14ac:dyDescent="0.35">
      <c r="A928" s="17"/>
      <c r="B928" s="16"/>
      <c r="C928" s="16"/>
      <c r="D928" s="16"/>
      <c r="E928" s="16"/>
      <c r="F928" s="16"/>
      <c r="G928" s="16"/>
      <c r="H928" s="16"/>
      <c r="I928" s="16"/>
      <c r="J928" s="16"/>
      <c r="K928" s="16"/>
      <c r="N928" s="16"/>
      <c r="O928" s="16"/>
      <c r="P928" s="16"/>
      <c r="Q928" s="16"/>
      <c r="R928" s="16"/>
      <c r="S928" s="23"/>
      <c r="T928" s="16"/>
      <c r="U928" s="16"/>
      <c r="W928" s="23" t="str">
        <f>IF('PD2'!$V928&lt;&gt;"",'PD2'!$V928*VLOOKUP('PD2'!$U928,#REF!,2,0),"")</f>
        <v/>
      </c>
      <c r="X928" s="16"/>
      <c r="Y928" s="16"/>
      <c r="Z928" s="16"/>
      <c r="AA928" s="16"/>
      <c r="AB928" s="16"/>
      <c r="AC928" s="16"/>
    </row>
    <row r="929" spans="1:29" ht="15.75" customHeight="1" x14ac:dyDescent="0.35">
      <c r="A929" s="17"/>
      <c r="B929" s="16"/>
      <c r="C929" s="16"/>
      <c r="D929" s="16"/>
      <c r="E929" s="16"/>
      <c r="F929" s="16"/>
      <c r="G929" s="16"/>
      <c r="H929" s="16"/>
      <c r="I929" s="16"/>
      <c r="J929" s="16"/>
      <c r="K929" s="16"/>
      <c r="N929" s="16"/>
      <c r="O929" s="16"/>
      <c r="P929" s="16"/>
      <c r="Q929" s="16"/>
      <c r="R929" s="16"/>
      <c r="S929" s="23"/>
      <c r="T929" s="16"/>
      <c r="U929" s="16"/>
      <c r="W929" s="23" t="str">
        <f>IF('PD2'!$V929&lt;&gt;"",'PD2'!$V929*VLOOKUP('PD2'!$U929,#REF!,2,0),"")</f>
        <v/>
      </c>
      <c r="X929" s="16"/>
      <c r="Y929" s="16"/>
      <c r="Z929" s="16"/>
      <c r="AA929" s="16"/>
      <c r="AB929" s="16"/>
      <c r="AC929" s="16"/>
    </row>
    <row r="930" spans="1:29" ht="15.75" customHeight="1" x14ac:dyDescent="0.35">
      <c r="A930" s="17"/>
      <c r="B930" s="16"/>
      <c r="C930" s="16"/>
      <c r="D930" s="16"/>
      <c r="E930" s="16"/>
      <c r="F930" s="16"/>
      <c r="G930" s="16"/>
      <c r="H930" s="16"/>
      <c r="I930" s="16"/>
      <c r="J930" s="16"/>
      <c r="K930" s="16"/>
      <c r="N930" s="16"/>
      <c r="O930" s="16"/>
      <c r="P930" s="16"/>
      <c r="Q930" s="16"/>
      <c r="R930" s="16"/>
      <c r="S930" s="23"/>
      <c r="T930" s="16"/>
      <c r="U930" s="16"/>
      <c r="W930" s="23" t="str">
        <f>IF('PD2'!$V930&lt;&gt;"",'PD2'!$V930*VLOOKUP('PD2'!$U930,#REF!,2,0),"")</f>
        <v/>
      </c>
      <c r="X930" s="16"/>
      <c r="Y930" s="16"/>
      <c r="Z930" s="16"/>
      <c r="AA930" s="16"/>
      <c r="AB930" s="16"/>
      <c r="AC930" s="16"/>
    </row>
    <row r="931" spans="1:29" ht="15.75" customHeight="1" x14ac:dyDescent="0.35">
      <c r="A931" s="17"/>
      <c r="B931" s="16"/>
      <c r="C931" s="16"/>
      <c r="D931" s="16"/>
      <c r="E931" s="16"/>
      <c r="F931" s="16"/>
      <c r="G931" s="16"/>
      <c r="H931" s="16"/>
      <c r="I931" s="16"/>
      <c r="J931" s="16"/>
      <c r="K931" s="16"/>
      <c r="N931" s="16"/>
      <c r="O931" s="16"/>
      <c r="P931" s="16"/>
      <c r="Q931" s="16"/>
      <c r="R931" s="16"/>
      <c r="S931" s="23"/>
      <c r="T931" s="16"/>
      <c r="U931" s="16"/>
      <c r="W931" s="23" t="str">
        <f>IF('PD2'!$V931&lt;&gt;"",'PD2'!$V931*VLOOKUP('PD2'!$U931,#REF!,2,0),"")</f>
        <v/>
      </c>
      <c r="X931" s="16"/>
      <c r="Y931" s="16"/>
      <c r="Z931" s="16"/>
      <c r="AA931" s="16"/>
      <c r="AB931" s="16"/>
      <c r="AC931" s="16"/>
    </row>
    <row r="932" spans="1:29" ht="15.75" customHeight="1" x14ac:dyDescent="0.35">
      <c r="A932" s="17"/>
      <c r="B932" s="16"/>
      <c r="C932" s="16"/>
      <c r="D932" s="16"/>
      <c r="E932" s="16"/>
      <c r="F932" s="16"/>
      <c r="G932" s="16"/>
      <c r="H932" s="16"/>
      <c r="I932" s="16"/>
      <c r="J932" s="16"/>
      <c r="K932" s="16"/>
      <c r="N932" s="16"/>
      <c r="O932" s="16"/>
      <c r="P932" s="16"/>
      <c r="Q932" s="16"/>
      <c r="R932" s="16"/>
      <c r="S932" s="23"/>
      <c r="T932" s="16"/>
      <c r="U932" s="16"/>
      <c r="W932" s="23" t="str">
        <f>IF('PD2'!$V932&lt;&gt;"",'PD2'!$V932*VLOOKUP('PD2'!$U932,#REF!,2,0),"")</f>
        <v/>
      </c>
      <c r="X932" s="16"/>
      <c r="Y932" s="16"/>
      <c r="Z932" s="16"/>
      <c r="AA932" s="16"/>
      <c r="AB932" s="16"/>
      <c r="AC932" s="16"/>
    </row>
    <row r="933" spans="1:29" ht="15.75" customHeight="1" x14ac:dyDescent="0.35">
      <c r="A933" s="17"/>
      <c r="B933" s="16"/>
      <c r="C933" s="16"/>
      <c r="D933" s="16"/>
      <c r="E933" s="16"/>
      <c r="F933" s="16"/>
      <c r="G933" s="16"/>
      <c r="H933" s="16"/>
      <c r="I933" s="16"/>
      <c r="J933" s="16"/>
      <c r="K933" s="16"/>
      <c r="N933" s="16"/>
      <c r="O933" s="16"/>
      <c r="P933" s="16"/>
      <c r="Q933" s="16"/>
      <c r="R933" s="16"/>
      <c r="S933" s="23"/>
      <c r="T933" s="16"/>
      <c r="U933" s="16"/>
      <c r="W933" s="23" t="str">
        <f>IF('PD2'!$V933&lt;&gt;"",'PD2'!$V933*VLOOKUP('PD2'!$U933,#REF!,2,0),"")</f>
        <v/>
      </c>
      <c r="X933" s="16"/>
      <c r="Y933" s="16"/>
      <c r="Z933" s="16"/>
      <c r="AA933" s="16"/>
      <c r="AB933" s="16"/>
      <c r="AC933" s="16"/>
    </row>
    <row r="934" spans="1:29" ht="15.75" customHeight="1" x14ac:dyDescent="0.35">
      <c r="A934" s="17"/>
      <c r="B934" s="16"/>
      <c r="C934" s="16"/>
      <c r="D934" s="16"/>
      <c r="E934" s="16"/>
      <c r="F934" s="16"/>
      <c r="G934" s="16"/>
      <c r="H934" s="16"/>
      <c r="I934" s="16"/>
      <c r="J934" s="16"/>
      <c r="K934" s="16"/>
      <c r="N934" s="16"/>
      <c r="O934" s="16"/>
      <c r="P934" s="16"/>
      <c r="Q934" s="16"/>
      <c r="R934" s="16"/>
      <c r="S934" s="23"/>
      <c r="T934" s="16"/>
      <c r="U934" s="16"/>
      <c r="W934" s="23" t="str">
        <f>IF('PD2'!$V934&lt;&gt;"",'PD2'!$V934*VLOOKUP('PD2'!$U934,#REF!,2,0),"")</f>
        <v/>
      </c>
      <c r="X934" s="16"/>
      <c r="Y934" s="16"/>
      <c r="Z934" s="16"/>
      <c r="AA934" s="16"/>
      <c r="AB934" s="16"/>
      <c r="AC934" s="16"/>
    </row>
    <row r="935" spans="1:29" ht="15.75" customHeight="1" x14ac:dyDescent="0.35">
      <c r="A935" s="17"/>
      <c r="B935" s="16"/>
      <c r="C935" s="16"/>
      <c r="D935" s="16"/>
      <c r="E935" s="16"/>
      <c r="F935" s="16"/>
      <c r="G935" s="16"/>
      <c r="H935" s="16"/>
      <c r="I935" s="16"/>
      <c r="J935" s="16"/>
      <c r="K935" s="16"/>
      <c r="N935" s="16"/>
      <c r="O935" s="16"/>
      <c r="P935" s="16"/>
      <c r="Q935" s="16"/>
      <c r="R935" s="16"/>
      <c r="S935" s="23"/>
      <c r="T935" s="16"/>
      <c r="U935" s="16"/>
      <c r="W935" s="23" t="str">
        <f>IF('PD2'!$V935&lt;&gt;"",'PD2'!$V935*VLOOKUP('PD2'!$U935,#REF!,2,0),"")</f>
        <v/>
      </c>
      <c r="X935" s="16"/>
      <c r="Y935" s="16"/>
      <c r="Z935" s="16"/>
      <c r="AA935" s="16"/>
      <c r="AB935" s="16"/>
      <c r="AC935" s="16"/>
    </row>
    <row r="936" spans="1:29" ht="15.75" customHeight="1" x14ac:dyDescent="0.35">
      <c r="A936" s="17"/>
      <c r="B936" s="16"/>
      <c r="C936" s="16"/>
      <c r="D936" s="16"/>
      <c r="E936" s="16"/>
      <c r="F936" s="16"/>
      <c r="G936" s="16"/>
      <c r="H936" s="16"/>
      <c r="I936" s="16"/>
      <c r="J936" s="16"/>
      <c r="K936" s="16"/>
      <c r="N936" s="16"/>
      <c r="O936" s="16"/>
      <c r="P936" s="16"/>
      <c r="Q936" s="16"/>
      <c r="R936" s="16"/>
      <c r="S936" s="23"/>
      <c r="T936" s="16"/>
      <c r="U936" s="16"/>
      <c r="W936" s="23" t="str">
        <f>IF('PD2'!$V936&lt;&gt;"",'PD2'!$V936*VLOOKUP('PD2'!$U936,#REF!,2,0),"")</f>
        <v/>
      </c>
      <c r="X936" s="16"/>
      <c r="Y936" s="16"/>
      <c r="Z936" s="16"/>
      <c r="AA936" s="16"/>
      <c r="AB936" s="16"/>
      <c r="AC936" s="16"/>
    </row>
    <row r="937" spans="1:29" ht="15.75" customHeight="1" x14ac:dyDescent="0.35">
      <c r="A937" s="17"/>
      <c r="B937" s="16"/>
      <c r="C937" s="16"/>
      <c r="D937" s="16"/>
      <c r="E937" s="16"/>
      <c r="F937" s="16"/>
      <c r="G937" s="16"/>
      <c r="H937" s="16"/>
      <c r="I937" s="16"/>
      <c r="J937" s="16"/>
      <c r="K937" s="16"/>
      <c r="N937" s="16"/>
      <c r="O937" s="16"/>
      <c r="P937" s="16"/>
      <c r="Q937" s="16"/>
      <c r="R937" s="16"/>
      <c r="S937" s="23"/>
      <c r="T937" s="16"/>
      <c r="U937" s="16"/>
      <c r="W937" s="23" t="str">
        <f>IF('PD2'!$V937&lt;&gt;"",'PD2'!$V937*VLOOKUP('PD2'!$U937,#REF!,2,0),"")</f>
        <v/>
      </c>
      <c r="X937" s="16"/>
      <c r="Y937" s="16"/>
      <c r="Z937" s="16"/>
      <c r="AA937" s="16"/>
      <c r="AB937" s="16"/>
      <c r="AC937" s="16"/>
    </row>
    <row r="938" spans="1:29" ht="15.75" customHeight="1" x14ac:dyDescent="0.35">
      <c r="A938" s="17"/>
      <c r="B938" s="16"/>
      <c r="C938" s="16"/>
      <c r="D938" s="16"/>
      <c r="E938" s="16"/>
      <c r="F938" s="16"/>
      <c r="G938" s="16"/>
      <c r="H938" s="16"/>
      <c r="I938" s="16"/>
      <c r="J938" s="16"/>
      <c r="K938" s="16"/>
      <c r="N938" s="16"/>
      <c r="O938" s="16"/>
      <c r="P938" s="16"/>
      <c r="Q938" s="16"/>
      <c r="R938" s="16"/>
      <c r="S938" s="23"/>
      <c r="T938" s="16"/>
      <c r="U938" s="16"/>
      <c r="W938" s="23" t="str">
        <f>IF('PD2'!$V938&lt;&gt;"",'PD2'!$V938*VLOOKUP('PD2'!$U938,#REF!,2,0),"")</f>
        <v/>
      </c>
      <c r="X938" s="16"/>
      <c r="Y938" s="16"/>
      <c r="Z938" s="16"/>
      <c r="AA938" s="16"/>
      <c r="AB938" s="16"/>
      <c r="AC938" s="16"/>
    </row>
    <row r="939" spans="1:29" ht="15.75" customHeight="1" x14ac:dyDescent="0.35">
      <c r="A939" s="17"/>
      <c r="B939" s="16"/>
      <c r="C939" s="16"/>
      <c r="D939" s="16"/>
      <c r="E939" s="16"/>
      <c r="F939" s="16"/>
      <c r="G939" s="16"/>
      <c r="H939" s="16"/>
      <c r="I939" s="16"/>
      <c r="J939" s="16"/>
      <c r="K939" s="16"/>
      <c r="N939" s="16"/>
      <c r="O939" s="16"/>
      <c r="P939" s="16"/>
      <c r="Q939" s="16"/>
      <c r="R939" s="16"/>
      <c r="S939" s="23"/>
      <c r="T939" s="16"/>
      <c r="U939" s="16"/>
      <c r="W939" s="23" t="str">
        <f>IF('PD2'!$V939&lt;&gt;"",'PD2'!$V939*VLOOKUP('PD2'!$U939,#REF!,2,0),"")</f>
        <v/>
      </c>
      <c r="X939" s="16"/>
      <c r="Y939" s="16"/>
      <c r="Z939" s="16"/>
      <c r="AA939" s="16"/>
      <c r="AB939" s="16"/>
      <c r="AC939" s="16"/>
    </row>
    <row r="940" spans="1:29" ht="15.75" customHeight="1" x14ac:dyDescent="0.35">
      <c r="A940" s="17"/>
      <c r="B940" s="16"/>
      <c r="C940" s="16"/>
      <c r="D940" s="16"/>
      <c r="E940" s="16"/>
      <c r="F940" s="16"/>
      <c r="G940" s="16"/>
      <c r="H940" s="16"/>
      <c r="I940" s="16"/>
      <c r="J940" s="16"/>
      <c r="K940" s="16"/>
      <c r="N940" s="16"/>
      <c r="O940" s="16"/>
      <c r="P940" s="16"/>
      <c r="Q940" s="16"/>
      <c r="R940" s="16"/>
      <c r="S940" s="23"/>
      <c r="T940" s="16"/>
      <c r="U940" s="16"/>
      <c r="W940" s="23" t="str">
        <f>IF('PD2'!$V940&lt;&gt;"",'PD2'!$V940*VLOOKUP('PD2'!$U940,#REF!,2,0),"")</f>
        <v/>
      </c>
      <c r="X940" s="16"/>
      <c r="Y940" s="16"/>
      <c r="Z940" s="16"/>
      <c r="AA940" s="16"/>
      <c r="AB940" s="16"/>
      <c r="AC940" s="16"/>
    </row>
    <row r="941" spans="1:29" ht="15.75" customHeight="1" x14ac:dyDescent="0.35">
      <c r="A941" s="17"/>
      <c r="B941" s="16"/>
      <c r="C941" s="16"/>
      <c r="D941" s="16"/>
      <c r="E941" s="16"/>
      <c r="F941" s="16"/>
      <c r="G941" s="16"/>
      <c r="H941" s="16"/>
      <c r="I941" s="16"/>
      <c r="J941" s="16"/>
      <c r="K941" s="16"/>
      <c r="N941" s="16"/>
      <c r="O941" s="16"/>
      <c r="P941" s="16"/>
      <c r="Q941" s="16"/>
      <c r="R941" s="16"/>
      <c r="S941" s="23"/>
      <c r="T941" s="16"/>
      <c r="U941" s="16"/>
      <c r="W941" s="23" t="str">
        <f>IF('PD2'!$V941&lt;&gt;"",'PD2'!$V941*VLOOKUP('PD2'!$U941,#REF!,2,0),"")</f>
        <v/>
      </c>
      <c r="X941" s="16"/>
      <c r="Y941" s="16"/>
      <c r="Z941" s="16"/>
      <c r="AA941" s="16"/>
      <c r="AB941" s="16"/>
      <c r="AC941" s="16"/>
    </row>
    <row r="942" spans="1:29" ht="15.75" customHeight="1" x14ac:dyDescent="0.35">
      <c r="A942" s="17"/>
      <c r="B942" s="16"/>
      <c r="C942" s="16"/>
      <c r="D942" s="16"/>
      <c r="E942" s="16"/>
      <c r="F942" s="16"/>
      <c r="G942" s="16"/>
      <c r="H942" s="16"/>
      <c r="I942" s="16"/>
      <c r="J942" s="16"/>
      <c r="K942" s="16"/>
      <c r="N942" s="16"/>
      <c r="O942" s="16"/>
      <c r="P942" s="16"/>
      <c r="Q942" s="16"/>
      <c r="R942" s="16"/>
      <c r="S942" s="23"/>
      <c r="T942" s="16"/>
      <c r="U942" s="16"/>
      <c r="W942" s="23" t="str">
        <f>IF('PD2'!$V942&lt;&gt;"",'PD2'!$V942*VLOOKUP('PD2'!$U942,#REF!,2,0),"")</f>
        <v/>
      </c>
      <c r="X942" s="16"/>
      <c r="Y942" s="16"/>
      <c r="Z942" s="16"/>
      <c r="AA942" s="16"/>
      <c r="AB942" s="16"/>
      <c r="AC942" s="16"/>
    </row>
    <row r="943" spans="1:29" ht="15.75" customHeight="1" x14ac:dyDescent="0.35">
      <c r="A943" s="17"/>
      <c r="B943" s="16"/>
      <c r="C943" s="16"/>
      <c r="D943" s="16"/>
      <c r="E943" s="16"/>
      <c r="F943" s="16"/>
      <c r="G943" s="16"/>
      <c r="H943" s="16"/>
      <c r="I943" s="16"/>
      <c r="J943" s="16"/>
      <c r="K943" s="16"/>
      <c r="N943" s="16"/>
      <c r="O943" s="16"/>
      <c r="P943" s="16"/>
      <c r="Q943" s="16"/>
      <c r="R943" s="16"/>
      <c r="S943" s="23"/>
      <c r="T943" s="16"/>
      <c r="U943" s="16"/>
      <c r="W943" s="23" t="str">
        <f>IF('PD2'!$V943&lt;&gt;"",'PD2'!$V943*VLOOKUP('PD2'!$U943,#REF!,2,0),"")</f>
        <v/>
      </c>
      <c r="X943" s="16"/>
      <c r="Y943" s="16"/>
      <c r="Z943" s="16"/>
      <c r="AA943" s="16"/>
      <c r="AB943" s="16"/>
      <c r="AC943" s="16"/>
    </row>
    <row r="944" spans="1:29" ht="15.75" customHeight="1" x14ac:dyDescent="0.35">
      <c r="A944" s="17"/>
      <c r="B944" s="16"/>
      <c r="C944" s="16"/>
      <c r="D944" s="16"/>
      <c r="E944" s="16"/>
      <c r="F944" s="16"/>
      <c r="G944" s="16"/>
      <c r="H944" s="16"/>
      <c r="I944" s="16"/>
      <c r="J944" s="16"/>
      <c r="K944" s="16"/>
      <c r="N944" s="16"/>
      <c r="O944" s="16"/>
      <c r="P944" s="16"/>
      <c r="Q944" s="16"/>
      <c r="R944" s="16"/>
      <c r="S944" s="23"/>
      <c r="T944" s="16"/>
      <c r="U944" s="16"/>
      <c r="W944" s="23" t="str">
        <f>IF('PD2'!$V944&lt;&gt;"",'PD2'!$V944*VLOOKUP('PD2'!$U944,#REF!,2,0),"")</f>
        <v/>
      </c>
      <c r="X944" s="16"/>
      <c r="Y944" s="16"/>
      <c r="Z944" s="16"/>
      <c r="AA944" s="16"/>
      <c r="AB944" s="16"/>
      <c r="AC944" s="16"/>
    </row>
    <row r="945" spans="1:29" ht="15.75" customHeight="1" x14ac:dyDescent="0.35">
      <c r="A945" s="17"/>
      <c r="B945" s="16"/>
      <c r="C945" s="16"/>
      <c r="D945" s="16"/>
      <c r="E945" s="16"/>
      <c r="F945" s="16"/>
      <c r="G945" s="16"/>
      <c r="H945" s="16"/>
      <c r="I945" s="16"/>
      <c r="J945" s="16"/>
      <c r="K945" s="16"/>
      <c r="N945" s="16"/>
      <c r="O945" s="16"/>
      <c r="P945" s="16"/>
      <c r="Q945" s="16"/>
      <c r="R945" s="16"/>
      <c r="S945" s="23"/>
      <c r="T945" s="16"/>
      <c r="U945" s="16"/>
      <c r="W945" s="23" t="str">
        <f>IF('PD2'!$V945&lt;&gt;"",'PD2'!$V945*VLOOKUP('PD2'!$U945,#REF!,2,0),"")</f>
        <v/>
      </c>
      <c r="X945" s="16"/>
      <c r="Y945" s="16"/>
      <c r="Z945" s="16"/>
      <c r="AA945" s="16"/>
      <c r="AB945" s="16"/>
      <c r="AC945" s="16"/>
    </row>
    <row r="946" spans="1:29" ht="15.75" customHeight="1" x14ac:dyDescent="0.35">
      <c r="A946" s="17"/>
      <c r="B946" s="16"/>
      <c r="C946" s="16"/>
      <c r="D946" s="16"/>
      <c r="E946" s="16"/>
      <c r="F946" s="16"/>
      <c r="G946" s="16"/>
      <c r="H946" s="16"/>
      <c r="I946" s="16"/>
      <c r="J946" s="16"/>
      <c r="K946" s="16"/>
      <c r="N946" s="16"/>
      <c r="O946" s="16"/>
      <c r="P946" s="16"/>
      <c r="Q946" s="16"/>
      <c r="R946" s="16"/>
      <c r="S946" s="23"/>
      <c r="T946" s="16"/>
      <c r="U946" s="16"/>
      <c r="W946" s="23" t="str">
        <f>IF('PD2'!$V946&lt;&gt;"",'PD2'!$V946*VLOOKUP('PD2'!$U946,#REF!,2,0),"")</f>
        <v/>
      </c>
      <c r="X946" s="16"/>
      <c r="Y946" s="16"/>
      <c r="Z946" s="16"/>
      <c r="AA946" s="16"/>
      <c r="AB946" s="16"/>
      <c r="AC946" s="16"/>
    </row>
    <row r="947" spans="1:29" ht="15.75" customHeight="1" x14ac:dyDescent="0.35">
      <c r="A947" s="17"/>
      <c r="B947" s="16"/>
      <c r="C947" s="16"/>
      <c r="D947" s="16"/>
      <c r="E947" s="16"/>
      <c r="F947" s="16"/>
      <c r="G947" s="16"/>
      <c r="H947" s="16"/>
      <c r="I947" s="16"/>
      <c r="J947" s="16"/>
      <c r="K947" s="16"/>
      <c r="N947" s="16"/>
      <c r="O947" s="16"/>
      <c r="P947" s="16"/>
      <c r="Q947" s="16"/>
      <c r="R947" s="16"/>
      <c r="S947" s="23"/>
      <c r="T947" s="16"/>
      <c r="U947" s="16"/>
      <c r="W947" s="23" t="str">
        <f>IF('PD2'!$V947&lt;&gt;"",'PD2'!$V947*VLOOKUP('PD2'!$U947,#REF!,2,0),"")</f>
        <v/>
      </c>
      <c r="X947" s="16"/>
      <c r="Y947" s="16"/>
      <c r="Z947" s="16"/>
      <c r="AA947" s="16"/>
      <c r="AB947" s="16"/>
      <c r="AC947" s="16"/>
    </row>
    <row r="948" spans="1:29" ht="15.75" customHeight="1" x14ac:dyDescent="0.35">
      <c r="A948" s="17"/>
      <c r="B948" s="16"/>
      <c r="C948" s="16"/>
      <c r="D948" s="16"/>
      <c r="E948" s="16"/>
      <c r="F948" s="16"/>
      <c r="G948" s="16"/>
      <c r="H948" s="16"/>
      <c r="I948" s="16"/>
      <c r="J948" s="16"/>
      <c r="K948" s="16"/>
      <c r="N948" s="16"/>
      <c r="O948" s="16"/>
      <c r="P948" s="16"/>
      <c r="Q948" s="16"/>
      <c r="R948" s="16"/>
      <c r="S948" s="23"/>
      <c r="T948" s="16"/>
      <c r="U948" s="16"/>
      <c r="W948" s="23" t="str">
        <f>IF('PD2'!$V948&lt;&gt;"",'PD2'!$V948*VLOOKUP('PD2'!$U948,#REF!,2,0),"")</f>
        <v/>
      </c>
      <c r="X948" s="16"/>
      <c r="Y948" s="16"/>
      <c r="Z948" s="16"/>
      <c r="AA948" s="16"/>
      <c r="AB948" s="16"/>
      <c r="AC948" s="16"/>
    </row>
    <row r="949" spans="1:29" ht="15.75" customHeight="1" x14ac:dyDescent="0.35">
      <c r="A949" s="17"/>
      <c r="B949" s="16"/>
      <c r="C949" s="16"/>
      <c r="D949" s="16"/>
      <c r="E949" s="16"/>
      <c r="F949" s="16"/>
      <c r="G949" s="16"/>
      <c r="H949" s="16"/>
      <c r="I949" s="16"/>
      <c r="J949" s="16"/>
      <c r="K949" s="16"/>
      <c r="N949" s="16"/>
      <c r="O949" s="16"/>
      <c r="P949" s="16"/>
      <c r="Q949" s="16"/>
      <c r="R949" s="16"/>
      <c r="S949" s="23"/>
      <c r="T949" s="16"/>
      <c r="U949" s="16"/>
      <c r="W949" s="23" t="str">
        <f>IF('PD2'!$V949&lt;&gt;"",'PD2'!$V949*VLOOKUP('PD2'!$U949,#REF!,2,0),"")</f>
        <v/>
      </c>
      <c r="X949" s="16"/>
      <c r="Y949" s="16"/>
      <c r="Z949" s="16"/>
      <c r="AA949" s="16"/>
      <c r="AB949" s="16"/>
      <c r="AC949" s="16"/>
    </row>
    <row r="950" spans="1:29" ht="15.75" customHeight="1" x14ac:dyDescent="0.35">
      <c r="A950" s="17"/>
      <c r="B950" s="16"/>
      <c r="C950" s="16"/>
      <c r="D950" s="16"/>
      <c r="E950" s="16"/>
      <c r="F950" s="16"/>
      <c r="G950" s="16"/>
      <c r="H950" s="16"/>
      <c r="I950" s="16"/>
      <c r="J950" s="16"/>
      <c r="K950" s="16"/>
      <c r="N950" s="16"/>
      <c r="O950" s="16"/>
      <c r="P950" s="16"/>
      <c r="Q950" s="16"/>
      <c r="R950" s="16"/>
      <c r="S950" s="23"/>
      <c r="T950" s="16"/>
      <c r="U950" s="16"/>
      <c r="W950" s="23" t="str">
        <f>IF('PD2'!$V950&lt;&gt;"",'PD2'!$V950*VLOOKUP('PD2'!$U950,#REF!,2,0),"")</f>
        <v/>
      </c>
      <c r="X950" s="16"/>
      <c r="Y950" s="16"/>
      <c r="Z950" s="16"/>
      <c r="AA950" s="16"/>
      <c r="AB950" s="16"/>
      <c r="AC950" s="16"/>
    </row>
    <row r="951" spans="1:29" ht="15.75" customHeight="1" x14ac:dyDescent="0.35">
      <c r="A951" s="17"/>
      <c r="B951" s="16"/>
      <c r="C951" s="16"/>
      <c r="D951" s="16"/>
      <c r="E951" s="16"/>
      <c r="F951" s="16"/>
      <c r="G951" s="16"/>
      <c r="H951" s="16"/>
      <c r="I951" s="16"/>
      <c r="J951" s="16"/>
      <c r="K951" s="16"/>
      <c r="N951" s="16"/>
      <c r="O951" s="16"/>
      <c r="P951" s="16"/>
      <c r="Q951" s="16"/>
      <c r="R951" s="16"/>
      <c r="S951" s="23"/>
      <c r="T951" s="16"/>
      <c r="U951" s="16"/>
      <c r="W951" s="23" t="str">
        <f>IF('PD2'!$V951&lt;&gt;"",'PD2'!$V951*VLOOKUP('PD2'!$U951,#REF!,2,0),"")</f>
        <v/>
      </c>
      <c r="X951" s="16"/>
      <c r="Y951" s="16"/>
      <c r="Z951" s="16"/>
      <c r="AA951" s="16"/>
      <c r="AB951" s="16"/>
      <c r="AC951" s="16"/>
    </row>
    <row r="952" spans="1:29" ht="15.75" customHeight="1" x14ac:dyDescent="0.35">
      <c r="A952" s="17"/>
      <c r="B952" s="16"/>
      <c r="C952" s="16"/>
      <c r="D952" s="16"/>
      <c r="E952" s="16"/>
      <c r="F952" s="16"/>
      <c r="G952" s="16"/>
      <c r="H952" s="16"/>
      <c r="I952" s="16"/>
      <c r="J952" s="16"/>
      <c r="K952" s="16"/>
      <c r="N952" s="16"/>
      <c r="O952" s="16"/>
      <c r="P952" s="16"/>
      <c r="Q952" s="16"/>
      <c r="R952" s="16"/>
      <c r="S952" s="23"/>
      <c r="T952" s="16"/>
      <c r="U952" s="16"/>
      <c r="W952" s="23" t="str">
        <f>IF('PD2'!$V952&lt;&gt;"",'PD2'!$V952*VLOOKUP('PD2'!$U952,#REF!,2,0),"")</f>
        <v/>
      </c>
      <c r="X952" s="16"/>
      <c r="Y952" s="16"/>
      <c r="Z952" s="16"/>
      <c r="AA952" s="16"/>
      <c r="AB952" s="16"/>
      <c r="AC952" s="16"/>
    </row>
    <row r="953" spans="1:29" ht="15.75" customHeight="1" x14ac:dyDescent="0.35">
      <c r="A953" s="17"/>
      <c r="B953" s="16"/>
      <c r="C953" s="16"/>
      <c r="D953" s="16"/>
      <c r="E953" s="16"/>
      <c r="F953" s="16"/>
      <c r="G953" s="16"/>
      <c r="H953" s="16"/>
      <c r="I953" s="16"/>
      <c r="J953" s="16"/>
      <c r="K953" s="16"/>
      <c r="N953" s="16"/>
      <c r="O953" s="16"/>
      <c r="P953" s="16"/>
      <c r="Q953" s="16"/>
      <c r="R953" s="16"/>
      <c r="S953" s="23"/>
      <c r="T953" s="16"/>
      <c r="U953" s="16"/>
      <c r="W953" s="23" t="str">
        <f>IF('PD2'!$V953&lt;&gt;"",'PD2'!$V953*VLOOKUP('PD2'!$U953,#REF!,2,0),"")</f>
        <v/>
      </c>
      <c r="X953" s="16"/>
      <c r="Y953" s="16"/>
      <c r="Z953" s="16"/>
      <c r="AA953" s="16"/>
      <c r="AB953" s="16"/>
      <c r="AC953" s="16"/>
    </row>
    <row r="954" spans="1:29" ht="15.75" customHeight="1" x14ac:dyDescent="0.35">
      <c r="A954" s="17"/>
      <c r="B954" s="16"/>
      <c r="C954" s="16"/>
      <c r="D954" s="16"/>
      <c r="E954" s="16"/>
      <c r="F954" s="16"/>
      <c r="G954" s="16"/>
      <c r="H954" s="16"/>
      <c r="I954" s="16"/>
      <c r="J954" s="16"/>
      <c r="K954" s="16"/>
      <c r="N954" s="16"/>
      <c r="O954" s="16"/>
      <c r="P954" s="16"/>
      <c r="Q954" s="16"/>
      <c r="R954" s="16"/>
      <c r="S954" s="23"/>
      <c r="T954" s="16"/>
      <c r="U954" s="16"/>
      <c r="W954" s="23" t="str">
        <f>IF('PD2'!$V954&lt;&gt;"",'PD2'!$V954*VLOOKUP('PD2'!$U954,#REF!,2,0),"")</f>
        <v/>
      </c>
      <c r="X954" s="16"/>
      <c r="Y954" s="16"/>
      <c r="Z954" s="16"/>
      <c r="AA954" s="16"/>
      <c r="AB954" s="16"/>
      <c r="AC954" s="16"/>
    </row>
    <row r="955" spans="1:29" ht="15.75" customHeight="1" x14ac:dyDescent="0.35">
      <c r="A955" s="17"/>
      <c r="B955" s="16"/>
      <c r="C955" s="16"/>
      <c r="D955" s="16"/>
      <c r="E955" s="16"/>
      <c r="F955" s="16"/>
      <c r="G955" s="16"/>
      <c r="H955" s="16"/>
      <c r="I955" s="16"/>
      <c r="J955" s="16"/>
      <c r="K955" s="16"/>
      <c r="N955" s="16"/>
      <c r="O955" s="16"/>
      <c r="P955" s="16"/>
      <c r="Q955" s="16"/>
      <c r="R955" s="16"/>
      <c r="S955" s="23"/>
      <c r="T955" s="16"/>
      <c r="U955" s="16"/>
      <c r="W955" s="23" t="str">
        <f>IF('PD2'!$V955&lt;&gt;"",'PD2'!$V955*VLOOKUP('PD2'!$U955,#REF!,2,0),"")</f>
        <v/>
      </c>
      <c r="X955" s="16"/>
      <c r="Y955" s="16"/>
      <c r="Z955" s="16"/>
      <c r="AA955" s="16"/>
      <c r="AB955" s="16"/>
      <c r="AC955" s="16"/>
    </row>
    <row r="956" spans="1:29" ht="15.75" customHeight="1" x14ac:dyDescent="0.35">
      <c r="A956" s="17"/>
      <c r="B956" s="16"/>
      <c r="C956" s="16"/>
      <c r="D956" s="16"/>
      <c r="E956" s="16"/>
      <c r="F956" s="16"/>
      <c r="G956" s="16"/>
      <c r="H956" s="16"/>
      <c r="I956" s="16"/>
      <c r="J956" s="16"/>
      <c r="K956" s="16"/>
      <c r="N956" s="16"/>
      <c r="O956" s="16"/>
      <c r="P956" s="16"/>
      <c r="Q956" s="16"/>
      <c r="R956" s="16"/>
      <c r="S956" s="23"/>
      <c r="T956" s="16"/>
      <c r="U956" s="16"/>
      <c r="W956" s="23" t="str">
        <f>IF('PD2'!$V956&lt;&gt;"",'PD2'!$V956*VLOOKUP('PD2'!$U956,#REF!,2,0),"")</f>
        <v/>
      </c>
      <c r="X956" s="16"/>
      <c r="Y956" s="16"/>
      <c r="Z956" s="16"/>
      <c r="AA956" s="16"/>
      <c r="AB956" s="16"/>
      <c r="AC956" s="16"/>
    </row>
    <row r="957" spans="1:29" ht="15.75" customHeight="1" x14ac:dyDescent="0.35">
      <c r="A957" s="17"/>
      <c r="B957" s="16"/>
      <c r="C957" s="16"/>
      <c r="D957" s="16"/>
      <c r="E957" s="16"/>
      <c r="F957" s="16"/>
      <c r="G957" s="16"/>
      <c r="H957" s="16"/>
      <c r="I957" s="16"/>
      <c r="J957" s="16"/>
      <c r="K957" s="16"/>
      <c r="N957" s="16"/>
      <c r="O957" s="16"/>
      <c r="P957" s="16"/>
      <c r="Q957" s="16"/>
      <c r="R957" s="16"/>
      <c r="S957" s="23"/>
      <c r="T957" s="16"/>
      <c r="U957" s="16"/>
      <c r="W957" s="23" t="str">
        <f>IF('PD2'!$V957&lt;&gt;"",'PD2'!$V957*VLOOKUP('PD2'!$U957,#REF!,2,0),"")</f>
        <v/>
      </c>
      <c r="X957" s="16"/>
      <c r="Y957" s="16"/>
      <c r="Z957" s="16"/>
      <c r="AA957" s="16"/>
      <c r="AB957" s="16"/>
      <c r="AC957" s="16"/>
    </row>
    <row r="958" spans="1:29" ht="15.75" customHeight="1" x14ac:dyDescent="0.35">
      <c r="A958" s="17"/>
      <c r="B958" s="16"/>
      <c r="C958" s="16"/>
      <c r="D958" s="16"/>
      <c r="E958" s="16"/>
      <c r="F958" s="16"/>
      <c r="G958" s="16"/>
      <c r="H958" s="16"/>
      <c r="I958" s="16"/>
      <c r="J958" s="16"/>
      <c r="K958" s="16"/>
      <c r="N958" s="16"/>
      <c r="O958" s="16"/>
      <c r="P958" s="16"/>
      <c r="Q958" s="16"/>
      <c r="R958" s="16"/>
      <c r="S958" s="23"/>
      <c r="T958" s="16"/>
      <c r="U958" s="16"/>
      <c r="W958" s="23" t="str">
        <f>IF('PD2'!$V958&lt;&gt;"",'PD2'!$V958*VLOOKUP('PD2'!$U958,#REF!,2,0),"")</f>
        <v/>
      </c>
      <c r="X958" s="16"/>
      <c r="Y958" s="16"/>
      <c r="Z958" s="16"/>
      <c r="AA958" s="16"/>
      <c r="AB958" s="16"/>
      <c r="AC958" s="16"/>
    </row>
    <row r="959" spans="1:29" ht="15.75" customHeight="1" x14ac:dyDescent="0.35">
      <c r="A959" s="17"/>
      <c r="B959" s="16"/>
      <c r="C959" s="16"/>
      <c r="D959" s="16"/>
      <c r="E959" s="16"/>
      <c r="F959" s="16"/>
      <c r="G959" s="16"/>
      <c r="H959" s="16"/>
      <c r="I959" s="16"/>
      <c r="J959" s="16"/>
      <c r="K959" s="16"/>
      <c r="N959" s="16"/>
      <c r="O959" s="16"/>
      <c r="P959" s="16"/>
      <c r="Q959" s="16"/>
      <c r="R959" s="16"/>
      <c r="S959" s="23"/>
      <c r="T959" s="16"/>
      <c r="U959" s="16"/>
      <c r="W959" s="23" t="str">
        <f>IF('PD2'!$V959&lt;&gt;"",'PD2'!$V959*VLOOKUP('PD2'!$U959,#REF!,2,0),"")</f>
        <v/>
      </c>
      <c r="X959" s="16"/>
      <c r="Y959" s="16"/>
      <c r="Z959" s="16"/>
      <c r="AA959" s="16"/>
      <c r="AB959" s="16"/>
      <c r="AC959" s="16"/>
    </row>
    <row r="960" spans="1:29" ht="15.75" customHeight="1" x14ac:dyDescent="0.35">
      <c r="A960" s="17"/>
      <c r="B960" s="16"/>
      <c r="C960" s="16"/>
      <c r="D960" s="16"/>
      <c r="E960" s="16"/>
      <c r="F960" s="16"/>
      <c r="G960" s="16"/>
      <c r="H960" s="16"/>
      <c r="I960" s="16"/>
      <c r="J960" s="16"/>
      <c r="K960" s="16"/>
      <c r="N960" s="16"/>
      <c r="O960" s="16"/>
      <c r="P960" s="16"/>
      <c r="Q960" s="16"/>
      <c r="R960" s="16"/>
      <c r="S960" s="23"/>
      <c r="T960" s="16"/>
      <c r="U960" s="16"/>
      <c r="W960" s="23" t="str">
        <f>IF('PD2'!$V960&lt;&gt;"",'PD2'!$V960*VLOOKUP('PD2'!$U960,#REF!,2,0),"")</f>
        <v/>
      </c>
      <c r="X960" s="16"/>
      <c r="Y960" s="16"/>
      <c r="Z960" s="16"/>
      <c r="AA960" s="16"/>
      <c r="AB960" s="16"/>
      <c r="AC960" s="16"/>
    </row>
    <row r="961" spans="1:29" ht="15.75" customHeight="1" x14ac:dyDescent="0.35">
      <c r="A961" s="17"/>
      <c r="B961" s="16"/>
      <c r="C961" s="16"/>
      <c r="D961" s="16"/>
      <c r="E961" s="16"/>
      <c r="F961" s="16"/>
      <c r="G961" s="16"/>
      <c r="H961" s="16"/>
      <c r="I961" s="16"/>
      <c r="J961" s="16"/>
      <c r="K961" s="16"/>
      <c r="N961" s="16"/>
      <c r="O961" s="16"/>
      <c r="P961" s="16"/>
      <c r="Q961" s="16"/>
      <c r="R961" s="16"/>
      <c r="S961" s="23"/>
      <c r="T961" s="16"/>
      <c r="U961" s="16"/>
      <c r="W961" s="23" t="str">
        <f>IF('PD2'!$V961&lt;&gt;"",'PD2'!$V961*VLOOKUP('PD2'!$U961,#REF!,2,0),"")</f>
        <v/>
      </c>
      <c r="X961" s="16"/>
      <c r="Y961" s="16"/>
      <c r="Z961" s="16"/>
      <c r="AA961" s="16"/>
      <c r="AB961" s="16"/>
      <c r="AC961" s="16"/>
    </row>
    <row r="962" spans="1:29" ht="15.75" customHeight="1" x14ac:dyDescent="0.35">
      <c r="A962" s="17"/>
      <c r="B962" s="16"/>
      <c r="C962" s="16"/>
      <c r="D962" s="16"/>
      <c r="E962" s="16"/>
      <c r="F962" s="16"/>
      <c r="G962" s="16"/>
      <c r="H962" s="16"/>
      <c r="I962" s="16"/>
      <c r="J962" s="16"/>
      <c r="K962" s="16"/>
      <c r="N962" s="16"/>
      <c r="O962" s="16"/>
      <c r="P962" s="16"/>
      <c r="Q962" s="16"/>
      <c r="R962" s="16"/>
      <c r="S962" s="23"/>
      <c r="T962" s="16"/>
      <c r="U962" s="16"/>
      <c r="W962" s="23" t="str">
        <f>IF('PD2'!$V962&lt;&gt;"",'PD2'!$V962*VLOOKUP('PD2'!$U962,#REF!,2,0),"")</f>
        <v/>
      </c>
      <c r="X962" s="16"/>
      <c r="Y962" s="16"/>
      <c r="Z962" s="16"/>
      <c r="AA962" s="16"/>
      <c r="AB962" s="16"/>
      <c r="AC962" s="16"/>
    </row>
    <row r="963" spans="1:29" ht="15.75" customHeight="1" x14ac:dyDescent="0.35">
      <c r="A963" s="17"/>
      <c r="B963" s="16"/>
      <c r="C963" s="16"/>
      <c r="D963" s="16"/>
      <c r="E963" s="16"/>
      <c r="F963" s="16"/>
      <c r="G963" s="16"/>
      <c r="H963" s="16"/>
      <c r="I963" s="16"/>
      <c r="J963" s="16"/>
      <c r="K963" s="16"/>
      <c r="N963" s="16"/>
      <c r="O963" s="16"/>
      <c r="P963" s="16"/>
      <c r="Q963" s="16"/>
      <c r="R963" s="16"/>
      <c r="S963" s="23"/>
      <c r="T963" s="16"/>
      <c r="U963" s="16"/>
      <c r="W963" s="23" t="str">
        <f>IF('PD2'!$V963&lt;&gt;"",'PD2'!$V963*VLOOKUP('PD2'!$U963,#REF!,2,0),"")</f>
        <v/>
      </c>
      <c r="X963" s="16"/>
      <c r="Y963" s="16"/>
      <c r="Z963" s="16"/>
      <c r="AA963" s="16"/>
      <c r="AB963" s="16"/>
      <c r="AC963" s="16"/>
    </row>
    <row r="964" spans="1:29" ht="15.75" customHeight="1" x14ac:dyDescent="0.35">
      <c r="A964" s="17"/>
      <c r="B964" s="16"/>
      <c r="C964" s="16"/>
      <c r="D964" s="16"/>
      <c r="E964" s="16"/>
      <c r="F964" s="16"/>
      <c r="G964" s="16"/>
      <c r="H964" s="16"/>
      <c r="I964" s="16"/>
      <c r="J964" s="16"/>
      <c r="K964" s="16"/>
      <c r="N964" s="16"/>
      <c r="O964" s="16"/>
      <c r="P964" s="16"/>
      <c r="Q964" s="16"/>
      <c r="R964" s="16"/>
      <c r="S964" s="23"/>
      <c r="T964" s="16"/>
      <c r="U964" s="16"/>
      <c r="W964" s="23" t="str">
        <f>IF('PD2'!$V964&lt;&gt;"",'PD2'!$V964*VLOOKUP('PD2'!$U964,#REF!,2,0),"")</f>
        <v/>
      </c>
      <c r="X964" s="16"/>
      <c r="Y964" s="16"/>
      <c r="Z964" s="16"/>
      <c r="AA964" s="16"/>
      <c r="AB964" s="16"/>
      <c r="AC964" s="16"/>
    </row>
    <row r="965" spans="1:29" ht="15.75" customHeight="1" x14ac:dyDescent="0.35">
      <c r="A965" s="17"/>
      <c r="B965" s="16"/>
      <c r="C965" s="16"/>
      <c r="D965" s="16"/>
      <c r="E965" s="16"/>
      <c r="F965" s="16"/>
      <c r="G965" s="16"/>
      <c r="H965" s="16"/>
      <c r="I965" s="16"/>
      <c r="J965" s="16"/>
      <c r="K965" s="16"/>
      <c r="N965" s="16"/>
      <c r="O965" s="16"/>
      <c r="P965" s="16"/>
      <c r="Q965" s="16"/>
      <c r="R965" s="16"/>
      <c r="S965" s="23"/>
      <c r="T965" s="16"/>
      <c r="U965" s="16"/>
      <c r="W965" s="23" t="str">
        <f>IF('PD2'!$V965&lt;&gt;"",'PD2'!$V965*VLOOKUP('PD2'!$U965,#REF!,2,0),"")</f>
        <v/>
      </c>
      <c r="X965" s="16"/>
      <c r="Y965" s="16"/>
      <c r="Z965" s="16"/>
      <c r="AA965" s="16"/>
      <c r="AB965" s="16"/>
      <c r="AC965" s="16"/>
    </row>
    <row r="966" spans="1:29" ht="15.75" customHeight="1" x14ac:dyDescent="0.35">
      <c r="A966" s="17"/>
      <c r="B966" s="16"/>
      <c r="C966" s="16"/>
      <c r="D966" s="16"/>
      <c r="E966" s="16"/>
      <c r="F966" s="16"/>
      <c r="G966" s="16"/>
      <c r="H966" s="16"/>
      <c r="I966" s="16"/>
      <c r="J966" s="16"/>
      <c r="K966" s="16"/>
      <c r="N966" s="16"/>
      <c r="O966" s="16"/>
      <c r="P966" s="16"/>
      <c r="Q966" s="16"/>
      <c r="R966" s="16"/>
      <c r="S966" s="23"/>
      <c r="T966" s="16"/>
      <c r="U966" s="16"/>
      <c r="W966" s="23" t="str">
        <f>IF('PD2'!$V966&lt;&gt;"",'PD2'!$V966*VLOOKUP('PD2'!$U966,#REF!,2,0),"")</f>
        <v/>
      </c>
      <c r="X966" s="16"/>
      <c r="Y966" s="16"/>
      <c r="Z966" s="16"/>
      <c r="AA966" s="16"/>
      <c r="AB966" s="16"/>
      <c r="AC966" s="16"/>
    </row>
    <row r="967" spans="1:29" ht="15.75" customHeight="1" x14ac:dyDescent="0.35">
      <c r="A967" s="17"/>
      <c r="B967" s="16"/>
      <c r="C967" s="16"/>
      <c r="D967" s="16"/>
      <c r="E967" s="16"/>
      <c r="F967" s="16"/>
      <c r="G967" s="16"/>
      <c r="H967" s="16"/>
      <c r="I967" s="16"/>
      <c r="J967" s="16"/>
      <c r="K967" s="16"/>
      <c r="N967" s="16"/>
      <c r="O967" s="16"/>
      <c r="P967" s="16"/>
      <c r="Q967" s="16"/>
      <c r="R967" s="16"/>
      <c r="S967" s="23"/>
      <c r="T967" s="16"/>
      <c r="U967" s="16"/>
      <c r="W967" s="23" t="str">
        <f>IF('PD2'!$V967&lt;&gt;"",'PD2'!$V967*VLOOKUP('PD2'!$U967,#REF!,2,0),"")</f>
        <v/>
      </c>
      <c r="X967" s="16"/>
      <c r="Y967" s="16"/>
      <c r="Z967" s="16"/>
      <c r="AA967" s="16"/>
      <c r="AB967" s="16"/>
      <c r="AC967" s="16"/>
    </row>
    <row r="968" spans="1:29" ht="15.75" customHeight="1" x14ac:dyDescent="0.35">
      <c r="A968" s="17"/>
      <c r="B968" s="16"/>
      <c r="C968" s="16"/>
      <c r="D968" s="16"/>
      <c r="E968" s="16"/>
      <c r="F968" s="16"/>
      <c r="G968" s="16"/>
      <c r="H968" s="16"/>
      <c r="I968" s="16"/>
      <c r="J968" s="16"/>
      <c r="K968" s="16"/>
      <c r="N968" s="16"/>
      <c r="O968" s="16"/>
      <c r="P968" s="16"/>
      <c r="Q968" s="16"/>
      <c r="R968" s="16"/>
      <c r="S968" s="23"/>
      <c r="T968" s="16"/>
      <c r="U968" s="16"/>
      <c r="W968" s="23" t="str">
        <f>IF('PD2'!$V968&lt;&gt;"",'PD2'!$V968*VLOOKUP('PD2'!$U968,#REF!,2,0),"")</f>
        <v/>
      </c>
      <c r="X968" s="16"/>
      <c r="Y968" s="16"/>
      <c r="Z968" s="16"/>
      <c r="AA968" s="16"/>
      <c r="AB968" s="16"/>
      <c r="AC968" s="16"/>
    </row>
    <row r="969" spans="1:29" ht="15.75" customHeight="1" x14ac:dyDescent="0.35">
      <c r="A969" s="17"/>
      <c r="B969" s="16"/>
      <c r="C969" s="16"/>
      <c r="D969" s="16"/>
      <c r="E969" s="16"/>
      <c r="F969" s="16"/>
      <c r="G969" s="16"/>
      <c r="H969" s="16"/>
      <c r="I969" s="16"/>
      <c r="J969" s="16"/>
      <c r="K969" s="16"/>
      <c r="N969" s="16"/>
      <c r="O969" s="16"/>
      <c r="P969" s="16"/>
      <c r="Q969" s="16"/>
      <c r="R969" s="16"/>
      <c r="S969" s="23"/>
      <c r="T969" s="16"/>
      <c r="U969" s="16"/>
      <c r="W969" s="23" t="str">
        <f>IF('PD2'!$V969&lt;&gt;"",'PD2'!$V969*VLOOKUP('PD2'!$U969,#REF!,2,0),"")</f>
        <v/>
      </c>
      <c r="X969" s="16"/>
      <c r="Y969" s="16"/>
      <c r="Z969" s="16"/>
      <c r="AA969" s="16"/>
      <c r="AB969" s="16"/>
      <c r="AC969" s="16"/>
    </row>
    <row r="970" spans="1:29" ht="15.75" customHeight="1" x14ac:dyDescent="0.35">
      <c r="A970" s="17"/>
      <c r="B970" s="16"/>
      <c r="C970" s="16"/>
      <c r="D970" s="16"/>
      <c r="E970" s="16"/>
      <c r="F970" s="16"/>
      <c r="G970" s="16"/>
      <c r="H970" s="16"/>
      <c r="I970" s="16"/>
      <c r="J970" s="16"/>
      <c r="K970" s="16"/>
      <c r="N970" s="16"/>
      <c r="O970" s="16"/>
      <c r="P970" s="16"/>
      <c r="Q970" s="16"/>
      <c r="R970" s="16"/>
      <c r="S970" s="23"/>
      <c r="T970" s="16"/>
      <c r="U970" s="16"/>
      <c r="W970" s="23" t="str">
        <f>IF('PD2'!$V970&lt;&gt;"",'PD2'!$V970*VLOOKUP('PD2'!$U970,#REF!,2,0),"")</f>
        <v/>
      </c>
      <c r="X970" s="16"/>
      <c r="Y970" s="16"/>
      <c r="Z970" s="16"/>
      <c r="AA970" s="16"/>
      <c r="AB970" s="16"/>
      <c r="AC970" s="16"/>
    </row>
    <row r="971" spans="1:29" ht="15.75" customHeight="1" x14ac:dyDescent="0.35">
      <c r="A971" s="17"/>
      <c r="B971" s="16"/>
      <c r="C971" s="16"/>
      <c r="D971" s="16"/>
      <c r="E971" s="16"/>
      <c r="F971" s="16"/>
      <c r="G971" s="16"/>
      <c r="H971" s="16"/>
      <c r="I971" s="16"/>
      <c r="J971" s="16"/>
      <c r="K971" s="16"/>
      <c r="N971" s="16"/>
      <c r="O971" s="16"/>
      <c r="P971" s="16"/>
      <c r="Q971" s="16"/>
      <c r="R971" s="16"/>
      <c r="S971" s="23"/>
      <c r="T971" s="16"/>
      <c r="U971" s="16"/>
      <c r="W971" s="23" t="str">
        <f>IF('PD2'!$V971&lt;&gt;"",'PD2'!$V971*VLOOKUP('PD2'!$U971,#REF!,2,0),"")</f>
        <v/>
      </c>
      <c r="X971" s="16"/>
      <c r="Y971" s="16"/>
      <c r="Z971" s="16"/>
      <c r="AA971" s="16"/>
      <c r="AB971" s="16"/>
      <c r="AC971" s="16"/>
    </row>
    <row r="972" spans="1:29" ht="15.75" customHeight="1" x14ac:dyDescent="0.35">
      <c r="A972" s="17"/>
      <c r="B972" s="16"/>
      <c r="C972" s="16"/>
      <c r="D972" s="16"/>
      <c r="E972" s="16"/>
      <c r="F972" s="16"/>
      <c r="G972" s="16"/>
      <c r="H972" s="16"/>
      <c r="I972" s="16"/>
      <c r="J972" s="16"/>
      <c r="K972" s="16"/>
      <c r="N972" s="16"/>
      <c r="O972" s="16"/>
      <c r="P972" s="16"/>
      <c r="Q972" s="16"/>
      <c r="R972" s="16"/>
      <c r="S972" s="23"/>
      <c r="T972" s="16"/>
      <c r="U972" s="16"/>
      <c r="W972" s="23" t="str">
        <f>IF('PD2'!$V972&lt;&gt;"",'PD2'!$V972*VLOOKUP('PD2'!$U972,#REF!,2,0),"")</f>
        <v/>
      </c>
      <c r="X972" s="16"/>
      <c r="Y972" s="16"/>
      <c r="Z972" s="16"/>
      <c r="AA972" s="16"/>
      <c r="AB972" s="16"/>
      <c r="AC972" s="16"/>
    </row>
    <row r="973" spans="1:29" ht="15.75" customHeight="1" x14ac:dyDescent="0.35">
      <c r="A973" s="17"/>
      <c r="B973" s="16"/>
      <c r="C973" s="16"/>
      <c r="D973" s="16"/>
      <c r="E973" s="16"/>
      <c r="F973" s="16"/>
      <c r="G973" s="16"/>
      <c r="H973" s="16"/>
      <c r="I973" s="16"/>
      <c r="J973" s="16"/>
      <c r="K973" s="16"/>
      <c r="N973" s="16"/>
      <c r="O973" s="16"/>
      <c r="P973" s="16"/>
      <c r="Q973" s="16"/>
      <c r="R973" s="16"/>
      <c r="S973" s="23"/>
      <c r="T973" s="16"/>
      <c r="U973" s="16"/>
      <c r="W973" s="23" t="str">
        <f>IF('PD2'!$V973&lt;&gt;"",'PD2'!$V973*VLOOKUP('PD2'!$U973,#REF!,2,0),"")</f>
        <v/>
      </c>
      <c r="X973" s="16"/>
      <c r="Y973" s="16"/>
      <c r="Z973" s="16"/>
      <c r="AA973" s="16"/>
      <c r="AB973" s="16"/>
      <c r="AC973" s="16"/>
    </row>
    <row r="974" spans="1:29" ht="15.75" customHeight="1" x14ac:dyDescent="0.35">
      <c r="A974" s="17"/>
      <c r="B974" s="16"/>
      <c r="C974" s="16"/>
      <c r="D974" s="16"/>
      <c r="E974" s="16"/>
      <c r="F974" s="16"/>
      <c r="G974" s="16"/>
      <c r="H974" s="16"/>
      <c r="I974" s="16"/>
      <c r="J974" s="16"/>
      <c r="K974" s="16"/>
      <c r="N974" s="16"/>
      <c r="O974" s="16"/>
      <c r="P974" s="16"/>
      <c r="Q974" s="16"/>
      <c r="R974" s="16"/>
      <c r="S974" s="23"/>
      <c r="T974" s="16"/>
      <c r="U974" s="16"/>
      <c r="W974" s="23" t="str">
        <f>IF('PD2'!$V974&lt;&gt;"",'PD2'!$V974*VLOOKUP('PD2'!$U974,#REF!,2,0),"")</f>
        <v/>
      </c>
      <c r="X974" s="16"/>
      <c r="Y974" s="16"/>
      <c r="Z974" s="16"/>
      <c r="AA974" s="16"/>
      <c r="AB974" s="16"/>
      <c r="AC974" s="16"/>
    </row>
    <row r="975" spans="1:29" ht="15.75" customHeight="1" x14ac:dyDescent="0.35">
      <c r="A975" s="17"/>
      <c r="B975" s="16"/>
      <c r="C975" s="16"/>
      <c r="D975" s="16"/>
      <c r="E975" s="16"/>
      <c r="F975" s="16"/>
      <c r="G975" s="16"/>
      <c r="H975" s="16"/>
      <c r="I975" s="16"/>
      <c r="J975" s="16"/>
      <c r="K975" s="16"/>
      <c r="N975" s="16"/>
      <c r="O975" s="16"/>
      <c r="P975" s="16"/>
      <c r="Q975" s="16"/>
      <c r="R975" s="16"/>
      <c r="S975" s="23"/>
      <c r="T975" s="16"/>
      <c r="U975" s="16"/>
      <c r="W975" s="23" t="str">
        <f>IF('PD2'!$V975&lt;&gt;"",'PD2'!$V975*VLOOKUP('PD2'!$U975,#REF!,2,0),"")</f>
        <v/>
      </c>
      <c r="X975" s="16"/>
      <c r="Y975" s="16"/>
      <c r="Z975" s="16"/>
      <c r="AA975" s="16"/>
      <c r="AB975" s="16"/>
      <c r="AC975" s="16"/>
    </row>
    <row r="976" spans="1:29" ht="15.75" customHeight="1" x14ac:dyDescent="0.35">
      <c r="A976" s="17"/>
      <c r="B976" s="16"/>
      <c r="C976" s="16"/>
      <c r="D976" s="16"/>
      <c r="E976" s="16"/>
      <c r="F976" s="16"/>
      <c r="G976" s="16"/>
      <c r="H976" s="16"/>
      <c r="I976" s="16"/>
      <c r="J976" s="16"/>
      <c r="K976" s="16"/>
      <c r="N976" s="16"/>
      <c r="O976" s="16"/>
      <c r="P976" s="16"/>
      <c r="Q976" s="16"/>
      <c r="R976" s="16"/>
      <c r="S976" s="23"/>
      <c r="T976" s="16"/>
      <c r="U976" s="16"/>
      <c r="W976" s="23" t="str">
        <f>IF('PD2'!$V976&lt;&gt;"",'PD2'!$V976*VLOOKUP('PD2'!$U976,#REF!,2,0),"")</f>
        <v/>
      </c>
      <c r="X976" s="16"/>
      <c r="Y976" s="16"/>
      <c r="Z976" s="16"/>
      <c r="AA976" s="16"/>
      <c r="AB976" s="16"/>
      <c r="AC976" s="16"/>
    </row>
    <row r="977" spans="1:29" ht="15.75" customHeight="1" x14ac:dyDescent="0.35">
      <c r="A977" s="17"/>
      <c r="B977" s="16"/>
      <c r="C977" s="16"/>
      <c r="D977" s="16"/>
      <c r="E977" s="16"/>
      <c r="F977" s="16"/>
      <c r="G977" s="16"/>
      <c r="H977" s="16"/>
      <c r="I977" s="16"/>
      <c r="J977" s="16"/>
      <c r="K977" s="16"/>
      <c r="N977" s="16"/>
      <c r="O977" s="16"/>
      <c r="P977" s="16"/>
      <c r="Q977" s="16"/>
      <c r="R977" s="16"/>
      <c r="S977" s="23"/>
      <c r="T977" s="16"/>
      <c r="U977" s="16"/>
      <c r="W977" s="23" t="str">
        <f>IF('PD2'!$V977&lt;&gt;"",'PD2'!$V977*VLOOKUP('PD2'!$U977,#REF!,2,0),"")</f>
        <v/>
      </c>
      <c r="X977" s="16"/>
      <c r="Y977" s="16"/>
      <c r="Z977" s="16"/>
      <c r="AA977" s="16"/>
      <c r="AB977" s="16"/>
      <c r="AC977" s="16"/>
    </row>
    <row r="978" spans="1:29" ht="15.75" customHeight="1" x14ac:dyDescent="0.35">
      <c r="A978" s="17"/>
      <c r="B978" s="16"/>
      <c r="C978" s="16"/>
      <c r="D978" s="16"/>
      <c r="E978" s="16"/>
      <c r="F978" s="16"/>
      <c r="G978" s="16"/>
      <c r="H978" s="16"/>
      <c r="I978" s="16"/>
      <c r="J978" s="16"/>
      <c r="K978" s="16"/>
      <c r="N978" s="16"/>
      <c r="O978" s="16"/>
      <c r="P978" s="16"/>
      <c r="Q978" s="16"/>
      <c r="R978" s="16"/>
      <c r="S978" s="23"/>
      <c r="T978" s="16"/>
      <c r="U978" s="16"/>
      <c r="W978" s="23" t="str">
        <f>IF('PD2'!$V978&lt;&gt;"",'PD2'!$V978*VLOOKUP('PD2'!$U978,#REF!,2,0),"")</f>
        <v/>
      </c>
      <c r="X978" s="16"/>
      <c r="Y978" s="16"/>
      <c r="Z978" s="16"/>
      <c r="AA978" s="16"/>
      <c r="AB978" s="16"/>
      <c r="AC978" s="16"/>
    </row>
    <row r="979" spans="1:29" ht="15.75" customHeight="1" x14ac:dyDescent="0.35">
      <c r="A979" s="17"/>
      <c r="B979" s="16"/>
      <c r="C979" s="16"/>
      <c r="D979" s="16"/>
      <c r="E979" s="16"/>
      <c r="F979" s="16"/>
      <c r="G979" s="16"/>
      <c r="H979" s="16"/>
      <c r="I979" s="16"/>
      <c r="J979" s="16"/>
      <c r="K979" s="16"/>
      <c r="N979" s="16"/>
      <c r="O979" s="16"/>
      <c r="P979" s="16"/>
      <c r="Q979" s="16"/>
      <c r="R979" s="16"/>
      <c r="S979" s="23"/>
      <c r="T979" s="16"/>
      <c r="U979" s="16"/>
      <c r="W979" s="23" t="str">
        <f>IF('PD2'!$V979&lt;&gt;"",'PD2'!$V979*VLOOKUP('PD2'!$U979,#REF!,2,0),"")</f>
        <v/>
      </c>
      <c r="X979" s="16"/>
      <c r="Y979" s="16"/>
      <c r="Z979" s="16"/>
      <c r="AA979" s="16"/>
      <c r="AB979" s="16"/>
      <c r="AC979" s="16"/>
    </row>
    <row r="980" spans="1:29" ht="15.75" customHeight="1" x14ac:dyDescent="0.35">
      <c r="A980" s="17"/>
      <c r="B980" s="16"/>
      <c r="C980" s="16"/>
      <c r="D980" s="16"/>
      <c r="E980" s="16"/>
      <c r="F980" s="16"/>
      <c r="G980" s="16"/>
      <c r="H980" s="16"/>
      <c r="I980" s="16"/>
      <c r="J980" s="16"/>
      <c r="K980" s="16"/>
      <c r="N980" s="16"/>
      <c r="O980" s="16"/>
      <c r="P980" s="16"/>
      <c r="Q980" s="16"/>
      <c r="R980" s="16"/>
      <c r="S980" s="23"/>
      <c r="T980" s="16"/>
      <c r="U980" s="16"/>
      <c r="W980" s="23" t="str">
        <f>IF('PD2'!$V980&lt;&gt;"",'PD2'!$V980*VLOOKUP('PD2'!$U980,#REF!,2,0),"")</f>
        <v/>
      </c>
      <c r="X980" s="16"/>
      <c r="Y980" s="16"/>
      <c r="Z980" s="16"/>
      <c r="AA980" s="16"/>
      <c r="AB980" s="16"/>
      <c r="AC980" s="16"/>
    </row>
    <row r="981" spans="1:29" ht="15.75" customHeight="1" x14ac:dyDescent="0.35">
      <c r="A981" s="17"/>
      <c r="B981" s="16"/>
      <c r="C981" s="16"/>
      <c r="D981" s="16"/>
      <c r="E981" s="16"/>
      <c r="F981" s="16"/>
      <c r="G981" s="16"/>
      <c r="H981" s="16"/>
      <c r="I981" s="16"/>
      <c r="J981" s="16"/>
      <c r="K981" s="16"/>
      <c r="N981" s="16"/>
      <c r="O981" s="16"/>
      <c r="P981" s="16"/>
      <c r="Q981" s="16"/>
      <c r="R981" s="16"/>
      <c r="S981" s="23"/>
      <c r="T981" s="16"/>
      <c r="U981" s="16"/>
      <c r="W981" s="23" t="str">
        <f>IF('PD2'!$V981&lt;&gt;"",'PD2'!$V981*VLOOKUP('PD2'!$U981,#REF!,2,0),"")</f>
        <v/>
      </c>
      <c r="X981" s="16"/>
      <c r="Y981" s="16"/>
      <c r="Z981" s="16"/>
      <c r="AA981" s="16"/>
      <c r="AB981" s="16"/>
      <c r="AC981" s="16"/>
    </row>
    <row r="982" spans="1:29" ht="15.75" customHeight="1" x14ac:dyDescent="0.35">
      <c r="A982" s="17"/>
      <c r="B982" s="16"/>
      <c r="C982" s="16"/>
      <c r="D982" s="16"/>
      <c r="E982" s="16"/>
      <c r="F982" s="16"/>
      <c r="G982" s="16"/>
      <c r="H982" s="16"/>
      <c r="I982" s="16"/>
      <c r="J982" s="16"/>
      <c r="K982" s="16"/>
      <c r="N982" s="16"/>
      <c r="O982" s="16"/>
      <c r="P982" s="16"/>
      <c r="Q982" s="16"/>
      <c r="R982" s="16"/>
      <c r="S982" s="23"/>
      <c r="T982" s="16"/>
      <c r="U982" s="16"/>
      <c r="W982" s="23" t="str">
        <f>IF('PD2'!$V982&lt;&gt;"",'PD2'!$V982*VLOOKUP('PD2'!$U982,#REF!,2,0),"")</f>
        <v/>
      </c>
      <c r="X982" s="16"/>
      <c r="Y982" s="16"/>
      <c r="Z982" s="16"/>
      <c r="AA982" s="16"/>
      <c r="AB982" s="16"/>
      <c r="AC982" s="16"/>
    </row>
    <row r="983" spans="1:29" ht="15.75" customHeight="1" x14ac:dyDescent="0.35">
      <c r="A983" s="17"/>
      <c r="B983" s="16"/>
      <c r="C983" s="16"/>
      <c r="D983" s="16"/>
      <c r="E983" s="16"/>
      <c r="F983" s="16"/>
      <c r="G983" s="16"/>
      <c r="H983" s="16"/>
      <c r="I983" s="16"/>
      <c r="J983" s="16"/>
      <c r="K983" s="16"/>
      <c r="N983" s="16"/>
      <c r="O983" s="16"/>
      <c r="P983" s="16"/>
      <c r="Q983" s="16"/>
      <c r="R983" s="16"/>
      <c r="S983" s="23"/>
      <c r="T983" s="16"/>
      <c r="U983" s="16"/>
      <c r="W983" s="23" t="str">
        <f>IF('PD2'!$V983&lt;&gt;"",'PD2'!$V983*VLOOKUP('PD2'!$U983,#REF!,2,0),"")</f>
        <v/>
      </c>
      <c r="X983" s="16"/>
      <c r="Y983" s="16"/>
      <c r="Z983" s="16"/>
      <c r="AA983" s="16"/>
      <c r="AB983" s="16"/>
      <c r="AC983" s="16"/>
    </row>
    <row r="984" spans="1:29" ht="15.75" customHeight="1" x14ac:dyDescent="0.35">
      <c r="A984" s="17"/>
      <c r="B984" s="16"/>
      <c r="C984" s="16"/>
      <c r="D984" s="16"/>
      <c r="E984" s="16"/>
      <c r="F984" s="16"/>
      <c r="G984" s="16"/>
      <c r="H984" s="16"/>
      <c r="I984" s="16"/>
      <c r="J984" s="16"/>
      <c r="K984" s="16"/>
      <c r="N984" s="16"/>
      <c r="O984" s="16"/>
      <c r="P984" s="16"/>
      <c r="Q984" s="16"/>
      <c r="R984" s="16"/>
      <c r="S984" s="23"/>
      <c r="T984" s="16"/>
      <c r="U984" s="16"/>
      <c r="W984" s="23" t="str">
        <f>IF('PD2'!$V984&lt;&gt;"",'PD2'!$V984*VLOOKUP('PD2'!$U984,#REF!,2,0),"")</f>
        <v/>
      </c>
      <c r="X984" s="16"/>
      <c r="Y984" s="16"/>
      <c r="Z984" s="16"/>
      <c r="AA984" s="16"/>
      <c r="AB984" s="16"/>
      <c r="AC984" s="16"/>
    </row>
    <row r="985" spans="1:29" ht="15.75" customHeight="1" x14ac:dyDescent="0.35">
      <c r="A985" s="17"/>
      <c r="B985" s="16"/>
      <c r="C985" s="16"/>
      <c r="D985" s="16"/>
      <c r="E985" s="16"/>
      <c r="F985" s="16"/>
      <c r="G985" s="16"/>
      <c r="H985" s="16"/>
      <c r="I985" s="16"/>
      <c r="J985" s="16"/>
      <c r="K985" s="16"/>
      <c r="N985" s="16"/>
      <c r="O985" s="16"/>
      <c r="P985" s="16"/>
      <c r="Q985" s="16"/>
      <c r="R985" s="16"/>
      <c r="S985" s="23"/>
      <c r="T985" s="16"/>
      <c r="U985" s="16"/>
      <c r="W985" s="23" t="str">
        <f>IF('PD2'!$V985&lt;&gt;"",'PD2'!$V985*VLOOKUP('PD2'!$U985,#REF!,2,0),"")</f>
        <v/>
      </c>
      <c r="X985" s="16"/>
      <c r="Y985" s="16"/>
      <c r="Z985" s="16"/>
      <c r="AA985" s="16"/>
      <c r="AB985" s="16"/>
      <c r="AC985" s="16"/>
    </row>
    <row r="986" spans="1:29" ht="15.75" customHeight="1" x14ac:dyDescent="0.35">
      <c r="A986" s="17"/>
      <c r="B986" s="16"/>
      <c r="C986" s="16"/>
      <c r="D986" s="16"/>
      <c r="E986" s="16"/>
      <c r="F986" s="16"/>
      <c r="G986" s="16"/>
      <c r="H986" s="16"/>
      <c r="I986" s="16"/>
      <c r="J986" s="16"/>
      <c r="K986" s="16"/>
      <c r="N986" s="16"/>
      <c r="O986" s="16"/>
      <c r="P986" s="16"/>
      <c r="Q986" s="16"/>
      <c r="R986" s="16"/>
      <c r="S986" s="23"/>
      <c r="T986" s="16"/>
      <c r="U986" s="16"/>
      <c r="W986" s="23" t="str">
        <f>IF('PD2'!$V986&lt;&gt;"",'PD2'!$V986*VLOOKUP('PD2'!$U986,#REF!,2,0),"")</f>
        <v/>
      </c>
      <c r="X986" s="16"/>
      <c r="Y986" s="16"/>
      <c r="Z986" s="16"/>
      <c r="AA986" s="16"/>
      <c r="AB986" s="16"/>
      <c r="AC986" s="16"/>
    </row>
    <row r="987" spans="1:29" ht="15.75" customHeight="1" x14ac:dyDescent="0.35">
      <c r="A987" s="17"/>
      <c r="B987" s="16"/>
      <c r="C987" s="16"/>
      <c r="D987" s="16"/>
      <c r="E987" s="16"/>
      <c r="F987" s="16"/>
      <c r="G987" s="16"/>
      <c r="H987" s="16"/>
      <c r="I987" s="16"/>
      <c r="J987" s="16"/>
      <c r="K987" s="16"/>
      <c r="N987" s="16"/>
      <c r="O987" s="16"/>
      <c r="P987" s="16"/>
      <c r="Q987" s="16"/>
      <c r="R987" s="16"/>
      <c r="S987" s="23"/>
      <c r="T987" s="16"/>
      <c r="U987" s="16"/>
      <c r="W987" s="23" t="str">
        <f>IF('PD2'!$V987&lt;&gt;"",'PD2'!$V987*VLOOKUP('PD2'!$U987,#REF!,2,0),"")</f>
        <v/>
      </c>
      <c r="X987" s="16"/>
      <c r="Y987" s="16"/>
      <c r="Z987" s="16"/>
      <c r="AA987" s="16"/>
      <c r="AB987" s="16"/>
      <c r="AC987" s="16"/>
    </row>
    <row r="988" spans="1:29" ht="15.75" customHeight="1" x14ac:dyDescent="0.35">
      <c r="A988" s="17"/>
      <c r="B988" s="16"/>
      <c r="C988" s="16"/>
      <c r="D988" s="16"/>
      <c r="E988" s="16"/>
      <c r="F988" s="16"/>
      <c r="G988" s="16"/>
      <c r="H988" s="16"/>
      <c r="I988" s="16"/>
      <c r="J988" s="16"/>
      <c r="K988" s="16"/>
      <c r="N988" s="16"/>
      <c r="O988" s="16"/>
      <c r="P988" s="16"/>
      <c r="Q988" s="16"/>
      <c r="R988" s="16"/>
      <c r="S988" s="23"/>
      <c r="T988" s="16"/>
      <c r="U988" s="16"/>
      <c r="W988" s="23" t="str">
        <f>IF('PD2'!$V988&lt;&gt;"",'PD2'!$V988*VLOOKUP('PD2'!$U988,#REF!,2,0),"")</f>
        <v/>
      </c>
      <c r="X988" s="16"/>
      <c r="Y988" s="16"/>
      <c r="Z988" s="16"/>
      <c r="AA988" s="16"/>
      <c r="AB988" s="16"/>
      <c r="AC988" s="16"/>
    </row>
    <row r="989" spans="1:29" ht="15.75" customHeight="1" x14ac:dyDescent="0.35">
      <c r="A989" s="17"/>
      <c r="B989" s="16"/>
      <c r="C989" s="16"/>
      <c r="D989" s="16"/>
      <c r="E989" s="16"/>
      <c r="F989" s="16"/>
      <c r="G989" s="16"/>
      <c r="H989" s="16"/>
      <c r="I989" s="16"/>
      <c r="J989" s="16"/>
      <c r="K989" s="16"/>
      <c r="N989" s="16"/>
      <c r="O989" s="16"/>
      <c r="P989" s="16"/>
      <c r="Q989" s="16"/>
      <c r="R989" s="16"/>
      <c r="S989" s="23"/>
      <c r="T989" s="16"/>
      <c r="U989" s="16"/>
      <c r="W989" s="23" t="str">
        <f>IF('PD2'!$V989&lt;&gt;"",'PD2'!$V989*VLOOKUP('PD2'!$U989,#REF!,2,0),"")</f>
        <v/>
      </c>
      <c r="X989" s="16"/>
      <c r="Y989" s="16"/>
      <c r="Z989" s="16"/>
      <c r="AA989" s="16"/>
      <c r="AB989" s="16"/>
      <c r="AC989" s="16"/>
    </row>
    <row r="990" spans="1:29" ht="15.75" customHeight="1" x14ac:dyDescent="0.35">
      <c r="A990" s="17"/>
      <c r="B990" s="16"/>
      <c r="C990" s="16"/>
      <c r="D990" s="16"/>
      <c r="E990" s="16"/>
      <c r="F990" s="16"/>
      <c r="G990" s="16"/>
      <c r="H990" s="16"/>
      <c r="I990" s="16"/>
      <c r="J990" s="16"/>
      <c r="K990" s="16"/>
      <c r="N990" s="16"/>
      <c r="O990" s="16"/>
      <c r="P990" s="16"/>
      <c r="Q990" s="16"/>
      <c r="R990" s="16"/>
      <c r="S990" s="23"/>
      <c r="T990" s="16"/>
      <c r="U990" s="16"/>
      <c r="W990" s="23" t="str">
        <f>IF('PD2'!$V990&lt;&gt;"",'PD2'!$V990*VLOOKUP('PD2'!$U990,#REF!,2,0),"")</f>
        <v/>
      </c>
      <c r="X990" s="16"/>
      <c r="Y990" s="16"/>
      <c r="Z990" s="16"/>
      <c r="AA990" s="16"/>
      <c r="AB990" s="16"/>
      <c r="AC990" s="16"/>
    </row>
    <row r="991" spans="1:29" ht="15.75" customHeight="1" x14ac:dyDescent="0.35">
      <c r="A991" s="17"/>
      <c r="B991" s="16"/>
      <c r="C991" s="16"/>
      <c r="D991" s="16"/>
      <c r="E991" s="16"/>
      <c r="F991" s="16"/>
      <c r="G991" s="16"/>
      <c r="H991" s="16"/>
      <c r="I991" s="16"/>
      <c r="J991" s="16"/>
      <c r="K991" s="16"/>
      <c r="N991" s="16"/>
      <c r="O991" s="16"/>
      <c r="P991" s="16"/>
      <c r="Q991" s="16"/>
      <c r="R991" s="16"/>
      <c r="S991" s="23"/>
      <c r="T991" s="16"/>
      <c r="U991" s="16"/>
      <c r="W991" s="23" t="str">
        <f>IF('PD2'!$V991&lt;&gt;"",'PD2'!$V991*VLOOKUP('PD2'!$U991,#REF!,2,0),"")</f>
        <v/>
      </c>
      <c r="X991" s="16"/>
      <c r="Y991" s="16"/>
      <c r="Z991" s="16"/>
      <c r="AA991" s="16"/>
      <c r="AB991" s="16"/>
      <c r="AC991" s="16"/>
    </row>
    <row r="992" spans="1:29" ht="15.75" customHeight="1" x14ac:dyDescent="0.35">
      <c r="A992" s="17"/>
      <c r="B992" s="16"/>
      <c r="C992" s="16"/>
      <c r="D992" s="16"/>
      <c r="E992" s="16"/>
      <c r="F992" s="16"/>
      <c r="G992" s="16"/>
      <c r="H992" s="16"/>
      <c r="I992" s="16"/>
      <c r="J992" s="16"/>
      <c r="K992" s="16"/>
      <c r="N992" s="16"/>
      <c r="O992" s="16"/>
      <c r="P992" s="16"/>
      <c r="Q992" s="16"/>
      <c r="R992" s="16"/>
      <c r="S992" s="23"/>
      <c r="T992" s="16"/>
      <c r="U992" s="16"/>
      <c r="W992" s="23" t="str">
        <f>IF('PD2'!$V992&lt;&gt;"",'PD2'!$V992*VLOOKUP('PD2'!$U992,#REF!,2,0),"")</f>
        <v/>
      </c>
      <c r="X992" s="16"/>
      <c r="Y992" s="16"/>
      <c r="Z992" s="16"/>
      <c r="AA992" s="16"/>
      <c r="AB992" s="16"/>
      <c r="AC992" s="16"/>
    </row>
    <row r="993" spans="1:29" ht="15.75" customHeight="1" x14ac:dyDescent="0.35">
      <c r="A993" s="17"/>
      <c r="B993" s="16"/>
      <c r="C993" s="16"/>
      <c r="D993" s="16"/>
      <c r="E993" s="16"/>
      <c r="F993" s="16"/>
      <c r="G993" s="16"/>
      <c r="H993" s="16"/>
      <c r="I993" s="16"/>
      <c r="J993" s="16"/>
      <c r="K993" s="16"/>
      <c r="N993" s="16"/>
      <c r="O993" s="16"/>
      <c r="P993" s="16"/>
      <c r="Q993" s="16"/>
      <c r="R993" s="16"/>
      <c r="S993" s="23"/>
      <c r="T993" s="16"/>
      <c r="U993" s="16"/>
      <c r="W993" s="23" t="str">
        <f>IF('PD2'!$V993&lt;&gt;"",'PD2'!$V993*VLOOKUP('PD2'!$U993,#REF!,2,0),"")</f>
        <v/>
      </c>
      <c r="X993" s="16"/>
      <c r="Y993" s="16"/>
      <c r="Z993" s="16"/>
      <c r="AA993" s="16"/>
      <c r="AB993" s="16"/>
      <c r="AC993" s="16"/>
    </row>
    <row r="994" spans="1:29" ht="15.75" customHeight="1" x14ac:dyDescent="0.35">
      <c r="A994" s="17"/>
      <c r="B994" s="16"/>
      <c r="C994" s="16"/>
      <c r="D994" s="16"/>
      <c r="E994" s="16"/>
      <c r="F994" s="16"/>
      <c r="G994" s="16"/>
      <c r="H994" s="16"/>
      <c r="I994" s="16"/>
      <c r="J994" s="16"/>
      <c r="K994" s="16"/>
      <c r="N994" s="16"/>
      <c r="O994" s="16"/>
      <c r="P994" s="16"/>
      <c r="Q994" s="16"/>
      <c r="R994" s="16"/>
      <c r="S994" s="23"/>
      <c r="T994" s="16"/>
      <c r="U994" s="16"/>
      <c r="W994" s="23" t="str">
        <f>IF('PD2'!$V994&lt;&gt;"",'PD2'!$V994*VLOOKUP('PD2'!$U994,#REF!,2,0),"")</f>
        <v/>
      </c>
      <c r="X994" s="16"/>
      <c r="Y994" s="16"/>
      <c r="Z994" s="16"/>
      <c r="AA994" s="16"/>
      <c r="AB994" s="16"/>
      <c r="AC994" s="16"/>
    </row>
    <row r="995" spans="1:29" ht="15.75" customHeight="1" x14ac:dyDescent="0.35">
      <c r="A995" s="17"/>
      <c r="B995" s="16"/>
      <c r="C995" s="16"/>
      <c r="D995" s="16"/>
      <c r="E995" s="16"/>
      <c r="F995" s="16"/>
      <c r="G995" s="16"/>
      <c r="H995" s="16"/>
      <c r="I995" s="16"/>
      <c r="J995" s="16"/>
      <c r="K995" s="16"/>
      <c r="N995" s="16"/>
      <c r="O995" s="16"/>
      <c r="P995" s="16"/>
      <c r="Q995" s="16"/>
      <c r="R995" s="16"/>
      <c r="S995" s="23"/>
      <c r="T995" s="16"/>
      <c r="U995" s="16"/>
      <c r="W995" s="23" t="str">
        <f>IF('PD2'!$V995&lt;&gt;"",'PD2'!$V995*VLOOKUP('PD2'!$U995,#REF!,2,0),"")</f>
        <v/>
      </c>
      <c r="X995" s="16"/>
      <c r="Y995" s="16"/>
      <c r="Z995" s="16"/>
      <c r="AA995" s="16"/>
      <c r="AB995" s="16"/>
      <c r="AC995" s="16"/>
    </row>
    <row r="996" spans="1:29" ht="15.75" customHeight="1" x14ac:dyDescent="0.35">
      <c r="A996" s="17"/>
      <c r="B996" s="16"/>
      <c r="C996" s="16"/>
      <c r="D996" s="16"/>
      <c r="E996" s="16"/>
      <c r="F996" s="16"/>
      <c r="G996" s="16"/>
      <c r="H996" s="16"/>
      <c r="I996" s="16"/>
      <c r="J996" s="16"/>
      <c r="K996" s="16"/>
      <c r="N996" s="16"/>
      <c r="O996" s="16"/>
      <c r="P996" s="16"/>
      <c r="Q996" s="16"/>
      <c r="R996" s="16"/>
      <c r="S996" s="23"/>
      <c r="T996" s="16"/>
      <c r="U996" s="16"/>
      <c r="W996" s="23" t="str">
        <f>IF('PD2'!$V996&lt;&gt;"",'PD2'!$V996*VLOOKUP('PD2'!$U996,#REF!,2,0),"")</f>
        <v/>
      </c>
      <c r="X996" s="16"/>
      <c r="Y996" s="16"/>
      <c r="Z996" s="16"/>
      <c r="AA996" s="16"/>
      <c r="AB996" s="16"/>
      <c r="AC996" s="16"/>
    </row>
    <row r="997" spans="1:29" ht="15.75" customHeight="1" x14ac:dyDescent="0.35">
      <c r="A997" s="17"/>
      <c r="B997" s="16"/>
      <c r="C997" s="16"/>
      <c r="D997" s="16"/>
      <c r="E997" s="16"/>
      <c r="F997" s="16"/>
      <c r="G997" s="16"/>
      <c r="H997" s="16"/>
      <c r="I997" s="16"/>
      <c r="J997" s="16"/>
      <c r="K997" s="16"/>
      <c r="N997" s="16"/>
      <c r="O997" s="16"/>
      <c r="P997" s="16"/>
      <c r="Q997" s="16"/>
      <c r="R997" s="16"/>
      <c r="S997" s="23"/>
      <c r="T997" s="16"/>
      <c r="U997" s="16"/>
      <c r="W997" s="23" t="str">
        <f>IF('PD2'!$V997&lt;&gt;"",'PD2'!$V997*VLOOKUP('PD2'!$U997,#REF!,2,0),"")</f>
        <v/>
      </c>
      <c r="X997" s="16"/>
      <c r="Y997" s="16"/>
      <c r="Z997" s="16"/>
      <c r="AA997" s="16"/>
      <c r="AB997" s="16"/>
      <c r="AC997" s="16"/>
    </row>
    <row r="998" spans="1:29" ht="15.75" customHeight="1" x14ac:dyDescent="0.35">
      <c r="A998" s="17"/>
      <c r="B998" s="16"/>
      <c r="C998" s="16"/>
      <c r="D998" s="16"/>
      <c r="E998" s="16"/>
      <c r="F998" s="16"/>
      <c r="G998" s="16"/>
      <c r="H998" s="16"/>
      <c r="I998" s="16"/>
      <c r="J998" s="16"/>
      <c r="K998" s="16"/>
      <c r="N998" s="16"/>
      <c r="O998" s="16"/>
      <c r="P998" s="16"/>
      <c r="Q998" s="16"/>
      <c r="R998" s="16"/>
      <c r="S998" s="23"/>
      <c r="T998" s="16"/>
      <c r="U998" s="16"/>
      <c r="W998" s="23" t="str">
        <f>IF('PD2'!$V998&lt;&gt;"",'PD2'!$V998*VLOOKUP('PD2'!$U998,#REF!,2,0),"")</f>
        <v/>
      </c>
      <c r="X998" s="16"/>
      <c r="Y998" s="16"/>
      <c r="Z998" s="16"/>
      <c r="AA998" s="16"/>
      <c r="AB998" s="16"/>
      <c r="AC998" s="16"/>
    </row>
    <row r="999" spans="1:29" ht="15.75" customHeight="1" x14ac:dyDescent="0.35">
      <c r="A999" s="17"/>
      <c r="B999" s="16"/>
      <c r="C999" s="16"/>
      <c r="D999" s="16"/>
      <c r="E999" s="16"/>
      <c r="F999" s="16"/>
      <c r="G999" s="16"/>
      <c r="H999" s="16"/>
      <c r="I999" s="16"/>
      <c r="J999" s="16"/>
      <c r="K999" s="16"/>
      <c r="N999" s="16"/>
      <c r="O999" s="16"/>
      <c r="P999" s="16"/>
      <c r="Q999" s="16"/>
      <c r="R999" s="16"/>
      <c r="S999" s="23"/>
      <c r="T999" s="16"/>
      <c r="U999" s="16"/>
      <c r="W999" s="23" t="str">
        <f>IF('PD2'!$V999&lt;&gt;"",'PD2'!$V999*VLOOKUP('PD2'!$U999,#REF!,2,0),"")</f>
        <v/>
      </c>
      <c r="X999" s="16"/>
      <c r="Y999" s="16"/>
      <c r="Z999" s="16"/>
      <c r="AA999" s="16"/>
      <c r="AB999" s="16"/>
      <c r="AC999" s="16"/>
    </row>
    <row r="1000" spans="1:29" ht="15.75" customHeight="1" x14ac:dyDescent="0.35">
      <c r="A1000" s="17"/>
      <c r="B1000" s="16"/>
      <c r="C1000" s="16"/>
      <c r="D1000" s="16"/>
      <c r="E1000" s="16"/>
      <c r="F1000" s="16"/>
      <c r="G1000" s="16"/>
      <c r="H1000" s="16"/>
      <c r="I1000" s="16"/>
      <c r="J1000" s="16"/>
      <c r="K1000" s="16"/>
      <c r="N1000" s="16"/>
      <c r="O1000" s="16"/>
      <c r="P1000" s="16"/>
      <c r="Q1000" s="16"/>
      <c r="R1000" s="16"/>
      <c r="S1000" s="23"/>
      <c r="T1000" s="16"/>
      <c r="U1000" s="16"/>
      <c r="W1000" s="23" t="str">
        <f>IF('PD2'!$V1000&lt;&gt;"",'PD2'!$V1000*VLOOKUP('PD2'!$U1000,#REF!,2,0),"")</f>
        <v/>
      </c>
      <c r="X1000" s="16"/>
      <c r="Y1000" s="16"/>
      <c r="Z1000" s="16"/>
      <c r="AA1000" s="16"/>
      <c r="AB1000" s="16"/>
      <c r="AC1000" s="16"/>
    </row>
    <row r="1001" spans="1:29" ht="15.75" customHeight="1" x14ac:dyDescent="0.35">
      <c r="A1001" s="17"/>
      <c r="B1001" s="16"/>
      <c r="C1001" s="16"/>
      <c r="D1001" s="16"/>
      <c r="E1001" s="16"/>
      <c r="F1001" s="16"/>
      <c r="G1001" s="16"/>
      <c r="H1001" s="16"/>
      <c r="I1001" s="16"/>
      <c r="J1001" s="16"/>
      <c r="K1001" s="16"/>
      <c r="N1001" s="16"/>
      <c r="O1001" s="16"/>
      <c r="P1001" s="16"/>
      <c r="Q1001" s="16"/>
      <c r="R1001" s="16"/>
      <c r="S1001" s="23"/>
      <c r="T1001" s="16"/>
      <c r="U1001" s="16"/>
      <c r="W1001" s="23" t="str">
        <f>IF('PD2'!$V1001&lt;&gt;"",'PD2'!$V1001*VLOOKUP('PD2'!$U1001,#REF!,2,0),"")</f>
        <v/>
      </c>
      <c r="X1001" s="16"/>
      <c r="Y1001" s="16"/>
      <c r="Z1001" s="16"/>
      <c r="AA1001" s="16"/>
      <c r="AB1001" s="16"/>
      <c r="AC1001" s="16"/>
    </row>
    <row r="1002" spans="1:29" ht="15.75" customHeight="1" x14ac:dyDescent="0.35">
      <c r="A1002" s="17"/>
      <c r="B1002" s="16"/>
      <c r="C1002" s="16"/>
      <c r="D1002" s="16"/>
      <c r="E1002" s="16"/>
      <c r="F1002" s="16"/>
      <c r="G1002" s="16"/>
      <c r="H1002" s="16"/>
      <c r="I1002" s="16"/>
      <c r="J1002" s="16"/>
      <c r="K1002" s="16"/>
      <c r="N1002" s="16"/>
      <c r="O1002" s="16"/>
      <c r="P1002" s="16"/>
      <c r="Q1002" s="16"/>
      <c r="R1002" s="16"/>
      <c r="S1002" s="23"/>
      <c r="T1002" s="16"/>
      <c r="U1002" s="16"/>
      <c r="W1002" s="23" t="str">
        <f>IF('PD2'!$V1002&lt;&gt;"",'PD2'!$V1002*VLOOKUP('PD2'!$U1002,#REF!,2,0),"")</f>
        <v/>
      </c>
      <c r="X1002" s="16"/>
      <c r="Y1002" s="16"/>
      <c r="Z1002" s="16"/>
      <c r="AA1002" s="16"/>
      <c r="AB1002" s="16"/>
      <c r="AC1002" s="16"/>
    </row>
    <row r="1003" spans="1:29" ht="15.75" customHeight="1" x14ac:dyDescent="0.35">
      <c r="A1003" s="17"/>
      <c r="B1003" s="16"/>
      <c r="C1003" s="16"/>
      <c r="D1003" s="16"/>
      <c r="E1003" s="16"/>
      <c r="F1003" s="16"/>
      <c r="G1003" s="16"/>
      <c r="H1003" s="16"/>
      <c r="I1003" s="16"/>
      <c r="J1003" s="16"/>
      <c r="K1003" s="16"/>
      <c r="N1003" s="16"/>
      <c r="O1003" s="16"/>
      <c r="P1003" s="16"/>
      <c r="Q1003" s="16"/>
      <c r="R1003" s="16"/>
      <c r="S1003" s="23"/>
      <c r="T1003" s="16"/>
      <c r="U1003" s="16"/>
      <c r="W1003" s="23" t="str">
        <f>IF('PD2'!$V1003&lt;&gt;"",'PD2'!$V1003*VLOOKUP('PD2'!$U1003,#REF!,2,0),"")</f>
        <v/>
      </c>
      <c r="X1003" s="16"/>
      <c r="Y1003" s="16"/>
      <c r="Z1003" s="16"/>
      <c r="AA1003" s="16"/>
      <c r="AB1003" s="16"/>
      <c r="AC1003" s="16"/>
    </row>
    <row r="1004" spans="1:29" ht="15.75" customHeight="1" x14ac:dyDescent="0.35">
      <c r="A1004" s="17"/>
      <c r="B1004" s="16"/>
      <c r="C1004" s="16"/>
      <c r="D1004" s="16"/>
      <c r="E1004" s="16"/>
      <c r="F1004" s="16"/>
      <c r="G1004" s="16"/>
      <c r="H1004" s="16"/>
      <c r="I1004" s="16"/>
      <c r="J1004" s="16"/>
      <c r="K1004" s="16"/>
      <c r="N1004" s="16"/>
      <c r="O1004" s="16"/>
      <c r="P1004" s="16"/>
      <c r="Q1004" s="16"/>
      <c r="R1004" s="16"/>
      <c r="S1004" s="23"/>
      <c r="T1004" s="16"/>
      <c r="U1004" s="16"/>
      <c r="W1004" s="23" t="str">
        <f>IF('PD2'!$V1004&lt;&gt;"",'PD2'!$V1004*VLOOKUP('PD2'!$U1004,#REF!,2,0),"")</f>
        <v/>
      </c>
      <c r="X1004" s="16"/>
      <c r="Y1004" s="16"/>
      <c r="Z1004" s="16"/>
      <c r="AA1004" s="16"/>
      <c r="AB1004" s="16"/>
      <c r="AC1004" s="16"/>
    </row>
    <row r="1005" spans="1:29" ht="15.75" customHeight="1" x14ac:dyDescent="0.35">
      <c r="A1005" s="17"/>
      <c r="B1005" s="16"/>
      <c r="C1005" s="16"/>
      <c r="D1005" s="16"/>
      <c r="E1005" s="16"/>
      <c r="F1005" s="16"/>
      <c r="G1005" s="16"/>
      <c r="H1005" s="16"/>
      <c r="I1005" s="16"/>
      <c r="J1005" s="16"/>
      <c r="K1005" s="16"/>
      <c r="N1005" s="16"/>
      <c r="O1005" s="16"/>
      <c r="P1005" s="16"/>
      <c r="Q1005" s="16"/>
      <c r="R1005" s="16"/>
      <c r="S1005" s="23"/>
      <c r="T1005" s="16"/>
      <c r="U1005" s="16"/>
      <c r="W1005" s="23" t="str">
        <f>IF('PD2'!$V1005&lt;&gt;"",'PD2'!$V1005*VLOOKUP('PD2'!$U1005,#REF!,2,0),"")</f>
        <v/>
      </c>
      <c r="X1005" s="16"/>
      <c r="Y1005" s="16"/>
      <c r="Z1005" s="16"/>
      <c r="AA1005" s="16"/>
      <c r="AB1005" s="16"/>
      <c r="AC1005" s="16"/>
    </row>
    <row r="1006" spans="1:29" ht="15.75" customHeight="1" x14ac:dyDescent="0.35">
      <c r="A1006" s="17"/>
      <c r="B1006" s="16"/>
      <c r="C1006" s="16"/>
      <c r="D1006" s="16"/>
      <c r="E1006" s="16"/>
      <c r="F1006" s="16"/>
      <c r="G1006" s="16"/>
      <c r="H1006" s="16"/>
      <c r="I1006" s="16"/>
      <c r="J1006" s="16"/>
      <c r="K1006" s="16"/>
      <c r="N1006" s="16"/>
      <c r="O1006" s="16"/>
      <c r="P1006" s="16"/>
      <c r="Q1006" s="16"/>
      <c r="R1006" s="16"/>
      <c r="S1006" s="23"/>
      <c r="T1006" s="16"/>
      <c r="U1006" s="16"/>
      <c r="W1006" s="23" t="str">
        <f>IF('PD2'!$V1006&lt;&gt;"",'PD2'!$V1006*VLOOKUP('PD2'!$U1006,#REF!,2,0),"")</f>
        <v/>
      </c>
      <c r="X1006" s="16"/>
      <c r="Y1006" s="16"/>
      <c r="Z1006" s="16"/>
      <c r="AA1006" s="16"/>
      <c r="AB1006" s="16"/>
      <c r="AC1006" s="16"/>
    </row>
    <row r="1007" spans="1:29" ht="15.75" customHeight="1" x14ac:dyDescent="0.35">
      <c r="A1007" s="17"/>
      <c r="B1007" s="16"/>
      <c r="C1007" s="16"/>
      <c r="D1007" s="16"/>
      <c r="E1007" s="16"/>
      <c r="F1007" s="16"/>
      <c r="G1007" s="16"/>
      <c r="H1007" s="16"/>
      <c r="I1007" s="16"/>
      <c r="J1007" s="16"/>
      <c r="K1007" s="16"/>
      <c r="N1007" s="16"/>
      <c r="O1007" s="16"/>
      <c r="P1007" s="16"/>
      <c r="Q1007" s="16"/>
      <c r="R1007" s="16"/>
      <c r="S1007" s="23"/>
      <c r="T1007" s="16"/>
      <c r="U1007" s="16"/>
      <c r="W1007" s="23" t="str">
        <f>IF('PD2'!$V1007&lt;&gt;"",'PD2'!$V1007*VLOOKUP('PD2'!$U1007,#REF!,2,0),"")</f>
        <v/>
      </c>
      <c r="X1007" s="16"/>
      <c r="Y1007" s="16"/>
      <c r="Z1007" s="16"/>
      <c r="AA1007" s="16"/>
      <c r="AB1007" s="16"/>
      <c r="AC1007" s="16"/>
    </row>
    <row r="1008" spans="1:29" ht="15.75" customHeight="1" x14ac:dyDescent="0.35">
      <c r="A1008" s="17"/>
      <c r="B1008" s="16"/>
      <c r="C1008" s="16"/>
      <c r="D1008" s="16"/>
      <c r="E1008" s="16"/>
      <c r="F1008" s="16"/>
      <c r="G1008" s="16"/>
      <c r="H1008" s="16"/>
      <c r="I1008" s="16"/>
      <c r="J1008" s="16"/>
      <c r="K1008" s="16"/>
      <c r="N1008" s="16"/>
      <c r="O1008" s="16"/>
      <c r="P1008" s="16"/>
      <c r="Q1008" s="16"/>
      <c r="R1008" s="16"/>
      <c r="S1008" s="23"/>
      <c r="T1008" s="16"/>
      <c r="U1008" s="16"/>
      <c r="W1008" s="23" t="str">
        <f>IF('PD2'!$V1008&lt;&gt;"",'PD2'!$V1008*VLOOKUP('PD2'!$U1008,#REF!,2,0),"")</f>
        <v/>
      </c>
      <c r="X1008" s="16"/>
      <c r="Y1008" s="16"/>
      <c r="Z1008" s="16"/>
      <c r="AA1008" s="16"/>
      <c r="AB1008" s="16"/>
      <c r="AC1008" s="16"/>
    </row>
    <row r="1009" spans="1:29" ht="15.75" customHeight="1" x14ac:dyDescent="0.35">
      <c r="A1009" s="17"/>
      <c r="B1009" s="16"/>
      <c r="C1009" s="16"/>
      <c r="D1009" s="16"/>
      <c r="E1009" s="16"/>
      <c r="F1009" s="16"/>
      <c r="G1009" s="16"/>
      <c r="H1009" s="16"/>
      <c r="I1009" s="16"/>
      <c r="J1009" s="16"/>
      <c r="K1009" s="16"/>
      <c r="N1009" s="16"/>
      <c r="O1009" s="16"/>
      <c r="P1009" s="16"/>
      <c r="Q1009" s="16"/>
      <c r="R1009" s="16"/>
      <c r="S1009" s="23"/>
      <c r="T1009" s="16"/>
      <c r="U1009" s="16"/>
      <c r="W1009" s="23" t="str">
        <f>IF('PD2'!$V1009&lt;&gt;"",'PD2'!$V1009*VLOOKUP('PD2'!$U1009,#REF!,2,0),"")</f>
        <v/>
      </c>
      <c r="X1009" s="16"/>
      <c r="Y1009" s="16"/>
      <c r="Z1009" s="16"/>
      <c r="AA1009" s="16"/>
      <c r="AB1009" s="16"/>
      <c r="AC1009" s="16"/>
    </row>
    <row r="1010" spans="1:29" ht="15.75" customHeight="1" x14ac:dyDescent="0.35">
      <c r="A1010" s="17"/>
      <c r="B1010" s="16"/>
      <c r="C1010" s="16"/>
      <c r="D1010" s="16"/>
      <c r="E1010" s="16"/>
      <c r="F1010" s="16"/>
      <c r="G1010" s="16"/>
      <c r="H1010" s="16"/>
      <c r="I1010" s="16"/>
      <c r="J1010" s="16"/>
      <c r="K1010" s="16"/>
      <c r="N1010" s="16"/>
      <c r="O1010" s="16"/>
      <c r="P1010" s="16"/>
      <c r="Q1010" s="16"/>
      <c r="R1010" s="16"/>
      <c r="S1010" s="23"/>
      <c r="T1010" s="16"/>
      <c r="U1010" s="16"/>
      <c r="W1010" s="23" t="str">
        <f>IF('PD2'!$V1010&lt;&gt;"",'PD2'!$V1010*VLOOKUP('PD2'!$U1010,#REF!,2,0),"")</f>
        <v/>
      </c>
      <c r="X1010" s="16"/>
      <c r="Y1010" s="16"/>
      <c r="Z1010" s="16"/>
      <c r="AA1010" s="16"/>
      <c r="AB1010" s="16"/>
      <c r="AC1010" s="16"/>
    </row>
    <row r="1011" spans="1:29" ht="15.75" customHeight="1" x14ac:dyDescent="0.35">
      <c r="A1011" s="17"/>
      <c r="B1011" s="16"/>
      <c r="C1011" s="16"/>
      <c r="D1011" s="16"/>
      <c r="E1011" s="16"/>
      <c r="F1011" s="16"/>
      <c r="G1011" s="16"/>
      <c r="H1011" s="16"/>
      <c r="I1011" s="16"/>
      <c r="J1011" s="16"/>
      <c r="K1011" s="16"/>
      <c r="N1011" s="16"/>
      <c r="O1011" s="16"/>
      <c r="P1011" s="16"/>
      <c r="Q1011" s="16"/>
      <c r="R1011" s="16"/>
      <c r="S1011" s="23"/>
      <c r="T1011" s="16"/>
      <c r="U1011" s="16"/>
      <c r="W1011" s="23" t="str">
        <f>IF('PD2'!$V1011&lt;&gt;"",'PD2'!$V1011*VLOOKUP('PD2'!$U1011,#REF!,2,0),"")</f>
        <v/>
      </c>
      <c r="X1011" s="16"/>
      <c r="Y1011" s="16"/>
      <c r="Z1011" s="16"/>
      <c r="AA1011" s="16"/>
      <c r="AB1011" s="16"/>
      <c r="AC1011" s="16"/>
    </row>
    <row r="1012" spans="1:29" ht="15.75" customHeight="1" x14ac:dyDescent="0.35">
      <c r="A1012" s="17"/>
      <c r="B1012" s="16"/>
      <c r="C1012" s="16"/>
      <c r="D1012" s="16"/>
      <c r="E1012" s="16"/>
      <c r="F1012" s="16"/>
      <c r="G1012" s="16"/>
      <c r="H1012" s="16"/>
      <c r="I1012" s="16"/>
      <c r="J1012" s="16"/>
      <c r="K1012" s="16"/>
      <c r="N1012" s="16"/>
      <c r="O1012" s="16"/>
      <c r="P1012" s="16"/>
      <c r="Q1012" s="16"/>
      <c r="R1012" s="16"/>
      <c r="S1012" s="23"/>
      <c r="T1012" s="16"/>
      <c r="U1012" s="16"/>
      <c r="W1012" s="23" t="str">
        <f>IF('PD2'!$V1012&lt;&gt;"",'PD2'!$V1012*VLOOKUP('PD2'!$U1012,#REF!,2,0),"")</f>
        <v/>
      </c>
      <c r="X1012" s="16"/>
      <c r="Y1012" s="16"/>
      <c r="Z1012" s="16"/>
      <c r="AA1012" s="16"/>
      <c r="AB1012" s="16"/>
      <c r="AC1012" s="16"/>
    </row>
    <row r="1013" spans="1:29" ht="15.75" customHeight="1" x14ac:dyDescent="0.35">
      <c r="A1013" s="17"/>
      <c r="B1013" s="16"/>
      <c r="C1013" s="16"/>
      <c r="D1013" s="16"/>
      <c r="E1013" s="16"/>
      <c r="F1013" s="16"/>
      <c r="G1013" s="16"/>
      <c r="H1013" s="16"/>
      <c r="I1013" s="16"/>
      <c r="J1013" s="16"/>
      <c r="K1013" s="16"/>
      <c r="N1013" s="16"/>
      <c r="O1013" s="16"/>
      <c r="P1013" s="16"/>
      <c r="Q1013" s="16"/>
      <c r="R1013" s="16"/>
      <c r="S1013" s="23"/>
      <c r="T1013" s="16"/>
      <c r="U1013" s="16"/>
      <c r="W1013" s="23" t="str">
        <f>IF('PD2'!$V1013&lt;&gt;"",'PD2'!$V1013*VLOOKUP('PD2'!$U1013,#REF!,2,0),"")</f>
        <v/>
      </c>
      <c r="X1013" s="16"/>
      <c r="Y1013" s="16"/>
      <c r="Z1013" s="16"/>
      <c r="AA1013" s="16"/>
      <c r="AB1013" s="16"/>
      <c r="AC1013" s="16"/>
    </row>
    <row r="1014" spans="1:29" ht="15.75" customHeight="1" x14ac:dyDescent="0.35">
      <c r="A1014" s="17"/>
      <c r="B1014" s="16"/>
      <c r="C1014" s="16"/>
      <c r="D1014" s="16"/>
      <c r="E1014" s="16"/>
      <c r="F1014" s="16"/>
      <c r="G1014" s="16"/>
      <c r="H1014" s="16"/>
      <c r="I1014" s="16"/>
      <c r="J1014" s="16"/>
      <c r="K1014" s="16"/>
      <c r="N1014" s="16"/>
      <c r="O1014" s="16"/>
      <c r="P1014" s="16"/>
      <c r="Q1014" s="16"/>
      <c r="R1014" s="16"/>
      <c r="S1014" s="23"/>
      <c r="T1014" s="16"/>
      <c r="U1014" s="16"/>
      <c r="W1014" s="23" t="str">
        <f>IF('PD2'!$V1014&lt;&gt;"",'PD2'!$V1014*VLOOKUP('PD2'!$U1014,#REF!,2,0),"")</f>
        <v/>
      </c>
      <c r="X1014" s="16"/>
      <c r="Y1014" s="16"/>
      <c r="Z1014" s="16"/>
      <c r="AA1014" s="16"/>
      <c r="AB1014" s="16"/>
      <c r="AC1014" s="16"/>
    </row>
    <row r="1015" spans="1:29" ht="15.75" customHeight="1" x14ac:dyDescent="0.35">
      <c r="A1015" s="17"/>
      <c r="B1015" s="16"/>
      <c r="C1015" s="16"/>
      <c r="D1015" s="16"/>
      <c r="E1015" s="16"/>
      <c r="F1015" s="16"/>
      <c r="G1015" s="16"/>
      <c r="H1015" s="16"/>
      <c r="I1015" s="16"/>
      <c r="J1015" s="16"/>
      <c r="K1015" s="16"/>
      <c r="N1015" s="16"/>
      <c r="O1015" s="16"/>
      <c r="P1015" s="16"/>
      <c r="Q1015" s="16"/>
      <c r="R1015" s="16"/>
      <c r="S1015" s="23"/>
      <c r="T1015" s="16"/>
      <c r="U1015" s="16"/>
      <c r="W1015" s="23" t="str">
        <f>IF('PD2'!$V1015&lt;&gt;"",'PD2'!$V1015*VLOOKUP('PD2'!$U1015,#REF!,2,0),"")</f>
        <v/>
      </c>
      <c r="X1015" s="16"/>
      <c r="Y1015" s="16"/>
      <c r="Z1015" s="16"/>
      <c r="AA1015" s="16"/>
      <c r="AB1015" s="16"/>
      <c r="AC1015" s="16"/>
    </row>
    <row r="1016" spans="1:29" ht="15.75" customHeight="1" x14ac:dyDescent="0.35">
      <c r="A1016" s="17"/>
      <c r="B1016" s="16"/>
      <c r="C1016" s="16"/>
      <c r="D1016" s="16"/>
      <c r="E1016" s="16"/>
      <c r="F1016" s="16"/>
      <c r="G1016" s="16"/>
      <c r="H1016" s="16"/>
      <c r="I1016" s="16"/>
      <c r="J1016" s="16"/>
      <c r="K1016" s="16"/>
      <c r="N1016" s="16"/>
      <c r="O1016" s="16"/>
      <c r="P1016" s="16"/>
      <c r="Q1016" s="16"/>
      <c r="R1016" s="16"/>
      <c r="S1016" s="23"/>
      <c r="T1016" s="16"/>
      <c r="U1016" s="16"/>
      <c r="W1016" s="23" t="str">
        <f>IF('PD2'!$V1016&lt;&gt;"",'PD2'!$V1016*VLOOKUP('PD2'!$U1016,#REF!,2,0),"")</f>
        <v/>
      </c>
      <c r="X1016" s="16"/>
      <c r="Y1016" s="16"/>
      <c r="Z1016" s="16"/>
      <c r="AA1016" s="16"/>
      <c r="AB1016" s="16"/>
      <c r="AC1016" s="16"/>
    </row>
    <row r="1017" spans="1:29" ht="15.75" customHeight="1" x14ac:dyDescent="0.35">
      <c r="A1017" s="17"/>
      <c r="B1017" s="16"/>
      <c r="C1017" s="16"/>
      <c r="D1017" s="16"/>
      <c r="E1017" s="16"/>
      <c r="F1017" s="16"/>
      <c r="G1017" s="16"/>
      <c r="H1017" s="16"/>
      <c r="I1017" s="16"/>
      <c r="J1017" s="16"/>
      <c r="K1017" s="16"/>
      <c r="N1017" s="16"/>
      <c r="O1017" s="16"/>
      <c r="P1017" s="16"/>
      <c r="Q1017" s="16"/>
      <c r="R1017" s="16"/>
      <c r="S1017" s="23"/>
      <c r="T1017" s="16"/>
      <c r="U1017" s="16"/>
      <c r="W1017" s="23" t="str">
        <f>IF('PD2'!$V1017&lt;&gt;"",'PD2'!$V1017*VLOOKUP('PD2'!$U1017,#REF!,2,0),"")</f>
        <v/>
      </c>
      <c r="X1017" s="16"/>
      <c r="Y1017" s="16"/>
      <c r="Z1017" s="16"/>
      <c r="AA1017" s="16"/>
      <c r="AB1017" s="16"/>
      <c r="AC1017" s="16"/>
    </row>
    <row r="1018" spans="1:29" ht="15.75" customHeight="1" x14ac:dyDescent="0.35">
      <c r="A1018" s="17"/>
      <c r="B1018" s="16"/>
      <c r="C1018" s="16"/>
      <c r="D1018" s="16"/>
      <c r="E1018" s="16"/>
      <c r="F1018" s="16"/>
      <c r="G1018" s="16"/>
      <c r="H1018" s="16"/>
      <c r="I1018" s="16"/>
      <c r="J1018" s="16"/>
      <c r="K1018" s="16"/>
      <c r="N1018" s="16"/>
      <c r="O1018" s="16"/>
      <c r="P1018" s="16"/>
      <c r="Q1018" s="16"/>
      <c r="R1018" s="16"/>
      <c r="S1018" s="23"/>
      <c r="T1018" s="16"/>
      <c r="U1018" s="16"/>
      <c r="W1018" s="23" t="str">
        <f>IF('PD2'!$V1018&lt;&gt;"",'PD2'!$V1018*VLOOKUP('PD2'!$U1018,#REF!,2,0),"")</f>
        <v/>
      </c>
      <c r="X1018" s="16"/>
      <c r="Y1018" s="16"/>
      <c r="Z1018" s="16"/>
      <c r="AA1018" s="16"/>
      <c r="AB1018" s="16"/>
      <c r="AC1018" s="16"/>
    </row>
    <row r="1019" spans="1:29" ht="15.75" customHeight="1" x14ac:dyDescent="0.35">
      <c r="A1019" s="17"/>
      <c r="B1019" s="16"/>
      <c r="C1019" s="16"/>
      <c r="D1019" s="16"/>
      <c r="E1019" s="16"/>
      <c r="F1019" s="16"/>
      <c r="G1019" s="16"/>
      <c r="H1019" s="16"/>
      <c r="I1019" s="16"/>
      <c r="J1019" s="16"/>
      <c r="K1019" s="16"/>
      <c r="N1019" s="16"/>
      <c r="O1019" s="16"/>
      <c r="P1019" s="16"/>
      <c r="Q1019" s="16"/>
      <c r="R1019" s="16"/>
      <c r="S1019" s="23"/>
      <c r="T1019" s="16"/>
      <c r="U1019" s="16"/>
      <c r="W1019" s="23" t="str">
        <f>IF('PD2'!$V1019&lt;&gt;"",'PD2'!$V1019*VLOOKUP('PD2'!$U1019,#REF!,2,0),"")</f>
        <v/>
      </c>
      <c r="X1019" s="16"/>
      <c r="Y1019" s="16"/>
      <c r="Z1019" s="16"/>
      <c r="AA1019" s="16"/>
      <c r="AB1019" s="16"/>
      <c r="AC1019" s="16"/>
    </row>
    <row r="1020" spans="1:29" ht="15.75" customHeight="1" x14ac:dyDescent="0.35">
      <c r="A1020" s="17"/>
      <c r="B1020" s="16"/>
      <c r="C1020" s="16"/>
      <c r="D1020" s="16"/>
      <c r="E1020" s="16"/>
      <c r="F1020" s="16"/>
      <c r="G1020" s="16"/>
      <c r="H1020" s="16"/>
      <c r="I1020" s="16"/>
      <c r="J1020" s="16"/>
      <c r="K1020" s="16"/>
      <c r="N1020" s="16"/>
      <c r="O1020" s="16"/>
      <c r="P1020" s="16"/>
      <c r="Q1020" s="16"/>
      <c r="R1020" s="16"/>
      <c r="S1020" s="23"/>
      <c r="T1020" s="16"/>
      <c r="U1020" s="16"/>
      <c r="W1020" s="23" t="str">
        <f>IF('PD2'!$V1020&lt;&gt;"",'PD2'!$V1020*VLOOKUP('PD2'!$U1020,#REF!,2,0),"")</f>
        <v/>
      </c>
      <c r="X1020" s="16"/>
      <c r="Y1020" s="16"/>
      <c r="Z1020" s="16"/>
      <c r="AA1020" s="16"/>
      <c r="AB1020" s="16"/>
      <c r="AC1020" s="16"/>
    </row>
    <row r="1021" spans="1:29" ht="15.75" customHeight="1" x14ac:dyDescent="0.35">
      <c r="A1021" s="17"/>
      <c r="B1021" s="16"/>
      <c r="C1021" s="16"/>
      <c r="D1021" s="16"/>
      <c r="E1021" s="16"/>
      <c r="F1021" s="16"/>
      <c r="G1021" s="16"/>
      <c r="H1021" s="16"/>
      <c r="I1021" s="16"/>
      <c r="J1021" s="16"/>
      <c r="K1021" s="16"/>
      <c r="N1021" s="16"/>
      <c r="O1021" s="16"/>
      <c r="P1021" s="16"/>
      <c r="Q1021" s="16"/>
      <c r="R1021" s="16"/>
      <c r="S1021" s="23"/>
      <c r="T1021" s="16"/>
      <c r="U1021" s="16"/>
      <c r="W1021" s="23" t="str">
        <f>IF('PD2'!$V1021&lt;&gt;"",'PD2'!$V1021*VLOOKUP('PD2'!$U1021,#REF!,2,0),"")</f>
        <v/>
      </c>
      <c r="X1021" s="16"/>
      <c r="Y1021" s="16"/>
      <c r="Z1021" s="16"/>
      <c r="AA1021" s="16"/>
      <c r="AB1021" s="16"/>
      <c r="AC1021" s="16"/>
    </row>
    <row r="1022" spans="1:29" ht="15.75" customHeight="1" x14ac:dyDescent="0.35">
      <c r="A1022" s="17"/>
      <c r="B1022" s="16"/>
      <c r="C1022" s="16"/>
      <c r="D1022" s="16"/>
      <c r="E1022" s="16"/>
      <c r="F1022" s="16"/>
      <c r="G1022" s="16"/>
      <c r="H1022" s="16"/>
      <c r="I1022" s="16"/>
      <c r="J1022" s="16"/>
      <c r="K1022" s="16"/>
      <c r="N1022" s="16"/>
      <c r="O1022" s="16"/>
      <c r="P1022" s="16"/>
      <c r="Q1022" s="16"/>
      <c r="R1022" s="16"/>
      <c r="S1022" s="23"/>
      <c r="T1022" s="16"/>
      <c r="U1022" s="16"/>
      <c r="W1022" s="23" t="str">
        <f>IF('PD2'!$V1022&lt;&gt;"",'PD2'!$V1022*VLOOKUP('PD2'!$U1022,#REF!,2,0),"")</f>
        <v/>
      </c>
      <c r="X1022" s="16"/>
      <c r="Y1022" s="16"/>
      <c r="Z1022" s="16"/>
      <c r="AA1022" s="16"/>
      <c r="AB1022" s="16"/>
      <c r="AC1022" s="16"/>
    </row>
    <row r="1023" spans="1:29" ht="15.75" customHeight="1" x14ac:dyDescent="0.35">
      <c r="A1023" s="17"/>
      <c r="B1023" s="16"/>
      <c r="C1023" s="16"/>
      <c r="D1023" s="16"/>
      <c r="E1023" s="16"/>
      <c r="F1023" s="16"/>
      <c r="G1023" s="16"/>
      <c r="H1023" s="16"/>
      <c r="I1023" s="16"/>
      <c r="J1023" s="16"/>
      <c r="K1023" s="16"/>
      <c r="N1023" s="16"/>
      <c r="O1023" s="16"/>
      <c r="P1023" s="16"/>
      <c r="Q1023" s="16"/>
      <c r="R1023" s="16"/>
      <c r="S1023" s="23"/>
      <c r="T1023" s="16"/>
      <c r="U1023" s="16"/>
      <c r="W1023" s="23" t="str">
        <f>IF('PD2'!$V1023&lt;&gt;"",'PD2'!$V1023*VLOOKUP('PD2'!$U1023,#REF!,2,0),"")</f>
        <v/>
      </c>
      <c r="X1023" s="16"/>
      <c r="Y1023" s="16"/>
      <c r="Z1023" s="16"/>
      <c r="AA1023" s="16"/>
      <c r="AB1023" s="16"/>
      <c r="AC1023" s="16"/>
    </row>
    <row r="1024" spans="1:29" ht="15.75" customHeight="1" x14ac:dyDescent="0.35">
      <c r="A1024" s="17"/>
      <c r="B1024" s="16"/>
      <c r="C1024" s="16"/>
      <c r="D1024" s="16"/>
      <c r="E1024" s="16"/>
      <c r="F1024" s="16"/>
      <c r="G1024" s="16"/>
      <c r="H1024" s="16"/>
      <c r="I1024" s="16"/>
      <c r="J1024" s="16"/>
      <c r="K1024" s="16"/>
      <c r="N1024" s="16"/>
      <c r="O1024" s="16"/>
      <c r="P1024" s="16"/>
      <c r="Q1024" s="16"/>
      <c r="R1024" s="16"/>
      <c r="S1024" s="23"/>
      <c r="T1024" s="16"/>
      <c r="U1024" s="16"/>
      <c r="W1024" s="23" t="str">
        <f>IF('PD2'!$V1024&lt;&gt;"",'PD2'!$V1024*VLOOKUP('PD2'!$U1024,#REF!,2,0),"")</f>
        <v/>
      </c>
      <c r="X1024" s="16"/>
      <c r="Y1024" s="16"/>
      <c r="Z1024" s="16"/>
      <c r="AA1024" s="16"/>
      <c r="AB1024" s="16"/>
      <c r="AC1024" s="16"/>
    </row>
    <row r="1025" spans="1:29" ht="15.75" customHeight="1" x14ac:dyDescent="0.35">
      <c r="A1025" s="17"/>
      <c r="B1025" s="16"/>
      <c r="C1025" s="16"/>
      <c r="D1025" s="16"/>
      <c r="E1025" s="16"/>
      <c r="F1025" s="16"/>
      <c r="G1025" s="16"/>
      <c r="H1025" s="16"/>
      <c r="I1025" s="16"/>
      <c r="J1025" s="16"/>
      <c r="K1025" s="16"/>
      <c r="N1025" s="16"/>
      <c r="O1025" s="16"/>
      <c r="P1025" s="16"/>
      <c r="Q1025" s="16"/>
      <c r="R1025" s="16"/>
      <c r="S1025" s="23"/>
      <c r="T1025" s="16"/>
      <c r="U1025" s="16"/>
      <c r="W1025" s="23" t="str">
        <f>IF('PD2'!$V1025&lt;&gt;"",'PD2'!$V1025*VLOOKUP('PD2'!$U1025,#REF!,2,0),"")</f>
        <v/>
      </c>
      <c r="X1025" s="16"/>
      <c r="Y1025" s="16"/>
      <c r="Z1025" s="16"/>
      <c r="AA1025" s="16"/>
      <c r="AB1025" s="16"/>
      <c r="AC1025" s="16"/>
    </row>
    <row r="1026" spans="1:29" ht="15.75" customHeight="1" x14ac:dyDescent="0.35">
      <c r="A1026" s="17"/>
      <c r="B1026" s="16"/>
      <c r="C1026" s="16"/>
      <c r="D1026" s="16"/>
      <c r="E1026" s="16"/>
      <c r="F1026" s="16"/>
      <c r="G1026" s="16"/>
      <c r="H1026" s="16"/>
      <c r="I1026" s="16"/>
      <c r="J1026" s="16"/>
      <c r="K1026" s="16"/>
      <c r="N1026" s="16"/>
      <c r="O1026" s="16"/>
      <c r="P1026" s="16"/>
      <c r="Q1026" s="16"/>
      <c r="R1026" s="16"/>
      <c r="S1026" s="23"/>
      <c r="T1026" s="16"/>
      <c r="U1026" s="16"/>
      <c r="W1026" s="23" t="str">
        <f>IF('PD2'!$V1026&lt;&gt;"",'PD2'!$V1026*VLOOKUP('PD2'!$U1026,#REF!,2,0),"")</f>
        <v/>
      </c>
      <c r="X1026" s="16"/>
      <c r="Y1026" s="16"/>
      <c r="Z1026" s="16"/>
      <c r="AA1026" s="16"/>
      <c r="AB1026" s="16"/>
      <c r="AC1026" s="16"/>
    </row>
    <row r="1027" spans="1:29" ht="15.75" customHeight="1" x14ac:dyDescent="0.35">
      <c r="A1027" s="17"/>
      <c r="B1027" s="16"/>
      <c r="C1027" s="16"/>
      <c r="D1027" s="16"/>
      <c r="E1027" s="16"/>
      <c r="F1027" s="16"/>
      <c r="G1027" s="16"/>
      <c r="H1027" s="16"/>
      <c r="I1027" s="16"/>
      <c r="J1027" s="16"/>
      <c r="K1027" s="16"/>
      <c r="N1027" s="16"/>
      <c r="O1027" s="16"/>
      <c r="P1027" s="16"/>
      <c r="Q1027" s="16"/>
      <c r="R1027" s="16"/>
      <c r="S1027" s="23"/>
      <c r="T1027" s="16"/>
      <c r="U1027" s="16"/>
      <c r="W1027" s="23" t="str">
        <f>IF('PD2'!$V1027&lt;&gt;"",'PD2'!$V1027*VLOOKUP('PD2'!$U1027,#REF!,2,0),"")</f>
        <v/>
      </c>
      <c r="X1027" s="16"/>
      <c r="Y1027" s="16"/>
      <c r="Z1027" s="16"/>
      <c r="AA1027" s="16"/>
      <c r="AB1027" s="16"/>
      <c r="AC1027" s="16"/>
    </row>
    <row r="1028" spans="1:29" ht="15.75" customHeight="1" x14ac:dyDescent="0.35">
      <c r="A1028" s="17"/>
      <c r="B1028" s="16"/>
      <c r="C1028" s="16"/>
      <c r="D1028" s="16"/>
      <c r="E1028" s="16"/>
      <c r="F1028" s="16"/>
      <c r="G1028" s="16"/>
      <c r="H1028" s="16"/>
      <c r="I1028" s="16"/>
      <c r="J1028" s="16"/>
      <c r="K1028" s="16"/>
      <c r="N1028" s="16"/>
      <c r="O1028" s="16"/>
      <c r="P1028" s="16"/>
      <c r="Q1028" s="16"/>
      <c r="R1028" s="16"/>
      <c r="S1028" s="23"/>
      <c r="T1028" s="16"/>
      <c r="U1028" s="16"/>
      <c r="W1028" s="23" t="str">
        <f>IF('PD2'!$V1028&lt;&gt;"",'PD2'!$V1028*VLOOKUP('PD2'!$U1028,#REF!,2,0),"")</f>
        <v/>
      </c>
      <c r="X1028" s="16"/>
      <c r="Y1028" s="16"/>
      <c r="Z1028" s="16"/>
      <c r="AA1028" s="16"/>
      <c r="AB1028" s="16"/>
      <c r="AC1028" s="16"/>
    </row>
    <row r="1029" spans="1:29" ht="15.75" customHeight="1" x14ac:dyDescent="0.35">
      <c r="A1029" s="17"/>
      <c r="B1029" s="16"/>
      <c r="C1029" s="16"/>
      <c r="D1029" s="16"/>
      <c r="E1029" s="16"/>
      <c r="F1029" s="16"/>
      <c r="G1029" s="16"/>
      <c r="H1029" s="16"/>
      <c r="I1029" s="16"/>
      <c r="J1029" s="16"/>
      <c r="K1029" s="16"/>
      <c r="N1029" s="16"/>
      <c r="O1029" s="16"/>
      <c r="P1029" s="16"/>
      <c r="Q1029" s="16"/>
      <c r="R1029" s="16"/>
      <c r="S1029" s="23"/>
      <c r="T1029" s="16"/>
      <c r="U1029" s="16"/>
      <c r="W1029" s="23" t="str">
        <f>IF('PD2'!$V1029&lt;&gt;"",'PD2'!$V1029*VLOOKUP('PD2'!$U1029,#REF!,2,0),"")</f>
        <v/>
      </c>
      <c r="X1029" s="16"/>
      <c r="Y1029" s="16"/>
      <c r="Z1029" s="16"/>
      <c r="AA1029" s="16"/>
      <c r="AB1029" s="16"/>
      <c r="AC1029" s="16"/>
    </row>
    <row r="1030" spans="1:29" ht="15.75" customHeight="1" x14ac:dyDescent="0.35">
      <c r="A1030" s="17"/>
      <c r="B1030" s="16"/>
      <c r="C1030" s="16"/>
      <c r="D1030" s="16"/>
      <c r="E1030" s="16"/>
      <c r="F1030" s="16"/>
      <c r="G1030" s="16"/>
      <c r="H1030" s="16"/>
      <c r="I1030" s="16"/>
      <c r="J1030" s="16"/>
      <c r="K1030" s="16"/>
      <c r="N1030" s="16"/>
      <c r="O1030" s="16"/>
      <c r="P1030" s="16"/>
      <c r="Q1030" s="16"/>
      <c r="R1030" s="16"/>
      <c r="S1030" s="23"/>
      <c r="T1030" s="16"/>
      <c r="U1030" s="16"/>
      <c r="W1030" s="23" t="str">
        <f>IF('PD2'!$V1030&lt;&gt;"",'PD2'!$V1030*VLOOKUP('PD2'!$U1030,#REF!,2,0),"")</f>
        <v/>
      </c>
      <c r="X1030" s="16"/>
      <c r="Y1030" s="16"/>
      <c r="Z1030" s="16"/>
      <c r="AA1030" s="16"/>
      <c r="AB1030" s="16"/>
      <c r="AC1030" s="16"/>
    </row>
    <row r="1031" spans="1:29" ht="15.75" customHeight="1" x14ac:dyDescent="0.35">
      <c r="A1031" s="17"/>
      <c r="B1031" s="16"/>
      <c r="C1031" s="16"/>
      <c r="D1031" s="16"/>
      <c r="E1031" s="16"/>
      <c r="F1031" s="16"/>
      <c r="G1031" s="16"/>
      <c r="H1031" s="16"/>
      <c r="I1031" s="16"/>
      <c r="J1031" s="16"/>
      <c r="K1031" s="16"/>
      <c r="N1031" s="16"/>
      <c r="O1031" s="16"/>
      <c r="P1031" s="16"/>
      <c r="Q1031" s="16"/>
      <c r="R1031" s="16"/>
      <c r="S1031" s="23"/>
      <c r="T1031" s="16"/>
      <c r="U1031" s="16"/>
      <c r="W1031" s="23" t="str">
        <f>IF('PD2'!$V1031&lt;&gt;"",'PD2'!$V1031*VLOOKUP('PD2'!$U1031,#REF!,2,0),"")</f>
        <v/>
      </c>
      <c r="X1031" s="16"/>
      <c r="Y1031" s="16"/>
      <c r="Z1031" s="16"/>
      <c r="AA1031" s="16"/>
      <c r="AB1031" s="16"/>
      <c r="AC1031" s="16"/>
    </row>
    <row r="1032" spans="1:29" ht="15.75" customHeight="1" x14ac:dyDescent="0.35">
      <c r="A1032" s="17"/>
      <c r="B1032" s="16"/>
      <c r="C1032" s="16"/>
      <c r="D1032" s="16"/>
      <c r="E1032" s="16"/>
      <c r="F1032" s="16"/>
      <c r="G1032" s="16"/>
      <c r="H1032" s="16"/>
      <c r="I1032" s="16"/>
      <c r="J1032" s="16"/>
      <c r="K1032" s="16"/>
      <c r="N1032" s="16"/>
      <c r="O1032" s="16"/>
      <c r="P1032" s="16"/>
      <c r="Q1032" s="16"/>
      <c r="R1032" s="16"/>
      <c r="S1032" s="23"/>
      <c r="T1032" s="16"/>
      <c r="U1032" s="16"/>
      <c r="W1032" s="23" t="str">
        <f>IF('PD2'!$V1032&lt;&gt;"",'PD2'!$V1032*VLOOKUP('PD2'!$U1032,#REF!,2,0),"")</f>
        <v/>
      </c>
      <c r="X1032" s="16"/>
      <c r="Y1032" s="16"/>
      <c r="Z1032" s="16"/>
      <c r="AA1032" s="16"/>
      <c r="AB1032" s="16"/>
      <c r="AC1032" s="16"/>
    </row>
    <row r="1033" spans="1:29" ht="15.75" customHeight="1" x14ac:dyDescent="0.35">
      <c r="A1033" s="17"/>
      <c r="B1033" s="16"/>
      <c r="C1033" s="16"/>
      <c r="D1033" s="16"/>
      <c r="E1033" s="16"/>
      <c r="F1033" s="16"/>
      <c r="G1033" s="16"/>
      <c r="H1033" s="16"/>
      <c r="I1033" s="16"/>
      <c r="J1033" s="16"/>
      <c r="K1033" s="16"/>
      <c r="N1033" s="16"/>
      <c r="O1033" s="16"/>
      <c r="P1033" s="16"/>
      <c r="Q1033" s="16"/>
      <c r="R1033" s="16"/>
      <c r="S1033" s="23"/>
      <c r="T1033" s="16"/>
      <c r="U1033" s="16"/>
      <c r="W1033" s="23" t="str">
        <f>IF('PD2'!$V1033&lt;&gt;"",'PD2'!$V1033*VLOOKUP('PD2'!$U1033,#REF!,2,0),"")</f>
        <v/>
      </c>
      <c r="X1033" s="16"/>
      <c r="Y1033" s="16"/>
      <c r="Z1033" s="16"/>
      <c r="AA1033" s="16"/>
      <c r="AB1033" s="16"/>
      <c r="AC1033" s="16"/>
    </row>
    <row r="1034" spans="1:29" ht="15.75" customHeight="1" x14ac:dyDescent="0.35">
      <c r="A1034" s="17"/>
      <c r="B1034" s="16"/>
      <c r="C1034" s="16"/>
      <c r="D1034" s="16"/>
      <c r="E1034" s="16"/>
      <c r="F1034" s="16"/>
      <c r="G1034" s="16"/>
      <c r="H1034" s="16"/>
      <c r="I1034" s="16"/>
      <c r="J1034" s="16"/>
      <c r="K1034" s="16"/>
      <c r="N1034" s="16"/>
      <c r="O1034" s="16"/>
      <c r="P1034" s="16"/>
      <c r="Q1034" s="16"/>
      <c r="R1034" s="16"/>
      <c r="S1034" s="23"/>
      <c r="T1034" s="16"/>
      <c r="U1034" s="16"/>
      <c r="W1034" s="23" t="str">
        <f>IF('PD2'!$V1034&lt;&gt;"",'PD2'!$V1034*VLOOKUP('PD2'!$U1034,#REF!,2,0),"")</f>
        <v/>
      </c>
      <c r="X1034" s="16"/>
      <c r="Y1034" s="16"/>
      <c r="Z1034" s="16"/>
      <c r="AA1034" s="16"/>
      <c r="AB1034" s="16"/>
      <c r="AC1034" s="16"/>
    </row>
    <row r="1035" spans="1:29" ht="15.75" customHeight="1" x14ac:dyDescent="0.35">
      <c r="A1035" s="17"/>
      <c r="B1035" s="16"/>
      <c r="C1035" s="16"/>
      <c r="D1035" s="16"/>
      <c r="E1035" s="16"/>
      <c r="F1035" s="16"/>
      <c r="G1035" s="16"/>
      <c r="H1035" s="16"/>
      <c r="I1035" s="16"/>
      <c r="J1035" s="16"/>
      <c r="K1035" s="16"/>
      <c r="N1035" s="16"/>
      <c r="O1035" s="16"/>
      <c r="P1035" s="16"/>
      <c r="Q1035" s="16"/>
      <c r="R1035" s="16"/>
      <c r="S1035" s="23"/>
      <c r="T1035" s="16"/>
      <c r="U1035" s="16"/>
      <c r="W1035" s="23" t="str">
        <f>IF('PD2'!$V1035&lt;&gt;"",'PD2'!$V1035*VLOOKUP('PD2'!$U1035,#REF!,2,0),"")</f>
        <v/>
      </c>
      <c r="X1035" s="16"/>
      <c r="Y1035" s="16"/>
      <c r="Z1035" s="16"/>
      <c r="AA1035" s="16"/>
      <c r="AB1035" s="16"/>
      <c r="AC1035" s="16"/>
    </row>
    <row r="1036" spans="1:29" ht="15.75" customHeight="1" x14ac:dyDescent="0.35">
      <c r="A1036" s="17"/>
      <c r="B1036" s="16"/>
      <c r="C1036" s="16"/>
      <c r="D1036" s="16"/>
      <c r="E1036" s="16"/>
      <c r="F1036" s="16"/>
      <c r="G1036" s="16"/>
      <c r="H1036" s="16"/>
      <c r="I1036" s="16"/>
      <c r="J1036" s="16"/>
      <c r="K1036" s="16"/>
      <c r="N1036" s="16"/>
      <c r="O1036" s="16"/>
      <c r="P1036" s="16"/>
      <c r="Q1036" s="16"/>
      <c r="R1036" s="16"/>
      <c r="S1036" s="23"/>
      <c r="T1036" s="16"/>
      <c r="U1036" s="16"/>
      <c r="W1036" s="23"/>
      <c r="X1036" s="16"/>
      <c r="Y1036" s="16"/>
      <c r="Z1036" s="16"/>
      <c r="AA1036" s="16"/>
      <c r="AB1036" s="16"/>
      <c r="AC1036" s="16"/>
    </row>
    <row r="1037" spans="1:29" ht="15.75" customHeight="1" x14ac:dyDescent="0.35">
      <c r="A1037" s="17"/>
      <c r="B1037" s="16"/>
      <c r="C1037" s="16"/>
      <c r="D1037" s="16"/>
      <c r="E1037" s="16"/>
      <c r="F1037" s="16"/>
      <c r="G1037" s="16"/>
      <c r="H1037" s="16"/>
      <c r="I1037" s="16"/>
      <c r="J1037" s="16"/>
      <c r="K1037" s="16"/>
      <c r="N1037" s="16"/>
      <c r="O1037" s="16"/>
      <c r="P1037" s="16"/>
      <c r="Q1037" s="16"/>
      <c r="R1037" s="16"/>
      <c r="S1037" s="23"/>
      <c r="T1037" s="16"/>
      <c r="U1037" s="16"/>
      <c r="W1037" s="23"/>
      <c r="X1037" s="16"/>
      <c r="Y1037" s="16"/>
      <c r="Z1037" s="16"/>
      <c r="AA1037" s="16"/>
      <c r="AB1037" s="16"/>
      <c r="AC1037" s="16"/>
    </row>
    <row r="1038" spans="1:29" ht="15.75" customHeight="1" x14ac:dyDescent="0.35">
      <c r="A1038" s="17"/>
      <c r="B1038" s="16"/>
      <c r="C1038" s="16"/>
      <c r="D1038" s="16"/>
      <c r="E1038" s="16"/>
      <c r="F1038" s="16"/>
      <c r="G1038" s="16"/>
      <c r="H1038" s="16"/>
      <c r="I1038" s="16"/>
      <c r="J1038" s="16"/>
      <c r="K1038" s="16"/>
      <c r="L1038" s="16"/>
      <c r="N1038" s="16"/>
      <c r="O1038" s="16"/>
      <c r="P1038" s="16"/>
      <c r="Q1038" s="16"/>
      <c r="R1038" s="16"/>
      <c r="S1038" s="23"/>
      <c r="T1038" s="16"/>
      <c r="U1038" s="16"/>
      <c r="W1038" s="23"/>
      <c r="X1038" s="16"/>
      <c r="Y1038" s="16"/>
      <c r="Z1038" s="16"/>
      <c r="AA1038" s="16"/>
      <c r="AB1038" s="16"/>
      <c r="AC1038" s="16"/>
    </row>
    <row r="1039" spans="1:29" ht="15.75" customHeight="1" x14ac:dyDescent="0.35">
      <c r="A1039" s="17"/>
      <c r="B1039" s="16"/>
      <c r="C1039" s="16"/>
      <c r="D1039" s="16"/>
      <c r="E1039" s="16"/>
      <c r="F1039" s="16"/>
      <c r="G1039" s="16"/>
      <c r="H1039" s="16"/>
      <c r="I1039" s="16"/>
      <c r="J1039" s="16"/>
      <c r="K1039" s="16"/>
      <c r="L1039" s="16"/>
      <c r="N1039" s="16"/>
      <c r="O1039" s="16"/>
      <c r="P1039" s="16"/>
      <c r="Q1039" s="16"/>
      <c r="R1039" s="16"/>
      <c r="S1039" s="23"/>
      <c r="T1039" s="16"/>
      <c r="U1039" s="16"/>
      <c r="W1039" s="23"/>
      <c r="X1039" s="16"/>
      <c r="Y1039" s="16"/>
      <c r="Z1039" s="16"/>
      <c r="AA1039" s="16"/>
      <c r="AB1039" s="16"/>
      <c r="AC1039" s="16"/>
    </row>
    <row r="1040" spans="1:29" ht="15.75" customHeight="1" x14ac:dyDescent="0.35">
      <c r="A1040" s="17"/>
      <c r="B1040" s="16"/>
      <c r="C1040" s="16"/>
      <c r="D1040" s="16"/>
      <c r="E1040" s="16"/>
      <c r="F1040" s="16"/>
      <c r="G1040" s="16"/>
      <c r="H1040" s="16"/>
      <c r="I1040" s="16"/>
      <c r="J1040" s="16"/>
      <c r="K1040" s="16"/>
      <c r="L1040" s="16"/>
      <c r="N1040" s="16"/>
      <c r="O1040" s="16"/>
      <c r="P1040" s="16"/>
      <c r="Q1040" s="16"/>
      <c r="R1040" s="16"/>
      <c r="S1040" s="23"/>
      <c r="T1040" s="16"/>
      <c r="U1040" s="16"/>
      <c r="W1040" s="23"/>
      <c r="X1040" s="16"/>
      <c r="Y1040" s="16"/>
      <c r="Z1040" s="16"/>
      <c r="AA1040" s="16"/>
      <c r="AB1040" s="16"/>
      <c r="AC1040" s="16"/>
    </row>
    <row r="1041" spans="1:29" ht="15.75" customHeight="1" x14ac:dyDescent="0.35">
      <c r="A1041" s="17"/>
      <c r="B1041" s="16"/>
      <c r="C1041" s="16"/>
      <c r="D1041" s="16"/>
      <c r="E1041" s="16"/>
      <c r="F1041" s="16"/>
      <c r="G1041" s="16"/>
      <c r="H1041" s="16"/>
      <c r="I1041" s="16"/>
      <c r="J1041" s="16"/>
      <c r="K1041" s="16"/>
      <c r="L1041" s="16"/>
      <c r="N1041" s="16"/>
      <c r="O1041" s="16"/>
      <c r="P1041" s="16"/>
      <c r="Q1041" s="16"/>
      <c r="R1041" s="16"/>
      <c r="S1041" s="23"/>
      <c r="T1041" s="16"/>
      <c r="U1041" s="16"/>
      <c r="W1041" s="23"/>
      <c r="X1041" s="16"/>
      <c r="Y1041" s="16"/>
      <c r="Z1041" s="16"/>
      <c r="AA1041" s="16"/>
      <c r="AB1041" s="16"/>
      <c r="AC1041" s="16"/>
    </row>
    <row r="1042" spans="1:29" ht="15.75" customHeight="1" x14ac:dyDescent="0.35">
      <c r="A1042" s="17"/>
      <c r="B1042" s="16"/>
      <c r="C1042" s="16"/>
      <c r="D1042" s="16"/>
      <c r="E1042" s="16"/>
      <c r="F1042" s="16"/>
      <c r="G1042" s="16"/>
      <c r="H1042" s="16"/>
      <c r="I1042" s="16"/>
      <c r="J1042" s="16"/>
      <c r="K1042" s="16"/>
      <c r="L1042" s="16"/>
      <c r="N1042" s="16"/>
      <c r="O1042" s="16"/>
      <c r="P1042" s="16"/>
      <c r="Q1042" s="16"/>
      <c r="R1042" s="16"/>
      <c r="S1042" s="23"/>
      <c r="T1042" s="16"/>
      <c r="U1042" s="16"/>
      <c r="W1042" s="23"/>
      <c r="X1042" s="16"/>
      <c r="Y1042" s="16"/>
      <c r="Z1042" s="16"/>
      <c r="AA1042" s="16"/>
      <c r="AB1042" s="16"/>
      <c r="AC1042" s="16"/>
    </row>
    <row r="1043" spans="1:29" ht="15.75" customHeight="1" x14ac:dyDescent="0.35">
      <c r="A1043" s="17"/>
      <c r="B1043" s="16"/>
      <c r="C1043" s="16"/>
      <c r="D1043" s="16"/>
      <c r="E1043" s="16"/>
      <c r="F1043" s="16"/>
      <c r="G1043" s="16"/>
      <c r="H1043" s="16"/>
      <c r="I1043" s="16"/>
      <c r="J1043" s="16"/>
      <c r="K1043" s="16"/>
      <c r="L1043" s="16"/>
      <c r="N1043" s="16"/>
      <c r="O1043" s="16"/>
      <c r="P1043" s="16"/>
      <c r="Q1043" s="16"/>
      <c r="R1043" s="16"/>
      <c r="S1043" s="23"/>
      <c r="T1043" s="16"/>
      <c r="U1043" s="16"/>
      <c r="W1043" s="23"/>
      <c r="X1043" s="16"/>
      <c r="Y1043" s="16"/>
      <c r="Z1043" s="16"/>
      <c r="AA1043" s="16"/>
      <c r="AB1043" s="16"/>
      <c r="AC1043" s="16"/>
    </row>
    <row r="1044" spans="1:29" ht="15.75" customHeight="1" x14ac:dyDescent="0.35">
      <c r="A1044" s="17"/>
      <c r="B1044" s="16"/>
      <c r="C1044" s="16"/>
      <c r="D1044" s="16"/>
      <c r="E1044" s="16"/>
      <c r="F1044" s="16"/>
      <c r="G1044" s="16"/>
      <c r="H1044" s="16"/>
      <c r="I1044" s="16"/>
      <c r="J1044" s="16"/>
      <c r="K1044" s="16"/>
      <c r="L1044" s="16"/>
      <c r="N1044" s="16"/>
      <c r="O1044" s="16"/>
      <c r="P1044" s="16"/>
      <c r="Q1044" s="16"/>
      <c r="R1044" s="16"/>
      <c r="S1044" s="23"/>
      <c r="T1044" s="16"/>
      <c r="U1044" s="16"/>
      <c r="W1044" s="23"/>
      <c r="X1044" s="16"/>
      <c r="Y1044" s="16"/>
      <c r="Z1044" s="16"/>
      <c r="AA1044" s="16"/>
      <c r="AB1044" s="16"/>
      <c r="AC1044" s="16"/>
    </row>
    <row r="1045" spans="1:29" ht="15.75" customHeight="1" x14ac:dyDescent="0.35">
      <c r="A1045" s="17"/>
      <c r="B1045" s="16"/>
      <c r="C1045" s="16"/>
      <c r="D1045" s="16"/>
      <c r="E1045" s="16"/>
      <c r="F1045" s="16"/>
      <c r="G1045" s="16"/>
      <c r="H1045" s="16"/>
      <c r="I1045" s="16"/>
      <c r="J1045" s="16"/>
      <c r="K1045" s="16"/>
      <c r="L1045" s="16"/>
      <c r="N1045" s="16"/>
      <c r="O1045" s="16"/>
      <c r="P1045" s="16"/>
      <c r="Q1045" s="16"/>
      <c r="R1045" s="16"/>
      <c r="S1045" s="23"/>
      <c r="T1045" s="16"/>
      <c r="U1045" s="16"/>
      <c r="W1045" s="23"/>
      <c r="X1045" s="16"/>
      <c r="Y1045" s="16"/>
      <c r="Z1045" s="16"/>
      <c r="AA1045" s="16"/>
      <c r="AB1045" s="16"/>
      <c r="AC1045" s="16"/>
    </row>
    <row r="1046" spans="1:29" ht="15.75" customHeight="1" x14ac:dyDescent="0.35">
      <c r="A1046" s="17"/>
      <c r="B1046" s="16"/>
      <c r="C1046" s="16"/>
      <c r="D1046" s="16"/>
      <c r="E1046" s="16"/>
      <c r="F1046" s="16"/>
      <c r="G1046" s="16"/>
      <c r="H1046" s="16"/>
      <c r="I1046" s="16"/>
      <c r="J1046" s="16"/>
      <c r="K1046" s="16"/>
      <c r="L1046" s="16"/>
      <c r="N1046" s="16"/>
      <c r="O1046" s="16"/>
      <c r="P1046" s="16"/>
      <c r="Q1046" s="16"/>
      <c r="R1046" s="16"/>
      <c r="S1046" s="23"/>
      <c r="T1046" s="16"/>
      <c r="U1046" s="16"/>
      <c r="W1046" s="23"/>
      <c r="X1046" s="16"/>
      <c r="Y1046" s="16"/>
      <c r="Z1046" s="16"/>
      <c r="AA1046" s="16"/>
      <c r="AB1046" s="16"/>
      <c r="AC1046" s="16"/>
    </row>
    <row r="1047" spans="1:29" ht="15.75" customHeight="1" x14ac:dyDescent="0.35">
      <c r="A1047" s="17"/>
      <c r="B1047" s="16"/>
      <c r="C1047" s="16"/>
      <c r="D1047" s="16"/>
      <c r="E1047" s="16"/>
      <c r="F1047" s="16"/>
      <c r="G1047" s="16"/>
      <c r="H1047" s="16"/>
      <c r="I1047" s="16"/>
      <c r="J1047" s="16"/>
      <c r="K1047" s="16"/>
      <c r="L1047" s="16"/>
      <c r="N1047" s="16"/>
      <c r="O1047" s="16"/>
      <c r="P1047" s="16"/>
      <c r="Q1047" s="16"/>
      <c r="R1047" s="16"/>
      <c r="S1047" s="23"/>
      <c r="T1047" s="16"/>
      <c r="U1047" s="16"/>
      <c r="W1047" s="23"/>
      <c r="X1047" s="16"/>
      <c r="Y1047" s="16"/>
      <c r="Z1047" s="16"/>
      <c r="AA1047" s="16"/>
      <c r="AB1047" s="16"/>
      <c r="AC1047" s="16"/>
    </row>
    <row r="1048" spans="1:29" ht="15.75" customHeight="1" x14ac:dyDescent="0.35">
      <c r="A1048" s="17"/>
      <c r="B1048" s="16"/>
      <c r="C1048" s="16"/>
      <c r="D1048" s="16"/>
      <c r="E1048" s="16"/>
      <c r="F1048" s="16"/>
      <c r="G1048" s="16"/>
      <c r="H1048" s="16"/>
      <c r="I1048" s="16"/>
      <c r="J1048" s="16"/>
      <c r="K1048" s="16"/>
      <c r="L1048" s="16"/>
      <c r="N1048" s="16"/>
      <c r="O1048" s="16"/>
      <c r="P1048" s="16"/>
      <c r="Q1048" s="16"/>
      <c r="R1048" s="16"/>
      <c r="S1048" s="23"/>
      <c r="T1048" s="16"/>
      <c r="U1048" s="16"/>
      <c r="W1048" s="23"/>
      <c r="X1048" s="16"/>
      <c r="Y1048" s="16"/>
      <c r="Z1048" s="16"/>
      <c r="AA1048" s="16"/>
      <c r="AB1048" s="16"/>
      <c r="AC1048" s="16"/>
    </row>
    <row r="1049" spans="1:29" ht="15.75" customHeight="1" x14ac:dyDescent="0.35">
      <c r="A1049" s="17"/>
      <c r="B1049" s="16"/>
      <c r="C1049" s="16"/>
      <c r="D1049" s="16"/>
      <c r="E1049" s="16"/>
      <c r="F1049" s="16"/>
      <c r="G1049" s="16"/>
      <c r="H1049" s="16"/>
      <c r="I1049" s="16"/>
      <c r="J1049" s="16"/>
      <c r="K1049" s="16"/>
      <c r="L1049" s="16"/>
      <c r="N1049" s="16"/>
      <c r="O1049" s="16"/>
      <c r="P1049" s="16"/>
      <c r="Q1049" s="16"/>
      <c r="R1049" s="16"/>
      <c r="S1049" s="23"/>
      <c r="T1049" s="16"/>
      <c r="U1049" s="16"/>
      <c r="W1049" s="23"/>
      <c r="X1049" s="16"/>
      <c r="Y1049" s="16"/>
      <c r="Z1049" s="16"/>
      <c r="AA1049" s="16"/>
      <c r="AB1049" s="16"/>
      <c r="AC1049" s="16"/>
    </row>
    <row r="1050" spans="1:29" ht="15.75" customHeight="1" x14ac:dyDescent="0.35">
      <c r="A1050" s="17"/>
      <c r="B1050" s="16"/>
      <c r="C1050" s="16"/>
      <c r="D1050" s="16"/>
      <c r="E1050" s="16"/>
      <c r="F1050" s="16"/>
      <c r="G1050" s="16"/>
      <c r="H1050" s="16"/>
      <c r="I1050" s="16"/>
      <c r="J1050" s="16"/>
      <c r="K1050" s="16"/>
      <c r="L1050" s="16"/>
      <c r="N1050" s="16"/>
      <c r="O1050" s="16"/>
      <c r="P1050" s="16"/>
      <c r="Q1050" s="16"/>
      <c r="R1050" s="16"/>
      <c r="S1050" s="23"/>
      <c r="T1050" s="16"/>
      <c r="U1050" s="16"/>
      <c r="W1050" s="23"/>
      <c r="X1050" s="16"/>
      <c r="Y1050" s="16"/>
      <c r="Z1050" s="16"/>
      <c r="AA1050" s="16"/>
      <c r="AB1050" s="16"/>
      <c r="AC1050" s="16"/>
    </row>
    <row r="1051" spans="1:29" ht="15.75" customHeight="1" x14ac:dyDescent="0.35">
      <c r="A1051" s="17"/>
      <c r="B1051" s="16"/>
      <c r="C1051" s="16"/>
      <c r="D1051" s="16"/>
      <c r="E1051" s="16"/>
      <c r="F1051" s="16"/>
      <c r="G1051" s="16"/>
      <c r="H1051" s="16"/>
      <c r="I1051" s="16"/>
      <c r="J1051" s="16"/>
      <c r="K1051" s="16"/>
      <c r="L1051" s="16"/>
      <c r="N1051" s="16"/>
      <c r="O1051" s="16"/>
      <c r="P1051" s="16"/>
      <c r="Q1051" s="16"/>
      <c r="R1051" s="16"/>
      <c r="S1051" s="23"/>
      <c r="T1051" s="16"/>
      <c r="U1051" s="16"/>
      <c r="W1051" s="23"/>
      <c r="X1051" s="16"/>
      <c r="Y1051" s="16"/>
      <c r="Z1051" s="16"/>
      <c r="AA1051" s="16"/>
      <c r="AB1051" s="16"/>
      <c r="AC1051" s="16"/>
    </row>
    <row r="1052" spans="1:29" ht="15.75" customHeight="1" x14ac:dyDescent="0.35">
      <c r="A1052" s="17"/>
      <c r="B1052" s="16"/>
      <c r="C1052" s="16"/>
      <c r="D1052" s="16"/>
      <c r="E1052" s="16"/>
      <c r="F1052" s="16"/>
      <c r="G1052" s="16"/>
      <c r="H1052" s="16"/>
      <c r="I1052" s="16"/>
      <c r="J1052" s="16"/>
      <c r="K1052" s="16"/>
      <c r="L1052" s="16"/>
      <c r="N1052" s="16"/>
      <c r="O1052" s="16"/>
      <c r="P1052" s="16"/>
      <c r="Q1052" s="16"/>
      <c r="R1052" s="16"/>
      <c r="S1052" s="23"/>
      <c r="T1052" s="16"/>
      <c r="U1052" s="16"/>
      <c r="W1052" s="23"/>
      <c r="X1052" s="16"/>
      <c r="Y1052" s="16"/>
      <c r="Z1052" s="16"/>
      <c r="AA1052" s="16"/>
      <c r="AB1052" s="16"/>
      <c r="AC1052" s="16"/>
    </row>
    <row r="1053" spans="1:29" ht="15.75" customHeight="1" x14ac:dyDescent="0.35">
      <c r="A1053" s="17"/>
      <c r="B1053" s="16"/>
      <c r="C1053" s="16"/>
      <c r="D1053" s="16"/>
      <c r="E1053" s="16"/>
      <c r="F1053" s="16"/>
      <c r="G1053" s="16"/>
      <c r="H1053" s="16"/>
      <c r="I1053" s="16"/>
      <c r="J1053" s="16"/>
      <c r="K1053" s="16"/>
      <c r="L1053" s="16"/>
      <c r="N1053" s="16"/>
      <c r="O1053" s="16"/>
      <c r="P1053" s="16"/>
      <c r="Q1053" s="16"/>
      <c r="R1053" s="16"/>
      <c r="S1053" s="23"/>
      <c r="T1053" s="16"/>
      <c r="U1053" s="16"/>
      <c r="W1053" s="23"/>
      <c r="X1053" s="16"/>
      <c r="Y1053" s="16"/>
      <c r="Z1053" s="16"/>
      <c r="AA1053" s="16"/>
      <c r="AB1053" s="16"/>
      <c r="AC1053" s="16"/>
    </row>
    <row r="1054" spans="1:29" ht="15.75" customHeight="1" x14ac:dyDescent="0.35">
      <c r="A1054" s="17"/>
      <c r="B1054" s="16"/>
      <c r="C1054" s="16"/>
      <c r="D1054" s="16"/>
      <c r="E1054" s="16"/>
      <c r="F1054" s="16"/>
      <c r="G1054" s="16"/>
      <c r="H1054" s="16"/>
      <c r="I1054" s="16"/>
      <c r="J1054" s="16"/>
      <c r="K1054" s="16"/>
      <c r="L1054" s="16"/>
      <c r="N1054" s="16"/>
      <c r="O1054" s="16"/>
      <c r="P1054" s="16"/>
      <c r="Q1054" s="16"/>
      <c r="R1054" s="16"/>
      <c r="S1054" s="23"/>
      <c r="T1054" s="16"/>
      <c r="U1054" s="16"/>
      <c r="W1054" s="23"/>
      <c r="X1054" s="16"/>
      <c r="Y1054" s="16"/>
      <c r="Z1054" s="16"/>
      <c r="AA1054" s="16"/>
      <c r="AB1054" s="16"/>
      <c r="AC1054" s="16"/>
    </row>
    <row r="1055" spans="1:29" ht="15.75" customHeight="1" x14ac:dyDescent="0.35">
      <c r="A1055" s="17"/>
      <c r="B1055" s="16"/>
      <c r="C1055" s="16"/>
      <c r="D1055" s="16"/>
      <c r="E1055" s="16"/>
      <c r="F1055" s="16"/>
      <c r="G1055" s="16"/>
      <c r="H1055" s="16"/>
      <c r="I1055" s="16"/>
      <c r="J1055" s="16"/>
      <c r="K1055" s="16"/>
      <c r="L1055" s="16"/>
      <c r="N1055" s="16"/>
      <c r="O1055" s="16"/>
      <c r="P1055" s="16"/>
      <c r="Q1055" s="16"/>
      <c r="R1055" s="16"/>
      <c r="S1055" s="23"/>
      <c r="T1055" s="16"/>
      <c r="U1055" s="16"/>
      <c r="W1055" s="23"/>
      <c r="X1055" s="16"/>
      <c r="Y1055" s="16"/>
      <c r="Z1055" s="16"/>
      <c r="AA1055" s="16"/>
      <c r="AB1055" s="16"/>
      <c r="AC1055" s="16"/>
    </row>
    <row r="1056" spans="1:29" ht="15.75" customHeight="1" x14ac:dyDescent="0.35">
      <c r="A1056" s="17"/>
      <c r="B1056" s="16"/>
      <c r="C1056" s="16"/>
      <c r="D1056" s="16"/>
      <c r="E1056" s="16"/>
      <c r="F1056" s="16"/>
      <c r="G1056" s="16"/>
      <c r="H1056" s="16"/>
      <c r="I1056" s="16"/>
      <c r="J1056" s="16"/>
      <c r="K1056" s="16"/>
      <c r="L1056" s="16"/>
      <c r="N1056" s="16"/>
      <c r="O1056" s="16"/>
      <c r="P1056" s="16"/>
      <c r="Q1056" s="16"/>
      <c r="R1056" s="16"/>
      <c r="S1056" s="23"/>
      <c r="T1056" s="16"/>
      <c r="U1056" s="16"/>
      <c r="W1056" s="23"/>
      <c r="X1056" s="16"/>
      <c r="Y1056" s="16"/>
      <c r="Z1056" s="16"/>
      <c r="AA1056" s="16"/>
      <c r="AB1056" s="16"/>
      <c r="AC1056" s="16"/>
    </row>
    <row r="1057" spans="1:29" ht="15.75" customHeight="1" x14ac:dyDescent="0.35">
      <c r="A1057" s="17"/>
      <c r="B1057" s="16"/>
      <c r="C1057" s="16"/>
      <c r="D1057" s="16"/>
      <c r="E1057" s="16"/>
      <c r="F1057" s="16"/>
      <c r="G1057" s="16"/>
      <c r="H1057" s="16"/>
      <c r="I1057" s="16"/>
      <c r="J1057" s="16"/>
      <c r="K1057" s="16"/>
      <c r="L1057" s="16"/>
      <c r="N1057" s="16"/>
      <c r="O1057" s="16"/>
      <c r="P1057" s="16"/>
      <c r="Q1057" s="16"/>
      <c r="R1057" s="16"/>
      <c r="S1057" s="23"/>
      <c r="T1057" s="16"/>
      <c r="U1057" s="16"/>
      <c r="W1057" s="23"/>
      <c r="X1057" s="16"/>
      <c r="Y1057" s="16"/>
      <c r="Z1057" s="16"/>
      <c r="AA1057" s="16"/>
      <c r="AB1057" s="16"/>
      <c r="AC1057" s="16"/>
    </row>
    <row r="1058" spans="1:29" ht="15.75" customHeight="1" x14ac:dyDescent="0.35">
      <c r="A1058" s="17"/>
      <c r="B1058" s="16"/>
      <c r="C1058" s="16"/>
      <c r="D1058" s="16"/>
      <c r="E1058" s="16"/>
      <c r="F1058" s="16"/>
      <c r="G1058" s="16"/>
      <c r="H1058" s="16"/>
      <c r="I1058" s="16"/>
      <c r="J1058" s="16"/>
      <c r="K1058" s="16"/>
      <c r="L1058" s="16"/>
      <c r="N1058" s="16"/>
      <c r="O1058" s="16"/>
      <c r="P1058" s="16"/>
      <c r="Q1058" s="16"/>
      <c r="R1058" s="16"/>
      <c r="S1058" s="23"/>
      <c r="T1058" s="16"/>
      <c r="U1058" s="16"/>
      <c r="W1058" s="23"/>
      <c r="X1058" s="16"/>
      <c r="Y1058" s="16"/>
      <c r="Z1058" s="16"/>
      <c r="AA1058" s="16"/>
      <c r="AB1058" s="16"/>
      <c r="AC1058" s="16"/>
    </row>
    <row r="1059" spans="1:29" ht="15.75" customHeight="1" x14ac:dyDescent="0.35">
      <c r="A1059" s="17"/>
      <c r="B1059" s="16"/>
      <c r="C1059" s="16"/>
      <c r="D1059" s="16"/>
      <c r="E1059" s="16"/>
      <c r="F1059" s="16"/>
      <c r="G1059" s="16"/>
      <c r="H1059" s="16"/>
      <c r="I1059" s="16"/>
      <c r="J1059" s="16"/>
      <c r="K1059" s="16"/>
      <c r="L1059" s="16"/>
      <c r="N1059" s="16"/>
      <c r="O1059" s="16"/>
      <c r="P1059" s="16"/>
      <c r="Q1059" s="16"/>
      <c r="R1059" s="16"/>
      <c r="S1059" s="23"/>
      <c r="T1059" s="16"/>
      <c r="U1059" s="16"/>
      <c r="W1059" s="23"/>
      <c r="X1059" s="16"/>
      <c r="Y1059" s="16"/>
      <c r="Z1059" s="16"/>
      <c r="AA1059" s="16"/>
      <c r="AB1059" s="16"/>
      <c r="AC1059" s="16"/>
    </row>
    <row r="1060" spans="1:29" ht="15.75" customHeight="1" x14ac:dyDescent="0.35">
      <c r="A1060" s="17"/>
      <c r="B1060" s="16"/>
      <c r="C1060" s="16"/>
      <c r="D1060" s="16"/>
      <c r="E1060" s="16"/>
      <c r="F1060" s="16"/>
      <c r="G1060" s="16"/>
      <c r="H1060" s="16"/>
      <c r="I1060" s="16"/>
      <c r="J1060" s="16"/>
      <c r="K1060" s="16"/>
      <c r="L1060" s="16"/>
      <c r="N1060" s="16"/>
      <c r="O1060" s="16"/>
      <c r="P1060" s="16"/>
      <c r="Q1060" s="16"/>
      <c r="R1060" s="16"/>
      <c r="S1060" s="23"/>
      <c r="T1060" s="16"/>
      <c r="U1060" s="16"/>
      <c r="W1060" s="23"/>
      <c r="X1060" s="16"/>
      <c r="Y1060" s="16"/>
      <c r="Z1060" s="16"/>
      <c r="AA1060" s="16"/>
      <c r="AB1060" s="16"/>
      <c r="AC1060" s="16"/>
    </row>
    <row r="1061" spans="1:29" ht="15.75" customHeight="1" x14ac:dyDescent="0.35">
      <c r="A1061" s="17"/>
      <c r="B1061" s="16"/>
      <c r="C1061" s="16"/>
      <c r="D1061" s="16"/>
      <c r="E1061" s="16"/>
      <c r="F1061" s="16"/>
      <c r="G1061" s="16"/>
      <c r="H1061" s="16"/>
      <c r="I1061" s="16"/>
      <c r="J1061" s="16"/>
      <c r="K1061" s="16"/>
      <c r="L1061" s="16"/>
      <c r="N1061" s="16"/>
      <c r="O1061" s="16"/>
      <c r="P1061" s="16"/>
      <c r="Q1061" s="16"/>
      <c r="R1061" s="16"/>
      <c r="S1061" s="23"/>
      <c r="T1061" s="16"/>
      <c r="U1061" s="16"/>
      <c r="W1061" s="23"/>
      <c r="X1061" s="16"/>
      <c r="Y1061" s="16"/>
      <c r="Z1061" s="16"/>
      <c r="AA1061" s="16"/>
      <c r="AB1061" s="16"/>
      <c r="AC1061" s="16"/>
    </row>
    <row r="1062" spans="1:29" ht="15.75" customHeight="1" x14ac:dyDescent="0.35">
      <c r="A1062" s="17"/>
      <c r="B1062" s="16"/>
      <c r="C1062" s="16"/>
      <c r="D1062" s="16"/>
      <c r="E1062" s="16"/>
      <c r="F1062" s="16"/>
      <c r="G1062" s="16"/>
      <c r="H1062" s="16"/>
      <c r="I1062" s="16"/>
      <c r="J1062" s="16"/>
      <c r="K1062" s="16"/>
      <c r="L1062" s="16"/>
      <c r="N1062" s="16"/>
      <c r="O1062" s="16"/>
      <c r="P1062" s="16"/>
      <c r="Q1062" s="16"/>
      <c r="R1062" s="16"/>
      <c r="S1062" s="23"/>
      <c r="T1062" s="16"/>
      <c r="U1062" s="16"/>
      <c r="W1062" s="23"/>
      <c r="X1062" s="16"/>
      <c r="Y1062" s="16"/>
      <c r="Z1062" s="16"/>
      <c r="AA1062" s="16"/>
      <c r="AB1062" s="16"/>
      <c r="AC1062" s="16"/>
    </row>
    <row r="1063" spans="1:29" ht="15.75" customHeight="1" x14ac:dyDescent="0.35">
      <c r="A1063" s="17"/>
      <c r="B1063" s="16"/>
      <c r="C1063" s="16"/>
      <c r="D1063" s="16"/>
      <c r="E1063" s="16"/>
      <c r="F1063" s="16"/>
      <c r="G1063" s="16"/>
      <c r="H1063" s="16"/>
      <c r="I1063" s="16"/>
      <c r="J1063" s="16"/>
      <c r="K1063" s="16"/>
      <c r="L1063" s="16"/>
      <c r="N1063" s="16"/>
      <c r="O1063" s="16"/>
      <c r="P1063" s="16"/>
      <c r="Q1063" s="16"/>
      <c r="R1063" s="16"/>
      <c r="S1063" s="23"/>
      <c r="T1063" s="16"/>
      <c r="U1063" s="16"/>
      <c r="W1063" s="23"/>
      <c r="X1063" s="16"/>
      <c r="Y1063" s="16"/>
      <c r="Z1063" s="16"/>
      <c r="AA1063" s="16"/>
      <c r="AB1063" s="16"/>
      <c r="AC1063" s="16"/>
    </row>
    <row r="1064" spans="1:29" ht="15.75" customHeight="1" x14ac:dyDescent="0.35">
      <c r="A1064" s="17"/>
      <c r="B1064" s="16"/>
      <c r="C1064" s="16"/>
      <c r="D1064" s="16"/>
      <c r="E1064" s="16"/>
      <c r="F1064" s="16"/>
      <c r="G1064" s="16"/>
      <c r="H1064" s="16"/>
      <c r="I1064" s="16"/>
      <c r="J1064" s="16"/>
      <c r="K1064" s="16"/>
      <c r="L1064" s="16"/>
      <c r="N1064" s="16"/>
      <c r="O1064" s="16"/>
      <c r="P1064" s="16"/>
      <c r="Q1064" s="16"/>
      <c r="R1064" s="16"/>
      <c r="S1064" s="23"/>
      <c r="T1064" s="16"/>
      <c r="U1064" s="16"/>
      <c r="W1064" s="23"/>
      <c r="X1064" s="16"/>
      <c r="Y1064" s="16"/>
      <c r="Z1064" s="16"/>
      <c r="AA1064" s="16"/>
      <c r="AB1064" s="16"/>
      <c r="AC1064" s="16"/>
    </row>
    <row r="1065" spans="1:29" ht="15.75" customHeight="1" x14ac:dyDescent="0.35">
      <c r="A1065" s="17"/>
      <c r="B1065" s="16"/>
      <c r="C1065" s="16"/>
      <c r="D1065" s="16"/>
      <c r="E1065" s="16"/>
      <c r="F1065" s="16"/>
      <c r="G1065" s="16"/>
      <c r="H1065" s="16"/>
      <c r="I1065" s="16"/>
      <c r="J1065" s="16"/>
      <c r="K1065" s="16"/>
      <c r="L1065" s="16"/>
      <c r="N1065" s="16"/>
      <c r="O1065" s="16"/>
      <c r="P1065" s="16"/>
      <c r="Q1065" s="16"/>
      <c r="R1065" s="16"/>
      <c r="S1065" s="23"/>
      <c r="T1065" s="16"/>
      <c r="U1065" s="16"/>
      <c r="W1065" s="23"/>
      <c r="X1065" s="16"/>
      <c r="Y1065" s="16"/>
      <c r="Z1065" s="16"/>
      <c r="AA1065" s="16"/>
      <c r="AB1065" s="16"/>
      <c r="AC1065" s="16"/>
    </row>
    <row r="1066" spans="1:29" ht="15.75" customHeight="1" x14ac:dyDescent="0.35">
      <c r="A1066" s="17"/>
      <c r="B1066" s="16"/>
      <c r="C1066" s="16"/>
      <c r="D1066" s="16"/>
      <c r="E1066" s="16"/>
      <c r="F1066" s="16"/>
      <c r="G1066" s="16"/>
      <c r="H1066" s="16"/>
      <c r="I1066" s="16"/>
      <c r="J1066" s="16"/>
      <c r="K1066" s="16"/>
      <c r="L1066" s="16"/>
      <c r="N1066" s="16"/>
      <c r="O1066" s="16"/>
      <c r="P1066" s="16"/>
      <c r="Q1066" s="16"/>
      <c r="R1066" s="16"/>
      <c r="S1066" s="23"/>
      <c r="T1066" s="16"/>
      <c r="U1066" s="16"/>
      <c r="W1066" s="23"/>
      <c r="X1066" s="16"/>
      <c r="Y1066" s="16"/>
      <c r="Z1066" s="16"/>
      <c r="AA1066" s="16"/>
      <c r="AB1066" s="16"/>
      <c r="AC1066" s="16"/>
    </row>
    <row r="1067" spans="1:29" ht="15.75" customHeight="1" x14ac:dyDescent="0.35">
      <c r="A1067" s="17"/>
      <c r="B1067" s="16"/>
      <c r="C1067" s="16"/>
      <c r="D1067" s="16"/>
      <c r="E1067" s="16"/>
      <c r="F1067" s="16"/>
      <c r="G1067" s="16"/>
      <c r="H1067" s="16"/>
      <c r="I1067" s="16"/>
      <c r="J1067" s="16"/>
      <c r="K1067" s="16"/>
      <c r="L1067" s="16"/>
      <c r="N1067" s="16"/>
      <c r="O1067" s="16"/>
      <c r="P1067" s="16"/>
      <c r="Q1067" s="16"/>
      <c r="R1067" s="16"/>
      <c r="S1067" s="23"/>
      <c r="T1067" s="16"/>
      <c r="U1067" s="16"/>
      <c r="W1067" s="23"/>
      <c r="X1067" s="16"/>
      <c r="Y1067" s="16"/>
      <c r="Z1067" s="16"/>
      <c r="AA1067" s="16"/>
      <c r="AB1067" s="16"/>
      <c r="AC1067" s="16"/>
    </row>
    <row r="1068" spans="1:29" ht="15.75" customHeight="1" x14ac:dyDescent="0.35">
      <c r="A1068" s="17"/>
      <c r="B1068" s="16"/>
      <c r="C1068" s="16"/>
      <c r="D1068" s="16"/>
      <c r="E1068" s="16"/>
      <c r="F1068" s="16"/>
      <c r="G1068" s="16"/>
      <c r="H1068" s="16"/>
      <c r="I1068" s="16"/>
      <c r="J1068" s="16"/>
      <c r="K1068" s="16"/>
      <c r="L1068" s="16"/>
      <c r="N1068" s="16"/>
      <c r="O1068" s="16"/>
      <c r="P1068" s="16"/>
      <c r="Q1068" s="16"/>
      <c r="R1068" s="16"/>
      <c r="S1068" s="23"/>
      <c r="T1068" s="16"/>
      <c r="U1068" s="16"/>
      <c r="W1068" s="23"/>
      <c r="X1068" s="16"/>
      <c r="Y1068" s="16"/>
      <c r="Z1068" s="16"/>
      <c r="AA1068" s="16"/>
      <c r="AB1068" s="16"/>
      <c r="AC1068" s="16"/>
    </row>
    <row r="1069" spans="1:29" ht="15.75" customHeight="1" x14ac:dyDescent="0.35">
      <c r="A1069" s="17"/>
      <c r="B1069" s="16"/>
      <c r="C1069" s="16"/>
      <c r="D1069" s="16"/>
      <c r="E1069" s="16"/>
      <c r="F1069" s="16"/>
      <c r="G1069" s="16"/>
      <c r="H1069" s="16"/>
      <c r="I1069" s="16"/>
      <c r="J1069" s="16"/>
      <c r="K1069" s="16"/>
      <c r="L1069" s="16"/>
      <c r="N1069" s="16"/>
      <c r="O1069" s="16"/>
      <c r="P1069" s="16"/>
      <c r="Q1069" s="16"/>
      <c r="R1069" s="16"/>
      <c r="S1069" s="23"/>
      <c r="T1069" s="16"/>
      <c r="U1069" s="16"/>
      <c r="W1069" s="23"/>
      <c r="X1069" s="16"/>
      <c r="Y1069" s="16"/>
      <c r="Z1069" s="16"/>
      <c r="AA1069" s="16"/>
      <c r="AB1069" s="16"/>
      <c r="AC1069" s="16"/>
    </row>
    <row r="1070" spans="1:29" ht="15.75" customHeight="1" x14ac:dyDescent="0.35">
      <c r="A1070" s="17"/>
      <c r="B1070" s="16"/>
      <c r="C1070" s="16"/>
      <c r="D1070" s="16"/>
      <c r="E1070" s="16"/>
      <c r="F1070" s="16"/>
      <c r="G1070" s="16"/>
      <c r="H1070" s="16"/>
      <c r="I1070" s="16"/>
      <c r="J1070" s="16"/>
      <c r="K1070" s="16"/>
      <c r="L1070" s="16"/>
      <c r="N1070" s="16"/>
      <c r="O1070" s="16"/>
      <c r="P1070" s="16"/>
      <c r="Q1070" s="16"/>
      <c r="R1070" s="16"/>
      <c r="S1070" s="23"/>
      <c r="T1070" s="16"/>
      <c r="U1070" s="16"/>
      <c r="W1070" s="23"/>
      <c r="X1070" s="16"/>
      <c r="Y1070" s="16"/>
      <c r="Z1070" s="16"/>
      <c r="AA1070" s="16"/>
      <c r="AB1070" s="16"/>
      <c r="AC1070" s="16"/>
    </row>
    <row r="1071" spans="1:29" ht="15.75" customHeight="1" x14ac:dyDescent="0.35">
      <c r="A1071" s="17"/>
      <c r="B1071" s="16"/>
      <c r="C1071" s="16"/>
      <c r="D1071" s="16"/>
      <c r="E1071" s="16"/>
      <c r="F1071" s="16"/>
      <c r="G1071" s="16"/>
      <c r="H1071" s="16"/>
      <c r="I1071" s="16"/>
      <c r="J1071" s="16"/>
      <c r="K1071" s="16"/>
      <c r="L1071" s="16"/>
      <c r="N1071" s="16"/>
      <c r="O1071" s="16"/>
      <c r="P1071" s="16"/>
      <c r="Q1071" s="16"/>
      <c r="R1071" s="16"/>
      <c r="S1071" s="23"/>
      <c r="T1071" s="16"/>
      <c r="U1071" s="16"/>
      <c r="W1071" s="23"/>
      <c r="X1071" s="16"/>
      <c r="Y1071" s="16"/>
      <c r="Z1071" s="16"/>
      <c r="AA1071" s="16"/>
      <c r="AB1071" s="16"/>
      <c r="AC1071" s="16"/>
    </row>
    <row r="1072" spans="1:29" ht="15.75" customHeight="1" x14ac:dyDescent="0.35">
      <c r="A1072" s="17"/>
      <c r="B1072" s="16"/>
      <c r="C1072" s="16"/>
      <c r="D1072" s="16"/>
      <c r="E1072" s="16"/>
      <c r="F1072" s="16"/>
      <c r="G1072" s="16"/>
      <c r="H1072" s="16"/>
      <c r="I1072" s="16"/>
      <c r="J1072" s="16"/>
      <c r="K1072" s="16"/>
      <c r="L1072" s="16"/>
      <c r="N1072" s="16"/>
      <c r="O1072" s="16"/>
      <c r="P1072" s="16"/>
      <c r="Q1072" s="16"/>
      <c r="R1072" s="16"/>
      <c r="S1072" s="23"/>
      <c r="T1072" s="16"/>
      <c r="U1072" s="16"/>
      <c r="W1072" s="23"/>
      <c r="X1072" s="16"/>
      <c r="Y1072" s="16"/>
      <c r="Z1072" s="16"/>
      <c r="AA1072" s="16"/>
      <c r="AB1072" s="16"/>
      <c r="AC1072" s="16"/>
    </row>
    <row r="1073" spans="1:29" ht="15.75" customHeight="1" x14ac:dyDescent="0.35">
      <c r="A1073" s="17"/>
      <c r="B1073" s="16"/>
      <c r="C1073" s="16"/>
      <c r="D1073" s="16"/>
      <c r="E1073" s="16"/>
      <c r="F1073" s="16"/>
      <c r="G1073" s="16"/>
      <c r="H1073" s="16"/>
      <c r="I1073" s="16"/>
      <c r="J1073" s="16"/>
      <c r="K1073" s="16"/>
      <c r="L1073" s="16"/>
      <c r="N1073" s="16"/>
      <c r="O1073" s="16"/>
      <c r="P1073" s="16"/>
      <c r="Q1073" s="16"/>
      <c r="R1073" s="16"/>
      <c r="S1073" s="23"/>
      <c r="T1073" s="16"/>
      <c r="U1073" s="16"/>
      <c r="W1073" s="23"/>
      <c r="X1073" s="16"/>
      <c r="Y1073" s="16"/>
      <c r="Z1073" s="16"/>
      <c r="AA1073" s="16"/>
      <c r="AB1073" s="16"/>
      <c r="AC1073" s="16"/>
    </row>
    <row r="1074" spans="1:29" ht="15.75" customHeight="1" x14ac:dyDescent="0.35">
      <c r="A1074" s="17"/>
      <c r="B1074" s="16"/>
      <c r="C1074" s="16"/>
      <c r="D1074" s="16"/>
      <c r="E1074" s="16"/>
      <c r="F1074" s="16"/>
      <c r="G1074" s="16"/>
      <c r="H1074" s="16"/>
      <c r="I1074" s="16"/>
      <c r="J1074" s="16"/>
      <c r="K1074" s="16"/>
      <c r="L1074" s="16"/>
      <c r="N1074" s="16"/>
      <c r="O1074" s="16"/>
      <c r="P1074" s="16"/>
      <c r="Q1074" s="16"/>
      <c r="R1074" s="16"/>
      <c r="S1074" s="23"/>
      <c r="T1074" s="16"/>
      <c r="U1074" s="16"/>
      <c r="W1074" s="23"/>
      <c r="X1074" s="16"/>
      <c r="Y1074" s="16"/>
      <c r="Z1074" s="16"/>
      <c r="AA1074" s="16"/>
      <c r="AB1074" s="16"/>
      <c r="AC1074" s="16"/>
    </row>
    <row r="1075" spans="1:29" ht="15.75" customHeight="1" x14ac:dyDescent="0.35">
      <c r="A1075" s="17"/>
      <c r="B1075" s="16"/>
      <c r="C1075" s="16"/>
      <c r="D1075" s="16"/>
      <c r="E1075" s="16"/>
      <c r="F1075" s="16"/>
      <c r="G1075" s="16"/>
      <c r="H1075" s="16"/>
      <c r="I1075" s="16"/>
      <c r="J1075" s="16"/>
      <c r="K1075" s="16"/>
      <c r="L1075" s="16"/>
      <c r="N1075" s="16"/>
      <c r="O1075" s="16"/>
      <c r="P1075" s="16"/>
      <c r="Q1075" s="16"/>
      <c r="R1075" s="16"/>
      <c r="S1075" s="23"/>
      <c r="T1075" s="16"/>
      <c r="U1075" s="16"/>
      <c r="W1075" s="23"/>
      <c r="X1075" s="16"/>
      <c r="Y1075" s="16"/>
      <c r="Z1075" s="16"/>
      <c r="AA1075" s="16"/>
      <c r="AB1075" s="16"/>
      <c r="AC1075" s="16"/>
    </row>
    <row r="1076" spans="1:29" ht="15.75" customHeight="1" x14ac:dyDescent="0.35">
      <c r="A1076" s="17"/>
      <c r="B1076" s="16"/>
      <c r="C1076" s="16"/>
      <c r="D1076" s="16"/>
      <c r="E1076" s="16"/>
      <c r="F1076" s="16"/>
      <c r="G1076" s="16"/>
      <c r="H1076" s="16"/>
      <c r="I1076" s="16"/>
      <c r="J1076" s="16"/>
      <c r="K1076" s="16"/>
      <c r="L1076" s="16"/>
      <c r="N1076" s="16"/>
      <c r="O1076" s="16"/>
      <c r="P1076" s="16"/>
      <c r="Q1076" s="16"/>
      <c r="R1076" s="16"/>
      <c r="S1076" s="23"/>
      <c r="T1076" s="16"/>
      <c r="U1076" s="16"/>
      <c r="W1076" s="23"/>
      <c r="X1076" s="16"/>
      <c r="Y1076" s="16"/>
      <c r="Z1076" s="16"/>
      <c r="AA1076" s="16"/>
      <c r="AB1076" s="16"/>
      <c r="AC1076" s="16"/>
    </row>
    <row r="1077" spans="1:29" ht="15.75" customHeight="1" x14ac:dyDescent="0.35">
      <c r="A1077" s="17"/>
      <c r="B1077" s="16"/>
      <c r="C1077" s="16"/>
      <c r="D1077" s="16"/>
      <c r="E1077" s="16"/>
      <c r="F1077" s="16"/>
      <c r="G1077" s="16"/>
      <c r="H1077" s="16"/>
      <c r="I1077" s="16"/>
      <c r="J1077" s="16"/>
      <c r="K1077" s="16"/>
      <c r="L1077" s="16"/>
      <c r="N1077" s="16"/>
      <c r="O1077" s="16"/>
      <c r="P1077" s="16"/>
      <c r="Q1077" s="16"/>
      <c r="R1077" s="16"/>
      <c r="S1077" s="23"/>
      <c r="T1077" s="16"/>
      <c r="U1077" s="16"/>
      <c r="W1077" s="23"/>
      <c r="X1077" s="16"/>
      <c r="Y1077" s="16"/>
      <c r="Z1077" s="16"/>
      <c r="AA1077" s="16"/>
      <c r="AB1077" s="16"/>
      <c r="AC1077" s="16"/>
    </row>
    <row r="1078" spans="1:29" ht="15.75" customHeight="1" x14ac:dyDescent="0.35">
      <c r="A1078" s="17"/>
      <c r="B1078" s="16"/>
      <c r="C1078" s="16"/>
      <c r="D1078" s="16"/>
      <c r="E1078" s="16"/>
      <c r="F1078" s="16"/>
      <c r="G1078" s="16"/>
      <c r="H1078" s="16"/>
      <c r="I1078" s="16"/>
      <c r="J1078" s="16"/>
      <c r="K1078" s="16"/>
      <c r="L1078" s="16"/>
      <c r="N1078" s="16"/>
      <c r="O1078" s="16"/>
      <c r="P1078" s="16"/>
      <c r="Q1078" s="16"/>
      <c r="R1078" s="16"/>
      <c r="S1078" s="23"/>
      <c r="T1078" s="16"/>
      <c r="U1078" s="16"/>
      <c r="W1078" s="23"/>
      <c r="X1078" s="16"/>
      <c r="Y1078" s="16"/>
      <c r="Z1078" s="16"/>
      <c r="AA1078" s="16"/>
      <c r="AB1078" s="16"/>
      <c r="AC1078" s="16"/>
    </row>
    <row r="1079" spans="1:29" ht="15.75" customHeight="1" x14ac:dyDescent="0.35">
      <c r="A1079" s="17"/>
      <c r="B1079" s="16"/>
      <c r="C1079" s="16"/>
      <c r="D1079" s="16"/>
      <c r="E1079" s="16"/>
      <c r="F1079" s="16"/>
      <c r="G1079" s="16"/>
      <c r="H1079" s="16"/>
      <c r="I1079" s="16"/>
      <c r="J1079" s="16"/>
      <c r="K1079" s="16"/>
      <c r="L1079" s="16"/>
      <c r="N1079" s="16"/>
      <c r="O1079" s="16"/>
      <c r="P1079" s="16"/>
      <c r="Q1079" s="16"/>
      <c r="R1079" s="16"/>
      <c r="S1079" s="23"/>
      <c r="T1079" s="16"/>
      <c r="U1079" s="16"/>
      <c r="W1079" s="23"/>
      <c r="X1079" s="16"/>
      <c r="Y1079" s="16"/>
      <c r="Z1079" s="16"/>
      <c r="AA1079" s="16"/>
      <c r="AB1079" s="16"/>
      <c r="AC1079" s="16"/>
    </row>
    <row r="1080" spans="1:29" ht="15.75" customHeight="1" x14ac:dyDescent="0.35">
      <c r="A1080" s="17"/>
      <c r="B1080" s="16"/>
      <c r="C1080" s="16"/>
      <c r="D1080" s="16"/>
      <c r="E1080" s="16"/>
      <c r="F1080" s="16"/>
      <c r="G1080" s="16"/>
      <c r="H1080" s="16"/>
      <c r="I1080" s="16"/>
      <c r="J1080" s="16"/>
      <c r="K1080" s="16"/>
      <c r="L1080" s="16"/>
      <c r="N1080" s="16"/>
      <c r="O1080" s="16"/>
      <c r="P1080" s="16"/>
      <c r="Q1080" s="16"/>
      <c r="R1080" s="16"/>
      <c r="S1080" s="23"/>
      <c r="T1080" s="16"/>
      <c r="U1080" s="16"/>
      <c r="W1080" s="23"/>
      <c r="X1080" s="16"/>
      <c r="Y1080" s="16"/>
      <c r="Z1080" s="16"/>
      <c r="AA1080" s="16"/>
      <c r="AB1080" s="16"/>
      <c r="AC1080" s="16"/>
    </row>
    <row r="1081" spans="1:29" ht="15.75" customHeight="1" x14ac:dyDescent="0.35">
      <c r="A1081" s="17"/>
      <c r="B1081" s="16"/>
      <c r="C1081" s="16"/>
      <c r="D1081" s="16"/>
      <c r="E1081" s="16"/>
      <c r="F1081" s="16"/>
      <c r="G1081" s="16"/>
      <c r="H1081" s="16"/>
      <c r="I1081" s="16"/>
      <c r="J1081" s="16"/>
      <c r="K1081" s="16"/>
      <c r="L1081" s="16"/>
      <c r="N1081" s="16"/>
      <c r="O1081" s="16"/>
      <c r="P1081" s="16"/>
      <c r="Q1081" s="16"/>
      <c r="R1081" s="16"/>
      <c r="S1081" s="23"/>
      <c r="T1081" s="16"/>
      <c r="U1081" s="16"/>
      <c r="W1081" s="23"/>
      <c r="X1081" s="16"/>
      <c r="Y1081" s="16"/>
      <c r="Z1081" s="16"/>
      <c r="AA1081" s="16"/>
      <c r="AB1081" s="16"/>
      <c r="AC1081" s="16"/>
    </row>
    <row r="1082" spans="1:29" ht="15.75" customHeight="1" x14ac:dyDescent="0.35">
      <c r="A1082" s="17"/>
      <c r="B1082" s="16"/>
      <c r="C1082" s="16"/>
      <c r="D1082" s="16"/>
      <c r="E1082" s="16"/>
      <c r="F1082" s="16"/>
      <c r="G1082" s="16"/>
      <c r="H1082" s="16"/>
      <c r="I1082" s="16"/>
      <c r="J1082" s="16"/>
      <c r="K1082" s="16"/>
      <c r="L1082" s="16"/>
      <c r="N1082" s="16"/>
      <c r="O1082" s="16"/>
      <c r="P1082" s="16"/>
      <c r="Q1082" s="16"/>
      <c r="R1082" s="16"/>
      <c r="S1082" s="23"/>
      <c r="T1082" s="16"/>
      <c r="U1082" s="16"/>
      <c r="W1082" s="23"/>
      <c r="X1082" s="16"/>
      <c r="Y1082" s="16"/>
      <c r="Z1082" s="16"/>
      <c r="AA1082" s="16"/>
      <c r="AB1082" s="16"/>
      <c r="AC1082" s="16"/>
    </row>
    <row r="1083" spans="1:29" ht="15.75" customHeight="1" x14ac:dyDescent="0.35">
      <c r="A1083" s="17"/>
      <c r="B1083" s="16"/>
      <c r="C1083" s="16"/>
      <c r="D1083" s="16"/>
      <c r="E1083" s="16"/>
      <c r="F1083" s="16"/>
      <c r="G1083" s="16"/>
      <c r="H1083" s="16"/>
      <c r="I1083" s="16"/>
      <c r="J1083" s="16"/>
      <c r="K1083" s="16"/>
      <c r="L1083" s="16"/>
      <c r="N1083" s="16"/>
      <c r="O1083" s="16"/>
      <c r="P1083" s="16"/>
      <c r="Q1083" s="16"/>
      <c r="R1083" s="16"/>
      <c r="S1083" s="23"/>
      <c r="T1083" s="16"/>
      <c r="U1083" s="16"/>
      <c r="W1083" s="23"/>
      <c r="X1083" s="16"/>
      <c r="Y1083" s="16"/>
      <c r="Z1083" s="16"/>
      <c r="AA1083" s="16"/>
      <c r="AB1083" s="16"/>
      <c r="AC1083" s="16"/>
    </row>
    <row r="1084" spans="1:29" ht="15.75" customHeight="1" x14ac:dyDescent="0.35">
      <c r="A1084" s="17"/>
      <c r="B1084" s="16"/>
      <c r="C1084" s="16"/>
      <c r="D1084" s="16"/>
      <c r="E1084" s="16"/>
      <c r="F1084" s="16"/>
      <c r="G1084" s="16"/>
      <c r="H1084" s="16"/>
      <c r="I1084" s="16"/>
      <c r="J1084" s="16"/>
      <c r="K1084" s="16"/>
      <c r="L1084" s="16"/>
      <c r="N1084" s="16"/>
      <c r="O1084" s="16"/>
      <c r="P1084" s="16"/>
      <c r="Q1084" s="16"/>
      <c r="R1084" s="16"/>
      <c r="S1084" s="23"/>
      <c r="T1084" s="16"/>
      <c r="U1084" s="16"/>
      <c r="W1084" s="23"/>
      <c r="X1084" s="16"/>
      <c r="Y1084" s="16"/>
      <c r="Z1084" s="16"/>
      <c r="AA1084" s="16"/>
      <c r="AB1084" s="16"/>
      <c r="AC1084" s="16"/>
    </row>
    <row r="1085" spans="1:29" ht="15.75" customHeight="1" x14ac:dyDescent="0.35">
      <c r="A1085" s="17"/>
      <c r="B1085" s="16"/>
      <c r="C1085" s="16"/>
      <c r="D1085" s="16"/>
      <c r="E1085" s="16"/>
      <c r="F1085" s="16"/>
      <c r="G1085" s="16"/>
      <c r="H1085" s="16"/>
      <c r="I1085" s="16"/>
      <c r="J1085" s="16"/>
      <c r="K1085" s="16"/>
      <c r="L1085" s="16"/>
      <c r="N1085" s="16"/>
      <c r="O1085" s="16"/>
      <c r="P1085" s="16"/>
      <c r="Q1085" s="16"/>
      <c r="R1085" s="16"/>
      <c r="S1085" s="23"/>
      <c r="T1085" s="16"/>
      <c r="U1085" s="16"/>
      <c r="W1085" s="23"/>
      <c r="X1085" s="16"/>
      <c r="Y1085" s="16"/>
      <c r="Z1085" s="16"/>
      <c r="AA1085" s="16"/>
      <c r="AB1085" s="16"/>
      <c r="AC1085" s="16"/>
    </row>
    <row r="1086" spans="1:29" ht="15.75" customHeight="1" x14ac:dyDescent="0.35">
      <c r="A1086" s="17"/>
      <c r="B1086" s="16"/>
      <c r="C1086" s="16"/>
      <c r="D1086" s="16"/>
      <c r="E1086" s="16"/>
      <c r="F1086" s="16"/>
      <c r="G1086" s="16"/>
      <c r="H1086" s="16"/>
      <c r="I1086" s="16"/>
      <c r="J1086" s="16"/>
      <c r="K1086" s="16"/>
      <c r="L1086" s="16"/>
      <c r="N1086" s="16"/>
      <c r="O1086" s="16"/>
      <c r="P1086" s="16"/>
      <c r="Q1086" s="16"/>
      <c r="R1086" s="16"/>
      <c r="S1086" s="23"/>
      <c r="T1086" s="16"/>
      <c r="U1086" s="16"/>
      <c r="W1086" s="23"/>
      <c r="X1086" s="16"/>
      <c r="Y1086" s="16"/>
      <c r="Z1086" s="16"/>
      <c r="AA1086" s="16"/>
      <c r="AB1086" s="16"/>
      <c r="AC1086" s="16"/>
    </row>
    <row r="1087" spans="1:29" ht="15.75" customHeight="1" x14ac:dyDescent="0.35">
      <c r="A1087" s="17"/>
      <c r="B1087" s="16"/>
      <c r="C1087" s="16"/>
      <c r="D1087" s="16"/>
      <c r="E1087" s="16"/>
      <c r="F1087" s="16"/>
      <c r="G1087" s="16"/>
      <c r="H1087" s="16"/>
      <c r="I1087" s="16"/>
      <c r="J1087" s="16"/>
      <c r="K1087" s="16"/>
      <c r="L1087" s="16"/>
      <c r="N1087" s="16"/>
      <c r="O1087" s="16"/>
      <c r="P1087" s="16"/>
      <c r="Q1087" s="16"/>
      <c r="R1087" s="16"/>
      <c r="S1087" s="23"/>
      <c r="T1087" s="16"/>
      <c r="U1087" s="16"/>
      <c r="W1087" s="23"/>
      <c r="X1087" s="16"/>
      <c r="Y1087" s="16"/>
      <c r="Z1087" s="16"/>
      <c r="AA1087" s="16"/>
      <c r="AB1087" s="16"/>
      <c r="AC1087" s="16"/>
    </row>
    <row r="1088" spans="1:29" ht="15.75" customHeight="1" x14ac:dyDescent="0.35">
      <c r="A1088" s="17"/>
      <c r="B1088" s="16"/>
      <c r="C1088" s="16"/>
      <c r="D1088" s="16"/>
      <c r="E1088" s="16"/>
      <c r="F1088" s="16"/>
      <c r="G1088" s="16"/>
      <c r="H1088" s="16"/>
      <c r="I1088" s="16"/>
      <c r="J1088" s="16"/>
      <c r="K1088" s="16"/>
      <c r="L1088" s="16"/>
      <c r="N1088" s="16"/>
      <c r="O1088" s="16"/>
      <c r="P1088" s="16"/>
      <c r="Q1088" s="16"/>
      <c r="R1088" s="16"/>
      <c r="S1088" s="23"/>
      <c r="T1088" s="16"/>
      <c r="U1088" s="16"/>
      <c r="W1088" s="23"/>
      <c r="X1088" s="16"/>
      <c r="Y1088" s="16"/>
      <c r="Z1088" s="16"/>
      <c r="AA1088" s="16"/>
      <c r="AB1088" s="16"/>
      <c r="AC1088" s="16"/>
    </row>
    <row r="1089" spans="1:29" ht="15.75" customHeight="1" x14ac:dyDescent="0.35">
      <c r="A1089" s="17"/>
      <c r="B1089" s="16"/>
      <c r="C1089" s="16"/>
      <c r="D1089" s="16"/>
      <c r="E1089" s="16"/>
      <c r="F1089" s="16"/>
      <c r="G1089" s="16"/>
      <c r="H1089" s="16"/>
      <c r="I1089" s="16"/>
      <c r="J1089" s="16"/>
      <c r="K1089" s="16"/>
      <c r="L1089" s="16"/>
      <c r="N1089" s="16"/>
      <c r="O1089" s="16"/>
      <c r="P1089" s="16"/>
      <c r="Q1089" s="16"/>
      <c r="R1089" s="16"/>
      <c r="S1089" s="23"/>
      <c r="T1089" s="16"/>
      <c r="U1089" s="16"/>
      <c r="W1089" s="23"/>
      <c r="X1089" s="16"/>
      <c r="Y1089" s="16"/>
      <c r="Z1089" s="16"/>
      <c r="AA1089" s="16"/>
      <c r="AB1089" s="16"/>
      <c r="AC1089" s="16"/>
    </row>
    <row r="1090" spans="1:29" ht="15.75" customHeight="1" x14ac:dyDescent="0.35">
      <c r="A1090" s="17"/>
      <c r="B1090" s="16"/>
      <c r="C1090" s="16"/>
      <c r="D1090" s="16"/>
      <c r="E1090" s="16"/>
      <c r="F1090" s="16"/>
      <c r="G1090" s="16"/>
      <c r="H1090" s="16"/>
      <c r="I1090" s="16"/>
      <c r="J1090" s="16"/>
      <c r="K1090" s="16"/>
      <c r="L1090" s="16"/>
      <c r="N1090" s="16"/>
      <c r="O1090" s="16"/>
      <c r="P1090" s="16"/>
      <c r="Q1090" s="16"/>
      <c r="R1090" s="16"/>
      <c r="S1090" s="23"/>
      <c r="T1090" s="16"/>
      <c r="U1090" s="16"/>
      <c r="W1090" s="23"/>
      <c r="X1090" s="16"/>
      <c r="Y1090" s="16"/>
      <c r="Z1090" s="16"/>
      <c r="AA1090" s="16"/>
      <c r="AB1090" s="16"/>
      <c r="AC1090" s="16"/>
    </row>
    <row r="1091" spans="1:29" ht="15.75" customHeight="1" x14ac:dyDescent="0.35">
      <c r="A1091" s="17"/>
      <c r="B1091" s="16"/>
      <c r="C1091" s="16"/>
      <c r="D1091" s="16"/>
      <c r="E1091" s="16"/>
      <c r="F1091" s="16"/>
      <c r="G1091" s="16"/>
      <c r="H1091" s="16"/>
      <c r="I1091" s="16"/>
      <c r="J1091" s="16"/>
      <c r="K1091" s="16"/>
      <c r="L1091" s="16"/>
      <c r="N1091" s="16"/>
      <c r="O1091" s="16"/>
      <c r="P1091" s="16"/>
      <c r="Q1091" s="16"/>
      <c r="R1091" s="16"/>
      <c r="S1091" s="23"/>
      <c r="T1091" s="16"/>
      <c r="U1091" s="16"/>
      <c r="W1091" s="23"/>
      <c r="X1091" s="16"/>
      <c r="Y1091" s="16"/>
      <c r="Z1091" s="16"/>
      <c r="AA1091" s="16"/>
      <c r="AB1091" s="16"/>
      <c r="AC1091" s="16"/>
    </row>
    <row r="1092" spans="1:29" ht="15.75" customHeight="1" x14ac:dyDescent="0.35">
      <c r="A1092" s="17"/>
      <c r="B1092" s="16"/>
      <c r="C1092" s="16"/>
      <c r="D1092" s="16"/>
      <c r="E1092" s="16"/>
      <c r="F1092" s="16"/>
      <c r="G1092" s="16"/>
      <c r="H1092" s="16"/>
      <c r="I1092" s="16"/>
      <c r="J1092" s="16"/>
      <c r="K1092" s="16"/>
      <c r="L1092" s="16"/>
      <c r="N1092" s="16"/>
      <c r="O1092" s="16"/>
      <c r="P1092" s="16"/>
      <c r="Q1092" s="16"/>
      <c r="R1092" s="16"/>
      <c r="S1092" s="23"/>
      <c r="T1092" s="16"/>
      <c r="U1092" s="16"/>
      <c r="W1092" s="23"/>
      <c r="X1092" s="16"/>
      <c r="Y1092" s="16"/>
      <c r="Z1092" s="16"/>
      <c r="AA1092" s="16"/>
      <c r="AB1092" s="16"/>
      <c r="AC1092" s="16"/>
    </row>
    <row r="1093" spans="1:29" ht="15.75" customHeight="1" x14ac:dyDescent="0.35">
      <c r="A1093" s="17"/>
      <c r="B1093" s="16"/>
      <c r="C1093" s="16"/>
      <c r="D1093" s="16"/>
      <c r="E1093" s="16"/>
      <c r="F1093" s="16"/>
      <c r="G1093" s="16"/>
      <c r="H1093" s="16"/>
      <c r="I1093" s="16"/>
      <c r="J1093" s="16"/>
      <c r="K1093" s="16"/>
      <c r="L1093" s="16"/>
      <c r="N1093" s="16"/>
      <c r="O1093" s="16"/>
      <c r="P1093" s="16"/>
      <c r="Q1093" s="16"/>
      <c r="R1093" s="16"/>
      <c r="S1093" s="23"/>
      <c r="T1093" s="16"/>
      <c r="U1093" s="16"/>
      <c r="W1093" s="23"/>
      <c r="X1093" s="16"/>
      <c r="Y1093" s="16"/>
      <c r="Z1093" s="16"/>
      <c r="AA1093" s="16"/>
      <c r="AB1093" s="16"/>
      <c r="AC1093" s="16"/>
    </row>
    <row r="1094" spans="1:29" ht="15.75" customHeight="1" x14ac:dyDescent="0.35">
      <c r="A1094" s="17"/>
      <c r="B1094" s="16"/>
      <c r="C1094" s="16"/>
      <c r="D1094" s="16"/>
      <c r="E1094" s="16"/>
      <c r="F1094" s="16"/>
      <c r="G1094" s="16"/>
      <c r="H1094" s="16"/>
      <c r="I1094" s="16"/>
      <c r="J1094" s="16"/>
      <c r="K1094" s="16"/>
      <c r="L1094" s="16"/>
      <c r="N1094" s="16"/>
      <c r="O1094" s="16"/>
      <c r="P1094" s="16"/>
      <c r="Q1094" s="16"/>
      <c r="R1094" s="16"/>
      <c r="S1094" s="23"/>
      <c r="T1094" s="16"/>
      <c r="U1094" s="16"/>
      <c r="W1094" s="23"/>
      <c r="X1094" s="16"/>
      <c r="Y1094" s="16"/>
      <c r="Z1094" s="16"/>
      <c r="AA1094" s="16"/>
      <c r="AB1094" s="16"/>
      <c r="AC1094" s="16"/>
    </row>
    <row r="1095" spans="1:29" ht="15.75" customHeight="1" x14ac:dyDescent="0.35">
      <c r="A1095" s="17"/>
      <c r="B1095" s="16"/>
      <c r="C1095" s="16"/>
      <c r="D1095" s="16"/>
      <c r="E1095" s="16"/>
      <c r="F1095" s="16"/>
      <c r="G1095" s="16"/>
      <c r="H1095" s="16"/>
      <c r="I1095" s="16"/>
      <c r="J1095" s="16"/>
      <c r="K1095" s="16"/>
      <c r="L1095" s="16"/>
      <c r="N1095" s="16"/>
      <c r="O1095" s="16"/>
      <c r="P1095" s="16"/>
      <c r="Q1095" s="16"/>
      <c r="R1095" s="16"/>
      <c r="S1095" s="23"/>
      <c r="T1095" s="16"/>
      <c r="U1095" s="16"/>
      <c r="W1095" s="23"/>
      <c r="X1095" s="16"/>
      <c r="Y1095" s="16"/>
      <c r="Z1095" s="16"/>
      <c r="AA1095" s="16"/>
      <c r="AB1095" s="16"/>
      <c r="AC1095" s="16"/>
    </row>
    <row r="1096" spans="1:29" ht="15.75" customHeight="1" x14ac:dyDescent="0.35">
      <c r="A1096" s="17"/>
      <c r="B1096" s="16"/>
      <c r="C1096" s="16"/>
      <c r="D1096" s="16"/>
      <c r="E1096" s="16"/>
      <c r="F1096" s="16"/>
      <c r="G1096" s="16"/>
      <c r="H1096" s="16"/>
      <c r="I1096" s="16"/>
      <c r="J1096" s="16"/>
      <c r="K1096" s="16"/>
      <c r="L1096" s="16"/>
      <c r="N1096" s="16"/>
      <c r="O1096" s="16"/>
      <c r="P1096" s="16"/>
      <c r="Q1096" s="16"/>
      <c r="R1096" s="16"/>
      <c r="S1096" s="23"/>
      <c r="T1096" s="16"/>
      <c r="U1096" s="16"/>
      <c r="W1096" s="23"/>
      <c r="X1096" s="16"/>
      <c r="Y1096" s="16"/>
      <c r="Z1096" s="16"/>
      <c r="AA1096" s="16"/>
      <c r="AB1096" s="16"/>
      <c r="AC1096" s="16"/>
    </row>
    <row r="1097" spans="1:29" ht="15.75" customHeight="1" x14ac:dyDescent="0.35">
      <c r="A1097" s="17"/>
      <c r="B1097" s="16"/>
      <c r="C1097" s="16"/>
      <c r="D1097" s="16"/>
      <c r="E1097" s="16"/>
      <c r="F1097" s="16"/>
      <c r="G1097" s="16"/>
      <c r="H1097" s="16"/>
      <c r="I1097" s="16"/>
      <c r="J1097" s="16"/>
      <c r="K1097" s="16"/>
      <c r="L1097" s="16"/>
      <c r="N1097" s="16"/>
      <c r="O1097" s="16"/>
      <c r="P1097" s="16"/>
      <c r="Q1097" s="16"/>
      <c r="R1097" s="16"/>
      <c r="S1097" s="23"/>
      <c r="T1097" s="16"/>
      <c r="U1097" s="16"/>
      <c r="W1097" s="23"/>
      <c r="X1097" s="16"/>
      <c r="Y1097" s="16"/>
      <c r="Z1097" s="16"/>
      <c r="AA1097" s="16"/>
      <c r="AB1097" s="16"/>
      <c r="AC1097" s="16"/>
    </row>
    <row r="1098" spans="1:29" ht="15.75" customHeight="1" x14ac:dyDescent="0.35">
      <c r="A1098" s="17"/>
      <c r="B1098" s="16"/>
      <c r="C1098" s="16"/>
      <c r="D1098" s="16"/>
      <c r="E1098" s="16"/>
      <c r="F1098" s="16"/>
      <c r="G1098" s="16"/>
      <c r="H1098" s="16"/>
      <c r="I1098" s="16"/>
      <c r="J1098" s="16"/>
      <c r="K1098" s="16"/>
      <c r="L1098" s="16"/>
      <c r="N1098" s="16"/>
      <c r="O1098" s="16"/>
      <c r="P1098" s="16"/>
      <c r="Q1098" s="16"/>
      <c r="R1098" s="16"/>
      <c r="S1098" s="23"/>
      <c r="T1098" s="16"/>
      <c r="U1098" s="16"/>
      <c r="W1098" s="23"/>
      <c r="X1098" s="16"/>
      <c r="Y1098" s="16"/>
      <c r="Z1098" s="16"/>
      <c r="AA1098" s="16"/>
      <c r="AB1098" s="16"/>
      <c r="AC1098" s="16"/>
    </row>
    <row r="1099" spans="1:29" ht="15.75" customHeight="1" x14ac:dyDescent="0.35">
      <c r="A1099" s="17"/>
      <c r="B1099" s="16"/>
      <c r="C1099" s="16"/>
      <c r="D1099" s="16"/>
      <c r="E1099" s="16"/>
      <c r="F1099" s="16"/>
      <c r="G1099" s="16"/>
      <c r="H1099" s="16"/>
      <c r="I1099" s="16"/>
      <c r="J1099" s="16"/>
      <c r="K1099" s="16"/>
      <c r="L1099" s="16"/>
      <c r="N1099" s="16"/>
      <c r="O1099" s="16"/>
      <c r="P1099" s="16"/>
      <c r="Q1099" s="16"/>
      <c r="R1099" s="16"/>
      <c r="S1099" s="23"/>
      <c r="T1099" s="16"/>
      <c r="U1099" s="16"/>
      <c r="W1099" s="23"/>
      <c r="X1099" s="16"/>
      <c r="Y1099" s="16"/>
      <c r="Z1099" s="16"/>
      <c r="AA1099" s="16"/>
      <c r="AB1099" s="16"/>
      <c r="AC1099" s="16"/>
    </row>
    <row r="1100" spans="1:29" ht="15.75" customHeight="1" x14ac:dyDescent="0.35">
      <c r="A1100" s="17"/>
      <c r="B1100" s="16"/>
      <c r="C1100" s="16"/>
      <c r="D1100" s="16"/>
      <c r="E1100" s="16"/>
      <c r="F1100" s="16"/>
      <c r="G1100" s="16"/>
      <c r="H1100" s="16"/>
      <c r="I1100" s="16"/>
      <c r="J1100" s="16"/>
      <c r="K1100" s="16"/>
      <c r="L1100" s="16"/>
      <c r="N1100" s="16"/>
      <c r="O1100" s="16"/>
      <c r="P1100" s="16"/>
      <c r="Q1100" s="16"/>
      <c r="R1100" s="16"/>
      <c r="S1100" s="23"/>
      <c r="T1100" s="16"/>
      <c r="U1100" s="16"/>
      <c r="W1100" s="23"/>
      <c r="X1100" s="16"/>
      <c r="Y1100" s="16"/>
      <c r="Z1100" s="16"/>
      <c r="AA1100" s="16"/>
      <c r="AB1100" s="16"/>
      <c r="AC1100" s="16"/>
    </row>
    <row r="1101" spans="1:29" ht="15.75" customHeight="1" x14ac:dyDescent="0.35">
      <c r="A1101" s="17"/>
      <c r="B1101" s="16"/>
      <c r="C1101" s="16"/>
      <c r="D1101" s="16"/>
      <c r="E1101" s="16"/>
      <c r="F1101" s="16"/>
      <c r="G1101" s="16"/>
      <c r="H1101" s="16"/>
      <c r="I1101" s="16"/>
      <c r="J1101" s="16"/>
      <c r="K1101" s="16"/>
      <c r="L1101" s="16"/>
      <c r="N1101" s="16"/>
      <c r="O1101" s="16"/>
      <c r="P1101" s="16"/>
      <c r="Q1101" s="16"/>
      <c r="R1101" s="16"/>
      <c r="S1101" s="23"/>
      <c r="T1101" s="16"/>
      <c r="U1101" s="16"/>
      <c r="W1101" s="23"/>
      <c r="X1101" s="16"/>
      <c r="Y1101" s="16"/>
      <c r="Z1101" s="16"/>
      <c r="AA1101" s="16"/>
      <c r="AB1101" s="16"/>
      <c r="AC1101" s="16"/>
    </row>
    <row r="1102" spans="1:29" ht="15.75" customHeight="1" x14ac:dyDescent="0.35">
      <c r="A1102" s="17"/>
      <c r="B1102" s="16"/>
      <c r="C1102" s="16"/>
      <c r="D1102" s="16"/>
      <c r="E1102" s="16"/>
      <c r="F1102" s="16"/>
      <c r="G1102" s="16"/>
      <c r="H1102" s="16"/>
      <c r="I1102" s="16"/>
      <c r="J1102" s="16"/>
      <c r="K1102" s="16"/>
      <c r="L1102" s="16"/>
      <c r="N1102" s="16"/>
      <c r="O1102" s="16"/>
      <c r="P1102" s="16"/>
      <c r="Q1102" s="16"/>
      <c r="R1102" s="16"/>
      <c r="S1102" s="23"/>
      <c r="T1102" s="16"/>
      <c r="U1102" s="16"/>
      <c r="W1102" s="23"/>
      <c r="X1102" s="16"/>
      <c r="Y1102" s="16"/>
      <c r="Z1102" s="16"/>
      <c r="AA1102" s="16"/>
      <c r="AB1102" s="16"/>
      <c r="AC1102" s="16"/>
    </row>
    <row r="1103" spans="1:29" ht="15.75" customHeight="1" x14ac:dyDescent="0.35">
      <c r="A1103" s="17"/>
      <c r="B1103" s="16"/>
      <c r="C1103" s="16"/>
      <c r="D1103" s="16"/>
      <c r="E1103" s="16"/>
      <c r="F1103" s="16"/>
      <c r="G1103" s="16"/>
      <c r="H1103" s="16"/>
      <c r="I1103" s="16"/>
      <c r="J1103" s="16"/>
      <c r="K1103" s="16"/>
      <c r="L1103" s="16"/>
      <c r="N1103" s="16"/>
      <c r="O1103" s="16"/>
      <c r="P1103" s="16"/>
      <c r="Q1103" s="16"/>
      <c r="R1103" s="16"/>
      <c r="S1103" s="23"/>
      <c r="T1103" s="16"/>
      <c r="U1103" s="16"/>
      <c r="W1103" s="23"/>
      <c r="X1103" s="16"/>
      <c r="Y1103" s="16"/>
      <c r="Z1103" s="16"/>
      <c r="AA1103" s="16"/>
      <c r="AB1103" s="16"/>
      <c r="AC1103" s="16"/>
    </row>
    <row r="1104" spans="1:29" ht="15.75" customHeight="1" x14ac:dyDescent="0.35">
      <c r="A1104" s="17"/>
      <c r="B1104" s="16"/>
      <c r="C1104" s="16"/>
      <c r="D1104" s="16"/>
      <c r="E1104" s="16"/>
      <c r="F1104" s="16"/>
      <c r="G1104" s="16"/>
      <c r="H1104" s="16"/>
      <c r="I1104" s="16"/>
      <c r="J1104" s="16"/>
      <c r="K1104" s="16"/>
      <c r="L1104" s="16"/>
      <c r="N1104" s="16"/>
      <c r="O1104" s="16"/>
      <c r="P1104" s="16"/>
      <c r="Q1104" s="16"/>
      <c r="R1104" s="16"/>
      <c r="S1104" s="23"/>
      <c r="T1104" s="16"/>
      <c r="U1104" s="16"/>
      <c r="W1104" s="23"/>
      <c r="X1104" s="16"/>
      <c r="Y1104" s="16"/>
      <c r="Z1104" s="16"/>
      <c r="AA1104" s="16"/>
      <c r="AB1104" s="16"/>
      <c r="AC1104" s="16"/>
    </row>
    <row r="1105" spans="1:29" ht="15.75" customHeight="1" x14ac:dyDescent="0.35">
      <c r="A1105" s="17"/>
      <c r="B1105" s="16"/>
      <c r="C1105" s="16"/>
      <c r="D1105" s="16"/>
      <c r="E1105" s="16"/>
      <c r="F1105" s="16"/>
      <c r="G1105" s="16"/>
      <c r="H1105" s="16"/>
      <c r="I1105" s="16"/>
      <c r="J1105" s="16"/>
      <c r="K1105" s="16"/>
      <c r="L1105" s="16"/>
      <c r="N1105" s="16"/>
      <c r="O1105" s="16"/>
      <c r="P1105" s="16"/>
      <c r="Q1105" s="16"/>
      <c r="R1105" s="16"/>
      <c r="S1105" s="23"/>
      <c r="T1105" s="16"/>
      <c r="U1105" s="16"/>
      <c r="W1105" s="23"/>
      <c r="X1105" s="16"/>
      <c r="Y1105" s="16"/>
      <c r="Z1105" s="16"/>
      <c r="AA1105" s="16"/>
      <c r="AB1105" s="16"/>
      <c r="AC1105" s="16"/>
    </row>
    <row r="1106" spans="1:29" ht="15.75" customHeight="1" x14ac:dyDescent="0.35">
      <c r="A1106" s="17"/>
      <c r="B1106" s="16"/>
      <c r="C1106" s="16"/>
      <c r="D1106" s="16"/>
      <c r="E1106" s="16"/>
      <c r="F1106" s="16"/>
      <c r="G1106" s="16"/>
      <c r="H1106" s="16"/>
      <c r="I1106" s="16"/>
      <c r="J1106" s="16"/>
      <c r="K1106" s="16"/>
      <c r="L1106" s="16"/>
      <c r="N1106" s="16"/>
      <c r="O1106" s="16"/>
      <c r="P1106" s="16"/>
      <c r="Q1106" s="16"/>
      <c r="R1106" s="16"/>
      <c r="S1106" s="23"/>
      <c r="T1106" s="16"/>
      <c r="U1106" s="16"/>
      <c r="W1106" s="23"/>
      <c r="X1106" s="16"/>
      <c r="Y1106" s="16"/>
      <c r="Z1106" s="16"/>
      <c r="AA1106" s="16"/>
      <c r="AB1106" s="16"/>
      <c r="AC1106" s="16"/>
    </row>
    <row r="1107" spans="1:29" ht="15.75" customHeight="1" x14ac:dyDescent="0.35">
      <c r="A1107" s="17"/>
      <c r="B1107" s="16"/>
      <c r="C1107" s="16"/>
      <c r="D1107" s="16"/>
      <c r="E1107" s="16"/>
      <c r="F1107" s="16"/>
      <c r="G1107" s="16"/>
      <c r="H1107" s="16"/>
      <c r="I1107" s="16"/>
      <c r="J1107" s="16"/>
      <c r="K1107" s="16"/>
      <c r="L1107" s="16"/>
      <c r="N1107" s="16"/>
      <c r="O1107" s="16"/>
      <c r="P1107" s="16"/>
      <c r="Q1107" s="16"/>
      <c r="R1107" s="16"/>
      <c r="S1107" s="23"/>
      <c r="T1107" s="16"/>
      <c r="U1107" s="16"/>
      <c r="W1107" s="23"/>
      <c r="X1107" s="16"/>
      <c r="Y1107" s="16"/>
      <c r="Z1107" s="16"/>
      <c r="AA1107" s="16"/>
      <c r="AB1107" s="16"/>
      <c r="AC1107" s="16"/>
    </row>
    <row r="1108" spans="1:29" ht="15.75" customHeight="1" x14ac:dyDescent="0.35">
      <c r="A1108" s="17"/>
      <c r="B1108" s="16"/>
      <c r="C1108" s="16"/>
      <c r="D1108" s="16"/>
      <c r="E1108" s="16"/>
      <c r="F1108" s="16"/>
      <c r="G1108" s="16"/>
      <c r="H1108" s="16"/>
      <c r="I1108" s="16"/>
      <c r="J1108" s="16"/>
      <c r="K1108" s="16"/>
      <c r="L1108" s="16"/>
      <c r="N1108" s="16"/>
      <c r="O1108" s="16"/>
      <c r="P1108" s="16"/>
      <c r="Q1108" s="16"/>
      <c r="R1108" s="16"/>
      <c r="S1108" s="23"/>
      <c r="T1108" s="16"/>
      <c r="U1108" s="16"/>
      <c r="W1108" s="23"/>
      <c r="X1108" s="16"/>
      <c r="Y1108" s="16"/>
      <c r="Z1108" s="16"/>
      <c r="AA1108" s="16"/>
      <c r="AB1108" s="16"/>
      <c r="AC1108" s="16"/>
    </row>
    <row r="1109" spans="1:29" ht="15.75" customHeight="1" x14ac:dyDescent="0.35">
      <c r="A1109" s="17"/>
      <c r="B1109" s="16"/>
      <c r="C1109" s="16"/>
      <c r="D1109" s="16"/>
      <c r="E1109" s="16"/>
      <c r="F1109" s="16"/>
      <c r="G1109" s="16"/>
      <c r="H1109" s="16"/>
      <c r="I1109" s="16"/>
      <c r="J1109" s="16"/>
      <c r="K1109" s="16"/>
      <c r="L1109" s="16"/>
      <c r="N1109" s="16"/>
      <c r="O1109" s="16"/>
      <c r="P1109" s="16"/>
      <c r="Q1109" s="16"/>
      <c r="R1109" s="16"/>
      <c r="S1109" s="23"/>
      <c r="T1109" s="16"/>
      <c r="U1109" s="16"/>
      <c r="W1109" s="23"/>
      <c r="X1109" s="16"/>
      <c r="Y1109" s="16"/>
      <c r="Z1109" s="16"/>
      <c r="AA1109" s="16"/>
      <c r="AB1109" s="16"/>
      <c r="AC1109" s="16"/>
    </row>
    <row r="1110" spans="1:29" ht="15.75" customHeight="1" x14ac:dyDescent="0.35">
      <c r="A1110" s="17"/>
      <c r="B1110" s="16"/>
      <c r="C1110" s="16"/>
      <c r="D1110" s="16"/>
      <c r="E1110" s="16"/>
      <c r="F1110" s="16"/>
      <c r="G1110" s="16"/>
      <c r="H1110" s="16"/>
      <c r="I1110" s="16"/>
      <c r="J1110" s="16"/>
      <c r="K1110" s="16"/>
      <c r="L1110" s="16"/>
      <c r="N1110" s="16"/>
      <c r="O1110" s="16"/>
      <c r="P1110" s="16"/>
      <c r="Q1110" s="16"/>
      <c r="R1110" s="16"/>
      <c r="S1110" s="23"/>
      <c r="T1110" s="16"/>
      <c r="U1110" s="16"/>
      <c r="W1110" s="23"/>
      <c r="X1110" s="16"/>
      <c r="Y1110" s="16"/>
      <c r="Z1110" s="16"/>
      <c r="AA1110" s="16"/>
      <c r="AB1110" s="16"/>
      <c r="AC1110" s="16"/>
    </row>
    <row r="1111" spans="1:29" ht="15.75" customHeight="1" x14ac:dyDescent="0.35">
      <c r="A1111" s="17"/>
      <c r="B1111" s="16"/>
      <c r="C1111" s="16"/>
      <c r="D1111" s="16"/>
      <c r="E1111" s="16"/>
      <c r="F1111" s="16"/>
      <c r="G1111" s="16"/>
      <c r="H1111" s="16"/>
      <c r="I1111" s="16"/>
      <c r="J1111" s="16"/>
      <c r="K1111" s="16"/>
      <c r="L1111" s="16"/>
      <c r="N1111" s="16"/>
      <c r="O1111" s="16"/>
      <c r="P1111" s="16"/>
      <c r="Q1111" s="16"/>
      <c r="R1111" s="16"/>
      <c r="S1111" s="23"/>
      <c r="T1111" s="16"/>
      <c r="U1111" s="16"/>
      <c r="W1111" s="23"/>
      <c r="X1111" s="16"/>
      <c r="Y1111" s="16"/>
      <c r="Z1111" s="16"/>
      <c r="AA1111" s="16"/>
      <c r="AB1111" s="16"/>
      <c r="AC1111" s="16"/>
    </row>
    <row r="1112" spans="1:29" ht="15.75" customHeight="1" x14ac:dyDescent="0.35">
      <c r="A1112" s="17"/>
      <c r="B1112" s="16"/>
      <c r="C1112" s="16"/>
      <c r="D1112" s="16"/>
      <c r="E1112" s="16"/>
      <c r="F1112" s="16"/>
      <c r="G1112" s="16"/>
      <c r="H1112" s="16"/>
      <c r="I1112" s="16"/>
      <c r="J1112" s="16"/>
      <c r="K1112" s="16"/>
      <c r="L1112" s="16"/>
      <c r="N1112" s="16"/>
      <c r="O1112" s="16"/>
      <c r="P1112" s="16"/>
      <c r="Q1112" s="16"/>
      <c r="R1112" s="16"/>
      <c r="S1112" s="23"/>
      <c r="T1112" s="16"/>
      <c r="U1112" s="16"/>
      <c r="W1112" s="23"/>
      <c r="X1112" s="16"/>
      <c r="Y1112" s="16"/>
      <c r="Z1112" s="16"/>
      <c r="AA1112" s="16"/>
      <c r="AB1112" s="16"/>
      <c r="AC1112" s="16"/>
    </row>
    <row r="1113" spans="1:29" ht="15.75" customHeight="1" x14ac:dyDescent="0.35">
      <c r="A1113" s="17"/>
      <c r="B1113" s="16"/>
      <c r="C1113" s="16"/>
      <c r="D1113" s="16"/>
      <c r="E1113" s="16"/>
      <c r="F1113" s="16"/>
      <c r="G1113" s="16"/>
      <c r="H1113" s="16"/>
      <c r="I1113" s="16"/>
      <c r="J1113" s="16"/>
      <c r="K1113" s="16"/>
      <c r="L1113" s="16"/>
      <c r="N1113" s="16"/>
      <c r="O1113" s="16"/>
      <c r="P1113" s="16"/>
      <c r="Q1113" s="16"/>
      <c r="R1113" s="16"/>
      <c r="S1113" s="23"/>
      <c r="T1113" s="16"/>
      <c r="U1113" s="16"/>
      <c r="W1113" s="23"/>
      <c r="X1113" s="16"/>
      <c r="Y1113" s="16"/>
      <c r="Z1113" s="16"/>
      <c r="AA1113" s="16"/>
      <c r="AB1113" s="16"/>
      <c r="AC1113" s="16"/>
    </row>
    <row r="1114" spans="1:29" ht="15.75" customHeight="1" x14ac:dyDescent="0.35">
      <c r="A1114" s="17"/>
      <c r="B1114" s="16"/>
      <c r="C1114" s="16"/>
      <c r="D1114" s="16"/>
      <c r="E1114" s="16"/>
      <c r="F1114" s="16"/>
      <c r="G1114" s="16"/>
      <c r="H1114" s="16"/>
      <c r="I1114" s="16"/>
      <c r="J1114" s="16"/>
      <c r="K1114" s="16"/>
      <c r="L1114" s="16"/>
      <c r="N1114" s="16"/>
      <c r="O1114" s="16"/>
      <c r="P1114" s="16"/>
      <c r="Q1114" s="16"/>
      <c r="R1114" s="16"/>
      <c r="S1114" s="23"/>
      <c r="T1114" s="16"/>
      <c r="U1114" s="16"/>
      <c r="W1114" s="23"/>
      <c r="X1114" s="16"/>
      <c r="Y1114" s="16"/>
      <c r="Z1114" s="16"/>
      <c r="AA1114" s="16"/>
      <c r="AB1114" s="16"/>
      <c r="AC1114" s="16"/>
    </row>
    <row r="1115" spans="1:29" ht="15.75" customHeight="1" x14ac:dyDescent="0.35">
      <c r="A1115" s="17"/>
      <c r="B1115" s="16"/>
      <c r="C1115" s="16"/>
      <c r="D1115" s="16"/>
      <c r="E1115" s="16"/>
      <c r="F1115" s="16"/>
      <c r="G1115" s="16"/>
      <c r="H1115" s="16"/>
      <c r="I1115" s="16"/>
      <c r="J1115" s="16"/>
      <c r="K1115" s="16"/>
      <c r="L1115" s="16"/>
      <c r="N1115" s="16"/>
      <c r="O1115" s="16"/>
      <c r="P1115" s="16"/>
      <c r="Q1115" s="16"/>
      <c r="R1115" s="16"/>
      <c r="S1115" s="23"/>
      <c r="T1115" s="16"/>
      <c r="U1115" s="16"/>
      <c r="W1115" s="23"/>
      <c r="X1115" s="16"/>
      <c r="Y1115" s="16"/>
      <c r="Z1115" s="16"/>
      <c r="AA1115" s="16"/>
      <c r="AB1115" s="16"/>
      <c r="AC1115" s="16"/>
    </row>
    <row r="1116" spans="1:29" ht="15.75" customHeight="1" x14ac:dyDescent="0.35">
      <c r="A1116" s="17"/>
      <c r="B1116" s="16"/>
      <c r="C1116" s="16"/>
      <c r="D1116" s="16"/>
      <c r="E1116" s="16"/>
      <c r="F1116" s="16"/>
      <c r="G1116" s="16"/>
      <c r="H1116" s="16"/>
      <c r="I1116" s="16"/>
      <c r="J1116" s="16"/>
      <c r="K1116" s="16"/>
      <c r="L1116" s="16"/>
      <c r="N1116" s="16"/>
      <c r="O1116" s="16"/>
      <c r="P1116" s="16"/>
      <c r="Q1116" s="16"/>
      <c r="R1116" s="16"/>
      <c r="S1116" s="23"/>
      <c r="T1116" s="16"/>
      <c r="U1116" s="16"/>
      <c r="W1116" s="23"/>
      <c r="X1116" s="16"/>
      <c r="Y1116" s="16"/>
      <c r="Z1116" s="16"/>
      <c r="AA1116" s="16"/>
      <c r="AB1116" s="16"/>
      <c r="AC1116" s="16"/>
    </row>
    <row r="1117" spans="1:29" ht="15.75" customHeight="1" x14ac:dyDescent="0.35">
      <c r="A1117" s="17"/>
      <c r="B1117" s="16"/>
      <c r="C1117" s="16"/>
      <c r="D1117" s="16"/>
      <c r="E1117" s="16"/>
      <c r="F1117" s="16"/>
      <c r="G1117" s="16"/>
      <c r="H1117" s="16"/>
      <c r="I1117" s="16"/>
      <c r="J1117" s="16"/>
      <c r="K1117" s="16"/>
      <c r="L1117" s="16"/>
      <c r="N1117" s="16"/>
      <c r="O1117" s="16"/>
      <c r="P1117" s="16"/>
      <c r="Q1117" s="16"/>
      <c r="R1117" s="16"/>
      <c r="S1117" s="23"/>
      <c r="T1117" s="16"/>
      <c r="U1117" s="16"/>
      <c r="W1117" s="23"/>
      <c r="X1117" s="16"/>
      <c r="Y1117" s="16"/>
      <c r="Z1117" s="16"/>
      <c r="AA1117" s="16"/>
      <c r="AB1117" s="16"/>
      <c r="AC1117" s="16"/>
    </row>
    <row r="1118" spans="1:29" ht="15.75" customHeight="1" x14ac:dyDescent="0.35">
      <c r="A1118" s="17"/>
      <c r="B1118" s="16"/>
      <c r="C1118" s="16"/>
      <c r="D1118" s="16"/>
      <c r="E1118" s="16"/>
      <c r="F1118" s="16"/>
      <c r="G1118" s="16"/>
      <c r="H1118" s="16"/>
      <c r="I1118" s="16"/>
      <c r="J1118" s="16"/>
      <c r="K1118" s="16"/>
      <c r="L1118" s="16"/>
      <c r="N1118" s="16"/>
      <c r="O1118" s="16"/>
      <c r="P1118" s="16"/>
      <c r="Q1118" s="16"/>
      <c r="R1118" s="16"/>
      <c r="S1118" s="23"/>
      <c r="T1118" s="16"/>
      <c r="U1118" s="16"/>
      <c r="W1118" s="23"/>
      <c r="X1118" s="16"/>
      <c r="Y1118" s="16"/>
      <c r="Z1118" s="16"/>
      <c r="AA1118" s="16"/>
      <c r="AB1118" s="16"/>
      <c r="AC1118" s="16"/>
    </row>
    <row r="1119" spans="1:29" ht="15.75" customHeight="1" x14ac:dyDescent="0.35">
      <c r="A1119" s="17"/>
      <c r="B1119" s="16"/>
      <c r="C1119" s="16"/>
      <c r="D1119" s="16"/>
      <c r="E1119" s="16"/>
      <c r="F1119" s="16"/>
      <c r="G1119" s="16"/>
      <c r="H1119" s="16"/>
      <c r="I1119" s="16"/>
      <c r="J1119" s="16"/>
      <c r="K1119" s="16"/>
      <c r="L1119" s="16"/>
      <c r="N1119" s="16"/>
      <c r="O1119" s="16"/>
      <c r="P1119" s="16"/>
      <c r="Q1119" s="16"/>
      <c r="R1119" s="16"/>
      <c r="S1119" s="23"/>
      <c r="T1119" s="16"/>
      <c r="U1119" s="16"/>
      <c r="W1119" s="23"/>
      <c r="X1119" s="16"/>
      <c r="Y1119" s="16"/>
      <c r="Z1119" s="16"/>
      <c r="AA1119" s="16"/>
      <c r="AB1119" s="16"/>
      <c r="AC1119" s="16"/>
    </row>
    <row r="1120" spans="1:29" ht="15.75" customHeight="1" x14ac:dyDescent="0.35">
      <c r="A1120" s="17"/>
      <c r="B1120" s="16"/>
      <c r="C1120" s="16"/>
      <c r="D1120" s="16"/>
      <c r="E1120" s="16"/>
      <c r="F1120" s="16"/>
      <c r="G1120" s="16"/>
      <c r="H1120" s="16"/>
      <c r="I1120" s="16"/>
      <c r="J1120" s="16"/>
      <c r="K1120" s="16"/>
      <c r="L1120" s="16"/>
      <c r="N1120" s="16"/>
      <c r="O1120" s="16"/>
      <c r="P1120" s="16"/>
      <c r="Q1120" s="16"/>
      <c r="R1120" s="16"/>
      <c r="S1120" s="23"/>
      <c r="T1120" s="16"/>
      <c r="U1120" s="16"/>
      <c r="W1120" s="23"/>
      <c r="X1120" s="16"/>
      <c r="Y1120" s="16"/>
      <c r="Z1120" s="16"/>
      <c r="AA1120" s="16"/>
      <c r="AB1120" s="16"/>
      <c r="AC1120" s="16"/>
    </row>
    <row r="1121" spans="1:29" ht="15.75" customHeight="1" x14ac:dyDescent="0.35">
      <c r="A1121" s="17"/>
      <c r="B1121" s="16"/>
      <c r="C1121" s="16"/>
      <c r="D1121" s="16"/>
      <c r="E1121" s="16"/>
      <c r="F1121" s="16"/>
      <c r="G1121" s="16"/>
      <c r="H1121" s="16"/>
      <c r="I1121" s="16"/>
      <c r="J1121" s="16"/>
      <c r="K1121" s="16"/>
      <c r="L1121" s="16"/>
      <c r="N1121" s="16"/>
      <c r="O1121" s="16"/>
      <c r="P1121" s="16"/>
      <c r="Q1121" s="16"/>
      <c r="R1121" s="16"/>
      <c r="S1121" s="23"/>
      <c r="T1121" s="16"/>
      <c r="U1121" s="16"/>
      <c r="W1121" s="23"/>
      <c r="X1121" s="16"/>
      <c r="Y1121" s="16"/>
      <c r="Z1121" s="16"/>
      <c r="AA1121" s="16"/>
      <c r="AB1121" s="16"/>
      <c r="AC1121" s="16"/>
    </row>
    <row r="1122" spans="1:29" ht="15.75" customHeight="1" x14ac:dyDescent="0.35">
      <c r="A1122" s="17"/>
      <c r="B1122" s="16"/>
      <c r="C1122" s="16"/>
      <c r="D1122" s="16"/>
      <c r="E1122" s="16"/>
      <c r="F1122" s="16"/>
      <c r="G1122" s="16"/>
      <c r="H1122" s="16"/>
      <c r="I1122" s="16"/>
      <c r="J1122" s="16"/>
      <c r="K1122" s="16"/>
      <c r="L1122" s="16"/>
      <c r="N1122" s="16"/>
      <c r="O1122" s="16"/>
      <c r="P1122" s="16"/>
      <c r="Q1122" s="16"/>
      <c r="R1122" s="16"/>
      <c r="S1122" s="23"/>
      <c r="T1122" s="16"/>
      <c r="U1122" s="16"/>
      <c r="W1122" s="23"/>
      <c r="X1122" s="16"/>
      <c r="Y1122" s="16"/>
      <c r="Z1122" s="16"/>
      <c r="AA1122" s="16"/>
      <c r="AB1122" s="16"/>
      <c r="AC1122" s="16"/>
    </row>
    <row r="1123" spans="1:29" ht="15.75" customHeight="1" x14ac:dyDescent="0.35">
      <c r="A1123" s="17"/>
      <c r="B1123" s="16"/>
      <c r="C1123" s="16"/>
      <c r="D1123" s="16"/>
      <c r="E1123" s="16"/>
      <c r="F1123" s="16"/>
      <c r="G1123" s="16"/>
      <c r="H1123" s="16"/>
      <c r="I1123" s="16"/>
      <c r="J1123" s="16"/>
      <c r="K1123" s="16"/>
      <c r="L1123" s="16"/>
      <c r="N1123" s="16"/>
      <c r="O1123" s="16"/>
      <c r="P1123" s="16"/>
      <c r="Q1123" s="16"/>
      <c r="R1123" s="16"/>
      <c r="S1123" s="23"/>
      <c r="T1123" s="16"/>
      <c r="U1123" s="16"/>
      <c r="W1123" s="23"/>
      <c r="X1123" s="16"/>
      <c r="Y1123" s="16"/>
      <c r="Z1123" s="16"/>
      <c r="AA1123" s="16"/>
      <c r="AB1123" s="16"/>
      <c r="AC1123" s="16"/>
    </row>
    <row r="1124" spans="1:29" ht="15.75" customHeight="1" x14ac:dyDescent="0.35">
      <c r="A1124" s="17"/>
      <c r="B1124" s="16"/>
      <c r="C1124" s="16"/>
      <c r="D1124" s="16"/>
      <c r="E1124" s="16"/>
      <c r="F1124" s="16"/>
      <c r="G1124" s="16"/>
      <c r="H1124" s="16"/>
      <c r="I1124" s="16"/>
      <c r="J1124" s="16"/>
      <c r="K1124" s="16"/>
      <c r="L1124" s="16"/>
      <c r="N1124" s="16"/>
      <c r="O1124" s="16"/>
      <c r="P1124" s="16"/>
      <c r="Q1124" s="16"/>
      <c r="R1124" s="16"/>
      <c r="S1124" s="23"/>
      <c r="T1124" s="16"/>
      <c r="U1124" s="16"/>
      <c r="W1124" s="23"/>
      <c r="X1124" s="16"/>
      <c r="Y1124" s="16"/>
      <c r="Z1124" s="16"/>
      <c r="AA1124" s="16"/>
      <c r="AB1124" s="16"/>
      <c r="AC1124" s="16"/>
    </row>
    <row r="1125" spans="1:29" ht="15.75" customHeight="1" x14ac:dyDescent="0.35">
      <c r="A1125" s="17"/>
      <c r="B1125" s="16"/>
      <c r="C1125" s="16"/>
      <c r="D1125" s="16"/>
      <c r="E1125" s="16"/>
      <c r="F1125" s="16"/>
      <c r="G1125" s="16"/>
      <c r="H1125" s="16"/>
      <c r="I1125" s="16"/>
      <c r="J1125" s="16"/>
      <c r="K1125" s="16"/>
      <c r="L1125" s="16"/>
      <c r="N1125" s="16"/>
      <c r="O1125" s="16"/>
      <c r="P1125" s="16"/>
      <c r="Q1125" s="16"/>
      <c r="R1125" s="16"/>
      <c r="S1125" s="23"/>
      <c r="T1125" s="16"/>
      <c r="U1125" s="16"/>
      <c r="W1125" s="23"/>
      <c r="X1125" s="16"/>
      <c r="Y1125" s="16"/>
      <c r="Z1125" s="16"/>
      <c r="AA1125" s="16"/>
      <c r="AB1125" s="16"/>
      <c r="AC1125" s="16"/>
    </row>
    <row r="1126" spans="1:29" ht="15.75" customHeight="1" x14ac:dyDescent="0.35">
      <c r="A1126" s="17"/>
      <c r="B1126" s="16"/>
      <c r="C1126" s="16"/>
      <c r="D1126" s="16"/>
      <c r="E1126" s="16"/>
      <c r="F1126" s="16"/>
      <c r="G1126" s="16"/>
      <c r="H1126" s="16"/>
      <c r="I1126" s="16"/>
      <c r="J1126" s="16"/>
      <c r="K1126" s="16"/>
      <c r="L1126" s="16"/>
      <c r="N1126" s="16"/>
      <c r="O1126" s="16"/>
      <c r="P1126" s="16"/>
      <c r="Q1126" s="16"/>
      <c r="R1126" s="16"/>
      <c r="S1126" s="23"/>
      <c r="T1126" s="16"/>
      <c r="U1126" s="16"/>
      <c r="W1126" s="23"/>
      <c r="X1126" s="16"/>
      <c r="Y1126" s="16"/>
      <c r="Z1126" s="16"/>
      <c r="AA1126" s="16"/>
      <c r="AB1126" s="16"/>
      <c r="AC1126" s="16"/>
    </row>
    <row r="1127" spans="1:29" ht="15.75" customHeight="1" x14ac:dyDescent="0.35">
      <c r="A1127" s="17"/>
      <c r="B1127" s="16"/>
      <c r="C1127" s="16"/>
      <c r="D1127" s="16"/>
      <c r="E1127" s="16"/>
      <c r="F1127" s="16"/>
      <c r="G1127" s="16"/>
      <c r="H1127" s="16"/>
      <c r="I1127" s="16"/>
      <c r="J1127" s="16"/>
      <c r="K1127" s="16"/>
      <c r="L1127" s="16"/>
      <c r="N1127" s="16"/>
      <c r="O1127" s="16"/>
      <c r="P1127" s="16"/>
      <c r="Q1127" s="16"/>
      <c r="R1127" s="16"/>
      <c r="S1127" s="23"/>
      <c r="T1127" s="16"/>
      <c r="U1127" s="16"/>
      <c r="W1127" s="23"/>
      <c r="X1127" s="16"/>
      <c r="Y1127" s="16"/>
      <c r="Z1127" s="16"/>
      <c r="AA1127" s="16"/>
      <c r="AB1127" s="16"/>
      <c r="AC1127" s="16"/>
    </row>
    <row r="1128" spans="1:29" ht="15.75" customHeight="1" x14ac:dyDescent="0.35">
      <c r="A1128" s="17"/>
      <c r="B1128" s="16"/>
      <c r="C1128" s="16"/>
      <c r="D1128" s="16"/>
      <c r="E1128" s="16"/>
      <c r="F1128" s="16"/>
      <c r="G1128" s="16"/>
      <c r="H1128" s="16"/>
      <c r="I1128" s="16"/>
      <c r="J1128" s="16"/>
      <c r="K1128" s="16"/>
      <c r="L1128" s="16"/>
      <c r="N1128" s="16"/>
      <c r="O1128" s="16"/>
      <c r="P1128" s="16"/>
      <c r="Q1128" s="16"/>
      <c r="R1128" s="16"/>
      <c r="S1128" s="23"/>
      <c r="T1128" s="16"/>
      <c r="U1128" s="16"/>
      <c r="W1128" s="23"/>
      <c r="X1128" s="16"/>
      <c r="Y1128" s="16"/>
      <c r="Z1128" s="16"/>
      <c r="AA1128" s="16"/>
      <c r="AB1128" s="16"/>
      <c r="AC1128" s="16"/>
    </row>
    <row r="1129" spans="1:29" ht="15.75" customHeight="1" x14ac:dyDescent="0.35">
      <c r="A1129" s="17"/>
      <c r="B1129" s="16"/>
      <c r="C1129" s="16"/>
      <c r="D1129" s="16"/>
      <c r="E1129" s="16"/>
      <c r="F1129" s="16"/>
      <c r="G1129" s="16"/>
      <c r="H1129" s="16"/>
      <c r="I1129" s="16"/>
      <c r="J1129" s="16"/>
      <c r="K1129" s="16"/>
      <c r="L1129" s="16"/>
      <c r="N1129" s="16"/>
      <c r="O1129" s="16"/>
      <c r="P1129" s="16"/>
      <c r="Q1129" s="16"/>
      <c r="R1129" s="16"/>
      <c r="S1129" s="23"/>
      <c r="T1129" s="16"/>
      <c r="U1129" s="16"/>
      <c r="W1129" s="23"/>
      <c r="X1129" s="16"/>
      <c r="Y1129" s="16"/>
      <c r="Z1129" s="16"/>
      <c r="AA1129" s="16"/>
      <c r="AB1129" s="16"/>
      <c r="AC1129" s="16"/>
    </row>
    <row r="1130" spans="1:29" ht="15.75" customHeight="1" x14ac:dyDescent="0.35">
      <c r="A1130" s="17"/>
      <c r="B1130" s="16"/>
      <c r="C1130" s="16"/>
      <c r="D1130" s="16"/>
      <c r="E1130" s="16"/>
      <c r="F1130" s="16"/>
      <c r="G1130" s="16"/>
      <c r="H1130" s="16"/>
      <c r="I1130" s="16"/>
      <c r="J1130" s="16"/>
      <c r="K1130" s="16"/>
      <c r="L1130" s="16"/>
      <c r="N1130" s="16"/>
      <c r="O1130" s="16"/>
      <c r="P1130" s="16"/>
      <c r="Q1130" s="16"/>
      <c r="R1130" s="16"/>
      <c r="S1130" s="23"/>
      <c r="T1130" s="16"/>
      <c r="U1130" s="16"/>
      <c r="W1130" s="23"/>
      <c r="X1130" s="16"/>
      <c r="Y1130" s="16"/>
      <c r="Z1130" s="16"/>
      <c r="AA1130" s="16"/>
      <c r="AB1130" s="16"/>
      <c r="AC1130" s="16"/>
    </row>
    <row r="1131" spans="1:29" ht="15.75" customHeight="1" x14ac:dyDescent="0.35">
      <c r="A1131" s="17"/>
      <c r="B1131" s="16"/>
      <c r="C1131" s="16"/>
      <c r="D1131" s="16"/>
      <c r="E1131" s="16"/>
      <c r="F1131" s="16"/>
      <c r="G1131" s="16"/>
      <c r="H1131" s="16"/>
      <c r="I1131" s="16"/>
      <c r="J1131" s="16"/>
      <c r="K1131" s="16"/>
      <c r="L1131" s="16"/>
      <c r="N1131" s="16"/>
      <c r="O1131" s="16"/>
      <c r="P1131" s="16"/>
      <c r="Q1131" s="16"/>
      <c r="R1131" s="16"/>
      <c r="S1131" s="23"/>
      <c r="T1131" s="16"/>
      <c r="U1131" s="16"/>
      <c r="W1131" s="23"/>
      <c r="X1131" s="16"/>
      <c r="Y1131" s="16"/>
      <c r="Z1131" s="16"/>
      <c r="AA1131" s="16"/>
      <c r="AB1131" s="16"/>
      <c r="AC1131" s="16"/>
    </row>
    <row r="1132" spans="1:29" ht="15.75" customHeight="1" x14ac:dyDescent="0.35">
      <c r="A1132" s="17"/>
      <c r="B1132" s="16"/>
      <c r="C1132" s="16"/>
      <c r="D1132" s="16"/>
      <c r="E1132" s="16"/>
      <c r="F1132" s="16"/>
      <c r="G1132" s="16"/>
      <c r="H1132" s="16"/>
      <c r="I1132" s="16"/>
      <c r="J1132" s="16"/>
      <c r="K1132" s="16"/>
      <c r="L1132" s="16"/>
      <c r="N1132" s="16"/>
      <c r="O1132" s="16"/>
      <c r="P1132" s="16"/>
      <c r="Q1132" s="16"/>
      <c r="R1132" s="16"/>
      <c r="S1132" s="23"/>
      <c r="T1132" s="16"/>
      <c r="U1132" s="16"/>
      <c r="W1132" s="23"/>
      <c r="X1132" s="16"/>
      <c r="Y1132" s="16"/>
      <c r="Z1132" s="16"/>
      <c r="AA1132" s="16"/>
      <c r="AB1132" s="16"/>
      <c r="AC1132" s="16"/>
    </row>
    <row r="1133" spans="1:29" ht="15.75" customHeight="1" x14ac:dyDescent="0.35">
      <c r="A1133" s="17"/>
      <c r="B1133" s="16"/>
      <c r="C1133" s="16"/>
      <c r="D1133" s="16"/>
      <c r="E1133" s="16"/>
      <c r="F1133" s="16"/>
      <c r="G1133" s="16"/>
      <c r="H1133" s="16"/>
      <c r="I1133" s="16"/>
      <c r="J1133" s="16"/>
      <c r="K1133" s="16"/>
      <c r="L1133" s="16"/>
      <c r="N1133" s="16"/>
      <c r="O1133" s="16"/>
      <c r="P1133" s="16"/>
      <c r="Q1133" s="16"/>
      <c r="R1133" s="16"/>
      <c r="S1133" s="23"/>
      <c r="T1133" s="16"/>
      <c r="U1133" s="16"/>
      <c r="W1133" s="23"/>
      <c r="X1133" s="16"/>
      <c r="Y1133" s="16"/>
      <c r="Z1133" s="16"/>
      <c r="AA1133" s="16"/>
      <c r="AB1133" s="16"/>
      <c r="AC1133" s="16"/>
    </row>
    <row r="1134" spans="1:29" ht="15.75" customHeight="1" x14ac:dyDescent="0.35">
      <c r="A1134" s="17"/>
      <c r="B1134" s="16"/>
      <c r="C1134" s="16"/>
      <c r="D1134" s="16"/>
      <c r="E1134" s="16"/>
      <c r="F1134" s="16"/>
      <c r="G1134" s="16"/>
      <c r="H1134" s="16"/>
      <c r="I1134" s="16"/>
      <c r="J1134" s="16"/>
      <c r="K1134" s="16"/>
      <c r="L1134" s="16"/>
      <c r="N1134" s="16"/>
      <c r="O1134" s="16"/>
      <c r="P1134" s="16"/>
      <c r="Q1134" s="16"/>
      <c r="R1134" s="16"/>
      <c r="S1134" s="23"/>
      <c r="T1134" s="16"/>
      <c r="U1134" s="16"/>
      <c r="W1134" s="23"/>
      <c r="X1134" s="16"/>
      <c r="Y1134" s="16"/>
      <c r="Z1134" s="16"/>
      <c r="AA1134" s="16"/>
      <c r="AB1134" s="16"/>
      <c r="AC1134" s="16"/>
    </row>
    <row r="1135" spans="1:29" ht="15.75" customHeight="1" x14ac:dyDescent="0.35">
      <c r="A1135" s="17"/>
      <c r="B1135" s="16"/>
      <c r="C1135" s="16"/>
      <c r="D1135" s="16"/>
      <c r="E1135" s="16"/>
      <c r="F1135" s="16"/>
      <c r="G1135" s="16"/>
      <c r="H1135" s="16"/>
      <c r="I1135" s="16"/>
      <c r="J1135" s="16"/>
      <c r="K1135" s="16"/>
      <c r="L1135" s="16"/>
      <c r="N1135" s="16"/>
      <c r="O1135" s="16"/>
      <c r="P1135" s="16"/>
      <c r="Q1135" s="16"/>
      <c r="R1135" s="16"/>
      <c r="S1135" s="23"/>
      <c r="T1135" s="16"/>
      <c r="U1135" s="16"/>
      <c r="W1135" s="23"/>
      <c r="X1135" s="16"/>
      <c r="Y1135" s="16"/>
      <c r="Z1135" s="16"/>
      <c r="AA1135" s="16"/>
      <c r="AB1135" s="16"/>
      <c r="AC1135" s="16"/>
    </row>
    <row r="1136" spans="1:29" ht="15.75" customHeight="1" x14ac:dyDescent="0.35">
      <c r="A1136" s="17"/>
      <c r="B1136" s="16"/>
      <c r="C1136" s="16"/>
      <c r="D1136" s="16"/>
      <c r="E1136" s="16"/>
      <c r="F1136" s="16"/>
      <c r="G1136" s="16"/>
      <c r="H1136" s="16"/>
      <c r="I1136" s="16"/>
      <c r="J1136" s="16"/>
      <c r="K1136" s="16"/>
      <c r="L1136" s="16"/>
      <c r="N1136" s="16"/>
      <c r="O1136" s="16"/>
      <c r="P1136" s="16"/>
      <c r="Q1136" s="16"/>
      <c r="R1136" s="16"/>
      <c r="S1136" s="23"/>
      <c r="T1136" s="16"/>
      <c r="U1136" s="16"/>
      <c r="W1136" s="23"/>
      <c r="X1136" s="16"/>
      <c r="Y1136" s="16"/>
      <c r="Z1136" s="16"/>
      <c r="AA1136" s="16"/>
      <c r="AB1136" s="16"/>
      <c r="AC1136" s="16"/>
    </row>
    <row r="1137" spans="1:29" ht="15.75" customHeight="1" x14ac:dyDescent="0.35">
      <c r="A1137" s="17"/>
      <c r="B1137" s="16"/>
      <c r="C1137" s="16"/>
      <c r="D1137" s="16"/>
      <c r="E1137" s="16"/>
      <c r="F1137" s="16"/>
      <c r="G1137" s="16"/>
      <c r="H1137" s="16"/>
      <c r="I1137" s="16"/>
      <c r="J1137" s="16"/>
      <c r="K1137" s="16"/>
      <c r="L1137" s="16"/>
      <c r="N1137" s="16"/>
      <c r="O1137" s="16"/>
      <c r="P1137" s="16"/>
      <c r="Q1137" s="16"/>
      <c r="R1137" s="16"/>
      <c r="S1137" s="23"/>
      <c r="T1137" s="16"/>
      <c r="U1137" s="16"/>
      <c r="W1137" s="23"/>
      <c r="X1137" s="16"/>
      <c r="Y1137" s="16"/>
      <c r="Z1137" s="16"/>
      <c r="AA1137" s="16"/>
      <c r="AB1137" s="16"/>
      <c r="AC1137" s="16"/>
    </row>
    <row r="1138" spans="1:29" ht="15.75" customHeight="1" x14ac:dyDescent="0.35">
      <c r="A1138" s="17"/>
      <c r="B1138" s="16"/>
      <c r="C1138" s="16"/>
      <c r="D1138" s="16"/>
      <c r="E1138" s="16"/>
      <c r="F1138" s="16"/>
      <c r="G1138" s="16"/>
      <c r="H1138" s="16"/>
      <c r="I1138" s="16"/>
      <c r="J1138" s="16"/>
      <c r="K1138" s="16"/>
      <c r="L1138" s="16"/>
      <c r="N1138" s="16"/>
      <c r="O1138" s="16"/>
      <c r="P1138" s="16"/>
      <c r="Q1138" s="16"/>
      <c r="R1138" s="16"/>
      <c r="S1138" s="23"/>
      <c r="T1138" s="16"/>
      <c r="U1138" s="16"/>
      <c r="W1138" s="23"/>
      <c r="X1138" s="16"/>
      <c r="Y1138" s="16"/>
      <c r="Z1138" s="16"/>
      <c r="AA1138" s="16"/>
      <c r="AB1138" s="16"/>
      <c r="AC1138" s="16"/>
    </row>
    <row r="1139" spans="1:29" ht="15.75" customHeight="1" x14ac:dyDescent="0.35">
      <c r="A1139" s="17"/>
      <c r="B1139" s="16"/>
      <c r="C1139" s="16"/>
      <c r="D1139" s="16"/>
      <c r="E1139" s="16"/>
      <c r="F1139" s="16"/>
      <c r="G1139" s="16"/>
      <c r="H1139" s="16"/>
      <c r="I1139" s="16"/>
      <c r="J1139" s="16"/>
      <c r="K1139" s="16"/>
      <c r="L1139" s="16"/>
      <c r="N1139" s="16"/>
      <c r="O1139" s="16"/>
      <c r="P1139" s="16"/>
      <c r="Q1139" s="16"/>
      <c r="R1139" s="16"/>
      <c r="S1139" s="23"/>
      <c r="T1139" s="16"/>
      <c r="U1139" s="16"/>
      <c r="W1139" s="23"/>
      <c r="X1139" s="16"/>
      <c r="Y1139" s="16"/>
      <c r="Z1139" s="16"/>
      <c r="AA1139" s="16"/>
      <c r="AB1139" s="16"/>
      <c r="AC1139" s="16"/>
    </row>
    <row r="1140" spans="1:29" ht="15.75" customHeight="1" x14ac:dyDescent="0.35">
      <c r="A1140" s="17"/>
      <c r="B1140" s="16"/>
      <c r="C1140" s="16"/>
      <c r="D1140" s="16"/>
      <c r="E1140" s="16"/>
      <c r="F1140" s="16"/>
      <c r="G1140" s="16"/>
      <c r="H1140" s="16"/>
      <c r="I1140" s="16"/>
      <c r="J1140" s="16"/>
      <c r="K1140" s="16"/>
      <c r="L1140" s="16"/>
      <c r="N1140" s="16"/>
      <c r="O1140" s="16"/>
      <c r="P1140" s="16"/>
      <c r="Q1140" s="16"/>
      <c r="R1140" s="16"/>
      <c r="S1140" s="23"/>
      <c r="T1140" s="16"/>
      <c r="U1140" s="16"/>
      <c r="W1140" s="23"/>
      <c r="X1140" s="16"/>
      <c r="Y1140" s="16"/>
      <c r="Z1140" s="16"/>
      <c r="AA1140" s="16"/>
      <c r="AB1140" s="16"/>
      <c r="AC1140" s="16"/>
    </row>
    <row r="1141" spans="1:29" ht="15.75" customHeight="1" x14ac:dyDescent="0.35">
      <c r="A1141" s="17"/>
      <c r="B1141" s="16"/>
      <c r="C1141" s="16"/>
      <c r="D1141" s="16"/>
      <c r="E1141" s="16"/>
      <c r="F1141" s="16"/>
      <c r="G1141" s="16"/>
      <c r="H1141" s="16"/>
      <c r="I1141" s="16"/>
      <c r="J1141" s="16"/>
      <c r="K1141" s="16"/>
      <c r="L1141" s="16"/>
      <c r="N1141" s="16"/>
      <c r="O1141" s="16"/>
      <c r="P1141" s="16"/>
      <c r="Q1141" s="16"/>
      <c r="R1141" s="16"/>
      <c r="S1141" s="23"/>
      <c r="T1141" s="16"/>
      <c r="U1141" s="16"/>
      <c r="W1141" s="23"/>
      <c r="X1141" s="16"/>
      <c r="Y1141" s="16"/>
      <c r="Z1141" s="16"/>
      <c r="AA1141" s="16"/>
      <c r="AB1141" s="16"/>
      <c r="AC1141" s="16"/>
    </row>
    <row r="1142" spans="1:29" ht="15.75" customHeight="1" x14ac:dyDescent="0.35">
      <c r="A1142" s="17"/>
      <c r="B1142" s="16"/>
      <c r="C1142" s="16"/>
      <c r="D1142" s="16"/>
      <c r="E1142" s="16"/>
      <c r="F1142" s="16"/>
      <c r="G1142" s="16"/>
      <c r="H1142" s="16"/>
      <c r="I1142" s="16"/>
      <c r="J1142" s="16"/>
      <c r="K1142" s="16"/>
      <c r="L1142" s="16"/>
      <c r="N1142" s="16"/>
      <c r="O1142" s="16"/>
      <c r="P1142" s="16"/>
      <c r="Q1142" s="16"/>
      <c r="R1142" s="16"/>
      <c r="S1142" s="23"/>
      <c r="T1142" s="16"/>
      <c r="U1142" s="16"/>
      <c r="W1142" s="23"/>
      <c r="X1142" s="16"/>
      <c r="Y1142" s="16"/>
      <c r="Z1142" s="16"/>
      <c r="AA1142" s="16"/>
      <c r="AB1142" s="16"/>
      <c r="AC1142" s="16"/>
    </row>
    <row r="1143" spans="1:29" ht="15.75" customHeight="1" x14ac:dyDescent="0.35">
      <c r="A1143" s="17"/>
      <c r="B1143" s="16"/>
      <c r="C1143" s="16"/>
      <c r="D1143" s="16"/>
      <c r="E1143" s="16"/>
      <c r="F1143" s="16"/>
      <c r="G1143" s="16"/>
      <c r="H1143" s="16"/>
      <c r="I1143" s="16"/>
      <c r="J1143" s="16"/>
      <c r="K1143" s="16"/>
      <c r="L1143" s="16"/>
      <c r="N1143" s="16"/>
      <c r="O1143" s="16"/>
      <c r="P1143" s="16"/>
      <c r="Q1143" s="16"/>
      <c r="R1143" s="16"/>
      <c r="S1143" s="23"/>
      <c r="T1143" s="16"/>
      <c r="U1143" s="16"/>
      <c r="W1143" s="23"/>
      <c r="X1143" s="16"/>
      <c r="Y1143" s="16"/>
      <c r="Z1143" s="16"/>
      <c r="AA1143" s="16"/>
      <c r="AB1143" s="16"/>
      <c r="AC1143" s="16"/>
    </row>
    <row r="1144" spans="1:29" ht="15.75" customHeight="1" x14ac:dyDescent="0.35">
      <c r="A1144" s="17"/>
      <c r="B1144" s="16"/>
      <c r="C1144" s="16"/>
      <c r="D1144" s="16"/>
      <c r="E1144" s="16"/>
      <c r="F1144" s="16"/>
      <c r="G1144" s="16"/>
      <c r="H1144" s="16"/>
      <c r="I1144" s="16"/>
      <c r="J1144" s="16"/>
      <c r="K1144" s="16"/>
      <c r="L1144" s="16"/>
      <c r="N1144" s="16"/>
      <c r="O1144" s="16"/>
      <c r="P1144" s="16"/>
      <c r="Q1144" s="16"/>
      <c r="R1144" s="16"/>
      <c r="S1144" s="23"/>
      <c r="T1144" s="16"/>
      <c r="U1144" s="16"/>
      <c r="W1144" s="23"/>
      <c r="X1144" s="16"/>
      <c r="Y1144" s="16"/>
      <c r="Z1144" s="16"/>
      <c r="AA1144" s="16"/>
      <c r="AB1144" s="16"/>
      <c r="AC1144" s="16"/>
    </row>
    <row r="1145" spans="1:29" ht="15.75" customHeight="1" x14ac:dyDescent="0.35">
      <c r="A1145" s="17"/>
      <c r="B1145" s="16"/>
      <c r="C1145" s="16"/>
      <c r="D1145" s="16"/>
      <c r="E1145" s="16"/>
      <c r="F1145" s="16"/>
      <c r="G1145" s="16"/>
      <c r="H1145" s="16"/>
      <c r="I1145" s="16"/>
      <c r="J1145" s="16"/>
      <c r="K1145" s="16"/>
      <c r="L1145" s="16"/>
      <c r="N1145" s="16"/>
      <c r="O1145" s="16"/>
      <c r="P1145" s="16"/>
      <c r="Q1145" s="16"/>
      <c r="R1145" s="16"/>
      <c r="S1145" s="23"/>
      <c r="T1145" s="16"/>
      <c r="U1145" s="16"/>
      <c r="W1145" s="23"/>
      <c r="X1145" s="16"/>
      <c r="Y1145" s="16"/>
      <c r="Z1145" s="16"/>
      <c r="AA1145" s="16"/>
      <c r="AB1145" s="16"/>
      <c r="AC1145" s="16"/>
    </row>
    <row r="1146" spans="1:29" ht="15.75" customHeight="1" x14ac:dyDescent="0.35">
      <c r="A1146" s="17"/>
      <c r="B1146" s="16"/>
      <c r="C1146" s="16"/>
      <c r="D1146" s="16"/>
      <c r="E1146" s="16"/>
      <c r="F1146" s="16"/>
      <c r="G1146" s="16"/>
      <c r="H1146" s="16"/>
      <c r="I1146" s="16"/>
      <c r="J1146" s="16"/>
      <c r="K1146" s="16"/>
      <c r="L1146" s="16"/>
      <c r="N1146" s="16"/>
      <c r="O1146" s="16"/>
      <c r="P1146" s="16"/>
      <c r="Q1146" s="16"/>
      <c r="R1146" s="16"/>
      <c r="S1146" s="23"/>
      <c r="T1146" s="16"/>
      <c r="U1146" s="16"/>
      <c r="W1146" s="23"/>
      <c r="X1146" s="16"/>
      <c r="Y1146" s="16"/>
      <c r="Z1146" s="16"/>
      <c r="AA1146" s="16"/>
      <c r="AB1146" s="16"/>
      <c r="AC1146" s="16"/>
    </row>
    <row r="1147" spans="1:29" ht="15.75" customHeight="1" x14ac:dyDescent="0.35">
      <c r="A1147" s="17"/>
      <c r="B1147" s="16"/>
      <c r="C1147" s="16"/>
      <c r="D1147" s="16"/>
      <c r="E1147" s="16"/>
      <c r="F1147" s="16"/>
      <c r="G1147" s="16"/>
      <c r="H1147" s="16"/>
      <c r="I1147" s="16"/>
      <c r="J1147" s="16"/>
      <c r="K1147" s="16"/>
      <c r="L1147" s="16"/>
      <c r="N1147" s="16"/>
      <c r="O1147" s="16"/>
      <c r="P1147" s="16"/>
      <c r="Q1147" s="16"/>
      <c r="R1147" s="16"/>
      <c r="S1147" s="23"/>
      <c r="T1147" s="16"/>
      <c r="U1147" s="16"/>
      <c r="W1147" s="23"/>
      <c r="X1147" s="16"/>
      <c r="Y1147" s="16"/>
      <c r="Z1147" s="16"/>
      <c r="AA1147" s="16"/>
      <c r="AB1147" s="16"/>
      <c r="AC1147" s="16"/>
    </row>
    <row r="1148" spans="1:29" ht="15.75" customHeight="1" x14ac:dyDescent="0.35">
      <c r="A1148" s="17"/>
      <c r="B1148" s="16"/>
      <c r="C1148" s="16"/>
      <c r="D1148" s="16"/>
      <c r="E1148" s="16"/>
      <c r="F1148" s="16"/>
      <c r="G1148" s="16"/>
      <c r="H1148" s="16"/>
      <c r="I1148" s="16"/>
      <c r="J1148" s="16"/>
      <c r="K1148" s="16"/>
      <c r="L1148" s="16"/>
      <c r="N1148" s="16"/>
      <c r="O1148" s="16"/>
      <c r="P1148" s="16"/>
      <c r="Q1148" s="16"/>
      <c r="R1148" s="16"/>
      <c r="S1148" s="23"/>
      <c r="T1148" s="16"/>
      <c r="U1148" s="16"/>
      <c r="W1148" s="23"/>
      <c r="X1148" s="16"/>
      <c r="Y1148" s="16"/>
      <c r="Z1148" s="16"/>
      <c r="AA1148" s="16"/>
      <c r="AB1148" s="16"/>
      <c r="AC1148" s="16"/>
    </row>
    <row r="1149" spans="1:29" ht="15.75" customHeight="1" x14ac:dyDescent="0.35">
      <c r="A1149" s="17"/>
      <c r="B1149" s="16"/>
      <c r="C1149" s="16"/>
      <c r="D1149" s="16"/>
      <c r="E1149" s="16"/>
      <c r="F1149" s="16"/>
      <c r="G1149" s="16"/>
      <c r="H1149" s="16"/>
      <c r="I1149" s="16"/>
      <c r="J1149" s="16"/>
      <c r="K1149" s="16"/>
      <c r="L1149" s="16"/>
      <c r="N1149" s="16"/>
      <c r="O1149" s="16"/>
      <c r="P1149" s="16"/>
      <c r="Q1149" s="16"/>
      <c r="R1149" s="16"/>
      <c r="S1149" s="23"/>
      <c r="T1149" s="16"/>
      <c r="U1149" s="16"/>
      <c r="W1149" s="23"/>
      <c r="X1149" s="16"/>
      <c r="Y1149" s="16"/>
      <c r="Z1149" s="16"/>
      <c r="AA1149" s="16"/>
      <c r="AB1149" s="16"/>
      <c r="AC1149" s="16"/>
    </row>
    <row r="1150" spans="1:29" ht="15.75" customHeight="1" x14ac:dyDescent="0.35">
      <c r="A1150" s="17"/>
      <c r="B1150" s="16"/>
      <c r="C1150" s="16"/>
      <c r="D1150" s="16"/>
      <c r="E1150" s="16"/>
      <c r="F1150" s="16"/>
      <c r="G1150" s="16"/>
      <c r="H1150" s="16"/>
      <c r="I1150" s="16"/>
      <c r="J1150" s="16"/>
      <c r="K1150" s="16"/>
      <c r="L1150" s="16"/>
      <c r="N1150" s="16"/>
      <c r="O1150" s="16"/>
      <c r="P1150" s="16"/>
      <c r="Q1150" s="16"/>
      <c r="R1150" s="16"/>
      <c r="S1150" s="23"/>
      <c r="T1150" s="16"/>
      <c r="U1150" s="16"/>
      <c r="W1150" s="23"/>
      <c r="X1150" s="16"/>
      <c r="Y1150" s="16"/>
      <c r="Z1150" s="16"/>
      <c r="AA1150" s="16"/>
      <c r="AB1150" s="16"/>
      <c r="AC1150" s="16"/>
    </row>
    <row r="1151" spans="1:29" ht="15.75" customHeight="1" x14ac:dyDescent="0.35">
      <c r="A1151" s="17"/>
      <c r="B1151" s="16"/>
      <c r="C1151" s="16"/>
      <c r="D1151" s="16"/>
      <c r="E1151" s="16"/>
      <c r="F1151" s="16"/>
      <c r="G1151" s="16"/>
      <c r="H1151" s="16"/>
      <c r="I1151" s="16"/>
      <c r="J1151" s="16"/>
      <c r="K1151" s="16"/>
      <c r="L1151" s="16"/>
      <c r="N1151" s="16"/>
      <c r="O1151" s="16"/>
      <c r="P1151" s="16"/>
      <c r="Q1151" s="16"/>
      <c r="R1151" s="16"/>
      <c r="S1151" s="23"/>
      <c r="T1151" s="16"/>
      <c r="U1151" s="16"/>
      <c r="W1151" s="23"/>
      <c r="X1151" s="16"/>
      <c r="Y1151" s="16"/>
      <c r="Z1151" s="16"/>
      <c r="AA1151" s="16"/>
      <c r="AB1151" s="16"/>
      <c r="AC1151" s="16"/>
    </row>
    <row r="1152" spans="1:29" ht="15.75" customHeight="1" x14ac:dyDescent="0.35">
      <c r="A1152" s="17"/>
      <c r="B1152" s="16"/>
      <c r="C1152" s="16"/>
      <c r="D1152" s="16"/>
      <c r="E1152" s="16"/>
      <c r="F1152" s="16"/>
      <c r="G1152" s="16"/>
      <c r="H1152" s="16"/>
      <c r="I1152" s="16"/>
      <c r="J1152" s="16"/>
      <c r="K1152" s="16"/>
      <c r="L1152" s="16"/>
      <c r="N1152" s="16"/>
      <c r="O1152" s="16"/>
      <c r="P1152" s="16"/>
      <c r="Q1152" s="16"/>
      <c r="R1152" s="16"/>
      <c r="S1152" s="23"/>
      <c r="T1152" s="16"/>
      <c r="U1152" s="16"/>
      <c r="W1152" s="23"/>
      <c r="X1152" s="16"/>
      <c r="Y1152" s="16"/>
      <c r="Z1152" s="16"/>
      <c r="AA1152" s="16"/>
      <c r="AB1152" s="16"/>
      <c r="AC1152" s="16"/>
    </row>
    <row r="1153" spans="1:29" ht="15.75" customHeight="1" x14ac:dyDescent="0.35">
      <c r="A1153" s="17"/>
      <c r="B1153" s="16"/>
      <c r="C1153" s="16"/>
      <c r="D1153" s="16"/>
      <c r="E1153" s="16"/>
      <c r="F1153" s="16"/>
      <c r="G1153" s="16"/>
      <c r="H1153" s="16"/>
      <c r="I1153" s="16"/>
      <c r="J1153" s="16"/>
      <c r="K1153" s="16"/>
      <c r="L1153" s="16"/>
      <c r="N1153" s="16"/>
      <c r="O1153" s="16"/>
      <c r="P1153" s="16"/>
      <c r="Q1153" s="16"/>
      <c r="R1153" s="16"/>
      <c r="S1153" s="23"/>
      <c r="T1153" s="16"/>
      <c r="U1153" s="16"/>
      <c r="W1153" s="23"/>
      <c r="X1153" s="16"/>
      <c r="Y1153" s="16"/>
      <c r="Z1153" s="16"/>
      <c r="AA1153" s="16"/>
      <c r="AB1153" s="16"/>
      <c r="AC1153" s="16"/>
    </row>
    <row r="1154" spans="1:29" ht="15.75" customHeight="1" x14ac:dyDescent="0.35">
      <c r="A1154" s="17"/>
      <c r="B1154" s="16"/>
      <c r="C1154" s="16"/>
      <c r="D1154" s="16"/>
      <c r="E1154" s="16"/>
      <c r="F1154" s="16"/>
      <c r="G1154" s="16"/>
      <c r="H1154" s="16"/>
      <c r="I1154" s="16"/>
      <c r="J1154" s="16"/>
      <c r="K1154" s="16"/>
      <c r="L1154" s="16"/>
      <c r="N1154" s="16"/>
      <c r="O1154" s="16"/>
      <c r="P1154" s="16"/>
      <c r="Q1154" s="16"/>
      <c r="R1154" s="16"/>
      <c r="S1154" s="23"/>
      <c r="T1154" s="16"/>
      <c r="U1154" s="16"/>
      <c r="W1154" s="23"/>
      <c r="X1154" s="16"/>
      <c r="Y1154" s="16"/>
      <c r="Z1154" s="16"/>
      <c r="AA1154" s="16"/>
      <c r="AB1154" s="16"/>
      <c r="AC1154" s="16"/>
    </row>
    <row r="1155" spans="1:29" ht="15.75" customHeight="1" x14ac:dyDescent="0.35">
      <c r="A1155" s="17"/>
      <c r="B1155" s="16"/>
      <c r="C1155" s="16"/>
      <c r="D1155" s="16"/>
      <c r="E1155" s="16"/>
      <c r="F1155" s="16"/>
      <c r="G1155" s="16"/>
      <c r="H1155" s="16"/>
      <c r="I1155" s="16"/>
      <c r="J1155" s="16"/>
      <c r="K1155" s="16"/>
      <c r="L1155" s="16"/>
      <c r="N1155" s="16"/>
      <c r="O1155" s="16"/>
      <c r="P1155" s="16"/>
      <c r="Q1155" s="16"/>
      <c r="R1155" s="16"/>
      <c r="S1155" s="23"/>
      <c r="T1155" s="16"/>
      <c r="U1155" s="16"/>
      <c r="W1155" s="23"/>
      <c r="X1155" s="16"/>
      <c r="Y1155" s="16"/>
      <c r="Z1155" s="16"/>
      <c r="AA1155" s="16"/>
      <c r="AB1155" s="16"/>
      <c r="AC1155" s="16"/>
    </row>
    <row r="1156" spans="1:29" ht="15.75" customHeight="1" x14ac:dyDescent="0.35">
      <c r="A1156" s="17"/>
      <c r="B1156" s="16"/>
      <c r="C1156" s="16"/>
      <c r="D1156" s="16"/>
      <c r="E1156" s="16"/>
      <c r="F1156" s="16"/>
      <c r="G1156" s="16"/>
      <c r="H1156" s="16"/>
      <c r="I1156" s="16"/>
      <c r="J1156" s="16"/>
      <c r="K1156" s="16"/>
      <c r="L1156" s="16"/>
      <c r="N1156" s="16"/>
      <c r="O1156" s="16"/>
      <c r="P1156" s="16"/>
      <c r="Q1156" s="16"/>
      <c r="R1156" s="16"/>
      <c r="S1156" s="23"/>
      <c r="T1156" s="16"/>
      <c r="U1156" s="16"/>
      <c r="W1156" s="23"/>
      <c r="X1156" s="16"/>
      <c r="Y1156" s="16"/>
      <c r="Z1156" s="16"/>
      <c r="AA1156" s="16"/>
      <c r="AB1156" s="16"/>
      <c r="AC1156" s="16"/>
    </row>
    <row r="1157" spans="1:29" ht="15.75" customHeight="1" x14ac:dyDescent="0.35">
      <c r="A1157" s="17"/>
      <c r="B1157" s="16"/>
      <c r="C1157" s="16"/>
      <c r="D1157" s="16"/>
      <c r="E1157" s="16"/>
      <c r="F1157" s="16"/>
      <c r="G1157" s="16"/>
      <c r="H1157" s="16"/>
      <c r="I1157" s="16"/>
      <c r="J1157" s="16"/>
      <c r="K1157" s="16"/>
      <c r="L1157" s="16"/>
      <c r="N1157" s="16"/>
      <c r="O1157" s="16"/>
      <c r="P1157" s="16"/>
      <c r="Q1157" s="16"/>
      <c r="R1157" s="16"/>
      <c r="S1157" s="23"/>
      <c r="T1157" s="16"/>
      <c r="U1157" s="16"/>
      <c r="W1157" s="23"/>
      <c r="X1157" s="16"/>
      <c r="Y1157" s="16"/>
      <c r="Z1157" s="16"/>
      <c r="AA1157" s="16"/>
      <c r="AB1157" s="16"/>
      <c r="AC1157" s="16"/>
    </row>
    <row r="1158" spans="1:29" ht="15.75" customHeight="1" x14ac:dyDescent="0.35">
      <c r="A1158" s="17"/>
      <c r="B1158" s="16"/>
      <c r="C1158" s="16"/>
      <c r="D1158" s="16"/>
      <c r="E1158" s="16"/>
      <c r="F1158" s="16"/>
      <c r="G1158" s="16"/>
      <c r="H1158" s="16"/>
      <c r="I1158" s="16"/>
      <c r="J1158" s="16"/>
      <c r="K1158" s="16"/>
      <c r="L1158" s="16"/>
      <c r="N1158" s="16"/>
      <c r="O1158" s="16"/>
      <c r="P1158" s="16"/>
      <c r="Q1158" s="16"/>
      <c r="R1158" s="16"/>
      <c r="S1158" s="23"/>
      <c r="T1158" s="16"/>
      <c r="U1158" s="16"/>
      <c r="W1158" s="23"/>
      <c r="X1158" s="16"/>
      <c r="Y1158" s="16"/>
      <c r="Z1158" s="16"/>
      <c r="AA1158" s="16"/>
      <c r="AB1158" s="16"/>
      <c r="AC1158" s="16"/>
    </row>
    <row r="1159" spans="1:29" ht="15.75" customHeight="1" x14ac:dyDescent="0.35">
      <c r="A1159" s="17"/>
      <c r="B1159" s="16"/>
      <c r="C1159" s="16"/>
      <c r="D1159" s="16"/>
      <c r="E1159" s="16"/>
      <c r="F1159" s="16"/>
      <c r="G1159" s="16"/>
      <c r="H1159" s="16"/>
      <c r="I1159" s="16"/>
      <c r="J1159" s="16"/>
      <c r="K1159" s="16"/>
      <c r="L1159" s="16"/>
      <c r="N1159" s="16"/>
      <c r="O1159" s="16"/>
      <c r="P1159" s="16"/>
      <c r="Q1159" s="16"/>
      <c r="R1159" s="16"/>
      <c r="S1159" s="23"/>
      <c r="T1159" s="16"/>
      <c r="U1159" s="16"/>
      <c r="W1159" s="23"/>
      <c r="X1159" s="16"/>
      <c r="Y1159" s="16"/>
      <c r="Z1159" s="16"/>
      <c r="AA1159" s="16"/>
      <c r="AB1159" s="16"/>
      <c r="AC1159" s="16"/>
    </row>
    <row r="1160" spans="1:29" ht="15.75" customHeight="1" x14ac:dyDescent="0.35">
      <c r="A1160" s="17"/>
      <c r="B1160" s="16"/>
      <c r="C1160" s="16"/>
      <c r="D1160" s="16"/>
      <c r="E1160" s="16"/>
      <c r="F1160" s="16"/>
      <c r="G1160" s="16"/>
      <c r="H1160" s="16"/>
      <c r="I1160" s="16"/>
      <c r="J1160" s="16"/>
      <c r="K1160" s="16"/>
      <c r="L1160" s="16"/>
      <c r="N1160" s="16"/>
      <c r="O1160" s="16"/>
      <c r="P1160" s="16"/>
      <c r="Q1160" s="16"/>
      <c r="R1160" s="16"/>
      <c r="S1160" s="23"/>
      <c r="T1160" s="16"/>
      <c r="U1160" s="16"/>
      <c r="W1160" s="23"/>
      <c r="X1160" s="16"/>
      <c r="Y1160" s="16"/>
      <c r="Z1160" s="16"/>
      <c r="AA1160" s="16"/>
      <c r="AB1160" s="16"/>
      <c r="AC1160" s="16"/>
    </row>
    <row r="1161" spans="1:29" ht="15.75" customHeight="1" x14ac:dyDescent="0.35">
      <c r="A1161" s="17"/>
      <c r="B1161" s="16"/>
      <c r="C1161" s="16"/>
      <c r="D1161" s="16"/>
      <c r="E1161" s="16"/>
      <c r="F1161" s="16"/>
      <c r="G1161" s="16"/>
      <c r="H1161" s="16"/>
      <c r="I1161" s="16"/>
      <c r="J1161" s="16"/>
      <c r="K1161" s="16"/>
      <c r="L1161" s="16"/>
      <c r="N1161" s="16"/>
      <c r="O1161" s="16"/>
      <c r="P1161" s="16"/>
      <c r="Q1161" s="16"/>
      <c r="R1161" s="16"/>
      <c r="S1161" s="23"/>
      <c r="T1161" s="16"/>
      <c r="U1161" s="16"/>
      <c r="W1161" s="23"/>
      <c r="X1161" s="16"/>
      <c r="Y1161" s="16"/>
      <c r="Z1161" s="16"/>
      <c r="AA1161" s="16"/>
      <c r="AB1161" s="16"/>
      <c r="AC1161" s="16"/>
    </row>
    <row r="1162" spans="1:29" ht="15.75" customHeight="1" x14ac:dyDescent="0.35">
      <c r="A1162" s="17"/>
      <c r="B1162" s="16"/>
      <c r="C1162" s="16"/>
      <c r="D1162" s="16"/>
      <c r="E1162" s="16"/>
      <c r="F1162" s="16"/>
      <c r="G1162" s="16"/>
      <c r="H1162" s="16"/>
      <c r="I1162" s="16"/>
      <c r="J1162" s="16"/>
      <c r="K1162" s="16"/>
      <c r="L1162" s="16"/>
      <c r="N1162" s="16"/>
      <c r="O1162" s="16"/>
      <c r="P1162" s="16"/>
      <c r="Q1162" s="16"/>
      <c r="R1162" s="16"/>
      <c r="S1162" s="23"/>
      <c r="T1162" s="16"/>
      <c r="U1162" s="16"/>
      <c r="W1162" s="23"/>
      <c r="X1162" s="16"/>
      <c r="Y1162" s="16"/>
      <c r="Z1162" s="16"/>
      <c r="AA1162" s="16"/>
      <c r="AB1162" s="16"/>
      <c r="AC1162" s="16"/>
    </row>
    <row r="1163" spans="1:29" ht="15.75" customHeight="1" x14ac:dyDescent="0.35">
      <c r="A1163" s="17"/>
      <c r="B1163" s="16"/>
      <c r="C1163" s="16"/>
      <c r="D1163" s="16"/>
      <c r="E1163" s="16"/>
      <c r="F1163" s="16"/>
      <c r="G1163" s="16"/>
      <c r="H1163" s="16"/>
      <c r="I1163" s="16"/>
      <c r="J1163" s="16"/>
      <c r="K1163" s="16"/>
      <c r="L1163" s="16"/>
      <c r="N1163" s="16"/>
      <c r="O1163" s="16"/>
      <c r="P1163" s="16"/>
      <c r="Q1163" s="16"/>
      <c r="R1163" s="16"/>
      <c r="S1163" s="23"/>
      <c r="T1163" s="16"/>
      <c r="U1163" s="16"/>
      <c r="W1163" s="23"/>
      <c r="X1163" s="16"/>
      <c r="Y1163" s="16"/>
      <c r="Z1163" s="16"/>
      <c r="AA1163" s="16"/>
      <c r="AB1163" s="16"/>
      <c r="AC1163" s="16"/>
    </row>
    <row r="1164" spans="1:29" ht="15.75" customHeight="1" x14ac:dyDescent="0.35">
      <c r="A1164" s="17"/>
      <c r="B1164" s="16"/>
      <c r="C1164" s="16"/>
      <c r="D1164" s="16"/>
      <c r="E1164" s="16"/>
      <c r="F1164" s="16"/>
      <c r="G1164" s="16"/>
      <c r="H1164" s="16"/>
      <c r="I1164" s="16"/>
      <c r="J1164" s="16"/>
      <c r="K1164" s="16"/>
      <c r="L1164" s="16"/>
      <c r="N1164" s="16"/>
      <c r="O1164" s="16"/>
      <c r="P1164" s="16"/>
      <c r="Q1164" s="16"/>
      <c r="R1164" s="16"/>
      <c r="S1164" s="23"/>
      <c r="T1164" s="16"/>
      <c r="U1164" s="16"/>
      <c r="W1164" s="23"/>
      <c r="X1164" s="16"/>
      <c r="Y1164" s="16"/>
      <c r="Z1164" s="16"/>
      <c r="AA1164" s="16"/>
      <c r="AB1164" s="16"/>
      <c r="AC1164" s="16"/>
    </row>
    <row r="1165" spans="1:29" ht="15.75" customHeight="1" x14ac:dyDescent="0.35">
      <c r="A1165" s="17"/>
      <c r="B1165" s="16"/>
      <c r="C1165" s="16"/>
      <c r="D1165" s="16"/>
      <c r="E1165" s="16"/>
      <c r="F1165" s="16"/>
      <c r="G1165" s="16"/>
      <c r="H1165" s="16"/>
      <c r="I1165" s="16"/>
      <c r="J1165" s="16"/>
      <c r="K1165" s="16"/>
      <c r="L1165" s="16"/>
      <c r="N1165" s="16"/>
      <c r="O1165" s="16"/>
      <c r="P1165" s="16"/>
      <c r="Q1165" s="16"/>
      <c r="R1165" s="16"/>
      <c r="S1165" s="23"/>
      <c r="T1165" s="16"/>
      <c r="U1165" s="16"/>
      <c r="W1165" s="23"/>
      <c r="X1165" s="16"/>
      <c r="Y1165" s="16"/>
      <c r="Z1165" s="16"/>
      <c r="AA1165" s="16"/>
      <c r="AB1165" s="16"/>
      <c r="AC1165" s="16"/>
    </row>
    <row r="1166" spans="1:29" ht="15.75" customHeight="1" x14ac:dyDescent="0.35">
      <c r="A1166" s="17"/>
      <c r="B1166" s="16"/>
      <c r="C1166" s="16"/>
      <c r="D1166" s="16"/>
      <c r="E1166" s="16"/>
      <c r="F1166" s="16"/>
      <c r="G1166" s="16"/>
      <c r="H1166" s="16"/>
      <c r="I1166" s="16"/>
      <c r="J1166" s="16"/>
      <c r="K1166" s="16"/>
      <c r="L1166" s="16"/>
      <c r="N1166" s="16"/>
      <c r="O1166" s="16"/>
      <c r="P1166" s="16"/>
      <c r="Q1166" s="16"/>
      <c r="R1166" s="16"/>
      <c r="S1166" s="23"/>
      <c r="T1166" s="16"/>
      <c r="U1166" s="16"/>
      <c r="W1166" s="23"/>
      <c r="X1166" s="16"/>
      <c r="Y1166" s="16"/>
      <c r="Z1166" s="16"/>
      <c r="AA1166" s="16"/>
      <c r="AB1166" s="16"/>
      <c r="AC1166" s="16"/>
    </row>
    <row r="1167" spans="1:29" ht="15.75" customHeight="1" x14ac:dyDescent="0.35">
      <c r="A1167" s="17"/>
      <c r="B1167" s="16"/>
      <c r="C1167" s="16"/>
      <c r="D1167" s="16"/>
      <c r="E1167" s="16"/>
      <c r="F1167" s="16"/>
      <c r="G1167" s="16"/>
      <c r="H1167" s="16"/>
      <c r="I1167" s="16"/>
      <c r="J1167" s="16"/>
      <c r="K1167" s="16"/>
      <c r="L1167" s="16"/>
      <c r="N1167" s="16"/>
      <c r="O1167" s="16"/>
      <c r="P1167" s="16"/>
      <c r="Q1167" s="16"/>
      <c r="R1167" s="16"/>
      <c r="S1167" s="23"/>
      <c r="T1167" s="16"/>
      <c r="U1167" s="16"/>
      <c r="W1167" s="23"/>
      <c r="X1167" s="16"/>
      <c r="Y1167" s="16"/>
      <c r="Z1167" s="16"/>
      <c r="AA1167" s="16"/>
      <c r="AB1167" s="16"/>
      <c r="AC1167" s="16"/>
    </row>
    <row r="1168" spans="1:29" ht="15.75" customHeight="1" x14ac:dyDescent="0.35">
      <c r="A1168" s="17"/>
      <c r="B1168" s="16"/>
      <c r="C1168" s="16"/>
      <c r="D1168" s="16"/>
      <c r="E1168" s="16"/>
      <c r="F1168" s="16"/>
      <c r="G1168" s="16"/>
      <c r="H1168" s="16"/>
      <c r="I1168" s="16"/>
      <c r="J1168" s="16"/>
      <c r="K1168" s="16"/>
      <c r="L1168" s="16"/>
      <c r="N1168" s="16"/>
      <c r="O1168" s="16"/>
      <c r="P1168" s="16"/>
      <c r="Q1168" s="16"/>
      <c r="R1168" s="16"/>
      <c r="S1168" s="23"/>
      <c r="T1168" s="16"/>
      <c r="U1168" s="16"/>
      <c r="W1168" s="23"/>
      <c r="X1168" s="16"/>
      <c r="Y1168" s="16"/>
      <c r="Z1168" s="16"/>
      <c r="AA1168" s="16"/>
      <c r="AB1168" s="16"/>
      <c r="AC1168" s="16"/>
    </row>
    <row r="1169" spans="1:29" ht="15.75" customHeight="1" x14ac:dyDescent="0.35">
      <c r="A1169" s="17"/>
      <c r="B1169" s="16"/>
      <c r="C1169" s="16"/>
      <c r="D1169" s="16"/>
      <c r="E1169" s="16"/>
      <c r="F1169" s="16"/>
      <c r="G1169" s="16"/>
      <c r="H1169" s="16"/>
      <c r="I1169" s="16"/>
      <c r="J1169" s="16"/>
      <c r="K1169" s="16"/>
      <c r="L1169" s="16"/>
      <c r="N1169" s="16"/>
      <c r="O1169" s="16"/>
      <c r="P1169" s="16"/>
      <c r="Q1169" s="16"/>
      <c r="R1169" s="16"/>
      <c r="S1169" s="23"/>
      <c r="T1169" s="16"/>
      <c r="U1169" s="16"/>
      <c r="W1169" s="23"/>
      <c r="X1169" s="16"/>
      <c r="Y1169" s="16"/>
      <c r="Z1169" s="16"/>
      <c r="AA1169" s="16"/>
      <c r="AB1169" s="16"/>
      <c r="AC1169" s="16"/>
    </row>
    <row r="1170" spans="1:29" ht="15.75" customHeight="1" x14ac:dyDescent="0.35">
      <c r="A1170" s="17"/>
      <c r="B1170" s="16"/>
      <c r="C1170" s="16"/>
      <c r="D1170" s="16"/>
      <c r="E1170" s="16"/>
      <c r="F1170" s="16"/>
      <c r="G1170" s="16"/>
      <c r="H1170" s="16"/>
      <c r="I1170" s="16"/>
      <c r="J1170" s="16"/>
      <c r="K1170" s="16"/>
      <c r="L1170" s="16"/>
      <c r="N1170" s="16"/>
      <c r="O1170" s="16"/>
      <c r="P1170" s="16"/>
      <c r="Q1170" s="16"/>
      <c r="R1170" s="16"/>
      <c r="S1170" s="23"/>
      <c r="T1170" s="16"/>
      <c r="U1170" s="16"/>
      <c r="W1170" s="23"/>
      <c r="X1170" s="16"/>
      <c r="Y1170" s="16"/>
      <c r="Z1170" s="16"/>
      <c r="AA1170" s="16"/>
      <c r="AB1170" s="16"/>
      <c r="AC1170" s="16"/>
    </row>
    <row r="1171" spans="1:29" ht="15.75" customHeight="1" x14ac:dyDescent="0.35">
      <c r="A1171" s="17"/>
      <c r="B1171" s="16"/>
      <c r="C1171" s="16"/>
      <c r="D1171" s="16"/>
      <c r="E1171" s="16"/>
      <c r="F1171" s="16"/>
      <c r="G1171" s="16"/>
      <c r="H1171" s="16"/>
      <c r="I1171" s="16"/>
      <c r="J1171" s="16"/>
      <c r="K1171" s="16"/>
      <c r="L1171" s="16"/>
      <c r="N1171" s="16"/>
      <c r="O1171" s="16"/>
      <c r="P1171" s="16"/>
      <c r="Q1171" s="16"/>
      <c r="R1171" s="16"/>
      <c r="S1171" s="23"/>
      <c r="T1171" s="16"/>
      <c r="U1171" s="16"/>
      <c r="W1171" s="23"/>
      <c r="X1171" s="16"/>
      <c r="Y1171" s="16"/>
      <c r="Z1171" s="16"/>
      <c r="AA1171" s="16"/>
      <c r="AB1171" s="16"/>
      <c r="AC1171" s="16"/>
    </row>
    <row r="1172" spans="1:29" ht="15.75" customHeight="1" x14ac:dyDescent="0.35">
      <c r="A1172" s="17"/>
      <c r="B1172" s="16"/>
      <c r="C1172" s="16"/>
      <c r="D1172" s="16"/>
      <c r="E1172" s="16"/>
      <c r="F1172" s="16"/>
      <c r="G1172" s="16"/>
      <c r="H1172" s="16"/>
      <c r="I1172" s="16"/>
      <c r="J1172" s="16"/>
      <c r="K1172" s="16"/>
      <c r="L1172" s="16"/>
      <c r="N1172" s="16"/>
      <c r="O1172" s="16"/>
      <c r="P1172" s="16"/>
      <c r="Q1172" s="16"/>
      <c r="R1172" s="16"/>
      <c r="S1172" s="23"/>
      <c r="T1172" s="16"/>
      <c r="U1172" s="16"/>
      <c r="W1172" s="23"/>
      <c r="X1172" s="16"/>
      <c r="Y1172" s="16"/>
      <c r="Z1172" s="16"/>
      <c r="AA1172" s="16"/>
      <c r="AB1172" s="16"/>
      <c r="AC1172" s="16"/>
    </row>
    <row r="1173" spans="1:29" ht="15.75" customHeight="1" x14ac:dyDescent="0.35">
      <c r="A1173" s="17"/>
      <c r="B1173" s="16"/>
      <c r="C1173" s="16"/>
      <c r="D1173" s="16"/>
      <c r="E1173" s="16"/>
      <c r="F1173" s="16"/>
      <c r="G1173" s="16"/>
      <c r="H1173" s="16"/>
      <c r="I1173" s="16"/>
      <c r="J1173" s="16"/>
      <c r="K1173" s="16"/>
      <c r="L1173" s="16"/>
      <c r="N1173" s="16"/>
      <c r="O1173" s="16"/>
      <c r="P1173" s="16"/>
      <c r="Q1173" s="16"/>
      <c r="R1173" s="16"/>
      <c r="S1173" s="23"/>
      <c r="T1173" s="16"/>
      <c r="U1173" s="16"/>
      <c r="W1173" s="23"/>
      <c r="X1173" s="16"/>
      <c r="Y1173" s="16"/>
      <c r="Z1173" s="16"/>
      <c r="AA1173" s="16"/>
      <c r="AB1173" s="16"/>
      <c r="AC1173" s="16"/>
    </row>
    <row r="1174" spans="1:29" ht="15.75" customHeight="1" x14ac:dyDescent="0.35">
      <c r="A1174" s="17"/>
      <c r="B1174" s="16"/>
      <c r="C1174" s="16"/>
      <c r="D1174" s="16"/>
      <c r="E1174" s="16"/>
      <c r="F1174" s="16"/>
      <c r="G1174" s="16"/>
      <c r="H1174" s="16"/>
      <c r="I1174" s="16"/>
      <c r="J1174" s="16"/>
      <c r="K1174" s="16"/>
      <c r="L1174" s="16"/>
      <c r="N1174" s="16"/>
      <c r="O1174" s="16"/>
      <c r="P1174" s="16"/>
      <c r="Q1174" s="16"/>
      <c r="R1174" s="16"/>
      <c r="S1174" s="23"/>
      <c r="T1174" s="16"/>
      <c r="U1174" s="16"/>
      <c r="W1174" s="23"/>
      <c r="X1174" s="16"/>
      <c r="Y1174" s="16"/>
      <c r="Z1174" s="16"/>
      <c r="AA1174" s="16"/>
      <c r="AB1174" s="16"/>
      <c r="AC1174" s="16"/>
    </row>
    <row r="1175" spans="1:29" ht="15.75" customHeight="1" x14ac:dyDescent="0.35">
      <c r="A1175" s="17"/>
      <c r="B1175" s="16"/>
      <c r="C1175" s="16"/>
      <c r="D1175" s="16"/>
      <c r="E1175" s="16"/>
      <c r="F1175" s="16"/>
      <c r="G1175" s="16"/>
      <c r="H1175" s="16"/>
      <c r="I1175" s="16"/>
      <c r="J1175" s="16"/>
      <c r="K1175" s="16"/>
      <c r="L1175" s="16"/>
      <c r="N1175" s="16"/>
      <c r="O1175" s="16"/>
      <c r="P1175" s="16"/>
      <c r="Q1175" s="16"/>
      <c r="R1175" s="16"/>
      <c r="S1175" s="23"/>
      <c r="T1175" s="16"/>
      <c r="U1175" s="16"/>
      <c r="W1175" s="23"/>
      <c r="X1175" s="16"/>
      <c r="Y1175" s="16"/>
      <c r="Z1175" s="16"/>
      <c r="AA1175" s="16"/>
      <c r="AB1175" s="16"/>
      <c r="AC1175" s="16"/>
    </row>
    <row r="1176" spans="1:29" ht="15.75" customHeight="1" x14ac:dyDescent="0.35">
      <c r="A1176" s="17"/>
      <c r="B1176" s="16"/>
      <c r="C1176" s="16"/>
      <c r="D1176" s="16"/>
      <c r="E1176" s="16"/>
      <c r="F1176" s="16"/>
      <c r="G1176" s="16"/>
      <c r="H1176" s="16"/>
      <c r="I1176" s="16"/>
      <c r="J1176" s="16"/>
      <c r="K1176" s="16"/>
      <c r="L1176" s="16"/>
      <c r="N1176" s="16"/>
      <c r="O1176" s="16"/>
      <c r="P1176" s="16"/>
      <c r="Q1176" s="16"/>
      <c r="R1176" s="16"/>
      <c r="S1176" s="23"/>
      <c r="T1176" s="16"/>
      <c r="U1176" s="16"/>
      <c r="W1176" s="23"/>
      <c r="X1176" s="16"/>
      <c r="Y1176" s="16"/>
      <c r="Z1176" s="16"/>
      <c r="AA1176" s="16"/>
      <c r="AB1176" s="16"/>
      <c r="AC1176" s="16"/>
    </row>
    <row r="1177" spans="1:29" ht="15.75" customHeight="1" x14ac:dyDescent="0.35">
      <c r="A1177" s="17"/>
      <c r="B1177" s="16"/>
      <c r="C1177" s="16"/>
      <c r="D1177" s="16"/>
      <c r="E1177" s="16"/>
      <c r="F1177" s="16"/>
      <c r="G1177" s="16"/>
      <c r="H1177" s="16"/>
      <c r="I1177" s="16"/>
      <c r="J1177" s="16"/>
      <c r="K1177" s="16"/>
      <c r="L1177" s="16"/>
      <c r="N1177" s="16"/>
      <c r="O1177" s="16"/>
      <c r="P1177" s="16"/>
      <c r="Q1177" s="16"/>
      <c r="R1177" s="16"/>
      <c r="S1177" s="23"/>
      <c r="T1177" s="16"/>
      <c r="U1177" s="16"/>
      <c r="W1177" s="23"/>
      <c r="X1177" s="16"/>
      <c r="Y1177" s="16"/>
      <c r="Z1177" s="16"/>
      <c r="AA1177" s="16"/>
      <c r="AB1177" s="16"/>
      <c r="AC1177" s="16"/>
    </row>
    <row r="1178" spans="1:29" ht="15.75" customHeight="1" x14ac:dyDescent="0.35">
      <c r="A1178" s="17"/>
      <c r="B1178" s="16"/>
      <c r="C1178" s="16"/>
      <c r="D1178" s="16"/>
      <c r="E1178" s="16"/>
      <c r="F1178" s="16"/>
      <c r="G1178" s="16"/>
      <c r="H1178" s="16"/>
      <c r="I1178" s="16"/>
      <c r="J1178" s="16"/>
      <c r="K1178" s="16"/>
      <c r="L1178" s="16"/>
      <c r="N1178" s="16"/>
      <c r="O1178" s="16"/>
      <c r="P1178" s="16"/>
      <c r="Q1178" s="16"/>
      <c r="R1178" s="16"/>
      <c r="S1178" s="23"/>
      <c r="T1178" s="16"/>
      <c r="U1178" s="16"/>
      <c r="W1178" s="23"/>
      <c r="X1178" s="16"/>
      <c r="Y1178" s="16"/>
      <c r="Z1178" s="16"/>
      <c r="AA1178" s="16"/>
      <c r="AB1178" s="16"/>
      <c r="AC1178" s="16"/>
    </row>
    <row r="1179" spans="1:29" ht="15.75" customHeight="1" x14ac:dyDescent="0.35">
      <c r="A1179" s="17"/>
      <c r="B1179" s="16"/>
      <c r="C1179" s="16"/>
      <c r="D1179" s="16"/>
      <c r="E1179" s="16"/>
      <c r="F1179" s="16"/>
      <c r="G1179" s="16"/>
      <c r="H1179" s="16"/>
      <c r="I1179" s="16"/>
      <c r="J1179" s="16"/>
      <c r="K1179" s="16"/>
      <c r="L1179" s="16"/>
      <c r="N1179" s="16"/>
      <c r="O1179" s="16"/>
      <c r="P1179" s="16"/>
      <c r="Q1179" s="16"/>
      <c r="R1179" s="16"/>
      <c r="S1179" s="23"/>
      <c r="T1179" s="16"/>
      <c r="U1179" s="16"/>
      <c r="W1179" s="23"/>
      <c r="X1179" s="16"/>
      <c r="Y1179" s="16"/>
      <c r="Z1179" s="16"/>
      <c r="AA1179" s="16"/>
      <c r="AB1179" s="16"/>
      <c r="AC1179" s="16"/>
    </row>
    <row r="1180" spans="1:29" ht="15.75" customHeight="1" x14ac:dyDescent="0.35">
      <c r="A1180" s="17"/>
      <c r="B1180" s="16"/>
      <c r="C1180" s="16"/>
      <c r="D1180" s="16"/>
      <c r="E1180" s="16"/>
      <c r="F1180" s="16"/>
      <c r="G1180" s="16"/>
      <c r="H1180" s="16"/>
      <c r="I1180" s="16"/>
      <c r="J1180" s="16"/>
      <c r="K1180" s="16"/>
      <c r="L1180" s="16"/>
      <c r="N1180" s="16"/>
      <c r="O1180" s="16"/>
      <c r="P1180" s="16"/>
      <c r="Q1180" s="16"/>
      <c r="R1180" s="16"/>
      <c r="S1180" s="23"/>
      <c r="T1180" s="16"/>
      <c r="U1180" s="16"/>
      <c r="W1180" s="23"/>
      <c r="X1180" s="16"/>
      <c r="Y1180" s="16"/>
      <c r="Z1180" s="16"/>
      <c r="AA1180" s="16"/>
      <c r="AB1180" s="16"/>
      <c r="AC1180" s="16"/>
    </row>
    <row r="1181" spans="1:29" ht="15.75" customHeight="1" x14ac:dyDescent="0.35">
      <c r="A1181" s="17"/>
      <c r="B1181" s="16"/>
      <c r="C1181" s="16"/>
      <c r="D1181" s="16"/>
      <c r="E1181" s="16"/>
      <c r="F1181" s="16"/>
      <c r="G1181" s="16"/>
      <c r="H1181" s="16"/>
      <c r="I1181" s="16"/>
      <c r="J1181" s="16"/>
      <c r="K1181" s="16"/>
      <c r="L1181" s="16"/>
      <c r="N1181" s="16"/>
      <c r="O1181" s="16"/>
      <c r="P1181" s="16"/>
      <c r="Q1181" s="16"/>
      <c r="R1181" s="16"/>
      <c r="S1181" s="23"/>
      <c r="T1181" s="16"/>
      <c r="U1181" s="16"/>
      <c r="W1181" s="23"/>
      <c r="X1181" s="16"/>
      <c r="Y1181" s="16"/>
      <c r="Z1181" s="16"/>
      <c r="AA1181" s="16"/>
      <c r="AB1181" s="16"/>
      <c r="AC1181" s="16"/>
    </row>
    <row r="1182" spans="1:29" ht="15.75" customHeight="1" x14ac:dyDescent="0.35">
      <c r="A1182" s="17"/>
      <c r="B1182" s="16"/>
      <c r="C1182" s="16"/>
      <c r="D1182" s="16"/>
      <c r="E1182" s="16"/>
      <c r="F1182" s="16"/>
      <c r="G1182" s="16"/>
      <c r="H1182" s="16"/>
      <c r="I1182" s="16"/>
      <c r="J1182" s="16"/>
      <c r="K1182" s="16"/>
      <c r="L1182" s="16"/>
      <c r="N1182" s="16"/>
      <c r="O1182" s="16"/>
      <c r="P1182" s="16"/>
      <c r="Q1182" s="16"/>
      <c r="R1182" s="16"/>
      <c r="S1182" s="23"/>
      <c r="T1182" s="16"/>
      <c r="U1182" s="16"/>
      <c r="W1182" s="23"/>
      <c r="X1182" s="16"/>
      <c r="Y1182" s="16"/>
      <c r="Z1182" s="16"/>
      <c r="AA1182" s="16"/>
      <c r="AB1182" s="16"/>
      <c r="AC1182" s="16"/>
    </row>
    <row r="1183" spans="1:29" ht="15.75" customHeight="1" x14ac:dyDescent="0.35">
      <c r="A1183" s="17"/>
      <c r="B1183" s="16"/>
      <c r="C1183" s="16"/>
      <c r="D1183" s="16"/>
      <c r="E1183" s="16"/>
      <c r="F1183" s="16"/>
      <c r="G1183" s="16"/>
      <c r="H1183" s="16"/>
      <c r="I1183" s="16"/>
      <c r="J1183" s="16"/>
      <c r="K1183" s="16"/>
      <c r="L1183" s="16"/>
      <c r="N1183" s="16"/>
      <c r="O1183" s="16"/>
      <c r="P1183" s="16"/>
      <c r="Q1183" s="16"/>
      <c r="R1183" s="16"/>
      <c r="S1183" s="23"/>
      <c r="T1183" s="16"/>
      <c r="U1183" s="16"/>
      <c r="W1183" s="23"/>
      <c r="X1183" s="16"/>
      <c r="Y1183" s="16"/>
      <c r="Z1183" s="16"/>
      <c r="AA1183" s="16"/>
      <c r="AB1183" s="16"/>
      <c r="AC1183" s="16"/>
    </row>
    <row r="1184" spans="1:29" ht="15.75" customHeight="1" x14ac:dyDescent="0.35">
      <c r="A1184" s="17"/>
      <c r="B1184" s="16"/>
      <c r="C1184" s="16"/>
      <c r="D1184" s="16"/>
      <c r="E1184" s="16"/>
      <c r="F1184" s="16"/>
      <c r="G1184" s="16"/>
      <c r="H1184" s="16"/>
      <c r="I1184" s="16"/>
      <c r="J1184" s="16"/>
      <c r="K1184" s="16"/>
      <c r="L1184" s="16"/>
      <c r="N1184" s="16"/>
      <c r="O1184" s="16"/>
      <c r="P1184" s="16"/>
      <c r="Q1184" s="16"/>
      <c r="R1184" s="16"/>
      <c r="S1184" s="23"/>
      <c r="T1184" s="16"/>
      <c r="U1184" s="16"/>
      <c r="W1184" s="23"/>
      <c r="X1184" s="16"/>
      <c r="Y1184" s="16"/>
      <c r="Z1184" s="16"/>
      <c r="AA1184" s="16"/>
      <c r="AB1184" s="16"/>
      <c r="AC1184" s="16"/>
    </row>
    <row r="1185" spans="1:29" ht="15.75" customHeight="1" x14ac:dyDescent="0.35">
      <c r="A1185" s="17"/>
      <c r="B1185" s="16"/>
      <c r="C1185" s="16"/>
      <c r="D1185" s="16"/>
      <c r="E1185" s="16"/>
      <c r="F1185" s="16"/>
      <c r="G1185" s="16"/>
      <c r="H1185" s="16"/>
      <c r="I1185" s="16"/>
      <c r="J1185" s="16"/>
      <c r="K1185" s="16"/>
      <c r="L1185" s="16"/>
      <c r="N1185" s="16"/>
      <c r="O1185" s="16"/>
      <c r="P1185" s="16"/>
      <c r="Q1185" s="16"/>
      <c r="R1185" s="16"/>
      <c r="S1185" s="23"/>
      <c r="T1185" s="16"/>
      <c r="U1185" s="16"/>
      <c r="W1185" s="23"/>
      <c r="X1185" s="16"/>
      <c r="Y1185" s="16"/>
      <c r="Z1185" s="16"/>
      <c r="AA1185" s="16"/>
      <c r="AB1185" s="16"/>
      <c r="AC1185" s="16"/>
    </row>
    <row r="1186" spans="1:29" ht="15.75" customHeight="1" x14ac:dyDescent="0.35">
      <c r="A1186" s="17"/>
      <c r="B1186" s="16"/>
      <c r="C1186" s="16"/>
      <c r="D1186" s="16"/>
      <c r="E1186" s="16"/>
      <c r="F1186" s="16"/>
      <c r="G1186" s="16"/>
      <c r="H1186" s="16"/>
      <c r="I1186" s="16"/>
      <c r="J1186" s="16"/>
      <c r="K1186" s="16"/>
      <c r="L1186" s="16"/>
      <c r="N1186" s="16"/>
      <c r="O1186" s="16"/>
      <c r="P1186" s="16"/>
      <c r="Q1186" s="16"/>
      <c r="R1186" s="16"/>
      <c r="S1186" s="23"/>
      <c r="T1186" s="16"/>
      <c r="U1186" s="16"/>
      <c r="W1186" s="23"/>
      <c r="X1186" s="16"/>
      <c r="Y1186" s="16"/>
      <c r="Z1186" s="16"/>
      <c r="AA1186" s="16"/>
      <c r="AB1186" s="16"/>
      <c r="AC1186" s="16"/>
    </row>
    <row r="1187" spans="1:29" ht="15.75" customHeight="1" x14ac:dyDescent="0.35">
      <c r="A1187" s="17"/>
      <c r="B1187" s="16"/>
      <c r="C1187" s="16"/>
      <c r="D1187" s="16"/>
      <c r="E1187" s="16"/>
      <c r="F1187" s="16"/>
      <c r="G1187" s="16"/>
      <c r="H1187" s="16"/>
      <c r="I1187" s="16"/>
      <c r="J1187" s="16"/>
      <c r="K1187" s="16"/>
      <c r="L1187" s="16"/>
      <c r="N1187" s="16"/>
      <c r="O1187" s="16"/>
      <c r="P1187" s="16"/>
      <c r="Q1187" s="16"/>
      <c r="R1187" s="16"/>
      <c r="S1187" s="23"/>
      <c r="T1187" s="16"/>
      <c r="U1187" s="16"/>
      <c r="W1187" s="23"/>
      <c r="X1187" s="16"/>
      <c r="Y1187" s="16"/>
      <c r="Z1187" s="16"/>
      <c r="AA1187" s="16"/>
      <c r="AB1187" s="16"/>
      <c r="AC1187" s="16"/>
    </row>
    <row r="1188" spans="1:29" ht="15.75" customHeight="1" x14ac:dyDescent="0.35">
      <c r="A1188" s="17"/>
      <c r="B1188" s="16"/>
      <c r="C1188" s="16"/>
      <c r="D1188" s="16"/>
      <c r="E1188" s="16"/>
      <c r="F1188" s="16"/>
      <c r="G1188" s="16"/>
      <c r="H1188" s="16"/>
      <c r="I1188" s="16"/>
      <c r="J1188" s="16"/>
      <c r="K1188" s="16"/>
      <c r="L1188" s="16"/>
      <c r="N1188" s="16"/>
      <c r="O1188" s="16"/>
      <c r="P1188" s="16"/>
      <c r="Q1188" s="16"/>
      <c r="R1188" s="16"/>
      <c r="S1188" s="23"/>
      <c r="T1188" s="16"/>
      <c r="U1188" s="16"/>
      <c r="W1188" s="23"/>
      <c r="X1188" s="16"/>
      <c r="Y1188" s="16"/>
      <c r="Z1188" s="16"/>
      <c r="AA1188" s="16"/>
      <c r="AB1188" s="16"/>
      <c r="AC1188" s="16"/>
    </row>
    <row r="1189" spans="1:29" ht="15.75" customHeight="1" x14ac:dyDescent="0.35">
      <c r="A1189" s="17"/>
      <c r="B1189" s="16"/>
      <c r="C1189" s="16"/>
      <c r="D1189" s="16"/>
      <c r="E1189" s="16"/>
      <c r="F1189" s="16"/>
      <c r="G1189" s="16"/>
      <c r="H1189" s="16"/>
      <c r="I1189" s="16"/>
      <c r="J1189" s="16"/>
      <c r="K1189" s="16"/>
      <c r="L1189" s="16"/>
      <c r="N1189" s="16"/>
      <c r="O1189" s="16"/>
      <c r="P1189" s="16"/>
      <c r="Q1189" s="16"/>
      <c r="R1189" s="16"/>
      <c r="S1189" s="23"/>
      <c r="T1189" s="16"/>
      <c r="U1189" s="16"/>
      <c r="W1189" s="23"/>
      <c r="X1189" s="16"/>
      <c r="Y1189" s="16"/>
      <c r="Z1189" s="16"/>
      <c r="AA1189" s="16"/>
      <c r="AB1189" s="16"/>
      <c r="AC1189" s="16"/>
    </row>
    <row r="1190" spans="1:29" ht="15.75" customHeight="1" x14ac:dyDescent="0.35">
      <c r="A1190" s="17"/>
      <c r="B1190" s="16"/>
      <c r="C1190" s="16"/>
      <c r="D1190" s="16"/>
      <c r="E1190" s="16"/>
      <c r="F1190" s="16"/>
      <c r="G1190" s="16"/>
      <c r="H1190" s="16"/>
      <c r="I1190" s="16"/>
      <c r="J1190" s="16"/>
      <c r="K1190" s="16"/>
      <c r="L1190" s="16"/>
      <c r="N1190" s="16"/>
      <c r="O1190" s="16"/>
      <c r="P1190" s="16"/>
      <c r="Q1190" s="16"/>
      <c r="R1190" s="16"/>
      <c r="S1190" s="23"/>
      <c r="T1190" s="16"/>
      <c r="U1190" s="16"/>
      <c r="W1190" s="23"/>
      <c r="X1190" s="16"/>
      <c r="Y1190" s="16"/>
      <c r="Z1190" s="16"/>
      <c r="AA1190" s="16"/>
      <c r="AB1190" s="16"/>
      <c r="AC1190" s="16"/>
    </row>
    <row r="1191" spans="1:29" ht="15.75" customHeight="1" x14ac:dyDescent="0.35">
      <c r="A1191" s="17"/>
      <c r="B1191" s="16"/>
      <c r="C1191" s="16"/>
      <c r="D1191" s="16"/>
      <c r="E1191" s="16"/>
      <c r="F1191" s="16"/>
      <c r="G1191" s="16"/>
      <c r="H1191" s="16"/>
      <c r="I1191" s="16"/>
      <c r="J1191" s="16"/>
      <c r="K1191" s="16"/>
      <c r="L1191" s="16"/>
      <c r="N1191" s="16"/>
      <c r="O1191" s="16"/>
      <c r="P1191" s="16"/>
      <c r="Q1191" s="16"/>
      <c r="R1191" s="16"/>
      <c r="S1191" s="23"/>
      <c r="T1191" s="16"/>
      <c r="U1191" s="16"/>
      <c r="W1191" s="23"/>
      <c r="X1191" s="16"/>
      <c r="Y1191" s="16"/>
      <c r="Z1191" s="16"/>
      <c r="AA1191" s="16"/>
      <c r="AB1191" s="16"/>
      <c r="AC1191" s="16"/>
    </row>
    <row r="1192" spans="1:29" ht="15.75" customHeight="1" x14ac:dyDescent="0.35">
      <c r="A1192" s="17"/>
      <c r="B1192" s="16"/>
      <c r="C1192" s="16"/>
      <c r="D1192" s="16"/>
      <c r="E1192" s="16"/>
      <c r="F1192" s="16"/>
      <c r="G1192" s="16"/>
      <c r="H1192" s="16"/>
      <c r="I1192" s="16"/>
      <c r="J1192" s="16"/>
      <c r="K1192" s="16"/>
      <c r="L1192" s="16"/>
      <c r="N1192" s="16"/>
      <c r="O1192" s="16"/>
      <c r="P1192" s="16"/>
      <c r="Q1192" s="16"/>
      <c r="R1192" s="16"/>
      <c r="S1192" s="23"/>
      <c r="T1192" s="16"/>
      <c r="U1192" s="16"/>
      <c r="W1192" s="23"/>
      <c r="X1192" s="16"/>
      <c r="Y1192" s="16"/>
      <c r="Z1192" s="16"/>
      <c r="AA1192" s="16"/>
      <c r="AB1192" s="16"/>
      <c r="AC1192" s="16"/>
    </row>
    <row r="1193" spans="1:29" ht="15.75" customHeight="1" x14ac:dyDescent="0.35">
      <c r="A1193" s="17"/>
      <c r="B1193" s="16"/>
      <c r="C1193" s="16"/>
      <c r="D1193" s="16"/>
      <c r="E1193" s="16"/>
      <c r="F1193" s="16"/>
      <c r="G1193" s="16"/>
      <c r="H1193" s="16"/>
      <c r="I1193" s="16"/>
      <c r="J1193" s="16"/>
      <c r="K1193" s="16"/>
      <c r="L1193" s="16"/>
      <c r="N1193" s="16"/>
      <c r="O1193" s="16"/>
      <c r="P1193" s="16"/>
      <c r="Q1193" s="16"/>
      <c r="R1193" s="16"/>
      <c r="S1193" s="23"/>
      <c r="T1193" s="16"/>
      <c r="U1193" s="16"/>
      <c r="W1193" s="23"/>
      <c r="X1193" s="16"/>
      <c r="Y1193" s="16"/>
      <c r="Z1193" s="16"/>
      <c r="AA1193" s="16"/>
      <c r="AB1193" s="16"/>
      <c r="AC1193" s="16"/>
    </row>
    <row r="1194" spans="1:29" ht="15.75" customHeight="1" x14ac:dyDescent="0.35">
      <c r="A1194" s="17"/>
      <c r="B1194" s="16"/>
      <c r="C1194" s="16"/>
      <c r="D1194" s="16"/>
      <c r="E1194" s="16"/>
      <c r="F1194" s="16"/>
      <c r="G1194" s="16"/>
      <c r="H1194" s="16"/>
      <c r="I1194" s="16"/>
      <c r="J1194" s="16"/>
      <c r="K1194" s="16"/>
      <c r="L1194" s="16"/>
      <c r="N1194" s="16"/>
      <c r="O1194" s="16"/>
      <c r="P1194" s="16"/>
      <c r="Q1194" s="16"/>
      <c r="R1194" s="16"/>
      <c r="S1194" s="23"/>
      <c r="T1194" s="16"/>
      <c r="U1194" s="16"/>
      <c r="W1194" s="23"/>
      <c r="X1194" s="16"/>
      <c r="Y1194" s="16"/>
      <c r="Z1194" s="16"/>
      <c r="AA1194" s="16"/>
      <c r="AB1194" s="16"/>
      <c r="AC1194" s="16"/>
    </row>
    <row r="1195" spans="1:29" ht="15.75" customHeight="1" x14ac:dyDescent="0.35">
      <c r="A1195" s="17"/>
      <c r="B1195" s="16"/>
      <c r="C1195" s="16"/>
      <c r="D1195" s="16"/>
      <c r="E1195" s="16"/>
      <c r="F1195" s="16"/>
      <c r="G1195" s="16"/>
      <c r="H1195" s="16"/>
      <c r="I1195" s="16"/>
      <c r="J1195" s="16"/>
      <c r="K1195" s="16"/>
      <c r="L1195" s="16"/>
      <c r="N1195" s="16"/>
      <c r="O1195" s="16"/>
      <c r="P1195" s="16"/>
      <c r="Q1195" s="16"/>
      <c r="R1195" s="16"/>
      <c r="S1195" s="23"/>
      <c r="T1195" s="16"/>
      <c r="U1195" s="16"/>
      <c r="W1195" s="23"/>
      <c r="X1195" s="16"/>
      <c r="Y1195" s="16"/>
      <c r="Z1195" s="16"/>
      <c r="AA1195" s="16"/>
      <c r="AB1195" s="16"/>
      <c r="AC1195" s="16"/>
    </row>
    <row r="1196" spans="1:29" ht="15.75" customHeight="1" x14ac:dyDescent="0.35">
      <c r="A1196" s="17"/>
      <c r="B1196" s="16"/>
      <c r="C1196" s="16"/>
      <c r="D1196" s="16"/>
      <c r="E1196" s="16"/>
      <c r="F1196" s="16"/>
      <c r="G1196" s="16"/>
      <c r="H1196" s="16"/>
      <c r="I1196" s="16"/>
      <c r="J1196" s="16"/>
      <c r="K1196" s="16"/>
      <c r="L1196" s="16"/>
      <c r="N1196" s="16"/>
      <c r="O1196" s="16"/>
      <c r="P1196" s="16"/>
      <c r="Q1196" s="16"/>
      <c r="R1196" s="16"/>
      <c r="S1196" s="23"/>
      <c r="T1196" s="16"/>
      <c r="U1196" s="16"/>
      <c r="W1196" s="23"/>
      <c r="X1196" s="16"/>
      <c r="Y1196" s="16"/>
      <c r="Z1196" s="16"/>
      <c r="AA1196" s="16"/>
      <c r="AB1196" s="16"/>
      <c r="AC1196" s="16"/>
    </row>
    <row r="1197" spans="1:29" ht="15.75" customHeight="1" x14ac:dyDescent="0.35">
      <c r="A1197" s="17"/>
      <c r="B1197" s="16"/>
      <c r="C1197" s="16"/>
      <c r="D1197" s="16"/>
      <c r="E1197" s="16"/>
      <c r="F1197" s="16"/>
      <c r="G1197" s="16"/>
      <c r="H1197" s="16"/>
      <c r="I1197" s="16"/>
      <c r="J1197" s="16"/>
      <c r="K1197" s="16"/>
      <c r="L1197" s="16"/>
      <c r="N1197" s="16"/>
      <c r="O1197" s="16"/>
      <c r="P1197" s="16"/>
      <c r="Q1197" s="16"/>
      <c r="R1197" s="16"/>
      <c r="S1197" s="23"/>
      <c r="T1197" s="16"/>
      <c r="U1197" s="16"/>
      <c r="W1197" s="23"/>
      <c r="X1197" s="16"/>
      <c r="Y1197" s="16"/>
      <c r="Z1197" s="16"/>
      <c r="AA1197" s="16"/>
      <c r="AB1197" s="16"/>
      <c r="AC1197" s="16"/>
    </row>
    <row r="1198" spans="1:29" ht="15.75" customHeight="1" x14ac:dyDescent="0.35">
      <c r="A1198" s="17"/>
      <c r="B1198" s="16"/>
      <c r="C1198" s="16"/>
      <c r="D1198" s="16"/>
      <c r="E1198" s="16"/>
      <c r="F1198" s="16"/>
      <c r="G1198" s="16"/>
      <c r="H1198" s="16"/>
      <c r="I1198" s="16"/>
      <c r="J1198" s="16"/>
      <c r="K1198" s="16"/>
      <c r="L1198" s="16"/>
      <c r="N1198" s="16"/>
      <c r="O1198" s="16"/>
      <c r="P1198" s="16"/>
      <c r="Q1198" s="16"/>
      <c r="R1198" s="16"/>
      <c r="S1198" s="23"/>
      <c r="T1198" s="16"/>
      <c r="U1198" s="16"/>
      <c r="W1198" s="23"/>
      <c r="X1198" s="16"/>
      <c r="Y1198" s="16"/>
      <c r="Z1198" s="16"/>
      <c r="AA1198" s="16"/>
      <c r="AB1198" s="16"/>
      <c r="AC1198" s="16"/>
    </row>
    <row r="1199" spans="1:29" ht="15.75" customHeight="1" x14ac:dyDescent="0.35">
      <c r="A1199" s="17"/>
      <c r="B1199" s="16"/>
      <c r="C1199" s="16"/>
      <c r="D1199" s="16"/>
      <c r="E1199" s="16"/>
      <c r="F1199" s="16"/>
      <c r="G1199" s="16"/>
      <c r="H1199" s="16"/>
      <c r="I1199" s="16"/>
      <c r="J1199" s="16"/>
      <c r="K1199" s="16"/>
      <c r="L1199" s="16"/>
      <c r="N1199" s="16"/>
      <c r="O1199" s="16"/>
      <c r="P1199" s="16"/>
      <c r="Q1199" s="16"/>
      <c r="R1199" s="16"/>
      <c r="S1199" s="23"/>
      <c r="T1199" s="16"/>
      <c r="U1199" s="16"/>
      <c r="W1199" s="23"/>
      <c r="X1199" s="16"/>
      <c r="Y1199" s="16"/>
      <c r="Z1199" s="16"/>
      <c r="AA1199" s="16"/>
      <c r="AB1199" s="16"/>
      <c r="AC1199" s="16"/>
    </row>
    <row r="1200" spans="1:29" ht="15.75" customHeight="1" x14ac:dyDescent="0.35">
      <c r="A1200" s="17"/>
      <c r="B1200" s="16"/>
      <c r="C1200" s="16"/>
      <c r="D1200" s="16"/>
      <c r="E1200" s="16"/>
      <c r="F1200" s="16"/>
      <c r="G1200" s="16"/>
      <c r="H1200" s="16"/>
      <c r="I1200" s="16"/>
      <c r="J1200" s="16"/>
      <c r="K1200" s="16"/>
      <c r="L1200" s="16"/>
      <c r="N1200" s="16"/>
      <c r="O1200" s="16"/>
      <c r="P1200" s="16"/>
      <c r="Q1200" s="16"/>
      <c r="R1200" s="16"/>
      <c r="S1200" s="23"/>
      <c r="T1200" s="16"/>
      <c r="U1200" s="16"/>
      <c r="W1200" s="23"/>
      <c r="X1200" s="16"/>
      <c r="Y1200" s="16"/>
      <c r="Z1200" s="16"/>
      <c r="AA1200" s="16"/>
      <c r="AB1200" s="16"/>
      <c r="AC1200" s="16"/>
    </row>
    <row r="1201" spans="1:29" ht="15.75" customHeight="1" x14ac:dyDescent="0.35">
      <c r="A1201" s="17"/>
      <c r="B1201" s="16"/>
      <c r="C1201" s="16"/>
      <c r="D1201" s="16"/>
      <c r="E1201" s="16"/>
      <c r="F1201" s="16"/>
      <c r="G1201" s="16"/>
      <c r="H1201" s="16"/>
      <c r="I1201" s="16"/>
      <c r="J1201" s="16"/>
      <c r="K1201" s="16"/>
      <c r="L1201" s="16"/>
      <c r="N1201" s="16"/>
      <c r="O1201" s="16"/>
      <c r="P1201" s="16"/>
      <c r="Q1201" s="16"/>
      <c r="R1201" s="16"/>
      <c r="S1201" s="23"/>
      <c r="T1201" s="16"/>
      <c r="U1201" s="16"/>
      <c r="W1201" s="23"/>
      <c r="X1201" s="16"/>
      <c r="Y1201" s="16"/>
      <c r="Z1201" s="16"/>
      <c r="AA1201" s="16"/>
      <c r="AB1201" s="16"/>
      <c r="AC1201" s="16"/>
    </row>
    <row r="1202" spans="1:29" ht="15.75" customHeight="1" x14ac:dyDescent="0.35">
      <c r="A1202" s="17"/>
      <c r="B1202" s="16"/>
      <c r="C1202" s="16"/>
      <c r="D1202" s="16"/>
      <c r="E1202" s="16"/>
      <c r="F1202" s="16"/>
      <c r="G1202" s="16"/>
      <c r="H1202" s="16"/>
      <c r="I1202" s="16"/>
      <c r="J1202" s="16"/>
      <c r="K1202" s="16"/>
      <c r="L1202" s="16"/>
      <c r="N1202" s="16"/>
      <c r="O1202" s="16"/>
      <c r="P1202" s="16"/>
      <c r="Q1202" s="16"/>
      <c r="R1202" s="16"/>
      <c r="S1202" s="23"/>
      <c r="T1202" s="16"/>
      <c r="U1202" s="16"/>
      <c r="W1202" s="23"/>
      <c r="X1202" s="16"/>
      <c r="Y1202" s="16"/>
      <c r="Z1202" s="16"/>
      <c r="AA1202" s="16"/>
      <c r="AB1202" s="16"/>
      <c r="AC1202" s="16"/>
    </row>
    <row r="1203" spans="1:29" ht="15.75" customHeight="1" x14ac:dyDescent="0.35">
      <c r="A1203" s="17"/>
      <c r="B1203" s="16"/>
      <c r="C1203" s="16"/>
      <c r="D1203" s="16"/>
      <c r="E1203" s="16"/>
      <c r="F1203" s="16"/>
      <c r="G1203" s="16"/>
      <c r="H1203" s="16"/>
      <c r="I1203" s="16"/>
      <c r="J1203" s="16"/>
      <c r="K1203" s="16"/>
      <c r="L1203" s="16"/>
      <c r="N1203" s="16"/>
      <c r="O1203" s="16"/>
      <c r="P1203" s="16"/>
      <c r="Q1203" s="16"/>
      <c r="R1203" s="16"/>
      <c r="S1203" s="23"/>
      <c r="T1203" s="16"/>
      <c r="U1203" s="16"/>
      <c r="W1203" s="23"/>
      <c r="X1203" s="16"/>
      <c r="Y1203" s="16"/>
      <c r="Z1203" s="16"/>
      <c r="AA1203" s="16"/>
      <c r="AB1203" s="16"/>
      <c r="AC1203" s="16"/>
    </row>
    <row r="1204" spans="1:29" ht="15.75" customHeight="1" x14ac:dyDescent="0.35">
      <c r="A1204" s="17"/>
      <c r="B1204" s="16"/>
      <c r="C1204" s="16"/>
      <c r="D1204" s="16"/>
      <c r="E1204" s="16"/>
      <c r="F1204" s="16"/>
      <c r="G1204" s="16"/>
      <c r="H1204" s="16"/>
      <c r="I1204" s="16"/>
      <c r="J1204" s="16"/>
      <c r="K1204" s="16"/>
      <c r="L1204" s="16"/>
      <c r="N1204" s="16"/>
      <c r="O1204" s="16"/>
      <c r="P1204" s="16"/>
      <c r="Q1204" s="16"/>
      <c r="R1204" s="16"/>
      <c r="S1204" s="23"/>
      <c r="T1204" s="16"/>
      <c r="U1204" s="16"/>
      <c r="W1204" s="23"/>
      <c r="X1204" s="16"/>
      <c r="Y1204" s="16"/>
      <c r="Z1204" s="16"/>
      <c r="AA1204" s="16"/>
      <c r="AB1204" s="16"/>
      <c r="AC1204" s="16"/>
    </row>
    <row r="1205" spans="1:29" ht="15.75" customHeight="1" x14ac:dyDescent="0.35">
      <c r="A1205" s="17"/>
      <c r="B1205" s="16"/>
      <c r="C1205" s="16"/>
      <c r="D1205" s="16"/>
      <c r="E1205" s="16"/>
      <c r="F1205" s="16"/>
      <c r="G1205" s="16"/>
      <c r="H1205" s="16"/>
      <c r="I1205" s="16"/>
      <c r="J1205" s="16"/>
      <c r="K1205" s="16"/>
      <c r="L1205" s="16"/>
      <c r="N1205" s="16"/>
      <c r="O1205" s="16"/>
      <c r="P1205" s="16"/>
      <c r="Q1205" s="16"/>
      <c r="R1205" s="16"/>
      <c r="S1205" s="23"/>
      <c r="T1205" s="16"/>
      <c r="U1205" s="16"/>
      <c r="W1205" s="23"/>
      <c r="X1205" s="16"/>
      <c r="Y1205" s="16"/>
      <c r="Z1205" s="16"/>
      <c r="AA1205" s="16"/>
      <c r="AB1205" s="16"/>
      <c r="AC1205" s="16"/>
    </row>
    <row r="1206" spans="1:29" ht="15.75" customHeight="1" x14ac:dyDescent="0.35">
      <c r="A1206" s="17"/>
      <c r="B1206" s="16"/>
      <c r="C1206" s="16"/>
      <c r="D1206" s="16"/>
      <c r="E1206" s="16"/>
      <c r="F1206" s="16"/>
      <c r="G1206" s="16"/>
      <c r="H1206" s="16"/>
      <c r="I1206" s="16"/>
      <c r="J1206" s="16"/>
      <c r="K1206" s="16"/>
      <c r="L1206" s="16"/>
      <c r="N1206" s="16"/>
      <c r="O1206" s="16"/>
      <c r="P1206" s="16"/>
      <c r="Q1206" s="16"/>
      <c r="R1206" s="16"/>
      <c r="S1206" s="23"/>
      <c r="T1206" s="16"/>
      <c r="U1206" s="16"/>
      <c r="W1206" s="23"/>
      <c r="X1206" s="16"/>
      <c r="Y1206" s="16"/>
      <c r="Z1206" s="16"/>
      <c r="AA1206" s="16"/>
      <c r="AB1206" s="16"/>
      <c r="AC1206" s="16"/>
    </row>
    <row r="1207" spans="1:29" ht="15.75" customHeight="1" x14ac:dyDescent="0.35">
      <c r="A1207" s="17"/>
      <c r="B1207" s="16"/>
      <c r="C1207" s="16"/>
      <c r="D1207" s="16"/>
      <c r="E1207" s="16"/>
      <c r="F1207" s="16"/>
      <c r="G1207" s="16"/>
      <c r="H1207" s="16"/>
      <c r="I1207" s="16"/>
      <c r="J1207" s="16"/>
      <c r="K1207" s="16"/>
      <c r="L1207" s="16"/>
      <c r="N1207" s="16"/>
      <c r="O1207" s="16"/>
      <c r="P1207" s="16"/>
      <c r="Q1207" s="16"/>
      <c r="R1207" s="16"/>
      <c r="S1207" s="23"/>
      <c r="T1207" s="16"/>
      <c r="U1207" s="16"/>
      <c r="W1207" s="23"/>
      <c r="X1207" s="16"/>
      <c r="Y1207" s="16"/>
      <c r="Z1207" s="16"/>
      <c r="AA1207" s="16"/>
      <c r="AB1207" s="16"/>
      <c r="AC1207" s="16"/>
    </row>
    <row r="1208" spans="1:29" ht="15.75" customHeight="1" x14ac:dyDescent="0.35">
      <c r="A1208" s="17"/>
      <c r="B1208" s="16"/>
      <c r="C1208" s="16"/>
      <c r="D1208" s="16"/>
      <c r="E1208" s="16"/>
      <c r="F1208" s="16"/>
      <c r="G1208" s="16"/>
      <c r="H1208" s="16"/>
      <c r="I1208" s="16"/>
      <c r="J1208" s="16"/>
      <c r="K1208" s="16"/>
      <c r="L1208" s="16"/>
      <c r="N1208" s="16"/>
      <c r="O1208" s="16"/>
      <c r="P1208" s="16"/>
      <c r="Q1208" s="16"/>
      <c r="R1208" s="16"/>
      <c r="S1208" s="23"/>
      <c r="T1208" s="16"/>
      <c r="U1208" s="16"/>
      <c r="W1208" s="23"/>
      <c r="X1208" s="16"/>
      <c r="Y1208" s="16"/>
      <c r="Z1208" s="16"/>
      <c r="AA1208" s="16"/>
      <c r="AB1208" s="16"/>
      <c r="AC1208" s="16"/>
    </row>
    <row r="1209" spans="1:29" ht="15.75" customHeight="1" x14ac:dyDescent="0.35">
      <c r="A1209" s="17"/>
      <c r="B1209" s="16"/>
      <c r="C1209" s="16"/>
      <c r="D1209" s="16"/>
      <c r="E1209" s="16"/>
      <c r="F1209" s="16"/>
      <c r="G1209" s="16"/>
      <c r="H1209" s="16"/>
      <c r="I1209" s="16"/>
      <c r="J1209" s="16"/>
      <c r="K1209" s="16"/>
      <c r="L1209" s="16"/>
      <c r="N1209" s="16"/>
      <c r="O1209" s="16"/>
      <c r="P1209" s="16"/>
      <c r="Q1209" s="16"/>
      <c r="R1209" s="16"/>
      <c r="S1209" s="23"/>
      <c r="T1209" s="16"/>
      <c r="U1209" s="16"/>
      <c r="W1209" s="23"/>
      <c r="X1209" s="16"/>
      <c r="Y1209" s="16"/>
      <c r="Z1209" s="16"/>
      <c r="AA1209" s="16"/>
      <c r="AB1209" s="16"/>
      <c r="AC1209" s="16"/>
    </row>
    <row r="1210" spans="1:29" ht="15.75" customHeight="1" x14ac:dyDescent="0.35">
      <c r="A1210" s="17"/>
      <c r="B1210" s="16"/>
      <c r="C1210" s="16"/>
      <c r="D1210" s="16"/>
      <c r="E1210" s="16"/>
      <c r="F1210" s="16"/>
      <c r="G1210" s="16"/>
      <c r="H1210" s="16"/>
      <c r="I1210" s="16"/>
      <c r="J1210" s="16"/>
      <c r="K1210" s="16"/>
      <c r="L1210" s="16"/>
      <c r="N1210" s="16"/>
      <c r="O1210" s="16"/>
      <c r="P1210" s="16"/>
      <c r="Q1210" s="16"/>
      <c r="R1210" s="16"/>
      <c r="S1210" s="23"/>
      <c r="T1210" s="16"/>
      <c r="U1210" s="16"/>
      <c r="W1210" s="23"/>
      <c r="X1210" s="16"/>
      <c r="Y1210" s="16"/>
      <c r="Z1210" s="16"/>
      <c r="AA1210" s="16"/>
      <c r="AB1210" s="16"/>
      <c r="AC1210" s="16"/>
    </row>
    <row r="1211" spans="1:29" ht="15.75" customHeight="1" x14ac:dyDescent="0.35">
      <c r="A1211" s="17"/>
      <c r="B1211" s="16"/>
      <c r="C1211" s="16"/>
      <c r="D1211" s="16"/>
      <c r="E1211" s="16"/>
      <c r="F1211" s="16"/>
      <c r="G1211" s="16"/>
      <c r="H1211" s="16"/>
      <c r="I1211" s="16"/>
      <c r="J1211" s="16"/>
      <c r="K1211" s="16"/>
      <c r="L1211" s="16"/>
      <c r="N1211" s="16"/>
      <c r="O1211" s="16"/>
      <c r="P1211" s="16"/>
      <c r="Q1211" s="16"/>
      <c r="R1211" s="16"/>
      <c r="S1211" s="23"/>
      <c r="T1211" s="16"/>
      <c r="U1211" s="16"/>
      <c r="W1211" s="23"/>
      <c r="X1211" s="16"/>
      <c r="Y1211" s="16"/>
      <c r="Z1211" s="16"/>
      <c r="AA1211" s="16"/>
      <c r="AB1211" s="16"/>
      <c r="AC1211" s="16"/>
    </row>
    <row r="1212" spans="1:29" ht="15.75" customHeight="1" x14ac:dyDescent="0.35">
      <c r="A1212" s="17"/>
      <c r="B1212" s="16"/>
      <c r="C1212" s="16"/>
      <c r="D1212" s="16"/>
      <c r="E1212" s="16"/>
      <c r="F1212" s="16"/>
      <c r="G1212" s="16"/>
      <c r="H1212" s="16"/>
      <c r="I1212" s="16"/>
      <c r="J1212" s="16"/>
      <c r="K1212" s="16"/>
      <c r="L1212" s="16"/>
      <c r="N1212" s="16"/>
      <c r="O1212" s="16"/>
      <c r="P1212" s="16"/>
      <c r="Q1212" s="16"/>
      <c r="R1212" s="16"/>
      <c r="S1212" s="23"/>
      <c r="T1212" s="16"/>
      <c r="U1212" s="16"/>
      <c r="W1212" s="23"/>
      <c r="X1212" s="16"/>
      <c r="Y1212" s="16"/>
      <c r="Z1212" s="16"/>
      <c r="AA1212" s="16"/>
      <c r="AB1212" s="16"/>
      <c r="AC1212" s="16"/>
    </row>
    <row r="1213" spans="1:29" ht="15.75" customHeight="1" x14ac:dyDescent="0.35">
      <c r="A1213" s="17"/>
      <c r="B1213" s="16"/>
      <c r="C1213" s="16"/>
      <c r="D1213" s="16"/>
      <c r="E1213" s="16"/>
      <c r="F1213" s="16"/>
      <c r="G1213" s="16"/>
      <c r="H1213" s="16"/>
      <c r="I1213" s="16"/>
      <c r="J1213" s="16"/>
      <c r="K1213" s="16"/>
      <c r="L1213" s="16"/>
      <c r="N1213" s="16"/>
      <c r="O1213" s="16"/>
      <c r="P1213" s="16"/>
      <c r="Q1213" s="16"/>
      <c r="R1213" s="16"/>
      <c r="S1213" s="23"/>
      <c r="T1213" s="16"/>
      <c r="U1213" s="16"/>
      <c r="W1213" s="23"/>
      <c r="X1213" s="16"/>
      <c r="Y1213" s="16"/>
      <c r="Z1213" s="16"/>
      <c r="AA1213" s="16"/>
      <c r="AB1213" s="16"/>
      <c r="AC1213" s="16"/>
    </row>
    <row r="1214" spans="1:29" ht="15.75" customHeight="1" x14ac:dyDescent="0.35">
      <c r="A1214" s="17"/>
      <c r="B1214" s="16"/>
      <c r="C1214" s="16"/>
      <c r="D1214" s="16"/>
      <c r="E1214" s="16"/>
      <c r="F1214" s="16"/>
      <c r="G1214" s="16"/>
      <c r="H1214" s="16"/>
      <c r="I1214" s="16"/>
      <c r="J1214" s="16"/>
      <c r="K1214" s="16"/>
      <c r="L1214" s="16"/>
      <c r="N1214" s="16"/>
      <c r="O1214" s="16"/>
      <c r="P1214" s="16"/>
      <c r="Q1214" s="16"/>
      <c r="R1214" s="16"/>
      <c r="S1214" s="23"/>
      <c r="T1214" s="16"/>
      <c r="U1214" s="16"/>
      <c r="W1214" s="23"/>
      <c r="X1214" s="16"/>
      <c r="Y1214" s="16"/>
      <c r="Z1214" s="16"/>
      <c r="AA1214" s="16"/>
      <c r="AB1214" s="16"/>
      <c r="AC1214" s="16"/>
    </row>
    <row r="1215" spans="1:29" ht="15.75" customHeight="1" x14ac:dyDescent="0.35">
      <c r="A1215" s="17"/>
      <c r="B1215" s="16"/>
      <c r="C1215" s="16"/>
      <c r="D1215" s="16"/>
      <c r="E1215" s="16"/>
      <c r="F1215" s="16"/>
      <c r="G1215" s="16"/>
      <c r="H1215" s="16"/>
      <c r="I1215" s="16"/>
      <c r="J1215" s="16"/>
      <c r="K1215" s="16"/>
      <c r="L1215" s="16"/>
      <c r="N1215" s="16"/>
      <c r="O1215" s="16"/>
      <c r="P1215" s="16"/>
      <c r="Q1215" s="16"/>
      <c r="R1215" s="16"/>
      <c r="S1215" s="23"/>
      <c r="T1215" s="16"/>
      <c r="U1215" s="16"/>
      <c r="W1215" s="23"/>
      <c r="X1215" s="16"/>
      <c r="Y1215" s="16"/>
      <c r="Z1215" s="16"/>
      <c r="AA1215" s="16"/>
      <c r="AB1215" s="16"/>
      <c r="AC1215" s="16"/>
    </row>
    <row r="1216" spans="1:29" ht="15.75" customHeight="1" x14ac:dyDescent="0.35">
      <c r="A1216" s="17"/>
      <c r="B1216" s="16"/>
      <c r="C1216" s="16"/>
      <c r="D1216" s="16"/>
      <c r="E1216" s="16"/>
      <c r="F1216" s="16"/>
      <c r="G1216" s="16"/>
      <c r="H1216" s="16"/>
      <c r="I1216" s="16"/>
      <c r="J1216" s="16"/>
      <c r="K1216" s="16"/>
      <c r="L1216" s="16"/>
      <c r="N1216" s="16"/>
      <c r="O1216" s="16"/>
      <c r="P1216" s="16"/>
      <c r="Q1216" s="16"/>
      <c r="R1216" s="16"/>
      <c r="S1216" s="23"/>
      <c r="T1216" s="16"/>
      <c r="U1216" s="16"/>
      <c r="W1216" s="23"/>
      <c r="X1216" s="16"/>
      <c r="Y1216" s="16"/>
      <c r="Z1216" s="16"/>
      <c r="AA1216" s="16"/>
      <c r="AB1216" s="16"/>
      <c r="AC1216" s="16"/>
    </row>
    <row r="1217" spans="1:29" ht="15.75" customHeight="1" x14ac:dyDescent="0.35">
      <c r="A1217" s="17"/>
      <c r="B1217" s="16"/>
      <c r="C1217" s="16"/>
      <c r="D1217" s="16"/>
      <c r="E1217" s="16"/>
      <c r="F1217" s="16"/>
      <c r="G1217" s="16"/>
      <c r="H1217" s="16"/>
      <c r="I1217" s="16"/>
      <c r="J1217" s="16"/>
      <c r="K1217" s="16"/>
      <c r="L1217" s="16"/>
      <c r="N1217" s="16"/>
      <c r="O1217" s="16"/>
      <c r="P1217" s="16"/>
      <c r="Q1217" s="16"/>
      <c r="R1217" s="16"/>
      <c r="S1217" s="23"/>
      <c r="T1217" s="16"/>
      <c r="U1217" s="16"/>
      <c r="W1217" s="23"/>
      <c r="X1217" s="16"/>
      <c r="Y1217" s="16"/>
      <c r="Z1217" s="16"/>
      <c r="AA1217" s="16"/>
      <c r="AB1217" s="16"/>
      <c r="AC1217" s="16"/>
    </row>
    <row r="1218" spans="1:29" ht="15.75" customHeight="1" x14ac:dyDescent="0.35">
      <c r="A1218" s="17"/>
      <c r="B1218" s="16"/>
      <c r="C1218" s="16"/>
      <c r="D1218" s="16"/>
      <c r="E1218" s="16"/>
      <c r="F1218" s="16"/>
      <c r="G1218" s="16"/>
      <c r="H1218" s="16"/>
      <c r="I1218" s="16"/>
      <c r="J1218" s="16"/>
      <c r="K1218" s="16"/>
      <c r="L1218" s="16"/>
      <c r="N1218" s="16"/>
      <c r="O1218" s="16"/>
      <c r="P1218" s="16"/>
      <c r="Q1218" s="16"/>
      <c r="R1218" s="16"/>
      <c r="S1218" s="23"/>
      <c r="T1218" s="16"/>
      <c r="U1218" s="16"/>
      <c r="W1218" s="23"/>
      <c r="X1218" s="16"/>
      <c r="Y1218" s="16"/>
      <c r="Z1218" s="16"/>
      <c r="AA1218" s="16"/>
      <c r="AB1218" s="16"/>
      <c r="AC1218" s="16"/>
    </row>
    <row r="1219" spans="1:29" ht="15.75" customHeight="1" x14ac:dyDescent="0.35">
      <c r="A1219" s="17"/>
      <c r="B1219" s="16"/>
      <c r="C1219" s="16"/>
      <c r="D1219" s="16"/>
      <c r="E1219" s="16"/>
      <c r="F1219" s="16"/>
      <c r="G1219" s="16"/>
      <c r="H1219" s="16"/>
      <c r="I1219" s="16"/>
      <c r="J1219" s="16"/>
      <c r="K1219" s="16"/>
      <c r="L1219" s="16"/>
      <c r="N1219" s="16"/>
      <c r="O1219" s="16"/>
      <c r="P1219" s="16"/>
      <c r="Q1219" s="16"/>
      <c r="R1219" s="16"/>
      <c r="S1219" s="23"/>
      <c r="T1219" s="16"/>
      <c r="U1219" s="16"/>
      <c r="W1219" s="23"/>
      <c r="X1219" s="16"/>
      <c r="Y1219" s="16"/>
      <c r="Z1219" s="16"/>
      <c r="AA1219" s="16"/>
      <c r="AB1219" s="16"/>
      <c r="AC1219" s="16"/>
    </row>
    <row r="1220" spans="1:29" ht="15.75" customHeight="1" x14ac:dyDescent="0.35">
      <c r="A1220" s="17"/>
      <c r="B1220" s="16"/>
      <c r="C1220" s="16"/>
      <c r="D1220" s="16"/>
      <c r="E1220" s="16"/>
      <c r="F1220" s="16"/>
      <c r="G1220" s="16"/>
      <c r="H1220" s="16"/>
      <c r="I1220" s="16"/>
      <c r="J1220" s="16"/>
      <c r="K1220" s="16"/>
      <c r="L1220" s="16"/>
      <c r="N1220" s="16"/>
      <c r="O1220" s="16"/>
      <c r="P1220" s="16"/>
      <c r="Q1220" s="16"/>
      <c r="R1220" s="16"/>
      <c r="S1220" s="23"/>
      <c r="T1220" s="16"/>
      <c r="U1220" s="16"/>
      <c r="W1220" s="23"/>
      <c r="X1220" s="16"/>
      <c r="Y1220" s="16"/>
      <c r="Z1220" s="16"/>
      <c r="AA1220" s="16"/>
      <c r="AB1220" s="16"/>
      <c r="AC1220" s="16"/>
    </row>
    <row r="1221" spans="1:29" ht="15.75" customHeight="1" x14ac:dyDescent="0.35">
      <c r="A1221" s="17"/>
      <c r="B1221" s="16"/>
      <c r="C1221" s="16"/>
      <c r="D1221" s="16"/>
      <c r="E1221" s="16"/>
      <c r="F1221" s="16"/>
      <c r="G1221" s="16"/>
      <c r="H1221" s="16"/>
      <c r="I1221" s="16"/>
      <c r="J1221" s="16"/>
      <c r="K1221" s="16"/>
      <c r="L1221" s="16"/>
      <c r="N1221" s="16"/>
      <c r="O1221" s="16"/>
      <c r="P1221" s="16"/>
      <c r="Q1221" s="16"/>
      <c r="R1221" s="16"/>
      <c r="S1221" s="23"/>
      <c r="T1221" s="16"/>
      <c r="U1221" s="16"/>
      <c r="W1221" s="23"/>
      <c r="X1221" s="16"/>
      <c r="Y1221" s="16"/>
      <c r="Z1221" s="16"/>
      <c r="AA1221" s="16"/>
      <c r="AB1221" s="16"/>
      <c r="AC1221" s="16"/>
    </row>
    <row r="1222" spans="1:29" ht="15.75" customHeight="1" x14ac:dyDescent="0.35">
      <c r="A1222" s="17"/>
      <c r="B1222" s="16"/>
      <c r="C1222" s="16"/>
      <c r="D1222" s="16"/>
      <c r="E1222" s="16"/>
      <c r="F1222" s="16"/>
      <c r="G1222" s="16"/>
      <c r="H1222" s="16"/>
      <c r="I1222" s="16"/>
      <c r="J1222" s="16"/>
      <c r="K1222" s="16"/>
      <c r="L1222" s="16"/>
      <c r="N1222" s="16"/>
      <c r="O1222" s="16"/>
      <c r="P1222" s="16"/>
      <c r="Q1222" s="16"/>
      <c r="R1222" s="16"/>
      <c r="S1222" s="23"/>
      <c r="T1222" s="16"/>
      <c r="U1222" s="16"/>
      <c r="W1222" s="23"/>
      <c r="X1222" s="16"/>
      <c r="Y1222" s="16"/>
      <c r="Z1222" s="16"/>
      <c r="AA1222" s="16"/>
      <c r="AB1222" s="16"/>
      <c r="AC1222" s="16"/>
    </row>
    <row r="1223" spans="1:29" ht="15.75" customHeight="1" x14ac:dyDescent="0.35">
      <c r="A1223" s="17"/>
      <c r="B1223" s="16"/>
      <c r="C1223" s="16"/>
      <c r="D1223" s="16"/>
      <c r="E1223" s="16"/>
      <c r="F1223" s="16"/>
      <c r="G1223" s="16"/>
      <c r="H1223" s="16"/>
      <c r="I1223" s="16"/>
      <c r="J1223" s="16"/>
      <c r="K1223" s="16"/>
      <c r="L1223" s="16"/>
      <c r="N1223" s="16"/>
      <c r="O1223" s="16"/>
      <c r="P1223" s="16"/>
      <c r="Q1223" s="16"/>
      <c r="R1223" s="16"/>
      <c r="S1223" s="23"/>
      <c r="T1223" s="16"/>
      <c r="U1223" s="16"/>
      <c r="W1223" s="23"/>
      <c r="X1223" s="16"/>
      <c r="Y1223" s="16"/>
      <c r="Z1223" s="16"/>
      <c r="AA1223" s="16"/>
      <c r="AB1223" s="16"/>
      <c r="AC1223" s="16"/>
    </row>
    <row r="1224" spans="1:29" ht="15.75" customHeight="1" x14ac:dyDescent="0.35">
      <c r="A1224" s="17"/>
      <c r="B1224" s="16"/>
      <c r="C1224" s="16"/>
      <c r="D1224" s="16"/>
      <c r="E1224" s="16"/>
      <c r="F1224" s="16"/>
      <c r="G1224" s="16"/>
      <c r="H1224" s="16"/>
      <c r="I1224" s="16"/>
      <c r="J1224" s="16"/>
      <c r="K1224" s="16"/>
      <c r="L1224" s="16"/>
      <c r="N1224" s="16"/>
      <c r="O1224" s="16"/>
      <c r="P1224" s="16"/>
      <c r="Q1224" s="16"/>
      <c r="R1224" s="16"/>
      <c r="S1224" s="23"/>
      <c r="T1224" s="16"/>
      <c r="U1224" s="16"/>
      <c r="W1224" s="23"/>
      <c r="X1224" s="16"/>
      <c r="Y1224" s="16"/>
      <c r="Z1224" s="16"/>
      <c r="AA1224" s="16"/>
      <c r="AB1224" s="16"/>
      <c r="AC1224" s="16"/>
    </row>
    <row r="1225" spans="1:29" ht="15.75" customHeight="1" x14ac:dyDescent="0.35">
      <c r="A1225" s="17"/>
      <c r="B1225" s="16"/>
      <c r="C1225" s="16"/>
      <c r="D1225" s="16"/>
      <c r="E1225" s="16"/>
      <c r="F1225" s="16"/>
      <c r="G1225" s="16"/>
      <c r="H1225" s="16"/>
      <c r="I1225" s="16"/>
      <c r="J1225" s="16"/>
      <c r="K1225" s="16"/>
      <c r="L1225" s="16"/>
      <c r="N1225" s="16"/>
      <c r="O1225" s="16"/>
      <c r="P1225" s="16"/>
      <c r="Q1225" s="16"/>
      <c r="R1225" s="16"/>
      <c r="S1225" s="23"/>
      <c r="T1225" s="16"/>
      <c r="U1225" s="16"/>
      <c r="W1225" s="23"/>
      <c r="X1225" s="16"/>
      <c r="Y1225" s="16"/>
      <c r="Z1225" s="16"/>
      <c r="AA1225" s="16"/>
      <c r="AB1225" s="16"/>
      <c r="AC1225" s="16"/>
    </row>
    <row r="1226" spans="1:29" ht="15.75" customHeight="1" x14ac:dyDescent="0.35">
      <c r="A1226" s="17"/>
      <c r="B1226" s="16"/>
      <c r="C1226" s="16"/>
      <c r="D1226" s="16"/>
      <c r="E1226" s="16"/>
      <c r="F1226" s="16"/>
      <c r="G1226" s="16"/>
      <c r="H1226" s="16"/>
      <c r="I1226" s="16"/>
      <c r="J1226" s="16"/>
      <c r="K1226" s="16"/>
      <c r="L1226" s="16"/>
      <c r="N1226" s="16"/>
      <c r="O1226" s="16"/>
      <c r="P1226" s="16"/>
      <c r="Q1226" s="16"/>
      <c r="R1226" s="16"/>
      <c r="S1226" s="23"/>
      <c r="T1226" s="16"/>
      <c r="U1226" s="16"/>
      <c r="W1226" s="23"/>
      <c r="X1226" s="16"/>
      <c r="Y1226" s="16"/>
      <c r="Z1226" s="16"/>
      <c r="AA1226" s="16"/>
      <c r="AB1226" s="16"/>
      <c r="AC1226" s="16"/>
    </row>
    <row r="1227" spans="1:29" ht="15.75" customHeight="1" x14ac:dyDescent="0.35">
      <c r="A1227" s="17"/>
      <c r="B1227" s="16"/>
      <c r="C1227" s="16"/>
      <c r="D1227" s="16"/>
      <c r="E1227" s="16"/>
      <c r="F1227" s="16"/>
      <c r="G1227" s="16"/>
      <c r="H1227" s="16"/>
      <c r="I1227" s="16"/>
      <c r="J1227" s="16"/>
      <c r="K1227" s="16"/>
      <c r="L1227" s="16"/>
      <c r="N1227" s="16"/>
      <c r="O1227" s="16"/>
      <c r="P1227" s="16"/>
      <c r="Q1227" s="16"/>
      <c r="R1227" s="16"/>
      <c r="S1227" s="23"/>
      <c r="T1227" s="16"/>
      <c r="U1227" s="16"/>
      <c r="W1227" s="23"/>
      <c r="X1227" s="16"/>
      <c r="Y1227" s="16"/>
      <c r="Z1227" s="16"/>
      <c r="AA1227" s="16"/>
      <c r="AB1227" s="16"/>
      <c r="AC1227" s="16"/>
    </row>
    <row r="1228" spans="1:29" ht="15.75" customHeight="1" x14ac:dyDescent="0.35">
      <c r="A1228" s="17"/>
      <c r="B1228" s="16"/>
      <c r="C1228" s="16"/>
      <c r="D1228" s="16"/>
      <c r="E1228" s="16"/>
      <c r="F1228" s="16"/>
      <c r="G1228" s="16"/>
      <c r="H1228" s="16"/>
      <c r="I1228" s="16"/>
      <c r="J1228" s="16"/>
      <c r="K1228" s="16"/>
      <c r="L1228" s="16"/>
      <c r="N1228" s="16"/>
      <c r="O1228" s="16"/>
      <c r="P1228" s="16"/>
      <c r="Q1228" s="16"/>
      <c r="R1228" s="16"/>
      <c r="S1228" s="23"/>
      <c r="T1228" s="16"/>
      <c r="U1228" s="16"/>
      <c r="W1228" s="23"/>
      <c r="X1228" s="16"/>
      <c r="Y1228" s="16"/>
      <c r="Z1228" s="16"/>
      <c r="AA1228" s="16"/>
      <c r="AB1228" s="16"/>
      <c r="AC1228" s="16"/>
    </row>
    <row r="1229" spans="1:29" ht="15.75" customHeight="1" x14ac:dyDescent="0.35">
      <c r="A1229" s="17"/>
      <c r="B1229" s="16"/>
      <c r="C1229" s="16"/>
      <c r="D1229" s="16"/>
      <c r="E1229" s="16"/>
      <c r="F1229" s="16"/>
      <c r="G1229" s="16"/>
      <c r="H1229" s="16"/>
      <c r="I1229" s="16"/>
      <c r="J1229" s="16"/>
      <c r="K1229" s="16"/>
      <c r="L1229" s="16"/>
      <c r="N1229" s="16"/>
      <c r="O1229" s="16"/>
      <c r="P1229" s="16"/>
      <c r="Q1229" s="16"/>
      <c r="R1229" s="16"/>
      <c r="S1229" s="23"/>
      <c r="T1229" s="16"/>
      <c r="U1229" s="16"/>
      <c r="W1229" s="23"/>
      <c r="X1229" s="16"/>
      <c r="Y1229" s="16"/>
      <c r="Z1229" s="16"/>
      <c r="AA1229" s="16"/>
      <c r="AB1229" s="16"/>
      <c r="AC1229" s="16"/>
    </row>
    <row r="1230" spans="1:29" ht="15.75" customHeight="1" x14ac:dyDescent="0.35">
      <c r="A1230" s="17"/>
      <c r="B1230" s="16"/>
      <c r="C1230" s="16"/>
      <c r="D1230" s="16"/>
      <c r="E1230" s="16"/>
      <c r="F1230" s="16"/>
      <c r="G1230" s="16"/>
      <c r="H1230" s="16"/>
      <c r="I1230" s="16"/>
      <c r="J1230" s="16"/>
      <c r="K1230" s="16"/>
      <c r="L1230" s="16"/>
      <c r="N1230" s="16"/>
      <c r="O1230" s="16"/>
      <c r="P1230" s="16"/>
      <c r="Q1230" s="16"/>
      <c r="R1230" s="16"/>
      <c r="S1230" s="23"/>
      <c r="T1230" s="16"/>
      <c r="U1230" s="16"/>
      <c r="W1230" s="23"/>
      <c r="X1230" s="16"/>
      <c r="Y1230" s="16"/>
      <c r="Z1230" s="16"/>
      <c r="AA1230" s="16"/>
      <c r="AB1230" s="16"/>
      <c r="AC1230" s="16"/>
    </row>
    <row r="1231" spans="1:29" ht="15.75" customHeight="1" x14ac:dyDescent="0.35">
      <c r="A1231" s="17"/>
      <c r="B1231" s="16"/>
      <c r="C1231" s="16"/>
      <c r="D1231" s="16"/>
      <c r="E1231" s="16"/>
      <c r="F1231" s="16"/>
      <c r="G1231" s="16"/>
      <c r="H1231" s="16"/>
      <c r="I1231" s="16"/>
      <c r="J1231" s="16"/>
      <c r="K1231" s="16"/>
      <c r="L1231" s="16"/>
      <c r="N1231" s="16"/>
      <c r="O1231" s="16"/>
      <c r="P1231" s="16"/>
      <c r="Q1231" s="16"/>
      <c r="R1231" s="16"/>
      <c r="S1231" s="23"/>
      <c r="T1231" s="16"/>
      <c r="U1231" s="16"/>
      <c r="W1231" s="23"/>
      <c r="X1231" s="16"/>
      <c r="Y1231" s="16"/>
      <c r="Z1231" s="16"/>
      <c r="AA1231" s="16"/>
      <c r="AB1231" s="16"/>
      <c r="AC1231" s="16"/>
    </row>
    <row r="1232" spans="1:29" ht="15.75" customHeight="1" x14ac:dyDescent="0.35">
      <c r="A1232" s="17"/>
      <c r="B1232" s="16"/>
      <c r="C1232" s="16"/>
      <c r="D1232" s="16"/>
      <c r="E1232" s="16"/>
      <c r="F1232" s="16"/>
      <c r="G1232" s="16"/>
      <c r="H1232" s="16"/>
      <c r="I1232" s="16"/>
      <c r="J1232" s="16"/>
      <c r="K1232" s="16"/>
      <c r="L1232" s="16"/>
      <c r="N1232" s="16"/>
      <c r="O1232" s="16"/>
      <c r="P1232" s="16"/>
      <c r="Q1232" s="16"/>
      <c r="R1232" s="16"/>
      <c r="S1232" s="23"/>
      <c r="T1232" s="16"/>
      <c r="U1232" s="16"/>
      <c r="W1232" s="23"/>
      <c r="X1232" s="16"/>
      <c r="Y1232" s="16"/>
      <c r="Z1232" s="16"/>
      <c r="AA1232" s="16"/>
      <c r="AB1232" s="16"/>
      <c r="AC1232" s="16"/>
    </row>
    <row r="1233" spans="1:29" ht="15.75" customHeight="1" x14ac:dyDescent="0.35">
      <c r="A1233" s="17"/>
      <c r="B1233" s="16"/>
      <c r="C1233" s="16"/>
      <c r="D1233" s="16"/>
      <c r="E1233" s="16"/>
      <c r="F1233" s="16"/>
      <c r="G1233" s="16"/>
      <c r="H1233" s="16"/>
      <c r="I1233" s="16"/>
      <c r="J1233" s="16"/>
      <c r="K1233" s="16"/>
      <c r="L1233" s="16"/>
      <c r="N1233" s="16"/>
      <c r="O1233" s="16"/>
      <c r="P1233" s="16"/>
      <c r="Q1233" s="16"/>
      <c r="R1233" s="16"/>
      <c r="S1233" s="23"/>
      <c r="T1233" s="16"/>
      <c r="U1233" s="16"/>
      <c r="W1233" s="23"/>
      <c r="X1233" s="16"/>
      <c r="Y1233" s="16"/>
      <c r="Z1233" s="16"/>
      <c r="AA1233" s="16"/>
      <c r="AB1233" s="16"/>
      <c r="AC1233" s="16"/>
    </row>
    <row r="1234" spans="1:29" ht="15.75" customHeight="1" x14ac:dyDescent="0.35">
      <c r="A1234" s="17"/>
      <c r="B1234" s="16"/>
      <c r="C1234" s="16"/>
      <c r="D1234" s="16"/>
      <c r="E1234" s="16"/>
      <c r="F1234" s="16"/>
      <c r="G1234" s="16"/>
      <c r="H1234" s="16"/>
      <c r="I1234" s="16"/>
      <c r="J1234" s="16"/>
      <c r="K1234" s="16"/>
      <c r="L1234" s="16"/>
      <c r="N1234" s="16"/>
      <c r="O1234" s="16"/>
      <c r="P1234" s="16"/>
      <c r="Q1234" s="16"/>
      <c r="R1234" s="16"/>
      <c r="S1234" s="23"/>
      <c r="T1234" s="16"/>
      <c r="U1234" s="16"/>
      <c r="W1234" s="23"/>
      <c r="X1234" s="16"/>
      <c r="Y1234" s="16"/>
      <c r="Z1234" s="16"/>
      <c r="AA1234" s="16"/>
      <c r="AB1234" s="16"/>
      <c r="AC1234" s="16"/>
    </row>
    <row r="1235" spans="1:29" ht="15.75" customHeight="1" x14ac:dyDescent="0.35">
      <c r="A1235" s="17"/>
      <c r="B1235" s="16"/>
      <c r="C1235" s="16"/>
      <c r="D1235" s="16"/>
      <c r="E1235" s="16"/>
      <c r="F1235" s="16"/>
      <c r="G1235" s="16"/>
      <c r="H1235" s="16"/>
      <c r="I1235" s="16"/>
      <c r="J1235" s="16"/>
      <c r="K1235" s="16"/>
      <c r="L1235" s="16"/>
      <c r="N1235" s="16"/>
      <c r="O1235" s="16"/>
      <c r="P1235" s="16"/>
      <c r="Q1235" s="16"/>
      <c r="R1235" s="16"/>
      <c r="S1235" s="23"/>
      <c r="T1235" s="16"/>
      <c r="U1235" s="16"/>
      <c r="W1235" s="23"/>
      <c r="X1235" s="16"/>
      <c r="Y1235" s="16"/>
      <c r="Z1235" s="16"/>
      <c r="AA1235" s="16"/>
      <c r="AB1235" s="16"/>
      <c r="AC1235" s="16"/>
    </row>
  </sheetData>
  <sheetProtection algorithmName="SHA-512" hashValue="IJtHkrHtUFAS9J7vkVkTpyOsTsNy3Z70rS3f6eCssOqnt4f1KTyaS1cI5NbY1EqcitPg3zg55cbOMf2OyKl7hg==" saltValue="KHBsq5QGwO9l5o3fP1nbig==" spinCount="100000" sheet="1" formatCells="0" formatColumns="0" formatRows="0" insertColumns="0" insertRows="0" insertHyperlinks="0" sort="0"/>
  <mergeCells count="19">
    <mergeCell ref="A1:C1"/>
    <mergeCell ref="A2:C3"/>
    <mergeCell ref="D8:D9"/>
    <mergeCell ref="E8:E9"/>
    <mergeCell ref="F8:F9"/>
    <mergeCell ref="A22:B22"/>
    <mergeCell ref="C22:D22"/>
    <mergeCell ref="A23:B23"/>
    <mergeCell ref="C23:D23"/>
    <mergeCell ref="D10:D12"/>
    <mergeCell ref="A24:B24"/>
    <mergeCell ref="C24:D24"/>
    <mergeCell ref="A45:B46"/>
    <mergeCell ref="A30:C30"/>
    <mergeCell ref="D30:F30"/>
    <mergeCell ref="A39:B39"/>
    <mergeCell ref="D39:E39"/>
    <mergeCell ref="A40:B40"/>
    <mergeCell ref="E40:F40"/>
  </mergeCells>
  <conditionalFormatting sqref="A1:A2 B6:B21 D21 F21 A226:C1235 A6:A23 G25:G28 G21:G23 C5:C24 E21:E24">
    <cfRule type="beginsWith" dxfId="223" priority="23" operator="beginsWith" text="COMPLETE">
      <formula>LEFT((A1),LEN("COMPLETE"))=("COMPLETE")</formula>
    </cfRule>
  </conditionalFormatting>
  <conditionalFormatting sqref="A1:A2 B6:B21 D21 F21 A226:C1235 A6:A23 G25:G28 G21:G23 C5:C24 E21:E24">
    <cfRule type="containsText" dxfId="222" priority="24" operator="containsText" text="INCOMPLETE">
      <formula>NOT(ISERROR(SEARCH(("INCOMPLETE"),(A1))))</formula>
    </cfRule>
  </conditionalFormatting>
  <conditionalFormatting sqref="E43:G43 A30:F33 B34:C34 A35:C38 D34:F38 A39 C39:D39">
    <cfRule type="containsText" dxfId="221" priority="25" operator="containsText" text="FALSE">
      <formula>NOT(ISERROR(SEARCH(("FALSE"),(A30))))</formula>
    </cfRule>
  </conditionalFormatting>
  <conditionalFormatting sqref="E43:G43 A30:F33 B34:C34 A35:C38 D34:F38 A39 C39:D39">
    <cfRule type="containsText" dxfId="220" priority="26" operator="containsText" text="TRUE">
      <formula>NOT(ISERROR(SEARCH(("TRUE"),(A30))))</formula>
    </cfRule>
  </conditionalFormatting>
  <conditionalFormatting sqref="A26:B28">
    <cfRule type="containsText" dxfId="219" priority="27" operator="containsText" text="FALSE">
      <formula>NOT(ISERROR(SEARCH(("FALSE"),(A26))))</formula>
    </cfRule>
  </conditionalFormatting>
  <conditionalFormatting sqref="A26:B28">
    <cfRule type="containsText" dxfId="218" priority="28" operator="containsText" text="TRUE">
      <formula>NOT(ISERROR(SEARCH(("TRUE"),(A26))))</formula>
    </cfRule>
  </conditionalFormatting>
  <conditionalFormatting sqref="C40">
    <cfRule type="containsText" dxfId="217" priority="21" operator="containsText" text="YES">
      <formula>NOT(ISERROR(SEARCH(("YES"),(C40))))</formula>
    </cfRule>
  </conditionalFormatting>
  <conditionalFormatting sqref="C40">
    <cfRule type="containsText" dxfId="216" priority="22" operator="containsText" text="NO">
      <formula>NOT(ISERROR(SEARCH(("NO"),(C40))))</formula>
    </cfRule>
  </conditionalFormatting>
  <conditionalFormatting sqref="D8 F10:F13">
    <cfRule type="beginsWith" dxfId="215" priority="11" operator="beginsWith" text="COMPLETE">
      <formula>LEFT(D8,LEN("COMPLETE"))="COMPLETE"</formula>
    </cfRule>
    <cfRule type="containsText" dxfId="214" priority="12" operator="containsText" text="INCOMPLETE">
      <formula>NOT(ISERROR(SEARCH("INCOMPLETE",D8)))</formula>
    </cfRule>
  </conditionalFormatting>
  <conditionalFormatting sqref="D6:D7 D10 A24 D13">
    <cfRule type="containsText" dxfId="213" priority="19" operator="containsText" text="FALSE">
      <formula>NOT(ISERROR(SEARCH("FALSE",A6)))</formula>
    </cfRule>
    <cfRule type="containsText" dxfId="212" priority="20" operator="containsText" text="TRUE">
      <formula>NOT(ISERROR(SEARCH("TRUE",A6)))</formula>
    </cfRule>
  </conditionalFormatting>
  <conditionalFormatting sqref="E10:E13">
    <cfRule type="containsText" dxfId="211" priority="17" operator="containsText" text="TRUE">
      <formula>NOT(ISERROR(SEARCH("TRUE",E10)))</formula>
    </cfRule>
    <cfRule type="containsText" dxfId="210" priority="18" operator="containsText" text="FALSE">
      <formula>NOT(ISERROR(SEARCH("FALSE",E10)))</formula>
    </cfRule>
  </conditionalFormatting>
  <conditionalFormatting sqref="D5:F5">
    <cfRule type="beginsWith" dxfId="209" priority="15" operator="beginsWith" text="COMPLETE">
      <formula>LEFT(D5,LEN("COMPLETE"))="COMPLETE"</formula>
    </cfRule>
    <cfRule type="containsText" dxfId="208" priority="16" operator="containsText" text="INCOMPLETE">
      <formula>NOT(ISERROR(SEARCH("INCOMPLETE",D5)))</formula>
    </cfRule>
  </conditionalFormatting>
  <conditionalFormatting sqref="E6:F8">
    <cfRule type="beginsWith" dxfId="207" priority="13" operator="beginsWith" text="COMPLETE">
      <formula>LEFT(E6,LEN("COMPLETE"))="COMPLETE"</formula>
    </cfRule>
    <cfRule type="containsText" dxfId="206" priority="14" operator="containsText" text="INCOMPLETE">
      <formula>NOT(ISERROR(SEARCH("INCOMPLETE",E6)))</formula>
    </cfRule>
  </conditionalFormatting>
  <conditionalFormatting sqref="G24">
    <cfRule type="containsText" dxfId="205" priority="9" operator="containsText" text="FALSE">
      <formula>NOT(ISERROR(SEARCH("FALSE",G24)))</formula>
    </cfRule>
    <cfRule type="containsText" dxfId="204" priority="10" operator="containsText" text="TRUE">
      <formula>NOT(ISERROR(SEARCH("TRUE",G24)))</formula>
    </cfRule>
  </conditionalFormatting>
  <conditionalFormatting sqref="A24">
    <cfRule type="containsText" dxfId="203" priority="7" operator="containsText" text="TRUE">
      <formula>NOT(ISERROR(SEARCH("TRUE",A24)))</formula>
    </cfRule>
    <cfRule type="containsText" dxfId="202" priority="8" operator="containsText" text="FALSE">
      <formula>NOT(ISERROR(SEARCH("FALSE",A24)))</formula>
    </cfRule>
  </conditionalFormatting>
  <conditionalFormatting sqref="F49:F225 B49:B225">
    <cfRule type="expression" dxfId="201" priority="5">
      <formula>MOD(ROW(),2)&lt;&gt;0</formula>
    </cfRule>
    <cfRule type="expression" dxfId="200" priority="6">
      <formula>MOD(ROW(),2)=0</formula>
    </cfRule>
  </conditionalFormatting>
  <conditionalFormatting sqref="A49:I225 A48 C48:E48 G48:I48">
    <cfRule type="expression" dxfId="199" priority="3">
      <formula>AND(_xlfn.ISFORMULA(A48),MOD(ROW(),2)=0)</formula>
    </cfRule>
    <cfRule type="expression" dxfId="198" priority="4">
      <formula>_xlfn.ISFORMULA(INDIRECT("rc",FALSE))</formula>
    </cfRule>
  </conditionalFormatting>
  <conditionalFormatting sqref="H43 H44:I45">
    <cfRule type="expression" dxfId="197" priority="1">
      <formula>AND(_xlfn.ISFORMULA(H43),MOD(ROW(),2)=0)</formula>
    </cfRule>
    <cfRule type="expression" dxfId="196" priority="2">
      <formula>_xlfn.ISFORMULA(INDIRECT("rc",FALSE))</formula>
    </cfRule>
  </conditionalFormatting>
  <dataValidations count="7">
    <dataValidation type="list" allowBlank="1" showInputMessage="1" showErrorMessage="1" sqref="E6:E9" xr:uid="{021A4CE9-B2D3-4E5A-A7B4-77AEFC77AE8F}">
      <formula1>"Yes, No"</formula1>
    </dataValidation>
    <dataValidation type="list" allowBlank="1" showErrorMessage="1" sqref="B8" xr:uid="{5740D501-E404-4C42-888D-60CA26E2C19F}">
      <formula1>"FIRST YEAR,CIVL,SBME,EECE,CHBE,ENVE,ENPH,GEOE,IGEN,MECH,MINE,MTRL,MANU,OTHER,,SCARP,SALA,DENT,ARTS,EDUC,COMM,FRST,KIN,JRNL,LAIS,LFS,LAW,MEDI,MUSC,SPPH,NURS,PHRM,SCIE"</formula1>
    </dataValidation>
    <dataValidation type="list" allowBlank="1" showErrorMessage="1" sqref="U96:U225 X227:X1035 Y226 O271:O1109 J227" xr:uid="{8F304E40-5C6B-4F36-9BB8-40364CBEACDF}">
      <formula1>"FIRST YEAR,CIVL,SBME,EECE,CHBE,ENVE,ENPH,GEOE,IGEN,MECH,MINE,MTRL,MANU,OTHER"</formula1>
    </dataValidation>
    <dataValidation type="list" allowBlank="1" showErrorMessage="1" sqref="B49:B225" xr:uid="{D7C37B93-04AE-40D0-8961-1696F3F90255}">
      <formula1>"Venue,Food,Gifts,Workshop Supplies,Other"</formula1>
    </dataValidation>
    <dataValidation type="list" allowBlank="1" showErrorMessage="1" sqref="R96:R225 V226 U227:U1035" xr:uid="{9B372712-97E0-47F0-A631-B9FEE622C53A}">
      <formula1>#REF!</formula1>
    </dataValidation>
    <dataValidation type="list" allowBlank="1" showErrorMessage="1" sqref="B5 C40" xr:uid="{84B24EA6-47F4-4A23-B5C0-0D20CA8D000B}">
      <formula1>"Yes,No"</formula1>
    </dataValidation>
    <dataValidation type="list" allowBlank="1" showErrorMessage="1" sqref="B16 B19" xr:uid="{0A768334-3F76-47C7-BAC8-5E9829960EAE}">
      <formula1>"Select choice here,SBME,CHBE,CIVL,CPEN,ELEC,ENVE,ENPH,GEOE,IGEN,MECH,MINE,MTRL,MANU,OTHER"</formula1>
    </dataValidation>
  </dataValidations>
  <pageMargins left="0.7" right="0.7" top="0.75" bottom="0.75" header="0" footer="0"/>
  <pageSetup orientation="portrait"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5372B1E9-E44B-4A57-B54A-1564E78DABF5}">
          <x14:formula1>
            <xm:f>dataval!$A$2:$A$78</xm:f>
          </x14:formula1>
          <xm:sqref>B11</xm:sqref>
        </x14:dataValidation>
        <x14:dataValidation type="list" allowBlank="1" showErrorMessage="1" xr:uid="{1718BABD-05CF-469A-841E-81928A83AC9E}">
          <x14:formula1>
            <xm:f>'Group Information'!$A$19:$A$25</xm:f>
          </x14:formula1>
          <xm:sqref>F49:F225 D148:E225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76462-1B26-46FA-94D0-866680BCBEB1}">
  <sheetPr>
    <tabColor theme="5" tint="0.39997558519241921"/>
  </sheetPr>
  <dimension ref="A1:AD1235"/>
  <sheetViews>
    <sheetView topLeftCell="D30" zoomScale="85" zoomScaleNormal="85" workbookViewId="0">
      <selection activeCell="G51" sqref="G51"/>
    </sheetView>
  </sheetViews>
  <sheetFormatPr defaultColWidth="10.07421875" defaultRowHeight="15" customHeight="1" x14ac:dyDescent="0.35"/>
  <cols>
    <col min="1" max="1" width="36.4609375" customWidth="1"/>
    <col min="2" max="2" width="28.3828125" customWidth="1"/>
    <col min="3" max="3" width="11.84375" customWidth="1"/>
    <col min="4" max="4" width="38.3828125" customWidth="1"/>
    <col min="5" max="5" width="19.07421875" customWidth="1"/>
    <col min="6" max="6" width="11.84375" customWidth="1"/>
    <col min="7" max="7" width="17.84375" customWidth="1"/>
    <col min="8" max="8" width="20.07421875" customWidth="1"/>
    <col min="9" max="9" width="44.15234375" customWidth="1"/>
    <col min="10" max="10" width="12.921875" customWidth="1"/>
    <col min="11" max="11" width="11.15234375" customWidth="1"/>
    <col min="12" max="12" width="10" customWidth="1"/>
    <col min="13" max="13" width="8.15234375" customWidth="1"/>
    <col min="14" max="14" width="12" customWidth="1"/>
    <col min="15" max="15" width="11.61328125" customWidth="1"/>
    <col min="16" max="16" width="10.53515625" customWidth="1"/>
    <col min="17" max="17" width="13.3828125" customWidth="1"/>
    <col min="18" max="18" width="14.15234375" customWidth="1"/>
    <col min="19" max="19" width="14.07421875" customWidth="1"/>
    <col min="20" max="20" width="15.4609375" customWidth="1"/>
    <col min="21" max="21" width="13.61328125" customWidth="1"/>
    <col min="22" max="23" width="15.61328125" customWidth="1"/>
    <col min="24" max="24" width="11.3828125" customWidth="1"/>
    <col min="25" max="25" width="14.84375" customWidth="1"/>
    <col min="26" max="26" width="15.15234375" customWidth="1"/>
    <col min="27" max="29" width="10.61328125" customWidth="1"/>
  </cols>
  <sheetData>
    <row r="1" spans="1:29" ht="26.25" customHeight="1" x14ac:dyDescent="0.35">
      <c r="A1" s="575" t="s">
        <v>176</v>
      </c>
      <c r="B1" s="576"/>
      <c r="C1" s="577"/>
      <c r="D1" s="16"/>
      <c r="E1" s="31" t="str">
        <f>LEFT(A1, 9)</f>
        <v>PD Opport</v>
      </c>
      <c r="F1" s="16"/>
      <c r="G1" s="16"/>
      <c r="H1" s="16"/>
      <c r="I1" s="16"/>
      <c r="J1" s="16"/>
      <c r="K1" s="16"/>
      <c r="L1" s="16"/>
      <c r="N1" s="16"/>
      <c r="O1" s="16"/>
      <c r="P1" s="16"/>
      <c r="Q1" s="16"/>
      <c r="R1" s="16"/>
      <c r="S1" s="23"/>
      <c r="T1" s="16"/>
      <c r="U1" s="16"/>
      <c r="W1" s="23"/>
      <c r="X1" s="16"/>
      <c r="Y1" s="16"/>
      <c r="Z1" s="16"/>
      <c r="AA1" s="16"/>
      <c r="AB1" s="16"/>
      <c r="AC1" s="16"/>
    </row>
    <row r="2" spans="1:29" ht="26.25" customHeight="1" x14ac:dyDescent="0.35">
      <c r="A2" s="578" t="s">
        <v>124</v>
      </c>
      <c r="B2" s="579"/>
      <c r="C2" s="580"/>
      <c r="D2" s="16"/>
      <c r="E2" s="16"/>
      <c r="F2" s="16"/>
      <c r="G2" s="16"/>
      <c r="H2" s="16"/>
      <c r="I2" s="16"/>
      <c r="J2" s="16"/>
      <c r="K2" s="16"/>
      <c r="L2" s="16"/>
      <c r="N2" s="16"/>
      <c r="O2" s="16"/>
      <c r="P2" s="16"/>
      <c r="Q2" s="16"/>
      <c r="R2" s="16"/>
      <c r="S2" s="23"/>
      <c r="T2" s="16"/>
      <c r="U2" s="16"/>
      <c r="W2" s="23"/>
      <c r="X2" s="16"/>
      <c r="Y2" s="16"/>
      <c r="Z2" s="16"/>
      <c r="AA2" s="16"/>
      <c r="AB2" s="16"/>
      <c r="AC2" s="16"/>
    </row>
    <row r="3" spans="1:29" ht="78" customHeight="1" x14ac:dyDescent="0.35">
      <c r="A3" s="581"/>
      <c r="B3" s="582"/>
      <c r="C3" s="583"/>
      <c r="D3" s="16"/>
      <c r="E3" s="16"/>
      <c r="F3" s="16"/>
      <c r="G3" s="16"/>
      <c r="H3" s="16"/>
      <c r="I3" s="16"/>
      <c r="J3" s="16"/>
      <c r="K3" s="16"/>
      <c r="L3" s="16"/>
      <c r="N3" s="16"/>
      <c r="O3" s="16"/>
      <c r="P3" s="16"/>
      <c r="Q3" s="16"/>
      <c r="R3" s="16"/>
      <c r="S3" s="23"/>
      <c r="T3" s="16"/>
      <c r="U3" s="16"/>
      <c r="W3" s="23"/>
      <c r="X3" s="16"/>
      <c r="Y3" s="16"/>
      <c r="Z3" s="16"/>
      <c r="AA3" s="16"/>
      <c r="AB3" s="16"/>
      <c r="AC3" s="16"/>
    </row>
    <row r="4" spans="1:29" ht="14.25" customHeight="1" x14ac:dyDescent="0.35">
      <c r="A4" s="414"/>
      <c r="B4" s="414"/>
      <c r="C4" s="414"/>
      <c r="D4" s="415"/>
      <c r="E4" s="16"/>
      <c r="F4" s="16"/>
      <c r="G4" s="16"/>
      <c r="H4" s="16"/>
      <c r="J4" s="16"/>
      <c r="K4" s="16"/>
      <c r="L4" s="16"/>
      <c r="M4" s="16"/>
      <c r="N4" s="16"/>
      <c r="O4" s="23"/>
      <c r="P4" s="16"/>
      <c r="Q4" s="16"/>
      <c r="S4" s="16"/>
      <c r="T4" s="16"/>
      <c r="U4" s="16"/>
      <c r="V4" s="16"/>
      <c r="W4" s="16"/>
      <c r="X4" s="16"/>
      <c r="Y4" s="16"/>
      <c r="Z4" s="16"/>
      <c r="AA4" s="16"/>
      <c r="AB4" s="16"/>
      <c r="AC4" s="16"/>
    </row>
    <row r="5" spans="1:29" ht="14.25" customHeight="1" x14ac:dyDescent="0.35">
      <c r="A5" s="416" t="s">
        <v>95</v>
      </c>
      <c r="B5" s="32"/>
      <c r="C5" s="33"/>
      <c r="D5" s="185" t="s">
        <v>125</v>
      </c>
      <c r="E5" s="186"/>
      <c r="F5" s="84"/>
      <c r="G5" s="16"/>
      <c r="H5" s="16"/>
      <c r="J5" s="16"/>
      <c r="K5" s="16"/>
      <c r="L5" s="16"/>
      <c r="M5" s="16"/>
      <c r="N5" s="16"/>
      <c r="O5" s="23"/>
      <c r="P5" s="16"/>
      <c r="Q5" s="16"/>
      <c r="S5" s="16"/>
      <c r="T5" s="16"/>
      <c r="U5" s="16"/>
      <c r="V5" s="16"/>
      <c r="W5" s="16"/>
      <c r="X5" s="16"/>
      <c r="Y5" s="16"/>
      <c r="Z5" s="16"/>
      <c r="AA5" s="16"/>
      <c r="AB5" s="16"/>
      <c r="AC5" s="16"/>
    </row>
    <row r="6" spans="1:29" ht="28" x14ac:dyDescent="0.35">
      <c r="A6" s="30" t="s">
        <v>126</v>
      </c>
      <c r="B6" s="244"/>
      <c r="C6" s="417" t="str">
        <f t="shared" ref="C6:C11" si="0">IF(B6&lt;&gt;"","COMPLETE","INCOMPLETE")</f>
        <v>INCOMPLETE</v>
      </c>
      <c r="D6" s="187" t="s">
        <v>127</v>
      </c>
      <c r="E6" s="366"/>
      <c r="F6" s="188" t="str">
        <f>IF(E6&lt;&gt;"","COMPLETE","INCOMPLETE")</f>
        <v>INCOMPLETE</v>
      </c>
      <c r="G6" s="16"/>
      <c r="H6" s="16"/>
      <c r="J6" s="16"/>
      <c r="K6" s="16"/>
      <c r="L6" s="16"/>
      <c r="M6" s="16"/>
      <c r="N6" s="16"/>
      <c r="O6" s="23"/>
      <c r="P6" s="16"/>
      <c r="Q6" s="16"/>
      <c r="S6" s="16"/>
      <c r="T6" s="16"/>
      <c r="U6" s="16"/>
      <c r="V6" s="16"/>
      <c r="W6" s="16"/>
      <c r="X6" s="16"/>
      <c r="Y6" s="16"/>
      <c r="Z6" s="16"/>
      <c r="AA6" s="16"/>
      <c r="AB6" s="16"/>
      <c r="AC6" s="16"/>
    </row>
    <row r="7" spans="1:29" ht="28" x14ac:dyDescent="0.35">
      <c r="A7" s="34" t="s">
        <v>128</v>
      </c>
      <c r="B7" s="245"/>
      <c r="C7" s="417" t="str">
        <f t="shared" si="0"/>
        <v>INCOMPLETE</v>
      </c>
      <c r="D7" s="187" t="s">
        <v>129</v>
      </c>
      <c r="E7" s="367"/>
      <c r="F7" s="188" t="str">
        <f>IF(E7&lt;&gt;"","COMPLETE","INCOMPLETE")</f>
        <v>INCOMPLETE</v>
      </c>
      <c r="G7" s="16"/>
      <c r="H7" s="16"/>
      <c r="J7" s="16"/>
      <c r="K7" s="16"/>
      <c r="L7" s="16"/>
      <c r="M7" s="16"/>
      <c r="N7" s="16"/>
      <c r="O7" s="23"/>
      <c r="P7" s="16"/>
      <c r="Q7" s="16"/>
      <c r="S7" s="16"/>
      <c r="T7" s="16"/>
      <c r="U7" s="16"/>
      <c r="V7" s="16"/>
      <c r="W7" s="16"/>
      <c r="X7" s="16"/>
      <c r="Y7" s="16"/>
      <c r="Z7" s="16"/>
      <c r="AA7" s="16"/>
      <c r="AB7" s="16"/>
      <c r="AC7" s="16"/>
    </row>
    <row r="8" spans="1:29" ht="15" customHeight="1" x14ac:dyDescent="0.35">
      <c r="A8" s="35" t="s">
        <v>130</v>
      </c>
      <c r="B8" s="365"/>
      <c r="C8" s="417" t="str">
        <f t="shared" si="0"/>
        <v>INCOMPLETE</v>
      </c>
      <c r="D8" s="594" t="s">
        <v>131</v>
      </c>
      <c r="E8" s="596"/>
      <c r="F8" s="598" t="str">
        <f>IF(E8&lt;&gt;"","COMPLETE","INCOMPLETE")</f>
        <v>INCOMPLETE</v>
      </c>
      <c r="G8" s="16"/>
      <c r="H8" s="16"/>
      <c r="J8" s="16"/>
      <c r="K8" s="16"/>
      <c r="L8" s="16"/>
      <c r="M8" s="16"/>
      <c r="N8" s="16"/>
      <c r="O8" s="23"/>
      <c r="P8" s="16"/>
      <c r="Q8" s="16"/>
      <c r="S8" s="16"/>
      <c r="T8" s="16"/>
      <c r="U8" s="16"/>
      <c r="V8" s="16"/>
      <c r="W8" s="16"/>
      <c r="X8" s="16"/>
      <c r="Y8" s="16"/>
      <c r="Z8" s="16"/>
      <c r="AA8" s="16"/>
      <c r="AB8" s="16"/>
      <c r="AC8" s="16"/>
    </row>
    <row r="9" spans="1:29" ht="15" customHeight="1" x14ac:dyDescent="0.35">
      <c r="A9" s="35" t="s">
        <v>132</v>
      </c>
      <c r="B9" s="246"/>
      <c r="C9" s="417" t="str">
        <f t="shared" si="0"/>
        <v>INCOMPLETE</v>
      </c>
      <c r="D9" s="595"/>
      <c r="E9" s="597"/>
      <c r="F9" s="599"/>
      <c r="G9" s="16"/>
      <c r="K9" s="16"/>
      <c r="L9" s="16"/>
      <c r="M9" s="16"/>
      <c r="N9" s="16"/>
      <c r="O9" s="23"/>
      <c r="P9" s="16"/>
      <c r="Q9" s="16"/>
      <c r="S9" s="16"/>
      <c r="T9" s="16"/>
      <c r="U9" s="16"/>
      <c r="V9" s="16"/>
      <c r="W9" s="16"/>
      <c r="X9" s="16"/>
      <c r="Y9" s="16"/>
      <c r="Z9" s="16"/>
      <c r="AA9" s="16"/>
      <c r="AB9" s="16"/>
      <c r="AC9" s="16"/>
    </row>
    <row r="10" spans="1:29" ht="15" customHeight="1" x14ac:dyDescent="0.35">
      <c r="A10" s="35" t="s">
        <v>133</v>
      </c>
      <c r="B10" s="246"/>
      <c r="C10" s="202" t="str">
        <f t="shared" si="0"/>
        <v>INCOMPLETE</v>
      </c>
      <c r="D10" s="590" t="s">
        <v>134</v>
      </c>
      <c r="E10" s="201"/>
      <c r="F10" s="189" t="str">
        <f>IF(E10&lt;&gt;"","COMPLETE","INCOMPLETE")</f>
        <v>INCOMPLETE</v>
      </c>
      <c r="G10" s="16"/>
      <c r="K10" s="16"/>
      <c r="L10" s="16"/>
      <c r="M10" s="16"/>
      <c r="N10" s="16"/>
      <c r="O10" s="23"/>
      <c r="P10" s="16"/>
      <c r="Q10" s="16"/>
      <c r="S10" s="16"/>
      <c r="T10" s="16"/>
      <c r="U10" s="16"/>
      <c r="V10" s="16"/>
      <c r="W10" s="16"/>
      <c r="X10" s="16"/>
      <c r="Y10" s="16"/>
      <c r="Z10" s="16"/>
      <c r="AA10" s="16"/>
      <c r="AB10" s="16"/>
      <c r="AC10" s="16"/>
    </row>
    <row r="11" spans="1:29" ht="17.25" customHeight="1" x14ac:dyDescent="0.35">
      <c r="A11" s="35" t="s">
        <v>135</v>
      </c>
      <c r="B11" s="365"/>
      <c r="C11" s="202" t="str">
        <f t="shared" si="0"/>
        <v>INCOMPLETE</v>
      </c>
      <c r="D11" s="591"/>
      <c r="E11" s="197"/>
      <c r="F11" s="189" t="str">
        <f>IF(E11&lt;&gt;"","COMPLETE","INCOMPLETE")</f>
        <v>INCOMPLETE</v>
      </c>
      <c r="G11" s="16"/>
      <c r="K11" s="16"/>
      <c r="L11" s="16"/>
      <c r="M11" s="16"/>
      <c r="N11" s="16"/>
      <c r="O11" s="23"/>
      <c r="P11" s="16"/>
      <c r="Q11" s="16"/>
      <c r="S11" s="16"/>
      <c r="T11" s="16"/>
      <c r="U11" s="16"/>
      <c r="V11" s="16"/>
      <c r="W11" s="16"/>
      <c r="X11" s="16"/>
      <c r="Y11" s="16"/>
      <c r="Z11" s="16"/>
      <c r="AA11" s="16"/>
      <c r="AB11" s="16"/>
      <c r="AC11" s="16"/>
    </row>
    <row r="12" spans="1:29" ht="15.5" x14ac:dyDescent="0.35">
      <c r="A12" s="36"/>
      <c r="B12" s="37"/>
      <c r="C12" s="196"/>
      <c r="D12" s="592"/>
      <c r="E12" s="203"/>
      <c r="F12" s="188" t="str">
        <f>IF(E12&lt;&gt;"","COMPLETE","INCOMPLETE")</f>
        <v>INCOMPLETE</v>
      </c>
      <c r="G12" s="61"/>
      <c r="H12" s="16"/>
      <c r="J12" s="16"/>
      <c r="K12" s="16"/>
      <c r="L12" s="16"/>
      <c r="M12" s="16"/>
      <c r="N12" s="16"/>
      <c r="O12" s="23"/>
      <c r="P12" s="16"/>
      <c r="Q12" s="16"/>
      <c r="S12" s="16"/>
      <c r="T12" s="16"/>
      <c r="U12" s="16"/>
      <c r="V12" s="16"/>
      <c r="W12" s="16"/>
      <c r="X12" s="16"/>
      <c r="Y12" s="16"/>
      <c r="Z12" s="16"/>
      <c r="AA12" s="16"/>
      <c r="AB12" s="16"/>
      <c r="AC12" s="16"/>
    </row>
    <row r="13" spans="1:29" ht="15.5" x14ac:dyDescent="0.35">
      <c r="A13" s="39" t="s">
        <v>136</v>
      </c>
      <c r="B13" s="40"/>
      <c r="C13" s="199"/>
      <c r="D13" s="195"/>
      <c r="E13" s="198"/>
      <c r="F13" s="196"/>
      <c r="G13" s="61"/>
      <c r="H13" s="16"/>
      <c r="J13" s="16"/>
      <c r="K13" s="16"/>
      <c r="L13" s="16"/>
      <c r="M13" s="16"/>
      <c r="N13" s="16"/>
      <c r="O13" s="23"/>
      <c r="P13" s="16"/>
      <c r="Q13" s="16"/>
      <c r="S13" s="16"/>
      <c r="T13" s="16"/>
      <c r="U13" s="16"/>
      <c r="V13" s="16"/>
      <c r="W13" s="16"/>
      <c r="X13" s="16"/>
      <c r="Y13" s="16"/>
      <c r="Z13" s="16"/>
      <c r="AA13" s="16"/>
      <c r="AB13" s="16"/>
      <c r="AC13" s="16"/>
    </row>
    <row r="14" spans="1:29" ht="15.5" x14ac:dyDescent="0.35">
      <c r="A14" s="34" t="s">
        <v>137</v>
      </c>
      <c r="B14" s="247"/>
      <c r="C14" s="200" t="str">
        <f t="shared" ref="C14:C16" si="1">IF(B14&lt;&gt;"","COMPLETE","INCOMPLETE")</f>
        <v>INCOMPLETE</v>
      </c>
      <c r="D14" s="61"/>
      <c r="E14" s="61"/>
      <c r="F14" s="61"/>
      <c r="G14" s="16"/>
      <c r="H14" s="16"/>
      <c r="J14" s="16"/>
      <c r="K14" s="16"/>
      <c r="L14" s="16"/>
      <c r="M14" s="16"/>
      <c r="N14" s="16"/>
      <c r="O14" s="23"/>
      <c r="P14" s="16"/>
      <c r="Q14" s="16"/>
      <c r="S14" s="16"/>
      <c r="T14" s="16"/>
      <c r="U14" s="16"/>
      <c r="V14" s="16"/>
      <c r="W14" s="16"/>
      <c r="X14" s="16"/>
      <c r="Y14" s="16"/>
      <c r="Z14" s="16"/>
      <c r="AA14" s="16"/>
      <c r="AB14" s="16"/>
      <c r="AC14" s="16"/>
    </row>
    <row r="15" spans="1:29" ht="15.5" x14ac:dyDescent="0.35">
      <c r="A15" s="34" t="s">
        <v>138</v>
      </c>
      <c r="B15" s="418"/>
      <c r="C15" s="200" t="str">
        <f t="shared" si="1"/>
        <v>INCOMPLETE</v>
      </c>
      <c r="D15" s="61"/>
      <c r="E15" s="16"/>
      <c r="F15" s="16"/>
      <c r="G15" s="16"/>
      <c r="H15" s="16"/>
      <c r="J15" s="16"/>
      <c r="K15" s="16"/>
      <c r="L15" s="16"/>
      <c r="M15" s="16"/>
      <c r="N15" s="16"/>
      <c r="O15" s="23"/>
      <c r="P15" s="16"/>
      <c r="Q15" s="16"/>
      <c r="S15" s="16"/>
      <c r="T15" s="16"/>
      <c r="U15" s="16"/>
      <c r="V15" s="16"/>
      <c r="W15" s="16"/>
      <c r="X15" s="16"/>
      <c r="Y15" s="16"/>
      <c r="Z15" s="16"/>
      <c r="AA15" s="16"/>
      <c r="AB15" s="16"/>
      <c r="AC15" s="16"/>
    </row>
    <row r="16" spans="1:29" ht="15.5" x14ac:dyDescent="0.35">
      <c r="A16" s="34" t="s">
        <v>61</v>
      </c>
      <c r="B16" s="368"/>
      <c r="C16" s="41" t="str">
        <f t="shared" si="1"/>
        <v>INCOMPLETE</v>
      </c>
      <c r="D16" s="16"/>
      <c r="F16" s="16"/>
      <c r="G16" s="16"/>
      <c r="H16" s="16"/>
      <c r="J16" s="16"/>
      <c r="K16" s="16"/>
      <c r="L16" s="16"/>
      <c r="M16" s="16"/>
      <c r="N16" s="16"/>
      <c r="O16" s="23"/>
      <c r="P16" s="16"/>
      <c r="Q16" s="16"/>
      <c r="S16" s="16"/>
      <c r="T16" s="16"/>
      <c r="U16" s="16"/>
      <c r="V16" s="16"/>
      <c r="W16" s="16"/>
      <c r="X16" s="16"/>
      <c r="Y16" s="16"/>
      <c r="Z16" s="16"/>
      <c r="AA16" s="16"/>
      <c r="AB16" s="16"/>
      <c r="AC16" s="16"/>
    </row>
    <row r="17" spans="1:29" ht="15.5" x14ac:dyDescent="0.35">
      <c r="A17" s="34" t="s">
        <v>139</v>
      </c>
      <c r="B17" s="247"/>
      <c r="C17" s="41" t="str">
        <f t="shared" ref="C17:C19" si="2">IF(B17&lt;&gt;"","COMPLETE","Optional")</f>
        <v>Optional</v>
      </c>
      <c r="D17" s="16"/>
      <c r="E17" s="16"/>
      <c r="F17" s="16"/>
      <c r="G17" s="16"/>
      <c r="H17" s="16"/>
      <c r="J17" s="16"/>
      <c r="K17" s="16"/>
      <c r="L17" s="16"/>
      <c r="M17" s="16"/>
      <c r="N17" s="16"/>
      <c r="O17" s="23"/>
      <c r="P17" s="16"/>
      <c r="Q17" s="16"/>
      <c r="S17" s="16"/>
      <c r="T17" s="16"/>
      <c r="U17" s="16"/>
      <c r="V17" s="16"/>
      <c r="W17" s="16"/>
      <c r="X17" s="16"/>
      <c r="Y17" s="16"/>
      <c r="Z17" s="16"/>
      <c r="AA17" s="16"/>
      <c r="AB17" s="16"/>
      <c r="AC17" s="16"/>
    </row>
    <row r="18" spans="1:29" ht="15.5" x14ac:dyDescent="0.35">
      <c r="A18" s="34" t="s">
        <v>138</v>
      </c>
      <c r="B18" s="418"/>
      <c r="C18" s="41" t="str">
        <f t="shared" si="2"/>
        <v>Optional</v>
      </c>
      <c r="D18" s="16"/>
      <c r="F18" s="16"/>
      <c r="G18" s="16"/>
      <c r="H18" s="16"/>
      <c r="J18" s="16"/>
      <c r="K18" s="16"/>
      <c r="L18" s="16"/>
      <c r="M18" s="16"/>
      <c r="N18" s="16"/>
      <c r="O18" s="23"/>
      <c r="P18" s="16"/>
      <c r="Q18" s="16"/>
      <c r="S18" s="16"/>
      <c r="T18" s="16"/>
      <c r="U18" s="16"/>
      <c r="V18" s="16"/>
      <c r="W18" s="16"/>
      <c r="X18" s="16"/>
      <c r="Y18" s="16"/>
      <c r="Z18" s="16"/>
      <c r="AA18" s="16"/>
      <c r="AB18" s="16"/>
      <c r="AC18" s="16"/>
    </row>
    <row r="19" spans="1:29" ht="15.5" x14ac:dyDescent="0.35">
      <c r="A19" s="34" t="s">
        <v>61</v>
      </c>
      <c r="B19" s="368"/>
      <c r="C19" s="41" t="str">
        <f t="shared" si="2"/>
        <v>Optional</v>
      </c>
      <c r="D19" s="16"/>
      <c r="F19" s="16"/>
      <c r="G19" s="16"/>
      <c r="H19" s="16"/>
      <c r="J19" s="16"/>
      <c r="K19" s="16"/>
      <c r="L19" s="16"/>
      <c r="M19" s="16"/>
      <c r="N19" s="16"/>
      <c r="O19" s="23"/>
      <c r="P19" s="16"/>
      <c r="Q19" s="16"/>
      <c r="S19" s="16"/>
      <c r="T19" s="16"/>
      <c r="U19" s="16"/>
      <c r="V19" s="16"/>
      <c r="W19" s="16"/>
      <c r="X19" s="16"/>
      <c r="Y19" s="16"/>
      <c r="Z19" s="16"/>
      <c r="AA19" s="16"/>
      <c r="AB19" s="16"/>
      <c r="AC19" s="16"/>
    </row>
    <row r="20" spans="1:29" ht="15" customHeight="1" x14ac:dyDescent="0.35">
      <c r="A20" s="21"/>
      <c r="B20" s="37"/>
      <c r="C20" s="38"/>
      <c r="D20" s="16"/>
      <c r="E20" s="16"/>
      <c r="F20" s="16"/>
      <c r="G20" s="16"/>
      <c r="H20" s="16"/>
      <c r="I20" s="16"/>
      <c r="J20" s="16"/>
      <c r="K20" s="16"/>
      <c r="L20" s="16"/>
      <c r="N20" s="16"/>
      <c r="O20" s="16"/>
      <c r="P20" s="16"/>
      <c r="Q20" s="16"/>
      <c r="R20" s="16"/>
      <c r="S20" s="23"/>
      <c r="T20" s="16"/>
      <c r="U20" s="16"/>
      <c r="W20" s="16"/>
      <c r="X20" s="16"/>
      <c r="Y20" s="16"/>
      <c r="Z20" s="16"/>
      <c r="AA20" s="16"/>
      <c r="AB20" s="16"/>
      <c r="AC20" s="16"/>
    </row>
    <row r="21" spans="1:29" ht="15" customHeight="1" x14ac:dyDescent="0.35">
      <c r="A21" s="42" t="s">
        <v>140</v>
      </c>
      <c r="B21" s="43"/>
      <c r="C21" s="43"/>
      <c r="D21" s="43"/>
      <c r="E21" s="44"/>
      <c r="F21" s="45" t="s">
        <v>141</v>
      </c>
      <c r="G21" s="45" t="s">
        <v>142</v>
      </c>
      <c r="J21" s="16"/>
      <c r="K21" s="16"/>
      <c r="L21" s="16"/>
      <c r="N21" s="16"/>
      <c r="O21" s="16"/>
      <c r="P21" s="16"/>
      <c r="Q21" s="16"/>
      <c r="R21" s="16"/>
      <c r="S21" s="23"/>
      <c r="T21" s="16"/>
      <c r="U21" s="16"/>
      <c r="W21" s="16"/>
      <c r="X21" s="16"/>
      <c r="Y21" s="16"/>
      <c r="Z21" s="16"/>
      <c r="AA21" s="16"/>
      <c r="AB21" s="16"/>
      <c r="AC21" s="16"/>
    </row>
    <row r="22" spans="1:29" ht="49.5" customHeight="1" x14ac:dyDescent="0.35">
      <c r="A22" s="584" t="s">
        <v>143</v>
      </c>
      <c r="B22" s="577"/>
      <c r="C22" s="585"/>
      <c r="D22" s="586"/>
      <c r="E22" s="41" t="str">
        <f t="shared" ref="E22" si="3">IF(AND(F22&gt;0, F22&lt;=G22),"COMPLETE","INCOMPLETE")</f>
        <v>INCOMPLETE</v>
      </c>
      <c r="F22" s="15">
        <f t="shared" ref="F22" si="4">IF(LEN(TRIM(C22))=0,0,LEN(TRIM(C22))-LEN(SUBSTITUTE(C22," ",""))+1)</f>
        <v>0</v>
      </c>
      <c r="G22" s="15">
        <v>150</v>
      </c>
      <c r="J22" s="16"/>
      <c r="K22" s="16"/>
      <c r="L22" s="16"/>
      <c r="N22" s="16"/>
      <c r="O22" s="16"/>
      <c r="P22" s="16"/>
      <c r="Q22" s="16"/>
      <c r="R22" s="16"/>
      <c r="S22" s="23"/>
      <c r="T22" s="16"/>
      <c r="U22" s="16"/>
      <c r="W22" s="16"/>
      <c r="X22" s="16"/>
      <c r="Y22" s="16"/>
      <c r="Z22" s="16"/>
      <c r="AA22" s="16"/>
      <c r="AB22" s="16"/>
      <c r="AC22" s="16"/>
    </row>
    <row r="23" spans="1:29" ht="63" customHeight="1" x14ac:dyDescent="0.35">
      <c r="A23" s="587" t="s">
        <v>144</v>
      </c>
      <c r="B23" s="580"/>
      <c r="C23" s="588"/>
      <c r="D23" s="589"/>
      <c r="E23" s="191" t="str">
        <f>IF(AND(F23&gt;0, F23&lt;=G23),"COMPLETE","INCOMPLETE")</f>
        <v>INCOMPLETE</v>
      </c>
      <c r="F23" s="15">
        <f>IF(LEN(TRIM(C23))=0,0,LEN(TRIM(C23))-LEN(SUBSTITUTE(C23," ",""))+1)</f>
        <v>0</v>
      </c>
      <c r="G23" s="15">
        <v>150</v>
      </c>
      <c r="J23" s="16"/>
      <c r="K23" s="16"/>
      <c r="L23" s="16"/>
      <c r="N23" s="16"/>
      <c r="O23" s="16"/>
      <c r="P23" s="16"/>
      <c r="Q23" s="16"/>
      <c r="R23" s="16"/>
      <c r="S23" s="23"/>
      <c r="T23" s="16"/>
      <c r="U23" s="16"/>
      <c r="W23" s="16"/>
      <c r="X23" s="16"/>
      <c r="Y23" s="16"/>
      <c r="Z23" s="16"/>
      <c r="AA23" s="16"/>
      <c r="AB23" s="16"/>
      <c r="AC23" s="16"/>
    </row>
    <row r="24" spans="1:29" ht="66" customHeight="1" x14ac:dyDescent="0.35">
      <c r="A24" s="609" t="s">
        <v>145</v>
      </c>
      <c r="B24" s="609"/>
      <c r="C24" s="607"/>
      <c r="D24" s="608"/>
      <c r="E24" s="314" t="str">
        <f>IF(AND(F24&gt;0, F24&lt;=G24),"COMPLETE","INCOMPLETE")</f>
        <v>INCOMPLETE</v>
      </c>
      <c r="F24" s="15">
        <f>IF(LEN(TRIM(C24))=0,0,LEN(TRIM(C24))-LEN(SUBSTITUTE(C24," ",""))+1)</f>
        <v>0</v>
      </c>
      <c r="G24" s="190">
        <v>300</v>
      </c>
      <c r="J24" s="16"/>
      <c r="K24" s="16"/>
      <c r="L24" s="16"/>
      <c r="N24" s="16"/>
      <c r="O24" s="16"/>
      <c r="P24" s="16"/>
      <c r="Q24" s="16"/>
      <c r="R24" s="16"/>
      <c r="S24" s="23"/>
      <c r="T24" s="16"/>
      <c r="U24" s="16"/>
      <c r="W24" s="16"/>
      <c r="X24" s="16"/>
      <c r="Y24" s="16"/>
      <c r="Z24" s="16"/>
      <c r="AA24" s="16"/>
      <c r="AB24" s="16"/>
      <c r="AC24" s="16"/>
    </row>
    <row r="25" spans="1:29" ht="16.5" customHeight="1" x14ac:dyDescent="0.35">
      <c r="G25" s="38"/>
      <c r="J25" s="16"/>
      <c r="K25" s="16"/>
      <c r="L25" s="16"/>
      <c r="N25" s="16"/>
      <c r="O25" s="16"/>
      <c r="P25" s="16"/>
      <c r="Q25" s="16"/>
      <c r="R25" s="16"/>
      <c r="S25" s="23"/>
      <c r="T25" s="16"/>
      <c r="U25" s="16"/>
      <c r="W25" s="16"/>
      <c r="X25" s="16"/>
      <c r="Y25" s="16"/>
      <c r="Z25" s="16"/>
      <c r="AA25" s="16"/>
      <c r="AB25" s="16"/>
      <c r="AC25" s="16"/>
    </row>
    <row r="26" spans="1:29" ht="18.75" customHeight="1" x14ac:dyDescent="0.35">
      <c r="A26" s="46" t="s">
        <v>146</v>
      </c>
      <c r="B26" s="47"/>
      <c r="G26" s="38"/>
      <c r="J26" s="16"/>
      <c r="K26" s="16"/>
      <c r="L26" s="16"/>
      <c r="N26" s="16"/>
      <c r="O26" s="16"/>
      <c r="P26" s="16"/>
      <c r="Q26" s="16"/>
      <c r="R26" s="16"/>
      <c r="S26" s="23"/>
      <c r="T26" s="16"/>
      <c r="U26" s="16"/>
      <c r="W26" s="16"/>
      <c r="X26" s="16"/>
      <c r="Y26" s="16"/>
      <c r="Z26" s="16"/>
      <c r="AA26" s="16"/>
      <c r="AB26" s="16"/>
      <c r="AC26" s="16"/>
    </row>
    <row r="27" spans="1:29" ht="15.75" customHeight="1" x14ac:dyDescent="0.35">
      <c r="A27" s="48" t="s">
        <v>147</v>
      </c>
      <c r="B27" s="248"/>
      <c r="G27" s="38"/>
      <c r="J27" s="16"/>
      <c r="K27" s="16"/>
      <c r="L27" s="16"/>
      <c r="N27" s="16"/>
      <c r="O27" s="16"/>
      <c r="P27" s="16"/>
      <c r="Q27" s="16"/>
      <c r="R27" s="16"/>
      <c r="S27" s="23"/>
      <c r="T27" s="16"/>
      <c r="U27" s="16"/>
      <c r="W27" s="16"/>
      <c r="X27" s="16"/>
      <c r="Y27" s="16"/>
      <c r="Z27" s="16"/>
      <c r="AA27" s="16"/>
      <c r="AB27" s="16"/>
      <c r="AC27" s="16"/>
    </row>
    <row r="28" spans="1:29" ht="58.5" customHeight="1" x14ac:dyDescent="0.35">
      <c r="A28" s="49" t="s">
        <v>148</v>
      </c>
      <c r="B28" s="249"/>
      <c r="G28" s="38"/>
      <c r="J28" s="16"/>
      <c r="K28" s="16"/>
      <c r="L28" s="16"/>
      <c r="N28" s="16"/>
      <c r="O28" s="16"/>
      <c r="P28" s="16"/>
      <c r="Q28" s="16"/>
      <c r="R28" s="16"/>
      <c r="S28" s="23"/>
      <c r="T28" s="16"/>
      <c r="U28" s="16"/>
      <c r="W28" s="16"/>
      <c r="X28" s="16"/>
      <c r="Y28" s="16"/>
      <c r="Z28" s="16"/>
      <c r="AA28" s="16"/>
      <c r="AB28" s="16"/>
      <c r="AC28" s="16"/>
    </row>
    <row r="29" spans="1:29" ht="15.75" customHeight="1" thickBot="1" x14ac:dyDescent="0.4">
      <c r="J29" s="16"/>
      <c r="K29" s="16"/>
      <c r="L29" s="16"/>
      <c r="N29" s="16"/>
      <c r="O29" s="16"/>
      <c r="P29" s="16"/>
      <c r="Q29" s="16"/>
      <c r="R29" s="16"/>
      <c r="S29" s="23"/>
      <c r="T29" s="16"/>
      <c r="U29" s="16"/>
      <c r="W29" s="16"/>
      <c r="X29" s="16"/>
      <c r="Y29" s="16"/>
      <c r="Z29" s="16"/>
      <c r="AA29" s="16"/>
      <c r="AB29" s="16"/>
      <c r="AC29" s="16"/>
    </row>
    <row r="30" spans="1:29" ht="15.75" customHeight="1" x14ac:dyDescent="0.35">
      <c r="A30" s="602" t="s">
        <v>149</v>
      </c>
      <c r="B30" s="603"/>
      <c r="C30" s="604"/>
      <c r="D30" s="602" t="s">
        <v>150</v>
      </c>
      <c r="E30" s="603"/>
      <c r="F30" s="604"/>
      <c r="J30" s="16"/>
      <c r="K30" s="16"/>
      <c r="L30" s="16"/>
      <c r="N30" s="16"/>
      <c r="O30" s="16"/>
      <c r="P30" s="16"/>
      <c r="Q30" s="16"/>
      <c r="R30" s="16"/>
      <c r="S30" s="23"/>
      <c r="T30" s="16"/>
      <c r="U30" s="16"/>
      <c r="W30" s="16"/>
      <c r="X30" s="16"/>
      <c r="Y30" s="16"/>
      <c r="Z30" s="16"/>
      <c r="AA30" s="16"/>
      <c r="AB30" s="16"/>
      <c r="AC30" s="16"/>
    </row>
    <row r="31" spans="1:29" ht="15.75" customHeight="1" x14ac:dyDescent="0.35">
      <c r="A31" s="50" t="s">
        <v>151</v>
      </c>
      <c r="B31" s="51" t="s">
        <v>152</v>
      </c>
      <c r="C31" s="52" t="s">
        <v>106</v>
      </c>
      <c r="D31" s="53" t="s">
        <v>151</v>
      </c>
      <c r="E31" s="51" t="s">
        <v>152</v>
      </c>
      <c r="F31" s="52" t="s">
        <v>106</v>
      </c>
      <c r="J31" s="16"/>
      <c r="K31" s="16"/>
      <c r="L31" s="16"/>
      <c r="N31" s="16"/>
      <c r="O31" s="16"/>
      <c r="P31" s="16"/>
      <c r="Q31" s="16"/>
      <c r="R31" s="16"/>
      <c r="S31" s="23"/>
      <c r="T31" s="16"/>
      <c r="U31" s="16"/>
      <c r="W31" s="16"/>
      <c r="X31" s="16"/>
      <c r="Y31" s="16"/>
      <c r="Z31" s="16"/>
      <c r="AA31" s="16"/>
      <c r="AB31" s="16"/>
      <c r="AC31" s="16"/>
    </row>
    <row r="32" spans="1:29" ht="15.75" customHeight="1" x14ac:dyDescent="0.35">
      <c r="A32" s="54" t="s">
        <v>153</v>
      </c>
      <c r="B32" s="369"/>
      <c r="C32" s="251"/>
      <c r="D32" s="54" t="s">
        <v>154</v>
      </c>
      <c r="E32" s="250"/>
      <c r="F32" s="251"/>
      <c r="J32" s="16"/>
      <c r="K32" s="16"/>
      <c r="L32" s="16"/>
      <c r="N32" s="16"/>
      <c r="O32" s="16"/>
      <c r="P32" s="16"/>
      <c r="Q32" s="16"/>
      <c r="R32" s="16"/>
      <c r="S32" s="23"/>
      <c r="T32" s="16"/>
      <c r="U32" s="16"/>
      <c r="W32" s="16"/>
      <c r="X32" s="16"/>
      <c r="Y32" s="16"/>
      <c r="Z32" s="16"/>
      <c r="AA32" s="16"/>
      <c r="AB32" s="16"/>
      <c r="AC32" s="16"/>
    </row>
    <row r="33" spans="1:30" ht="15.75" customHeight="1" x14ac:dyDescent="0.35">
      <c r="A33" s="54" t="s">
        <v>155</v>
      </c>
      <c r="B33" s="250"/>
      <c r="C33" s="251"/>
      <c r="D33" s="54" t="s">
        <v>156</v>
      </c>
      <c r="E33" s="250"/>
      <c r="F33" s="251"/>
      <c r="J33" s="16"/>
      <c r="K33" s="16"/>
      <c r="L33" s="16"/>
      <c r="N33" s="16"/>
      <c r="O33" s="16"/>
      <c r="P33" s="16"/>
      <c r="Q33" s="16"/>
      <c r="R33" s="16"/>
      <c r="S33" s="23"/>
      <c r="T33" s="16"/>
      <c r="U33" s="16"/>
      <c r="W33" s="16"/>
      <c r="X33" s="16"/>
      <c r="Y33" s="16"/>
      <c r="Z33" s="16"/>
      <c r="AA33" s="16"/>
      <c r="AB33" s="16"/>
      <c r="AC33" s="16"/>
    </row>
    <row r="34" spans="1:30" ht="15.75" customHeight="1" x14ac:dyDescent="0.35">
      <c r="A34" s="419" t="s">
        <v>157</v>
      </c>
      <c r="B34" s="250"/>
      <c r="C34" s="251"/>
      <c r="D34" s="54" t="s">
        <v>158</v>
      </c>
      <c r="E34" s="250"/>
      <c r="F34" s="251"/>
      <c r="J34" s="16"/>
      <c r="K34" s="16"/>
      <c r="L34" s="16"/>
      <c r="N34" s="16"/>
      <c r="O34" s="16"/>
      <c r="P34" s="16"/>
      <c r="Q34" s="16"/>
      <c r="R34" s="16"/>
      <c r="S34" s="23"/>
      <c r="T34" s="16"/>
      <c r="U34" s="16"/>
      <c r="W34" s="16"/>
      <c r="X34" s="16"/>
      <c r="Y34" s="16"/>
      <c r="Z34" s="16"/>
      <c r="AA34" s="16"/>
      <c r="AB34" s="16"/>
      <c r="AC34" s="16"/>
    </row>
    <row r="35" spans="1:30" ht="15.75" customHeight="1" x14ac:dyDescent="0.35">
      <c r="A35" s="54" t="s">
        <v>158</v>
      </c>
      <c r="B35" s="250"/>
      <c r="C35" s="251"/>
      <c r="D35" s="54" t="s">
        <v>159</v>
      </c>
      <c r="E35" s="250"/>
      <c r="F35" s="251"/>
      <c r="J35" s="16"/>
      <c r="K35" s="16"/>
      <c r="L35" s="16"/>
      <c r="N35" s="16"/>
      <c r="O35" s="16"/>
      <c r="P35" s="16"/>
      <c r="Q35" s="16"/>
      <c r="R35" s="16"/>
      <c r="S35" s="23"/>
      <c r="T35" s="16"/>
      <c r="U35" s="16"/>
      <c r="W35" s="16"/>
      <c r="X35" s="16"/>
      <c r="Y35" s="16"/>
      <c r="Z35" s="16"/>
      <c r="AA35" s="16"/>
      <c r="AB35" s="16"/>
      <c r="AC35" s="16"/>
    </row>
    <row r="36" spans="1:30" ht="15.75" customHeight="1" x14ac:dyDescent="0.35">
      <c r="A36" s="54" t="s">
        <v>159</v>
      </c>
      <c r="B36" s="250"/>
      <c r="C36" s="251"/>
      <c r="D36" s="54" t="s">
        <v>160</v>
      </c>
      <c r="E36" s="250"/>
      <c r="F36" s="251"/>
      <c r="J36" s="16"/>
      <c r="K36" s="16"/>
      <c r="L36" s="16"/>
      <c r="N36" s="16"/>
      <c r="O36" s="16"/>
      <c r="P36" s="16"/>
      <c r="Q36" s="16"/>
      <c r="R36" s="16"/>
      <c r="S36" s="23"/>
      <c r="T36" s="16"/>
      <c r="U36" s="16"/>
      <c r="W36" s="16"/>
      <c r="X36" s="16"/>
      <c r="Y36" s="16"/>
      <c r="Z36" s="16"/>
      <c r="AA36" s="16"/>
      <c r="AB36" s="16"/>
      <c r="AC36" s="16"/>
    </row>
    <row r="37" spans="1:30" ht="15.75" customHeight="1" x14ac:dyDescent="0.35">
      <c r="A37" s="54" t="s">
        <v>160</v>
      </c>
      <c r="B37" s="250"/>
      <c r="C37" s="251"/>
      <c r="D37" s="54" t="s">
        <v>161</v>
      </c>
      <c r="E37" s="250"/>
      <c r="F37" s="251"/>
      <c r="J37" s="16"/>
      <c r="K37" s="16"/>
      <c r="L37" s="16"/>
      <c r="N37" s="16"/>
      <c r="O37" s="16"/>
      <c r="P37" s="16"/>
      <c r="Q37" s="16"/>
      <c r="R37" s="16"/>
      <c r="S37" s="23"/>
      <c r="T37" s="16"/>
      <c r="U37" s="16"/>
      <c r="W37" s="16"/>
      <c r="X37" s="16"/>
      <c r="Y37" s="16"/>
      <c r="Z37" s="16"/>
      <c r="AA37" s="16"/>
      <c r="AB37" s="16"/>
      <c r="AC37" s="16"/>
    </row>
    <row r="38" spans="1:30" ht="15.75" customHeight="1" thickBot="1" x14ac:dyDescent="0.4">
      <c r="A38" s="146" t="s">
        <v>161</v>
      </c>
      <c r="B38" s="252"/>
      <c r="C38" s="253"/>
      <c r="D38" s="146" t="s">
        <v>162</v>
      </c>
      <c r="E38" s="252"/>
      <c r="F38" s="253"/>
      <c r="J38" s="16"/>
      <c r="K38" s="16"/>
      <c r="L38" s="16"/>
      <c r="N38" s="16"/>
      <c r="O38" s="16"/>
      <c r="P38" s="16"/>
      <c r="Q38" s="16"/>
      <c r="R38" s="16"/>
      <c r="S38" s="23"/>
      <c r="T38" s="16"/>
      <c r="U38" s="16"/>
      <c r="W38" s="16"/>
      <c r="X38" s="16"/>
      <c r="Y38" s="16"/>
      <c r="Z38" s="16"/>
      <c r="AA38" s="16"/>
      <c r="AB38" s="16"/>
      <c r="AC38" s="16"/>
    </row>
    <row r="39" spans="1:30" ht="15" customHeight="1" thickBot="1" x14ac:dyDescent="0.4">
      <c r="A39" s="611" t="s">
        <v>163</v>
      </c>
      <c r="B39" s="612"/>
      <c r="C39" s="307">
        <f>SUM(C32:C38)</f>
        <v>0</v>
      </c>
      <c r="D39" s="605" t="s">
        <v>164</v>
      </c>
      <c r="E39" s="606"/>
      <c r="F39" s="308">
        <f>SUM(F32:F38)</f>
        <v>0</v>
      </c>
      <c r="G39" s="147"/>
      <c r="I39" s="16"/>
      <c r="J39" s="16"/>
      <c r="K39" s="16"/>
      <c r="L39" s="16"/>
      <c r="N39" s="16"/>
      <c r="O39" s="16"/>
      <c r="P39" s="16"/>
      <c r="Q39" s="16"/>
      <c r="R39" s="16"/>
      <c r="S39" s="16"/>
      <c r="T39" s="16"/>
      <c r="U39" s="16"/>
      <c r="W39" s="16"/>
      <c r="X39" s="16"/>
      <c r="Y39" s="16"/>
      <c r="Z39" s="16"/>
      <c r="AA39" s="16"/>
      <c r="AB39" s="16"/>
      <c r="AC39" s="16"/>
    </row>
    <row r="40" spans="1:30" ht="15" customHeight="1" x14ac:dyDescent="0.35">
      <c r="A40" s="610" t="s">
        <v>165</v>
      </c>
      <c r="B40" s="577"/>
      <c r="C40" s="370"/>
      <c r="D40" s="60"/>
      <c r="E40" s="600" t="s">
        <v>166</v>
      </c>
      <c r="F40" s="601"/>
      <c r="G40" s="16"/>
      <c r="H40" s="57"/>
      <c r="I40" s="16"/>
      <c r="J40" s="16"/>
      <c r="K40" s="16"/>
      <c r="L40" s="16"/>
      <c r="N40" s="16"/>
      <c r="O40" s="16"/>
      <c r="P40" s="16"/>
      <c r="Q40" s="16"/>
      <c r="R40" s="16"/>
      <c r="S40" s="16"/>
      <c r="T40" s="16"/>
      <c r="U40" s="16"/>
      <c r="W40" s="16"/>
      <c r="X40" s="16"/>
      <c r="Y40" s="16"/>
      <c r="Z40" s="16"/>
      <c r="AA40" s="16"/>
      <c r="AB40" s="16"/>
      <c r="AC40" s="16"/>
    </row>
    <row r="41" spans="1:30" ht="15" customHeight="1" x14ac:dyDescent="0.35">
      <c r="E41" s="420" t="s">
        <v>167</v>
      </c>
      <c r="F41" s="107">
        <f>MIN(C39*dataval!C21,SUMIF(B49:B225,"Food",H49:H225))</f>
        <v>0</v>
      </c>
      <c r="G41" s="16"/>
      <c r="H41" s="16"/>
      <c r="I41" s="16"/>
      <c r="J41" s="16"/>
      <c r="K41" s="16"/>
      <c r="L41" s="16"/>
      <c r="N41" s="16"/>
      <c r="O41" s="16"/>
      <c r="P41" s="16"/>
      <c r="Q41" s="16"/>
      <c r="R41" s="16"/>
      <c r="S41" s="16"/>
      <c r="T41" s="16"/>
      <c r="U41" s="16"/>
      <c r="W41" s="16"/>
      <c r="X41" s="16"/>
      <c r="Y41" s="16"/>
      <c r="Z41" s="16"/>
      <c r="AA41" s="16"/>
      <c r="AB41" s="16"/>
      <c r="AC41" s="16"/>
    </row>
    <row r="42" spans="1:30" ht="15" customHeight="1" thickBot="1" x14ac:dyDescent="0.4">
      <c r="E42" s="420" t="s">
        <v>168</v>
      </c>
      <c r="F42" s="107">
        <f>MIN(dataval!E22,dataval!C22*SUMIF(B49:B225,"Venue",H49:H225))</f>
        <v>0</v>
      </c>
      <c r="I42" s="16"/>
      <c r="J42" s="16"/>
      <c r="K42" s="16"/>
      <c r="L42" s="16"/>
      <c r="M42" s="16"/>
      <c r="N42" s="16"/>
      <c r="O42" s="16"/>
      <c r="P42" s="16"/>
      <c r="Q42" s="16"/>
      <c r="R42" s="16"/>
      <c r="S42" s="16"/>
      <c r="T42" s="16"/>
      <c r="U42" s="16"/>
      <c r="W42" s="16"/>
      <c r="X42" s="16"/>
      <c r="Y42" s="16"/>
      <c r="Z42" s="16"/>
      <c r="AA42" s="16"/>
      <c r="AB42" s="16"/>
      <c r="AC42" s="16"/>
    </row>
    <row r="43" spans="1:30" ht="15" customHeight="1" thickBot="1" x14ac:dyDescent="0.4">
      <c r="A43" s="55" t="s">
        <v>169</v>
      </c>
      <c r="B43" s="56">
        <f>SUM('PD3'!$H$49:$H$225)</f>
        <v>0</v>
      </c>
      <c r="E43" s="420" t="s">
        <v>170</v>
      </c>
      <c r="F43" s="107">
        <f>MIN(dataval!E23,dataval!C23*B27,SUMIF(B49:B225,"Gifts",H49:H225))</f>
        <v>0</v>
      </c>
      <c r="H43" s="433" t="s">
        <v>3</v>
      </c>
      <c r="I43" s="434"/>
      <c r="J43" s="16"/>
      <c r="K43" s="16"/>
      <c r="L43" s="16"/>
      <c r="M43" s="16"/>
      <c r="N43" s="16"/>
      <c r="O43" s="16"/>
      <c r="P43" s="16"/>
      <c r="Q43" s="16"/>
      <c r="R43" s="16"/>
      <c r="S43" s="16"/>
      <c r="T43" s="16"/>
      <c r="U43" s="16"/>
      <c r="W43" s="16"/>
      <c r="X43" s="16"/>
      <c r="Y43" s="16"/>
      <c r="Z43" s="16"/>
      <c r="AA43" s="16"/>
      <c r="AB43" s="16"/>
      <c r="AC43" s="16"/>
    </row>
    <row r="44" spans="1:30" ht="15" customHeight="1" x14ac:dyDescent="0.35">
      <c r="E44" s="420" t="s">
        <v>171</v>
      </c>
      <c r="F44" s="107">
        <f>MIN(dataval!C24,SUMIF(B49:B225,"Workshop Supplies",H49:H225))</f>
        <v>0</v>
      </c>
      <c r="G44" s="16"/>
      <c r="H44" s="435" t="s">
        <v>4</v>
      </c>
      <c r="I44" s="436" t="s">
        <v>5</v>
      </c>
      <c r="J44" s="16"/>
      <c r="K44" s="16"/>
      <c r="L44" s="16"/>
      <c r="M44" s="16"/>
      <c r="N44" s="16"/>
      <c r="O44" s="16"/>
      <c r="P44" s="16"/>
      <c r="Q44" s="16"/>
      <c r="R44" s="16"/>
      <c r="S44" s="16"/>
      <c r="T44" s="16"/>
      <c r="U44" s="16"/>
      <c r="W44" s="16"/>
      <c r="X44" s="16"/>
      <c r="Y44" s="16"/>
      <c r="Z44" s="16"/>
      <c r="AA44" s="16"/>
      <c r="AB44" s="16"/>
      <c r="AC44" s="16"/>
    </row>
    <row r="45" spans="1:30" ht="16.5" customHeight="1" thickBot="1" x14ac:dyDescent="0.4">
      <c r="A45" s="593" t="s">
        <v>172</v>
      </c>
      <c r="B45" s="593"/>
      <c r="C45" s="419"/>
      <c r="D45" s="419"/>
      <c r="E45" s="421" t="s">
        <v>173</v>
      </c>
      <c r="F45" s="422">
        <f>MIN(SUM(F41:F44),dataval!E20,dataval!C20*SUM(H49:H225))</f>
        <v>0</v>
      </c>
      <c r="H45" s="437" t="s">
        <v>6</v>
      </c>
      <c r="I45" s="438" t="s">
        <v>7</v>
      </c>
      <c r="K45" s="16"/>
      <c r="L45" s="21"/>
      <c r="M45" s="16"/>
      <c r="N45" s="16"/>
      <c r="O45" s="16"/>
      <c r="P45" s="16"/>
      <c r="Q45" s="16"/>
      <c r="R45" s="16"/>
      <c r="S45" s="16"/>
      <c r="U45" s="16"/>
      <c r="V45" s="16"/>
      <c r="W45" s="16"/>
      <c r="X45" s="16"/>
      <c r="Y45" s="16"/>
      <c r="Z45" s="16"/>
      <c r="AA45" s="16"/>
      <c r="AB45" s="16"/>
      <c r="AC45" s="16"/>
    </row>
    <row r="46" spans="1:30" ht="21" customHeight="1" x14ac:dyDescent="0.35">
      <c r="A46" s="593"/>
      <c r="B46" s="593"/>
      <c r="C46" s="36"/>
      <c r="D46" s="36"/>
      <c r="E46" s="36"/>
      <c r="K46" s="16"/>
      <c r="L46" s="21"/>
      <c r="M46" s="16"/>
      <c r="N46" s="16"/>
      <c r="O46" s="16"/>
      <c r="P46" s="16"/>
      <c r="Q46" s="16"/>
      <c r="R46" s="16"/>
      <c r="S46" s="16"/>
      <c r="U46" s="16"/>
      <c r="V46" s="16"/>
      <c r="W46" s="16"/>
      <c r="X46" s="16"/>
      <c r="Y46" s="16"/>
      <c r="Z46" s="16"/>
      <c r="AA46" s="16"/>
      <c r="AB46" s="16"/>
      <c r="AC46" s="16"/>
    </row>
    <row r="47" spans="1:30" ht="15.75" customHeight="1" x14ac:dyDescent="0.35">
      <c r="A47" s="423" t="s">
        <v>103</v>
      </c>
      <c r="B47" s="424"/>
      <c r="C47" s="424"/>
      <c r="D47" s="424"/>
      <c r="E47" s="424"/>
      <c r="F47" s="424"/>
      <c r="G47" s="424"/>
      <c r="H47" s="424"/>
      <c r="I47" s="148"/>
      <c r="N47" s="16"/>
      <c r="O47" s="16"/>
      <c r="P47" s="16"/>
      <c r="Q47" s="16"/>
      <c r="R47" s="16"/>
      <c r="S47" s="23"/>
      <c r="T47" s="16"/>
      <c r="U47" s="16"/>
      <c r="V47" s="16"/>
      <c r="W47" s="16"/>
      <c r="X47" s="16"/>
      <c r="Y47" s="16"/>
      <c r="Z47" s="16"/>
      <c r="AA47" s="16"/>
      <c r="AB47" s="16"/>
      <c r="AC47" s="16"/>
    </row>
    <row r="48" spans="1:30" ht="15" customHeight="1" x14ac:dyDescent="0.35">
      <c r="A48" s="204" t="s">
        <v>104</v>
      </c>
      <c r="B48" s="205" t="s">
        <v>105</v>
      </c>
      <c r="C48" s="205" t="s">
        <v>106</v>
      </c>
      <c r="D48" s="206" t="s">
        <v>107</v>
      </c>
      <c r="E48" s="206" t="s">
        <v>108</v>
      </c>
      <c r="F48" s="207" t="s">
        <v>109</v>
      </c>
      <c r="G48" s="208" t="s">
        <v>111</v>
      </c>
      <c r="H48" s="206" t="s">
        <v>113</v>
      </c>
      <c r="I48" s="209" t="s">
        <v>174</v>
      </c>
      <c r="J48" s="16"/>
      <c r="K48" s="16"/>
      <c r="L48" s="16"/>
      <c r="M48" s="16"/>
      <c r="N48" s="23"/>
      <c r="O48" s="16"/>
      <c r="P48" s="16"/>
      <c r="R48" s="16"/>
      <c r="S48" s="16"/>
      <c r="T48" s="16"/>
      <c r="U48" s="16"/>
      <c r="V48" s="16"/>
      <c r="W48" s="16"/>
      <c r="X48" s="16"/>
      <c r="Y48" s="16"/>
      <c r="Z48" s="16"/>
      <c r="AA48" s="16"/>
      <c r="AB48" s="16"/>
      <c r="AC48" s="16"/>
      <c r="AD48" s="16"/>
    </row>
    <row r="49" spans="1:30" ht="15" customHeight="1" x14ac:dyDescent="0.35">
      <c r="A49" s="254"/>
      <c r="B49" s="239"/>
      <c r="C49" s="237"/>
      <c r="D49" s="239"/>
      <c r="E49" s="239"/>
      <c r="F49" s="238"/>
      <c r="G49" s="491" t="str">
        <f>IF('PD3'!$F49&lt;&gt;"",'PD3'!$C49*'PD3'!$D49+E49,"")</f>
        <v/>
      </c>
      <c r="H49" s="491" t="str">
        <f>IF('PD3'!$G49&lt;&gt;"",'PD3'!$G49*VLOOKUP('PD3'!$F49,'Group Information'!$A$19:$B$25,2,0),"")</f>
        <v/>
      </c>
      <c r="I49" s="255"/>
      <c r="J49" s="16"/>
      <c r="K49" s="16"/>
      <c r="L49" s="16"/>
      <c r="M49" s="16"/>
      <c r="N49" s="23"/>
      <c r="O49" s="16"/>
      <c r="P49" s="16"/>
      <c r="Q49" s="16"/>
      <c r="R49" s="16"/>
      <c r="T49" s="16"/>
      <c r="U49" s="16"/>
      <c r="V49" s="16"/>
      <c r="W49" s="16"/>
      <c r="X49" s="16"/>
      <c r="Y49" s="16"/>
      <c r="Z49" s="16"/>
      <c r="AA49" s="16"/>
      <c r="AB49" s="16"/>
      <c r="AC49" s="16"/>
      <c r="AD49" s="16"/>
    </row>
    <row r="50" spans="1:30" ht="18" customHeight="1" x14ac:dyDescent="0.35">
      <c r="A50" s="254"/>
      <c r="B50" s="239"/>
      <c r="C50" s="237"/>
      <c r="D50" s="239"/>
      <c r="E50" s="239"/>
      <c r="F50" s="238"/>
      <c r="G50" s="491" t="str">
        <f>IF('PD3'!$F50&lt;&gt;"",'PD3'!$C50*'PD3'!$D50+E50,"")</f>
        <v/>
      </c>
      <c r="H50" s="491" t="str">
        <f>IF('PD3'!$G50&lt;&gt;"",'PD3'!$G50*VLOOKUP('PD3'!$F50,'Group Information'!$A$19:$B$25,2,0),"")</f>
        <v/>
      </c>
      <c r="I50" s="255"/>
      <c r="J50" s="16"/>
      <c r="K50" s="16"/>
      <c r="L50" s="16"/>
      <c r="M50" s="16"/>
      <c r="N50" s="23"/>
      <c r="O50" s="16"/>
      <c r="P50" s="16"/>
      <c r="Q50" s="16"/>
      <c r="R50" s="16"/>
      <c r="T50" s="16"/>
      <c r="U50" s="16"/>
      <c r="V50" s="16"/>
      <c r="W50" s="16"/>
      <c r="X50" s="16"/>
      <c r="Y50" s="16"/>
      <c r="Z50" s="16"/>
      <c r="AA50" s="16"/>
      <c r="AB50" s="16"/>
      <c r="AC50" s="16"/>
      <c r="AD50" s="16"/>
    </row>
    <row r="51" spans="1:30" ht="18" customHeight="1" x14ac:dyDescent="0.35">
      <c r="A51" s="254"/>
      <c r="B51" s="239"/>
      <c r="C51" s="237"/>
      <c r="D51" s="239"/>
      <c r="E51" s="239"/>
      <c r="F51" s="238"/>
      <c r="G51" s="491" t="str">
        <f>IF('PD3'!$F51&lt;&gt;"",'PD3'!$C51*'PD3'!$D51+E51,"")</f>
        <v/>
      </c>
      <c r="H51" s="491" t="str">
        <f>IF('PD3'!$G51&lt;&gt;"",'PD3'!$G51*VLOOKUP('PD3'!$F51,'Group Information'!$A$19:$B$25,2,0),"")</f>
        <v/>
      </c>
      <c r="I51" s="255"/>
      <c r="J51" s="16"/>
      <c r="K51" s="16"/>
      <c r="L51" s="16"/>
      <c r="M51" s="16"/>
      <c r="N51" s="23"/>
      <c r="O51" s="16"/>
      <c r="P51" s="16"/>
      <c r="Q51" s="16"/>
      <c r="R51" s="16"/>
      <c r="T51" s="16"/>
      <c r="U51" s="16"/>
      <c r="V51" s="16"/>
      <c r="W51" s="16"/>
      <c r="X51" s="16"/>
      <c r="Y51" s="16"/>
      <c r="Z51" s="16"/>
      <c r="AA51" s="16"/>
      <c r="AB51" s="16"/>
      <c r="AC51" s="16"/>
      <c r="AD51" s="16"/>
    </row>
    <row r="52" spans="1:30" ht="18" customHeight="1" x14ac:dyDescent="0.35">
      <c r="A52" s="254"/>
      <c r="B52" s="239"/>
      <c r="C52" s="237"/>
      <c r="D52" s="239"/>
      <c r="E52" s="239"/>
      <c r="F52" s="238"/>
      <c r="G52" s="491" t="str">
        <f>IF('PD3'!$F52&lt;&gt;"",'PD3'!$C52*'PD3'!$D52+E52,"")</f>
        <v/>
      </c>
      <c r="H52" s="491" t="str">
        <f>IF('PD3'!$G52&lt;&gt;"",'PD3'!$G52*VLOOKUP('PD3'!$F52,'Group Information'!$A$19:$B$25,2,0),"")</f>
        <v/>
      </c>
      <c r="I52" s="255"/>
      <c r="J52" s="16"/>
      <c r="K52" s="16"/>
      <c r="L52" s="16"/>
      <c r="M52" s="16"/>
      <c r="N52" s="23"/>
      <c r="O52" s="16"/>
      <c r="P52" s="16"/>
      <c r="Q52" s="16"/>
      <c r="R52" s="16"/>
      <c r="T52" s="16"/>
      <c r="U52" s="16"/>
      <c r="V52" s="16"/>
      <c r="W52" s="16"/>
      <c r="X52" s="16"/>
      <c r="Y52" s="16"/>
      <c r="Z52" s="16"/>
      <c r="AA52" s="16"/>
      <c r="AB52" s="16"/>
      <c r="AC52" s="16"/>
      <c r="AD52" s="16"/>
    </row>
    <row r="53" spans="1:30" ht="18" customHeight="1" x14ac:dyDescent="0.35">
      <c r="A53" s="254"/>
      <c r="B53" s="239"/>
      <c r="C53" s="237"/>
      <c r="D53" s="239"/>
      <c r="E53" s="239"/>
      <c r="F53" s="238"/>
      <c r="G53" s="491" t="str">
        <f>IF('PD3'!$F53&lt;&gt;"",'PD3'!$C53*'PD3'!$D53+E53,"")</f>
        <v/>
      </c>
      <c r="H53" s="491" t="str">
        <f>IF('PD3'!$G53&lt;&gt;"",'PD3'!$G53*VLOOKUP('PD3'!$F53,'Group Information'!$A$19:$B$25,2,0),"")</f>
        <v/>
      </c>
      <c r="I53" s="255"/>
      <c r="J53" s="16"/>
      <c r="K53" s="16"/>
      <c r="L53" s="16"/>
      <c r="M53" s="16"/>
      <c r="N53" s="23"/>
      <c r="O53" s="16"/>
      <c r="P53" s="16"/>
      <c r="Q53" s="16"/>
      <c r="R53" s="16"/>
      <c r="T53" s="16"/>
      <c r="U53" s="16"/>
      <c r="V53" s="16"/>
      <c r="W53" s="16"/>
      <c r="X53" s="16"/>
      <c r="Y53" s="16"/>
      <c r="Z53" s="16"/>
      <c r="AA53" s="16"/>
      <c r="AB53" s="16"/>
      <c r="AC53" s="16"/>
      <c r="AD53" s="16"/>
    </row>
    <row r="54" spans="1:30" ht="18" customHeight="1" x14ac:dyDescent="0.35">
      <c r="A54" s="254"/>
      <c r="B54" s="239"/>
      <c r="C54" s="237"/>
      <c r="D54" s="239"/>
      <c r="E54" s="239"/>
      <c r="F54" s="238"/>
      <c r="G54" s="491" t="str">
        <f>IF('PD3'!$F54&lt;&gt;"",'PD3'!$C54*'PD3'!$D54+E54,"")</f>
        <v/>
      </c>
      <c r="H54" s="491" t="str">
        <f>IF('PD3'!$G54&lt;&gt;"",'PD3'!$G54*VLOOKUP('PD3'!$F54,'Group Information'!$A$19:$B$25,2,0),"")</f>
        <v/>
      </c>
      <c r="I54" s="255"/>
      <c r="J54" s="16"/>
      <c r="K54" s="16"/>
      <c r="L54" s="16"/>
      <c r="M54" s="16"/>
      <c r="N54" s="23"/>
      <c r="O54" s="16"/>
      <c r="P54" s="16"/>
      <c r="Q54" s="16"/>
      <c r="R54" s="16"/>
      <c r="T54" s="16"/>
      <c r="U54" s="16"/>
      <c r="V54" s="16"/>
      <c r="W54" s="16"/>
      <c r="X54" s="16"/>
      <c r="Y54" s="16"/>
      <c r="Z54" s="16"/>
      <c r="AA54" s="16"/>
      <c r="AB54" s="16"/>
      <c r="AC54" s="16"/>
      <c r="AD54" s="16"/>
    </row>
    <row r="55" spans="1:30" ht="18" customHeight="1" x14ac:dyDescent="0.35">
      <c r="A55" s="254"/>
      <c r="B55" s="239"/>
      <c r="C55" s="237"/>
      <c r="D55" s="239"/>
      <c r="E55" s="239"/>
      <c r="F55" s="238"/>
      <c r="G55" s="491" t="str">
        <f>IF('PD3'!$F55&lt;&gt;"",'PD3'!$C55*'PD3'!$D55+E55,"")</f>
        <v/>
      </c>
      <c r="H55" s="491" t="str">
        <f>IF('PD3'!$G55&lt;&gt;"",'PD3'!$G55*VLOOKUP('PD3'!$F55,'Group Information'!$A$19:$B$25,2,0),"")</f>
        <v/>
      </c>
      <c r="I55" s="255"/>
      <c r="J55" s="16"/>
      <c r="K55" s="16"/>
      <c r="L55" s="16"/>
      <c r="M55" s="16"/>
      <c r="N55" s="23"/>
      <c r="O55" s="16"/>
      <c r="P55" s="16"/>
      <c r="Q55" s="16"/>
      <c r="R55" s="16"/>
      <c r="T55" s="16"/>
      <c r="U55" s="16"/>
      <c r="V55" s="16"/>
      <c r="W55" s="16"/>
      <c r="X55" s="16"/>
      <c r="Y55" s="16"/>
      <c r="Z55" s="16"/>
      <c r="AA55" s="16"/>
      <c r="AB55" s="16"/>
      <c r="AC55" s="16"/>
      <c r="AD55" s="16"/>
    </row>
    <row r="56" spans="1:30" ht="18" customHeight="1" x14ac:dyDescent="0.35">
      <c r="A56" s="254"/>
      <c r="B56" s="239"/>
      <c r="C56" s="237"/>
      <c r="D56" s="239"/>
      <c r="E56" s="239"/>
      <c r="F56" s="238"/>
      <c r="G56" s="491" t="str">
        <f>IF('PD3'!$F56&lt;&gt;"",'PD3'!$C56*'PD3'!$D56+E56,"")</f>
        <v/>
      </c>
      <c r="H56" s="491" t="str">
        <f>IF('PD3'!$G56&lt;&gt;"",'PD3'!$G56*VLOOKUP('PD3'!$F56,'Group Information'!$A$19:$B$25,2,0),"")</f>
        <v/>
      </c>
      <c r="I56" s="255"/>
      <c r="J56" s="16"/>
      <c r="K56" s="16"/>
      <c r="L56" s="16"/>
      <c r="M56" s="16"/>
      <c r="N56" s="23"/>
      <c r="O56" s="16"/>
      <c r="P56" s="16"/>
      <c r="Q56" s="16"/>
      <c r="R56" s="16"/>
      <c r="T56" s="16"/>
      <c r="U56" s="16"/>
      <c r="V56" s="16"/>
      <c r="W56" s="16"/>
      <c r="X56" s="16"/>
      <c r="Y56" s="16"/>
      <c r="Z56" s="16"/>
      <c r="AA56" s="16"/>
      <c r="AB56" s="16"/>
      <c r="AC56" s="16"/>
      <c r="AD56" s="16"/>
    </row>
    <row r="57" spans="1:30" ht="18" customHeight="1" x14ac:dyDescent="0.35">
      <c r="A57" s="254"/>
      <c r="B57" s="239"/>
      <c r="C57" s="237"/>
      <c r="D57" s="239"/>
      <c r="E57" s="239"/>
      <c r="F57" s="238"/>
      <c r="G57" s="491" t="str">
        <f>IF('PD3'!$F57&lt;&gt;"",'PD3'!$C57*'PD3'!$D57+E57,"")</f>
        <v/>
      </c>
      <c r="H57" s="491" t="str">
        <f>IF('PD3'!$G57&lt;&gt;"",'PD3'!$G57*VLOOKUP('PD3'!$F57,'Group Information'!$A$19:$B$25,2,0),"")</f>
        <v/>
      </c>
      <c r="I57" s="255"/>
      <c r="J57" s="16"/>
      <c r="K57" s="16"/>
      <c r="L57" s="16"/>
      <c r="M57" s="16"/>
      <c r="N57" s="23"/>
      <c r="O57" s="16"/>
      <c r="P57" s="16"/>
      <c r="Q57" s="16"/>
      <c r="R57" s="16"/>
      <c r="T57" s="16"/>
      <c r="U57" s="16"/>
      <c r="V57" s="16"/>
      <c r="W57" s="16"/>
      <c r="X57" s="16"/>
      <c r="Y57" s="16"/>
      <c r="Z57" s="16"/>
      <c r="AA57" s="16"/>
      <c r="AB57" s="16"/>
      <c r="AC57" s="16"/>
      <c r="AD57" s="16"/>
    </row>
    <row r="58" spans="1:30" ht="18" customHeight="1" x14ac:dyDescent="0.35">
      <c r="A58" s="254"/>
      <c r="B58" s="239"/>
      <c r="C58" s="237"/>
      <c r="D58" s="239"/>
      <c r="E58" s="239"/>
      <c r="F58" s="238"/>
      <c r="G58" s="491" t="str">
        <f>IF('PD3'!$F58&lt;&gt;"",'PD3'!$C58*'PD3'!$D58+E58,"")</f>
        <v/>
      </c>
      <c r="H58" s="491" t="str">
        <f>IF('PD3'!$G58&lt;&gt;"",'PD3'!$G58*VLOOKUP('PD3'!$F58,'Group Information'!$A$19:$B$25,2,0),"")</f>
        <v/>
      </c>
      <c r="I58" s="255"/>
      <c r="J58" s="16"/>
      <c r="K58" s="16"/>
      <c r="L58" s="16"/>
      <c r="M58" s="16"/>
      <c r="N58" s="23"/>
      <c r="O58" s="16"/>
      <c r="P58" s="16"/>
      <c r="Q58" s="16"/>
      <c r="R58" s="16"/>
      <c r="T58" s="16"/>
      <c r="U58" s="16"/>
      <c r="V58" s="16"/>
      <c r="W58" s="16"/>
      <c r="X58" s="16"/>
      <c r="Y58" s="16"/>
      <c r="Z58" s="16"/>
      <c r="AA58" s="16"/>
      <c r="AB58" s="16"/>
      <c r="AC58" s="16"/>
      <c r="AD58" s="16"/>
    </row>
    <row r="59" spans="1:30" ht="18" customHeight="1" x14ac:dyDescent="0.35">
      <c r="A59" s="254"/>
      <c r="B59" s="239"/>
      <c r="C59" s="237"/>
      <c r="D59" s="239"/>
      <c r="E59" s="239"/>
      <c r="F59" s="238"/>
      <c r="G59" s="491" t="str">
        <f>IF('PD3'!$F59&lt;&gt;"",'PD3'!$C59*'PD3'!$D59+E59,"")</f>
        <v/>
      </c>
      <c r="H59" s="491" t="str">
        <f>IF('PD3'!$G59&lt;&gt;"",'PD3'!$G59*VLOOKUP('PD3'!$F59,'Group Information'!$A$19:$B$25,2,0),"")</f>
        <v/>
      </c>
      <c r="I59" s="255"/>
      <c r="J59" s="16"/>
      <c r="K59" s="16"/>
      <c r="L59" s="16"/>
      <c r="M59" s="16"/>
      <c r="N59" s="23"/>
      <c r="O59" s="16"/>
      <c r="P59" s="16"/>
      <c r="Q59" s="16"/>
      <c r="R59" s="16"/>
      <c r="T59" s="16"/>
      <c r="U59" s="16"/>
      <c r="V59" s="16"/>
      <c r="W59" s="16"/>
      <c r="X59" s="16"/>
      <c r="Y59" s="16"/>
      <c r="Z59" s="16"/>
      <c r="AA59" s="16"/>
      <c r="AB59" s="16"/>
      <c r="AC59" s="16"/>
      <c r="AD59" s="16"/>
    </row>
    <row r="60" spans="1:30" ht="18" customHeight="1" x14ac:dyDescent="0.35">
      <c r="A60" s="254"/>
      <c r="B60" s="239"/>
      <c r="C60" s="237"/>
      <c r="D60" s="239"/>
      <c r="E60" s="239"/>
      <c r="F60" s="238"/>
      <c r="G60" s="491" t="str">
        <f>IF('PD3'!$F60&lt;&gt;"",'PD3'!$C60*'PD3'!$D60+E60,"")</f>
        <v/>
      </c>
      <c r="H60" s="491" t="str">
        <f>IF('PD3'!$G60&lt;&gt;"",'PD3'!$G60*VLOOKUP('PD3'!$F60,'Group Information'!$A$19:$B$25,2,0),"")</f>
        <v/>
      </c>
      <c r="I60" s="255"/>
      <c r="J60" s="16"/>
      <c r="K60" s="16"/>
      <c r="L60" s="16"/>
      <c r="M60" s="16"/>
      <c r="N60" s="23"/>
      <c r="O60" s="16"/>
      <c r="P60" s="16"/>
      <c r="Q60" s="16"/>
      <c r="R60" s="16"/>
      <c r="T60" s="16"/>
      <c r="U60" s="16"/>
      <c r="V60" s="16"/>
      <c r="W60" s="16"/>
      <c r="X60" s="16"/>
      <c r="Y60" s="16"/>
      <c r="Z60" s="16"/>
      <c r="AA60" s="16"/>
      <c r="AB60" s="16"/>
      <c r="AC60" s="16"/>
      <c r="AD60" s="16"/>
    </row>
    <row r="61" spans="1:30" ht="18" customHeight="1" x14ac:dyDescent="0.35">
      <c r="A61" s="254"/>
      <c r="B61" s="239"/>
      <c r="C61" s="237"/>
      <c r="D61" s="239"/>
      <c r="E61" s="239"/>
      <c r="F61" s="238"/>
      <c r="G61" s="491" t="str">
        <f>IF('PD3'!$F61&lt;&gt;"",'PD3'!$C61*'PD3'!$D61+E61,"")</f>
        <v/>
      </c>
      <c r="H61" s="491" t="str">
        <f>IF('PD3'!$G61&lt;&gt;"",'PD3'!$G61*VLOOKUP('PD3'!$F61,'Group Information'!$A$19:$B$25,2,0),"")</f>
        <v/>
      </c>
      <c r="I61" s="255"/>
      <c r="J61" s="16"/>
      <c r="K61" s="16"/>
      <c r="L61" s="16"/>
      <c r="M61" s="16"/>
      <c r="N61" s="23"/>
      <c r="O61" s="16"/>
      <c r="P61" s="16"/>
      <c r="Q61" s="16"/>
      <c r="R61" s="16"/>
      <c r="T61" s="16"/>
      <c r="U61" s="16"/>
      <c r="V61" s="16"/>
      <c r="W61" s="16"/>
      <c r="X61" s="16"/>
      <c r="Y61" s="16"/>
      <c r="Z61" s="16"/>
      <c r="AA61" s="16"/>
      <c r="AB61" s="16"/>
      <c r="AC61" s="16"/>
      <c r="AD61" s="16"/>
    </row>
    <row r="62" spans="1:30" ht="18" customHeight="1" x14ac:dyDescent="0.35">
      <c r="A62" s="254"/>
      <c r="B62" s="239"/>
      <c r="C62" s="237"/>
      <c r="D62" s="239"/>
      <c r="E62" s="239"/>
      <c r="F62" s="238"/>
      <c r="G62" s="491" t="str">
        <f>IF('PD3'!$F62&lt;&gt;"",'PD3'!$C62*'PD3'!$D62+E62,"")</f>
        <v/>
      </c>
      <c r="H62" s="491" t="str">
        <f>IF('PD3'!$G62&lt;&gt;"",'PD3'!$G62*VLOOKUP('PD3'!$F62,'Group Information'!$A$19:$B$25,2,0),"")</f>
        <v/>
      </c>
      <c r="I62" s="255"/>
      <c r="J62" s="16"/>
      <c r="K62" s="16"/>
      <c r="L62" s="16"/>
      <c r="M62" s="16"/>
      <c r="N62" s="23"/>
      <c r="O62" s="16"/>
      <c r="P62" s="16"/>
      <c r="Q62" s="16"/>
      <c r="R62" s="16"/>
      <c r="T62" s="16"/>
      <c r="U62" s="16"/>
      <c r="V62" s="16"/>
      <c r="W62" s="16"/>
      <c r="X62" s="16"/>
      <c r="Y62" s="16"/>
      <c r="Z62" s="16"/>
      <c r="AA62" s="16"/>
      <c r="AB62" s="16"/>
      <c r="AC62" s="16"/>
      <c r="AD62" s="16"/>
    </row>
    <row r="63" spans="1:30" ht="18" customHeight="1" x14ac:dyDescent="0.35">
      <c r="A63" s="254"/>
      <c r="B63" s="239"/>
      <c r="C63" s="237"/>
      <c r="D63" s="239"/>
      <c r="E63" s="239"/>
      <c r="F63" s="238"/>
      <c r="G63" s="491" t="str">
        <f>IF('PD3'!$F63&lt;&gt;"",'PD3'!$C63*'PD3'!$D63+E63,"")</f>
        <v/>
      </c>
      <c r="H63" s="491" t="str">
        <f>IF('PD3'!$G63&lt;&gt;"",'PD3'!$G63*VLOOKUP('PD3'!$F63,'Group Information'!$A$19:$B$25,2,0),"")</f>
        <v/>
      </c>
      <c r="I63" s="255"/>
      <c r="J63" s="16"/>
      <c r="K63" s="16"/>
      <c r="L63" s="16"/>
      <c r="M63" s="16"/>
      <c r="N63" s="23"/>
      <c r="O63" s="16"/>
      <c r="P63" s="16"/>
      <c r="Q63" s="16"/>
      <c r="R63" s="16"/>
      <c r="T63" s="16"/>
      <c r="U63" s="16"/>
      <c r="V63" s="16"/>
      <c r="W63" s="16"/>
      <c r="X63" s="16"/>
      <c r="Y63" s="16"/>
      <c r="Z63" s="16"/>
      <c r="AA63" s="16"/>
      <c r="AB63" s="16"/>
      <c r="AC63" s="16"/>
      <c r="AD63" s="16"/>
    </row>
    <row r="64" spans="1:30" ht="18" customHeight="1" x14ac:dyDescent="0.35">
      <c r="A64" s="254"/>
      <c r="B64" s="239"/>
      <c r="C64" s="237"/>
      <c r="D64" s="239"/>
      <c r="E64" s="239"/>
      <c r="F64" s="238"/>
      <c r="G64" s="491" t="str">
        <f>IF('PD3'!$F64&lt;&gt;"",'PD3'!$C64*'PD3'!$D64+E64,"")</f>
        <v/>
      </c>
      <c r="H64" s="491" t="str">
        <f>IF('PD3'!$G64&lt;&gt;"",'PD3'!$G64*VLOOKUP('PD3'!$F64,'Group Information'!$A$19:$B$25,2,0),"")</f>
        <v/>
      </c>
      <c r="I64" s="255"/>
      <c r="J64" s="16"/>
      <c r="K64" s="16"/>
      <c r="L64" s="16"/>
      <c r="M64" s="16"/>
      <c r="N64" s="23"/>
      <c r="O64" s="16"/>
      <c r="P64" s="16"/>
      <c r="Q64" s="16"/>
      <c r="R64" s="16"/>
      <c r="T64" s="16"/>
      <c r="U64" s="16"/>
      <c r="V64" s="16"/>
      <c r="W64" s="16"/>
      <c r="X64" s="16"/>
      <c r="Y64" s="16"/>
      <c r="Z64" s="16"/>
      <c r="AA64" s="16"/>
      <c r="AB64" s="16"/>
      <c r="AC64" s="16"/>
      <c r="AD64" s="16"/>
    </row>
    <row r="65" spans="1:30" ht="18" customHeight="1" x14ac:dyDescent="0.35">
      <c r="A65" s="254"/>
      <c r="B65" s="239"/>
      <c r="C65" s="237"/>
      <c r="D65" s="239"/>
      <c r="E65" s="239"/>
      <c r="F65" s="238"/>
      <c r="G65" s="491" t="str">
        <f>IF('PD3'!$F65&lt;&gt;"",'PD3'!$C65*'PD3'!$D65+E65,"")</f>
        <v/>
      </c>
      <c r="H65" s="491" t="str">
        <f>IF('PD3'!$G65&lt;&gt;"",'PD3'!$G65*VLOOKUP('PD3'!$F65,'Group Information'!$A$19:$B$25,2,0),"")</f>
        <v/>
      </c>
      <c r="I65" s="255"/>
      <c r="J65" s="16"/>
      <c r="K65" s="16"/>
      <c r="L65" s="16"/>
      <c r="M65" s="16"/>
      <c r="N65" s="23"/>
      <c r="O65" s="16"/>
      <c r="P65" s="16"/>
      <c r="Q65" s="16"/>
      <c r="R65" s="16"/>
      <c r="T65" s="16"/>
      <c r="U65" s="16"/>
      <c r="V65" s="16"/>
      <c r="W65" s="16"/>
      <c r="X65" s="16"/>
      <c r="Y65" s="16"/>
      <c r="Z65" s="16"/>
      <c r="AA65" s="16"/>
      <c r="AB65" s="16"/>
      <c r="AC65" s="16"/>
      <c r="AD65" s="16"/>
    </row>
    <row r="66" spans="1:30" ht="18" customHeight="1" x14ac:dyDescent="0.35">
      <c r="A66" s="254"/>
      <c r="B66" s="239"/>
      <c r="C66" s="237"/>
      <c r="D66" s="239"/>
      <c r="E66" s="239"/>
      <c r="F66" s="238"/>
      <c r="G66" s="491" t="str">
        <f>IF('PD3'!$F66&lt;&gt;"",'PD3'!$C66*'PD3'!$D66+E66,"")</f>
        <v/>
      </c>
      <c r="H66" s="491" t="str">
        <f>IF('PD3'!$G66&lt;&gt;"",'PD3'!$G66*VLOOKUP('PD3'!$F66,'Group Information'!$A$19:$B$25,2,0),"")</f>
        <v/>
      </c>
      <c r="I66" s="255"/>
      <c r="J66" s="16"/>
      <c r="K66" s="16"/>
      <c r="L66" s="16"/>
      <c r="M66" s="16"/>
      <c r="N66" s="23"/>
      <c r="O66" s="16"/>
      <c r="P66" s="16"/>
      <c r="Q66" s="16"/>
      <c r="R66" s="16"/>
      <c r="T66" s="16"/>
      <c r="U66" s="16"/>
      <c r="V66" s="16"/>
      <c r="W66" s="16"/>
      <c r="X66" s="16"/>
      <c r="Y66" s="16"/>
      <c r="Z66" s="16"/>
      <c r="AA66" s="16"/>
      <c r="AB66" s="16"/>
      <c r="AC66" s="16"/>
      <c r="AD66" s="16"/>
    </row>
    <row r="67" spans="1:30" ht="18" customHeight="1" x14ac:dyDescent="0.35">
      <c r="A67" s="254"/>
      <c r="B67" s="239"/>
      <c r="C67" s="237"/>
      <c r="D67" s="239"/>
      <c r="E67" s="239"/>
      <c r="F67" s="238"/>
      <c r="G67" s="491" t="str">
        <f>IF('PD3'!$F67&lt;&gt;"",'PD3'!$C67*'PD3'!$D67+E67,"")</f>
        <v/>
      </c>
      <c r="H67" s="491" t="str">
        <f>IF('PD3'!$G67&lt;&gt;"",'PD3'!$G67*VLOOKUP('PD3'!$F67,'Group Information'!$A$19:$B$25,2,0),"")</f>
        <v/>
      </c>
      <c r="I67" s="255"/>
      <c r="J67" s="16"/>
      <c r="K67" s="16"/>
      <c r="L67" s="16"/>
      <c r="M67" s="16"/>
      <c r="N67" s="23"/>
      <c r="O67" s="16"/>
      <c r="P67" s="16"/>
      <c r="Q67" s="16"/>
      <c r="R67" s="16"/>
      <c r="T67" s="16"/>
      <c r="U67" s="16"/>
      <c r="V67" s="16"/>
      <c r="W67" s="16"/>
      <c r="X67" s="16"/>
      <c r="Y67" s="16"/>
      <c r="Z67" s="16"/>
      <c r="AA67" s="16"/>
      <c r="AB67" s="16"/>
      <c r="AC67" s="16"/>
      <c r="AD67" s="16"/>
    </row>
    <row r="68" spans="1:30" ht="18" customHeight="1" x14ac:dyDescent="0.35">
      <c r="A68" s="254"/>
      <c r="B68" s="239"/>
      <c r="C68" s="237"/>
      <c r="D68" s="239"/>
      <c r="E68" s="239"/>
      <c r="F68" s="238"/>
      <c r="G68" s="491" t="str">
        <f>IF('PD3'!$F68&lt;&gt;"",'PD3'!$C68*'PD3'!$D68+E68,"")</f>
        <v/>
      </c>
      <c r="H68" s="491" t="str">
        <f>IF('PD3'!$G68&lt;&gt;"",'PD3'!$G68*VLOOKUP('PD3'!$F68,'Group Information'!$A$19:$B$25,2,0),"")</f>
        <v/>
      </c>
      <c r="I68" s="255"/>
      <c r="J68" s="16"/>
      <c r="K68" s="16"/>
      <c r="L68" s="16"/>
      <c r="M68" s="16"/>
      <c r="N68" s="23"/>
      <c r="O68" s="16"/>
      <c r="P68" s="16"/>
      <c r="Q68" s="16"/>
      <c r="R68" s="16"/>
      <c r="T68" s="16"/>
      <c r="U68" s="16"/>
      <c r="V68" s="16"/>
      <c r="W68" s="16"/>
      <c r="X68" s="16"/>
      <c r="Y68" s="16"/>
      <c r="Z68" s="16"/>
      <c r="AA68" s="16"/>
      <c r="AB68" s="16"/>
      <c r="AC68" s="16"/>
      <c r="AD68" s="16"/>
    </row>
    <row r="69" spans="1:30" ht="18" customHeight="1" x14ac:dyDescent="0.35">
      <c r="A69" s="254"/>
      <c r="B69" s="239"/>
      <c r="C69" s="237"/>
      <c r="D69" s="239"/>
      <c r="E69" s="239"/>
      <c r="F69" s="238"/>
      <c r="G69" s="491" t="str">
        <f>IF('PD3'!$F69&lt;&gt;"",'PD3'!$C69*'PD3'!$D69+E69,"")</f>
        <v/>
      </c>
      <c r="H69" s="491" t="str">
        <f>IF('PD3'!$G69&lt;&gt;"",'PD3'!$G69*VLOOKUP('PD3'!$F69,'Group Information'!$A$19:$B$25,2,0),"")</f>
        <v/>
      </c>
      <c r="I69" s="255"/>
      <c r="J69" s="16"/>
      <c r="K69" s="16"/>
      <c r="L69" s="16"/>
      <c r="M69" s="16"/>
      <c r="N69" s="23"/>
      <c r="O69" s="16"/>
      <c r="P69" s="23"/>
      <c r="Q69" s="16"/>
      <c r="R69" s="16"/>
      <c r="T69" s="23"/>
      <c r="U69" s="16"/>
      <c r="V69" s="16"/>
      <c r="W69" s="16"/>
      <c r="X69" s="16"/>
      <c r="Y69" s="16"/>
      <c r="Z69" s="16"/>
      <c r="AA69" s="16"/>
      <c r="AB69" s="16"/>
      <c r="AC69" s="16"/>
      <c r="AD69" s="16"/>
    </row>
    <row r="70" spans="1:30" ht="18" customHeight="1" x14ac:dyDescent="0.35">
      <c r="A70" s="254"/>
      <c r="B70" s="239"/>
      <c r="C70" s="237"/>
      <c r="D70" s="239"/>
      <c r="E70" s="239"/>
      <c r="F70" s="238"/>
      <c r="G70" s="491" t="str">
        <f>IF('PD3'!$F70&lt;&gt;"",'PD3'!$C70*'PD3'!$D70+E70,"")</f>
        <v/>
      </c>
      <c r="H70" s="491" t="str">
        <f>IF('PD3'!$G70&lt;&gt;"",'PD3'!$G70*VLOOKUP('PD3'!$F70,'Group Information'!$A$19:$B$25,2,0),"")</f>
        <v/>
      </c>
      <c r="I70" s="255"/>
      <c r="J70" s="16"/>
      <c r="K70" s="16"/>
      <c r="L70" s="16"/>
      <c r="M70" s="16"/>
      <c r="N70" s="23"/>
      <c r="O70" s="16"/>
      <c r="P70" s="23"/>
      <c r="Q70" s="16"/>
      <c r="R70" s="16"/>
      <c r="T70" s="23"/>
      <c r="U70" s="16"/>
      <c r="V70" s="16"/>
      <c r="W70" s="16"/>
      <c r="X70" s="16"/>
      <c r="Y70" s="16"/>
      <c r="Z70" s="16"/>
      <c r="AA70" s="16"/>
      <c r="AB70" s="16"/>
      <c r="AC70" s="16"/>
      <c r="AD70" s="16"/>
    </row>
    <row r="71" spans="1:30" ht="18" customHeight="1" x14ac:dyDescent="0.35">
      <c r="A71" s="254"/>
      <c r="B71" s="239"/>
      <c r="C71" s="237"/>
      <c r="D71" s="239"/>
      <c r="E71" s="239"/>
      <c r="F71" s="238"/>
      <c r="G71" s="491" t="str">
        <f>IF('PD3'!$F71&lt;&gt;"",'PD3'!$C71*'PD3'!$D71+E71,"")</f>
        <v/>
      </c>
      <c r="H71" s="491" t="str">
        <f>IF('PD3'!$G71&lt;&gt;"",'PD3'!$G71*VLOOKUP('PD3'!$F71,'Group Information'!$A$19:$B$25,2,0),"")</f>
        <v/>
      </c>
      <c r="I71" s="255"/>
      <c r="J71" s="16"/>
      <c r="K71" s="16"/>
      <c r="L71" s="16"/>
      <c r="M71" s="16"/>
      <c r="N71" s="23"/>
      <c r="O71" s="16"/>
      <c r="P71" s="16"/>
      <c r="Q71" s="16"/>
      <c r="R71" s="16"/>
      <c r="T71" s="16"/>
      <c r="U71" s="16"/>
      <c r="V71" s="16"/>
      <c r="W71" s="16"/>
      <c r="X71" s="16"/>
      <c r="Y71" s="16"/>
      <c r="Z71" s="16"/>
      <c r="AA71" s="16"/>
      <c r="AB71" s="16"/>
      <c r="AC71" s="16"/>
      <c r="AD71" s="16"/>
    </row>
    <row r="72" spans="1:30" ht="18" customHeight="1" x14ac:dyDescent="0.35">
      <c r="A72" s="254"/>
      <c r="B72" s="239"/>
      <c r="C72" s="237"/>
      <c r="D72" s="239"/>
      <c r="E72" s="239"/>
      <c r="F72" s="238"/>
      <c r="G72" s="491" t="str">
        <f>IF('PD3'!$F72&lt;&gt;"",'PD3'!$C72*'PD3'!$D72+E72,"")</f>
        <v/>
      </c>
      <c r="H72" s="491" t="str">
        <f>IF('PD3'!$G72&lt;&gt;"",'PD3'!$G72*VLOOKUP('PD3'!$F72,'Group Information'!$A$19:$B$25,2,0),"")</f>
        <v/>
      </c>
      <c r="I72" s="255"/>
      <c r="J72" s="16"/>
      <c r="K72" s="16"/>
      <c r="L72" s="16"/>
      <c r="M72" s="16"/>
      <c r="N72" s="23"/>
      <c r="O72" s="16"/>
      <c r="P72" s="16"/>
      <c r="Q72" s="16"/>
      <c r="R72" s="16"/>
      <c r="T72" s="16"/>
      <c r="U72" s="16"/>
      <c r="V72" s="16"/>
      <c r="W72" s="16"/>
      <c r="X72" s="16"/>
      <c r="Y72" s="16"/>
      <c r="Z72" s="16"/>
      <c r="AA72" s="16"/>
      <c r="AB72" s="16"/>
      <c r="AC72" s="16"/>
      <c r="AD72" s="16"/>
    </row>
    <row r="73" spans="1:30" ht="18" customHeight="1" x14ac:dyDescent="0.35">
      <c r="A73" s="254"/>
      <c r="B73" s="239"/>
      <c r="C73" s="237"/>
      <c r="D73" s="239"/>
      <c r="E73" s="239"/>
      <c r="F73" s="238"/>
      <c r="G73" s="491" t="str">
        <f>IF('PD3'!$F73&lt;&gt;"",'PD3'!$C73*'PD3'!$D73+E73,"")</f>
        <v/>
      </c>
      <c r="H73" s="491" t="str">
        <f>IF('PD3'!$G73&lt;&gt;"",'PD3'!$G73*VLOOKUP('PD3'!$F73,'Group Information'!$A$19:$B$25,2,0),"")</f>
        <v/>
      </c>
      <c r="I73" s="255"/>
      <c r="J73" s="16"/>
      <c r="K73" s="16"/>
      <c r="L73" s="16"/>
      <c r="M73" s="16"/>
      <c r="N73" s="23"/>
      <c r="O73" s="16"/>
      <c r="P73" s="16"/>
      <c r="Q73" s="16"/>
      <c r="R73" s="16"/>
      <c r="T73" s="16"/>
      <c r="U73" s="16"/>
      <c r="V73" s="16"/>
      <c r="W73" s="16"/>
      <c r="X73" s="16"/>
      <c r="Y73" s="16"/>
      <c r="Z73" s="16"/>
      <c r="AA73" s="16"/>
      <c r="AB73" s="16"/>
      <c r="AC73" s="16"/>
      <c r="AD73" s="16"/>
    </row>
    <row r="74" spans="1:30" ht="18" customHeight="1" x14ac:dyDescent="0.35">
      <c r="A74" s="254"/>
      <c r="B74" s="239"/>
      <c r="C74" s="237"/>
      <c r="D74" s="239"/>
      <c r="E74" s="239"/>
      <c r="F74" s="238"/>
      <c r="G74" s="491" t="str">
        <f>IF('PD3'!$F74&lt;&gt;"",'PD3'!$C74*'PD3'!$D74+E74,"")</f>
        <v/>
      </c>
      <c r="H74" s="491" t="str">
        <f>IF('PD3'!$G74&lt;&gt;"",'PD3'!$G74*VLOOKUP('PD3'!$F74,'Group Information'!$A$19:$B$25,2,0),"")</f>
        <v/>
      </c>
      <c r="I74" s="255"/>
      <c r="J74" s="16"/>
      <c r="K74" s="16"/>
      <c r="L74" s="16"/>
      <c r="M74" s="16"/>
      <c r="N74" s="23"/>
      <c r="O74" s="16"/>
      <c r="P74" s="23"/>
      <c r="Q74" s="16"/>
      <c r="R74" s="16"/>
      <c r="T74" s="23"/>
      <c r="U74" s="16"/>
      <c r="V74" s="16"/>
      <c r="W74" s="16"/>
      <c r="X74" s="16"/>
      <c r="Y74" s="16"/>
      <c r="Z74" s="16"/>
      <c r="AA74" s="16"/>
      <c r="AB74" s="16"/>
      <c r="AC74" s="16"/>
      <c r="AD74" s="16"/>
    </row>
    <row r="75" spans="1:30" ht="18" customHeight="1" x14ac:dyDescent="0.35">
      <c r="A75" s="254"/>
      <c r="B75" s="239"/>
      <c r="C75" s="237"/>
      <c r="D75" s="239"/>
      <c r="E75" s="239"/>
      <c r="F75" s="238"/>
      <c r="G75" s="491" t="str">
        <f>IF('PD3'!$F75&lt;&gt;"",'PD3'!$C75*'PD3'!$D75+E75,"")</f>
        <v/>
      </c>
      <c r="H75" s="491" t="str">
        <f>IF('PD3'!$G75&lt;&gt;"",'PD3'!$G75*VLOOKUP('PD3'!$F75,'Group Information'!$A$19:$B$25,2,0),"")</f>
        <v/>
      </c>
      <c r="I75" s="255"/>
      <c r="J75" s="16"/>
      <c r="K75" s="16"/>
      <c r="L75" s="16"/>
      <c r="M75" s="16"/>
      <c r="N75" s="23"/>
      <c r="O75" s="16"/>
      <c r="P75" s="16"/>
      <c r="Q75" s="16"/>
      <c r="R75" s="16"/>
      <c r="T75" s="16"/>
      <c r="U75" s="16"/>
      <c r="V75" s="16"/>
      <c r="W75" s="16"/>
      <c r="X75" s="16"/>
      <c r="Y75" s="16"/>
      <c r="Z75" s="16"/>
      <c r="AA75" s="16"/>
      <c r="AB75" s="16"/>
      <c r="AC75" s="16"/>
      <c r="AD75" s="16"/>
    </row>
    <row r="76" spans="1:30" ht="18" customHeight="1" x14ac:dyDescent="0.35">
      <c r="A76" s="254"/>
      <c r="B76" s="239"/>
      <c r="C76" s="237"/>
      <c r="D76" s="239"/>
      <c r="E76" s="239"/>
      <c r="F76" s="238"/>
      <c r="G76" s="491" t="str">
        <f>IF('PD3'!$F76&lt;&gt;"",'PD3'!$C76*'PD3'!$D76+E76,"")</f>
        <v/>
      </c>
      <c r="H76" s="491" t="str">
        <f>IF('PD3'!$G76&lt;&gt;"",'PD3'!$G76*VLOOKUP('PD3'!$F76,'Group Information'!$A$19:$B$25,2,0),"")</f>
        <v/>
      </c>
      <c r="I76" s="255"/>
      <c r="J76" s="16"/>
      <c r="K76" s="16"/>
      <c r="L76" s="16"/>
      <c r="M76" s="16"/>
      <c r="N76" s="23"/>
      <c r="O76" s="16"/>
      <c r="P76" s="23"/>
      <c r="Q76" s="16"/>
      <c r="R76" s="16"/>
      <c r="T76" s="23"/>
      <c r="U76" s="16"/>
      <c r="V76" s="16"/>
      <c r="W76" s="16"/>
      <c r="X76" s="16"/>
      <c r="Y76" s="16"/>
      <c r="Z76" s="16"/>
      <c r="AA76" s="16"/>
      <c r="AB76" s="16"/>
      <c r="AC76" s="16"/>
      <c r="AD76" s="16"/>
    </row>
    <row r="77" spans="1:30" ht="18" customHeight="1" x14ac:dyDescent="0.35">
      <c r="A77" s="254"/>
      <c r="B77" s="239"/>
      <c r="C77" s="237"/>
      <c r="D77" s="239"/>
      <c r="E77" s="239"/>
      <c r="F77" s="238"/>
      <c r="G77" s="491" t="str">
        <f>IF('PD3'!$F77&lt;&gt;"",'PD3'!$C77*'PD3'!$D77+E77,"")</f>
        <v/>
      </c>
      <c r="H77" s="491" t="str">
        <f>IF('PD3'!$G77&lt;&gt;"",'PD3'!$G77*VLOOKUP('PD3'!$F77,'Group Information'!$A$19:$B$25,2,0),"")</f>
        <v/>
      </c>
      <c r="I77" s="255"/>
      <c r="J77" s="16"/>
      <c r="K77" s="16"/>
      <c r="L77" s="16"/>
      <c r="M77" s="16"/>
      <c r="N77" s="23"/>
      <c r="O77" s="16"/>
      <c r="P77" s="16"/>
      <c r="Q77" s="16"/>
      <c r="R77" s="16"/>
      <c r="T77" s="16"/>
      <c r="U77" s="16"/>
      <c r="V77" s="16"/>
      <c r="W77" s="16"/>
      <c r="X77" s="16"/>
      <c r="Y77" s="16"/>
      <c r="Z77" s="16"/>
      <c r="AA77" s="16"/>
      <c r="AB77" s="16"/>
      <c r="AC77" s="16"/>
      <c r="AD77" s="16"/>
    </row>
    <row r="78" spans="1:30" ht="18" customHeight="1" x14ac:dyDescent="0.35">
      <c r="A78" s="254"/>
      <c r="B78" s="239"/>
      <c r="C78" s="237"/>
      <c r="D78" s="239"/>
      <c r="E78" s="239"/>
      <c r="F78" s="238"/>
      <c r="G78" s="491" t="str">
        <f>IF('PD3'!$F78&lt;&gt;"",'PD3'!$C78*'PD3'!$D78+E78,"")</f>
        <v/>
      </c>
      <c r="H78" s="491" t="str">
        <f>IF('PD3'!$G78&lt;&gt;"",'PD3'!$G78*VLOOKUP('PD3'!$F78,'Group Information'!$A$19:$B$25,2,0),"")</f>
        <v/>
      </c>
      <c r="I78" s="255"/>
      <c r="J78" s="16"/>
      <c r="K78" s="16"/>
      <c r="L78" s="16"/>
      <c r="M78" s="16"/>
      <c r="N78" s="23"/>
      <c r="O78" s="16"/>
      <c r="P78" s="16"/>
      <c r="Q78" s="16"/>
      <c r="R78" s="16"/>
      <c r="T78" s="16"/>
      <c r="U78" s="16"/>
      <c r="V78" s="16"/>
      <c r="W78" s="16"/>
      <c r="X78" s="16"/>
      <c r="Y78" s="16"/>
      <c r="Z78" s="16"/>
      <c r="AA78" s="16"/>
      <c r="AB78" s="16"/>
      <c r="AC78" s="16"/>
      <c r="AD78" s="16"/>
    </row>
    <row r="79" spans="1:30" ht="18" customHeight="1" x14ac:dyDescent="0.35">
      <c r="A79" s="254"/>
      <c r="B79" s="239"/>
      <c r="C79" s="237"/>
      <c r="D79" s="239"/>
      <c r="E79" s="239"/>
      <c r="F79" s="238"/>
      <c r="G79" s="491" t="str">
        <f>IF('PD3'!$F79&lt;&gt;"",'PD3'!$C79*'PD3'!$D79+E79,"")</f>
        <v/>
      </c>
      <c r="H79" s="491" t="str">
        <f>IF('PD3'!$G79&lt;&gt;"",'PD3'!$G79*VLOOKUP('PD3'!$F79,'Group Information'!$A$19:$B$25,2,0),"")</f>
        <v/>
      </c>
      <c r="I79" s="255"/>
      <c r="J79" s="16"/>
      <c r="K79" s="16"/>
      <c r="L79" s="16"/>
      <c r="M79" s="16"/>
      <c r="N79" s="23"/>
      <c r="O79" s="16"/>
      <c r="P79" s="16"/>
      <c r="Q79" s="16"/>
      <c r="R79" s="16"/>
      <c r="T79" s="16"/>
      <c r="U79" s="16"/>
      <c r="V79" s="16"/>
      <c r="W79" s="16"/>
      <c r="X79" s="16"/>
      <c r="Y79" s="16"/>
      <c r="Z79" s="16"/>
      <c r="AA79" s="16"/>
      <c r="AB79" s="16"/>
      <c r="AC79" s="16"/>
      <c r="AD79" s="16"/>
    </row>
    <row r="80" spans="1:30" ht="18" customHeight="1" x14ac:dyDescent="0.35">
      <c r="A80" s="254"/>
      <c r="B80" s="239"/>
      <c r="C80" s="237"/>
      <c r="D80" s="239"/>
      <c r="E80" s="239"/>
      <c r="F80" s="238"/>
      <c r="G80" s="491" t="str">
        <f>IF('PD3'!$F80&lt;&gt;"",'PD3'!$C80*'PD3'!$D80+E80,"")</f>
        <v/>
      </c>
      <c r="H80" s="491" t="str">
        <f>IF('PD3'!$G80&lt;&gt;"",'PD3'!$G80*VLOOKUP('PD3'!$F80,'Group Information'!$A$19:$B$25,2,0),"")</f>
        <v/>
      </c>
      <c r="I80" s="255"/>
      <c r="J80" s="16"/>
      <c r="K80" s="16"/>
      <c r="L80" s="16"/>
      <c r="M80" s="16"/>
      <c r="N80" s="23"/>
      <c r="O80" s="16"/>
      <c r="P80" s="16"/>
      <c r="Q80" s="16"/>
      <c r="R80" s="16"/>
      <c r="T80" s="16"/>
      <c r="U80" s="16"/>
      <c r="V80" s="16"/>
      <c r="W80" s="16"/>
      <c r="X80" s="16"/>
      <c r="Y80" s="16"/>
      <c r="Z80" s="16"/>
      <c r="AA80" s="16"/>
      <c r="AB80" s="16"/>
      <c r="AC80" s="16"/>
      <c r="AD80" s="16"/>
    </row>
    <row r="81" spans="1:30" ht="18" customHeight="1" x14ac:dyDescent="0.35">
      <c r="A81" s="254"/>
      <c r="B81" s="239"/>
      <c r="C81" s="237"/>
      <c r="D81" s="239"/>
      <c r="E81" s="239"/>
      <c r="F81" s="238"/>
      <c r="G81" s="491" t="str">
        <f>IF('PD3'!$F81&lt;&gt;"",'PD3'!$C81*'PD3'!$D81+E81,"")</f>
        <v/>
      </c>
      <c r="H81" s="491" t="str">
        <f>IF('PD3'!$G81&lt;&gt;"",'PD3'!$G81*VLOOKUP('PD3'!$F81,'Group Information'!$A$19:$B$25,2,0),"")</f>
        <v/>
      </c>
      <c r="I81" s="255"/>
      <c r="J81" s="16"/>
      <c r="K81" s="16"/>
      <c r="L81" s="16"/>
      <c r="M81" s="16"/>
      <c r="N81" s="23"/>
      <c r="O81" s="16"/>
      <c r="P81" s="16"/>
      <c r="Q81" s="16"/>
      <c r="R81" s="16"/>
      <c r="T81" s="16"/>
      <c r="U81" s="16"/>
      <c r="V81" s="16"/>
      <c r="W81" s="16"/>
      <c r="X81" s="16"/>
      <c r="Y81" s="16"/>
      <c r="Z81" s="16"/>
      <c r="AA81" s="16"/>
      <c r="AB81" s="16"/>
      <c r="AC81" s="16"/>
      <c r="AD81" s="16"/>
    </row>
    <row r="82" spans="1:30" ht="18" customHeight="1" x14ac:dyDescent="0.35">
      <c r="A82" s="254"/>
      <c r="B82" s="239"/>
      <c r="C82" s="237"/>
      <c r="D82" s="239"/>
      <c r="E82" s="239"/>
      <c r="F82" s="238"/>
      <c r="G82" s="491" t="str">
        <f>IF('PD3'!$F82&lt;&gt;"",'PD3'!$C82*'PD3'!$D82+E82,"")</f>
        <v/>
      </c>
      <c r="H82" s="491" t="str">
        <f>IF('PD3'!$G82&lt;&gt;"",'PD3'!$G82*VLOOKUP('PD3'!$F82,'Group Information'!$A$19:$B$25,2,0),"")</f>
        <v/>
      </c>
      <c r="I82" s="255"/>
      <c r="J82" s="16"/>
      <c r="K82" s="16"/>
      <c r="L82" s="16"/>
      <c r="M82" s="16"/>
      <c r="N82" s="23"/>
      <c r="O82" s="16"/>
      <c r="P82" s="16"/>
      <c r="Q82" s="16"/>
      <c r="R82" s="16"/>
      <c r="T82" s="16"/>
      <c r="U82" s="16"/>
      <c r="V82" s="16"/>
      <c r="W82" s="16"/>
      <c r="X82" s="16"/>
      <c r="Y82" s="16"/>
      <c r="Z82" s="16"/>
      <c r="AA82" s="16"/>
      <c r="AB82" s="16"/>
      <c r="AC82" s="16"/>
      <c r="AD82" s="16"/>
    </row>
    <row r="83" spans="1:30" ht="18" customHeight="1" x14ac:dyDescent="0.35">
      <c r="A83" s="254"/>
      <c r="B83" s="239"/>
      <c r="C83" s="237"/>
      <c r="D83" s="239"/>
      <c r="E83" s="239"/>
      <c r="F83" s="238"/>
      <c r="G83" s="491" t="str">
        <f>IF('PD3'!$F83&lt;&gt;"",'PD3'!$C83*'PD3'!$D83+E83,"")</f>
        <v/>
      </c>
      <c r="H83" s="491" t="str">
        <f>IF('PD3'!$G83&lt;&gt;"",'PD3'!$G83*VLOOKUP('PD3'!$F83,'Group Information'!$A$19:$B$25,2,0),"")</f>
        <v/>
      </c>
      <c r="I83" s="255"/>
      <c r="J83" s="16"/>
      <c r="K83" s="16"/>
      <c r="L83" s="16"/>
      <c r="M83" s="16"/>
      <c r="N83" s="23"/>
      <c r="O83" s="16"/>
      <c r="P83" s="16"/>
      <c r="Q83" s="16"/>
      <c r="R83" s="16"/>
      <c r="T83" s="16"/>
      <c r="U83" s="16"/>
      <c r="V83" s="16"/>
      <c r="W83" s="16"/>
      <c r="X83" s="16"/>
      <c r="Y83" s="16"/>
      <c r="Z83" s="16"/>
      <c r="AA83" s="16"/>
      <c r="AB83" s="16"/>
      <c r="AC83" s="16"/>
      <c r="AD83" s="16"/>
    </row>
    <row r="84" spans="1:30" ht="18" customHeight="1" x14ac:dyDescent="0.35">
      <c r="A84" s="254"/>
      <c r="B84" s="239"/>
      <c r="C84" s="237"/>
      <c r="D84" s="239"/>
      <c r="E84" s="239"/>
      <c r="F84" s="238"/>
      <c r="G84" s="491" t="str">
        <f>IF('PD3'!$F84&lt;&gt;"",'PD3'!$C84*'PD3'!$D84+E84,"")</f>
        <v/>
      </c>
      <c r="H84" s="491" t="str">
        <f>IF('PD3'!$G84&lt;&gt;"",'PD3'!$G84*VLOOKUP('PD3'!$F84,'Group Information'!$A$19:$B$25,2,0),"")</f>
        <v/>
      </c>
      <c r="I84" s="255"/>
      <c r="J84" s="16"/>
      <c r="K84" s="16"/>
      <c r="L84" s="16"/>
      <c r="M84" s="16"/>
      <c r="N84" s="23"/>
      <c r="O84" s="16"/>
      <c r="P84" s="16"/>
      <c r="Q84" s="16"/>
      <c r="R84" s="16"/>
      <c r="T84" s="16"/>
      <c r="U84" s="16"/>
      <c r="V84" s="16"/>
      <c r="W84" s="16"/>
      <c r="X84" s="16"/>
      <c r="Y84" s="16"/>
      <c r="Z84" s="16"/>
      <c r="AA84" s="16"/>
      <c r="AB84" s="16"/>
      <c r="AC84" s="16"/>
      <c r="AD84" s="16"/>
    </row>
    <row r="85" spans="1:30" ht="18" customHeight="1" x14ac:dyDescent="0.35">
      <c r="A85" s="254"/>
      <c r="B85" s="239"/>
      <c r="C85" s="237"/>
      <c r="D85" s="239"/>
      <c r="E85" s="239"/>
      <c r="F85" s="238"/>
      <c r="G85" s="491" t="str">
        <f>IF('PD3'!$F85&lt;&gt;"",'PD3'!$C85*'PD3'!$D85+E85,"")</f>
        <v/>
      </c>
      <c r="H85" s="491" t="str">
        <f>IF('PD3'!$G85&lt;&gt;"",'PD3'!$G85*VLOOKUP('PD3'!$F85,'Group Information'!$A$19:$B$25,2,0),"")</f>
        <v/>
      </c>
      <c r="I85" s="255"/>
      <c r="J85" s="16"/>
      <c r="K85" s="16"/>
      <c r="L85" s="16"/>
      <c r="M85" s="16"/>
      <c r="N85" s="23"/>
      <c r="O85" s="16"/>
      <c r="P85" s="16"/>
      <c r="Q85" s="16"/>
      <c r="R85" s="16"/>
      <c r="T85" s="16"/>
      <c r="U85" s="16"/>
      <c r="V85" s="16"/>
      <c r="W85" s="16"/>
      <c r="X85" s="16"/>
      <c r="Y85" s="16"/>
      <c r="Z85" s="16"/>
      <c r="AA85" s="16"/>
      <c r="AB85" s="16"/>
      <c r="AC85" s="16"/>
      <c r="AD85" s="16"/>
    </row>
    <row r="86" spans="1:30" ht="18" customHeight="1" x14ac:dyDescent="0.35">
      <c r="A86" s="254"/>
      <c r="B86" s="239"/>
      <c r="C86" s="237"/>
      <c r="D86" s="239"/>
      <c r="E86" s="239"/>
      <c r="F86" s="238"/>
      <c r="G86" s="491" t="str">
        <f>IF('PD3'!$F86&lt;&gt;"",'PD3'!$C86*'PD3'!$D86+E86,"")</f>
        <v/>
      </c>
      <c r="H86" s="491" t="str">
        <f>IF('PD3'!$G86&lt;&gt;"",'PD3'!$G86*VLOOKUP('PD3'!$F86,'Group Information'!$A$19:$B$25,2,0),"")</f>
        <v/>
      </c>
      <c r="I86" s="255"/>
      <c r="J86" s="16"/>
      <c r="K86" s="16"/>
      <c r="L86" s="16"/>
      <c r="M86" s="16"/>
      <c r="N86" s="23"/>
      <c r="O86" s="16"/>
      <c r="P86" s="16"/>
      <c r="Q86" s="16"/>
      <c r="R86" s="16"/>
      <c r="T86" s="16"/>
      <c r="U86" s="16"/>
      <c r="V86" s="16"/>
      <c r="W86" s="16"/>
      <c r="X86" s="16"/>
      <c r="Y86" s="16"/>
      <c r="Z86" s="16"/>
      <c r="AA86" s="16"/>
      <c r="AB86" s="16"/>
      <c r="AC86" s="16"/>
      <c r="AD86" s="16"/>
    </row>
    <row r="87" spans="1:30" ht="18" customHeight="1" x14ac:dyDescent="0.35">
      <c r="A87" s="254"/>
      <c r="B87" s="239"/>
      <c r="C87" s="237"/>
      <c r="D87" s="239"/>
      <c r="E87" s="239"/>
      <c r="F87" s="238"/>
      <c r="G87" s="491" t="str">
        <f>IF('PD3'!$F87&lt;&gt;"",'PD3'!$C87*'PD3'!$D87+E87,"")</f>
        <v/>
      </c>
      <c r="H87" s="491" t="str">
        <f>IF('PD3'!$G87&lt;&gt;"",'PD3'!$G87*VLOOKUP('PD3'!$F87,'Group Information'!$A$19:$B$25,2,0),"")</f>
        <v/>
      </c>
      <c r="I87" s="255"/>
      <c r="J87" s="16"/>
      <c r="K87" s="16"/>
      <c r="L87" s="16"/>
      <c r="M87" s="16"/>
      <c r="N87" s="23"/>
      <c r="O87" s="16"/>
      <c r="P87" s="16"/>
      <c r="Q87" s="16"/>
      <c r="R87" s="16"/>
      <c r="T87" s="16"/>
      <c r="U87" s="16"/>
      <c r="V87" s="16"/>
      <c r="W87" s="16"/>
      <c r="X87" s="16"/>
      <c r="Y87" s="16"/>
      <c r="Z87" s="16"/>
      <c r="AA87" s="16"/>
      <c r="AB87" s="16"/>
      <c r="AC87" s="16"/>
      <c r="AD87" s="16"/>
    </row>
    <row r="88" spans="1:30" ht="18" customHeight="1" x14ac:dyDescent="0.35">
      <c r="A88" s="254"/>
      <c r="B88" s="239"/>
      <c r="C88" s="237"/>
      <c r="D88" s="239"/>
      <c r="E88" s="239"/>
      <c r="F88" s="238"/>
      <c r="G88" s="491" t="str">
        <f>IF('PD3'!$F88&lt;&gt;"",'PD3'!$C88*'PD3'!$D88+E88,"")</f>
        <v/>
      </c>
      <c r="H88" s="491" t="str">
        <f>IF('PD3'!$G88&lt;&gt;"",'PD3'!$G88*VLOOKUP('PD3'!$F88,'Group Information'!$A$19:$B$25,2,0),"")</f>
        <v/>
      </c>
      <c r="I88" s="255"/>
      <c r="J88" s="16"/>
      <c r="K88" s="16"/>
      <c r="L88" s="16"/>
      <c r="M88" s="16"/>
      <c r="N88" s="23"/>
      <c r="O88" s="16"/>
      <c r="P88" s="16"/>
      <c r="Q88" s="16"/>
      <c r="R88" s="16"/>
      <c r="T88" s="16"/>
      <c r="U88" s="16"/>
      <c r="V88" s="16"/>
      <c r="W88" s="16"/>
      <c r="X88" s="16"/>
      <c r="Y88" s="16"/>
      <c r="Z88" s="16"/>
      <c r="AA88" s="16"/>
      <c r="AB88" s="16"/>
      <c r="AC88" s="16"/>
      <c r="AD88" s="16"/>
    </row>
    <row r="89" spans="1:30" ht="18" customHeight="1" x14ac:dyDescent="0.35">
      <c r="A89" s="254"/>
      <c r="B89" s="239"/>
      <c r="C89" s="237"/>
      <c r="D89" s="239"/>
      <c r="E89" s="239"/>
      <c r="F89" s="238"/>
      <c r="G89" s="491" t="str">
        <f>IF('PD3'!$F89&lt;&gt;"",'PD3'!$C89*'PD3'!$D89+E89,"")</f>
        <v/>
      </c>
      <c r="H89" s="491" t="str">
        <f>IF('PD3'!$G89&lt;&gt;"",'PD3'!$G89*VLOOKUP('PD3'!$F89,'Group Information'!$A$19:$B$25,2,0),"")</f>
        <v/>
      </c>
      <c r="I89" s="255"/>
      <c r="J89" s="16"/>
      <c r="K89" s="16"/>
      <c r="L89" s="16"/>
      <c r="M89" s="16"/>
      <c r="N89" s="23"/>
      <c r="O89" s="16"/>
      <c r="P89" s="16"/>
      <c r="Q89" s="16"/>
      <c r="R89" s="16"/>
      <c r="T89" s="16"/>
      <c r="U89" s="16"/>
      <c r="V89" s="24"/>
      <c r="W89" s="16"/>
      <c r="X89" s="16"/>
      <c r="Y89" s="16"/>
      <c r="Z89" s="16"/>
      <c r="AA89" s="16"/>
      <c r="AB89" s="16"/>
      <c r="AC89" s="16"/>
      <c r="AD89" s="16"/>
    </row>
    <row r="90" spans="1:30" ht="18" customHeight="1" x14ac:dyDescent="0.35">
      <c r="A90" s="254"/>
      <c r="B90" s="239"/>
      <c r="C90" s="237"/>
      <c r="D90" s="239"/>
      <c r="E90" s="239"/>
      <c r="F90" s="238"/>
      <c r="G90" s="491" t="str">
        <f>IF('PD3'!$F90&lt;&gt;"",'PD3'!$C90*'PD3'!$D90+E90,"")</f>
        <v/>
      </c>
      <c r="H90" s="491" t="str">
        <f>IF('PD3'!$G90&lt;&gt;"",'PD3'!$G90*VLOOKUP('PD3'!$F90,'Group Information'!$A$19:$B$25,2,0),"")</f>
        <v/>
      </c>
      <c r="I90" s="255"/>
      <c r="J90" s="16"/>
      <c r="K90" s="16"/>
      <c r="L90" s="16"/>
      <c r="M90" s="16"/>
      <c r="N90" s="23"/>
      <c r="O90" s="16"/>
      <c r="W90" s="16"/>
      <c r="X90" s="16"/>
      <c r="Y90" s="16"/>
      <c r="Z90" s="16"/>
      <c r="AA90" s="16"/>
      <c r="AB90" s="16"/>
      <c r="AC90" s="16"/>
      <c r="AD90" s="16"/>
    </row>
    <row r="91" spans="1:30" ht="18" customHeight="1" x14ac:dyDescent="0.35">
      <c r="A91" s="254"/>
      <c r="B91" s="239"/>
      <c r="C91" s="237"/>
      <c r="D91" s="239"/>
      <c r="E91" s="239"/>
      <c r="F91" s="238"/>
      <c r="G91" s="491" t="str">
        <f>IF('PD3'!$F91&lt;&gt;"",'PD3'!$C91*'PD3'!$D91+E91,"")</f>
        <v/>
      </c>
      <c r="H91" s="491" t="str">
        <f>IF('PD3'!$G91&lt;&gt;"",'PD3'!$G91*VLOOKUP('PD3'!$F91,'Group Information'!$A$19:$B$25,2,0),"")</f>
        <v/>
      </c>
      <c r="I91" s="255"/>
      <c r="J91" s="16"/>
      <c r="K91" s="16"/>
      <c r="L91" s="16"/>
      <c r="M91" s="16"/>
      <c r="N91" s="23"/>
      <c r="O91" s="16"/>
      <c r="P91" s="23"/>
      <c r="Q91" s="16"/>
      <c r="R91" s="16"/>
      <c r="T91" s="23"/>
      <c r="U91" s="16"/>
      <c r="V91" s="16"/>
      <c r="Y91" s="16"/>
      <c r="Z91" s="16"/>
      <c r="AA91" s="16"/>
      <c r="AB91" s="16"/>
      <c r="AC91" s="16"/>
      <c r="AD91" s="16"/>
    </row>
    <row r="92" spans="1:30" ht="18" customHeight="1" x14ac:dyDescent="0.35">
      <c r="A92" s="254"/>
      <c r="B92" s="239"/>
      <c r="C92" s="237"/>
      <c r="D92" s="239"/>
      <c r="E92" s="239"/>
      <c r="F92" s="238"/>
      <c r="G92" s="491" t="str">
        <f>IF('PD3'!$F92&lt;&gt;"",'PD3'!$C92*'PD3'!$D92+E92,"")</f>
        <v/>
      </c>
      <c r="H92" s="491" t="str">
        <f>IF('PD3'!$G92&lt;&gt;"",'PD3'!$G92*VLOOKUP('PD3'!$F92,'Group Information'!$A$19:$B$25,2,0),"")</f>
        <v/>
      </c>
      <c r="I92" s="255"/>
      <c r="J92" s="16"/>
      <c r="K92" s="16"/>
      <c r="L92" s="16"/>
      <c r="M92" s="16"/>
      <c r="N92" s="23"/>
      <c r="O92" s="16"/>
      <c r="Y92" s="16"/>
      <c r="Z92" s="16"/>
      <c r="AA92" s="16"/>
      <c r="AB92" s="16"/>
      <c r="AC92" s="16"/>
      <c r="AD92" s="16"/>
    </row>
    <row r="93" spans="1:30" ht="18" customHeight="1" x14ac:dyDescent="0.35">
      <c r="A93" s="254"/>
      <c r="B93" s="239"/>
      <c r="C93" s="237"/>
      <c r="D93" s="239"/>
      <c r="E93" s="239"/>
      <c r="F93" s="238"/>
      <c r="G93" s="491" t="str">
        <f>IF('PD3'!$F93&lt;&gt;"",'PD3'!$C93*'PD3'!$D93+E93,"")</f>
        <v/>
      </c>
      <c r="H93" s="491" t="str">
        <f>IF('PD3'!$G93&lt;&gt;"",'PD3'!$G93*VLOOKUP('PD3'!$F93,'Group Information'!$A$19:$B$25,2,0),"")</f>
        <v/>
      </c>
      <c r="I93" s="255"/>
      <c r="J93" s="16"/>
      <c r="K93" s="16"/>
      <c r="L93" s="16"/>
      <c r="M93" s="16"/>
      <c r="N93" s="23"/>
      <c r="O93" s="16"/>
      <c r="Y93" s="16"/>
      <c r="Z93" s="16"/>
      <c r="AA93" s="16"/>
      <c r="AB93" s="16"/>
      <c r="AC93" s="16"/>
      <c r="AD93" s="16"/>
    </row>
    <row r="94" spans="1:30" ht="18" customHeight="1" x14ac:dyDescent="0.35">
      <c r="A94" s="254"/>
      <c r="B94" s="239"/>
      <c r="C94" s="237"/>
      <c r="D94" s="239"/>
      <c r="E94" s="239"/>
      <c r="F94" s="238"/>
      <c r="G94" s="491" t="str">
        <f>IF('PD3'!$F94&lt;&gt;"",'PD3'!$C94*'PD3'!$D94+E94,"")</f>
        <v/>
      </c>
      <c r="H94" s="491" t="str">
        <f>IF('PD3'!$G94&lt;&gt;"",'PD3'!$G94*VLOOKUP('PD3'!$F94,'Group Information'!$A$19:$B$25,2,0),"")</f>
        <v/>
      </c>
      <c r="I94" s="255"/>
      <c r="J94" s="16"/>
      <c r="K94" s="16"/>
      <c r="L94" s="16"/>
      <c r="M94" s="16"/>
      <c r="N94" s="23"/>
      <c r="O94" s="16"/>
      <c r="Y94" s="16"/>
      <c r="Z94" s="16"/>
      <c r="AA94" s="16"/>
      <c r="AB94" s="16"/>
      <c r="AC94" s="16"/>
      <c r="AD94" s="16"/>
    </row>
    <row r="95" spans="1:30" ht="18" customHeight="1" x14ac:dyDescent="0.35">
      <c r="A95" s="254"/>
      <c r="B95" s="239"/>
      <c r="C95" s="237"/>
      <c r="D95" s="239"/>
      <c r="E95" s="239"/>
      <c r="F95" s="238"/>
      <c r="G95" s="491" t="str">
        <f>IF('PD3'!$F95&lt;&gt;"",'PD3'!$C95*'PD3'!$D95+E95,"")</f>
        <v/>
      </c>
      <c r="H95" s="491" t="str">
        <f>IF('PD3'!$G95&lt;&gt;"",'PD3'!$G95*VLOOKUP('PD3'!$F95,'Group Information'!$A$19:$B$25,2,0),"")</f>
        <v/>
      </c>
      <c r="I95" s="255"/>
      <c r="J95" s="16"/>
      <c r="K95" s="16"/>
      <c r="L95" s="16"/>
      <c r="M95" s="16"/>
      <c r="N95" s="23"/>
      <c r="O95" s="16"/>
      <c r="P95" s="23"/>
      <c r="Q95" s="16"/>
      <c r="R95" s="16"/>
      <c r="T95" s="23"/>
      <c r="U95" s="16"/>
      <c r="V95" s="16"/>
      <c r="W95" s="16"/>
      <c r="X95" s="21"/>
      <c r="Y95" s="16"/>
      <c r="Z95" s="16"/>
      <c r="AA95" s="16"/>
      <c r="AB95" s="16"/>
      <c r="AC95" s="16"/>
      <c r="AD95" s="16"/>
    </row>
    <row r="96" spans="1:30" ht="18" customHeight="1" x14ac:dyDescent="0.35">
      <c r="A96" s="254"/>
      <c r="B96" s="239"/>
      <c r="C96" s="237"/>
      <c r="D96" s="239"/>
      <c r="E96" s="239"/>
      <c r="F96" s="238"/>
      <c r="G96" s="491" t="str">
        <f>IF('PD3'!$F96&lt;&gt;"",'PD3'!$C96*'PD3'!$D96+E96,"")</f>
        <v/>
      </c>
      <c r="H96" s="491" t="str">
        <f>IF('PD3'!$G96&lt;&gt;"",'PD3'!$G96*VLOOKUP('PD3'!$F96,'Group Information'!$A$19:$B$25,2,0),"")</f>
        <v/>
      </c>
      <c r="I96" s="255"/>
      <c r="J96" s="16"/>
      <c r="K96" s="16"/>
      <c r="L96" s="16"/>
      <c r="M96" s="16"/>
      <c r="N96" s="23"/>
      <c r="O96" s="16"/>
      <c r="P96" s="23"/>
      <c r="Q96" s="23"/>
      <c r="R96" s="16"/>
      <c r="T96" s="23" t="str">
        <f>IF('PD3'!$S96&lt;&gt;"",'PD3'!$S96*VLOOKUP('PD3'!$R96,#REF!,2,0),"")</f>
        <v/>
      </c>
      <c r="U96" s="16"/>
      <c r="V96" s="16"/>
      <c r="W96" s="16"/>
      <c r="X96" s="21"/>
      <c r="Y96" s="16"/>
      <c r="Z96" s="16"/>
      <c r="AA96" s="16"/>
      <c r="AB96" s="16"/>
      <c r="AC96" s="16"/>
      <c r="AD96" s="16"/>
    </row>
    <row r="97" spans="1:30" ht="18" customHeight="1" x14ac:dyDescent="0.35">
      <c r="A97" s="254"/>
      <c r="B97" s="239"/>
      <c r="C97" s="237"/>
      <c r="D97" s="239"/>
      <c r="E97" s="239"/>
      <c r="F97" s="238"/>
      <c r="G97" s="491" t="str">
        <f>IF('PD3'!$F97&lt;&gt;"",'PD3'!$C97*'PD3'!$D97+E97,"")</f>
        <v/>
      </c>
      <c r="H97" s="491" t="str">
        <f>IF('PD3'!$G97&lt;&gt;"",'PD3'!$G97*VLOOKUP('PD3'!$F97,'Group Information'!$A$19:$B$25,2,0),"")</f>
        <v/>
      </c>
      <c r="I97" s="255"/>
      <c r="J97" s="16"/>
      <c r="K97" s="16"/>
      <c r="L97" s="16"/>
      <c r="M97" s="16"/>
      <c r="N97" s="23"/>
      <c r="O97" s="16"/>
      <c r="P97" s="23"/>
      <c r="Q97" s="23"/>
      <c r="R97" s="16"/>
      <c r="T97" s="23" t="str">
        <f>IF('PD3'!$S97&lt;&gt;"",'PD3'!$S97*VLOOKUP('PD3'!$R97,#REF!,2,0),"")</f>
        <v/>
      </c>
      <c r="U97" s="16"/>
      <c r="V97" s="16"/>
      <c r="W97" s="16"/>
      <c r="X97" s="21"/>
      <c r="Y97" s="16"/>
      <c r="Z97" s="16"/>
      <c r="AA97" s="16"/>
      <c r="AB97" s="16"/>
      <c r="AC97" s="16"/>
      <c r="AD97" s="16"/>
    </row>
    <row r="98" spans="1:30" ht="18" customHeight="1" x14ac:dyDescent="0.35">
      <c r="A98" s="254"/>
      <c r="B98" s="239"/>
      <c r="C98" s="237"/>
      <c r="D98" s="239"/>
      <c r="E98" s="239"/>
      <c r="F98" s="238"/>
      <c r="G98" s="491" t="str">
        <f>IF('PD3'!$F98&lt;&gt;"",'PD3'!$C98*'PD3'!$D98+E98,"")</f>
        <v/>
      </c>
      <c r="H98" s="491" t="str">
        <f>IF('PD3'!$G98&lt;&gt;"",'PD3'!$G98*VLOOKUP('PD3'!$F98,'Group Information'!$A$19:$B$25,2,0),"")</f>
        <v/>
      </c>
      <c r="I98" s="255"/>
      <c r="J98" s="16"/>
      <c r="K98" s="16"/>
      <c r="L98" s="16"/>
      <c r="M98" s="16"/>
      <c r="N98" s="23"/>
      <c r="O98" s="16"/>
      <c r="P98" s="23"/>
      <c r="Q98" s="23"/>
      <c r="R98" s="16"/>
      <c r="T98" s="23" t="str">
        <f>IF('PD3'!$S98&lt;&gt;"",'PD3'!$S98*VLOOKUP('PD3'!$R98,#REF!,2,0),"")</f>
        <v/>
      </c>
      <c r="U98" s="16"/>
      <c r="V98" s="16"/>
      <c r="W98" s="16"/>
      <c r="X98" s="21"/>
      <c r="Y98" s="16"/>
      <c r="Z98" s="16"/>
      <c r="AA98" s="16"/>
      <c r="AB98" s="16"/>
      <c r="AC98" s="16"/>
      <c r="AD98" s="16"/>
    </row>
    <row r="99" spans="1:30" ht="18" customHeight="1" x14ac:dyDescent="0.35">
      <c r="A99" s="254"/>
      <c r="B99" s="239"/>
      <c r="C99" s="237"/>
      <c r="D99" s="239"/>
      <c r="E99" s="239"/>
      <c r="F99" s="238"/>
      <c r="G99" s="491" t="str">
        <f>IF('PD3'!$F99&lt;&gt;"",'PD3'!$C99*'PD3'!$D99+E99,"")</f>
        <v/>
      </c>
      <c r="H99" s="491" t="str">
        <f>IF('PD3'!$G99&lt;&gt;"",'PD3'!$G99*VLOOKUP('PD3'!$F99,'Group Information'!$A$19:$B$25,2,0),"")</f>
        <v/>
      </c>
      <c r="I99" s="255"/>
      <c r="J99" s="16"/>
      <c r="K99" s="16"/>
      <c r="L99" s="16"/>
      <c r="M99" s="16"/>
      <c r="N99" s="23"/>
      <c r="O99" s="16"/>
      <c r="P99" s="23"/>
      <c r="Q99" s="23"/>
      <c r="R99" s="16"/>
      <c r="T99" s="23" t="str">
        <f>IF('PD3'!$S99&lt;&gt;"",'PD3'!$S99*VLOOKUP('PD3'!$R99,#REF!,2,0),"")</f>
        <v/>
      </c>
      <c r="U99" s="16"/>
      <c r="V99" s="25"/>
      <c r="W99" s="16"/>
      <c r="X99" s="21"/>
      <c r="Y99" s="16"/>
      <c r="Z99" s="16"/>
      <c r="AA99" s="16"/>
      <c r="AB99" s="16"/>
      <c r="AC99" s="16"/>
      <c r="AD99" s="16"/>
    </row>
    <row r="100" spans="1:30" ht="18" customHeight="1" x14ac:dyDescent="0.35">
      <c r="A100" s="254"/>
      <c r="B100" s="239"/>
      <c r="C100" s="237"/>
      <c r="D100" s="239"/>
      <c r="E100" s="239"/>
      <c r="F100" s="238"/>
      <c r="G100" s="491" t="str">
        <f>IF('PD3'!$F100&lt;&gt;"",'PD3'!$C100*'PD3'!$D100+E100,"")</f>
        <v/>
      </c>
      <c r="H100" s="491" t="str">
        <f>IF('PD3'!$G100&lt;&gt;"",'PD3'!$G100*VLOOKUP('PD3'!$F100,'Group Information'!$A$19:$B$25,2,0),"")</f>
        <v/>
      </c>
      <c r="I100" s="255"/>
      <c r="J100" s="16"/>
      <c r="K100" s="16"/>
      <c r="L100" s="16"/>
      <c r="M100" s="16"/>
      <c r="N100" s="23"/>
      <c r="O100" s="16"/>
      <c r="P100" s="23"/>
      <c r="Q100" s="23"/>
      <c r="R100" s="16"/>
      <c r="T100" s="23" t="str">
        <f>IF('PD3'!$S100&lt;&gt;"",'PD3'!$S100*VLOOKUP('PD3'!$R100,#REF!,2,0),"")</f>
        <v/>
      </c>
      <c r="U100" s="16"/>
      <c r="V100" s="25"/>
      <c r="W100" s="16"/>
      <c r="X100" s="21"/>
      <c r="Y100" s="16"/>
      <c r="Z100" s="16"/>
      <c r="AA100" s="16"/>
      <c r="AB100" s="16"/>
      <c r="AC100" s="16"/>
      <c r="AD100" s="16"/>
    </row>
    <row r="101" spans="1:30" ht="18" customHeight="1" x14ac:dyDescent="0.35">
      <c r="A101" s="254"/>
      <c r="B101" s="239"/>
      <c r="C101" s="237"/>
      <c r="D101" s="239"/>
      <c r="E101" s="239"/>
      <c r="F101" s="238"/>
      <c r="G101" s="491" t="str">
        <f>IF('PD3'!$F101&lt;&gt;"",'PD3'!$C101*'PD3'!$D101+E101,"")</f>
        <v/>
      </c>
      <c r="H101" s="491" t="str">
        <f>IF('PD3'!$G101&lt;&gt;"",'PD3'!$G101*VLOOKUP('PD3'!$F101,'Group Information'!$A$19:$B$25,2,0),"")</f>
        <v/>
      </c>
      <c r="I101" s="255"/>
      <c r="J101" s="16"/>
      <c r="K101" s="16"/>
      <c r="L101" s="16"/>
      <c r="M101" s="16"/>
      <c r="N101" s="23"/>
      <c r="O101" s="16"/>
      <c r="P101" s="23"/>
      <c r="Q101" s="23"/>
      <c r="R101" s="16"/>
      <c r="T101" s="23" t="str">
        <f>IF('PD3'!$S101&lt;&gt;"",'PD3'!$S101*VLOOKUP('PD3'!$R101,#REF!,2,0),"")</f>
        <v/>
      </c>
      <c r="U101" s="16"/>
      <c r="V101" s="16"/>
      <c r="W101" s="16"/>
      <c r="X101" s="21"/>
      <c r="Y101" s="16"/>
      <c r="Z101" s="16"/>
      <c r="AA101" s="16"/>
      <c r="AB101" s="16"/>
      <c r="AC101" s="16"/>
      <c r="AD101" s="16"/>
    </row>
    <row r="102" spans="1:30" ht="18" customHeight="1" x14ac:dyDescent="0.35">
      <c r="A102" s="254"/>
      <c r="B102" s="239"/>
      <c r="C102" s="237"/>
      <c r="D102" s="239"/>
      <c r="E102" s="239"/>
      <c r="F102" s="238"/>
      <c r="G102" s="491" t="str">
        <f>IF('PD3'!$F102&lt;&gt;"",'PD3'!$C102*'PD3'!$D102+E102,"")</f>
        <v/>
      </c>
      <c r="H102" s="491" t="str">
        <f>IF('PD3'!$G102&lt;&gt;"",'PD3'!$G102*VLOOKUP('PD3'!$F102,'Group Information'!$A$19:$B$25,2,0),"")</f>
        <v/>
      </c>
      <c r="I102" s="255"/>
      <c r="J102" s="16"/>
      <c r="K102" s="16"/>
      <c r="L102" s="16"/>
      <c r="M102" s="16"/>
      <c r="N102" s="23"/>
      <c r="O102" s="16"/>
      <c r="P102" s="23"/>
      <c r="Q102" s="23"/>
      <c r="R102" s="16"/>
      <c r="T102" s="23"/>
      <c r="U102" s="16"/>
      <c r="V102" s="16"/>
      <c r="W102" s="16"/>
      <c r="X102" s="21"/>
      <c r="Y102" s="16"/>
      <c r="Z102" s="16"/>
      <c r="AA102" s="16"/>
      <c r="AB102" s="16"/>
      <c r="AC102" s="16"/>
      <c r="AD102" s="16"/>
    </row>
    <row r="103" spans="1:30" ht="18" customHeight="1" x14ac:dyDescent="0.35">
      <c r="A103" s="254"/>
      <c r="B103" s="239"/>
      <c r="C103" s="237"/>
      <c r="D103" s="239"/>
      <c r="E103" s="239"/>
      <c r="F103" s="238"/>
      <c r="G103" s="491" t="str">
        <f>IF('PD3'!$F103&lt;&gt;"",'PD3'!$C103*'PD3'!$D103+E103,"")</f>
        <v/>
      </c>
      <c r="H103" s="491" t="str">
        <f>IF('PD3'!$G103&lt;&gt;"",'PD3'!$G103*VLOOKUP('PD3'!$F103,'Group Information'!$A$19:$B$25,2,0),"")</f>
        <v/>
      </c>
      <c r="I103" s="255"/>
      <c r="J103" s="16"/>
      <c r="K103" s="16"/>
      <c r="L103" s="16"/>
      <c r="M103" s="16"/>
      <c r="N103" s="23"/>
      <c r="O103" s="16"/>
      <c r="P103" s="23"/>
      <c r="Q103" s="23"/>
      <c r="R103" s="16"/>
      <c r="T103" s="23"/>
      <c r="U103" s="16"/>
      <c r="V103" s="26"/>
      <c r="W103" s="16"/>
      <c r="X103" s="21"/>
      <c r="Y103" s="16"/>
      <c r="Z103" s="16"/>
      <c r="AA103" s="16"/>
      <c r="AB103" s="16"/>
      <c r="AC103" s="16"/>
      <c r="AD103" s="16"/>
    </row>
    <row r="104" spans="1:30" ht="18" customHeight="1" x14ac:dyDescent="0.35">
      <c r="A104" s="254"/>
      <c r="B104" s="239"/>
      <c r="C104" s="237"/>
      <c r="D104" s="239"/>
      <c r="E104" s="239"/>
      <c r="F104" s="238"/>
      <c r="G104" s="491" t="str">
        <f>IF('PD3'!$F104&lt;&gt;"",'PD3'!$C104*'PD3'!$D104+E104,"")</f>
        <v/>
      </c>
      <c r="H104" s="491" t="str">
        <f>IF('PD3'!$G104&lt;&gt;"",'PD3'!$G104*VLOOKUP('PD3'!$F104,'Group Information'!$A$19:$B$25,2,0),"")</f>
        <v/>
      </c>
      <c r="I104" s="255"/>
      <c r="J104" s="16"/>
      <c r="K104" s="16"/>
      <c r="L104" s="16"/>
      <c r="M104" s="16"/>
      <c r="N104" s="23"/>
      <c r="O104" s="16"/>
      <c r="P104" s="23"/>
      <c r="Q104" s="23"/>
      <c r="R104" s="16"/>
      <c r="T104" s="23"/>
      <c r="U104" s="16"/>
      <c r="V104" s="26"/>
      <c r="W104" s="16"/>
      <c r="X104" s="21"/>
      <c r="Y104" s="16"/>
      <c r="Z104" s="16"/>
      <c r="AA104" s="16"/>
      <c r="AB104" s="16"/>
      <c r="AC104" s="16"/>
      <c r="AD104" s="16"/>
    </row>
    <row r="105" spans="1:30" ht="18" customHeight="1" x14ac:dyDescent="0.35">
      <c r="A105" s="254"/>
      <c r="B105" s="239"/>
      <c r="C105" s="237"/>
      <c r="D105" s="239"/>
      <c r="E105" s="239"/>
      <c r="F105" s="238"/>
      <c r="G105" s="491" t="str">
        <f>IF('PD3'!$F105&lt;&gt;"",'PD3'!$C105*'PD3'!$D105+E105,"")</f>
        <v/>
      </c>
      <c r="H105" s="491" t="str">
        <f>IF('PD3'!$G105&lt;&gt;"",'PD3'!$G105*VLOOKUP('PD3'!$F105,'Group Information'!$A$19:$B$25,2,0),"")</f>
        <v/>
      </c>
      <c r="I105" s="255"/>
      <c r="J105" s="16"/>
      <c r="K105" s="16"/>
      <c r="L105" s="16"/>
      <c r="M105" s="16"/>
      <c r="N105" s="23"/>
      <c r="O105" s="16"/>
      <c r="P105" s="23"/>
      <c r="Q105" s="23"/>
      <c r="R105" s="16"/>
      <c r="T105" s="23"/>
      <c r="U105" s="16"/>
      <c r="V105" s="26"/>
      <c r="W105" s="16"/>
      <c r="X105" s="21"/>
      <c r="Y105" s="16"/>
      <c r="Z105" s="16"/>
      <c r="AA105" s="16"/>
      <c r="AB105" s="16"/>
      <c r="AC105" s="16"/>
      <c r="AD105" s="16"/>
    </row>
    <row r="106" spans="1:30" ht="18" customHeight="1" x14ac:dyDescent="0.35">
      <c r="A106" s="254"/>
      <c r="B106" s="239"/>
      <c r="C106" s="237"/>
      <c r="D106" s="239"/>
      <c r="E106" s="239"/>
      <c r="F106" s="238"/>
      <c r="G106" s="491" t="str">
        <f>IF('PD3'!$F106&lt;&gt;"",'PD3'!$C106*'PD3'!$D106+E106,"")</f>
        <v/>
      </c>
      <c r="H106" s="491" t="str">
        <f>IF('PD3'!$G106&lt;&gt;"",'PD3'!$G106*VLOOKUP('PD3'!$F106,'Group Information'!$A$19:$B$25,2,0),"")</f>
        <v/>
      </c>
      <c r="I106" s="255"/>
      <c r="J106" s="16"/>
      <c r="K106" s="16"/>
      <c r="L106" s="16"/>
      <c r="M106" s="16"/>
      <c r="N106" s="23"/>
      <c r="O106" s="16"/>
      <c r="P106" s="23"/>
      <c r="Q106" s="23"/>
      <c r="R106" s="16"/>
      <c r="T106" s="23" t="str">
        <f>IF('PD3'!$S106&lt;&gt;"",'PD3'!$S106*VLOOKUP('PD3'!$R106,#REF!,2,0),"")</f>
        <v/>
      </c>
      <c r="U106" s="16"/>
      <c r="V106" s="16"/>
      <c r="W106" s="16"/>
      <c r="X106" s="21"/>
      <c r="Y106" s="16"/>
      <c r="Z106" s="16"/>
      <c r="AA106" s="16"/>
      <c r="AB106" s="16"/>
      <c r="AC106" s="16"/>
      <c r="AD106" s="16"/>
    </row>
    <row r="107" spans="1:30" ht="18" customHeight="1" x14ac:dyDescent="0.35">
      <c r="A107" s="254"/>
      <c r="B107" s="239"/>
      <c r="C107" s="237"/>
      <c r="D107" s="239"/>
      <c r="E107" s="239"/>
      <c r="F107" s="238"/>
      <c r="G107" s="491" t="str">
        <f>IF('PD3'!$F107&lt;&gt;"",'PD3'!$C107*'PD3'!$D107+E107,"")</f>
        <v/>
      </c>
      <c r="H107" s="491" t="str">
        <f>IF('PD3'!$G107&lt;&gt;"",'PD3'!$G107*VLOOKUP('PD3'!$F107,'Group Information'!$A$19:$B$25,2,0),"")</f>
        <v/>
      </c>
      <c r="I107" s="255"/>
      <c r="J107" s="16"/>
      <c r="K107" s="16"/>
      <c r="L107" s="16"/>
      <c r="M107" s="16"/>
      <c r="N107" s="23"/>
      <c r="O107" s="16"/>
      <c r="P107" s="23"/>
      <c r="Q107" s="23"/>
      <c r="R107" s="16"/>
      <c r="T107" s="23" t="str">
        <f>IF('PD3'!$S107&lt;&gt;"",'PD3'!$S107*VLOOKUP('PD3'!$R107,#REF!,2,0),"")</f>
        <v/>
      </c>
      <c r="U107" s="16"/>
      <c r="V107" s="25"/>
      <c r="W107" s="16"/>
      <c r="X107" s="21"/>
      <c r="Y107" s="16"/>
      <c r="Z107" s="16"/>
      <c r="AA107" s="16"/>
      <c r="AB107" s="16"/>
      <c r="AC107" s="16"/>
      <c r="AD107" s="16"/>
    </row>
    <row r="108" spans="1:30" ht="18" customHeight="1" x14ac:dyDescent="0.35">
      <c r="A108" s="254"/>
      <c r="B108" s="239"/>
      <c r="C108" s="237"/>
      <c r="D108" s="239"/>
      <c r="E108" s="239"/>
      <c r="F108" s="238"/>
      <c r="G108" s="491" t="str">
        <f>IF('PD3'!$F108&lt;&gt;"",'PD3'!$C108*'PD3'!$D108+E108,"")</f>
        <v/>
      </c>
      <c r="H108" s="491" t="str">
        <f>IF('PD3'!$G108&lt;&gt;"",'PD3'!$G108*VLOOKUP('PD3'!$F108,'Group Information'!$A$19:$B$25,2,0),"")</f>
        <v/>
      </c>
      <c r="I108" s="255"/>
      <c r="J108" s="16"/>
      <c r="K108" s="16"/>
      <c r="L108" s="16"/>
      <c r="M108" s="16"/>
      <c r="N108" s="23"/>
      <c r="O108" s="16"/>
      <c r="P108" s="23"/>
      <c r="Q108" s="23"/>
      <c r="R108" s="16"/>
      <c r="T108" s="23" t="str">
        <f>IF('PD3'!$S108&lt;&gt;"",'PD3'!$S108*VLOOKUP('PD3'!$R108,#REF!,2,0),"")</f>
        <v/>
      </c>
      <c r="U108" s="16"/>
      <c r="V108" s="26"/>
      <c r="W108" s="16"/>
      <c r="X108" s="21"/>
      <c r="Y108" s="16"/>
      <c r="Z108" s="16"/>
      <c r="AA108" s="16"/>
      <c r="AB108" s="16"/>
      <c r="AC108" s="16"/>
      <c r="AD108" s="16"/>
    </row>
    <row r="109" spans="1:30" ht="18" customHeight="1" x14ac:dyDescent="0.35">
      <c r="A109" s="254"/>
      <c r="B109" s="239"/>
      <c r="C109" s="237"/>
      <c r="D109" s="239"/>
      <c r="E109" s="239"/>
      <c r="F109" s="238"/>
      <c r="G109" s="491" t="str">
        <f>IF('PD3'!$F109&lt;&gt;"",'PD3'!$C109*'PD3'!$D109+E109,"")</f>
        <v/>
      </c>
      <c r="H109" s="491" t="str">
        <f>IF('PD3'!$G109&lt;&gt;"",'PD3'!$G109*VLOOKUP('PD3'!$F109,'Group Information'!$A$19:$B$25,2,0),"")</f>
        <v/>
      </c>
      <c r="I109" s="255"/>
      <c r="J109" s="16"/>
      <c r="K109" s="16"/>
      <c r="L109" s="16"/>
      <c r="M109" s="16"/>
      <c r="N109" s="23"/>
      <c r="O109" s="16"/>
      <c r="P109" s="23"/>
      <c r="Q109" s="23"/>
      <c r="R109" s="16"/>
      <c r="T109" s="23" t="str">
        <f>IF('PD3'!$S109&lt;&gt;"",'PD3'!$S109*VLOOKUP('PD3'!$R109,#REF!,2,0),"")</f>
        <v/>
      </c>
      <c r="U109" s="16"/>
      <c r="V109" s="22"/>
      <c r="W109" s="16"/>
      <c r="X109" s="21"/>
      <c r="Y109" s="16"/>
      <c r="Z109" s="16"/>
      <c r="AA109" s="16"/>
      <c r="AB109" s="16"/>
      <c r="AC109" s="16"/>
      <c r="AD109" s="16"/>
    </row>
    <row r="110" spans="1:30" ht="18" customHeight="1" x14ac:dyDescent="0.35">
      <c r="A110" s="254"/>
      <c r="B110" s="239"/>
      <c r="C110" s="237"/>
      <c r="D110" s="239"/>
      <c r="E110" s="239"/>
      <c r="F110" s="238"/>
      <c r="G110" s="491" t="str">
        <f>IF('PD3'!$F110&lt;&gt;"",'PD3'!$C110*'PD3'!$D110+E110,"")</f>
        <v/>
      </c>
      <c r="H110" s="491" t="str">
        <f>IF('PD3'!$G110&lt;&gt;"",'PD3'!$G110*VLOOKUP('PD3'!$F110,'Group Information'!$A$19:$B$25,2,0),"")</f>
        <v/>
      </c>
      <c r="I110" s="255"/>
      <c r="J110" s="16"/>
      <c r="K110" s="16"/>
      <c r="L110" s="16"/>
      <c r="M110" s="16"/>
      <c r="N110" s="23"/>
      <c r="O110" s="16"/>
      <c r="P110" s="23"/>
      <c r="Q110" s="23"/>
      <c r="R110" s="16"/>
      <c r="T110" s="23"/>
      <c r="U110" s="16"/>
      <c r="V110" s="22"/>
      <c r="W110" s="16"/>
      <c r="X110" s="21"/>
      <c r="Y110" s="16"/>
      <c r="Z110" s="16"/>
      <c r="AA110" s="16"/>
      <c r="AB110" s="16"/>
      <c r="AC110" s="16"/>
      <c r="AD110" s="16"/>
    </row>
    <row r="111" spans="1:30" ht="18" customHeight="1" x14ac:dyDescent="0.35">
      <c r="A111" s="254"/>
      <c r="B111" s="239"/>
      <c r="C111" s="237"/>
      <c r="D111" s="239"/>
      <c r="E111" s="239"/>
      <c r="F111" s="238"/>
      <c r="G111" s="491" t="str">
        <f>IF('PD3'!$F111&lt;&gt;"",'PD3'!$C111*'PD3'!$D111+E111,"")</f>
        <v/>
      </c>
      <c r="H111" s="491" t="str">
        <f>IF('PD3'!$G111&lt;&gt;"",'PD3'!$G111*VLOOKUP('PD3'!$F111,'Group Information'!$A$19:$B$25,2,0),"")</f>
        <v/>
      </c>
      <c r="I111" s="255"/>
      <c r="J111" s="16"/>
      <c r="K111" s="16"/>
      <c r="L111" s="16"/>
      <c r="M111" s="16"/>
      <c r="N111" s="23"/>
      <c r="O111" s="16"/>
      <c r="P111" s="23"/>
      <c r="Q111" s="23"/>
      <c r="R111" s="16"/>
      <c r="T111" s="23"/>
      <c r="U111" s="16"/>
      <c r="V111" s="22"/>
      <c r="W111" s="16"/>
      <c r="X111" s="21"/>
      <c r="Y111" s="16"/>
      <c r="Z111" s="16"/>
      <c r="AA111" s="16"/>
      <c r="AB111" s="16"/>
      <c r="AC111" s="16"/>
      <c r="AD111" s="16"/>
    </row>
    <row r="112" spans="1:30" ht="18" customHeight="1" x14ac:dyDescent="0.35">
      <c r="A112" s="254"/>
      <c r="B112" s="239"/>
      <c r="C112" s="237"/>
      <c r="D112" s="239"/>
      <c r="E112" s="239"/>
      <c r="F112" s="238"/>
      <c r="G112" s="491" t="str">
        <f>IF('PD3'!$F112&lt;&gt;"",'PD3'!$C112*'PD3'!$D112+E112,"")</f>
        <v/>
      </c>
      <c r="H112" s="491" t="str">
        <f>IF('PD3'!$G112&lt;&gt;"",'PD3'!$G112*VLOOKUP('PD3'!$F112,'Group Information'!$A$19:$B$25,2,0),"")</f>
        <v/>
      </c>
      <c r="I112" s="255"/>
      <c r="J112" s="16"/>
      <c r="K112" s="16"/>
      <c r="L112" s="16"/>
      <c r="M112" s="16"/>
      <c r="N112" s="23"/>
      <c r="O112" s="16"/>
      <c r="P112" s="23"/>
      <c r="Q112" s="23"/>
      <c r="R112" s="16"/>
      <c r="T112" s="23" t="str">
        <f>IF('PD3'!$S112&lt;&gt;"",'PD3'!$S112*VLOOKUP('PD3'!$R112,#REF!,2,0),"")</f>
        <v/>
      </c>
      <c r="U112" s="16"/>
      <c r="V112" s="22"/>
      <c r="W112" s="16"/>
      <c r="X112" s="21"/>
      <c r="Y112" s="16"/>
      <c r="Z112" s="16"/>
      <c r="AA112" s="16"/>
      <c r="AB112" s="16"/>
      <c r="AC112" s="16"/>
      <c r="AD112" s="16"/>
    </row>
    <row r="113" spans="1:30" ht="18" customHeight="1" x14ac:dyDescent="0.35">
      <c r="A113" s="254"/>
      <c r="B113" s="239"/>
      <c r="C113" s="237"/>
      <c r="D113" s="239"/>
      <c r="E113" s="239"/>
      <c r="F113" s="238"/>
      <c r="G113" s="491" t="str">
        <f>IF('PD3'!$F113&lt;&gt;"",'PD3'!$C113*'PD3'!$D113+E113,"")</f>
        <v/>
      </c>
      <c r="H113" s="491" t="str">
        <f>IF('PD3'!$G113&lt;&gt;"",'PD3'!$G113*VLOOKUP('PD3'!$F113,'Group Information'!$A$19:$B$25,2,0),"")</f>
        <v/>
      </c>
      <c r="I113" s="255"/>
      <c r="J113" s="16"/>
      <c r="K113" s="16"/>
      <c r="L113" s="16"/>
      <c r="M113" s="16"/>
      <c r="N113" s="23"/>
      <c r="O113" s="16"/>
      <c r="P113" s="23"/>
      <c r="Q113" s="23"/>
      <c r="R113" s="16"/>
      <c r="T113" s="23"/>
      <c r="U113" s="16"/>
      <c r="V113" s="22"/>
      <c r="W113" s="16"/>
      <c r="X113" s="21"/>
      <c r="Y113" s="16"/>
      <c r="Z113" s="16"/>
      <c r="AA113" s="16"/>
      <c r="AB113" s="16"/>
      <c r="AC113" s="16"/>
      <c r="AD113" s="16"/>
    </row>
    <row r="114" spans="1:30" ht="18" customHeight="1" x14ac:dyDescent="0.35">
      <c r="A114" s="254"/>
      <c r="B114" s="239"/>
      <c r="C114" s="237"/>
      <c r="D114" s="239"/>
      <c r="E114" s="239"/>
      <c r="F114" s="238"/>
      <c r="G114" s="491" t="str">
        <f>IF('PD3'!$F114&lt;&gt;"",'PD3'!$C114*'PD3'!$D114+E114,"")</f>
        <v/>
      </c>
      <c r="H114" s="491" t="str">
        <f>IF('PD3'!$G114&lt;&gt;"",'PD3'!$G114*VLOOKUP('PD3'!$F114,'Group Information'!$A$19:$B$25,2,0),"")</f>
        <v/>
      </c>
      <c r="I114" s="255"/>
      <c r="J114" s="16"/>
      <c r="K114" s="16"/>
      <c r="L114" s="16"/>
      <c r="M114" s="16"/>
      <c r="N114" s="23"/>
      <c r="O114" s="16"/>
      <c r="P114" s="23"/>
      <c r="Q114" s="23"/>
      <c r="R114" s="16"/>
      <c r="T114" s="23"/>
      <c r="U114" s="16"/>
      <c r="V114" s="22"/>
      <c r="W114" s="16"/>
      <c r="X114" s="21"/>
      <c r="Y114" s="16"/>
      <c r="Z114" s="16"/>
      <c r="AA114" s="16"/>
      <c r="AB114" s="16"/>
      <c r="AC114" s="16"/>
      <c r="AD114" s="16"/>
    </row>
    <row r="115" spans="1:30" ht="18" customHeight="1" x14ac:dyDescent="0.35">
      <c r="A115" s="254"/>
      <c r="B115" s="239"/>
      <c r="C115" s="237"/>
      <c r="D115" s="239"/>
      <c r="E115" s="239"/>
      <c r="F115" s="238"/>
      <c r="G115" s="491" t="str">
        <f>IF('PD3'!$F115&lt;&gt;"",'PD3'!$C115*'PD3'!$D115+E115,"")</f>
        <v/>
      </c>
      <c r="H115" s="491" t="str">
        <f>IF('PD3'!$G115&lt;&gt;"",'PD3'!$G115*VLOOKUP('PD3'!$F115,'Group Information'!$A$19:$B$25,2,0),"")</f>
        <v/>
      </c>
      <c r="I115" s="255"/>
      <c r="J115" s="16"/>
      <c r="K115" s="16"/>
      <c r="L115" s="16"/>
      <c r="M115" s="16"/>
      <c r="N115" s="23"/>
      <c r="O115" s="16"/>
      <c r="P115" s="23"/>
      <c r="Q115" s="23"/>
      <c r="R115" s="16"/>
      <c r="T115" s="23"/>
      <c r="U115" s="16"/>
      <c r="V115" s="22"/>
      <c r="W115" s="16"/>
      <c r="X115" s="21"/>
      <c r="Y115" s="16"/>
      <c r="Z115" s="16"/>
      <c r="AA115" s="16"/>
      <c r="AB115" s="16"/>
      <c r="AC115" s="16"/>
      <c r="AD115" s="16"/>
    </row>
    <row r="116" spans="1:30" ht="18" customHeight="1" x14ac:dyDescent="0.35">
      <c r="A116" s="254"/>
      <c r="B116" s="239"/>
      <c r="C116" s="237"/>
      <c r="D116" s="239"/>
      <c r="E116" s="239"/>
      <c r="F116" s="238"/>
      <c r="G116" s="491" t="str">
        <f>IF('PD3'!$F116&lt;&gt;"",'PD3'!$C116*'PD3'!$D116+E116,"")</f>
        <v/>
      </c>
      <c r="H116" s="491" t="str">
        <f>IF('PD3'!$G116&lt;&gt;"",'PD3'!$G116*VLOOKUP('PD3'!$F116,'Group Information'!$A$19:$B$25,2,0),"")</f>
        <v/>
      </c>
      <c r="I116" s="255"/>
      <c r="J116" s="16"/>
      <c r="K116" s="16"/>
      <c r="L116" s="16"/>
      <c r="M116" s="16"/>
      <c r="N116" s="23"/>
      <c r="O116" s="16"/>
      <c r="P116" s="23"/>
      <c r="Q116" s="23"/>
      <c r="R116" s="16"/>
      <c r="T116" s="23" t="str">
        <f>IF('PD3'!$S116&lt;&gt;"",'PD3'!$S116*VLOOKUP('PD3'!$R116,#REF!,2,0),"")</f>
        <v/>
      </c>
      <c r="U116" s="16"/>
      <c r="V116" s="22"/>
      <c r="W116" s="16"/>
      <c r="X116" s="21"/>
      <c r="Y116" s="16"/>
      <c r="Z116" s="16"/>
      <c r="AA116" s="16"/>
      <c r="AB116" s="16"/>
      <c r="AC116" s="16"/>
      <c r="AD116" s="16"/>
    </row>
    <row r="117" spans="1:30" ht="18" customHeight="1" x14ac:dyDescent="0.35">
      <c r="A117" s="254"/>
      <c r="B117" s="239"/>
      <c r="C117" s="237"/>
      <c r="D117" s="239"/>
      <c r="E117" s="239"/>
      <c r="F117" s="238"/>
      <c r="G117" s="491" t="str">
        <f>IF('PD3'!$F117&lt;&gt;"",'PD3'!$C117*'PD3'!$D117+E117,"")</f>
        <v/>
      </c>
      <c r="H117" s="491" t="str">
        <f>IF('PD3'!$G117&lt;&gt;"",'PD3'!$G117*VLOOKUP('PD3'!$F117,'Group Information'!$A$19:$B$25,2,0),"")</f>
        <v/>
      </c>
      <c r="I117" s="255"/>
      <c r="J117" s="16"/>
      <c r="K117" s="16"/>
      <c r="L117" s="16"/>
      <c r="M117" s="16"/>
      <c r="N117" s="23"/>
      <c r="O117" s="16"/>
      <c r="P117" s="23"/>
      <c r="Q117" s="23"/>
      <c r="R117" s="16"/>
      <c r="T117" s="23"/>
      <c r="U117" s="16"/>
      <c r="V117" s="22"/>
      <c r="W117" s="16"/>
      <c r="X117" s="21"/>
      <c r="Y117" s="16"/>
      <c r="Z117" s="16"/>
      <c r="AA117" s="16"/>
      <c r="AB117" s="16"/>
      <c r="AC117" s="16"/>
      <c r="AD117" s="16"/>
    </row>
    <row r="118" spans="1:30" ht="18" customHeight="1" x14ac:dyDescent="0.35">
      <c r="A118" s="254"/>
      <c r="B118" s="239"/>
      <c r="C118" s="237"/>
      <c r="D118" s="239"/>
      <c r="E118" s="239"/>
      <c r="F118" s="238"/>
      <c r="G118" s="491" t="str">
        <f>IF('PD3'!$F118&lt;&gt;"",'PD3'!$C118*'PD3'!$D118+E118,"")</f>
        <v/>
      </c>
      <c r="H118" s="491" t="str">
        <f>IF('PD3'!$G118&lt;&gt;"",'PD3'!$G118*VLOOKUP('PD3'!$F118,'Group Information'!$A$19:$B$25,2,0),"")</f>
        <v/>
      </c>
      <c r="I118" s="255"/>
      <c r="J118" s="16"/>
      <c r="K118" s="16"/>
      <c r="L118" s="16"/>
      <c r="M118" s="16"/>
      <c r="N118" s="23"/>
      <c r="O118" s="16"/>
      <c r="P118" s="23"/>
      <c r="Q118" s="23"/>
      <c r="R118" s="16"/>
      <c r="T118" s="23"/>
      <c r="U118" s="16"/>
      <c r="V118" s="22"/>
      <c r="W118" s="16"/>
      <c r="X118" s="21"/>
      <c r="Y118" s="16"/>
      <c r="Z118" s="16"/>
      <c r="AA118" s="16"/>
      <c r="AB118" s="16"/>
      <c r="AC118" s="16"/>
      <c r="AD118" s="16"/>
    </row>
    <row r="119" spans="1:30" ht="18" customHeight="1" x14ac:dyDescent="0.35">
      <c r="A119" s="254"/>
      <c r="B119" s="239"/>
      <c r="C119" s="237"/>
      <c r="D119" s="239"/>
      <c r="E119" s="239"/>
      <c r="F119" s="238"/>
      <c r="G119" s="491" t="str">
        <f>IF('PD3'!$F119&lt;&gt;"",'PD3'!$C119*'PD3'!$D119+E119,"")</f>
        <v/>
      </c>
      <c r="H119" s="491" t="str">
        <f>IF('PD3'!$G119&lt;&gt;"",'PD3'!$G119*VLOOKUP('PD3'!$F119,'Group Information'!$A$19:$B$25,2,0),"")</f>
        <v/>
      </c>
      <c r="I119" s="255"/>
      <c r="J119" s="16"/>
      <c r="K119" s="16"/>
      <c r="L119" s="16"/>
      <c r="M119" s="16"/>
      <c r="N119" s="23"/>
      <c r="O119" s="16"/>
      <c r="P119" s="23"/>
      <c r="Q119" s="23"/>
      <c r="R119" s="16"/>
      <c r="T119" s="23"/>
      <c r="U119" s="16"/>
      <c r="V119" s="22"/>
      <c r="W119" s="16"/>
      <c r="X119" s="21"/>
      <c r="Y119" s="16"/>
      <c r="Z119" s="16"/>
      <c r="AA119" s="16"/>
      <c r="AB119" s="16"/>
      <c r="AC119" s="16"/>
      <c r="AD119" s="16"/>
    </row>
    <row r="120" spans="1:30" ht="18" customHeight="1" x14ac:dyDescent="0.35">
      <c r="A120" s="254"/>
      <c r="B120" s="239"/>
      <c r="C120" s="237"/>
      <c r="D120" s="239"/>
      <c r="E120" s="239"/>
      <c r="F120" s="238"/>
      <c r="G120" s="491" t="str">
        <f>IF('PD3'!$F120&lt;&gt;"",'PD3'!$C120*'PD3'!$D120+E120,"")</f>
        <v/>
      </c>
      <c r="H120" s="491" t="str">
        <f>IF('PD3'!$G120&lt;&gt;"",'PD3'!$G120*VLOOKUP('PD3'!$F120,'Group Information'!$A$19:$B$25,2,0),"")</f>
        <v/>
      </c>
      <c r="I120" s="255"/>
      <c r="J120" s="16"/>
      <c r="K120" s="16"/>
      <c r="L120" s="16"/>
      <c r="M120" s="16"/>
      <c r="N120" s="23"/>
      <c r="O120" s="16"/>
      <c r="P120" s="24"/>
      <c r="Q120" s="23"/>
      <c r="R120" s="16"/>
      <c r="S120" s="24"/>
      <c r="T120" s="24"/>
      <c r="U120" s="16"/>
      <c r="V120" s="26"/>
      <c r="W120" s="16"/>
      <c r="X120" s="21"/>
      <c r="Y120" s="16"/>
      <c r="Z120" s="16"/>
      <c r="AA120" s="16"/>
      <c r="AB120" s="16"/>
      <c r="AC120" s="16"/>
      <c r="AD120" s="16"/>
    </row>
    <row r="121" spans="1:30" ht="18" customHeight="1" x14ac:dyDescent="0.35">
      <c r="A121" s="254"/>
      <c r="B121" s="239"/>
      <c r="C121" s="237"/>
      <c r="D121" s="239"/>
      <c r="E121" s="239"/>
      <c r="F121" s="238"/>
      <c r="G121" s="491" t="str">
        <f>IF('PD3'!$F121&lt;&gt;"",'PD3'!$C121*'PD3'!$D121+E121,"")</f>
        <v/>
      </c>
      <c r="H121" s="491" t="str">
        <f>IF('PD3'!$G121&lt;&gt;"",'PD3'!$G121*VLOOKUP('PD3'!$F121,'Group Information'!$A$19:$B$25,2,0),"")</f>
        <v/>
      </c>
      <c r="I121" s="255"/>
      <c r="J121" s="16"/>
      <c r="K121" s="16"/>
      <c r="L121" s="16"/>
      <c r="M121" s="16"/>
      <c r="N121" s="23"/>
      <c r="O121" s="16"/>
      <c r="P121" s="23"/>
      <c r="Q121" s="23"/>
      <c r="R121" s="16"/>
      <c r="T121" s="23" t="str">
        <f>IF('PD3'!$S121&lt;&gt;"",'PD3'!$S121*VLOOKUP('PD3'!$R121,#REF!,2,0),"")</f>
        <v/>
      </c>
      <c r="U121" s="16"/>
      <c r="V121" s="16"/>
      <c r="W121" s="16"/>
      <c r="X121" s="21"/>
      <c r="Y121" s="16"/>
      <c r="Z121" s="16"/>
      <c r="AA121" s="16"/>
      <c r="AB121" s="16"/>
      <c r="AC121" s="16"/>
      <c r="AD121" s="16"/>
    </row>
    <row r="122" spans="1:30" ht="18" customHeight="1" x14ac:dyDescent="0.35">
      <c r="A122" s="254"/>
      <c r="B122" s="239"/>
      <c r="C122" s="237"/>
      <c r="D122" s="239"/>
      <c r="E122" s="239"/>
      <c r="F122" s="238"/>
      <c r="G122" s="491" t="str">
        <f>IF('PD3'!$F122&lt;&gt;"",'PD3'!$C122*'PD3'!$D122+E122,"")</f>
        <v/>
      </c>
      <c r="H122" s="491" t="str">
        <f>IF('PD3'!$G122&lt;&gt;"",'PD3'!$G122*VLOOKUP('PD3'!$F122,'Group Information'!$A$19:$B$25,2,0),"")</f>
        <v/>
      </c>
      <c r="I122" s="255"/>
      <c r="J122" s="16"/>
      <c r="K122" s="16"/>
      <c r="L122" s="16"/>
      <c r="M122" s="16"/>
      <c r="N122" s="23"/>
      <c r="O122" s="16"/>
      <c r="P122" s="23"/>
      <c r="Q122" s="23"/>
      <c r="R122" s="16"/>
      <c r="T122" s="23" t="str">
        <f>IF('PD3'!$S122&lt;&gt;"",'PD3'!$S122*VLOOKUP('PD3'!$R122,#REF!,2,0),"")</f>
        <v/>
      </c>
      <c r="U122" s="16"/>
      <c r="V122" s="16"/>
      <c r="W122" s="16"/>
      <c r="X122" s="21"/>
      <c r="Y122" s="16"/>
      <c r="Z122" s="16"/>
      <c r="AA122" s="16"/>
      <c r="AB122" s="16"/>
      <c r="AC122" s="16"/>
      <c r="AD122" s="16"/>
    </row>
    <row r="123" spans="1:30" ht="18" customHeight="1" x14ac:dyDescent="0.35">
      <c r="A123" s="254"/>
      <c r="B123" s="239"/>
      <c r="C123" s="237"/>
      <c r="D123" s="239"/>
      <c r="E123" s="239"/>
      <c r="F123" s="238"/>
      <c r="G123" s="491" t="str">
        <f>IF('PD3'!$F123&lt;&gt;"",'PD3'!$C123*'PD3'!$D123+E123,"")</f>
        <v/>
      </c>
      <c r="H123" s="491" t="str">
        <f>IF('PD3'!$G123&lt;&gt;"",'PD3'!$G123*VLOOKUP('PD3'!$F123,'Group Information'!$A$19:$B$25,2,0),"")</f>
        <v/>
      </c>
      <c r="I123" s="255"/>
      <c r="J123" s="16"/>
      <c r="K123" s="16"/>
      <c r="L123" s="16"/>
      <c r="M123" s="16"/>
      <c r="N123" s="23"/>
      <c r="O123" s="16"/>
      <c r="P123" s="23"/>
      <c r="Q123" s="23"/>
      <c r="R123" s="16"/>
      <c r="T123" s="23" t="str">
        <f>IF('PD3'!$S123&lt;&gt;"",'PD3'!$S123*VLOOKUP('PD3'!$R123,#REF!,2,0),"")</f>
        <v/>
      </c>
      <c r="U123" s="16"/>
      <c r="V123" s="22"/>
      <c r="W123" s="16"/>
      <c r="X123" s="21"/>
      <c r="Y123" s="16"/>
      <c r="Z123" s="16"/>
      <c r="AA123" s="16"/>
      <c r="AB123" s="16"/>
      <c r="AC123" s="16"/>
      <c r="AD123" s="16"/>
    </row>
    <row r="124" spans="1:30" ht="18" customHeight="1" x14ac:dyDescent="0.35">
      <c r="A124" s="254"/>
      <c r="B124" s="239"/>
      <c r="C124" s="237"/>
      <c r="D124" s="239"/>
      <c r="E124" s="239"/>
      <c r="F124" s="238"/>
      <c r="G124" s="491" t="str">
        <f>IF('PD3'!$F124&lt;&gt;"",'PD3'!$C124*'PD3'!$D124+E124,"")</f>
        <v/>
      </c>
      <c r="H124" s="491" t="str">
        <f>IF('PD3'!$G124&lt;&gt;"",'PD3'!$G124*VLOOKUP('PD3'!$F124,'Group Information'!$A$19:$B$25,2,0),"")</f>
        <v/>
      </c>
      <c r="I124" s="255"/>
      <c r="J124" s="16"/>
      <c r="K124" s="16"/>
      <c r="L124" s="16"/>
      <c r="M124" s="16"/>
      <c r="N124" s="23"/>
      <c r="O124" s="16"/>
      <c r="P124" s="23"/>
      <c r="Q124" s="23"/>
      <c r="R124" s="16"/>
      <c r="T124" s="23" t="str">
        <f>IF('PD3'!$S124&lt;&gt;"",'PD3'!$S124*VLOOKUP('PD3'!$R124,#REF!,2,0),"")</f>
        <v/>
      </c>
      <c r="U124" s="16"/>
      <c r="V124" s="16"/>
      <c r="W124" s="16"/>
      <c r="X124" s="21"/>
      <c r="Y124" s="16"/>
      <c r="Z124" s="16"/>
      <c r="AA124" s="16"/>
      <c r="AB124" s="16"/>
      <c r="AC124" s="16"/>
      <c r="AD124" s="16"/>
    </row>
    <row r="125" spans="1:30" ht="18" customHeight="1" x14ac:dyDescent="0.35">
      <c r="A125" s="254"/>
      <c r="B125" s="239"/>
      <c r="C125" s="237"/>
      <c r="D125" s="239"/>
      <c r="E125" s="239"/>
      <c r="F125" s="238"/>
      <c r="G125" s="491" t="str">
        <f>IF('PD3'!$F125&lt;&gt;"",'PD3'!$C125*'PD3'!$D125+E125,"")</f>
        <v/>
      </c>
      <c r="H125" s="491" t="str">
        <f>IF('PD3'!$G125&lt;&gt;"",'PD3'!$G125*VLOOKUP('PD3'!$F125,'Group Information'!$A$19:$B$25,2,0),"")</f>
        <v/>
      </c>
      <c r="I125" s="255"/>
      <c r="J125" s="16"/>
      <c r="K125" s="16"/>
      <c r="L125" s="16"/>
      <c r="M125" s="16"/>
      <c r="N125" s="23"/>
      <c r="O125" s="16"/>
      <c r="P125" s="23"/>
      <c r="Q125" s="23"/>
      <c r="R125" s="16"/>
      <c r="T125" s="23" t="str">
        <f>IF('PD3'!$S125&lt;&gt;"",'PD3'!$S125*VLOOKUP('PD3'!$R125,#REF!,2,0),"")</f>
        <v/>
      </c>
      <c r="U125" s="16"/>
      <c r="V125" s="25"/>
      <c r="W125" s="16"/>
      <c r="X125" s="21"/>
      <c r="Y125" s="16"/>
      <c r="Z125" s="16"/>
      <c r="AA125" s="16"/>
      <c r="AB125" s="16"/>
      <c r="AC125" s="16"/>
      <c r="AD125" s="16"/>
    </row>
    <row r="126" spans="1:30" ht="18" customHeight="1" x14ac:dyDescent="0.35">
      <c r="A126" s="254"/>
      <c r="B126" s="239"/>
      <c r="C126" s="237"/>
      <c r="D126" s="239"/>
      <c r="E126" s="239"/>
      <c r="F126" s="238"/>
      <c r="G126" s="491" t="str">
        <f>IF('PD3'!$F126&lt;&gt;"",'PD3'!$C126*'PD3'!$D126+E126,"")</f>
        <v/>
      </c>
      <c r="H126" s="491" t="str">
        <f>IF('PD3'!$G126&lt;&gt;"",'PD3'!$G126*VLOOKUP('PD3'!$F126,'Group Information'!$A$19:$B$25,2,0),"")</f>
        <v/>
      </c>
      <c r="I126" s="255"/>
      <c r="J126" s="16"/>
      <c r="K126" s="16"/>
      <c r="L126" s="16"/>
      <c r="M126" s="16"/>
      <c r="N126" s="23"/>
      <c r="O126" s="16"/>
      <c r="P126" s="23"/>
      <c r="Q126" s="23"/>
      <c r="R126" s="16"/>
      <c r="T126" s="23" t="str">
        <f>IF('PD3'!$S126&lt;&gt;"",'PD3'!$S126*VLOOKUP('PD3'!$R126,#REF!,2,0),"")</f>
        <v/>
      </c>
      <c r="U126" s="16"/>
      <c r="V126" s="16"/>
      <c r="W126" s="16"/>
      <c r="X126" s="21"/>
      <c r="Y126" s="16"/>
      <c r="Z126" s="16"/>
      <c r="AA126" s="16"/>
      <c r="AB126" s="16"/>
      <c r="AC126" s="16"/>
      <c r="AD126" s="16"/>
    </row>
    <row r="127" spans="1:30" ht="18" customHeight="1" x14ac:dyDescent="0.35">
      <c r="A127" s="254"/>
      <c r="B127" s="239"/>
      <c r="C127" s="237"/>
      <c r="D127" s="239"/>
      <c r="E127" s="239"/>
      <c r="F127" s="238"/>
      <c r="G127" s="491" t="str">
        <f>IF('PD3'!$F127&lt;&gt;"",'PD3'!$C127*'PD3'!$D127+E127,"")</f>
        <v/>
      </c>
      <c r="H127" s="491" t="str">
        <f>IF('PD3'!$G127&lt;&gt;"",'PD3'!$G127*VLOOKUP('PD3'!$F127,'Group Information'!$A$19:$B$25,2,0),"")</f>
        <v/>
      </c>
      <c r="I127" s="255"/>
      <c r="J127" s="16"/>
      <c r="K127" s="16"/>
      <c r="L127" s="16"/>
      <c r="M127" s="16"/>
      <c r="N127" s="23"/>
      <c r="O127" s="16"/>
      <c r="P127" s="23"/>
      <c r="Q127" s="23"/>
      <c r="R127" s="16"/>
      <c r="T127" s="23" t="str">
        <f>IF('PD3'!$S127&lt;&gt;"",'PD3'!$S127*VLOOKUP('PD3'!$R127,#REF!,2,0),"")</f>
        <v/>
      </c>
      <c r="U127" s="16"/>
      <c r="V127" s="16"/>
      <c r="W127" s="16"/>
      <c r="X127" s="21"/>
      <c r="Y127" s="16"/>
      <c r="Z127" s="16"/>
      <c r="AA127" s="16"/>
      <c r="AB127" s="16"/>
      <c r="AC127" s="16"/>
      <c r="AD127" s="16"/>
    </row>
    <row r="128" spans="1:30" ht="18" customHeight="1" x14ac:dyDescent="0.35">
      <c r="A128" s="254"/>
      <c r="B128" s="239"/>
      <c r="C128" s="237"/>
      <c r="D128" s="239"/>
      <c r="E128" s="239"/>
      <c r="F128" s="238"/>
      <c r="G128" s="491" t="str">
        <f>IF('PD3'!$F128&lt;&gt;"",'PD3'!$C128*'PD3'!$D128+E128,"")</f>
        <v/>
      </c>
      <c r="H128" s="491" t="str">
        <f>IF('PD3'!$G128&lt;&gt;"",'PD3'!$G128*VLOOKUP('PD3'!$F128,'Group Information'!$A$19:$B$25,2,0),"")</f>
        <v/>
      </c>
      <c r="I128" s="255"/>
      <c r="J128" s="16"/>
      <c r="K128" s="16"/>
      <c r="L128" s="16"/>
      <c r="M128" s="16"/>
      <c r="N128" s="23"/>
      <c r="O128" s="16"/>
      <c r="P128" s="23"/>
      <c r="Q128" s="23"/>
      <c r="R128" s="16"/>
      <c r="T128" s="23" t="str">
        <f>IF('PD3'!$S128&lt;&gt;"",'PD3'!$S128*VLOOKUP('PD3'!$R128,#REF!,2,0),"")</f>
        <v/>
      </c>
      <c r="U128" s="16"/>
      <c r="V128" s="16"/>
      <c r="W128" s="16"/>
      <c r="X128" s="21"/>
      <c r="Y128" s="16"/>
      <c r="Z128" s="16"/>
      <c r="AA128" s="16"/>
      <c r="AB128" s="16"/>
      <c r="AC128" s="16"/>
      <c r="AD128" s="16"/>
    </row>
    <row r="129" spans="1:30" ht="18" customHeight="1" x14ac:dyDescent="0.35">
      <c r="A129" s="254"/>
      <c r="B129" s="239"/>
      <c r="C129" s="237"/>
      <c r="D129" s="239"/>
      <c r="E129" s="239"/>
      <c r="F129" s="238"/>
      <c r="G129" s="491" t="str">
        <f>IF('PD3'!$F129&lt;&gt;"",'PD3'!$C129*'PD3'!$D129+E129,"")</f>
        <v/>
      </c>
      <c r="H129" s="491" t="str">
        <f>IF('PD3'!$G129&lt;&gt;"",'PD3'!$G129*VLOOKUP('PD3'!$F129,'Group Information'!$A$19:$B$25,2,0),"")</f>
        <v/>
      </c>
      <c r="I129" s="255"/>
      <c r="J129" s="16"/>
      <c r="K129" s="16"/>
      <c r="L129" s="16"/>
      <c r="M129" s="16"/>
      <c r="N129" s="23"/>
      <c r="O129" s="16"/>
      <c r="P129" s="23"/>
      <c r="Q129" s="23"/>
      <c r="R129" s="16"/>
      <c r="T129" s="23" t="str">
        <f>IF('PD3'!$S129&lt;&gt;"",'PD3'!$S129*VLOOKUP('PD3'!$R129,#REF!,2,0),"")</f>
        <v/>
      </c>
      <c r="U129" s="16"/>
      <c r="V129" s="16"/>
      <c r="W129" s="16"/>
      <c r="X129" s="21"/>
      <c r="Y129" s="16"/>
      <c r="Z129" s="16"/>
      <c r="AA129" s="16"/>
      <c r="AB129" s="16"/>
      <c r="AC129" s="16"/>
      <c r="AD129" s="16"/>
    </row>
    <row r="130" spans="1:30" ht="18" customHeight="1" x14ac:dyDescent="0.35">
      <c r="A130" s="254"/>
      <c r="B130" s="239"/>
      <c r="C130" s="237"/>
      <c r="D130" s="239"/>
      <c r="E130" s="239"/>
      <c r="F130" s="238"/>
      <c r="G130" s="491" t="str">
        <f>IF('PD3'!$F130&lt;&gt;"",'PD3'!$C130*'PD3'!$D130+E130,"")</f>
        <v/>
      </c>
      <c r="H130" s="491" t="str">
        <f>IF('PD3'!$G130&lt;&gt;"",'PD3'!$G130*VLOOKUP('PD3'!$F130,'Group Information'!$A$19:$B$25,2,0),"")</f>
        <v/>
      </c>
      <c r="I130" s="255"/>
      <c r="J130" s="16"/>
      <c r="K130" s="16"/>
      <c r="L130" s="16"/>
      <c r="M130" s="16"/>
      <c r="N130" s="23"/>
      <c r="O130" s="16"/>
      <c r="P130" s="23"/>
      <c r="Q130" s="23"/>
      <c r="R130" s="16"/>
      <c r="T130" s="23" t="str">
        <f>IF('PD3'!$S130&lt;&gt;"",'PD3'!$S130*VLOOKUP('PD3'!$R130,#REF!,2,0),"")</f>
        <v/>
      </c>
      <c r="U130" s="16"/>
      <c r="V130" s="25"/>
      <c r="W130" s="16"/>
      <c r="X130" s="21"/>
      <c r="Y130" s="16"/>
      <c r="Z130" s="16"/>
      <c r="AA130" s="16"/>
      <c r="AB130" s="16"/>
      <c r="AC130" s="16"/>
      <c r="AD130" s="16"/>
    </row>
    <row r="131" spans="1:30" ht="18" customHeight="1" x14ac:dyDescent="0.35">
      <c r="A131" s="254"/>
      <c r="B131" s="239"/>
      <c r="C131" s="237"/>
      <c r="D131" s="239"/>
      <c r="E131" s="239"/>
      <c r="F131" s="238"/>
      <c r="G131" s="491" t="str">
        <f>IF('PD3'!$F131&lt;&gt;"",'PD3'!$C131*'PD3'!$D131+E131,"")</f>
        <v/>
      </c>
      <c r="H131" s="491" t="str">
        <f>IF('PD3'!$G131&lt;&gt;"",'PD3'!$G131*VLOOKUP('PD3'!$F131,'Group Information'!$A$19:$B$25,2,0),"")</f>
        <v/>
      </c>
      <c r="I131" s="255"/>
      <c r="J131" s="16"/>
      <c r="K131" s="16"/>
      <c r="L131" s="16"/>
      <c r="M131" s="16"/>
      <c r="N131" s="23"/>
      <c r="O131" s="16"/>
      <c r="P131" s="23"/>
      <c r="Q131" s="23"/>
      <c r="R131" s="16"/>
      <c r="T131" s="23" t="str">
        <f>IF('PD3'!$S131&lt;&gt;"",'PD3'!$S131*VLOOKUP('PD3'!$R131,#REF!,2,0),"")</f>
        <v/>
      </c>
      <c r="U131" s="27"/>
      <c r="V131" s="25"/>
      <c r="W131" s="16"/>
      <c r="X131" s="21"/>
      <c r="Y131" s="16"/>
      <c r="Z131" s="16"/>
      <c r="AA131" s="16"/>
      <c r="AB131" s="16"/>
      <c r="AC131" s="16"/>
      <c r="AD131" s="16"/>
    </row>
    <row r="132" spans="1:30" ht="18" customHeight="1" x14ac:dyDescent="0.35">
      <c r="A132" s="254"/>
      <c r="B132" s="239"/>
      <c r="C132" s="237"/>
      <c r="D132" s="239"/>
      <c r="E132" s="239"/>
      <c r="F132" s="238"/>
      <c r="G132" s="491" t="str">
        <f>IF('PD3'!$F132&lt;&gt;"",'PD3'!$C132*'PD3'!$D132+E132,"")</f>
        <v/>
      </c>
      <c r="H132" s="491" t="str">
        <f>IF('PD3'!$G132&lt;&gt;"",'PD3'!$G132*VLOOKUP('PD3'!$F132,'Group Information'!$A$19:$B$25,2,0),"")</f>
        <v/>
      </c>
      <c r="I132" s="255"/>
      <c r="J132" s="16"/>
      <c r="K132" s="16"/>
      <c r="L132" s="16"/>
      <c r="M132" s="16"/>
      <c r="N132" s="23"/>
      <c r="O132" s="16"/>
      <c r="P132" s="23"/>
      <c r="Q132" s="23"/>
      <c r="R132" s="16"/>
      <c r="T132" s="23" t="str">
        <f>IF('PD3'!$S132&lt;&gt;"",'PD3'!$S132*VLOOKUP('PD3'!$R132,#REF!,2,0),"")</f>
        <v/>
      </c>
      <c r="U132" s="27"/>
      <c r="V132" s="25"/>
      <c r="W132" s="16"/>
      <c r="X132" s="21"/>
      <c r="Y132" s="16"/>
      <c r="Z132" s="16"/>
      <c r="AA132" s="16"/>
      <c r="AB132" s="16"/>
      <c r="AC132" s="16"/>
      <c r="AD132" s="16"/>
    </row>
    <row r="133" spans="1:30" ht="18" customHeight="1" x14ac:dyDescent="0.35">
      <c r="A133" s="254"/>
      <c r="B133" s="239"/>
      <c r="C133" s="237"/>
      <c r="D133" s="239"/>
      <c r="E133" s="239"/>
      <c r="F133" s="238"/>
      <c r="G133" s="491" t="str">
        <f>IF('PD3'!$F133&lt;&gt;"",'PD3'!$C133*'PD3'!$D133+E133,"")</f>
        <v/>
      </c>
      <c r="H133" s="491" t="str">
        <f>IF('PD3'!$G133&lt;&gt;"",'PD3'!$G133*VLOOKUP('PD3'!$F133,'Group Information'!$A$19:$B$25,2,0),"")</f>
        <v/>
      </c>
      <c r="I133" s="255"/>
      <c r="J133" s="16"/>
      <c r="K133" s="16"/>
      <c r="L133" s="16"/>
      <c r="M133" s="16"/>
      <c r="N133" s="23"/>
      <c r="O133" s="16"/>
      <c r="P133" s="23"/>
      <c r="Q133" s="23"/>
      <c r="R133" s="16"/>
      <c r="T133" s="23" t="str">
        <f>IF('PD3'!$S133&lt;&gt;"",'PD3'!$S133*VLOOKUP('PD3'!$R133,#REF!,2,0),"")</f>
        <v/>
      </c>
      <c r="U133" s="27"/>
      <c r="V133" s="25"/>
      <c r="W133" s="16"/>
      <c r="X133" s="21"/>
      <c r="Y133" s="16"/>
      <c r="Z133" s="16"/>
      <c r="AA133" s="16"/>
      <c r="AB133" s="16"/>
      <c r="AC133" s="16"/>
      <c r="AD133" s="16"/>
    </row>
    <row r="134" spans="1:30" ht="18" customHeight="1" x14ac:dyDescent="0.35">
      <c r="A134" s="254"/>
      <c r="B134" s="239"/>
      <c r="C134" s="237"/>
      <c r="D134" s="239"/>
      <c r="E134" s="239"/>
      <c r="F134" s="238"/>
      <c r="G134" s="491" t="str">
        <f>IF('PD3'!$F134&lt;&gt;"",'PD3'!$C134*'PD3'!$D134+E134,"")</f>
        <v/>
      </c>
      <c r="H134" s="491" t="str">
        <f>IF('PD3'!$G134&lt;&gt;"",'PD3'!$G134*VLOOKUP('PD3'!$F134,'Group Information'!$A$19:$B$25,2,0),"")</f>
        <v/>
      </c>
      <c r="I134" s="255"/>
      <c r="J134" s="16"/>
      <c r="K134" s="16"/>
      <c r="L134" s="16"/>
      <c r="M134" s="16"/>
      <c r="N134" s="23"/>
      <c r="O134" s="16"/>
      <c r="P134" s="23"/>
      <c r="Q134" s="23"/>
      <c r="R134" s="16"/>
      <c r="T134" s="23" t="str">
        <f>IF('PD3'!$S134&lt;&gt;"",'PD3'!$S134*VLOOKUP('PD3'!$R134,#REF!,2,0),"")</f>
        <v/>
      </c>
      <c r="U134" s="27"/>
      <c r="V134" s="25"/>
      <c r="W134" s="16"/>
      <c r="X134" s="21"/>
      <c r="Y134" s="16"/>
      <c r="Z134" s="16"/>
      <c r="AA134" s="16"/>
      <c r="AB134" s="16"/>
      <c r="AC134" s="16"/>
      <c r="AD134" s="16"/>
    </row>
    <row r="135" spans="1:30" ht="18" customHeight="1" x14ac:dyDescent="0.35">
      <c r="A135" s="254"/>
      <c r="B135" s="239"/>
      <c r="C135" s="237"/>
      <c r="D135" s="239"/>
      <c r="E135" s="239"/>
      <c r="F135" s="238"/>
      <c r="G135" s="491" t="str">
        <f>IF('PD3'!$F135&lt;&gt;"",'PD3'!$C135*'PD3'!$D135+E135,"")</f>
        <v/>
      </c>
      <c r="H135" s="491" t="str">
        <f>IF('PD3'!$G135&lt;&gt;"",'PD3'!$G135*VLOOKUP('PD3'!$F135,'Group Information'!$A$19:$B$25,2,0),"")</f>
        <v/>
      </c>
      <c r="I135" s="255"/>
      <c r="J135" s="16"/>
      <c r="K135" s="16"/>
      <c r="L135" s="16"/>
      <c r="M135" s="16"/>
      <c r="N135" s="23"/>
      <c r="O135" s="16"/>
      <c r="P135" s="23"/>
      <c r="Q135" s="23"/>
      <c r="R135" s="16"/>
      <c r="T135" s="23" t="str">
        <f>IF('PD3'!$S135&lt;&gt;"",'PD3'!$S135*VLOOKUP('PD3'!$R135,#REF!,2,0),"")</f>
        <v/>
      </c>
      <c r="U135" s="27"/>
      <c r="V135" s="25"/>
      <c r="W135" s="16"/>
      <c r="X135" s="21"/>
      <c r="Y135" s="16"/>
      <c r="Z135" s="16"/>
      <c r="AA135" s="16"/>
      <c r="AB135" s="16"/>
      <c r="AC135" s="16"/>
      <c r="AD135" s="16"/>
    </row>
    <row r="136" spans="1:30" ht="18" customHeight="1" x14ac:dyDescent="0.35">
      <c r="A136" s="254"/>
      <c r="B136" s="239"/>
      <c r="C136" s="237"/>
      <c r="D136" s="239"/>
      <c r="E136" s="239"/>
      <c r="F136" s="238"/>
      <c r="G136" s="491" t="str">
        <f>IF('PD3'!$F136&lt;&gt;"",'PD3'!$C136*'PD3'!$D136+E136,"")</f>
        <v/>
      </c>
      <c r="H136" s="491" t="str">
        <f>IF('PD3'!$G136&lt;&gt;"",'PD3'!$G136*VLOOKUP('PD3'!$F136,'Group Information'!$A$19:$B$25,2,0),"")</f>
        <v/>
      </c>
      <c r="I136" s="255"/>
      <c r="J136" s="16"/>
      <c r="K136" s="16"/>
      <c r="L136" s="16"/>
      <c r="M136" s="16"/>
      <c r="N136" s="23"/>
      <c r="O136" s="16"/>
      <c r="P136" s="23"/>
      <c r="Q136" s="23"/>
      <c r="R136" s="16"/>
      <c r="T136" s="23" t="str">
        <f>IF('PD3'!$S136&lt;&gt;"",'PD3'!$S136*VLOOKUP('PD3'!$R136,#REF!,2,0),"")</f>
        <v/>
      </c>
      <c r="U136" s="27"/>
      <c r="V136" s="25"/>
      <c r="W136" s="16"/>
      <c r="X136" s="21"/>
      <c r="Y136" s="16"/>
      <c r="Z136" s="16"/>
      <c r="AA136" s="16"/>
      <c r="AB136" s="16"/>
      <c r="AC136" s="16"/>
      <c r="AD136" s="16"/>
    </row>
    <row r="137" spans="1:30" ht="18" customHeight="1" x14ac:dyDescent="0.35">
      <c r="A137" s="254"/>
      <c r="B137" s="239"/>
      <c r="C137" s="237"/>
      <c r="D137" s="239"/>
      <c r="E137" s="239"/>
      <c r="F137" s="238"/>
      <c r="G137" s="491" t="str">
        <f>IF('PD3'!$F137&lt;&gt;"",'PD3'!$C137*'PD3'!$D137+E137,"")</f>
        <v/>
      </c>
      <c r="H137" s="491" t="str">
        <f>IF('PD3'!$G137&lt;&gt;"",'PD3'!$G137*VLOOKUP('PD3'!$F137,'Group Information'!$A$19:$B$25,2,0),"")</f>
        <v/>
      </c>
      <c r="I137" s="255"/>
      <c r="J137" s="16"/>
      <c r="K137" s="16"/>
      <c r="L137" s="16"/>
      <c r="M137" s="16"/>
      <c r="N137" s="23"/>
      <c r="O137" s="16"/>
      <c r="P137" s="23"/>
      <c r="Q137" s="23"/>
      <c r="R137" s="16"/>
      <c r="T137" s="23" t="str">
        <f>IF('PD3'!$S137&lt;&gt;"",'PD3'!$S137*VLOOKUP('PD3'!$R137,#REF!,2,0),"")</f>
        <v/>
      </c>
      <c r="U137" s="27"/>
      <c r="V137" s="16"/>
      <c r="W137" s="16"/>
      <c r="X137" s="21"/>
      <c r="Y137" s="16"/>
      <c r="Z137" s="16"/>
      <c r="AA137" s="16"/>
      <c r="AB137" s="16"/>
      <c r="AC137" s="16"/>
      <c r="AD137" s="16"/>
    </row>
    <row r="138" spans="1:30" ht="18" customHeight="1" x14ac:dyDescent="0.35">
      <c r="A138" s="254"/>
      <c r="B138" s="239"/>
      <c r="C138" s="237"/>
      <c r="D138" s="239"/>
      <c r="E138" s="239"/>
      <c r="F138" s="238"/>
      <c r="G138" s="491" t="str">
        <f>IF('PD3'!$F138&lt;&gt;"",'PD3'!$C138*'PD3'!$D138+E138,"")</f>
        <v/>
      </c>
      <c r="H138" s="491" t="str">
        <f>IF('PD3'!$G138&lt;&gt;"",'PD3'!$G138*VLOOKUP('PD3'!$F138,'Group Information'!$A$19:$B$25,2,0),"")</f>
        <v/>
      </c>
      <c r="I138" s="255"/>
      <c r="J138" s="16"/>
      <c r="K138" s="16"/>
      <c r="L138" s="16"/>
      <c r="M138" s="16"/>
      <c r="N138" s="23"/>
      <c r="O138" s="16"/>
      <c r="P138" s="23"/>
      <c r="Q138" s="23"/>
      <c r="R138" s="16"/>
      <c r="T138" s="23" t="str">
        <f>IF('PD3'!$S138&lt;&gt;"",'PD3'!$S138*VLOOKUP('PD3'!$R138,#REF!,2,0),"")</f>
        <v/>
      </c>
      <c r="U138" s="27"/>
      <c r="V138" s="16"/>
      <c r="W138" s="16"/>
      <c r="X138" s="21"/>
      <c r="Y138" s="16"/>
      <c r="Z138" s="16"/>
      <c r="AA138" s="16"/>
      <c r="AB138" s="16"/>
      <c r="AC138" s="16"/>
      <c r="AD138" s="16"/>
    </row>
    <row r="139" spans="1:30" ht="18" customHeight="1" x14ac:dyDescent="0.35">
      <c r="A139" s="254"/>
      <c r="B139" s="239"/>
      <c r="C139" s="237"/>
      <c r="D139" s="239"/>
      <c r="E139" s="239"/>
      <c r="F139" s="238"/>
      <c r="G139" s="491" t="str">
        <f>IF('PD3'!$F139&lt;&gt;"",'PD3'!$C139*'PD3'!$D139+E139,"")</f>
        <v/>
      </c>
      <c r="H139" s="491" t="str">
        <f>IF('PD3'!$G139&lt;&gt;"",'PD3'!$G139*VLOOKUP('PD3'!$F139,'Group Information'!$A$19:$B$25,2,0),"")</f>
        <v/>
      </c>
      <c r="I139" s="255"/>
      <c r="J139" s="16"/>
      <c r="K139" s="16"/>
      <c r="L139" s="16"/>
      <c r="M139" s="16"/>
      <c r="N139" s="23"/>
      <c r="O139" s="16"/>
      <c r="P139" s="23"/>
      <c r="Q139" s="23"/>
      <c r="R139" s="16"/>
      <c r="T139" s="23" t="str">
        <f>IF('PD3'!$S139&lt;&gt;"",'PD3'!$S139*VLOOKUP('PD3'!$R139,#REF!,2,0),"")</f>
        <v/>
      </c>
      <c r="U139" s="27"/>
      <c r="V139" s="16"/>
      <c r="W139" s="16"/>
      <c r="X139" s="21"/>
      <c r="Y139" s="16"/>
      <c r="Z139" s="16"/>
      <c r="AA139" s="16"/>
      <c r="AB139" s="16"/>
      <c r="AC139" s="16"/>
      <c r="AD139" s="16"/>
    </row>
    <row r="140" spans="1:30" ht="18" customHeight="1" x14ac:dyDescent="0.35">
      <c r="A140" s="254"/>
      <c r="B140" s="239"/>
      <c r="C140" s="237"/>
      <c r="D140" s="239"/>
      <c r="E140" s="239"/>
      <c r="F140" s="238"/>
      <c r="G140" s="491" t="str">
        <f>IF('PD3'!$F140&lt;&gt;"",'PD3'!$C140*'PD3'!$D140+E140,"")</f>
        <v/>
      </c>
      <c r="H140" s="491" t="str">
        <f>IF('PD3'!$G140&lt;&gt;"",'PD3'!$G140*VLOOKUP('PD3'!$F140,'Group Information'!$A$19:$B$25,2,0),"")</f>
        <v/>
      </c>
      <c r="I140" s="255"/>
      <c r="J140" s="16"/>
      <c r="K140" s="16"/>
      <c r="L140" s="16"/>
      <c r="M140" s="16"/>
      <c r="N140" s="23"/>
      <c r="O140" s="16"/>
      <c r="P140" s="23"/>
      <c r="Q140" s="23"/>
      <c r="R140" s="16"/>
      <c r="T140" s="23" t="str">
        <f>IF('PD3'!$S140&lt;&gt;"",'PD3'!$S140*VLOOKUP('PD3'!$R140,#REF!,2,0),"")</f>
        <v/>
      </c>
      <c r="U140" s="27"/>
      <c r="V140" s="25"/>
      <c r="W140" s="16"/>
      <c r="X140" s="21"/>
      <c r="Y140" s="16"/>
      <c r="Z140" s="16"/>
      <c r="AA140" s="16"/>
      <c r="AB140" s="16"/>
      <c r="AC140" s="16"/>
      <c r="AD140" s="16"/>
    </row>
    <row r="141" spans="1:30" ht="18" customHeight="1" x14ac:dyDescent="0.35">
      <c r="A141" s="254"/>
      <c r="B141" s="239"/>
      <c r="C141" s="237"/>
      <c r="D141" s="239"/>
      <c r="E141" s="239"/>
      <c r="F141" s="238"/>
      <c r="G141" s="491" t="str">
        <f>IF('PD3'!$F141&lt;&gt;"",'PD3'!$C141*'PD3'!$D141+E141,"")</f>
        <v/>
      </c>
      <c r="H141" s="491" t="str">
        <f>IF('PD3'!$G141&lt;&gt;"",'PD3'!$G141*VLOOKUP('PD3'!$F141,'Group Information'!$A$19:$B$25,2,0),"")</f>
        <v/>
      </c>
      <c r="I141" s="255"/>
      <c r="J141" s="16"/>
      <c r="K141" s="16"/>
      <c r="L141" s="16"/>
      <c r="M141" s="16"/>
      <c r="N141" s="23"/>
      <c r="O141" s="16"/>
      <c r="P141" s="23"/>
      <c r="Q141" s="23"/>
      <c r="R141" s="16"/>
      <c r="T141" s="23" t="str">
        <f>IF('PD3'!$S141&lt;&gt;"",'PD3'!$S141*VLOOKUP('PD3'!$R141,#REF!,2,0),"")</f>
        <v/>
      </c>
      <c r="U141" s="27"/>
      <c r="V141" s="25"/>
      <c r="W141" s="16"/>
      <c r="X141" s="21"/>
      <c r="Y141" s="16"/>
      <c r="Z141" s="16"/>
      <c r="AA141" s="16"/>
      <c r="AB141" s="16"/>
      <c r="AC141" s="16"/>
      <c r="AD141" s="16"/>
    </row>
    <row r="142" spans="1:30" ht="18" customHeight="1" x14ac:dyDescent="0.35">
      <c r="A142" s="254"/>
      <c r="B142" s="239"/>
      <c r="C142" s="237"/>
      <c r="D142" s="239"/>
      <c r="E142" s="239"/>
      <c r="F142" s="238"/>
      <c r="G142" s="491" t="str">
        <f>IF('PD3'!$F142&lt;&gt;"",'PD3'!$C142*'PD3'!$D142+E142,"")</f>
        <v/>
      </c>
      <c r="H142" s="491" t="str">
        <f>IF('PD3'!$G142&lt;&gt;"",'PD3'!$G142*VLOOKUP('PD3'!$F142,'Group Information'!$A$19:$B$25,2,0),"")</f>
        <v/>
      </c>
      <c r="I142" s="255"/>
      <c r="J142" s="16"/>
      <c r="K142" s="16"/>
      <c r="L142" s="16"/>
      <c r="M142" s="16"/>
      <c r="N142" s="23"/>
      <c r="O142" s="16"/>
      <c r="P142" s="23"/>
      <c r="Q142" s="23"/>
      <c r="R142" s="16"/>
      <c r="T142" s="23" t="str">
        <f>IF('PD3'!$S142&lt;&gt;"",'PD3'!$S142*VLOOKUP('PD3'!$R142,#REF!,2,0),"")</f>
        <v/>
      </c>
      <c r="U142" s="27"/>
      <c r="V142" s="16"/>
      <c r="W142" s="16"/>
      <c r="X142" s="21"/>
      <c r="Y142" s="16"/>
      <c r="Z142" s="16"/>
      <c r="AA142" s="16"/>
      <c r="AB142" s="16"/>
      <c r="AC142" s="16"/>
      <c r="AD142" s="16"/>
    </row>
    <row r="143" spans="1:30" ht="18" customHeight="1" x14ac:dyDescent="0.35">
      <c r="A143" s="254"/>
      <c r="B143" s="239"/>
      <c r="C143" s="237"/>
      <c r="D143" s="239"/>
      <c r="E143" s="239"/>
      <c r="F143" s="238"/>
      <c r="G143" s="491" t="str">
        <f>IF('PD3'!$F143&lt;&gt;"",'PD3'!$C143*'PD3'!$D143+E143,"")</f>
        <v/>
      </c>
      <c r="H143" s="491" t="str">
        <f>IF('PD3'!$G143&lt;&gt;"",'PD3'!$G143*VLOOKUP('PD3'!$F143,'Group Information'!$A$19:$B$25,2,0),"")</f>
        <v/>
      </c>
      <c r="I143" s="255"/>
      <c r="J143" s="16"/>
      <c r="K143" s="16"/>
      <c r="L143" s="16"/>
      <c r="M143" s="16"/>
      <c r="N143" s="23"/>
      <c r="O143" s="16"/>
      <c r="P143" s="23"/>
      <c r="Q143" s="23"/>
      <c r="R143" s="16"/>
      <c r="T143" s="23" t="str">
        <f>IF('PD3'!$S143&lt;&gt;"",'PD3'!$S143*VLOOKUP('PD3'!$R143,#REF!,2,0),"")</f>
        <v/>
      </c>
      <c r="U143" s="27"/>
      <c r="V143" s="16"/>
      <c r="W143" s="16"/>
      <c r="X143" s="21"/>
      <c r="Y143" s="16"/>
      <c r="Z143" s="16"/>
      <c r="AA143" s="16"/>
      <c r="AB143" s="16"/>
      <c r="AC143" s="16"/>
      <c r="AD143" s="16"/>
    </row>
    <row r="144" spans="1:30" ht="18" customHeight="1" x14ac:dyDescent="0.35">
      <c r="A144" s="254"/>
      <c r="B144" s="239"/>
      <c r="C144" s="237"/>
      <c r="D144" s="239"/>
      <c r="E144" s="239"/>
      <c r="F144" s="238"/>
      <c r="G144" s="491" t="str">
        <f>IF('PD3'!$F144&lt;&gt;"",'PD3'!$C144*'PD3'!$D144+E144,"")</f>
        <v/>
      </c>
      <c r="H144" s="491" t="str">
        <f>IF('PD3'!$G144&lt;&gt;"",'PD3'!$G144*VLOOKUP('PD3'!$F144,'Group Information'!$A$19:$B$25,2,0),"")</f>
        <v/>
      </c>
      <c r="I144" s="255"/>
      <c r="J144" s="16"/>
      <c r="K144" s="16"/>
      <c r="L144" s="16"/>
      <c r="M144" s="16"/>
      <c r="N144" s="23"/>
      <c r="O144" s="16"/>
      <c r="P144" s="23"/>
      <c r="Q144" s="23"/>
      <c r="R144" s="16"/>
      <c r="T144" s="23" t="str">
        <f>IF('PD3'!$S144&lt;&gt;"",'PD3'!$S144*VLOOKUP('PD3'!$R144,#REF!,2,0),"")</f>
        <v/>
      </c>
      <c r="U144" s="27"/>
      <c r="V144" s="26"/>
      <c r="W144" s="16"/>
      <c r="X144" s="21"/>
      <c r="Y144" s="16"/>
      <c r="Z144" s="16"/>
      <c r="AA144" s="16"/>
      <c r="AB144" s="16"/>
      <c r="AC144" s="16"/>
      <c r="AD144" s="16"/>
    </row>
    <row r="145" spans="1:30" ht="18" customHeight="1" x14ac:dyDescent="0.35">
      <c r="A145" s="254"/>
      <c r="B145" s="239"/>
      <c r="C145" s="237"/>
      <c r="D145" s="239"/>
      <c r="E145" s="239"/>
      <c r="F145" s="238"/>
      <c r="G145" s="491" t="str">
        <f>IF('PD3'!$F145&lt;&gt;"",'PD3'!$C145*'PD3'!$D145+E145,"")</f>
        <v/>
      </c>
      <c r="H145" s="491" t="str">
        <f>IF('PD3'!$G145&lt;&gt;"",'PD3'!$G145*VLOOKUP('PD3'!$F145,'Group Information'!$A$19:$B$25,2,0),"")</f>
        <v/>
      </c>
      <c r="I145" s="255"/>
      <c r="J145" s="16"/>
      <c r="K145" s="16"/>
      <c r="L145" s="16"/>
      <c r="M145" s="16"/>
      <c r="N145" s="23"/>
      <c r="O145" s="16"/>
      <c r="P145" s="23"/>
      <c r="Q145" s="23"/>
      <c r="R145" s="16"/>
      <c r="T145" s="23" t="str">
        <f>IF('PD3'!$S145&lt;&gt;"",'PD3'!$S145*VLOOKUP('PD3'!$R145,#REF!,2,0),"")</f>
        <v/>
      </c>
      <c r="U145" s="27"/>
      <c r="V145" s="26"/>
      <c r="W145" s="16"/>
      <c r="X145" s="21"/>
      <c r="Y145" s="16"/>
      <c r="Z145" s="16"/>
      <c r="AA145" s="16"/>
      <c r="AB145" s="16"/>
      <c r="AC145" s="16"/>
      <c r="AD145" s="16"/>
    </row>
    <row r="146" spans="1:30" ht="18" customHeight="1" x14ac:dyDescent="0.35">
      <c r="A146" s="254"/>
      <c r="B146" s="239"/>
      <c r="C146" s="237"/>
      <c r="D146" s="239"/>
      <c r="E146" s="239"/>
      <c r="F146" s="238"/>
      <c r="G146" s="491" t="str">
        <f>IF('PD3'!$F146&lt;&gt;"",'PD3'!$C146*'PD3'!$D146+E146,"")</f>
        <v/>
      </c>
      <c r="H146" s="491" t="str">
        <f>IF('PD3'!$G146&lt;&gt;"",'PD3'!$G146*VLOOKUP('PD3'!$F146,'Group Information'!$A$19:$B$25,2,0),"")</f>
        <v/>
      </c>
      <c r="I146" s="255"/>
      <c r="J146" s="16"/>
      <c r="K146" s="16"/>
      <c r="L146" s="16"/>
      <c r="M146" s="16"/>
      <c r="N146" s="23"/>
      <c r="O146" s="16"/>
      <c r="P146" s="23"/>
      <c r="Q146" s="23"/>
      <c r="R146" s="16"/>
      <c r="T146" s="23" t="str">
        <f>IF('PD3'!$S146&lt;&gt;"",'PD3'!$S146*VLOOKUP('PD3'!$R146,#REF!,2,0),"")</f>
        <v/>
      </c>
      <c r="U146" s="27"/>
      <c r="V146" s="25"/>
      <c r="W146" s="16"/>
      <c r="X146" s="21"/>
      <c r="Y146" s="16"/>
      <c r="Z146" s="16"/>
      <c r="AA146" s="16"/>
      <c r="AB146" s="16"/>
      <c r="AC146" s="16"/>
      <c r="AD146" s="16"/>
    </row>
    <row r="147" spans="1:30" ht="18" customHeight="1" x14ac:dyDescent="0.35">
      <c r="A147" s="254"/>
      <c r="B147" s="239"/>
      <c r="C147" s="237"/>
      <c r="D147" s="239"/>
      <c r="E147" s="239"/>
      <c r="F147" s="238"/>
      <c r="G147" s="491" t="str">
        <f>IF('PD3'!$F147&lt;&gt;"",'PD3'!$C147*'PD3'!$D147+E147,"")</f>
        <v/>
      </c>
      <c r="H147" s="491" t="str">
        <f>IF('PD3'!$G147&lt;&gt;"",'PD3'!$G147*VLOOKUP('PD3'!$F147,'Group Information'!$A$19:$B$25,2,0),"")</f>
        <v/>
      </c>
      <c r="I147" s="255"/>
      <c r="J147" s="16"/>
      <c r="K147" s="16"/>
      <c r="L147" s="16"/>
      <c r="M147" s="16"/>
      <c r="N147" s="23"/>
      <c r="O147" s="16"/>
      <c r="P147" s="23"/>
      <c r="Q147" s="23"/>
      <c r="R147" s="16"/>
      <c r="T147" s="23" t="str">
        <f>IF('PD3'!$S147&lt;&gt;"",'PD3'!$S147*VLOOKUP('PD3'!$R147,#REF!,2,0),"")</f>
        <v/>
      </c>
      <c r="U147" s="27"/>
      <c r="V147" s="25"/>
      <c r="W147" s="16"/>
      <c r="X147" s="21"/>
      <c r="Y147" s="16"/>
      <c r="Z147" s="16"/>
      <c r="AA147" s="16"/>
      <c r="AB147" s="16"/>
      <c r="AC147" s="16"/>
      <c r="AD147" s="16"/>
    </row>
    <row r="148" spans="1:30" ht="18" customHeight="1" x14ac:dyDescent="0.35">
      <c r="A148" s="254"/>
      <c r="B148" s="239"/>
      <c r="C148" s="239"/>
      <c r="D148" s="237"/>
      <c r="E148" s="237"/>
      <c r="F148" s="238"/>
      <c r="G148" s="491" t="str">
        <f>IF('PD3'!$F148&lt;&gt;"",'PD3'!$C148*'PD3'!$D148+E148,"")</f>
        <v/>
      </c>
      <c r="H148" s="491" t="str">
        <f>IF('PD3'!$G148&lt;&gt;"",'PD3'!$G148*VLOOKUP('PD3'!$F148,'Group Information'!$A$19:$B$25,2,0),"")</f>
        <v/>
      </c>
      <c r="I148" s="256"/>
      <c r="J148" s="16"/>
      <c r="K148" s="16"/>
      <c r="L148" s="16"/>
      <c r="M148" s="16"/>
      <c r="N148" s="23"/>
      <c r="O148" s="16"/>
      <c r="P148" s="23"/>
      <c r="Q148" s="23"/>
      <c r="R148" s="16"/>
      <c r="T148" s="23" t="str">
        <f>IF('PD3'!$S148&lt;&gt;"",'PD3'!$S148*VLOOKUP('PD3'!$R148,#REF!,2,0),"")</f>
        <v/>
      </c>
      <c r="U148" s="27"/>
      <c r="V148" s="25"/>
      <c r="W148" s="27"/>
      <c r="X148" s="21"/>
      <c r="Y148" s="16"/>
      <c r="Z148" s="16"/>
      <c r="AA148" s="16"/>
      <c r="AB148" s="16"/>
      <c r="AC148" s="16"/>
      <c r="AD148" s="16"/>
    </row>
    <row r="149" spans="1:30" ht="18" customHeight="1" x14ac:dyDescent="0.35">
      <c r="A149" s="254"/>
      <c r="B149" s="239"/>
      <c r="C149" s="239"/>
      <c r="D149" s="237"/>
      <c r="E149" s="237"/>
      <c r="F149" s="238"/>
      <c r="G149" s="491" t="str">
        <f>IF('PD3'!$F149&lt;&gt;"",'PD3'!$C149*'PD3'!$D149+E149,"")</f>
        <v/>
      </c>
      <c r="H149" s="491" t="str">
        <f>IF('PD3'!$G149&lt;&gt;"",'PD3'!$G149*VLOOKUP('PD3'!$F149,'Group Information'!$A$19:$B$25,2,0),"")</f>
        <v/>
      </c>
      <c r="I149" s="256"/>
      <c r="J149" s="16"/>
      <c r="K149" s="16"/>
      <c r="L149" s="16"/>
      <c r="M149" s="16"/>
      <c r="N149" s="23"/>
      <c r="O149" s="16"/>
      <c r="P149" s="23"/>
      <c r="Q149" s="23"/>
      <c r="R149" s="16"/>
      <c r="T149" s="23" t="str">
        <f>IF('PD3'!$S149&lt;&gt;"",'PD3'!$S149*VLOOKUP('PD3'!$R149,#REF!,2,0),"")</f>
        <v/>
      </c>
      <c r="U149" s="27"/>
      <c r="V149" s="16"/>
      <c r="W149" s="16"/>
      <c r="X149" s="21"/>
      <c r="Y149" s="16"/>
      <c r="Z149" s="16"/>
      <c r="AA149" s="16"/>
      <c r="AB149" s="16"/>
      <c r="AC149" s="16"/>
      <c r="AD149" s="16"/>
    </row>
    <row r="150" spans="1:30" ht="18" customHeight="1" x14ac:dyDescent="0.35">
      <c r="A150" s="254"/>
      <c r="B150" s="239"/>
      <c r="C150" s="239"/>
      <c r="D150" s="237"/>
      <c r="E150" s="237"/>
      <c r="F150" s="238"/>
      <c r="G150" s="491" t="str">
        <f>IF('PD3'!$F150&lt;&gt;"",'PD3'!$C150*'PD3'!$D150+E150,"")</f>
        <v/>
      </c>
      <c r="H150" s="491" t="str">
        <f>IF('PD3'!$G150&lt;&gt;"",'PD3'!$G150*VLOOKUP('PD3'!$F150,'Group Information'!$A$19:$B$25,2,0),"")</f>
        <v/>
      </c>
      <c r="I150" s="256"/>
      <c r="J150" s="16"/>
      <c r="K150" s="16"/>
      <c r="L150" s="16"/>
      <c r="M150" s="16"/>
      <c r="N150" s="23"/>
      <c r="O150" s="16"/>
      <c r="P150" s="23"/>
      <c r="Q150" s="23"/>
      <c r="R150" s="16"/>
      <c r="T150" s="23" t="str">
        <f>IF('PD3'!$S150&lt;&gt;"",'PD3'!$S150*VLOOKUP('PD3'!$R150,#REF!,2,0),"")</f>
        <v/>
      </c>
      <c r="U150" s="27"/>
      <c r="V150" s="25"/>
      <c r="W150" s="16"/>
      <c r="X150" s="21"/>
      <c r="Y150" s="16"/>
      <c r="Z150" s="16"/>
      <c r="AA150" s="16"/>
      <c r="AB150" s="16"/>
      <c r="AC150" s="16"/>
      <c r="AD150" s="16"/>
    </row>
    <row r="151" spans="1:30" ht="18" customHeight="1" x14ac:dyDescent="0.35">
      <c r="A151" s="254"/>
      <c r="B151" s="239"/>
      <c r="C151" s="239"/>
      <c r="D151" s="237"/>
      <c r="E151" s="237"/>
      <c r="F151" s="238"/>
      <c r="G151" s="491" t="str">
        <f>IF('PD3'!$F151&lt;&gt;"",'PD3'!$C151*'PD3'!$D151+E151,"")</f>
        <v/>
      </c>
      <c r="H151" s="491" t="str">
        <f>IF('PD3'!$G151&lt;&gt;"",'PD3'!$G151*VLOOKUP('PD3'!$F151,'Group Information'!$A$19:$B$25,2,0),"")</f>
        <v/>
      </c>
      <c r="I151" s="256"/>
      <c r="J151" s="16"/>
      <c r="K151" s="16"/>
      <c r="L151" s="16"/>
      <c r="M151" s="16"/>
      <c r="N151" s="23"/>
      <c r="O151" s="16"/>
      <c r="P151" s="23"/>
      <c r="Q151" s="23"/>
      <c r="R151" s="16"/>
      <c r="T151" s="23" t="str">
        <f>IF('PD3'!$S151&lt;&gt;"",'PD3'!$S151*VLOOKUP('PD3'!$R151,#REF!,2,0),"")</f>
        <v/>
      </c>
      <c r="U151" s="27"/>
      <c r="V151" s="16"/>
      <c r="W151" s="16"/>
      <c r="X151" s="21"/>
      <c r="Y151" s="16"/>
      <c r="Z151" s="16"/>
      <c r="AA151" s="16"/>
      <c r="AB151" s="16"/>
      <c r="AC151" s="16"/>
      <c r="AD151" s="16"/>
    </row>
    <row r="152" spans="1:30" ht="18" customHeight="1" x14ac:dyDescent="0.35">
      <c r="A152" s="254"/>
      <c r="B152" s="239"/>
      <c r="C152" s="239"/>
      <c r="D152" s="237"/>
      <c r="E152" s="237"/>
      <c r="F152" s="238"/>
      <c r="G152" s="491" t="str">
        <f>IF('PD3'!$F152&lt;&gt;"",'PD3'!$C152*'PD3'!$D152+E152,"")</f>
        <v/>
      </c>
      <c r="H152" s="491" t="str">
        <f>IF('PD3'!$G152&lt;&gt;"",'PD3'!$G152*VLOOKUP('PD3'!$F152,'Group Information'!$A$19:$B$25,2,0),"")</f>
        <v/>
      </c>
      <c r="I152" s="256"/>
      <c r="J152" s="16"/>
      <c r="K152" s="16"/>
      <c r="L152" s="16"/>
      <c r="M152" s="16"/>
      <c r="N152" s="23"/>
      <c r="O152" s="16"/>
      <c r="P152" s="23"/>
      <c r="Q152" s="23"/>
      <c r="R152" s="16"/>
      <c r="T152" s="23" t="str">
        <f>IF('PD3'!$S152&lt;&gt;"",'PD3'!$S152*VLOOKUP('PD3'!$R152,#REF!,2,0),"")</f>
        <v/>
      </c>
      <c r="U152" s="27"/>
      <c r="V152" s="28"/>
      <c r="W152" s="16"/>
      <c r="X152" s="21"/>
      <c r="Y152" s="16"/>
      <c r="Z152" s="16"/>
      <c r="AA152" s="16"/>
      <c r="AB152" s="16"/>
      <c r="AC152" s="16"/>
      <c r="AD152" s="16"/>
    </row>
    <row r="153" spans="1:30" ht="18" customHeight="1" x14ac:dyDescent="0.35">
      <c r="A153" s="254"/>
      <c r="B153" s="239"/>
      <c r="C153" s="239"/>
      <c r="D153" s="237"/>
      <c r="E153" s="237"/>
      <c r="F153" s="238"/>
      <c r="G153" s="491" t="str">
        <f>IF('PD3'!$F153&lt;&gt;"",'PD3'!$C153*'PD3'!$D153+E153,"")</f>
        <v/>
      </c>
      <c r="H153" s="491" t="str">
        <f>IF('PD3'!$G153&lt;&gt;"",'PD3'!$G153*VLOOKUP('PD3'!$F153,'Group Information'!$A$19:$B$25,2,0),"")</f>
        <v/>
      </c>
      <c r="I153" s="256"/>
      <c r="J153" s="16"/>
      <c r="K153" s="16"/>
      <c r="L153" s="16"/>
      <c r="M153" s="16"/>
      <c r="N153" s="23"/>
      <c r="O153" s="16"/>
      <c r="P153" s="23"/>
      <c r="Q153" s="23"/>
      <c r="R153" s="16"/>
      <c r="T153" s="23" t="str">
        <f>IF('PD3'!$S153&lt;&gt;"",'PD3'!$S153*VLOOKUP('PD3'!$R153,#REF!,2,0),"")</f>
        <v/>
      </c>
      <c r="U153" s="27"/>
      <c r="V153" s="28"/>
      <c r="W153" s="16"/>
      <c r="X153" s="21"/>
      <c r="Y153" s="16"/>
      <c r="Z153" s="16"/>
      <c r="AA153" s="16"/>
      <c r="AB153" s="16"/>
      <c r="AC153" s="16"/>
      <c r="AD153" s="16"/>
    </row>
    <row r="154" spans="1:30" ht="18" customHeight="1" x14ac:dyDescent="0.35">
      <c r="A154" s="254"/>
      <c r="B154" s="239"/>
      <c r="C154" s="239"/>
      <c r="D154" s="237"/>
      <c r="E154" s="237"/>
      <c r="F154" s="238"/>
      <c r="G154" s="491" t="str">
        <f>IF('PD3'!$F154&lt;&gt;"",'PD3'!$C154*'PD3'!$D154+E154,"")</f>
        <v/>
      </c>
      <c r="H154" s="491" t="str">
        <f>IF('PD3'!$G154&lt;&gt;"",'PD3'!$G154*VLOOKUP('PD3'!$F154,'Group Information'!$A$19:$B$25,2,0),"")</f>
        <v/>
      </c>
      <c r="I154" s="256"/>
      <c r="J154" s="16"/>
      <c r="K154" s="16"/>
      <c r="L154" s="16"/>
      <c r="M154" s="16"/>
      <c r="N154" s="23"/>
      <c r="O154" s="16"/>
      <c r="P154" s="23"/>
      <c r="Q154" s="23"/>
      <c r="R154" s="16"/>
      <c r="T154" s="23" t="str">
        <f>IF('PD3'!$S154&lt;&gt;"",'PD3'!$S154*VLOOKUP('PD3'!$R154,#REF!,2,0),"")</f>
        <v/>
      </c>
      <c r="U154" s="27"/>
      <c r="V154" s="26"/>
      <c r="W154" s="16"/>
      <c r="X154" s="21"/>
      <c r="Y154" s="16"/>
      <c r="Z154" s="16"/>
      <c r="AA154" s="16"/>
      <c r="AB154" s="16"/>
      <c r="AC154" s="16"/>
      <c r="AD154" s="16"/>
    </row>
    <row r="155" spans="1:30" ht="18" customHeight="1" x14ac:dyDescent="0.35">
      <c r="A155" s="254"/>
      <c r="B155" s="239"/>
      <c r="C155" s="239"/>
      <c r="D155" s="237"/>
      <c r="E155" s="237"/>
      <c r="F155" s="238"/>
      <c r="G155" s="491" t="str">
        <f>IF('PD3'!$F155&lt;&gt;"",'PD3'!$C155*'PD3'!$D155+E155,"")</f>
        <v/>
      </c>
      <c r="H155" s="491" t="str">
        <f>IF('PD3'!$G155&lt;&gt;"",'PD3'!$G155*VLOOKUP('PD3'!$F155,'Group Information'!$A$19:$B$25,2,0),"")</f>
        <v/>
      </c>
      <c r="I155" s="256"/>
      <c r="J155" s="16"/>
      <c r="K155" s="16"/>
      <c r="L155" s="16"/>
      <c r="M155" s="16"/>
      <c r="N155" s="23"/>
      <c r="O155" s="16"/>
      <c r="P155" s="23"/>
      <c r="Q155" s="23"/>
      <c r="R155" s="16"/>
      <c r="T155" s="23" t="str">
        <f>IF('PD3'!$S155&lt;&gt;"",'PD3'!$S155*VLOOKUP('PD3'!$R155,#REF!,2,0),"")</f>
        <v/>
      </c>
      <c r="U155" s="27"/>
      <c r="V155" s="16"/>
      <c r="W155" s="16"/>
      <c r="X155" s="21"/>
      <c r="Y155" s="16"/>
      <c r="Z155" s="16"/>
      <c r="AA155" s="16"/>
      <c r="AB155" s="16"/>
      <c r="AC155" s="16"/>
      <c r="AD155" s="16"/>
    </row>
    <row r="156" spans="1:30" ht="18" customHeight="1" x14ac:dyDescent="0.35">
      <c r="A156" s="254"/>
      <c r="B156" s="239"/>
      <c r="C156" s="239"/>
      <c r="D156" s="237"/>
      <c r="E156" s="237"/>
      <c r="F156" s="238"/>
      <c r="G156" s="491" t="str">
        <f>IF('PD3'!$F156&lt;&gt;"",'PD3'!$C156*'PD3'!$D156+E156,"")</f>
        <v/>
      </c>
      <c r="H156" s="491" t="str">
        <f>IF('PD3'!$G156&lt;&gt;"",'PD3'!$G156*VLOOKUP('PD3'!$F156,'Group Information'!$A$19:$B$25,2,0),"")</f>
        <v/>
      </c>
      <c r="I156" s="256"/>
      <c r="J156" s="16"/>
      <c r="K156" s="16"/>
      <c r="L156" s="16"/>
      <c r="M156" s="16"/>
      <c r="N156" s="23"/>
      <c r="O156" s="16"/>
      <c r="P156" s="23"/>
      <c r="Q156" s="23"/>
      <c r="R156" s="16"/>
      <c r="T156" s="23" t="str">
        <f>IF('PD3'!$S156&lt;&gt;"",'PD3'!$S156*VLOOKUP('PD3'!$R156,#REF!,2,0),"")</f>
        <v/>
      </c>
      <c r="U156" s="27"/>
      <c r="V156" s="25"/>
      <c r="W156" s="16"/>
      <c r="X156" s="21"/>
      <c r="Y156" s="16"/>
      <c r="Z156" s="16"/>
      <c r="AA156" s="16"/>
      <c r="AB156" s="16"/>
      <c r="AC156" s="16"/>
      <c r="AD156" s="16"/>
    </row>
    <row r="157" spans="1:30" ht="18" customHeight="1" x14ac:dyDescent="0.35">
      <c r="A157" s="254"/>
      <c r="B157" s="239"/>
      <c r="C157" s="239"/>
      <c r="D157" s="237"/>
      <c r="E157" s="237"/>
      <c r="F157" s="238"/>
      <c r="G157" s="491" t="str">
        <f>IF('PD3'!$F157&lt;&gt;"",'PD3'!$C157*'PD3'!$D157+E157,"")</f>
        <v/>
      </c>
      <c r="H157" s="491" t="str">
        <f>IF('PD3'!$G157&lt;&gt;"",'PD3'!$G157*VLOOKUP('PD3'!$F157,'Group Information'!$A$19:$B$25,2,0),"")</f>
        <v/>
      </c>
      <c r="I157" s="256"/>
      <c r="J157" s="16"/>
      <c r="K157" s="16"/>
      <c r="L157" s="16"/>
      <c r="M157" s="16"/>
      <c r="N157" s="23"/>
      <c r="O157" s="16"/>
      <c r="P157" s="23"/>
      <c r="Q157" s="23"/>
      <c r="R157" s="16"/>
      <c r="T157" s="23" t="str">
        <f>IF('PD3'!$S157&lt;&gt;"",'PD3'!$S157*VLOOKUP('PD3'!$R157,#REF!,2,0),"")</f>
        <v/>
      </c>
      <c r="U157" s="27"/>
      <c r="V157" s="25"/>
      <c r="W157" s="16"/>
      <c r="X157" s="21"/>
      <c r="Y157" s="16"/>
      <c r="Z157" s="16"/>
      <c r="AA157" s="16"/>
      <c r="AB157" s="16"/>
      <c r="AC157" s="16"/>
      <c r="AD157" s="16"/>
    </row>
    <row r="158" spans="1:30" ht="18" customHeight="1" x14ac:dyDescent="0.35">
      <c r="A158" s="254"/>
      <c r="B158" s="239"/>
      <c r="C158" s="239"/>
      <c r="D158" s="237"/>
      <c r="E158" s="237"/>
      <c r="F158" s="238"/>
      <c r="G158" s="491" t="str">
        <f>IF('PD3'!$F158&lt;&gt;"",'PD3'!$C158*'PD3'!$D158+E158,"")</f>
        <v/>
      </c>
      <c r="H158" s="491" t="str">
        <f>IF('PD3'!$G158&lt;&gt;"",'PD3'!$G158*VLOOKUP('PD3'!$F158,'Group Information'!$A$19:$B$25,2,0),"")</f>
        <v/>
      </c>
      <c r="I158" s="256"/>
      <c r="J158" s="16"/>
      <c r="K158" s="16"/>
      <c r="L158" s="16"/>
      <c r="M158" s="16"/>
      <c r="N158" s="23"/>
      <c r="O158" s="16"/>
      <c r="P158" s="23"/>
      <c r="Q158" s="23"/>
      <c r="R158" s="16"/>
      <c r="T158" s="23" t="str">
        <f>IF('PD3'!$S158&lt;&gt;"",'PD3'!$S158*VLOOKUP('PD3'!$R158,#REF!,2,0),"")</f>
        <v/>
      </c>
      <c r="U158" s="27"/>
      <c r="V158" s="26"/>
      <c r="W158" s="16"/>
      <c r="X158" s="21"/>
      <c r="Y158" s="16"/>
      <c r="Z158" s="16"/>
      <c r="AA158" s="16"/>
      <c r="AB158" s="16"/>
      <c r="AC158" s="16"/>
      <c r="AD158" s="16"/>
    </row>
    <row r="159" spans="1:30" ht="18" customHeight="1" x14ac:dyDescent="0.35">
      <c r="A159" s="254"/>
      <c r="B159" s="239"/>
      <c r="C159" s="239"/>
      <c r="D159" s="237"/>
      <c r="E159" s="237"/>
      <c r="F159" s="238"/>
      <c r="G159" s="491" t="str">
        <f>IF('PD3'!$F159&lt;&gt;"",'PD3'!$C159*'PD3'!$D159+E159,"")</f>
        <v/>
      </c>
      <c r="H159" s="491" t="str">
        <f>IF('PD3'!$G159&lt;&gt;"",'PD3'!$G159*VLOOKUP('PD3'!$F159,'Group Information'!$A$19:$B$25,2,0),"")</f>
        <v/>
      </c>
      <c r="I159" s="256"/>
      <c r="J159" s="16"/>
      <c r="K159" s="16"/>
      <c r="L159" s="16"/>
      <c r="M159" s="16"/>
      <c r="N159" s="23"/>
      <c r="O159" s="16"/>
      <c r="P159" s="23"/>
      <c r="Q159" s="23"/>
      <c r="R159" s="16"/>
      <c r="T159" s="23" t="str">
        <f>IF('PD3'!$S159&lt;&gt;"",'PD3'!$S159*VLOOKUP('PD3'!$R159,#REF!,2,0),"")</f>
        <v/>
      </c>
      <c r="U159" s="27"/>
      <c r="V159" s="28"/>
      <c r="W159" s="16"/>
      <c r="X159" s="21"/>
      <c r="Y159" s="16"/>
      <c r="Z159" s="16"/>
      <c r="AA159" s="16"/>
      <c r="AB159" s="16"/>
      <c r="AC159" s="16"/>
      <c r="AD159" s="16"/>
    </row>
    <row r="160" spans="1:30" ht="18" customHeight="1" x14ac:dyDescent="0.35">
      <c r="A160" s="254"/>
      <c r="B160" s="239"/>
      <c r="C160" s="239"/>
      <c r="D160" s="237"/>
      <c r="E160" s="237"/>
      <c r="F160" s="238"/>
      <c r="G160" s="491" t="str">
        <f>IF('PD3'!$F160&lt;&gt;"",'PD3'!$C160*'PD3'!$D160+E160,"")</f>
        <v/>
      </c>
      <c r="H160" s="491" t="str">
        <f>IF('PD3'!$G160&lt;&gt;"",'PD3'!$G160*VLOOKUP('PD3'!$F160,'Group Information'!$A$19:$B$25,2,0),"")</f>
        <v/>
      </c>
      <c r="I160" s="256"/>
      <c r="J160" s="16"/>
      <c r="K160" s="16"/>
      <c r="L160" s="16"/>
      <c r="M160" s="16"/>
      <c r="N160" s="23"/>
      <c r="O160" s="16"/>
      <c r="P160" s="23"/>
      <c r="Q160" s="23"/>
      <c r="R160" s="16"/>
      <c r="T160" s="23" t="str">
        <f>IF('PD3'!$S160&lt;&gt;"",'PD3'!$S160*VLOOKUP('PD3'!$R160,#REF!,2,0),"")</f>
        <v/>
      </c>
      <c r="U160" s="27"/>
      <c r="V160" s="28"/>
      <c r="W160" s="16"/>
      <c r="X160" s="21"/>
      <c r="Y160" s="16"/>
      <c r="Z160" s="16"/>
      <c r="AA160" s="16"/>
      <c r="AB160" s="16"/>
      <c r="AC160" s="16"/>
      <c r="AD160" s="16"/>
    </row>
    <row r="161" spans="1:30" ht="18" customHeight="1" x14ac:dyDescent="0.35">
      <c r="A161" s="254"/>
      <c r="B161" s="239"/>
      <c r="C161" s="239"/>
      <c r="D161" s="237"/>
      <c r="E161" s="237"/>
      <c r="F161" s="238"/>
      <c r="G161" s="491" t="str">
        <f>IF('PD3'!$F161&lt;&gt;"",'PD3'!$C161*'PD3'!$D161+E161,"")</f>
        <v/>
      </c>
      <c r="H161" s="491" t="str">
        <f>IF('PD3'!$G161&lt;&gt;"",'PD3'!$G161*VLOOKUP('PD3'!$F161,'Group Information'!$A$19:$B$25,2,0),"")</f>
        <v/>
      </c>
      <c r="I161" s="256"/>
      <c r="J161" s="16"/>
      <c r="K161" s="16"/>
      <c r="L161" s="16"/>
      <c r="M161" s="16"/>
      <c r="N161" s="23"/>
      <c r="O161" s="16"/>
      <c r="P161" s="23"/>
      <c r="Q161" s="23"/>
      <c r="R161" s="16"/>
      <c r="T161" s="23" t="str">
        <f>IF('PD3'!$S161&lt;&gt;"",'PD3'!$S161*VLOOKUP('PD3'!$R161,#REF!,2,0),"")</f>
        <v/>
      </c>
      <c r="U161" s="27"/>
      <c r="V161" s="28"/>
      <c r="W161" s="16"/>
      <c r="X161" s="21"/>
      <c r="Y161" s="16"/>
      <c r="Z161" s="16"/>
      <c r="AA161" s="16"/>
      <c r="AB161" s="16"/>
      <c r="AC161" s="16"/>
      <c r="AD161" s="16"/>
    </row>
    <row r="162" spans="1:30" ht="18" customHeight="1" x14ac:dyDescent="0.35">
      <c r="A162" s="254"/>
      <c r="B162" s="239"/>
      <c r="C162" s="239"/>
      <c r="D162" s="237"/>
      <c r="E162" s="237"/>
      <c r="F162" s="238"/>
      <c r="G162" s="491" t="str">
        <f>IF('PD3'!$F162&lt;&gt;"",'PD3'!$C162*'PD3'!$D162+E162,"")</f>
        <v/>
      </c>
      <c r="H162" s="491" t="str">
        <f>IF('PD3'!$G162&lt;&gt;"",'PD3'!$G162*VLOOKUP('PD3'!$F162,'Group Information'!$A$19:$B$25,2,0),"")</f>
        <v/>
      </c>
      <c r="I162" s="256"/>
      <c r="J162" s="16"/>
      <c r="K162" s="16"/>
      <c r="L162" s="16"/>
      <c r="M162" s="16"/>
      <c r="N162" s="23"/>
      <c r="O162" s="16"/>
      <c r="P162" s="23"/>
      <c r="Q162" s="23"/>
      <c r="R162" s="16"/>
      <c r="T162" s="23" t="str">
        <f>IF('PD3'!$S162&lt;&gt;"",'PD3'!$S162*VLOOKUP('PD3'!$R162,#REF!,2,0),"")</f>
        <v/>
      </c>
      <c r="U162" s="27"/>
      <c r="V162" s="25"/>
      <c r="W162" s="27"/>
      <c r="X162" s="21"/>
      <c r="Y162" s="16"/>
      <c r="Z162" s="16"/>
      <c r="AA162" s="16"/>
      <c r="AB162" s="16"/>
      <c r="AC162" s="16"/>
      <c r="AD162" s="16"/>
    </row>
    <row r="163" spans="1:30" ht="18" customHeight="1" x14ac:dyDescent="0.35">
      <c r="A163" s="254"/>
      <c r="B163" s="239"/>
      <c r="C163" s="239"/>
      <c r="D163" s="237"/>
      <c r="E163" s="237"/>
      <c r="F163" s="238"/>
      <c r="G163" s="491" t="str">
        <f>IF('PD3'!$F163&lt;&gt;"",'PD3'!$C163*'PD3'!$D163+E163,"")</f>
        <v/>
      </c>
      <c r="H163" s="491" t="str">
        <f>IF('PD3'!$G163&lt;&gt;"",'PD3'!$G163*VLOOKUP('PD3'!$F163,'Group Information'!$A$19:$B$25,2,0),"")</f>
        <v/>
      </c>
      <c r="I163" s="256"/>
      <c r="J163" s="16"/>
      <c r="K163" s="16"/>
      <c r="L163" s="16"/>
      <c r="M163" s="16"/>
      <c r="N163" s="23"/>
      <c r="O163" s="16"/>
      <c r="P163" s="23"/>
      <c r="Q163" s="23"/>
      <c r="R163" s="16"/>
      <c r="T163" s="23" t="str">
        <f>IF('PD3'!$S163&lt;&gt;"",'PD3'!$S163*VLOOKUP('PD3'!$R163,#REF!,2,0),"")</f>
        <v/>
      </c>
      <c r="U163" s="27"/>
      <c r="V163" s="25"/>
      <c r="W163" s="16"/>
      <c r="X163" s="21"/>
      <c r="Y163" s="16"/>
      <c r="Z163" s="16"/>
      <c r="AA163" s="16"/>
      <c r="AB163" s="16"/>
      <c r="AC163" s="16"/>
      <c r="AD163" s="16"/>
    </row>
    <row r="164" spans="1:30" ht="18" customHeight="1" x14ac:dyDescent="0.35">
      <c r="A164" s="254"/>
      <c r="B164" s="239"/>
      <c r="C164" s="239"/>
      <c r="D164" s="237"/>
      <c r="E164" s="237"/>
      <c r="F164" s="238"/>
      <c r="G164" s="491" t="str">
        <f>IF('PD3'!$F164&lt;&gt;"",'PD3'!$C164*'PD3'!$D164+E164,"")</f>
        <v/>
      </c>
      <c r="H164" s="491" t="str">
        <f>IF('PD3'!$G164&lt;&gt;"",'PD3'!$G164*VLOOKUP('PD3'!$F164,'Group Information'!$A$19:$B$25,2,0),"")</f>
        <v/>
      </c>
      <c r="I164" s="256"/>
      <c r="J164" s="16"/>
      <c r="K164" s="16"/>
      <c r="L164" s="16"/>
      <c r="M164" s="16"/>
      <c r="N164" s="23"/>
      <c r="O164" s="16"/>
      <c r="P164" s="23"/>
      <c r="Q164" s="23"/>
      <c r="R164" s="16"/>
      <c r="T164" s="23" t="str">
        <f>IF('PD3'!$S164&lt;&gt;"",'PD3'!$S164*VLOOKUP('PD3'!$R164,#REF!,2,0),"")</f>
        <v/>
      </c>
      <c r="U164" s="27"/>
      <c r="V164" s="25"/>
      <c r="W164" s="16"/>
      <c r="X164" s="21"/>
      <c r="Y164" s="16"/>
      <c r="Z164" s="16"/>
      <c r="AA164" s="16"/>
      <c r="AB164" s="16"/>
      <c r="AC164" s="16"/>
      <c r="AD164" s="16"/>
    </row>
    <row r="165" spans="1:30" ht="18" customHeight="1" x14ac:dyDescent="0.35">
      <c r="A165" s="254"/>
      <c r="B165" s="239"/>
      <c r="C165" s="239"/>
      <c r="D165" s="237"/>
      <c r="E165" s="237"/>
      <c r="F165" s="238"/>
      <c r="G165" s="491" t="str">
        <f>IF('PD3'!$F165&lt;&gt;"",'PD3'!$C165*'PD3'!$D165+E165,"")</f>
        <v/>
      </c>
      <c r="H165" s="491" t="str">
        <f>IF('PD3'!$G165&lt;&gt;"",'PD3'!$G165*VLOOKUP('PD3'!$F165,'Group Information'!$A$19:$B$25,2,0),"")</f>
        <v/>
      </c>
      <c r="I165" s="256"/>
      <c r="J165" s="16"/>
      <c r="K165" s="16"/>
      <c r="L165" s="16"/>
      <c r="M165" s="16"/>
      <c r="N165" s="23"/>
      <c r="O165" s="16"/>
      <c r="P165" s="23"/>
      <c r="Q165" s="23"/>
      <c r="R165" s="16"/>
      <c r="T165" s="23" t="str">
        <f>IF('PD3'!$S165&lt;&gt;"",'PD3'!$S165*VLOOKUP('PD3'!$R165,#REF!,2,0),"")</f>
        <v/>
      </c>
      <c r="U165" s="27"/>
      <c r="V165" s="16"/>
      <c r="W165" s="16"/>
      <c r="X165" s="21"/>
      <c r="Y165" s="16"/>
      <c r="Z165" s="16"/>
      <c r="AA165" s="16"/>
      <c r="AB165" s="16"/>
      <c r="AC165" s="16"/>
      <c r="AD165" s="16"/>
    </row>
    <row r="166" spans="1:30" ht="18" customHeight="1" x14ac:dyDescent="0.35">
      <c r="A166" s="254"/>
      <c r="B166" s="239"/>
      <c r="C166" s="239"/>
      <c r="D166" s="237"/>
      <c r="E166" s="237"/>
      <c r="F166" s="238"/>
      <c r="G166" s="491" t="str">
        <f>IF('PD3'!$F166&lt;&gt;"",'PD3'!$C166*'PD3'!$D166+E166,"")</f>
        <v/>
      </c>
      <c r="H166" s="491" t="str">
        <f>IF('PD3'!$G166&lt;&gt;"",'PD3'!$G166*VLOOKUP('PD3'!$F166,'Group Information'!$A$19:$B$25,2,0),"")</f>
        <v/>
      </c>
      <c r="I166" s="256"/>
      <c r="J166" s="16"/>
      <c r="K166" s="16"/>
      <c r="L166" s="16"/>
      <c r="M166" s="16"/>
      <c r="N166" s="23"/>
      <c r="O166" s="16"/>
      <c r="P166" s="23"/>
      <c r="Q166" s="23"/>
      <c r="R166" s="16"/>
      <c r="T166" s="23" t="str">
        <f>IF('PD3'!$S166&lt;&gt;"",'PD3'!$S166*VLOOKUP('PD3'!$R166,#REF!,2,0),"")</f>
        <v/>
      </c>
      <c r="U166" s="27"/>
      <c r="V166" s="16"/>
      <c r="W166" s="16"/>
      <c r="X166" s="21"/>
      <c r="Y166" s="16"/>
      <c r="Z166" s="16"/>
      <c r="AA166" s="16"/>
      <c r="AB166" s="16"/>
      <c r="AC166" s="16"/>
      <c r="AD166" s="16"/>
    </row>
    <row r="167" spans="1:30" ht="18" customHeight="1" x14ac:dyDescent="0.35">
      <c r="A167" s="254"/>
      <c r="B167" s="239"/>
      <c r="C167" s="239"/>
      <c r="D167" s="237"/>
      <c r="E167" s="237"/>
      <c r="F167" s="238"/>
      <c r="G167" s="491" t="str">
        <f>IF('PD3'!$F167&lt;&gt;"",'PD3'!$C167*'PD3'!$D167+E167,"")</f>
        <v/>
      </c>
      <c r="H167" s="491" t="str">
        <f>IF('PD3'!$G167&lt;&gt;"",'PD3'!$G167*VLOOKUP('PD3'!$F167,'Group Information'!$A$19:$B$25,2,0),"")</f>
        <v/>
      </c>
      <c r="I167" s="256"/>
      <c r="J167" s="16"/>
      <c r="K167" s="16"/>
      <c r="L167" s="16"/>
      <c r="M167" s="16"/>
      <c r="N167" s="23"/>
      <c r="O167" s="16"/>
      <c r="P167" s="23"/>
      <c r="Q167" s="23"/>
      <c r="R167" s="16"/>
      <c r="T167" s="23" t="str">
        <f>IF('PD3'!$S167&lt;&gt;"",'PD3'!$S167*VLOOKUP('PD3'!$R167,#REF!,2,0),"")</f>
        <v/>
      </c>
      <c r="U167" s="27"/>
      <c r="V167" s="16"/>
      <c r="W167" s="16"/>
      <c r="X167" s="21"/>
      <c r="Y167" s="16"/>
      <c r="Z167" s="16"/>
      <c r="AA167" s="16"/>
      <c r="AB167" s="16"/>
      <c r="AC167" s="16"/>
      <c r="AD167" s="16"/>
    </row>
    <row r="168" spans="1:30" ht="18" customHeight="1" x14ac:dyDescent="0.35">
      <c r="A168" s="254"/>
      <c r="B168" s="239"/>
      <c r="C168" s="239"/>
      <c r="D168" s="237"/>
      <c r="E168" s="237"/>
      <c r="F168" s="238"/>
      <c r="G168" s="491" t="str">
        <f>IF('PD3'!$F168&lt;&gt;"",'PD3'!$C168*'PD3'!$D168+E168,"")</f>
        <v/>
      </c>
      <c r="H168" s="491" t="str">
        <f>IF('PD3'!$G168&lt;&gt;"",'PD3'!$G168*VLOOKUP('PD3'!$F168,'Group Information'!$A$19:$B$25,2,0),"")</f>
        <v/>
      </c>
      <c r="I168" s="256"/>
      <c r="J168" s="16"/>
      <c r="K168" s="16"/>
      <c r="L168" s="16"/>
      <c r="M168" s="16"/>
      <c r="N168" s="23"/>
      <c r="O168" s="16"/>
      <c r="P168" s="23"/>
      <c r="Q168" s="23"/>
      <c r="R168" s="16"/>
      <c r="T168" s="23" t="str">
        <f>IF('PD3'!$S168&lt;&gt;"",'PD3'!$S168*VLOOKUP('PD3'!$R168,#REF!,2,0),"")</f>
        <v/>
      </c>
      <c r="U168" s="27"/>
      <c r="V168" s="25"/>
      <c r="W168" s="16"/>
      <c r="X168" s="21"/>
      <c r="Y168" s="16"/>
      <c r="Z168" s="16"/>
      <c r="AA168" s="16"/>
      <c r="AB168" s="16"/>
      <c r="AC168" s="16"/>
      <c r="AD168" s="16"/>
    </row>
    <row r="169" spans="1:30" ht="18" customHeight="1" x14ac:dyDescent="0.35">
      <c r="A169" s="254"/>
      <c r="B169" s="239"/>
      <c r="C169" s="239"/>
      <c r="D169" s="237"/>
      <c r="E169" s="237"/>
      <c r="F169" s="238"/>
      <c r="G169" s="491" t="str">
        <f>IF('PD3'!$F169&lt;&gt;"",'PD3'!$C169*'PD3'!$D169+E169,"")</f>
        <v/>
      </c>
      <c r="H169" s="491" t="str">
        <f>IF('PD3'!$G169&lt;&gt;"",'PD3'!$G169*VLOOKUP('PD3'!$F169,'Group Information'!$A$19:$B$25,2,0),"")</f>
        <v/>
      </c>
      <c r="I169" s="256"/>
      <c r="J169" s="16"/>
      <c r="K169" s="16"/>
      <c r="L169" s="16"/>
      <c r="M169" s="16"/>
      <c r="N169" s="23"/>
      <c r="O169" s="16"/>
      <c r="P169" s="23"/>
      <c r="Q169" s="23"/>
      <c r="R169" s="16"/>
      <c r="T169" s="23" t="str">
        <f>IF('PD3'!$S169&lt;&gt;"",'PD3'!$S169*VLOOKUP('PD3'!$R169,#REF!,2,0),"")</f>
        <v/>
      </c>
      <c r="U169" s="27"/>
      <c r="V169" s="25"/>
      <c r="W169" s="16"/>
      <c r="X169" s="21"/>
      <c r="Y169" s="16"/>
      <c r="Z169" s="16"/>
      <c r="AA169" s="16"/>
      <c r="AB169" s="16"/>
      <c r="AC169" s="16"/>
      <c r="AD169" s="16"/>
    </row>
    <row r="170" spans="1:30" ht="18" customHeight="1" x14ac:dyDescent="0.35">
      <c r="A170" s="254"/>
      <c r="B170" s="239"/>
      <c r="C170" s="239"/>
      <c r="D170" s="237"/>
      <c r="E170" s="237"/>
      <c r="F170" s="238"/>
      <c r="G170" s="491" t="str">
        <f>IF('PD3'!$F170&lt;&gt;"",'PD3'!$C170*'PD3'!$D170+E170,"")</f>
        <v/>
      </c>
      <c r="H170" s="491" t="str">
        <f>IF('PD3'!$G170&lt;&gt;"",'PD3'!$G170*VLOOKUP('PD3'!$F170,'Group Information'!$A$19:$B$25,2,0),"")</f>
        <v/>
      </c>
      <c r="I170" s="256"/>
      <c r="J170" s="16"/>
      <c r="K170" s="16"/>
      <c r="L170" s="16"/>
      <c r="M170" s="16"/>
      <c r="N170" s="23"/>
      <c r="O170" s="16"/>
      <c r="P170" s="23"/>
      <c r="Q170" s="23"/>
      <c r="R170" s="16"/>
      <c r="T170" s="23" t="str">
        <f>IF('PD3'!$S170&lt;&gt;"",'PD3'!$S170*VLOOKUP('PD3'!$R170,#REF!,2,0),"")</f>
        <v/>
      </c>
      <c r="U170" s="27"/>
      <c r="V170" s="25"/>
      <c r="W170" s="16"/>
      <c r="X170" s="21"/>
      <c r="Y170" s="16"/>
      <c r="Z170" s="16"/>
      <c r="AA170" s="16"/>
      <c r="AB170" s="16"/>
      <c r="AC170" s="16"/>
      <c r="AD170" s="16"/>
    </row>
    <row r="171" spans="1:30" ht="18" customHeight="1" x14ac:dyDescent="0.35">
      <c r="A171" s="254"/>
      <c r="B171" s="239"/>
      <c r="C171" s="239"/>
      <c r="D171" s="237"/>
      <c r="E171" s="237"/>
      <c r="F171" s="238"/>
      <c r="G171" s="491" t="str">
        <f>IF('PD3'!$F171&lt;&gt;"",'PD3'!$C171*'PD3'!$D171+E171,"")</f>
        <v/>
      </c>
      <c r="H171" s="491" t="str">
        <f>IF('PD3'!$G171&lt;&gt;"",'PD3'!$G171*VLOOKUP('PD3'!$F171,'Group Information'!$A$19:$B$25,2,0),"")</f>
        <v/>
      </c>
      <c r="I171" s="256"/>
      <c r="J171" s="16"/>
      <c r="K171" s="16"/>
      <c r="L171" s="16"/>
      <c r="M171" s="16"/>
      <c r="N171" s="23"/>
      <c r="O171" s="16"/>
      <c r="P171" s="29"/>
      <c r="Q171" s="23"/>
      <c r="R171" s="16"/>
      <c r="T171" s="23" t="str">
        <f>IF('PD3'!$S171&lt;&gt;"",'PD3'!$S171*VLOOKUP('PD3'!$R171,#REF!,2,0),"")</f>
        <v/>
      </c>
      <c r="U171" s="27"/>
      <c r="V171" s="16"/>
      <c r="W171" s="16"/>
      <c r="X171" s="21"/>
      <c r="Y171" s="16"/>
      <c r="Z171" s="16"/>
      <c r="AA171" s="16"/>
      <c r="AB171" s="16"/>
      <c r="AC171" s="16"/>
      <c r="AD171" s="16"/>
    </row>
    <row r="172" spans="1:30" ht="18" customHeight="1" x14ac:dyDescent="0.35">
      <c r="A172" s="254"/>
      <c r="B172" s="239"/>
      <c r="C172" s="239"/>
      <c r="D172" s="237"/>
      <c r="E172" s="237"/>
      <c r="F172" s="238"/>
      <c r="G172" s="491" t="str">
        <f>IF('PD3'!$F172&lt;&gt;"",'PD3'!$C172*'PD3'!$D172+E172,"")</f>
        <v/>
      </c>
      <c r="H172" s="491" t="str">
        <f>IF('PD3'!$G172&lt;&gt;"",'PD3'!$G172*VLOOKUP('PD3'!$F172,'Group Information'!$A$19:$B$25,2,0),"")</f>
        <v/>
      </c>
      <c r="I172" s="256"/>
      <c r="J172" s="16"/>
      <c r="K172" s="16"/>
      <c r="L172" s="16"/>
      <c r="M172" s="16"/>
      <c r="N172" s="23"/>
      <c r="O172" s="16"/>
      <c r="P172" s="29"/>
      <c r="Q172" s="23"/>
      <c r="R172" s="16"/>
      <c r="T172" s="23" t="str">
        <f>IF('PD3'!$S172&lt;&gt;"",'PD3'!$S172*VLOOKUP('PD3'!$R172,#REF!,2,0),"")</f>
        <v/>
      </c>
      <c r="U172" s="27"/>
      <c r="V172" s="16"/>
      <c r="W172" s="16"/>
      <c r="X172" s="21"/>
      <c r="Y172" s="16"/>
      <c r="Z172" s="16"/>
      <c r="AA172" s="16"/>
      <c r="AB172" s="16"/>
      <c r="AC172" s="16"/>
      <c r="AD172" s="16"/>
    </row>
    <row r="173" spans="1:30" ht="18" customHeight="1" x14ac:dyDescent="0.35">
      <c r="A173" s="254"/>
      <c r="B173" s="239"/>
      <c r="C173" s="239"/>
      <c r="D173" s="237"/>
      <c r="E173" s="237"/>
      <c r="F173" s="238"/>
      <c r="G173" s="491" t="str">
        <f>IF('PD3'!$F173&lt;&gt;"",'PD3'!$C173*'PD3'!$D173+E173,"")</f>
        <v/>
      </c>
      <c r="H173" s="491" t="str">
        <f>IF('PD3'!$G173&lt;&gt;"",'PD3'!$G173*VLOOKUP('PD3'!$F173,'Group Information'!$A$19:$B$25,2,0),"")</f>
        <v/>
      </c>
      <c r="I173" s="256"/>
      <c r="J173" s="16"/>
      <c r="K173" s="16"/>
      <c r="L173" s="16"/>
      <c r="M173" s="16"/>
      <c r="N173" s="23"/>
      <c r="O173" s="16"/>
      <c r="P173" s="23"/>
      <c r="Q173" s="16"/>
      <c r="R173" s="16"/>
      <c r="T173" s="23" t="str">
        <f>IF('PD3'!$S173&lt;&gt;"",'PD3'!$S173*VLOOKUP('PD3'!$R173,#REF!,2,0),"")</f>
        <v/>
      </c>
      <c r="U173" s="16"/>
      <c r="V173" s="16"/>
      <c r="W173" s="16"/>
      <c r="X173" s="16"/>
      <c r="Y173" s="16"/>
      <c r="Z173" s="16"/>
      <c r="AA173" s="16"/>
      <c r="AB173" s="16"/>
      <c r="AC173" s="16"/>
      <c r="AD173" s="16"/>
    </row>
    <row r="174" spans="1:30" ht="18" customHeight="1" x14ac:dyDescent="0.35">
      <c r="A174" s="254"/>
      <c r="B174" s="239"/>
      <c r="C174" s="239"/>
      <c r="D174" s="237"/>
      <c r="E174" s="237"/>
      <c r="F174" s="238"/>
      <c r="G174" s="491" t="str">
        <f>IF('PD3'!$F174&lt;&gt;"",'PD3'!$C174*'PD3'!$D174+E174,"")</f>
        <v/>
      </c>
      <c r="H174" s="491" t="str">
        <f>IF('PD3'!$G174&lt;&gt;"",'PD3'!$G174*VLOOKUP('PD3'!$F174,'Group Information'!$A$19:$B$25,2,0),"")</f>
        <v/>
      </c>
      <c r="I174" s="256"/>
      <c r="J174" s="16"/>
      <c r="K174" s="16"/>
      <c r="L174" s="16"/>
      <c r="M174" s="16"/>
      <c r="N174" s="23"/>
      <c r="O174" s="16"/>
      <c r="P174" s="23"/>
      <c r="Q174" s="16"/>
      <c r="R174" s="16"/>
      <c r="T174" s="23" t="str">
        <f>IF('PD3'!$S174&lt;&gt;"",'PD3'!$S174*VLOOKUP('PD3'!$R174,#REF!,2,0),"")</f>
        <v/>
      </c>
      <c r="U174" s="16"/>
      <c r="V174" s="16"/>
      <c r="W174" s="16"/>
      <c r="X174" s="16"/>
      <c r="Y174" s="16"/>
      <c r="Z174" s="16"/>
      <c r="AA174" s="16"/>
      <c r="AB174" s="16"/>
      <c r="AC174" s="16"/>
      <c r="AD174" s="16"/>
    </row>
    <row r="175" spans="1:30" ht="18" customHeight="1" x14ac:dyDescent="0.35">
      <c r="A175" s="254"/>
      <c r="B175" s="239"/>
      <c r="C175" s="239"/>
      <c r="D175" s="237"/>
      <c r="E175" s="237"/>
      <c r="F175" s="238"/>
      <c r="G175" s="491" t="str">
        <f>IF('PD3'!$F175&lt;&gt;"",'PD3'!$C175*'PD3'!$D175+E175,"")</f>
        <v/>
      </c>
      <c r="H175" s="491" t="str">
        <f>IF('PD3'!$G175&lt;&gt;"",'PD3'!$G175*VLOOKUP('PD3'!$F175,'Group Information'!$A$19:$B$25,2,0),"")</f>
        <v/>
      </c>
      <c r="I175" s="256"/>
      <c r="J175" s="16"/>
      <c r="K175" s="16"/>
      <c r="L175" s="16"/>
      <c r="M175" s="16"/>
      <c r="N175" s="23"/>
      <c r="O175" s="16"/>
      <c r="P175" s="23"/>
      <c r="Q175" s="16"/>
      <c r="R175" s="16"/>
      <c r="T175" s="23" t="str">
        <f>IF('PD3'!$S175&lt;&gt;"",'PD3'!$S175*VLOOKUP('PD3'!$R175,#REF!,2,0),"")</f>
        <v/>
      </c>
      <c r="U175" s="16"/>
      <c r="V175" s="16"/>
      <c r="W175" s="16"/>
      <c r="X175" s="16"/>
      <c r="Y175" s="16"/>
      <c r="Z175" s="16"/>
      <c r="AA175" s="16"/>
      <c r="AB175" s="16"/>
      <c r="AC175" s="16"/>
      <c r="AD175" s="16"/>
    </row>
    <row r="176" spans="1:30" ht="18" customHeight="1" x14ac:dyDescent="0.35">
      <c r="A176" s="254"/>
      <c r="B176" s="239"/>
      <c r="C176" s="239"/>
      <c r="D176" s="237"/>
      <c r="E176" s="237"/>
      <c r="F176" s="238"/>
      <c r="G176" s="491" t="str">
        <f>IF('PD3'!$F176&lt;&gt;"",'PD3'!$C176*'PD3'!$D176+E176,"")</f>
        <v/>
      </c>
      <c r="H176" s="491" t="str">
        <f>IF('PD3'!$G176&lt;&gt;"",'PD3'!$G176*VLOOKUP('PD3'!$F176,'Group Information'!$A$19:$B$25,2,0),"")</f>
        <v/>
      </c>
      <c r="I176" s="256"/>
      <c r="J176" s="16"/>
      <c r="K176" s="16"/>
      <c r="L176" s="16"/>
      <c r="M176" s="16"/>
      <c r="N176" s="23"/>
      <c r="O176" s="16"/>
      <c r="P176" s="23"/>
      <c r="Q176" s="16"/>
      <c r="R176" s="16"/>
      <c r="T176" s="23" t="str">
        <f>IF('PD3'!$S176&lt;&gt;"",'PD3'!$S176*VLOOKUP('PD3'!$R176,#REF!,2,0),"")</f>
        <v/>
      </c>
      <c r="U176" s="16"/>
      <c r="V176" s="16"/>
      <c r="W176" s="16"/>
      <c r="X176" s="16"/>
      <c r="Y176" s="16"/>
      <c r="Z176" s="16"/>
      <c r="AA176" s="16"/>
      <c r="AB176" s="16"/>
      <c r="AC176" s="16"/>
      <c r="AD176" s="16"/>
    </row>
    <row r="177" spans="1:30" ht="18" customHeight="1" x14ac:dyDescent="0.35">
      <c r="A177" s="254"/>
      <c r="B177" s="239"/>
      <c r="C177" s="239"/>
      <c r="D177" s="237"/>
      <c r="E177" s="237"/>
      <c r="F177" s="238"/>
      <c r="G177" s="491" t="str">
        <f>IF('PD3'!$F177&lt;&gt;"",'PD3'!$C177*'PD3'!$D177+E177,"")</f>
        <v/>
      </c>
      <c r="H177" s="491" t="str">
        <f>IF('PD3'!$G177&lt;&gt;"",'PD3'!$G177*VLOOKUP('PD3'!$F177,'Group Information'!$A$19:$B$25,2,0),"")</f>
        <v/>
      </c>
      <c r="I177" s="256"/>
      <c r="J177" s="16"/>
      <c r="K177" s="16"/>
      <c r="L177" s="16"/>
      <c r="M177" s="16"/>
      <c r="N177" s="23"/>
      <c r="O177" s="16"/>
      <c r="P177" s="23"/>
      <c r="Q177" s="16"/>
      <c r="R177" s="16"/>
      <c r="T177" s="23" t="str">
        <f>IF('PD3'!$S177&lt;&gt;"",'PD3'!$S177*VLOOKUP('PD3'!$R177,#REF!,2,0),"")</f>
        <v/>
      </c>
      <c r="U177" s="16"/>
      <c r="V177" s="16"/>
      <c r="W177" s="16"/>
      <c r="X177" s="16"/>
      <c r="Y177" s="16"/>
      <c r="Z177" s="16"/>
      <c r="AA177" s="16"/>
      <c r="AB177" s="16"/>
      <c r="AC177" s="16"/>
      <c r="AD177" s="16"/>
    </row>
    <row r="178" spans="1:30" ht="18" customHeight="1" x14ac:dyDescent="0.35">
      <c r="A178" s="254"/>
      <c r="B178" s="239"/>
      <c r="C178" s="239"/>
      <c r="D178" s="237"/>
      <c r="E178" s="237"/>
      <c r="F178" s="238"/>
      <c r="G178" s="491" t="str">
        <f>IF('PD3'!$F178&lt;&gt;"",'PD3'!$C178*'PD3'!$D178+E178,"")</f>
        <v/>
      </c>
      <c r="H178" s="491" t="str">
        <f>IF('PD3'!$G178&lt;&gt;"",'PD3'!$G178*VLOOKUP('PD3'!$F178,'Group Information'!$A$19:$B$25,2,0),"")</f>
        <v/>
      </c>
      <c r="I178" s="256"/>
      <c r="J178" s="16"/>
      <c r="K178" s="16"/>
      <c r="L178" s="16"/>
      <c r="M178" s="16"/>
      <c r="N178" s="23"/>
      <c r="O178" s="16"/>
      <c r="P178" s="23"/>
      <c r="Q178" s="16"/>
      <c r="R178" s="16"/>
      <c r="T178" s="23" t="str">
        <f>IF('PD3'!$S178&lt;&gt;"",'PD3'!$S178*VLOOKUP('PD3'!$R178,#REF!,2,0),"")</f>
        <v/>
      </c>
      <c r="U178" s="16"/>
      <c r="V178" s="16"/>
      <c r="W178" s="16"/>
      <c r="X178" s="16"/>
      <c r="Y178" s="16"/>
      <c r="Z178" s="16"/>
      <c r="AA178" s="16"/>
      <c r="AB178" s="16"/>
      <c r="AC178" s="16"/>
      <c r="AD178" s="16"/>
    </row>
    <row r="179" spans="1:30" ht="18" customHeight="1" x14ac:dyDescent="0.35">
      <c r="A179" s="254"/>
      <c r="B179" s="239"/>
      <c r="C179" s="239"/>
      <c r="D179" s="237"/>
      <c r="E179" s="237"/>
      <c r="F179" s="238"/>
      <c r="G179" s="491" t="str">
        <f>IF('PD3'!$F179&lt;&gt;"",'PD3'!$C179*'PD3'!$D179+E179,"")</f>
        <v/>
      </c>
      <c r="H179" s="491" t="str">
        <f>IF('PD3'!$G179&lt;&gt;"",'PD3'!$G179*VLOOKUP('PD3'!$F179,'Group Information'!$A$19:$B$25,2,0),"")</f>
        <v/>
      </c>
      <c r="I179" s="256"/>
      <c r="J179" s="16"/>
      <c r="K179" s="16"/>
      <c r="L179" s="16"/>
      <c r="M179" s="16"/>
      <c r="N179" s="23"/>
      <c r="O179" s="16"/>
      <c r="P179" s="23"/>
      <c r="Q179" s="16"/>
      <c r="R179" s="16"/>
      <c r="T179" s="23" t="str">
        <f>IF('PD3'!$S179&lt;&gt;"",'PD3'!$S179*VLOOKUP('PD3'!$R179,#REF!,2,0),"")</f>
        <v/>
      </c>
      <c r="U179" s="16"/>
      <c r="V179" s="16"/>
      <c r="W179" s="16"/>
      <c r="X179" s="16"/>
      <c r="Y179" s="16"/>
      <c r="Z179" s="16"/>
      <c r="AA179" s="16"/>
      <c r="AB179" s="16"/>
      <c r="AC179" s="16"/>
      <c r="AD179" s="16"/>
    </row>
    <row r="180" spans="1:30" ht="18" customHeight="1" x14ac:dyDescent="0.35">
      <c r="A180" s="254"/>
      <c r="B180" s="239"/>
      <c r="C180" s="239"/>
      <c r="D180" s="237"/>
      <c r="E180" s="237"/>
      <c r="F180" s="238"/>
      <c r="G180" s="491" t="str">
        <f>IF('PD3'!$F180&lt;&gt;"",'PD3'!$C180*'PD3'!$D180+E180,"")</f>
        <v/>
      </c>
      <c r="H180" s="491" t="str">
        <f>IF('PD3'!$G180&lt;&gt;"",'PD3'!$G180*VLOOKUP('PD3'!$F180,'Group Information'!$A$19:$B$25,2,0),"")</f>
        <v/>
      </c>
      <c r="I180" s="256"/>
      <c r="J180" s="16"/>
      <c r="K180" s="16"/>
      <c r="L180" s="16"/>
      <c r="M180" s="16"/>
      <c r="N180" s="23"/>
      <c r="O180" s="16"/>
      <c r="P180" s="23"/>
      <c r="Q180" s="16"/>
      <c r="R180" s="16"/>
      <c r="T180" s="23" t="str">
        <f>IF('PD3'!$S180&lt;&gt;"",'PD3'!$S180*VLOOKUP('PD3'!$R180,#REF!,2,0),"")</f>
        <v/>
      </c>
      <c r="U180" s="16"/>
      <c r="V180" s="16"/>
      <c r="W180" s="16"/>
      <c r="X180" s="16"/>
      <c r="Y180" s="16"/>
      <c r="Z180" s="16"/>
      <c r="AA180" s="16"/>
      <c r="AB180" s="16"/>
      <c r="AC180" s="16"/>
      <c r="AD180" s="16"/>
    </row>
    <row r="181" spans="1:30" ht="18" customHeight="1" x14ac:dyDescent="0.35">
      <c r="A181" s="254"/>
      <c r="B181" s="239"/>
      <c r="C181" s="239"/>
      <c r="D181" s="237"/>
      <c r="E181" s="237"/>
      <c r="F181" s="238"/>
      <c r="G181" s="491" t="str">
        <f>IF('PD3'!$F181&lt;&gt;"",'PD3'!$C181*'PD3'!$D181+E181,"")</f>
        <v/>
      </c>
      <c r="H181" s="491" t="str">
        <f>IF('PD3'!$G181&lt;&gt;"",'PD3'!$G181*VLOOKUP('PD3'!$F181,'Group Information'!$A$19:$B$25,2,0),"")</f>
        <v/>
      </c>
      <c r="I181" s="256"/>
      <c r="J181" s="16"/>
      <c r="K181" s="16"/>
      <c r="L181" s="16"/>
      <c r="M181" s="16"/>
      <c r="N181" s="23"/>
      <c r="O181" s="16"/>
      <c r="P181" s="23"/>
      <c r="Q181" s="16"/>
      <c r="R181" s="16"/>
      <c r="T181" s="23" t="str">
        <f>IF('PD3'!$S181&lt;&gt;"",'PD3'!$S181*VLOOKUP('PD3'!$R181,#REF!,2,0),"")</f>
        <v/>
      </c>
      <c r="U181" s="16"/>
      <c r="V181" s="16"/>
      <c r="W181" s="16"/>
      <c r="X181" s="16"/>
      <c r="Y181" s="16"/>
      <c r="Z181" s="16"/>
      <c r="AA181" s="16"/>
      <c r="AB181" s="16"/>
      <c r="AC181" s="16"/>
      <c r="AD181" s="16"/>
    </row>
    <row r="182" spans="1:30" ht="18" customHeight="1" x14ac:dyDescent="0.35">
      <c r="A182" s="254"/>
      <c r="B182" s="239"/>
      <c r="C182" s="239"/>
      <c r="D182" s="237"/>
      <c r="E182" s="237"/>
      <c r="F182" s="238"/>
      <c r="G182" s="491" t="str">
        <f>IF('PD3'!$F182&lt;&gt;"",'PD3'!$C182*'PD3'!$D182+E182,"")</f>
        <v/>
      </c>
      <c r="H182" s="491" t="str">
        <f>IF('PD3'!$G182&lt;&gt;"",'PD3'!$G182*VLOOKUP('PD3'!$F182,'Group Information'!$A$19:$B$25,2,0),"")</f>
        <v/>
      </c>
      <c r="I182" s="256"/>
      <c r="J182" s="16"/>
      <c r="K182" s="16"/>
      <c r="L182" s="16"/>
      <c r="M182" s="16"/>
      <c r="N182" s="23"/>
      <c r="O182" s="16"/>
      <c r="P182" s="23"/>
      <c r="Q182" s="16"/>
      <c r="R182" s="16"/>
      <c r="T182" s="23" t="str">
        <f>IF('PD3'!$S182&lt;&gt;"",'PD3'!$S182*VLOOKUP('PD3'!$R182,#REF!,2,0),"")</f>
        <v/>
      </c>
      <c r="U182" s="16"/>
      <c r="V182" s="16"/>
      <c r="W182" s="16"/>
      <c r="X182" s="16"/>
      <c r="Y182" s="16"/>
      <c r="Z182" s="16"/>
      <c r="AA182" s="16"/>
      <c r="AB182" s="16"/>
      <c r="AC182" s="16"/>
      <c r="AD182" s="16"/>
    </row>
    <row r="183" spans="1:30" ht="18" customHeight="1" x14ac:dyDescent="0.35">
      <c r="A183" s="254"/>
      <c r="B183" s="239"/>
      <c r="C183" s="239"/>
      <c r="D183" s="237"/>
      <c r="E183" s="237"/>
      <c r="F183" s="238"/>
      <c r="G183" s="491" t="str">
        <f>IF('PD3'!$F183&lt;&gt;"",'PD3'!$C183*'PD3'!$D183+E183,"")</f>
        <v/>
      </c>
      <c r="H183" s="491" t="str">
        <f>IF('PD3'!$G183&lt;&gt;"",'PD3'!$G183*VLOOKUP('PD3'!$F183,'Group Information'!$A$19:$B$25,2,0),"")</f>
        <v/>
      </c>
      <c r="I183" s="256"/>
      <c r="J183" s="16"/>
      <c r="K183" s="16"/>
      <c r="L183" s="16"/>
      <c r="M183" s="16"/>
      <c r="N183" s="23"/>
      <c r="O183" s="16"/>
      <c r="P183" s="23"/>
      <c r="Q183" s="16"/>
      <c r="R183" s="16"/>
      <c r="T183" s="23" t="str">
        <f>IF('PD3'!$S183&lt;&gt;"",'PD3'!$S183*VLOOKUP('PD3'!$R183,#REF!,2,0),"")</f>
        <v/>
      </c>
      <c r="U183" s="16"/>
      <c r="V183" s="16"/>
      <c r="W183" s="16"/>
      <c r="X183" s="16"/>
      <c r="Y183" s="16"/>
      <c r="Z183" s="16"/>
      <c r="AA183" s="16"/>
      <c r="AB183" s="16"/>
      <c r="AC183" s="16"/>
      <c r="AD183" s="16"/>
    </row>
    <row r="184" spans="1:30" ht="18" customHeight="1" x14ac:dyDescent="0.35">
      <c r="A184" s="254"/>
      <c r="B184" s="239"/>
      <c r="C184" s="239"/>
      <c r="D184" s="237"/>
      <c r="E184" s="237"/>
      <c r="F184" s="238"/>
      <c r="G184" s="491" t="str">
        <f>IF('PD3'!$F184&lt;&gt;"",'PD3'!$C184*'PD3'!$D184+E184,"")</f>
        <v/>
      </c>
      <c r="H184" s="491" t="str">
        <f>IF('PD3'!$G184&lt;&gt;"",'PD3'!$G184*VLOOKUP('PD3'!$F184,'Group Information'!$A$19:$B$25,2,0),"")</f>
        <v/>
      </c>
      <c r="I184" s="256"/>
      <c r="J184" s="16"/>
      <c r="K184" s="16"/>
      <c r="L184" s="16"/>
      <c r="M184" s="16"/>
      <c r="N184" s="23"/>
      <c r="O184" s="16"/>
      <c r="P184" s="23"/>
      <c r="Q184" s="16"/>
      <c r="R184" s="16"/>
      <c r="T184" s="23" t="str">
        <f>IF('PD3'!$S184&lt;&gt;"",'PD3'!$S184*VLOOKUP('PD3'!$R184,#REF!,2,0),"")</f>
        <v/>
      </c>
      <c r="U184" s="16"/>
      <c r="V184" s="16"/>
      <c r="W184" s="16"/>
      <c r="X184" s="16"/>
      <c r="Y184" s="16"/>
      <c r="Z184" s="16"/>
      <c r="AA184" s="16"/>
      <c r="AB184" s="16"/>
      <c r="AC184" s="16"/>
      <c r="AD184" s="16"/>
    </row>
    <row r="185" spans="1:30" ht="18" customHeight="1" x14ac:dyDescent="0.35">
      <c r="A185" s="254"/>
      <c r="B185" s="239"/>
      <c r="C185" s="239"/>
      <c r="D185" s="237"/>
      <c r="E185" s="237"/>
      <c r="F185" s="238"/>
      <c r="G185" s="491" t="str">
        <f>IF('PD3'!$F185&lt;&gt;"",'PD3'!$C185*'PD3'!$D185+E185,"")</f>
        <v/>
      </c>
      <c r="H185" s="491" t="str">
        <f>IF('PD3'!$G185&lt;&gt;"",'PD3'!$G185*VLOOKUP('PD3'!$F185,'Group Information'!$A$19:$B$25,2,0),"")</f>
        <v/>
      </c>
      <c r="I185" s="256"/>
      <c r="J185" s="16"/>
      <c r="K185" s="16"/>
      <c r="L185" s="16"/>
      <c r="M185" s="16"/>
      <c r="N185" s="23"/>
      <c r="O185" s="16"/>
      <c r="P185" s="23"/>
      <c r="Q185" s="16"/>
      <c r="R185" s="16"/>
      <c r="T185" s="23" t="str">
        <f>IF('PD3'!$S185&lt;&gt;"",'PD3'!$S185*VLOOKUP('PD3'!$R185,#REF!,2,0),"")</f>
        <v/>
      </c>
      <c r="U185" s="16"/>
      <c r="V185" s="16"/>
      <c r="W185" s="16"/>
      <c r="X185" s="16"/>
      <c r="Y185" s="16"/>
      <c r="Z185" s="16"/>
      <c r="AA185" s="16"/>
      <c r="AB185" s="16"/>
      <c r="AC185" s="16"/>
      <c r="AD185" s="16"/>
    </row>
    <row r="186" spans="1:30" ht="18" customHeight="1" x14ac:dyDescent="0.35">
      <c r="A186" s="254"/>
      <c r="B186" s="239"/>
      <c r="C186" s="239"/>
      <c r="D186" s="237"/>
      <c r="E186" s="237"/>
      <c r="F186" s="238"/>
      <c r="G186" s="491" t="str">
        <f>IF('PD3'!$F186&lt;&gt;"",'PD3'!$C186*'PD3'!$D186+E186,"")</f>
        <v/>
      </c>
      <c r="H186" s="491" t="str">
        <f>IF('PD3'!$G186&lt;&gt;"",'PD3'!$G186*VLOOKUP('PD3'!$F186,'Group Information'!$A$19:$B$25,2,0),"")</f>
        <v/>
      </c>
      <c r="I186" s="256"/>
      <c r="J186" s="16"/>
      <c r="K186" s="16"/>
      <c r="L186" s="16"/>
      <c r="M186" s="16"/>
      <c r="N186" s="23"/>
      <c r="O186" s="16"/>
      <c r="P186" s="23"/>
      <c r="Q186" s="16"/>
      <c r="R186" s="16"/>
      <c r="T186" s="23" t="str">
        <f>IF('PD3'!$S186&lt;&gt;"",'PD3'!$S186*VLOOKUP('PD3'!$R186,#REF!,2,0),"")</f>
        <v/>
      </c>
      <c r="U186" s="16"/>
      <c r="V186" s="16"/>
      <c r="W186" s="16"/>
      <c r="X186" s="16"/>
      <c r="Y186" s="16"/>
      <c r="Z186" s="16"/>
      <c r="AA186" s="16"/>
      <c r="AB186" s="16"/>
      <c r="AC186" s="16"/>
      <c r="AD186" s="16"/>
    </row>
    <row r="187" spans="1:30" ht="18" customHeight="1" x14ac:dyDescent="0.35">
      <c r="A187" s="254"/>
      <c r="B187" s="239"/>
      <c r="C187" s="239"/>
      <c r="D187" s="237"/>
      <c r="E187" s="237"/>
      <c r="F187" s="238"/>
      <c r="G187" s="491" t="str">
        <f>IF('PD3'!$F187&lt;&gt;"",'PD3'!$C187*'PD3'!$D187+E187,"")</f>
        <v/>
      </c>
      <c r="H187" s="491" t="str">
        <f>IF('PD3'!$G187&lt;&gt;"",'PD3'!$G187*VLOOKUP('PD3'!$F187,'Group Information'!$A$19:$B$25,2,0),"")</f>
        <v/>
      </c>
      <c r="I187" s="256"/>
      <c r="J187" s="16"/>
      <c r="K187" s="16"/>
      <c r="L187" s="16"/>
      <c r="M187" s="16"/>
      <c r="N187" s="23"/>
      <c r="O187" s="16"/>
      <c r="P187" s="23"/>
      <c r="Q187" s="16"/>
      <c r="R187" s="16"/>
      <c r="T187" s="23" t="str">
        <f>IF('PD3'!$S187&lt;&gt;"",'PD3'!$S187*VLOOKUP('PD3'!$R187,#REF!,2,0),"")</f>
        <v/>
      </c>
      <c r="U187" s="16"/>
      <c r="V187" s="16"/>
      <c r="W187" s="16"/>
      <c r="X187" s="16"/>
      <c r="Y187" s="16"/>
      <c r="Z187" s="16"/>
      <c r="AA187" s="16"/>
      <c r="AB187" s="16"/>
      <c r="AC187" s="16"/>
      <c r="AD187" s="16"/>
    </row>
    <row r="188" spans="1:30" ht="18" customHeight="1" x14ac:dyDescent="0.35">
      <c r="A188" s="254"/>
      <c r="B188" s="239"/>
      <c r="C188" s="239"/>
      <c r="D188" s="237"/>
      <c r="E188" s="237"/>
      <c r="F188" s="238"/>
      <c r="G188" s="491" t="str">
        <f>IF('PD3'!$F188&lt;&gt;"",'PD3'!$C188*'PD3'!$D188+E188,"")</f>
        <v/>
      </c>
      <c r="H188" s="491" t="str">
        <f>IF('PD3'!$G188&lt;&gt;"",'PD3'!$G188*VLOOKUP('PD3'!$F188,'Group Information'!$A$19:$B$25,2,0),"")</f>
        <v/>
      </c>
      <c r="I188" s="256"/>
      <c r="J188" s="16"/>
      <c r="K188" s="16"/>
      <c r="L188" s="16"/>
      <c r="M188" s="16"/>
      <c r="N188" s="23"/>
      <c r="O188" s="16"/>
      <c r="P188" s="23"/>
      <c r="Q188" s="16"/>
      <c r="R188" s="16"/>
      <c r="T188" s="23" t="str">
        <f>IF('PD3'!$S188&lt;&gt;"",'PD3'!$S188*VLOOKUP('PD3'!$R188,#REF!,2,0),"")</f>
        <v/>
      </c>
      <c r="U188" s="16"/>
      <c r="V188" s="16"/>
      <c r="W188" s="16"/>
      <c r="X188" s="16"/>
      <c r="Y188" s="16"/>
      <c r="Z188" s="16"/>
      <c r="AA188" s="16"/>
      <c r="AB188" s="16"/>
      <c r="AC188" s="16"/>
      <c r="AD188" s="16"/>
    </row>
    <row r="189" spans="1:30" ht="18" customHeight="1" x14ac:dyDescent="0.35">
      <c r="A189" s="254"/>
      <c r="B189" s="239"/>
      <c r="C189" s="239"/>
      <c r="D189" s="237"/>
      <c r="E189" s="237"/>
      <c r="F189" s="238"/>
      <c r="G189" s="491" t="str">
        <f>IF('PD3'!$F189&lt;&gt;"",'PD3'!$C189*'PD3'!$D189+E189,"")</f>
        <v/>
      </c>
      <c r="H189" s="491" t="str">
        <f>IF('PD3'!$G189&lt;&gt;"",'PD3'!$G189*VLOOKUP('PD3'!$F189,'Group Information'!$A$19:$B$25,2,0),"")</f>
        <v/>
      </c>
      <c r="I189" s="256"/>
      <c r="J189" s="16"/>
      <c r="K189" s="16"/>
      <c r="L189" s="16"/>
      <c r="M189" s="16"/>
      <c r="N189" s="23"/>
      <c r="O189" s="16"/>
      <c r="P189" s="23"/>
      <c r="Q189" s="16"/>
      <c r="R189" s="16"/>
      <c r="T189" s="23" t="str">
        <f>IF('PD3'!$S189&lt;&gt;"",'PD3'!$S189*VLOOKUP('PD3'!$R189,#REF!,2,0),"")</f>
        <v/>
      </c>
      <c r="U189" s="16"/>
      <c r="V189" s="16"/>
      <c r="W189" s="16"/>
      <c r="X189" s="16"/>
      <c r="Y189" s="16"/>
      <c r="Z189" s="16"/>
      <c r="AA189" s="16"/>
      <c r="AB189" s="16"/>
      <c r="AC189" s="16"/>
      <c r="AD189" s="16"/>
    </row>
    <row r="190" spans="1:30" ht="18" customHeight="1" x14ac:dyDescent="0.35">
      <c r="A190" s="254"/>
      <c r="B190" s="239"/>
      <c r="C190" s="239"/>
      <c r="D190" s="237"/>
      <c r="E190" s="237"/>
      <c r="F190" s="238"/>
      <c r="G190" s="491" t="str">
        <f>IF('PD3'!$F190&lt;&gt;"",'PD3'!$C190*'PD3'!$D190+E190,"")</f>
        <v/>
      </c>
      <c r="H190" s="491" t="str">
        <f>IF('PD3'!$G190&lt;&gt;"",'PD3'!$G190*VLOOKUP('PD3'!$F190,'Group Information'!$A$19:$B$25,2,0),"")</f>
        <v/>
      </c>
      <c r="I190" s="256"/>
      <c r="J190" s="16"/>
      <c r="K190" s="16"/>
      <c r="L190" s="16"/>
      <c r="M190" s="16"/>
      <c r="N190" s="23"/>
      <c r="O190" s="16"/>
      <c r="P190" s="23"/>
      <c r="Q190" s="16"/>
      <c r="R190" s="16"/>
      <c r="T190" s="23" t="str">
        <f>IF('PD3'!$S190&lt;&gt;"",'PD3'!$S190*VLOOKUP('PD3'!$R190,#REF!,2,0),"")</f>
        <v/>
      </c>
      <c r="U190" s="16"/>
      <c r="V190" s="16"/>
      <c r="W190" s="16"/>
      <c r="X190" s="16"/>
      <c r="Y190" s="16"/>
      <c r="Z190" s="16"/>
      <c r="AA190" s="16"/>
      <c r="AB190" s="16"/>
      <c r="AC190" s="16"/>
      <c r="AD190" s="16"/>
    </row>
    <row r="191" spans="1:30" ht="18" customHeight="1" x14ac:dyDescent="0.35">
      <c r="A191" s="254"/>
      <c r="B191" s="239"/>
      <c r="C191" s="239"/>
      <c r="D191" s="237"/>
      <c r="E191" s="237"/>
      <c r="F191" s="238"/>
      <c r="G191" s="491" t="str">
        <f>IF('PD3'!$F191&lt;&gt;"",'PD3'!$C191*'PD3'!$D191+E191,"")</f>
        <v/>
      </c>
      <c r="H191" s="491" t="str">
        <f>IF('PD3'!$G191&lt;&gt;"",'PD3'!$G191*VLOOKUP('PD3'!$F191,'Group Information'!$A$19:$B$25,2,0),"")</f>
        <v/>
      </c>
      <c r="I191" s="256"/>
      <c r="J191" s="16"/>
      <c r="K191" s="16"/>
      <c r="L191" s="16"/>
      <c r="M191" s="16"/>
      <c r="N191" s="23"/>
      <c r="O191" s="16"/>
      <c r="P191" s="23"/>
      <c r="Q191" s="16"/>
      <c r="R191" s="16"/>
      <c r="T191" s="23" t="str">
        <f>IF('PD3'!$S191&lt;&gt;"",'PD3'!$S191*VLOOKUP('PD3'!$R191,#REF!,2,0),"")</f>
        <v/>
      </c>
      <c r="U191" s="16"/>
      <c r="V191" s="16"/>
      <c r="W191" s="16"/>
      <c r="X191" s="16"/>
      <c r="Y191" s="16"/>
      <c r="Z191" s="16"/>
      <c r="AA191" s="16"/>
      <c r="AB191" s="16"/>
      <c r="AC191" s="16"/>
      <c r="AD191" s="16"/>
    </row>
    <row r="192" spans="1:30" ht="18" customHeight="1" x14ac:dyDescent="0.35">
      <c r="A192" s="254"/>
      <c r="B192" s="239"/>
      <c r="C192" s="239"/>
      <c r="D192" s="237"/>
      <c r="E192" s="237"/>
      <c r="F192" s="238"/>
      <c r="G192" s="491" t="str">
        <f>IF('PD3'!$F192&lt;&gt;"",'PD3'!$C192*'PD3'!$D192+E192,"")</f>
        <v/>
      </c>
      <c r="H192" s="491" t="str">
        <f>IF('PD3'!$G192&lt;&gt;"",'PD3'!$G192*VLOOKUP('PD3'!$F192,'Group Information'!$A$19:$B$25,2,0),"")</f>
        <v/>
      </c>
      <c r="I192" s="256"/>
      <c r="J192" s="16"/>
      <c r="K192" s="16"/>
      <c r="L192" s="16"/>
      <c r="M192" s="16"/>
      <c r="N192" s="23"/>
      <c r="O192" s="16"/>
      <c r="P192" s="23"/>
      <c r="Q192" s="16"/>
      <c r="R192" s="16"/>
      <c r="T192" s="23" t="str">
        <f>IF('PD3'!$S192&lt;&gt;"",'PD3'!$S192*VLOOKUP('PD3'!$R192,#REF!,2,0),"")</f>
        <v/>
      </c>
      <c r="U192" s="16"/>
      <c r="V192" s="16"/>
      <c r="W192" s="16"/>
      <c r="X192" s="16"/>
      <c r="Y192" s="16"/>
      <c r="Z192" s="16"/>
      <c r="AA192" s="16"/>
      <c r="AB192" s="16"/>
      <c r="AC192" s="16"/>
      <c r="AD192" s="16"/>
    </row>
    <row r="193" spans="1:30" ht="18" customHeight="1" x14ac:dyDescent="0.35">
      <c r="A193" s="254"/>
      <c r="B193" s="239"/>
      <c r="C193" s="239"/>
      <c r="D193" s="237"/>
      <c r="E193" s="237"/>
      <c r="F193" s="238"/>
      <c r="G193" s="491" t="str">
        <f>IF('PD3'!$F193&lt;&gt;"",'PD3'!$C193*'PD3'!$D193+E193,"")</f>
        <v/>
      </c>
      <c r="H193" s="491" t="str">
        <f>IF('PD3'!$G193&lt;&gt;"",'PD3'!$G193*VLOOKUP('PD3'!$F193,'Group Information'!$A$19:$B$25,2,0),"")</f>
        <v/>
      </c>
      <c r="I193" s="256"/>
      <c r="J193" s="16"/>
      <c r="K193" s="16"/>
      <c r="L193" s="16"/>
      <c r="M193" s="16"/>
      <c r="N193" s="23"/>
      <c r="O193" s="16"/>
      <c r="P193" s="23"/>
      <c r="Q193" s="16"/>
      <c r="R193" s="16"/>
      <c r="T193" s="23" t="str">
        <f>IF('PD3'!$S193&lt;&gt;"",'PD3'!$S193*VLOOKUP('PD3'!$R193,#REF!,2,0),"")</f>
        <v/>
      </c>
      <c r="U193" s="16"/>
      <c r="V193" s="16"/>
      <c r="W193" s="16"/>
      <c r="X193" s="16"/>
      <c r="Y193" s="16"/>
      <c r="Z193" s="16"/>
      <c r="AA193" s="16"/>
      <c r="AB193" s="16"/>
      <c r="AC193" s="16"/>
      <c r="AD193" s="16"/>
    </row>
    <row r="194" spans="1:30" ht="18" customHeight="1" x14ac:dyDescent="0.35">
      <c r="A194" s="254"/>
      <c r="B194" s="239"/>
      <c r="C194" s="239"/>
      <c r="D194" s="237"/>
      <c r="E194" s="237"/>
      <c r="F194" s="238"/>
      <c r="G194" s="491" t="str">
        <f>IF('PD3'!$F194&lt;&gt;"",'PD3'!$C194*'PD3'!$D194+E194,"")</f>
        <v/>
      </c>
      <c r="H194" s="491" t="str">
        <f>IF('PD3'!$G194&lt;&gt;"",'PD3'!$G194*VLOOKUP('PD3'!$F194,'Group Information'!$A$19:$B$25,2,0),"")</f>
        <v/>
      </c>
      <c r="I194" s="256"/>
      <c r="J194" s="16"/>
      <c r="K194" s="16"/>
      <c r="L194" s="16"/>
      <c r="M194" s="16"/>
      <c r="N194" s="23"/>
      <c r="O194" s="16"/>
      <c r="P194" s="23"/>
      <c r="Q194" s="16"/>
      <c r="R194" s="16"/>
      <c r="T194" s="23" t="str">
        <f>IF('PD3'!$S194&lt;&gt;"",'PD3'!$S194*VLOOKUP('PD3'!$R194,#REF!,2,0),"")</f>
        <v/>
      </c>
      <c r="U194" s="16"/>
      <c r="V194" s="16"/>
      <c r="W194" s="16"/>
      <c r="X194" s="16"/>
      <c r="Y194" s="16"/>
      <c r="Z194" s="16"/>
      <c r="AA194" s="16"/>
      <c r="AB194" s="16"/>
      <c r="AC194" s="16"/>
      <c r="AD194" s="16"/>
    </row>
    <row r="195" spans="1:30" ht="18" customHeight="1" x14ac:dyDescent="0.35">
      <c r="A195" s="254"/>
      <c r="B195" s="239"/>
      <c r="C195" s="239"/>
      <c r="D195" s="237"/>
      <c r="E195" s="237"/>
      <c r="F195" s="238"/>
      <c r="G195" s="491" t="str">
        <f>IF('PD3'!$F195&lt;&gt;"",'PD3'!$C195*'PD3'!$D195+E195,"")</f>
        <v/>
      </c>
      <c r="H195" s="491" t="str">
        <f>IF('PD3'!$G195&lt;&gt;"",'PD3'!$G195*VLOOKUP('PD3'!$F195,'Group Information'!$A$19:$B$25,2,0),"")</f>
        <v/>
      </c>
      <c r="I195" s="256"/>
      <c r="J195" s="16"/>
      <c r="K195" s="16"/>
      <c r="L195" s="16"/>
      <c r="M195" s="16"/>
      <c r="N195" s="23"/>
      <c r="O195" s="16"/>
      <c r="P195" s="23"/>
      <c r="Q195" s="16"/>
      <c r="R195" s="16"/>
      <c r="T195" s="23" t="str">
        <f>IF('PD3'!$S195&lt;&gt;"",'PD3'!$S195*VLOOKUP('PD3'!$R195,#REF!,2,0),"")</f>
        <v/>
      </c>
      <c r="U195" s="16"/>
      <c r="V195" s="16"/>
      <c r="W195" s="16"/>
      <c r="X195" s="16"/>
      <c r="Y195" s="16"/>
      <c r="Z195" s="16"/>
      <c r="AA195" s="16"/>
      <c r="AB195" s="16"/>
      <c r="AC195" s="16"/>
      <c r="AD195" s="16"/>
    </row>
    <row r="196" spans="1:30" ht="18" customHeight="1" x14ac:dyDescent="0.35">
      <c r="A196" s="254"/>
      <c r="B196" s="239"/>
      <c r="C196" s="239"/>
      <c r="D196" s="237"/>
      <c r="E196" s="237"/>
      <c r="F196" s="238"/>
      <c r="G196" s="491" t="str">
        <f>IF('PD3'!$F196&lt;&gt;"",'PD3'!$C196*'PD3'!$D196+E196,"")</f>
        <v/>
      </c>
      <c r="H196" s="491" t="str">
        <f>IF('PD3'!$G196&lt;&gt;"",'PD3'!$G196*VLOOKUP('PD3'!$F196,'Group Information'!$A$19:$B$25,2,0),"")</f>
        <v/>
      </c>
      <c r="I196" s="256"/>
      <c r="J196" s="16"/>
      <c r="K196" s="16"/>
      <c r="L196" s="16"/>
      <c r="M196" s="16"/>
      <c r="N196" s="23"/>
      <c r="O196" s="16"/>
      <c r="P196" s="23"/>
      <c r="Q196" s="16"/>
      <c r="R196" s="16"/>
      <c r="T196" s="23" t="str">
        <f>IF('PD3'!$S196&lt;&gt;"",'PD3'!$S196*VLOOKUP('PD3'!$R196,#REF!,2,0),"")</f>
        <v/>
      </c>
      <c r="U196" s="16"/>
      <c r="V196" s="16"/>
      <c r="W196" s="16"/>
      <c r="X196" s="16"/>
      <c r="Y196" s="16"/>
      <c r="Z196" s="16"/>
      <c r="AA196" s="16"/>
      <c r="AB196" s="16"/>
      <c r="AC196" s="16"/>
      <c r="AD196" s="16"/>
    </row>
    <row r="197" spans="1:30" ht="18" customHeight="1" x14ac:dyDescent="0.35">
      <c r="A197" s="254"/>
      <c r="B197" s="239"/>
      <c r="C197" s="239"/>
      <c r="D197" s="237"/>
      <c r="E197" s="237"/>
      <c r="F197" s="238"/>
      <c r="G197" s="491" t="str">
        <f>IF('PD3'!$F197&lt;&gt;"",'PD3'!$C197*'PD3'!$D197+E197,"")</f>
        <v/>
      </c>
      <c r="H197" s="491" t="str">
        <f>IF('PD3'!$G197&lt;&gt;"",'PD3'!$G197*VLOOKUP('PD3'!$F197,'Group Information'!$A$19:$B$25,2,0),"")</f>
        <v/>
      </c>
      <c r="I197" s="256"/>
      <c r="J197" s="16"/>
      <c r="K197" s="16"/>
      <c r="L197" s="16"/>
      <c r="M197" s="16"/>
      <c r="N197" s="23"/>
      <c r="O197" s="16"/>
      <c r="P197" s="23"/>
      <c r="Q197" s="16"/>
      <c r="R197" s="16"/>
      <c r="T197" s="23" t="str">
        <f>IF('PD3'!$S197&lt;&gt;"",'PD3'!$S197*VLOOKUP('PD3'!$R197,#REF!,2,0),"")</f>
        <v/>
      </c>
      <c r="U197" s="16"/>
      <c r="V197" s="16"/>
      <c r="W197" s="16"/>
      <c r="X197" s="16"/>
      <c r="Y197" s="16"/>
      <c r="Z197" s="16"/>
      <c r="AA197" s="16"/>
      <c r="AB197" s="16"/>
      <c r="AC197" s="16"/>
      <c r="AD197" s="16"/>
    </row>
    <row r="198" spans="1:30" ht="18" customHeight="1" x14ac:dyDescent="0.35">
      <c r="A198" s="254"/>
      <c r="B198" s="239"/>
      <c r="C198" s="239"/>
      <c r="D198" s="237"/>
      <c r="E198" s="237"/>
      <c r="F198" s="238"/>
      <c r="G198" s="491" t="str">
        <f>IF('PD3'!$F198&lt;&gt;"",'PD3'!$C198*'PD3'!$D198+E198,"")</f>
        <v/>
      </c>
      <c r="H198" s="491" t="str">
        <f>IF('PD3'!$G198&lt;&gt;"",'PD3'!$G198*VLOOKUP('PD3'!$F198,'Group Information'!$A$19:$B$25,2,0),"")</f>
        <v/>
      </c>
      <c r="I198" s="256"/>
      <c r="J198" s="16"/>
      <c r="K198" s="16"/>
      <c r="L198" s="16"/>
      <c r="M198" s="16"/>
      <c r="N198" s="23"/>
      <c r="O198" s="16"/>
      <c r="P198" s="23"/>
      <c r="Q198" s="16"/>
      <c r="R198" s="16"/>
      <c r="T198" s="23" t="str">
        <f>IF('PD3'!$S198&lt;&gt;"",'PD3'!$S198*VLOOKUP('PD3'!$R198,#REF!,2,0),"")</f>
        <v/>
      </c>
      <c r="U198" s="16"/>
      <c r="V198" s="16"/>
      <c r="W198" s="16"/>
      <c r="X198" s="16"/>
      <c r="Y198" s="16"/>
      <c r="Z198" s="16"/>
      <c r="AA198" s="16"/>
      <c r="AB198" s="16"/>
      <c r="AC198" s="16"/>
      <c r="AD198" s="16"/>
    </row>
    <row r="199" spans="1:30" ht="18" customHeight="1" x14ac:dyDescent="0.35">
      <c r="A199" s="254"/>
      <c r="B199" s="239"/>
      <c r="C199" s="239"/>
      <c r="D199" s="237"/>
      <c r="E199" s="237"/>
      <c r="F199" s="238"/>
      <c r="G199" s="491" t="str">
        <f>IF('PD3'!$F199&lt;&gt;"",'PD3'!$C199*'PD3'!$D199+E199,"")</f>
        <v/>
      </c>
      <c r="H199" s="491" t="str">
        <f>IF('PD3'!$G199&lt;&gt;"",'PD3'!$G199*VLOOKUP('PD3'!$F199,'Group Information'!$A$19:$B$25,2,0),"")</f>
        <v/>
      </c>
      <c r="I199" s="256"/>
      <c r="J199" s="16"/>
      <c r="K199" s="16"/>
      <c r="L199" s="16"/>
      <c r="M199" s="16"/>
      <c r="N199" s="23"/>
      <c r="O199" s="16"/>
      <c r="P199" s="23"/>
      <c r="Q199" s="16"/>
      <c r="R199" s="16"/>
      <c r="T199" s="23" t="str">
        <f>IF('PD3'!$S199&lt;&gt;"",'PD3'!$S199*VLOOKUP('PD3'!$R199,#REF!,2,0),"")</f>
        <v/>
      </c>
      <c r="U199" s="16"/>
      <c r="V199" s="16"/>
      <c r="W199" s="16"/>
      <c r="X199" s="16"/>
      <c r="Y199" s="16"/>
      <c r="Z199" s="16"/>
      <c r="AA199" s="16"/>
      <c r="AB199" s="16"/>
      <c r="AC199" s="16"/>
      <c r="AD199" s="16"/>
    </row>
    <row r="200" spans="1:30" ht="18" customHeight="1" x14ac:dyDescent="0.35">
      <c r="A200" s="254"/>
      <c r="B200" s="239"/>
      <c r="C200" s="239"/>
      <c r="D200" s="237"/>
      <c r="E200" s="237"/>
      <c r="F200" s="238"/>
      <c r="G200" s="491" t="str">
        <f>IF('PD3'!$F200&lt;&gt;"",'PD3'!$C200*'PD3'!$D200+E200,"")</f>
        <v/>
      </c>
      <c r="H200" s="491" t="str">
        <f>IF('PD3'!$G200&lt;&gt;"",'PD3'!$G200*VLOOKUP('PD3'!$F200,'Group Information'!$A$19:$B$25,2,0),"")</f>
        <v/>
      </c>
      <c r="I200" s="256"/>
      <c r="J200" s="16"/>
      <c r="K200" s="16"/>
      <c r="L200" s="16"/>
      <c r="M200" s="16"/>
      <c r="N200" s="23"/>
      <c r="O200" s="16"/>
      <c r="P200" s="23"/>
      <c r="Q200" s="16"/>
      <c r="R200" s="16"/>
      <c r="T200" s="23" t="str">
        <f>IF('PD3'!$S200&lt;&gt;"",'PD3'!$S200*VLOOKUP('PD3'!$R200,#REF!,2,0),"")</f>
        <v/>
      </c>
      <c r="U200" s="16"/>
      <c r="V200" s="16"/>
      <c r="W200" s="16"/>
      <c r="X200" s="16"/>
      <c r="Y200" s="16"/>
      <c r="Z200" s="16"/>
      <c r="AA200" s="16"/>
      <c r="AB200" s="16"/>
      <c r="AC200" s="16"/>
      <c r="AD200" s="16"/>
    </row>
    <row r="201" spans="1:30" ht="18" customHeight="1" x14ac:dyDescent="0.35">
      <c r="A201" s="254"/>
      <c r="B201" s="239"/>
      <c r="C201" s="239"/>
      <c r="D201" s="237"/>
      <c r="E201" s="237"/>
      <c r="F201" s="238"/>
      <c r="G201" s="491" t="str">
        <f>IF('PD3'!$F201&lt;&gt;"",'PD3'!$C201*'PD3'!$D201+E201,"")</f>
        <v/>
      </c>
      <c r="H201" s="491" t="str">
        <f>IF('PD3'!$G201&lt;&gt;"",'PD3'!$G201*VLOOKUP('PD3'!$F201,'Group Information'!$A$19:$B$25,2,0),"")</f>
        <v/>
      </c>
      <c r="I201" s="256"/>
      <c r="J201" s="16"/>
      <c r="K201" s="16"/>
      <c r="L201" s="16"/>
      <c r="M201" s="16"/>
      <c r="N201" s="23"/>
      <c r="O201" s="16"/>
      <c r="P201" s="23"/>
      <c r="Q201" s="16"/>
      <c r="R201" s="16"/>
      <c r="T201" s="23" t="str">
        <f>IF('PD3'!$S201&lt;&gt;"",'PD3'!$S201*VLOOKUP('PD3'!$R201,#REF!,2,0),"")</f>
        <v/>
      </c>
      <c r="U201" s="16"/>
      <c r="V201" s="16"/>
      <c r="W201" s="16"/>
      <c r="X201" s="16"/>
      <c r="Y201" s="16"/>
      <c r="Z201" s="16"/>
      <c r="AA201" s="16"/>
      <c r="AB201" s="16"/>
      <c r="AC201" s="16"/>
      <c r="AD201" s="16"/>
    </row>
    <row r="202" spans="1:30" ht="18" customHeight="1" x14ac:dyDescent="0.35">
      <c r="A202" s="254"/>
      <c r="B202" s="239"/>
      <c r="C202" s="239"/>
      <c r="D202" s="237"/>
      <c r="E202" s="237"/>
      <c r="F202" s="238"/>
      <c r="G202" s="491" t="str">
        <f>IF('PD3'!$F202&lt;&gt;"",'PD3'!$C202*'PD3'!$D202+E202,"")</f>
        <v/>
      </c>
      <c r="H202" s="491" t="str">
        <f>IF('PD3'!$G202&lt;&gt;"",'PD3'!$G202*VLOOKUP('PD3'!$F202,'Group Information'!$A$19:$B$25,2,0),"")</f>
        <v/>
      </c>
      <c r="I202" s="256"/>
      <c r="J202" s="16"/>
      <c r="K202" s="16"/>
      <c r="L202" s="16"/>
      <c r="M202" s="16"/>
      <c r="N202" s="23"/>
      <c r="O202" s="16"/>
      <c r="P202" s="23"/>
      <c r="Q202" s="16"/>
      <c r="R202" s="16"/>
      <c r="T202" s="23" t="str">
        <f>IF('PD3'!$S202&lt;&gt;"",'PD3'!$S202*VLOOKUP('PD3'!$R202,#REF!,2,0),"")</f>
        <v/>
      </c>
      <c r="U202" s="16"/>
      <c r="V202" s="16"/>
      <c r="W202" s="16"/>
      <c r="X202" s="16"/>
      <c r="Y202" s="16"/>
      <c r="Z202" s="16"/>
      <c r="AA202" s="16"/>
      <c r="AB202" s="16"/>
      <c r="AC202" s="16"/>
      <c r="AD202" s="16"/>
    </row>
    <row r="203" spans="1:30" ht="18" customHeight="1" x14ac:dyDescent="0.35">
      <c r="A203" s="254"/>
      <c r="B203" s="239"/>
      <c r="C203" s="239"/>
      <c r="D203" s="237"/>
      <c r="E203" s="237"/>
      <c r="F203" s="238"/>
      <c r="G203" s="491" t="str">
        <f>IF('PD3'!$F203&lt;&gt;"",'PD3'!$C203*'PD3'!$D203+E203,"")</f>
        <v/>
      </c>
      <c r="H203" s="491" t="str">
        <f>IF('PD3'!$G203&lt;&gt;"",'PD3'!$G203*VLOOKUP('PD3'!$F203,'Group Information'!$A$19:$B$25,2,0),"")</f>
        <v/>
      </c>
      <c r="I203" s="256"/>
      <c r="J203" s="16"/>
      <c r="K203" s="16"/>
      <c r="L203" s="16"/>
      <c r="M203" s="16"/>
      <c r="N203" s="23"/>
      <c r="O203" s="16"/>
      <c r="P203" s="23"/>
      <c r="Q203" s="16"/>
      <c r="R203" s="16"/>
      <c r="T203" s="23" t="str">
        <f>IF('PD3'!$S203&lt;&gt;"",'PD3'!$S203*VLOOKUP('PD3'!$R203,#REF!,2,0),"")</f>
        <v/>
      </c>
      <c r="U203" s="16"/>
      <c r="V203" s="16"/>
      <c r="W203" s="16"/>
      <c r="X203" s="16"/>
      <c r="Y203" s="16"/>
      <c r="Z203" s="16"/>
      <c r="AA203" s="16"/>
      <c r="AB203" s="16"/>
      <c r="AC203" s="16"/>
      <c r="AD203" s="16"/>
    </row>
    <row r="204" spans="1:30" ht="18" customHeight="1" x14ac:dyDescent="0.35">
      <c r="A204" s="254"/>
      <c r="B204" s="239"/>
      <c r="C204" s="239"/>
      <c r="D204" s="237"/>
      <c r="E204" s="237"/>
      <c r="F204" s="238"/>
      <c r="G204" s="491" t="str">
        <f>IF('PD3'!$F204&lt;&gt;"",'PD3'!$C204*'PD3'!$D204+E204,"")</f>
        <v/>
      </c>
      <c r="H204" s="491" t="str">
        <f>IF('PD3'!$G204&lt;&gt;"",'PD3'!$G204*VLOOKUP('PD3'!$F204,'Group Information'!$A$19:$B$25,2,0),"")</f>
        <v/>
      </c>
      <c r="I204" s="256"/>
      <c r="J204" s="16"/>
      <c r="K204" s="16"/>
      <c r="L204" s="16"/>
      <c r="M204" s="16"/>
      <c r="N204" s="23"/>
      <c r="O204" s="16"/>
      <c r="P204" s="23"/>
      <c r="Q204" s="16"/>
      <c r="R204" s="16"/>
      <c r="T204" s="23" t="str">
        <f>IF('PD3'!$S204&lt;&gt;"",'PD3'!$S204*VLOOKUP('PD3'!$R204,#REF!,2,0),"")</f>
        <v/>
      </c>
      <c r="U204" s="16"/>
      <c r="V204" s="16"/>
      <c r="W204" s="16"/>
      <c r="X204" s="16"/>
      <c r="Y204" s="16"/>
      <c r="Z204" s="16"/>
      <c r="AA204" s="16"/>
      <c r="AB204" s="16"/>
      <c r="AC204" s="16"/>
      <c r="AD204" s="16"/>
    </row>
    <row r="205" spans="1:30" ht="18" customHeight="1" x14ac:dyDescent="0.35">
      <c r="A205" s="254"/>
      <c r="B205" s="239"/>
      <c r="C205" s="239"/>
      <c r="D205" s="237"/>
      <c r="E205" s="237"/>
      <c r="F205" s="238"/>
      <c r="G205" s="491" t="str">
        <f>IF('PD3'!$F205&lt;&gt;"",'PD3'!$C205*'PD3'!$D205+E205,"")</f>
        <v/>
      </c>
      <c r="H205" s="491" t="str">
        <f>IF('PD3'!$G205&lt;&gt;"",'PD3'!$G205*VLOOKUP('PD3'!$F205,'Group Information'!$A$19:$B$25,2,0),"")</f>
        <v/>
      </c>
      <c r="I205" s="256"/>
      <c r="J205" s="16"/>
      <c r="K205" s="16"/>
      <c r="L205" s="16"/>
      <c r="M205" s="16"/>
      <c r="N205" s="23"/>
      <c r="O205" s="16"/>
      <c r="P205" s="23"/>
      <c r="Q205" s="16"/>
      <c r="R205" s="16"/>
      <c r="T205" s="23" t="str">
        <f>IF('PD3'!$S205&lt;&gt;"",'PD3'!$S205*VLOOKUP('PD3'!$R205,#REF!,2,0),"")</f>
        <v/>
      </c>
      <c r="U205" s="16"/>
      <c r="V205" s="16"/>
      <c r="W205" s="16"/>
      <c r="X205" s="16"/>
      <c r="Y205" s="16"/>
      <c r="Z205" s="16"/>
      <c r="AA205" s="16"/>
      <c r="AB205" s="16"/>
      <c r="AC205" s="16"/>
      <c r="AD205" s="16"/>
    </row>
    <row r="206" spans="1:30" ht="18" customHeight="1" x14ac:dyDescent="0.35">
      <c r="A206" s="254"/>
      <c r="B206" s="239"/>
      <c r="C206" s="239"/>
      <c r="D206" s="237"/>
      <c r="E206" s="237"/>
      <c r="F206" s="238"/>
      <c r="G206" s="491" t="str">
        <f>IF('PD3'!$F206&lt;&gt;"",'PD3'!$C206*'PD3'!$D206+E206,"")</f>
        <v/>
      </c>
      <c r="H206" s="491" t="str">
        <f>IF('PD3'!$G206&lt;&gt;"",'PD3'!$G206*VLOOKUP('PD3'!$F206,'Group Information'!$A$19:$B$25,2,0),"")</f>
        <v/>
      </c>
      <c r="I206" s="256"/>
      <c r="J206" s="16"/>
      <c r="K206" s="16"/>
      <c r="L206" s="16"/>
      <c r="M206" s="16"/>
      <c r="N206" s="23"/>
      <c r="O206" s="16"/>
      <c r="P206" s="23"/>
      <c r="Q206" s="16"/>
      <c r="R206" s="16"/>
      <c r="T206" s="23" t="str">
        <f>IF('PD3'!$S206&lt;&gt;"",'PD3'!$S206*VLOOKUP('PD3'!$R206,#REF!,2,0),"")</f>
        <v/>
      </c>
      <c r="U206" s="16"/>
      <c r="V206" s="16"/>
      <c r="W206" s="16"/>
      <c r="X206" s="16"/>
      <c r="Y206" s="16"/>
      <c r="Z206" s="16"/>
      <c r="AA206" s="16"/>
      <c r="AB206" s="16"/>
      <c r="AC206" s="16"/>
      <c r="AD206" s="16"/>
    </row>
    <row r="207" spans="1:30" ht="18" customHeight="1" x14ac:dyDescent="0.35">
      <c r="A207" s="254"/>
      <c r="B207" s="239"/>
      <c r="C207" s="239"/>
      <c r="D207" s="237"/>
      <c r="E207" s="237"/>
      <c r="F207" s="238"/>
      <c r="G207" s="491" t="str">
        <f>IF('PD3'!$F207&lt;&gt;"",'PD3'!$C207*'PD3'!$D207+E207,"")</f>
        <v/>
      </c>
      <c r="H207" s="491" t="str">
        <f>IF('PD3'!$G207&lt;&gt;"",'PD3'!$G207*VLOOKUP('PD3'!$F207,'Group Information'!$A$19:$B$25,2,0),"")</f>
        <v/>
      </c>
      <c r="I207" s="256"/>
      <c r="J207" s="16"/>
      <c r="K207" s="16"/>
      <c r="L207" s="16"/>
      <c r="M207" s="16"/>
      <c r="N207" s="23"/>
      <c r="O207" s="16"/>
      <c r="P207" s="23"/>
      <c r="Q207" s="16"/>
      <c r="R207" s="16"/>
      <c r="T207" s="23" t="str">
        <f>IF('PD3'!$S207&lt;&gt;"",'PD3'!$S207*VLOOKUP('PD3'!$R207,#REF!,2,0),"")</f>
        <v/>
      </c>
      <c r="U207" s="16"/>
      <c r="V207" s="16"/>
      <c r="W207" s="16"/>
      <c r="X207" s="16"/>
      <c r="Y207" s="16"/>
      <c r="Z207" s="16"/>
      <c r="AA207" s="16"/>
      <c r="AB207" s="16"/>
      <c r="AC207" s="16"/>
      <c r="AD207" s="16"/>
    </row>
    <row r="208" spans="1:30" ht="18" customHeight="1" x14ac:dyDescent="0.35">
      <c r="A208" s="254"/>
      <c r="B208" s="239"/>
      <c r="C208" s="239"/>
      <c r="D208" s="237"/>
      <c r="E208" s="237"/>
      <c r="F208" s="238"/>
      <c r="G208" s="491" t="str">
        <f>IF('PD3'!$F208&lt;&gt;"",'PD3'!$C208*'PD3'!$D208+E208,"")</f>
        <v/>
      </c>
      <c r="H208" s="491" t="str">
        <f>IF('PD3'!$G208&lt;&gt;"",'PD3'!$G208*VLOOKUP('PD3'!$F208,'Group Information'!$A$19:$B$25,2,0),"")</f>
        <v/>
      </c>
      <c r="I208" s="256"/>
      <c r="J208" s="16"/>
      <c r="K208" s="16"/>
      <c r="L208" s="16"/>
      <c r="M208" s="16"/>
      <c r="N208" s="23"/>
      <c r="O208" s="16"/>
      <c r="P208" s="23"/>
      <c r="Q208" s="16"/>
      <c r="R208" s="16"/>
      <c r="T208" s="23" t="str">
        <f>IF('PD3'!$S208&lt;&gt;"",'PD3'!$S208*VLOOKUP('PD3'!$R208,#REF!,2,0),"")</f>
        <v/>
      </c>
      <c r="U208" s="16"/>
      <c r="V208" s="16"/>
      <c r="W208" s="16"/>
      <c r="X208" s="16"/>
      <c r="Y208" s="16"/>
      <c r="Z208" s="16"/>
      <c r="AA208" s="16"/>
      <c r="AB208" s="16"/>
      <c r="AC208" s="16"/>
      <c r="AD208" s="16"/>
    </row>
    <row r="209" spans="1:30" ht="18" customHeight="1" x14ac:dyDescent="0.35">
      <c r="A209" s="254"/>
      <c r="B209" s="239"/>
      <c r="C209" s="239"/>
      <c r="D209" s="237"/>
      <c r="E209" s="237"/>
      <c r="F209" s="238"/>
      <c r="G209" s="491" t="str">
        <f>IF('PD3'!$F209&lt;&gt;"",'PD3'!$C209*'PD3'!$D209+E209,"")</f>
        <v/>
      </c>
      <c r="H209" s="491" t="str">
        <f>IF('PD3'!$G209&lt;&gt;"",'PD3'!$G209*VLOOKUP('PD3'!$F209,'Group Information'!$A$19:$B$25,2,0),"")</f>
        <v/>
      </c>
      <c r="I209" s="256"/>
      <c r="J209" s="16"/>
      <c r="K209" s="16"/>
      <c r="L209" s="16"/>
      <c r="M209" s="16"/>
      <c r="N209" s="23"/>
      <c r="O209" s="16"/>
      <c r="P209" s="23"/>
      <c r="Q209" s="16"/>
      <c r="R209" s="16"/>
      <c r="T209" s="23" t="str">
        <f>IF('PD3'!$S209&lt;&gt;"",'PD3'!$S209*VLOOKUP('PD3'!$R209,#REF!,2,0),"")</f>
        <v/>
      </c>
      <c r="U209" s="16"/>
      <c r="V209" s="16"/>
      <c r="W209" s="16"/>
      <c r="X209" s="16"/>
      <c r="Y209" s="16"/>
      <c r="Z209" s="16"/>
      <c r="AA209" s="16"/>
      <c r="AB209" s="16"/>
      <c r="AC209" s="16"/>
      <c r="AD209" s="16"/>
    </row>
    <row r="210" spans="1:30" ht="18" customHeight="1" x14ac:dyDescent="0.35">
      <c r="A210" s="254"/>
      <c r="B210" s="239"/>
      <c r="C210" s="239"/>
      <c r="D210" s="237"/>
      <c r="E210" s="237"/>
      <c r="F210" s="238"/>
      <c r="G210" s="491" t="str">
        <f>IF('PD3'!$F210&lt;&gt;"",'PD3'!$C210*'PD3'!$D210+E210,"")</f>
        <v/>
      </c>
      <c r="H210" s="491" t="str">
        <f>IF('PD3'!$G210&lt;&gt;"",'PD3'!$G210*VLOOKUP('PD3'!$F210,'Group Information'!$A$19:$B$25,2,0),"")</f>
        <v/>
      </c>
      <c r="I210" s="256"/>
      <c r="J210" s="16"/>
      <c r="K210" s="16"/>
      <c r="L210" s="16"/>
      <c r="M210" s="16"/>
      <c r="N210" s="23"/>
      <c r="O210" s="16"/>
      <c r="P210" s="23"/>
      <c r="Q210" s="16"/>
      <c r="R210" s="16"/>
      <c r="T210" s="23" t="str">
        <f>IF('PD3'!$S210&lt;&gt;"",'PD3'!$S210*VLOOKUP('PD3'!$R210,#REF!,2,0),"")</f>
        <v/>
      </c>
      <c r="U210" s="16"/>
      <c r="V210" s="16"/>
      <c r="W210" s="16"/>
      <c r="X210" s="16"/>
      <c r="Y210" s="16"/>
      <c r="Z210" s="16"/>
      <c r="AA210" s="16"/>
      <c r="AB210" s="16"/>
      <c r="AC210" s="16"/>
      <c r="AD210" s="16"/>
    </row>
    <row r="211" spans="1:30" ht="18" customHeight="1" x14ac:dyDescent="0.35">
      <c r="A211" s="254"/>
      <c r="B211" s="239"/>
      <c r="C211" s="239"/>
      <c r="D211" s="237"/>
      <c r="E211" s="237"/>
      <c r="F211" s="238"/>
      <c r="G211" s="491" t="str">
        <f>IF('PD3'!$F211&lt;&gt;"",'PD3'!$C211*'PD3'!$D211+E211,"")</f>
        <v/>
      </c>
      <c r="H211" s="491" t="str">
        <f>IF('PD3'!$G211&lt;&gt;"",'PD3'!$G211*VLOOKUP('PD3'!$F211,'Group Information'!$A$19:$B$25,2,0),"")</f>
        <v/>
      </c>
      <c r="I211" s="256"/>
      <c r="J211" s="16"/>
      <c r="K211" s="16"/>
      <c r="L211" s="16"/>
      <c r="M211" s="16"/>
      <c r="N211" s="23"/>
      <c r="O211" s="16"/>
      <c r="P211" s="23"/>
      <c r="Q211" s="16"/>
      <c r="R211" s="16"/>
      <c r="T211" s="23" t="str">
        <f>IF('PD3'!$S211&lt;&gt;"",'PD3'!$S211*VLOOKUP('PD3'!$R211,#REF!,2,0),"")</f>
        <v/>
      </c>
      <c r="U211" s="16"/>
      <c r="V211" s="16"/>
      <c r="W211" s="16"/>
      <c r="X211" s="16"/>
      <c r="Y211" s="16"/>
      <c r="Z211" s="16"/>
      <c r="AA211" s="16"/>
      <c r="AB211" s="16"/>
      <c r="AC211" s="16"/>
      <c r="AD211" s="16"/>
    </row>
    <row r="212" spans="1:30" ht="18" customHeight="1" x14ac:dyDescent="0.35">
      <c r="A212" s="254"/>
      <c r="B212" s="239"/>
      <c r="C212" s="239"/>
      <c r="D212" s="237"/>
      <c r="E212" s="237"/>
      <c r="F212" s="238"/>
      <c r="G212" s="491" t="str">
        <f>IF('PD3'!$F212&lt;&gt;"",'PD3'!$C212*'PD3'!$D212+E212,"")</f>
        <v/>
      </c>
      <c r="H212" s="491" t="str">
        <f>IF('PD3'!$G212&lt;&gt;"",'PD3'!$G212*VLOOKUP('PD3'!$F212,'Group Information'!$A$19:$B$25,2,0),"")</f>
        <v/>
      </c>
      <c r="I212" s="256"/>
      <c r="J212" s="16"/>
      <c r="K212" s="16"/>
      <c r="L212" s="16"/>
      <c r="M212" s="16"/>
      <c r="N212" s="23"/>
      <c r="O212" s="16"/>
      <c r="P212" s="23"/>
      <c r="Q212" s="16"/>
      <c r="R212" s="16"/>
      <c r="T212" s="23" t="str">
        <f>IF('PD3'!$S212&lt;&gt;"",'PD3'!$S212*VLOOKUP('PD3'!$R212,#REF!,2,0),"")</f>
        <v/>
      </c>
      <c r="U212" s="16"/>
      <c r="V212" s="16"/>
      <c r="W212" s="16"/>
      <c r="X212" s="16"/>
      <c r="Y212" s="16"/>
      <c r="Z212" s="16"/>
      <c r="AA212" s="16"/>
      <c r="AB212" s="16"/>
      <c r="AC212" s="16"/>
      <c r="AD212" s="16"/>
    </row>
    <row r="213" spans="1:30" ht="18" customHeight="1" x14ac:dyDescent="0.35">
      <c r="A213" s="254"/>
      <c r="B213" s="239"/>
      <c r="C213" s="239"/>
      <c r="D213" s="237"/>
      <c r="E213" s="237"/>
      <c r="F213" s="238"/>
      <c r="G213" s="491" t="str">
        <f>IF('PD3'!$F213&lt;&gt;"",'PD3'!$C213*'PD3'!$D213+E213,"")</f>
        <v/>
      </c>
      <c r="H213" s="491" t="str">
        <f>IF('PD3'!$G213&lt;&gt;"",'PD3'!$G213*VLOOKUP('PD3'!$F213,'Group Information'!$A$19:$B$25,2,0),"")</f>
        <v/>
      </c>
      <c r="I213" s="256"/>
      <c r="J213" s="16"/>
      <c r="K213" s="16"/>
      <c r="L213" s="16"/>
      <c r="M213" s="16"/>
      <c r="N213" s="23"/>
      <c r="O213" s="16"/>
      <c r="P213" s="23"/>
      <c r="Q213" s="16"/>
      <c r="R213" s="16"/>
      <c r="T213" s="23" t="str">
        <f>IF('PD3'!$S213&lt;&gt;"",'PD3'!$S213*VLOOKUP('PD3'!$R213,#REF!,2,0),"")</f>
        <v/>
      </c>
      <c r="U213" s="16"/>
      <c r="V213" s="16"/>
      <c r="W213" s="16"/>
      <c r="X213" s="16"/>
      <c r="Y213" s="16"/>
      <c r="Z213" s="16"/>
      <c r="AA213" s="16"/>
      <c r="AB213" s="16"/>
      <c r="AC213" s="16"/>
      <c r="AD213" s="16"/>
    </row>
    <row r="214" spans="1:30" ht="18" customHeight="1" x14ac:dyDescent="0.35">
      <c r="A214" s="254"/>
      <c r="B214" s="239"/>
      <c r="C214" s="239"/>
      <c r="D214" s="237"/>
      <c r="E214" s="237"/>
      <c r="F214" s="238"/>
      <c r="G214" s="491" t="str">
        <f>IF('PD3'!$F214&lt;&gt;"",'PD3'!$C214*'PD3'!$D214+E214,"")</f>
        <v/>
      </c>
      <c r="H214" s="491" t="str">
        <f>IF('PD3'!$G214&lt;&gt;"",'PD3'!$G214*VLOOKUP('PD3'!$F214,'Group Information'!$A$19:$B$25,2,0),"")</f>
        <v/>
      </c>
      <c r="I214" s="256"/>
      <c r="J214" s="16"/>
      <c r="K214" s="16"/>
      <c r="L214" s="16"/>
      <c r="M214" s="16"/>
      <c r="N214" s="23"/>
      <c r="O214" s="16"/>
      <c r="P214" s="23"/>
      <c r="Q214" s="16"/>
      <c r="R214" s="16"/>
      <c r="T214" s="23" t="str">
        <f>IF('PD3'!$S214&lt;&gt;"",'PD3'!$S214*VLOOKUP('PD3'!$R214,#REF!,2,0),"")</f>
        <v/>
      </c>
      <c r="U214" s="16"/>
      <c r="V214" s="16"/>
      <c r="W214" s="16"/>
      <c r="X214" s="16"/>
      <c r="Y214" s="16"/>
      <c r="Z214" s="16"/>
      <c r="AA214" s="16"/>
      <c r="AB214" s="16"/>
      <c r="AC214" s="16"/>
      <c r="AD214" s="16"/>
    </row>
    <row r="215" spans="1:30" ht="18" customHeight="1" x14ac:dyDescent="0.35">
      <c r="A215" s="254"/>
      <c r="B215" s="239"/>
      <c r="C215" s="239"/>
      <c r="D215" s="237"/>
      <c r="E215" s="237"/>
      <c r="F215" s="238"/>
      <c r="G215" s="491" t="str">
        <f>IF('PD3'!$F215&lt;&gt;"",'PD3'!$C215*'PD3'!$D215+E215,"")</f>
        <v/>
      </c>
      <c r="H215" s="491" t="str">
        <f>IF('PD3'!$G215&lt;&gt;"",'PD3'!$G215*VLOOKUP('PD3'!$F215,'Group Information'!$A$19:$B$25,2,0),"")</f>
        <v/>
      </c>
      <c r="I215" s="256"/>
      <c r="J215" s="16"/>
      <c r="K215" s="16"/>
      <c r="L215" s="16"/>
      <c r="M215" s="16"/>
      <c r="N215" s="23"/>
      <c r="O215" s="16"/>
      <c r="P215" s="23"/>
      <c r="Q215" s="16"/>
      <c r="R215" s="16"/>
      <c r="T215" s="23" t="str">
        <f>IF('PD3'!$S215&lt;&gt;"",'PD3'!$S215*VLOOKUP('PD3'!$R215,#REF!,2,0),"")</f>
        <v/>
      </c>
      <c r="U215" s="16"/>
      <c r="V215" s="16"/>
      <c r="W215" s="16"/>
      <c r="X215" s="16"/>
      <c r="Y215" s="16"/>
      <c r="Z215" s="16"/>
      <c r="AA215" s="16"/>
      <c r="AB215" s="16"/>
      <c r="AC215" s="16"/>
      <c r="AD215" s="16"/>
    </row>
    <row r="216" spans="1:30" ht="18" customHeight="1" x14ac:dyDescent="0.35">
      <c r="A216" s="254"/>
      <c r="B216" s="239"/>
      <c r="C216" s="239"/>
      <c r="D216" s="237"/>
      <c r="E216" s="237"/>
      <c r="F216" s="238"/>
      <c r="G216" s="491" t="str">
        <f>IF('PD3'!$F216&lt;&gt;"",'PD3'!$C216*'PD3'!$D216+E216,"")</f>
        <v/>
      </c>
      <c r="H216" s="491" t="str">
        <f>IF('PD3'!$G216&lt;&gt;"",'PD3'!$G216*VLOOKUP('PD3'!$F216,'Group Information'!$A$19:$B$25,2,0),"")</f>
        <v/>
      </c>
      <c r="I216" s="256"/>
      <c r="J216" s="16"/>
      <c r="K216" s="16"/>
      <c r="L216" s="16"/>
      <c r="M216" s="16"/>
      <c r="N216" s="23"/>
      <c r="O216" s="16"/>
      <c r="P216" s="23"/>
      <c r="Q216" s="16"/>
      <c r="R216" s="16"/>
      <c r="T216" s="23" t="str">
        <f>IF('PD3'!$S216&lt;&gt;"",'PD3'!$S216*VLOOKUP('PD3'!$R216,#REF!,2,0),"")</f>
        <v/>
      </c>
      <c r="U216" s="16"/>
      <c r="V216" s="16"/>
      <c r="W216" s="16"/>
      <c r="X216" s="16"/>
      <c r="Y216" s="16"/>
      <c r="Z216" s="16"/>
      <c r="AA216" s="16"/>
      <c r="AB216" s="16"/>
      <c r="AC216" s="16"/>
      <c r="AD216" s="16"/>
    </row>
    <row r="217" spans="1:30" ht="18" customHeight="1" x14ac:dyDescent="0.35">
      <c r="A217" s="254"/>
      <c r="B217" s="239"/>
      <c r="C217" s="239"/>
      <c r="D217" s="237"/>
      <c r="E217" s="237"/>
      <c r="F217" s="238"/>
      <c r="G217" s="491" t="str">
        <f>IF('PD3'!$F217&lt;&gt;"",'PD3'!$C217*'PD3'!$D217+E217,"")</f>
        <v/>
      </c>
      <c r="H217" s="491" t="str">
        <f>IF('PD3'!$G217&lt;&gt;"",'PD3'!$G217*VLOOKUP('PD3'!$F217,'Group Information'!$A$19:$B$25,2,0),"")</f>
        <v/>
      </c>
      <c r="I217" s="256"/>
      <c r="J217" s="16"/>
      <c r="K217" s="16"/>
      <c r="L217" s="16"/>
      <c r="M217" s="16"/>
      <c r="N217" s="23"/>
      <c r="O217" s="16"/>
      <c r="P217" s="23"/>
      <c r="Q217" s="16"/>
      <c r="R217" s="16"/>
      <c r="T217" s="23" t="str">
        <f>IF('PD3'!$S217&lt;&gt;"",'PD3'!$S217*VLOOKUP('PD3'!$R217,#REF!,2,0),"")</f>
        <v/>
      </c>
      <c r="U217" s="16"/>
      <c r="V217" s="16"/>
      <c r="W217" s="16"/>
      <c r="X217" s="16"/>
      <c r="Y217" s="16"/>
      <c r="Z217" s="16"/>
      <c r="AA217" s="16"/>
      <c r="AB217" s="16"/>
      <c r="AC217" s="16"/>
      <c r="AD217" s="16"/>
    </row>
    <row r="218" spans="1:30" ht="18" customHeight="1" x14ac:dyDescent="0.35">
      <c r="A218" s="254"/>
      <c r="B218" s="239"/>
      <c r="C218" s="239"/>
      <c r="D218" s="237"/>
      <c r="E218" s="237"/>
      <c r="F218" s="238"/>
      <c r="G218" s="491" t="str">
        <f>IF('PD3'!$F218&lt;&gt;"",'PD3'!$C218*'PD3'!$D218+E218,"")</f>
        <v/>
      </c>
      <c r="H218" s="491" t="str">
        <f>IF('PD3'!$G218&lt;&gt;"",'PD3'!$G218*VLOOKUP('PD3'!$F218,'Group Information'!$A$19:$B$25,2,0),"")</f>
        <v/>
      </c>
      <c r="I218" s="256"/>
      <c r="J218" s="16"/>
      <c r="K218" s="16"/>
      <c r="L218" s="16"/>
      <c r="M218" s="16"/>
      <c r="N218" s="23"/>
      <c r="O218" s="16"/>
      <c r="P218" s="23"/>
      <c r="Q218" s="16"/>
      <c r="R218" s="16"/>
      <c r="T218" s="23" t="str">
        <f>IF('PD3'!$S218&lt;&gt;"",'PD3'!$S218*VLOOKUP('PD3'!$R218,#REF!,2,0),"")</f>
        <v/>
      </c>
      <c r="U218" s="16"/>
      <c r="V218" s="16"/>
      <c r="W218" s="16"/>
      <c r="X218" s="16"/>
      <c r="Y218" s="16"/>
      <c r="Z218" s="16"/>
      <c r="AA218" s="16"/>
      <c r="AB218" s="16"/>
      <c r="AC218" s="16"/>
      <c r="AD218" s="16"/>
    </row>
    <row r="219" spans="1:30" ht="18" customHeight="1" x14ac:dyDescent="0.35">
      <c r="A219" s="254"/>
      <c r="B219" s="239"/>
      <c r="C219" s="239"/>
      <c r="D219" s="237"/>
      <c r="E219" s="237"/>
      <c r="F219" s="238"/>
      <c r="G219" s="491" t="str">
        <f>IF('PD3'!$F219&lt;&gt;"",'PD3'!$C219*'PD3'!$D219+E219,"")</f>
        <v/>
      </c>
      <c r="H219" s="491" t="str">
        <f>IF('PD3'!$G219&lt;&gt;"",'PD3'!$G219*VLOOKUP('PD3'!$F219,'Group Information'!$A$19:$B$25,2,0),"")</f>
        <v/>
      </c>
      <c r="I219" s="256"/>
      <c r="J219" s="16"/>
      <c r="K219" s="16"/>
      <c r="L219" s="16"/>
      <c r="M219" s="16"/>
      <c r="N219" s="23"/>
      <c r="O219" s="16"/>
      <c r="P219" s="23"/>
      <c r="Q219" s="16"/>
      <c r="R219" s="16"/>
      <c r="T219" s="23" t="str">
        <f>IF('PD3'!$S219&lt;&gt;"",'PD3'!$S219*VLOOKUP('PD3'!$R219,#REF!,2,0),"")</f>
        <v/>
      </c>
      <c r="U219" s="16"/>
      <c r="V219" s="16"/>
      <c r="W219" s="16"/>
      <c r="X219" s="16"/>
      <c r="Y219" s="16"/>
      <c r="Z219" s="16"/>
      <c r="AA219" s="16"/>
      <c r="AB219" s="16"/>
      <c r="AC219" s="16"/>
      <c r="AD219" s="16"/>
    </row>
    <row r="220" spans="1:30" ht="18" customHeight="1" x14ac:dyDescent="0.35">
      <c r="A220" s="254"/>
      <c r="B220" s="239"/>
      <c r="C220" s="239"/>
      <c r="D220" s="237"/>
      <c r="E220" s="237"/>
      <c r="F220" s="238"/>
      <c r="G220" s="491" t="str">
        <f>IF('PD3'!$F220&lt;&gt;"",'PD3'!$C220*'PD3'!$D220+E220,"")</f>
        <v/>
      </c>
      <c r="H220" s="491" t="str">
        <f>IF('PD3'!$G220&lt;&gt;"",'PD3'!$G220*VLOOKUP('PD3'!$F220,'Group Information'!$A$19:$B$25,2,0),"")</f>
        <v/>
      </c>
      <c r="I220" s="256"/>
      <c r="J220" s="16"/>
      <c r="K220" s="16"/>
      <c r="L220" s="16"/>
      <c r="M220" s="16"/>
      <c r="N220" s="23"/>
      <c r="O220" s="16"/>
      <c r="P220" s="23"/>
      <c r="Q220" s="16"/>
      <c r="R220" s="16"/>
      <c r="T220" s="23" t="str">
        <f>IF('PD3'!$S220&lt;&gt;"",'PD3'!$S220*VLOOKUP('PD3'!$R220,#REF!,2,0),"")</f>
        <v/>
      </c>
      <c r="U220" s="16"/>
      <c r="V220" s="16"/>
      <c r="W220" s="16"/>
      <c r="X220" s="16"/>
      <c r="Y220" s="16"/>
      <c r="Z220" s="16"/>
      <c r="AA220" s="16"/>
      <c r="AB220" s="16"/>
      <c r="AC220" s="16"/>
      <c r="AD220" s="16"/>
    </row>
    <row r="221" spans="1:30" ht="18" customHeight="1" x14ac:dyDescent="0.35">
      <c r="A221" s="254"/>
      <c r="B221" s="239"/>
      <c r="C221" s="239"/>
      <c r="D221" s="237"/>
      <c r="E221" s="237"/>
      <c r="F221" s="238"/>
      <c r="G221" s="491" t="str">
        <f>IF('PD3'!$F221&lt;&gt;"",'PD3'!$C221*'PD3'!$D221+E221,"")</f>
        <v/>
      </c>
      <c r="H221" s="491" t="str">
        <f>IF('PD3'!$G221&lt;&gt;"",'PD3'!$G221*VLOOKUP('PD3'!$F221,'Group Information'!$A$19:$B$25,2,0),"")</f>
        <v/>
      </c>
      <c r="I221" s="256"/>
      <c r="J221" s="16"/>
      <c r="K221" s="16"/>
      <c r="L221" s="16"/>
      <c r="M221" s="16"/>
      <c r="N221" s="23"/>
      <c r="O221" s="16"/>
      <c r="P221" s="23"/>
      <c r="Q221" s="16"/>
      <c r="R221" s="16"/>
      <c r="T221" s="23" t="str">
        <f>IF('PD3'!$S221&lt;&gt;"",'PD3'!$S221*VLOOKUP('PD3'!$R221,#REF!,2,0),"")</f>
        <v/>
      </c>
      <c r="U221" s="16"/>
      <c r="V221" s="16"/>
      <c r="W221" s="16"/>
      <c r="X221" s="16"/>
      <c r="Y221" s="16"/>
      <c r="Z221" s="16"/>
      <c r="AA221" s="16"/>
      <c r="AB221" s="16"/>
      <c r="AC221" s="16"/>
      <c r="AD221" s="16"/>
    </row>
    <row r="222" spans="1:30" ht="18" customHeight="1" x14ac:dyDescent="0.35">
      <c r="A222" s="254"/>
      <c r="B222" s="239"/>
      <c r="C222" s="239"/>
      <c r="D222" s="237"/>
      <c r="E222" s="237"/>
      <c r="F222" s="238"/>
      <c r="G222" s="491" t="str">
        <f>IF('PD3'!$F222&lt;&gt;"",'PD3'!$C222*'PD3'!$D222+E222,"")</f>
        <v/>
      </c>
      <c r="H222" s="491" t="str">
        <f>IF('PD3'!$G222&lt;&gt;"",'PD3'!$G222*VLOOKUP('PD3'!$F222,'Group Information'!$A$19:$B$25,2,0),"")</f>
        <v/>
      </c>
      <c r="I222" s="256"/>
      <c r="J222" s="16"/>
      <c r="K222" s="16"/>
      <c r="L222" s="16"/>
      <c r="M222" s="16"/>
      <c r="N222" s="23"/>
      <c r="O222" s="16"/>
      <c r="P222" s="23"/>
      <c r="Q222" s="16"/>
      <c r="R222" s="16"/>
      <c r="T222" s="23" t="str">
        <f>IF('PD3'!$S222&lt;&gt;"",'PD3'!$S222*VLOOKUP('PD3'!$R222,#REF!,2,0),"")</f>
        <v/>
      </c>
      <c r="U222" s="16"/>
      <c r="V222" s="16"/>
      <c r="W222" s="16"/>
      <c r="X222" s="16"/>
      <c r="Y222" s="16"/>
      <c r="Z222" s="16"/>
      <c r="AA222" s="16"/>
      <c r="AB222" s="16"/>
      <c r="AC222" s="16"/>
      <c r="AD222" s="16"/>
    </row>
    <row r="223" spans="1:30" ht="18" customHeight="1" x14ac:dyDescent="0.35">
      <c r="A223" s="254"/>
      <c r="B223" s="239"/>
      <c r="C223" s="239"/>
      <c r="D223" s="237"/>
      <c r="E223" s="237"/>
      <c r="F223" s="238"/>
      <c r="G223" s="491" t="str">
        <f>IF('PD3'!$F223&lt;&gt;"",'PD3'!$C223*'PD3'!$D223+E223,"")</f>
        <v/>
      </c>
      <c r="H223" s="491" t="str">
        <f>IF('PD3'!$G223&lt;&gt;"",'PD3'!$G223*VLOOKUP('PD3'!$F223,'Group Information'!$A$19:$B$25,2,0),"")</f>
        <v/>
      </c>
      <c r="I223" s="256"/>
      <c r="J223" s="16"/>
      <c r="K223" s="16"/>
      <c r="L223" s="16"/>
      <c r="M223" s="16"/>
      <c r="N223" s="23"/>
      <c r="O223" s="16"/>
      <c r="P223" s="23"/>
      <c r="Q223" s="16"/>
      <c r="R223" s="16"/>
      <c r="T223" s="23" t="str">
        <f>IF('PD3'!$S223&lt;&gt;"",'PD3'!$S223*VLOOKUP('PD3'!$R223,#REF!,2,0),"")</f>
        <v/>
      </c>
      <c r="U223" s="16"/>
      <c r="V223" s="16"/>
      <c r="W223" s="16"/>
      <c r="X223" s="16"/>
      <c r="Y223" s="16"/>
      <c r="Z223" s="16"/>
      <c r="AA223" s="16"/>
      <c r="AB223" s="16"/>
      <c r="AC223" s="16"/>
      <c r="AD223" s="16"/>
    </row>
    <row r="224" spans="1:30" ht="18" customHeight="1" x14ac:dyDescent="0.35">
      <c r="A224" s="254"/>
      <c r="B224" s="239"/>
      <c r="C224" s="239"/>
      <c r="D224" s="237"/>
      <c r="E224" s="237"/>
      <c r="F224" s="238"/>
      <c r="G224" s="491" t="str">
        <f>IF('PD3'!$F224&lt;&gt;"",'PD3'!$C224*'PD3'!$D224+E224,"")</f>
        <v/>
      </c>
      <c r="H224" s="491" t="str">
        <f>IF('PD3'!$G224&lt;&gt;"",'PD3'!$G224*VLOOKUP('PD3'!$F224,'Group Information'!$A$19:$B$25,2,0),"")</f>
        <v/>
      </c>
      <c r="I224" s="256"/>
      <c r="J224" s="16"/>
      <c r="K224" s="16"/>
      <c r="L224" s="16"/>
      <c r="M224" s="16"/>
      <c r="N224" s="23"/>
      <c r="O224" s="16"/>
      <c r="P224" s="23"/>
      <c r="Q224" s="16"/>
      <c r="R224" s="16"/>
      <c r="T224" s="23" t="str">
        <f>IF('PD3'!$S224&lt;&gt;"",'PD3'!$S224*VLOOKUP('PD3'!$R224,#REF!,2,0),"")</f>
        <v/>
      </c>
      <c r="U224" s="16"/>
      <c r="V224" s="16"/>
      <c r="W224" s="16"/>
      <c r="X224" s="16"/>
      <c r="Y224" s="16"/>
      <c r="Z224" s="16"/>
      <c r="AA224" s="16"/>
      <c r="AB224" s="16"/>
      <c r="AC224" s="16"/>
      <c r="AD224" s="16"/>
    </row>
    <row r="225" spans="1:30" ht="18" customHeight="1" x14ac:dyDescent="0.35">
      <c r="A225" s="257"/>
      <c r="B225" s="258"/>
      <c r="C225" s="258"/>
      <c r="D225" s="259"/>
      <c r="E225" s="259"/>
      <c r="F225" s="260"/>
      <c r="G225" s="492" t="str">
        <f>IF('PD3'!$F225&lt;&gt;"",'PD3'!$C225*'PD3'!$D225+E225,"")</f>
        <v/>
      </c>
      <c r="H225" s="492" t="str">
        <f>IF('PD3'!$G225&lt;&gt;"",'PD3'!$G225*VLOOKUP('PD3'!$F225,'Group Information'!$A$19:$B$25,2,0),"")</f>
        <v/>
      </c>
      <c r="I225" s="261"/>
      <c r="J225" s="16"/>
      <c r="K225" s="16"/>
      <c r="L225" s="16"/>
      <c r="M225" s="16"/>
      <c r="N225" s="23"/>
      <c r="O225" s="16"/>
      <c r="P225" s="23"/>
      <c r="Q225" s="16"/>
      <c r="R225" s="16"/>
      <c r="T225" s="23" t="str">
        <f>IF('PD3'!$S225&lt;&gt;"",'PD3'!$S225*VLOOKUP('PD3'!$R225,#REF!,2,0),"")</f>
        <v/>
      </c>
      <c r="U225" s="16"/>
      <c r="V225" s="16"/>
      <c r="W225" s="16"/>
      <c r="X225" s="16"/>
      <c r="Y225" s="16"/>
      <c r="Z225" s="16"/>
      <c r="AA225" s="16"/>
      <c r="AB225" s="16"/>
      <c r="AC225" s="16"/>
      <c r="AD225" s="16"/>
    </row>
    <row r="226" spans="1:30" ht="18" customHeight="1" x14ac:dyDescent="0.35">
      <c r="A226" s="17"/>
      <c r="B226" s="16"/>
      <c r="C226" s="16"/>
      <c r="D226" s="16"/>
      <c r="E226" s="16"/>
      <c r="F226" s="16"/>
      <c r="G226" s="16"/>
      <c r="H226" s="16"/>
      <c r="I226" s="16"/>
      <c r="J226" s="16"/>
      <c r="K226" s="16"/>
      <c r="L226" s="16"/>
      <c r="N226" s="16"/>
      <c r="O226" s="16"/>
      <c r="P226" s="16"/>
      <c r="Q226" s="16"/>
      <c r="R226" s="16"/>
      <c r="S226" s="16"/>
      <c r="T226" s="23"/>
      <c r="U226" s="16"/>
      <c r="V226" s="16"/>
      <c r="X226" s="23" t="str">
        <f>IF('PD3'!$W226&lt;&gt;"",'PD3'!$W226*VLOOKUP('PD3'!$V226,#REF!,2,0),"")</f>
        <v/>
      </c>
      <c r="Y226" s="16"/>
      <c r="Z226" s="16"/>
      <c r="AA226" s="16"/>
      <c r="AB226" s="16"/>
      <c r="AC226" s="16"/>
    </row>
    <row r="227" spans="1:30" ht="15.75" customHeight="1" x14ac:dyDescent="0.35">
      <c r="A227" s="17"/>
      <c r="B227" s="16"/>
      <c r="C227" s="16"/>
      <c r="D227" s="16"/>
      <c r="E227" s="16"/>
      <c r="F227" s="16"/>
      <c r="I227" s="16"/>
      <c r="J227" s="16"/>
      <c r="K227" s="16"/>
      <c r="L227" s="16"/>
      <c r="N227" s="16"/>
      <c r="O227" s="16"/>
      <c r="P227" s="16"/>
      <c r="Q227" s="16"/>
      <c r="R227" s="16"/>
      <c r="S227" s="23"/>
      <c r="T227" s="16"/>
      <c r="U227" s="16"/>
      <c r="W227" s="23" t="str">
        <f>IF('PD3'!$V227&lt;&gt;"",'PD3'!$V227*VLOOKUP('PD3'!$U227,#REF!,2,0),"")</f>
        <v/>
      </c>
      <c r="X227" s="16"/>
      <c r="Y227" s="16"/>
      <c r="Z227" s="16"/>
      <c r="AA227" s="16"/>
      <c r="AB227" s="16"/>
      <c r="AC227" s="16"/>
    </row>
    <row r="228" spans="1:30" ht="15.75" customHeight="1" x14ac:dyDescent="0.35">
      <c r="A228" s="17"/>
      <c r="B228" s="16"/>
      <c r="C228" s="16"/>
      <c r="D228" s="16"/>
      <c r="E228" s="16"/>
      <c r="F228" s="16"/>
      <c r="G228" s="16"/>
      <c r="H228" s="16"/>
      <c r="I228" s="16"/>
      <c r="J228" s="16"/>
      <c r="K228" s="16"/>
      <c r="L228" s="16"/>
      <c r="N228" s="16"/>
      <c r="O228" s="16"/>
      <c r="P228" s="16"/>
      <c r="Q228" s="16"/>
      <c r="R228" s="16"/>
      <c r="S228" s="23"/>
      <c r="T228" s="16"/>
      <c r="U228" s="16"/>
      <c r="W228" s="23" t="str">
        <f>IF('PD3'!$V228&lt;&gt;"",'PD3'!$V228*VLOOKUP('PD3'!$U228,#REF!,2,0),"")</f>
        <v/>
      </c>
      <c r="X228" s="16"/>
      <c r="Y228" s="16"/>
      <c r="Z228" s="16"/>
      <c r="AA228" s="16"/>
      <c r="AB228" s="16"/>
      <c r="AC228" s="16"/>
    </row>
    <row r="229" spans="1:30" ht="15.75" customHeight="1" x14ac:dyDescent="0.35">
      <c r="A229" s="17"/>
      <c r="B229" s="16"/>
      <c r="C229" s="16"/>
      <c r="D229" s="16"/>
      <c r="E229" s="16"/>
      <c r="F229" s="16"/>
      <c r="G229" s="16"/>
      <c r="H229" s="16"/>
      <c r="I229" s="16"/>
      <c r="J229" s="16"/>
      <c r="K229" s="16"/>
      <c r="L229" s="16"/>
      <c r="N229" s="16"/>
      <c r="O229" s="16"/>
      <c r="P229" s="16"/>
      <c r="Q229" s="16"/>
      <c r="R229" s="16"/>
      <c r="S229" s="23"/>
      <c r="T229" s="16"/>
      <c r="U229" s="16"/>
      <c r="W229" s="23" t="str">
        <f>IF('PD3'!$V229&lt;&gt;"",'PD3'!$V229*VLOOKUP('PD3'!$U229,#REF!,2,0),"")</f>
        <v/>
      </c>
      <c r="X229" s="16"/>
      <c r="Y229" s="16"/>
      <c r="Z229" s="16"/>
      <c r="AA229" s="16"/>
      <c r="AB229" s="16"/>
      <c r="AC229" s="16"/>
    </row>
    <row r="230" spans="1:30" ht="15.75" customHeight="1" x14ac:dyDescent="0.35">
      <c r="A230" s="17"/>
      <c r="B230" s="16"/>
      <c r="C230" s="16"/>
      <c r="D230" s="16"/>
      <c r="E230" s="16"/>
      <c r="F230" s="16"/>
      <c r="G230" s="16"/>
      <c r="H230" s="16"/>
      <c r="I230" s="16"/>
      <c r="J230" s="16"/>
      <c r="K230" s="16"/>
      <c r="L230" s="16"/>
      <c r="N230" s="16"/>
      <c r="O230" s="16"/>
      <c r="P230" s="16"/>
      <c r="Q230" s="16"/>
      <c r="R230" s="16"/>
      <c r="S230" s="23"/>
      <c r="T230" s="16"/>
      <c r="U230" s="16"/>
      <c r="W230" s="23" t="str">
        <f>IF('PD3'!$V230&lt;&gt;"",'PD3'!$V230*VLOOKUP('PD3'!$U230,#REF!,2,0),"")</f>
        <v/>
      </c>
      <c r="X230" s="16"/>
      <c r="Y230" s="16"/>
      <c r="Z230" s="16"/>
      <c r="AA230" s="16"/>
      <c r="AB230" s="16"/>
      <c r="AC230" s="16"/>
    </row>
    <row r="231" spans="1:30" ht="15.75" customHeight="1" x14ac:dyDescent="0.35">
      <c r="A231" s="17"/>
      <c r="B231" s="16"/>
      <c r="C231" s="16"/>
      <c r="D231" s="16"/>
      <c r="E231" s="16"/>
      <c r="F231" s="16"/>
      <c r="G231" s="16"/>
      <c r="H231" s="16"/>
      <c r="I231" s="16"/>
      <c r="J231" s="16"/>
      <c r="K231" s="16"/>
      <c r="L231" s="16"/>
      <c r="N231" s="16"/>
      <c r="O231" s="16"/>
      <c r="P231" s="16"/>
      <c r="Q231" s="16"/>
      <c r="R231" s="16"/>
      <c r="S231" s="23"/>
      <c r="T231" s="16"/>
      <c r="U231" s="16"/>
      <c r="W231" s="23" t="str">
        <f>IF('PD3'!$V231&lt;&gt;"",'PD3'!$V231*VLOOKUP('PD3'!$U231,#REF!,2,0),"")</f>
        <v/>
      </c>
      <c r="X231" s="16"/>
      <c r="Y231" s="16"/>
      <c r="Z231" s="16"/>
      <c r="AA231" s="16"/>
      <c r="AB231" s="16"/>
      <c r="AC231" s="16"/>
    </row>
    <row r="232" spans="1:30" ht="15.75" customHeight="1" x14ac:dyDescent="0.35">
      <c r="A232" s="17"/>
      <c r="B232" s="16"/>
      <c r="C232" s="16"/>
      <c r="D232" s="16"/>
      <c r="E232" s="16"/>
      <c r="F232" s="16"/>
      <c r="G232" s="16"/>
      <c r="H232" s="16"/>
      <c r="I232" s="16"/>
      <c r="J232" s="16"/>
      <c r="K232" s="16"/>
      <c r="L232" s="16"/>
      <c r="N232" s="16"/>
      <c r="O232" s="16"/>
      <c r="P232" s="16"/>
      <c r="Q232" s="16"/>
      <c r="R232" s="16"/>
      <c r="S232" s="23"/>
      <c r="T232" s="16"/>
      <c r="U232" s="16"/>
      <c r="W232" s="23" t="str">
        <f>IF('PD3'!$V232&lt;&gt;"",'PD3'!$V232*VLOOKUP('PD3'!$U232,#REF!,2,0),"")</f>
        <v/>
      </c>
      <c r="X232" s="16"/>
      <c r="Y232" s="16"/>
      <c r="Z232" s="16"/>
      <c r="AA232" s="16"/>
      <c r="AB232" s="16"/>
      <c r="AC232" s="16"/>
    </row>
    <row r="233" spans="1:30" ht="15.75" customHeight="1" x14ac:dyDescent="0.35">
      <c r="A233" s="17"/>
      <c r="B233" s="16"/>
      <c r="C233" s="16"/>
      <c r="D233" s="16"/>
      <c r="E233" s="16"/>
      <c r="F233" s="16"/>
      <c r="G233" s="16"/>
      <c r="H233" s="16"/>
      <c r="I233" s="16"/>
      <c r="J233" s="16"/>
      <c r="K233" s="16"/>
      <c r="L233" s="16"/>
      <c r="N233" s="16"/>
      <c r="O233" s="16"/>
      <c r="P233" s="16"/>
      <c r="Q233" s="16"/>
      <c r="R233" s="16"/>
      <c r="S233" s="23"/>
      <c r="T233" s="16"/>
      <c r="U233" s="16"/>
      <c r="W233" s="23" t="str">
        <f>IF('PD3'!$V233&lt;&gt;"",'PD3'!$V233*VLOOKUP('PD3'!$U233,#REF!,2,0),"")</f>
        <v/>
      </c>
      <c r="X233" s="16"/>
      <c r="Y233" s="16"/>
      <c r="Z233" s="16"/>
      <c r="AA233" s="16"/>
      <c r="AB233" s="16"/>
      <c r="AC233" s="16"/>
    </row>
    <row r="234" spans="1:30" ht="15.75" customHeight="1" x14ac:dyDescent="0.35">
      <c r="A234" s="17"/>
      <c r="B234" s="16"/>
      <c r="C234" s="16"/>
      <c r="D234" s="16"/>
      <c r="E234" s="16"/>
      <c r="F234" s="16"/>
      <c r="G234" s="16"/>
      <c r="H234" s="16"/>
      <c r="I234" s="16"/>
      <c r="J234" s="16"/>
      <c r="K234" s="16"/>
      <c r="L234" s="16"/>
      <c r="N234" s="16"/>
      <c r="O234" s="16"/>
      <c r="P234" s="16"/>
      <c r="Q234" s="16"/>
      <c r="R234" s="16"/>
      <c r="S234" s="23"/>
      <c r="T234" s="16"/>
      <c r="U234" s="16"/>
      <c r="W234" s="23" t="str">
        <f>IF('PD3'!$V234&lt;&gt;"",'PD3'!$V234*VLOOKUP('PD3'!$U234,#REF!,2,0),"")</f>
        <v/>
      </c>
      <c r="X234" s="16"/>
      <c r="Y234" s="16"/>
      <c r="Z234" s="16"/>
      <c r="AA234" s="16"/>
      <c r="AB234" s="16"/>
      <c r="AC234" s="16"/>
    </row>
    <row r="235" spans="1:30" ht="15.75" customHeight="1" x14ac:dyDescent="0.35">
      <c r="A235" s="17"/>
      <c r="B235" s="16"/>
      <c r="C235" s="16"/>
      <c r="D235" s="16"/>
      <c r="E235" s="16"/>
      <c r="F235" s="16"/>
      <c r="G235" s="16"/>
      <c r="H235" s="16"/>
      <c r="I235" s="16"/>
      <c r="J235" s="16"/>
      <c r="K235" s="16"/>
      <c r="L235" s="16"/>
      <c r="N235" s="16"/>
      <c r="O235" s="16"/>
      <c r="P235" s="16"/>
      <c r="Q235" s="16"/>
      <c r="R235" s="16"/>
      <c r="S235" s="23"/>
      <c r="T235" s="16"/>
      <c r="U235" s="16"/>
      <c r="W235" s="23" t="str">
        <f>IF('PD3'!$V235&lt;&gt;"",'PD3'!$V235*VLOOKUP('PD3'!$U235,#REF!,2,0),"")</f>
        <v/>
      </c>
      <c r="X235" s="16"/>
      <c r="Y235" s="16"/>
      <c r="Z235" s="16"/>
      <c r="AA235" s="16"/>
      <c r="AB235" s="16"/>
      <c r="AC235" s="16"/>
    </row>
    <row r="236" spans="1:30" ht="15.75" customHeight="1" x14ac:dyDescent="0.35">
      <c r="A236" s="17"/>
      <c r="B236" s="16"/>
      <c r="C236" s="16"/>
      <c r="D236" s="16"/>
      <c r="E236" s="16"/>
      <c r="F236" s="16"/>
      <c r="G236" s="16"/>
      <c r="H236" s="16"/>
      <c r="I236" s="16"/>
      <c r="J236" s="16"/>
      <c r="K236" s="16"/>
      <c r="L236" s="16"/>
      <c r="N236" s="16"/>
      <c r="O236" s="16"/>
      <c r="P236" s="16"/>
      <c r="Q236" s="16"/>
      <c r="R236" s="16"/>
      <c r="S236" s="23"/>
      <c r="T236" s="16"/>
      <c r="U236" s="16"/>
      <c r="W236" s="23" t="str">
        <f>IF('PD3'!$V236&lt;&gt;"",'PD3'!$V236*VLOOKUP('PD3'!$U236,#REF!,2,0),"")</f>
        <v/>
      </c>
      <c r="X236" s="16"/>
      <c r="Y236" s="16"/>
      <c r="Z236" s="16"/>
      <c r="AA236" s="16"/>
      <c r="AB236" s="16"/>
      <c r="AC236" s="16"/>
    </row>
    <row r="237" spans="1:30" ht="15.75" customHeight="1" x14ac:dyDescent="0.35">
      <c r="A237" s="17"/>
      <c r="B237" s="16"/>
      <c r="C237" s="16"/>
      <c r="D237" s="16"/>
      <c r="E237" s="16"/>
      <c r="F237" s="16"/>
      <c r="G237" s="16"/>
      <c r="H237" s="16"/>
      <c r="I237" s="16"/>
      <c r="J237" s="16"/>
      <c r="K237" s="16"/>
      <c r="L237" s="16"/>
      <c r="N237" s="16"/>
      <c r="O237" s="16"/>
      <c r="P237" s="16"/>
      <c r="Q237" s="16"/>
      <c r="R237" s="16"/>
      <c r="S237" s="23"/>
      <c r="T237" s="16"/>
      <c r="U237" s="16"/>
      <c r="W237" s="23" t="str">
        <f>IF('PD3'!$V237&lt;&gt;"",'PD3'!$V237*VLOOKUP('PD3'!$U237,#REF!,2,0),"")</f>
        <v/>
      </c>
      <c r="X237" s="16"/>
      <c r="Y237" s="16"/>
      <c r="Z237" s="16"/>
      <c r="AA237" s="16"/>
      <c r="AB237" s="16"/>
      <c r="AC237" s="16"/>
    </row>
    <row r="238" spans="1:30" ht="15.75" customHeight="1" x14ac:dyDescent="0.35">
      <c r="A238" s="17"/>
      <c r="B238" s="16"/>
      <c r="C238" s="16"/>
      <c r="D238" s="16"/>
      <c r="E238" s="16"/>
      <c r="F238" s="16"/>
      <c r="G238" s="16"/>
      <c r="H238" s="16"/>
      <c r="I238" s="16"/>
      <c r="J238" s="16"/>
      <c r="K238" s="16"/>
      <c r="L238" s="16"/>
      <c r="N238" s="16"/>
      <c r="O238" s="16"/>
      <c r="P238" s="16"/>
      <c r="Q238" s="16"/>
      <c r="R238" s="16"/>
      <c r="S238" s="23"/>
      <c r="T238" s="16"/>
      <c r="U238" s="16"/>
      <c r="W238" s="23" t="str">
        <f>IF('PD3'!$V238&lt;&gt;"",'PD3'!$V238*VLOOKUP('PD3'!$U238,#REF!,2,0),"")</f>
        <v/>
      </c>
      <c r="X238" s="16"/>
      <c r="Y238" s="16"/>
      <c r="Z238" s="16"/>
      <c r="AA238" s="16"/>
      <c r="AB238" s="16"/>
      <c r="AC238" s="16"/>
    </row>
    <row r="239" spans="1:30" ht="15.75" customHeight="1" x14ac:dyDescent="0.35">
      <c r="A239" s="17"/>
      <c r="B239" s="16"/>
      <c r="C239" s="16"/>
      <c r="D239" s="16"/>
      <c r="E239" s="16"/>
      <c r="F239" s="16"/>
      <c r="G239" s="16"/>
      <c r="H239" s="16"/>
      <c r="I239" s="16"/>
      <c r="J239" s="16"/>
      <c r="K239" s="16"/>
      <c r="L239" s="16"/>
      <c r="N239" s="16"/>
      <c r="O239" s="16"/>
      <c r="P239" s="16"/>
      <c r="Q239" s="16"/>
      <c r="R239" s="16"/>
      <c r="S239" s="23"/>
      <c r="T239" s="16"/>
      <c r="U239" s="16"/>
      <c r="W239" s="23" t="str">
        <f>IF('PD3'!$V239&lt;&gt;"",'PD3'!$V239*VLOOKUP('PD3'!$U239,#REF!,2,0),"")</f>
        <v/>
      </c>
      <c r="X239" s="16"/>
      <c r="Y239" s="16"/>
      <c r="Z239" s="16"/>
      <c r="AA239" s="16"/>
      <c r="AB239" s="16"/>
      <c r="AC239" s="16"/>
    </row>
    <row r="240" spans="1:30" ht="15.75" customHeight="1" x14ac:dyDescent="0.35">
      <c r="A240" s="17"/>
      <c r="B240" s="16"/>
      <c r="C240" s="16"/>
      <c r="D240" s="16"/>
      <c r="E240" s="16"/>
      <c r="F240" s="16"/>
      <c r="G240" s="16"/>
      <c r="H240" s="16"/>
      <c r="I240" s="16"/>
      <c r="J240" s="16"/>
      <c r="K240" s="16"/>
      <c r="L240" s="16"/>
      <c r="N240" s="16"/>
      <c r="O240" s="16"/>
      <c r="P240" s="16"/>
      <c r="Q240" s="16"/>
      <c r="R240" s="16"/>
      <c r="S240" s="23"/>
      <c r="T240" s="16"/>
      <c r="U240" s="16"/>
      <c r="W240" s="23" t="str">
        <f>IF('PD3'!$V240&lt;&gt;"",'PD3'!$V240*VLOOKUP('PD3'!$U240,#REF!,2,0),"")</f>
        <v/>
      </c>
      <c r="X240" s="16"/>
      <c r="Y240" s="16"/>
      <c r="Z240" s="16"/>
      <c r="AA240" s="16"/>
      <c r="AB240" s="16"/>
      <c r="AC240" s="16"/>
    </row>
    <row r="241" spans="1:29" ht="15.75" customHeight="1" x14ac:dyDescent="0.35">
      <c r="A241" s="17"/>
      <c r="B241" s="16"/>
      <c r="C241" s="16"/>
      <c r="D241" s="16"/>
      <c r="E241" s="16"/>
      <c r="F241" s="16"/>
      <c r="G241" s="16"/>
      <c r="H241" s="16"/>
      <c r="I241" s="16"/>
      <c r="J241" s="16"/>
      <c r="K241" s="16"/>
      <c r="L241" s="16"/>
      <c r="N241" s="16"/>
      <c r="O241" s="16"/>
      <c r="P241" s="16"/>
      <c r="Q241" s="16"/>
      <c r="R241" s="16"/>
      <c r="S241" s="23"/>
      <c r="T241" s="16"/>
      <c r="U241" s="16"/>
      <c r="W241" s="23" t="str">
        <f>IF('PD3'!$V241&lt;&gt;"",'PD3'!$V241*VLOOKUP('PD3'!$U241,#REF!,2,0),"")</f>
        <v/>
      </c>
      <c r="X241" s="16"/>
      <c r="Y241" s="16"/>
      <c r="Z241" s="16"/>
      <c r="AA241" s="16"/>
      <c r="AB241" s="16"/>
      <c r="AC241" s="16"/>
    </row>
    <row r="242" spans="1:29" ht="15.75" customHeight="1" x14ac:dyDescent="0.35">
      <c r="A242" s="17"/>
      <c r="B242" s="16"/>
      <c r="C242" s="16"/>
      <c r="D242" s="16"/>
      <c r="E242" s="16"/>
      <c r="F242" s="16"/>
      <c r="G242" s="16"/>
      <c r="H242" s="16"/>
      <c r="I242" s="16"/>
      <c r="J242" s="16"/>
      <c r="K242" s="16"/>
      <c r="L242" s="16"/>
      <c r="N242" s="16"/>
      <c r="O242" s="16"/>
      <c r="P242" s="16"/>
      <c r="Q242" s="16"/>
      <c r="R242" s="16"/>
      <c r="S242" s="23"/>
      <c r="T242" s="16"/>
      <c r="U242" s="16"/>
      <c r="W242" s="23" t="str">
        <f>IF('PD3'!$V242&lt;&gt;"",'PD3'!$V242*VLOOKUP('PD3'!$U242,#REF!,2,0),"")</f>
        <v/>
      </c>
      <c r="X242" s="16"/>
      <c r="Y242" s="16"/>
      <c r="Z242" s="16"/>
      <c r="AA242" s="16"/>
      <c r="AB242" s="16"/>
      <c r="AC242" s="16"/>
    </row>
    <row r="243" spans="1:29" ht="15.75" customHeight="1" x14ac:dyDescent="0.35">
      <c r="A243" s="17"/>
      <c r="B243" s="16"/>
      <c r="C243" s="16"/>
      <c r="D243" s="16"/>
      <c r="E243" s="16"/>
      <c r="F243" s="16"/>
      <c r="G243" s="16"/>
      <c r="H243" s="16"/>
      <c r="I243" s="16"/>
      <c r="J243" s="16"/>
      <c r="K243" s="16"/>
      <c r="L243" s="16"/>
      <c r="N243" s="16"/>
      <c r="O243" s="16"/>
      <c r="P243" s="16"/>
      <c r="Q243" s="16"/>
      <c r="R243" s="16"/>
      <c r="S243" s="23"/>
      <c r="T243" s="16"/>
      <c r="U243" s="16"/>
      <c r="W243" s="23" t="str">
        <f>IF('PD3'!$V243&lt;&gt;"",'PD3'!$V243*VLOOKUP('PD3'!$U243,#REF!,2,0),"")</f>
        <v/>
      </c>
      <c r="X243" s="16"/>
      <c r="Y243" s="16"/>
      <c r="Z243" s="16"/>
      <c r="AA243" s="16"/>
      <c r="AB243" s="16"/>
      <c r="AC243" s="16"/>
    </row>
    <row r="244" spans="1:29" ht="15.75" customHeight="1" x14ac:dyDescent="0.35">
      <c r="A244" s="17"/>
      <c r="B244" s="16"/>
      <c r="C244" s="16"/>
      <c r="D244" s="16"/>
      <c r="E244" s="16"/>
      <c r="F244" s="16"/>
      <c r="G244" s="16"/>
      <c r="H244" s="16"/>
      <c r="I244" s="16"/>
      <c r="J244" s="16"/>
      <c r="K244" s="16"/>
      <c r="L244" s="16"/>
      <c r="N244" s="16"/>
      <c r="O244" s="16"/>
      <c r="P244" s="16"/>
      <c r="Q244" s="16"/>
      <c r="R244" s="16"/>
      <c r="S244" s="23"/>
      <c r="T244" s="16"/>
      <c r="U244" s="16"/>
      <c r="W244" s="23" t="str">
        <f>IF('PD3'!$V244&lt;&gt;"",'PD3'!$V244*VLOOKUP('PD3'!$U244,#REF!,2,0),"")</f>
        <v/>
      </c>
      <c r="X244" s="16"/>
      <c r="Y244" s="16"/>
      <c r="Z244" s="16"/>
      <c r="AA244" s="16"/>
      <c r="AB244" s="16"/>
      <c r="AC244" s="16"/>
    </row>
    <row r="245" spans="1:29" ht="15.75" customHeight="1" x14ac:dyDescent="0.35">
      <c r="A245" s="17"/>
      <c r="B245" s="16"/>
      <c r="C245" s="16"/>
      <c r="D245" s="16"/>
      <c r="E245" s="16"/>
      <c r="F245" s="16"/>
      <c r="G245" s="16"/>
      <c r="H245" s="16"/>
      <c r="I245" s="16"/>
      <c r="J245" s="16"/>
      <c r="K245" s="16"/>
      <c r="L245" s="16"/>
      <c r="N245" s="16"/>
      <c r="O245" s="16"/>
      <c r="P245" s="16"/>
      <c r="Q245" s="16"/>
      <c r="R245" s="16"/>
      <c r="S245" s="23"/>
      <c r="T245" s="16"/>
      <c r="U245" s="16"/>
      <c r="W245" s="23" t="str">
        <f>IF('PD3'!$V245&lt;&gt;"",'PD3'!$V245*VLOOKUP('PD3'!$U245,#REF!,2,0),"")</f>
        <v/>
      </c>
      <c r="X245" s="16"/>
      <c r="Y245" s="16"/>
      <c r="Z245" s="16"/>
      <c r="AA245" s="16"/>
      <c r="AB245" s="16"/>
      <c r="AC245" s="16"/>
    </row>
    <row r="246" spans="1:29" ht="15.75" customHeight="1" x14ac:dyDescent="0.35">
      <c r="A246" s="17"/>
      <c r="B246" s="16"/>
      <c r="C246" s="16"/>
      <c r="D246" s="16"/>
      <c r="E246" s="16"/>
      <c r="F246" s="16"/>
      <c r="G246" s="16"/>
      <c r="H246" s="16"/>
      <c r="I246" s="16"/>
      <c r="J246" s="16"/>
      <c r="K246" s="16"/>
      <c r="L246" s="16"/>
      <c r="N246" s="16"/>
      <c r="O246" s="16"/>
      <c r="P246" s="16"/>
      <c r="Q246" s="16"/>
      <c r="R246" s="16"/>
      <c r="S246" s="23"/>
      <c r="T246" s="16"/>
      <c r="U246" s="16"/>
      <c r="W246" s="23" t="str">
        <f>IF('PD3'!$V246&lt;&gt;"",'PD3'!$V246*VLOOKUP('PD3'!$U246,#REF!,2,0),"")</f>
        <v/>
      </c>
      <c r="X246" s="16"/>
      <c r="Y246" s="16"/>
      <c r="Z246" s="16"/>
      <c r="AA246" s="16"/>
      <c r="AB246" s="16"/>
      <c r="AC246" s="16"/>
    </row>
    <row r="247" spans="1:29" ht="15.75" customHeight="1" x14ac:dyDescent="0.35">
      <c r="A247" s="17"/>
      <c r="B247" s="16"/>
      <c r="C247" s="16"/>
      <c r="D247" s="16"/>
      <c r="E247" s="16"/>
      <c r="F247" s="16"/>
      <c r="G247" s="16"/>
      <c r="H247" s="16"/>
      <c r="I247" s="16"/>
      <c r="J247" s="16"/>
      <c r="K247" s="16"/>
      <c r="L247" s="16"/>
      <c r="N247" s="16"/>
      <c r="O247" s="16"/>
      <c r="P247" s="16"/>
      <c r="Q247" s="16"/>
      <c r="R247" s="16"/>
      <c r="S247" s="23"/>
      <c r="T247" s="16"/>
      <c r="U247" s="16"/>
      <c r="W247" s="23" t="str">
        <f>IF('PD3'!$V247&lt;&gt;"",'PD3'!$V247*VLOOKUP('PD3'!$U247,#REF!,2,0),"")</f>
        <v/>
      </c>
      <c r="X247" s="16"/>
      <c r="Y247" s="16"/>
      <c r="Z247" s="16"/>
      <c r="AA247" s="16"/>
      <c r="AB247" s="16"/>
      <c r="AC247" s="16"/>
    </row>
    <row r="248" spans="1:29" ht="15.75" customHeight="1" x14ac:dyDescent="0.35">
      <c r="A248" s="17"/>
      <c r="B248" s="16"/>
      <c r="C248" s="16"/>
      <c r="D248" s="16"/>
      <c r="E248" s="16"/>
      <c r="F248" s="16"/>
      <c r="G248" s="16"/>
      <c r="H248" s="16"/>
      <c r="I248" s="16"/>
      <c r="J248" s="16"/>
      <c r="K248" s="16"/>
      <c r="L248" s="16"/>
      <c r="N248" s="16"/>
      <c r="O248" s="16"/>
      <c r="P248" s="16"/>
      <c r="Q248" s="16"/>
      <c r="R248" s="16"/>
      <c r="S248" s="23"/>
      <c r="T248" s="16"/>
      <c r="U248" s="16"/>
      <c r="W248" s="23" t="str">
        <f>IF('PD3'!$V248&lt;&gt;"",'PD3'!$V248*VLOOKUP('PD3'!$U248,#REF!,2,0),"")</f>
        <v/>
      </c>
      <c r="X248" s="16"/>
      <c r="Y248" s="16"/>
      <c r="Z248" s="16"/>
      <c r="AA248" s="16"/>
      <c r="AB248" s="16"/>
      <c r="AC248" s="16"/>
    </row>
    <row r="249" spans="1:29" ht="15.75" customHeight="1" x14ac:dyDescent="0.35">
      <c r="A249" s="17"/>
      <c r="B249" s="16"/>
      <c r="C249" s="16"/>
      <c r="D249" s="16"/>
      <c r="E249" s="16"/>
      <c r="F249" s="16"/>
      <c r="G249" s="16"/>
      <c r="H249" s="16"/>
      <c r="I249" s="16"/>
      <c r="J249" s="16"/>
      <c r="K249" s="16"/>
      <c r="L249" s="16"/>
      <c r="N249" s="16"/>
      <c r="O249" s="16"/>
      <c r="P249" s="16"/>
      <c r="Q249" s="16"/>
      <c r="R249" s="16"/>
      <c r="S249" s="23"/>
      <c r="T249" s="16"/>
      <c r="U249" s="16"/>
      <c r="W249" s="23" t="str">
        <f>IF('PD3'!$V249&lt;&gt;"",'PD3'!$V249*VLOOKUP('PD3'!$U249,#REF!,2,0),"")</f>
        <v/>
      </c>
      <c r="X249" s="16"/>
      <c r="Y249" s="16"/>
      <c r="Z249" s="16"/>
      <c r="AA249" s="16"/>
      <c r="AB249" s="16"/>
      <c r="AC249" s="16"/>
    </row>
    <row r="250" spans="1:29" ht="15.75" customHeight="1" x14ac:dyDescent="0.35">
      <c r="A250" s="17"/>
      <c r="B250" s="16"/>
      <c r="C250" s="16"/>
      <c r="D250" s="16"/>
      <c r="E250" s="16"/>
      <c r="F250" s="16"/>
      <c r="G250" s="16"/>
      <c r="H250" s="16"/>
      <c r="I250" s="16"/>
      <c r="J250" s="16"/>
      <c r="K250" s="16"/>
      <c r="L250" s="16"/>
      <c r="N250" s="16"/>
      <c r="O250" s="16"/>
      <c r="P250" s="16"/>
      <c r="Q250" s="16"/>
      <c r="R250" s="16"/>
      <c r="S250" s="23"/>
      <c r="T250" s="16"/>
      <c r="U250" s="16"/>
      <c r="W250" s="23" t="str">
        <f>IF('PD3'!$V250&lt;&gt;"",'PD3'!$V250*VLOOKUP('PD3'!$U250,#REF!,2,0),"")</f>
        <v/>
      </c>
      <c r="X250" s="16"/>
      <c r="Y250" s="16"/>
      <c r="Z250" s="16"/>
      <c r="AA250" s="16"/>
      <c r="AB250" s="16"/>
      <c r="AC250" s="16"/>
    </row>
    <row r="251" spans="1:29" ht="15.75" customHeight="1" x14ac:dyDescent="0.35">
      <c r="A251" s="17"/>
      <c r="B251" s="16"/>
      <c r="C251" s="16"/>
      <c r="D251" s="16"/>
      <c r="E251" s="16"/>
      <c r="F251" s="16"/>
      <c r="G251" s="16"/>
      <c r="H251" s="16"/>
      <c r="I251" s="16"/>
      <c r="J251" s="16"/>
      <c r="K251" s="16"/>
      <c r="L251" s="16"/>
      <c r="N251" s="16"/>
      <c r="O251" s="16"/>
      <c r="P251" s="16"/>
      <c r="Q251" s="16"/>
      <c r="R251" s="16"/>
      <c r="S251" s="23"/>
      <c r="T251" s="16"/>
      <c r="U251" s="16"/>
      <c r="W251" s="23" t="str">
        <f>IF('PD3'!$V251&lt;&gt;"",'PD3'!$V251*VLOOKUP('PD3'!$U251,#REF!,2,0),"")</f>
        <v/>
      </c>
      <c r="X251" s="16"/>
      <c r="Y251" s="16"/>
      <c r="Z251" s="16"/>
      <c r="AA251" s="16"/>
      <c r="AB251" s="16"/>
      <c r="AC251" s="16"/>
    </row>
    <row r="252" spans="1:29" ht="15.75" customHeight="1" x14ac:dyDescent="0.35">
      <c r="A252" s="17"/>
      <c r="B252" s="16"/>
      <c r="C252" s="16"/>
      <c r="D252" s="16"/>
      <c r="E252" s="16"/>
      <c r="F252" s="16"/>
      <c r="G252" s="16"/>
      <c r="H252" s="16"/>
      <c r="I252" s="16"/>
      <c r="J252" s="16"/>
      <c r="K252" s="16"/>
      <c r="L252" s="16"/>
      <c r="N252" s="16"/>
      <c r="O252" s="16"/>
      <c r="P252" s="16"/>
      <c r="Q252" s="16"/>
      <c r="R252" s="16"/>
      <c r="S252" s="23"/>
      <c r="T252" s="16"/>
      <c r="U252" s="16"/>
      <c r="W252" s="23" t="str">
        <f>IF('PD3'!$V252&lt;&gt;"",'PD3'!$V252*VLOOKUP('PD3'!$U252,#REF!,2,0),"")</f>
        <v/>
      </c>
      <c r="X252" s="16"/>
      <c r="Y252" s="16"/>
      <c r="Z252" s="16"/>
      <c r="AA252" s="16"/>
      <c r="AB252" s="16"/>
      <c r="AC252" s="16"/>
    </row>
    <row r="253" spans="1:29" ht="15.75" customHeight="1" x14ac:dyDescent="0.35">
      <c r="A253" s="17"/>
      <c r="B253" s="16"/>
      <c r="C253" s="16"/>
      <c r="D253" s="16"/>
      <c r="E253" s="16"/>
      <c r="F253" s="16"/>
      <c r="G253" s="16"/>
      <c r="H253" s="16"/>
      <c r="I253" s="16"/>
      <c r="J253" s="16"/>
      <c r="K253" s="16"/>
      <c r="L253" s="16"/>
      <c r="N253" s="16"/>
      <c r="O253" s="16"/>
      <c r="P253" s="16"/>
      <c r="Q253" s="16"/>
      <c r="R253" s="16"/>
      <c r="S253" s="23"/>
      <c r="T253" s="16"/>
      <c r="U253" s="16"/>
      <c r="W253" s="23" t="str">
        <f>IF('PD3'!$V253&lt;&gt;"",'PD3'!$V253*VLOOKUP('PD3'!$U253,#REF!,2,0),"")</f>
        <v/>
      </c>
      <c r="X253" s="16"/>
      <c r="Y253" s="16"/>
      <c r="Z253" s="16"/>
      <c r="AA253" s="16"/>
      <c r="AB253" s="16"/>
      <c r="AC253" s="16"/>
    </row>
    <row r="254" spans="1:29" ht="15.75" customHeight="1" x14ac:dyDescent="0.35">
      <c r="A254" s="17"/>
      <c r="B254" s="16"/>
      <c r="C254" s="16"/>
      <c r="D254" s="16"/>
      <c r="E254" s="16"/>
      <c r="F254" s="16"/>
      <c r="G254" s="16"/>
      <c r="H254" s="16"/>
      <c r="I254" s="16"/>
      <c r="J254" s="16"/>
      <c r="K254" s="16"/>
      <c r="L254" s="16"/>
      <c r="N254" s="16"/>
      <c r="O254" s="16"/>
      <c r="P254" s="16"/>
      <c r="Q254" s="16"/>
      <c r="R254" s="16"/>
      <c r="S254" s="23"/>
      <c r="T254" s="16"/>
      <c r="U254" s="16"/>
      <c r="W254" s="23" t="str">
        <f>IF('PD3'!$V254&lt;&gt;"",'PD3'!$V254*VLOOKUP('PD3'!$U254,#REF!,2,0),"")</f>
        <v/>
      </c>
      <c r="X254" s="16"/>
      <c r="Y254" s="16"/>
      <c r="Z254" s="16"/>
      <c r="AA254" s="16"/>
      <c r="AB254" s="16"/>
      <c r="AC254" s="16"/>
    </row>
    <row r="255" spans="1:29" ht="15.75" customHeight="1" x14ac:dyDescent="0.35">
      <c r="A255" s="17"/>
      <c r="B255" s="16"/>
      <c r="C255" s="16"/>
      <c r="D255" s="16"/>
      <c r="E255" s="16"/>
      <c r="F255" s="16"/>
      <c r="G255" s="16"/>
      <c r="H255" s="16"/>
      <c r="I255" s="16"/>
      <c r="J255" s="16"/>
      <c r="K255" s="16"/>
      <c r="L255" s="16"/>
      <c r="N255" s="16"/>
      <c r="O255" s="16"/>
      <c r="P255" s="16"/>
      <c r="Q255" s="16"/>
      <c r="R255" s="16"/>
      <c r="S255" s="23"/>
      <c r="T255" s="16"/>
      <c r="U255" s="16"/>
      <c r="W255" s="23" t="str">
        <f>IF('PD3'!$V255&lt;&gt;"",'PD3'!$V255*VLOOKUP('PD3'!$U255,#REF!,2,0),"")</f>
        <v/>
      </c>
      <c r="X255" s="16"/>
      <c r="Y255" s="16"/>
      <c r="Z255" s="16"/>
      <c r="AA255" s="16"/>
      <c r="AB255" s="16"/>
      <c r="AC255" s="16"/>
    </row>
    <row r="256" spans="1:29" ht="15.75" customHeight="1" x14ac:dyDescent="0.35">
      <c r="A256" s="17"/>
      <c r="B256" s="16"/>
      <c r="C256" s="16"/>
      <c r="D256" s="16"/>
      <c r="E256" s="16"/>
      <c r="F256" s="16"/>
      <c r="G256" s="16"/>
      <c r="H256" s="16"/>
      <c r="I256" s="16"/>
      <c r="J256" s="16"/>
      <c r="K256" s="16"/>
      <c r="L256" s="16"/>
      <c r="N256" s="16"/>
      <c r="O256" s="16"/>
      <c r="P256" s="16"/>
      <c r="Q256" s="16"/>
      <c r="R256" s="16"/>
      <c r="S256" s="23"/>
      <c r="T256" s="16"/>
      <c r="U256" s="16"/>
      <c r="W256" s="23" t="str">
        <f>IF('PD3'!$V256&lt;&gt;"",'PD3'!$V256*VLOOKUP('PD3'!$U256,#REF!,2,0),"")</f>
        <v/>
      </c>
      <c r="X256" s="16"/>
      <c r="Y256" s="16"/>
      <c r="Z256" s="16"/>
      <c r="AA256" s="16"/>
      <c r="AB256" s="16"/>
      <c r="AC256" s="16"/>
    </row>
    <row r="257" spans="1:29" ht="15.75" customHeight="1" x14ac:dyDescent="0.35">
      <c r="A257" s="17"/>
      <c r="B257" s="16"/>
      <c r="C257" s="16"/>
      <c r="D257" s="16"/>
      <c r="E257" s="16"/>
      <c r="F257" s="16"/>
      <c r="G257" s="16"/>
      <c r="H257" s="16"/>
      <c r="I257" s="16"/>
      <c r="J257" s="16"/>
      <c r="K257" s="16"/>
      <c r="L257" s="16"/>
      <c r="N257" s="16"/>
      <c r="O257" s="16"/>
      <c r="P257" s="16"/>
      <c r="Q257" s="16"/>
      <c r="R257" s="16"/>
      <c r="S257" s="23"/>
      <c r="T257" s="16"/>
      <c r="U257" s="16"/>
      <c r="W257" s="23" t="str">
        <f>IF('PD3'!$V257&lt;&gt;"",'PD3'!$V257*VLOOKUP('PD3'!$U257,#REF!,2,0),"")</f>
        <v/>
      </c>
      <c r="X257" s="16"/>
      <c r="Y257" s="16"/>
      <c r="Z257" s="16"/>
      <c r="AA257" s="16"/>
      <c r="AB257" s="16"/>
      <c r="AC257" s="16"/>
    </row>
    <row r="258" spans="1:29" ht="15.75" customHeight="1" x14ac:dyDescent="0.35">
      <c r="A258" s="17"/>
      <c r="B258" s="16"/>
      <c r="C258" s="16"/>
      <c r="D258" s="16"/>
      <c r="E258" s="16"/>
      <c r="F258" s="16"/>
      <c r="G258" s="16"/>
      <c r="H258" s="16"/>
      <c r="I258" s="16"/>
      <c r="J258" s="16"/>
      <c r="K258" s="16"/>
      <c r="L258" s="16"/>
      <c r="N258" s="16"/>
      <c r="O258" s="16"/>
      <c r="P258" s="16"/>
      <c r="Q258" s="16"/>
      <c r="R258" s="16"/>
      <c r="S258" s="23"/>
      <c r="T258" s="16"/>
      <c r="U258" s="16"/>
      <c r="W258" s="23" t="str">
        <f>IF('PD3'!$V258&lt;&gt;"",'PD3'!$V258*VLOOKUP('PD3'!$U258,#REF!,2,0),"")</f>
        <v/>
      </c>
      <c r="X258" s="16"/>
      <c r="Y258" s="16"/>
      <c r="Z258" s="16"/>
      <c r="AA258" s="16"/>
      <c r="AB258" s="16"/>
      <c r="AC258" s="16"/>
    </row>
    <row r="259" spans="1:29" ht="15.75" customHeight="1" x14ac:dyDescent="0.35">
      <c r="A259" s="17"/>
      <c r="B259" s="16"/>
      <c r="C259" s="16"/>
      <c r="D259" s="16"/>
      <c r="E259" s="16"/>
      <c r="F259" s="16"/>
      <c r="G259" s="16"/>
      <c r="H259" s="16"/>
      <c r="I259" s="16"/>
      <c r="J259" s="16"/>
      <c r="K259" s="16"/>
      <c r="L259" s="16"/>
      <c r="N259" s="16"/>
      <c r="O259" s="16"/>
      <c r="P259" s="16"/>
      <c r="Q259" s="16"/>
      <c r="R259" s="16"/>
      <c r="S259" s="23"/>
      <c r="T259" s="16"/>
      <c r="U259" s="16"/>
      <c r="W259" s="23" t="str">
        <f>IF('PD3'!$V259&lt;&gt;"",'PD3'!$V259*VLOOKUP('PD3'!$U259,#REF!,2,0),"")</f>
        <v/>
      </c>
      <c r="X259" s="16"/>
      <c r="Y259" s="16"/>
      <c r="Z259" s="16"/>
      <c r="AA259" s="16"/>
      <c r="AB259" s="16"/>
      <c r="AC259" s="16"/>
    </row>
    <row r="260" spans="1:29" ht="15.75" customHeight="1" x14ac:dyDescent="0.35">
      <c r="A260" s="17"/>
      <c r="B260" s="16"/>
      <c r="C260" s="16"/>
      <c r="D260" s="16"/>
      <c r="E260" s="16"/>
      <c r="F260" s="16"/>
      <c r="G260" s="16"/>
      <c r="H260" s="16"/>
      <c r="I260" s="16"/>
      <c r="J260" s="16"/>
      <c r="K260" s="16"/>
      <c r="L260" s="16"/>
      <c r="N260" s="16"/>
      <c r="O260" s="16"/>
      <c r="P260" s="16"/>
      <c r="Q260" s="16"/>
      <c r="R260" s="16"/>
      <c r="S260" s="23"/>
      <c r="T260" s="16"/>
      <c r="U260" s="16"/>
      <c r="W260" s="23" t="str">
        <f>IF('PD3'!$V260&lt;&gt;"",'PD3'!$V260*VLOOKUP('PD3'!$U260,#REF!,2,0),"")</f>
        <v/>
      </c>
      <c r="X260" s="16"/>
      <c r="Y260" s="16"/>
      <c r="Z260" s="16"/>
      <c r="AA260" s="16"/>
      <c r="AB260" s="16"/>
      <c r="AC260" s="16"/>
    </row>
    <row r="261" spans="1:29" ht="15.75" customHeight="1" x14ac:dyDescent="0.35">
      <c r="A261" s="17"/>
      <c r="B261" s="16"/>
      <c r="C261" s="16"/>
      <c r="D261" s="16"/>
      <c r="E261" s="16"/>
      <c r="F261" s="16"/>
      <c r="G261" s="16"/>
      <c r="H261" s="16"/>
      <c r="I261" s="16"/>
      <c r="J261" s="16"/>
      <c r="K261" s="16"/>
      <c r="L261" s="16"/>
      <c r="N261" s="16"/>
      <c r="O261" s="16"/>
      <c r="P261" s="16"/>
      <c r="Q261" s="16"/>
      <c r="R261" s="16"/>
      <c r="S261" s="23"/>
      <c r="T261" s="16"/>
      <c r="U261" s="16"/>
      <c r="W261" s="23" t="str">
        <f>IF('PD3'!$V261&lt;&gt;"",'PD3'!$V261*VLOOKUP('PD3'!$U261,#REF!,2,0),"")</f>
        <v/>
      </c>
      <c r="X261" s="16"/>
      <c r="Y261" s="16"/>
      <c r="Z261" s="16"/>
      <c r="AA261" s="16"/>
      <c r="AB261" s="16"/>
      <c r="AC261" s="16"/>
    </row>
    <row r="262" spans="1:29" ht="15.75" customHeight="1" x14ac:dyDescent="0.35">
      <c r="A262" s="17"/>
      <c r="B262" s="16"/>
      <c r="C262" s="16"/>
      <c r="D262" s="16"/>
      <c r="E262" s="16"/>
      <c r="F262" s="16"/>
      <c r="G262" s="16"/>
      <c r="H262" s="16"/>
      <c r="I262" s="16"/>
      <c r="J262" s="16"/>
      <c r="K262" s="16"/>
      <c r="L262" s="16"/>
      <c r="N262" s="16"/>
      <c r="O262" s="16"/>
      <c r="P262" s="16"/>
      <c r="Q262" s="16"/>
      <c r="R262" s="16"/>
      <c r="S262" s="23"/>
      <c r="T262" s="16"/>
      <c r="U262" s="16"/>
      <c r="W262" s="23" t="str">
        <f>IF('PD3'!$V262&lt;&gt;"",'PD3'!$V262*VLOOKUP('PD3'!$U262,#REF!,2,0),"")</f>
        <v/>
      </c>
      <c r="X262" s="16"/>
      <c r="Y262" s="16"/>
      <c r="Z262" s="16"/>
      <c r="AA262" s="16"/>
      <c r="AB262" s="16"/>
      <c r="AC262" s="16"/>
    </row>
    <row r="263" spans="1:29" ht="15.75" customHeight="1" x14ac:dyDescent="0.35">
      <c r="A263" s="17"/>
      <c r="B263" s="16"/>
      <c r="C263" s="16"/>
      <c r="D263" s="16"/>
      <c r="E263" s="16"/>
      <c r="F263" s="16"/>
      <c r="G263" s="16"/>
      <c r="H263" s="16"/>
      <c r="I263" s="16"/>
      <c r="J263" s="16"/>
      <c r="K263" s="16"/>
      <c r="L263" s="16"/>
      <c r="N263" s="16"/>
      <c r="O263" s="16"/>
      <c r="P263" s="16"/>
      <c r="Q263" s="16"/>
      <c r="R263" s="16"/>
      <c r="S263" s="23"/>
      <c r="T263" s="16"/>
      <c r="U263" s="16"/>
      <c r="W263" s="23" t="str">
        <f>IF('PD3'!$V263&lt;&gt;"",'PD3'!$V263*VLOOKUP('PD3'!$U263,#REF!,2,0),"")</f>
        <v/>
      </c>
      <c r="X263" s="16"/>
      <c r="Y263" s="16"/>
      <c r="Z263" s="16"/>
      <c r="AA263" s="16"/>
      <c r="AB263" s="16"/>
      <c r="AC263" s="16"/>
    </row>
    <row r="264" spans="1:29" ht="15.75" customHeight="1" x14ac:dyDescent="0.35">
      <c r="A264" s="17"/>
      <c r="B264" s="16"/>
      <c r="C264" s="16"/>
      <c r="D264" s="16"/>
      <c r="E264" s="16"/>
      <c r="F264" s="16"/>
      <c r="G264" s="16"/>
      <c r="H264" s="16"/>
      <c r="I264" s="16"/>
      <c r="J264" s="16"/>
      <c r="K264" s="16"/>
      <c r="L264" s="16"/>
      <c r="N264" s="16"/>
      <c r="O264" s="16"/>
      <c r="P264" s="16"/>
      <c r="Q264" s="16"/>
      <c r="R264" s="16"/>
      <c r="S264" s="23"/>
      <c r="T264" s="16"/>
      <c r="U264" s="16"/>
      <c r="W264" s="23" t="str">
        <f>IF('PD3'!$V264&lt;&gt;"",'PD3'!$V264*VLOOKUP('PD3'!$U264,#REF!,2,0),"")</f>
        <v/>
      </c>
      <c r="X264" s="16"/>
      <c r="Y264" s="16"/>
      <c r="Z264" s="16"/>
      <c r="AA264" s="16"/>
      <c r="AB264" s="16"/>
      <c r="AC264" s="16"/>
    </row>
    <row r="265" spans="1:29" ht="15.75" customHeight="1" x14ac:dyDescent="0.35">
      <c r="A265" s="17"/>
      <c r="B265" s="16"/>
      <c r="C265" s="16"/>
      <c r="D265" s="16"/>
      <c r="E265" s="16"/>
      <c r="F265" s="16"/>
      <c r="G265" s="16"/>
      <c r="H265" s="16"/>
      <c r="I265" s="16"/>
      <c r="J265" s="16"/>
      <c r="K265" s="16"/>
      <c r="L265" s="16"/>
      <c r="N265" s="16"/>
      <c r="O265" s="16"/>
      <c r="P265" s="16"/>
      <c r="Q265" s="16"/>
      <c r="R265" s="16"/>
      <c r="S265" s="23"/>
      <c r="T265" s="16"/>
      <c r="U265" s="16"/>
      <c r="W265" s="23" t="str">
        <f>IF('PD3'!$V265&lt;&gt;"",'PD3'!$V265*VLOOKUP('PD3'!$U265,#REF!,2,0),"")</f>
        <v/>
      </c>
      <c r="X265" s="16"/>
      <c r="Y265" s="16"/>
      <c r="Z265" s="16"/>
      <c r="AA265" s="16"/>
      <c r="AB265" s="16"/>
      <c r="AC265" s="16"/>
    </row>
    <row r="266" spans="1:29" ht="15.75" customHeight="1" x14ac:dyDescent="0.35">
      <c r="A266" s="17"/>
      <c r="B266" s="16"/>
      <c r="C266" s="16"/>
      <c r="D266" s="16"/>
      <c r="E266" s="16"/>
      <c r="F266" s="16"/>
      <c r="G266" s="16"/>
      <c r="H266" s="16"/>
      <c r="I266" s="16"/>
      <c r="J266" s="16"/>
      <c r="K266" s="16"/>
      <c r="L266" s="16"/>
      <c r="N266" s="16"/>
      <c r="O266" s="16"/>
      <c r="P266" s="16"/>
      <c r="Q266" s="16"/>
      <c r="R266" s="16"/>
      <c r="S266" s="23"/>
      <c r="T266" s="16"/>
      <c r="U266" s="16"/>
      <c r="W266" s="23" t="str">
        <f>IF('PD3'!$V266&lt;&gt;"",'PD3'!$V266*VLOOKUP('PD3'!$U266,#REF!,2,0),"")</f>
        <v/>
      </c>
      <c r="X266" s="16"/>
      <c r="Y266" s="16"/>
      <c r="Z266" s="16"/>
      <c r="AA266" s="16"/>
      <c r="AB266" s="16"/>
      <c r="AC266" s="16"/>
    </row>
    <row r="267" spans="1:29" ht="15.75" customHeight="1" x14ac:dyDescent="0.35">
      <c r="A267" s="17"/>
      <c r="B267" s="16"/>
      <c r="C267" s="16"/>
      <c r="D267" s="16"/>
      <c r="E267" s="16"/>
      <c r="F267" s="16"/>
      <c r="G267" s="16"/>
      <c r="H267" s="16"/>
      <c r="I267" s="16"/>
      <c r="J267" s="16"/>
      <c r="K267" s="16"/>
      <c r="L267" s="16"/>
      <c r="N267" s="16"/>
      <c r="O267" s="16"/>
      <c r="P267" s="16"/>
      <c r="Q267" s="16"/>
      <c r="R267" s="16"/>
      <c r="S267" s="23"/>
      <c r="T267" s="16"/>
      <c r="U267" s="16"/>
      <c r="W267" s="23" t="str">
        <f>IF('PD3'!$V267&lt;&gt;"",'PD3'!$V267*VLOOKUP('PD3'!$U267,#REF!,2,0),"")</f>
        <v/>
      </c>
      <c r="X267" s="16"/>
      <c r="Y267" s="16"/>
      <c r="Z267" s="16"/>
      <c r="AA267" s="16"/>
      <c r="AB267" s="16"/>
      <c r="AC267" s="16"/>
    </row>
    <row r="268" spans="1:29" ht="15.75" customHeight="1" x14ac:dyDescent="0.35">
      <c r="A268" s="17"/>
      <c r="B268" s="16"/>
      <c r="C268" s="16"/>
      <c r="D268" s="16"/>
      <c r="E268" s="16"/>
      <c r="F268" s="16"/>
      <c r="G268" s="16"/>
      <c r="H268" s="16"/>
      <c r="I268" s="16"/>
      <c r="J268" s="16"/>
      <c r="K268" s="16"/>
      <c r="L268" s="16"/>
      <c r="N268" s="16"/>
      <c r="O268" s="16"/>
      <c r="P268" s="16"/>
      <c r="Q268" s="16"/>
      <c r="R268" s="16"/>
      <c r="S268" s="23"/>
      <c r="T268" s="16"/>
      <c r="U268" s="16"/>
      <c r="W268" s="23" t="str">
        <f>IF('PD3'!$V268&lt;&gt;"",'PD3'!$V268*VLOOKUP('PD3'!$U268,#REF!,2,0),"")</f>
        <v/>
      </c>
      <c r="X268" s="16"/>
      <c r="Y268" s="16"/>
      <c r="Z268" s="16"/>
      <c r="AA268" s="16"/>
      <c r="AB268" s="16"/>
      <c r="AC268" s="16"/>
    </row>
    <row r="269" spans="1:29" ht="15.75" customHeight="1" x14ac:dyDescent="0.35">
      <c r="A269" s="17"/>
      <c r="B269" s="16"/>
      <c r="C269" s="16"/>
      <c r="D269" s="16"/>
      <c r="E269" s="16"/>
      <c r="F269" s="16"/>
      <c r="G269" s="16"/>
      <c r="H269" s="16"/>
      <c r="I269" s="16"/>
      <c r="J269" s="16"/>
      <c r="K269" s="16"/>
      <c r="L269" s="16"/>
      <c r="N269" s="16"/>
      <c r="O269" s="16"/>
      <c r="P269" s="16"/>
      <c r="Q269" s="16"/>
      <c r="R269" s="16"/>
      <c r="S269" s="23"/>
      <c r="T269" s="16"/>
      <c r="U269" s="16"/>
      <c r="W269" s="23" t="str">
        <f>IF('PD3'!$V269&lt;&gt;"",'PD3'!$V269*VLOOKUP('PD3'!$U269,#REF!,2,0),"")</f>
        <v/>
      </c>
      <c r="X269" s="16"/>
      <c r="Y269" s="16"/>
      <c r="Z269" s="16"/>
      <c r="AA269" s="16"/>
      <c r="AB269" s="16"/>
      <c r="AC269" s="16"/>
    </row>
    <row r="270" spans="1:29" ht="15.75" customHeight="1" x14ac:dyDescent="0.35">
      <c r="A270" s="17"/>
      <c r="B270" s="16"/>
      <c r="C270" s="16"/>
      <c r="D270" s="16"/>
      <c r="E270" s="16"/>
      <c r="F270" s="16"/>
      <c r="G270" s="16"/>
      <c r="H270" s="16"/>
      <c r="I270" s="16"/>
      <c r="J270" s="16"/>
      <c r="K270" s="16"/>
      <c r="L270" s="16"/>
      <c r="N270" s="16"/>
      <c r="O270" s="16"/>
      <c r="P270" s="16"/>
      <c r="Q270" s="16"/>
      <c r="R270" s="16"/>
      <c r="S270" s="23"/>
      <c r="T270" s="16"/>
      <c r="U270" s="16"/>
      <c r="W270" s="23" t="str">
        <f>IF('PD3'!$V270&lt;&gt;"",'PD3'!$V270*VLOOKUP('PD3'!$U270,#REF!,2,0),"")</f>
        <v/>
      </c>
      <c r="X270" s="16"/>
      <c r="Y270" s="16"/>
      <c r="Z270" s="16"/>
      <c r="AA270" s="16"/>
      <c r="AB270" s="16"/>
      <c r="AC270" s="16"/>
    </row>
    <row r="271" spans="1:29" ht="15.75" customHeight="1" x14ac:dyDescent="0.35">
      <c r="A271" s="17"/>
      <c r="B271" s="16"/>
      <c r="C271" s="16"/>
      <c r="D271" s="16"/>
      <c r="E271" s="16"/>
      <c r="F271" s="16"/>
      <c r="G271" s="16"/>
      <c r="H271" s="16"/>
      <c r="I271" s="16"/>
      <c r="J271" s="16"/>
      <c r="K271" s="16"/>
      <c r="L271" s="16"/>
      <c r="N271" s="16"/>
      <c r="O271" s="16"/>
      <c r="P271" s="16"/>
      <c r="Q271" s="16"/>
      <c r="R271" s="16"/>
      <c r="S271" s="23"/>
      <c r="T271" s="16"/>
      <c r="U271" s="16"/>
      <c r="W271" s="23" t="str">
        <f>IF('PD3'!$V271&lt;&gt;"",'PD3'!$V271*VLOOKUP('PD3'!$U271,#REF!,2,0),"")</f>
        <v/>
      </c>
      <c r="X271" s="16"/>
      <c r="Y271" s="16"/>
      <c r="Z271" s="16"/>
      <c r="AA271" s="16"/>
      <c r="AB271" s="16"/>
      <c r="AC271" s="16"/>
    </row>
    <row r="272" spans="1:29" ht="15.75" customHeight="1" x14ac:dyDescent="0.35">
      <c r="A272" s="17"/>
      <c r="B272" s="16"/>
      <c r="C272" s="16"/>
      <c r="D272" s="16"/>
      <c r="E272" s="16"/>
      <c r="F272" s="16"/>
      <c r="G272" s="16"/>
      <c r="H272" s="16"/>
      <c r="I272" s="16"/>
      <c r="J272" s="16"/>
      <c r="K272" s="16"/>
      <c r="L272" s="16"/>
      <c r="N272" s="16"/>
      <c r="O272" s="16"/>
      <c r="P272" s="16"/>
      <c r="Q272" s="16"/>
      <c r="R272" s="16"/>
      <c r="S272" s="23"/>
      <c r="T272" s="16"/>
      <c r="U272" s="16"/>
      <c r="W272" s="23" t="str">
        <f>IF('PD3'!$V272&lt;&gt;"",'PD3'!$V272*VLOOKUP('PD3'!$U272,#REF!,2,0),"")</f>
        <v/>
      </c>
      <c r="X272" s="16"/>
      <c r="Y272" s="16"/>
      <c r="Z272" s="16"/>
      <c r="AA272" s="16"/>
      <c r="AB272" s="16"/>
      <c r="AC272" s="16"/>
    </row>
    <row r="273" spans="1:29" ht="15.75" customHeight="1" x14ac:dyDescent="0.35">
      <c r="A273" s="17"/>
      <c r="B273" s="16"/>
      <c r="C273" s="16"/>
      <c r="D273" s="16"/>
      <c r="E273" s="16"/>
      <c r="F273" s="16"/>
      <c r="G273" s="16"/>
      <c r="H273" s="16"/>
      <c r="I273" s="16"/>
      <c r="J273" s="16"/>
      <c r="K273" s="16"/>
      <c r="L273" s="16"/>
      <c r="N273" s="16"/>
      <c r="O273" s="16"/>
      <c r="P273" s="16"/>
      <c r="Q273" s="16"/>
      <c r="R273" s="16"/>
      <c r="S273" s="23"/>
      <c r="T273" s="16"/>
      <c r="U273" s="16"/>
      <c r="W273" s="23" t="str">
        <f>IF('PD3'!$V273&lt;&gt;"",'PD3'!$V273*VLOOKUP('PD3'!$U273,#REF!,2,0),"")</f>
        <v/>
      </c>
      <c r="X273" s="16"/>
      <c r="Y273" s="16"/>
      <c r="Z273" s="16"/>
      <c r="AA273" s="16"/>
      <c r="AB273" s="16"/>
      <c r="AC273" s="16"/>
    </row>
    <row r="274" spans="1:29" ht="15.75" customHeight="1" x14ac:dyDescent="0.35">
      <c r="A274" s="17"/>
      <c r="B274" s="16"/>
      <c r="C274" s="16"/>
      <c r="D274" s="16"/>
      <c r="E274" s="16"/>
      <c r="F274" s="16"/>
      <c r="G274" s="16"/>
      <c r="H274" s="16"/>
      <c r="I274" s="16"/>
      <c r="J274" s="16"/>
      <c r="K274" s="16"/>
      <c r="L274" s="16"/>
      <c r="N274" s="16"/>
      <c r="O274" s="16"/>
      <c r="P274" s="16"/>
      <c r="Q274" s="16"/>
      <c r="R274" s="16"/>
      <c r="S274" s="23"/>
      <c r="T274" s="16"/>
      <c r="U274" s="16"/>
      <c r="W274" s="23" t="str">
        <f>IF('PD3'!$V274&lt;&gt;"",'PD3'!$V274*VLOOKUP('PD3'!$U274,#REF!,2,0),"")</f>
        <v/>
      </c>
      <c r="X274" s="16"/>
      <c r="Y274" s="16"/>
      <c r="Z274" s="16"/>
      <c r="AA274" s="16"/>
      <c r="AB274" s="16"/>
      <c r="AC274" s="16"/>
    </row>
    <row r="275" spans="1:29" ht="15.75" customHeight="1" x14ac:dyDescent="0.35">
      <c r="A275" s="17"/>
      <c r="B275" s="16"/>
      <c r="C275" s="16"/>
      <c r="D275" s="16"/>
      <c r="E275" s="16"/>
      <c r="F275" s="16"/>
      <c r="G275" s="16"/>
      <c r="H275" s="16"/>
      <c r="I275" s="16"/>
      <c r="J275" s="16"/>
      <c r="K275" s="16"/>
      <c r="L275" s="16"/>
      <c r="N275" s="16"/>
      <c r="O275" s="16"/>
      <c r="P275" s="16"/>
      <c r="Q275" s="16"/>
      <c r="R275" s="16"/>
      <c r="S275" s="23"/>
      <c r="T275" s="16"/>
      <c r="U275" s="16"/>
      <c r="W275" s="23" t="str">
        <f>IF('PD3'!$V275&lt;&gt;"",'PD3'!$V275*VLOOKUP('PD3'!$U275,#REF!,2,0),"")</f>
        <v/>
      </c>
      <c r="X275" s="16"/>
      <c r="Y275" s="16"/>
      <c r="Z275" s="16"/>
      <c r="AA275" s="16"/>
      <c r="AB275" s="16"/>
      <c r="AC275" s="16"/>
    </row>
    <row r="276" spans="1:29" ht="15.75" customHeight="1" x14ac:dyDescent="0.35">
      <c r="A276" s="17"/>
      <c r="B276" s="16"/>
      <c r="C276" s="16"/>
      <c r="D276" s="16"/>
      <c r="E276" s="16"/>
      <c r="F276" s="16"/>
      <c r="G276" s="16"/>
      <c r="H276" s="16"/>
      <c r="I276" s="16"/>
      <c r="J276" s="16"/>
      <c r="K276" s="16"/>
      <c r="L276" s="16"/>
      <c r="N276" s="16"/>
      <c r="O276" s="16"/>
      <c r="P276" s="16"/>
      <c r="Q276" s="16"/>
      <c r="R276" s="16"/>
      <c r="S276" s="23"/>
      <c r="T276" s="16"/>
      <c r="U276" s="16"/>
      <c r="W276" s="23" t="str">
        <f>IF('PD3'!$V276&lt;&gt;"",'PD3'!$V276*VLOOKUP('PD3'!$U276,#REF!,2,0),"")</f>
        <v/>
      </c>
      <c r="X276" s="16"/>
      <c r="Y276" s="16"/>
      <c r="Z276" s="16"/>
      <c r="AA276" s="16"/>
      <c r="AB276" s="16"/>
      <c r="AC276" s="16"/>
    </row>
    <row r="277" spans="1:29" ht="15.75" customHeight="1" x14ac:dyDescent="0.35">
      <c r="A277" s="17"/>
      <c r="B277" s="16"/>
      <c r="C277" s="16"/>
      <c r="D277" s="16"/>
      <c r="E277" s="16"/>
      <c r="F277" s="16"/>
      <c r="G277" s="16"/>
      <c r="H277" s="16"/>
      <c r="I277" s="16"/>
      <c r="J277" s="16"/>
      <c r="K277" s="16"/>
      <c r="L277" s="16"/>
      <c r="N277" s="16"/>
      <c r="O277" s="16"/>
      <c r="P277" s="16"/>
      <c r="Q277" s="16"/>
      <c r="R277" s="16"/>
      <c r="S277" s="23"/>
      <c r="T277" s="16"/>
      <c r="U277" s="16"/>
      <c r="W277" s="23" t="str">
        <f>IF('PD3'!$V277&lt;&gt;"",'PD3'!$V277*VLOOKUP('PD3'!$U277,#REF!,2,0),"")</f>
        <v/>
      </c>
      <c r="X277" s="16"/>
      <c r="Y277" s="16"/>
      <c r="Z277" s="16"/>
      <c r="AA277" s="16"/>
      <c r="AB277" s="16"/>
      <c r="AC277" s="16"/>
    </row>
    <row r="278" spans="1:29" ht="15.75" customHeight="1" x14ac:dyDescent="0.35">
      <c r="A278" s="17"/>
      <c r="B278" s="16"/>
      <c r="C278" s="16"/>
      <c r="D278" s="16"/>
      <c r="E278" s="16"/>
      <c r="F278" s="16"/>
      <c r="G278" s="16"/>
      <c r="H278" s="16"/>
      <c r="I278" s="16"/>
      <c r="J278" s="16"/>
      <c r="K278" s="16"/>
      <c r="L278" s="16"/>
      <c r="N278" s="16"/>
      <c r="O278" s="16"/>
      <c r="P278" s="16"/>
      <c r="Q278" s="16"/>
      <c r="R278" s="16"/>
      <c r="S278" s="23"/>
      <c r="T278" s="16"/>
      <c r="U278" s="16"/>
      <c r="W278" s="23" t="str">
        <f>IF('PD3'!$V278&lt;&gt;"",'PD3'!$V278*VLOOKUP('PD3'!$U278,#REF!,2,0),"")</f>
        <v/>
      </c>
      <c r="X278" s="16"/>
      <c r="Y278" s="16"/>
      <c r="Z278" s="16"/>
      <c r="AA278" s="16"/>
      <c r="AB278" s="16"/>
      <c r="AC278" s="16"/>
    </row>
    <row r="279" spans="1:29" ht="15.75" customHeight="1" x14ac:dyDescent="0.35">
      <c r="A279" s="17"/>
      <c r="B279" s="16"/>
      <c r="C279" s="16"/>
      <c r="D279" s="16"/>
      <c r="E279" s="16"/>
      <c r="F279" s="16"/>
      <c r="G279" s="16"/>
      <c r="H279" s="16"/>
      <c r="I279" s="16"/>
      <c r="J279" s="16"/>
      <c r="K279" s="16"/>
      <c r="L279" s="16"/>
      <c r="N279" s="16"/>
      <c r="O279" s="16"/>
      <c r="P279" s="16"/>
      <c r="Q279" s="16"/>
      <c r="R279" s="16"/>
      <c r="S279" s="23"/>
      <c r="T279" s="16"/>
      <c r="U279" s="16"/>
      <c r="W279" s="23" t="str">
        <f>IF('PD3'!$V279&lt;&gt;"",'PD3'!$V279*VLOOKUP('PD3'!$U279,#REF!,2,0),"")</f>
        <v/>
      </c>
      <c r="X279" s="16"/>
      <c r="Y279" s="16"/>
      <c r="Z279" s="16"/>
      <c r="AA279" s="16"/>
      <c r="AB279" s="16"/>
      <c r="AC279" s="16"/>
    </row>
    <row r="280" spans="1:29" ht="15.75" customHeight="1" x14ac:dyDescent="0.35">
      <c r="A280" s="17"/>
      <c r="B280" s="16"/>
      <c r="C280" s="16"/>
      <c r="D280" s="16"/>
      <c r="E280" s="16"/>
      <c r="F280" s="16"/>
      <c r="G280" s="16"/>
      <c r="H280" s="16"/>
      <c r="I280" s="16"/>
      <c r="J280" s="16"/>
      <c r="K280" s="16"/>
      <c r="L280" s="16"/>
      <c r="N280" s="16"/>
      <c r="O280" s="16"/>
      <c r="P280" s="16"/>
      <c r="Q280" s="16"/>
      <c r="R280" s="16"/>
      <c r="S280" s="23"/>
      <c r="T280" s="16"/>
      <c r="U280" s="16"/>
      <c r="W280" s="23" t="str">
        <f>IF('PD3'!$V280&lt;&gt;"",'PD3'!$V280*VLOOKUP('PD3'!$U280,#REF!,2,0),"")</f>
        <v/>
      </c>
      <c r="X280" s="16"/>
      <c r="Y280" s="16"/>
      <c r="Z280" s="16"/>
      <c r="AA280" s="16"/>
      <c r="AB280" s="16"/>
      <c r="AC280" s="16"/>
    </row>
    <row r="281" spans="1:29" ht="15.75" customHeight="1" x14ac:dyDescent="0.35">
      <c r="A281" s="17"/>
      <c r="B281" s="16"/>
      <c r="C281" s="16"/>
      <c r="D281" s="16"/>
      <c r="E281" s="16"/>
      <c r="F281" s="16"/>
      <c r="G281" s="16"/>
      <c r="H281" s="16"/>
      <c r="I281" s="16"/>
      <c r="J281" s="16"/>
      <c r="K281" s="16"/>
      <c r="L281" s="16"/>
      <c r="N281" s="16"/>
      <c r="O281" s="16"/>
      <c r="P281" s="16"/>
      <c r="Q281" s="16"/>
      <c r="R281" s="16"/>
      <c r="S281" s="23"/>
      <c r="T281" s="16"/>
      <c r="U281" s="16"/>
      <c r="W281" s="23" t="str">
        <f>IF('PD3'!$V281&lt;&gt;"",'PD3'!$V281*VLOOKUP('PD3'!$U281,#REF!,2,0),"")</f>
        <v/>
      </c>
      <c r="X281" s="16"/>
      <c r="Y281" s="16"/>
      <c r="Z281" s="16"/>
      <c r="AA281" s="16"/>
      <c r="AB281" s="16"/>
      <c r="AC281" s="16"/>
    </row>
    <row r="282" spans="1:29" ht="15.75" customHeight="1" x14ac:dyDescent="0.35">
      <c r="A282" s="17"/>
      <c r="B282" s="16"/>
      <c r="C282" s="16"/>
      <c r="D282" s="16"/>
      <c r="E282" s="16"/>
      <c r="F282" s="16"/>
      <c r="G282" s="16"/>
      <c r="H282" s="16"/>
      <c r="I282" s="16"/>
      <c r="J282" s="16"/>
      <c r="K282" s="16"/>
      <c r="L282" s="16"/>
      <c r="N282" s="16"/>
      <c r="O282" s="16"/>
      <c r="P282" s="16"/>
      <c r="Q282" s="16"/>
      <c r="R282" s="16"/>
      <c r="S282" s="23"/>
      <c r="T282" s="16"/>
      <c r="U282" s="16"/>
      <c r="W282" s="23" t="str">
        <f>IF('PD3'!$V282&lt;&gt;"",'PD3'!$V282*VLOOKUP('PD3'!$U282,#REF!,2,0),"")</f>
        <v/>
      </c>
      <c r="X282" s="16"/>
      <c r="Y282" s="16"/>
      <c r="Z282" s="16"/>
      <c r="AA282" s="16"/>
      <c r="AB282" s="16"/>
      <c r="AC282" s="16"/>
    </row>
    <row r="283" spans="1:29" ht="15.75" customHeight="1" x14ac:dyDescent="0.35">
      <c r="A283" s="17"/>
      <c r="B283" s="16"/>
      <c r="C283" s="16"/>
      <c r="D283" s="16"/>
      <c r="E283" s="16"/>
      <c r="F283" s="16"/>
      <c r="G283" s="16"/>
      <c r="H283" s="16"/>
      <c r="I283" s="16"/>
      <c r="J283" s="16"/>
      <c r="K283" s="16"/>
      <c r="L283" s="16"/>
      <c r="N283" s="16"/>
      <c r="O283" s="16"/>
      <c r="P283" s="16"/>
      <c r="Q283" s="16"/>
      <c r="R283" s="16"/>
      <c r="S283" s="23"/>
      <c r="T283" s="16"/>
      <c r="U283" s="16"/>
      <c r="W283" s="23" t="str">
        <f>IF('PD3'!$V283&lt;&gt;"",'PD3'!$V283*VLOOKUP('PD3'!$U283,#REF!,2,0),"")</f>
        <v/>
      </c>
      <c r="X283" s="16"/>
      <c r="Y283" s="16"/>
      <c r="Z283" s="16"/>
      <c r="AA283" s="16"/>
      <c r="AB283" s="16"/>
      <c r="AC283" s="16"/>
    </row>
    <row r="284" spans="1:29" ht="15.75" customHeight="1" x14ac:dyDescent="0.35">
      <c r="A284" s="17"/>
      <c r="B284" s="16"/>
      <c r="C284" s="16"/>
      <c r="D284" s="16"/>
      <c r="E284" s="16"/>
      <c r="F284" s="16"/>
      <c r="G284" s="16"/>
      <c r="H284" s="16"/>
      <c r="I284" s="16"/>
      <c r="J284" s="16"/>
      <c r="K284" s="16"/>
      <c r="L284" s="16"/>
      <c r="N284" s="16"/>
      <c r="O284" s="16"/>
      <c r="P284" s="16"/>
      <c r="Q284" s="16"/>
      <c r="R284" s="16"/>
      <c r="S284" s="23"/>
      <c r="T284" s="16"/>
      <c r="U284" s="16"/>
      <c r="W284" s="23" t="str">
        <f>IF('PD3'!$V284&lt;&gt;"",'PD3'!$V284*VLOOKUP('PD3'!$U284,#REF!,2,0),"")</f>
        <v/>
      </c>
      <c r="X284" s="16"/>
      <c r="Y284" s="16"/>
      <c r="Z284" s="16"/>
      <c r="AA284" s="16"/>
      <c r="AB284" s="16"/>
      <c r="AC284" s="16"/>
    </row>
    <row r="285" spans="1:29" ht="15.75" customHeight="1" x14ac:dyDescent="0.35">
      <c r="A285" s="17"/>
      <c r="B285" s="16"/>
      <c r="C285" s="16"/>
      <c r="D285" s="16"/>
      <c r="E285" s="16"/>
      <c r="F285" s="16"/>
      <c r="G285" s="16"/>
      <c r="H285" s="16"/>
      <c r="I285" s="16"/>
      <c r="J285" s="16"/>
      <c r="K285" s="16"/>
      <c r="N285" s="16"/>
      <c r="O285" s="16"/>
      <c r="P285" s="16"/>
      <c r="Q285" s="16"/>
      <c r="R285" s="16"/>
      <c r="S285" s="23"/>
      <c r="T285" s="16"/>
      <c r="U285" s="16"/>
      <c r="W285" s="23" t="str">
        <f>IF('PD3'!$V285&lt;&gt;"",'PD3'!$V285*VLOOKUP('PD3'!$U285,#REF!,2,0),"")</f>
        <v/>
      </c>
      <c r="X285" s="16"/>
      <c r="Y285" s="16"/>
      <c r="Z285" s="16"/>
      <c r="AA285" s="16"/>
      <c r="AB285" s="16"/>
      <c r="AC285" s="16"/>
    </row>
    <row r="286" spans="1:29" ht="15.75" customHeight="1" x14ac:dyDescent="0.35">
      <c r="A286" s="17"/>
      <c r="B286" s="16"/>
      <c r="C286" s="16"/>
      <c r="D286" s="16"/>
      <c r="E286" s="16"/>
      <c r="F286" s="16"/>
      <c r="G286" s="16"/>
      <c r="H286" s="16"/>
      <c r="I286" s="16"/>
      <c r="J286" s="16"/>
      <c r="K286" s="16"/>
      <c r="N286" s="16"/>
      <c r="O286" s="16"/>
      <c r="P286" s="16"/>
      <c r="Q286" s="16"/>
      <c r="R286" s="16"/>
      <c r="S286" s="23"/>
      <c r="T286" s="16"/>
      <c r="U286" s="16"/>
      <c r="W286" s="23" t="str">
        <f>IF('PD3'!$V286&lt;&gt;"",'PD3'!$V286*VLOOKUP('PD3'!$U286,#REF!,2,0),"")</f>
        <v/>
      </c>
      <c r="X286" s="16"/>
      <c r="Y286" s="16"/>
      <c r="Z286" s="16"/>
      <c r="AA286" s="16"/>
      <c r="AB286" s="16"/>
      <c r="AC286" s="16"/>
    </row>
    <row r="287" spans="1:29" ht="15.75" customHeight="1" x14ac:dyDescent="0.35">
      <c r="A287" s="17"/>
      <c r="B287" s="16"/>
      <c r="C287" s="16"/>
      <c r="D287" s="16"/>
      <c r="E287" s="16"/>
      <c r="F287" s="16"/>
      <c r="G287" s="16"/>
      <c r="H287" s="16"/>
      <c r="I287" s="16"/>
      <c r="J287" s="16"/>
      <c r="K287" s="16"/>
      <c r="N287" s="16"/>
      <c r="O287" s="16"/>
      <c r="P287" s="16"/>
      <c r="Q287" s="16"/>
      <c r="R287" s="16"/>
      <c r="S287" s="23"/>
      <c r="T287" s="16"/>
      <c r="U287" s="16"/>
      <c r="W287" s="23" t="str">
        <f>IF('PD3'!$V287&lt;&gt;"",'PD3'!$V287*VLOOKUP('PD3'!$U287,#REF!,2,0),"")</f>
        <v/>
      </c>
      <c r="X287" s="16"/>
      <c r="Y287" s="16"/>
      <c r="Z287" s="16"/>
      <c r="AA287" s="16"/>
      <c r="AB287" s="16"/>
      <c r="AC287" s="16"/>
    </row>
    <row r="288" spans="1:29" ht="15.75" customHeight="1" x14ac:dyDescent="0.35">
      <c r="A288" s="17"/>
      <c r="B288" s="16"/>
      <c r="C288" s="16"/>
      <c r="D288" s="16"/>
      <c r="E288" s="16"/>
      <c r="F288" s="16"/>
      <c r="G288" s="16"/>
      <c r="H288" s="16"/>
      <c r="I288" s="16"/>
      <c r="J288" s="16"/>
      <c r="K288" s="16"/>
      <c r="N288" s="16"/>
      <c r="O288" s="16"/>
      <c r="P288" s="16"/>
      <c r="Q288" s="16"/>
      <c r="R288" s="16"/>
      <c r="S288" s="23"/>
      <c r="T288" s="16"/>
      <c r="U288" s="16"/>
      <c r="W288" s="23" t="str">
        <f>IF('PD3'!$V288&lt;&gt;"",'PD3'!$V288*VLOOKUP('PD3'!$U288,#REF!,2,0),"")</f>
        <v/>
      </c>
      <c r="X288" s="16"/>
      <c r="Y288" s="16"/>
      <c r="Z288" s="16"/>
      <c r="AA288" s="16"/>
      <c r="AB288" s="16"/>
      <c r="AC288" s="16"/>
    </row>
    <row r="289" spans="1:29" ht="15.75" customHeight="1" x14ac:dyDescent="0.35">
      <c r="A289" s="17"/>
      <c r="B289" s="16"/>
      <c r="C289" s="16"/>
      <c r="D289" s="16"/>
      <c r="E289" s="16"/>
      <c r="F289" s="16"/>
      <c r="G289" s="16"/>
      <c r="H289" s="16"/>
      <c r="I289" s="16"/>
      <c r="J289" s="16"/>
      <c r="K289" s="16"/>
      <c r="N289" s="16"/>
      <c r="O289" s="16"/>
      <c r="P289" s="16"/>
      <c r="Q289" s="16"/>
      <c r="R289" s="16"/>
      <c r="S289" s="23"/>
      <c r="T289" s="16"/>
      <c r="U289" s="16"/>
      <c r="W289" s="23" t="str">
        <f>IF('PD3'!$V289&lt;&gt;"",'PD3'!$V289*VLOOKUP('PD3'!$U289,#REF!,2,0),"")</f>
        <v/>
      </c>
      <c r="X289" s="16"/>
      <c r="Y289" s="16"/>
      <c r="Z289" s="16"/>
      <c r="AA289" s="16"/>
      <c r="AB289" s="16"/>
      <c r="AC289" s="16"/>
    </row>
    <row r="290" spans="1:29" ht="15.75" customHeight="1" x14ac:dyDescent="0.35">
      <c r="A290" s="17"/>
      <c r="B290" s="16"/>
      <c r="C290" s="16"/>
      <c r="D290" s="16"/>
      <c r="E290" s="16"/>
      <c r="F290" s="16"/>
      <c r="G290" s="16"/>
      <c r="H290" s="16"/>
      <c r="I290" s="16"/>
      <c r="J290" s="16"/>
      <c r="K290" s="16"/>
      <c r="N290" s="16"/>
      <c r="O290" s="16"/>
      <c r="P290" s="16"/>
      <c r="Q290" s="16"/>
      <c r="R290" s="16"/>
      <c r="S290" s="23"/>
      <c r="T290" s="16"/>
      <c r="U290" s="16"/>
      <c r="W290" s="23" t="str">
        <f>IF('PD3'!$V290&lt;&gt;"",'PD3'!$V290*VLOOKUP('PD3'!$U290,#REF!,2,0),"")</f>
        <v/>
      </c>
      <c r="X290" s="16"/>
      <c r="Y290" s="16"/>
      <c r="Z290" s="16"/>
      <c r="AA290" s="16"/>
      <c r="AB290" s="16"/>
      <c r="AC290" s="16"/>
    </row>
    <row r="291" spans="1:29" ht="15.75" customHeight="1" x14ac:dyDescent="0.35">
      <c r="A291" s="17"/>
      <c r="B291" s="16"/>
      <c r="C291" s="16"/>
      <c r="D291" s="16"/>
      <c r="E291" s="16"/>
      <c r="F291" s="16"/>
      <c r="G291" s="16"/>
      <c r="H291" s="16"/>
      <c r="I291" s="16"/>
      <c r="J291" s="16"/>
      <c r="K291" s="16"/>
      <c r="N291" s="16"/>
      <c r="O291" s="16"/>
      <c r="P291" s="16"/>
      <c r="Q291" s="16"/>
      <c r="R291" s="16"/>
      <c r="S291" s="23"/>
      <c r="T291" s="16"/>
      <c r="U291" s="16"/>
      <c r="W291" s="23" t="str">
        <f>IF('PD3'!$V291&lt;&gt;"",'PD3'!$V291*VLOOKUP('PD3'!$U291,#REF!,2,0),"")</f>
        <v/>
      </c>
      <c r="X291" s="16"/>
      <c r="Y291" s="16"/>
      <c r="Z291" s="16"/>
      <c r="AA291" s="16"/>
      <c r="AB291" s="16"/>
      <c r="AC291" s="16"/>
    </row>
    <row r="292" spans="1:29" ht="15.75" customHeight="1" x14ac:dyDescent="0.35">
      <c r="A292" s="17"/>
      <c r="B292" s="16"/>
      <c r="C292" s="16"/>
      <c r="D292" s="16"/>
      <c r="E292" s="16"/>
      <c r="F292" s="16"/>
      <c r="G292" s="16"/>
      <c r="H292" s="16"/>
      <c r="I292" s="16"/>
      <c r="J292" s="16"/>
      <c r="K292" s="16"/>
      <c r="N292" s="16"/>
      <c r="O292" s="16"/>
      <c r="P292" s="16"/>
      <c r="Q292" s="16"/>
      <c r="R292" s="16"/>
      <c r="S292" s="23"/>
      <c r="T292" s="16"/>
      <c r="U292" s="16"/>
      <c r="W292" s="23" t="str">
        <f>IF('PD3'!$V292&lt;&gt;"",'PD3'!$V292*VLOOKUP('PD3'!$U292,#REF!,2,0),"")</f>
        <v/>
      </c>
      <c r="X292" s="16"/>
      <c r="Y292" s="16"/>
      <c r="Z292" s="16"/>
      <c r="AA292" s="16"/>
      <c r="AB292" s="16"/>
      <c r="AC292" s="16"/>
    </row>
    <row r="293" spans="1:29" ht="15.75" customHeight="1" x14ac:dyDescent="0.35">
      <c r="A293" s="17"/>
      <c r="B293" s="16"/>
      <c r="C293" s="16"/>
      <c r="D293" s="16"/>
      <c r="E293" s="16"/>
      <c r="F293" s="16"/>
      <c r="G293" s="16"/>
      <c r="H293" s="16"/>
      <c r="I293" s="16"/>
      <c r="J293" s="16"/>
      <c r="K293" s="16"/>
      <c r="N293" s="16"/>
      <c r="O293" s="16"/>
      <c r="P293" s="16"/>
      <c r="Q293" s="16"/>
      <c r="R293" s="16"/>
      <c r="S293" s="23"/>
      <c r="T293" s="16"/>
      <c r="U293" s="16"/>
      <c r="W293" s="23" t="str">
        <f>IF('PD3'!$V293&lt;&gt;"",'PD3'!$V293*VLOOKUP('PD3'!$U293,#REF!,2,0),"")</f>
        <v/>
      </c>
      <c r="X293" s="16"/>
      <c r="Y293" s="16"/>
      <c r="Z293" s="16"/>
      <c r="AA293" s="16"/>
      <c r="AB293" s="16"/>
      <c r="AC293" s="16"/>
    </row>
    <row r="294" spans="1:29" ht="15.75" customHeight="1" x14ac:dyDescent="0.35">
      <c r="A294" s="17"/>
      <c r="B294" s="16"/>
      <c r="C294" s="16"/>
      <c r="D294" s="16"/>
      <c r="E294" s="16"/>
      <c r="F294" s="16"/>
      <c r="G294" s="16"/>
      <c r="H294" s="16"/>
      <c r="I294" s="16"/>
      <c r="J294" s="16"/>
      <c r="K294" s="16"/>
      <c r="N294" s="16"/>
      <c r="O294" s="16"/>
      <c r="P294" s="16"/>
      <c r="Q294" s="16"/>
      <c r="R294" s="16"/>
      <c r="S294" s="23"/>
      <c r="T294" s="16"/>
      <c r="U294" s="16"/>
      <c r="W294" s="23" t="str">
        <f>IF('PD3'!$V294&lt;&gt;"",'PD3'!$V294*VLOOKUP('PD3'!$U294,#REF!,2,0),"")</f>
        <v/>
      </c>
      <c r="X294" s="16"/>
      <c r="Y294" s="16"/>
      <c r="Z294" s="16"/>
      <c r="AA294" s="16"/>
      <c r="AB294" s="16"/>
      <c r="AC294" s="16"/>
    </row>
    <row r="295" spans="1:29" ht="15.75" customHeight="1" x14ac:dyDescent="0.35">
      <c r="A295" s="17"/>
      <c r="B295" s="16"/>
      <c r="C295" s="16"/>
      <c r="D295" s="16"/>
      <c r="E295" s="16"/>
      <c r="F295" s="16"/>
      <c r="G295" s="16"/>
      <c r="H295" s="16"/>
      <c r="I295" s="16"/>
      <c r="J295" s="16"/>
      <c r="K295" s="16"/>
      <c r="N295" s="16"/>
      <c r="O295" s="16"/>
      <c r="P295" s="16"/>
      <c r="Q295" s="16"/>
      <c r="R295" s="16"/>
      <c r="S295" s="23"/>
      <c r="T295" s="16"/>
      <c r="U295" s="16"/>
      <c r="W295" s="23" t="str">
        <f>IF('PD3'!$V295&lt;&gt;"",'PD3'!$V295*VLOOKUP('PD3'!$U295,#REF!,2,0),"")</f>
        <v/>
      </c>
      <c r="X295" s="16"/>
      <c r="Y295" s="16"/>
      <c r="Z295" s="16"/>
      <c r="AA295" s="16"/>
      <c r="AB295" s="16"/>
      <c r="AC295" s="16"/>
    </row>
    <row r="296" spans="1:29" ht="15.75" customHeight="1" x14ac:dyDescent="0.35">
      <c r="A296" s="17"/>
      <c r="B296" s="16"/>
      <c r="C296" s="16"/>
      <c r="D296" s="16"/>
      <c r="E296" s="16"/>
      <c r="F296" s="16"/>
      <c r="G296" s="16"/>
      <c r="H296" s="16"/>
      <c r="I296" s="16"/>
      <c r="J296" s="16"/>
      <c r="K296" s="16"/>
      <c r="N296" s="16"/>
      <c r="O296" s="16"/>
      <c r="P296" s="16"/>
      <c r="Q296" s="16"/>
      <c r="R296" s="16"/>
      <c r="S296" s="23"/>
      <c r="T296" s="16"/>
      <c r="U296" s="16"/>
      <c r="W296" s="23" t="str">
        <f>IF('PD3'!$V296&lt;&gt;"",'PD3'!$V296*VLOOKUP('PD3'!$U296,#REF!,2,0),"")</f>
        <v/>
      </c>
      <c r="X296" s="16"/>
      <c r="Y296" s="16"/>
      <c r="Z296" s="16"/>
      <c r="AA296" s="16"/>
      <c r="AB296" s="16"/>
      <c r="AC296" s="16"/>
    </row>
    <row r="297" spans="1:29" ht="15.75" customHeight="1" x14ac:dyDescent="0.35">
      <c r="A297" s="17"/>
      <c r="B297" s="16"/>
      <c r="C297" s="16"/>
      <c r="D297" s="16"/>
      <c r="E297" s="16"/>
      <c r="F297" s="16"/>
      <c r="G297" s="16"/>
      <c r="H297" s="16"/>
      <c r="I297" s="16"/>
      <c r="J297" s="16"/>
      <c r="K297" s="16"/>
      <c r="N297" s="16"/>
      <c r="O297" s="16"/>
      <c r="P297" s="16"/>
      <c r="Q297" s="16"/>
      <c r="R297" s="16"/>
      <c r="S297" s="23"/>
      <c r="T297" s="16"/>
      <c r="U297" s="16"/>
      <c r="W297" s="23" t="str">
        <f>IF('PD3'!$V297&lt;&gt;"",'PD3'!$V297*VLOOKUP('PD3'!$U297,#REF!,2,0),"")</f>
        <v/>
      </c>
      <c r="X297" s="16"/>
      <c r="Y297" s="16"/>
      <c r="Z297" s="16"/>
      <c r="AA297" s="16"/>
      <c r="AB297" s="16"/>
      <c r="AC297" s="16"/>
    </row>
    <row r="298" spans="1:29" ht="15.75" customHeight="1" x14ac:dyDescent="0.35">
      <c r="A298" s="17"/>
      <c r="B298" s="16"/>
      <c r="C298" s="16"/>
      <c r="D298" s="16"/>
      <c r="E298" s="16"/>
      <c r="F298" s="16"/>
      <c r="G298" s="16"/>
      <c r="H298" s="16"/>
      <c r="I298" s="16"/>
      <c r="J298" s="16"/>
      <c r="K298" s="16"/>
      <c r="N298" s="16"/>
      <c r="O298" s="16"/>
      <c r="P298" s="16"/>
      <c r="Q298" s="16"/>
      <c r="R298" s="16"/>
      <c r="S298" s="23"/>
      <c r="T298" s="16"/>
      <c r="U298" s="16"/>
      <c r="W298" s="23" t="str">
        <f>IF('PD3'!$V298&lt;&gt;"",'PD3'!$V298*VLOOKUP('PD3'!$U298,#REF!,2,0),"")</f>
        <v/>
      </c>
      <c r="X298" s="16"/>
      <c r="Y298" s="16"/>
      <c r="Z298" s="16"/>
      <c r="AA298" s="16"/>
      <c r="AB298" s="16"/>
      <c r="AC298" s="16"/>
    </row>
    <row r="299" spans="1:29" ht="15.75" customHeight="1" x14ac:dyDescent="0.35">
      <c r="A299" s="17"/>
      <c r="B299" s="16"/>
      <c r="C299" s="16"/>
      <c r="D299" s="16"/>
      <c r="E299" s="16"/>
      <c r="F299" s="16"/>
      <c r="G299" s="16"/>
      <c r="H299" s="16"/>
      <c r="I299" s="16"/>
      <c r="J299" s="16"/>
      <c r="K299" s="16"/>
      <c r="N299" s="16"/>
      <c r="O299" s="16"/>
      <c r="P299" s="16"/>
      <c r="Q299" s="16"/>
      <c r="R299" s="16"/>
      <c r="S299" s="23"/>
      <c r="T299" s="16"/>
      <c r="U299" s="16"/>
      <c r="W299" s="23" t="str">
        <f>IF('PD3'!$V299&lt;&gt;"",'PD3'!$V299*VLOOKUP('PD3'!$U299,#REF!,2,0),"")</f>
        <v/>
      </c>
      <c r="X299" s="16"/>
      <c r="Y299" s="16"/>
      <c r="Z299" s="16"/>
      <c r="AA299" s="16"/>
      <c r="AB299" s="16"/>
      <c r="AC299" s="16"/>
    </row>
    <row r="300" spans="1:29" ht="15.75" customHeight="1" x14ac:dyDescent="0.35">
      <c r="A300" s="17"/>
      <c r="B300" s="16"/>
      <c r="C300" s="16"/>
      <c r="D300" s="16"/>
      <c r="E300" s="16"/>
      <c r="F300" s="16"/>
      <c r="G300" s="16"/>
      <c r="H300" s="16"/>
      <c r="I300" s="16"/>
      <c r="J300" s="16"/>
      <c r="K300" s="16"/>
      <c r="N300" s="16"/>
      <c r="O300" s="16"/>
      <c r="P300" s="16"/>
      <c r="Q300" s="16"/>
      <c r="R300" s="16"/>
      <c r="S300" s="23"/>
      <c r="T300" s="16"/>
      <c r="U300" s="16"/>
      <c r="W300" s="23" t="str">
        <f>IF('PD3'!$V300&lt;&gt;"",'PD3'!$V300*VLOOKUP('PD3'!$U300,#REF!,2,0),"")</f>
        <v/>
      </c>
      <c r="X300" s="16"/>
      <c r="Y300" s="16"/>
      <c r="Z300" s="16"/>
      <c r="AA300" s="16"/>
      <c r="AB300" s="16"/>
      <c r="AC300" s="16"/>
    </row>
    <row r="301" spans="1:29" ht="15.75" customHeight="1" x14ac:dyDescent="0.35">
      <c r="A301" s="17"/>
      <c r="B301" s="16"/>
      <c r="C301" s="16"/>
      <c r="D301" s="16"/>
      <c r="E301" s="16"/>
      <c r="F301" s="16"/>
      <c r="G301" s="16"/>
      <c r="H301" s="16"/>
      <c r="I301" s="16"/>
      <c r="J301" s="16"/>
      <c r="K301" s="16"/>
      <c r="N301" s="16"/>
      <c r="O301" s="16"/>
      <c r="P301" s="16"/>
      <c r="Q301" s="16"/>
      <c r="R301" s="16"/>
      <c r="S301" s="23"/>
      <c r="T301" s="16"/>
      <c r="U301" s="16"/>
      <c r="W301" s="23" t="str">
        <f>IF('PD3'!$V301&lt;&gt;"",'PD3'!$V301*VLOOKUP('PD3'!$U301,#REF!,2,0),"")</f>
        <v/>
      </c>
      <c r="X301" s="16"/>
      <c r="Y301" s="16"/>
      <c r="Z301" s="16"/>
      <c r="AA301" s="16"/>
      <c r="AB301" s="16"/>
      <c r="AC301" s="16"/>
    </row>
    <row r="302" spans="1:29" ht="15.75" customHeight="1" x14ac:dyDescent="0.35">
      <c r="A302" s="17"/>
      <c r="B302" s="16"/>
      <c r="C302" s="16"/>
      <c r="D302" s="16"/>
      <c r="E302" s="16"/>
      <c r="F302" s="16"/>
      <c r="G302" s="16"/>
      <c r="H302" s="16"/>
      <c r="I302" s="16"/>
      <c r="J302" s="16"/>
      <c r="K302" s="16"/>
      <c r="N302" s="16"/>
      <c r="O302" s="16"/>
      <c r="P302" s="16"/>
      <c r="Q302" s="16"/>
      <c r="R302" s="16"/>
      <c r="S302" s="23"/>
      <c r="T302" s="16"/>
      <c r="U302" s="16"/>
      <c r="W302" s="23" t="str">
        <f>IF('PD3'!$V302&lt;&gt;"",'PD3'!$V302*VLOOKUP('PD3'!$U302,#REF!,2,0),"")</f>
        <v/>
      </c>
      <c r="X302" s="16"/>
      <c r="Y302" s="16"/>
      <c r="Z302" s="16"/>
      <c r="AA302" s="16"/>
      <c r="AB302" s="16"/>
      <c r="AC302" s="16"/>
    </row>
    <row r="303" spans="1:29" ht="15.75" customHeight="1" x14ac:dyDescent="0.35">
      <c r="A303" s="17"/>
      <c r="B303" s="16"/>
      <c r="C303" s="16"/>
      <c r="D303" s="16"/>
      <c r="E303" s="16"/>
      <c r="F303" s="16"/>
      <c r="G303" s="16"/>
      <c r="H303" s="16"/>
      <c r="I303" s="16"/>
      <c r="J303" s="16"/>
      <c r="K303" s="16"/>
      <c r="N303" s="16"/>
      <c r="O303" s="16"/>
      <c r="P303" s="16"/>
      <c r="Q303" s="16"/>
      <c r="R303" s="16"/>
      <c r="S303" s="23"/>
      <c r="T303" s="16"/>
      <c r="U303" s="16"/>
      <c r="W303" s="23" t="str">
        <f>IF('PD3'!$V303&lt;&gt;"",'PD3'!$V303*VLOOKUP('PD3'!$U303,#REF!,2,0),"")</f>
        <v/>
      </c>
      <c r="X303" s="16"/>
      <c r="Y303" s="16"/>
      <c r="Z303" s="16"/>
      <c r="AA303" s="16"/>
      <c r="AB303" s="16"/>
      <c r="AC303" s="16"/>
    </row>
    <row r="304" spans="1:29" ht="15.75" customHeight="1" x14ac:dyDescent="0.35">
      <c r="A304" s="17"/>
      <c r="B304" s="16"/>
      <c r="C304" s="16"/>
      <c r="D304" s="16"/>
      <c r="E304" s="16"/>
      <c r="F304" s="16"/>
      <c r="G304" s="16"/>
      <c r="H304" s="16"/>
      <c r="I304" s="16"/>
      <c r="J304" s="16"/>
      <c r="K304" s="16"/>
      <c r="N304" s="16"/>
      <c r="O304" s="16"/>
      <c r="P304" s="16"/>
      <c r="Q304" s="16"/>
      <c r="R304" s="16"/>
      <c r="S304" s="23"/>
      <c r="T304" s="16"/>
      <c r="U304" s="16"/>
      <c r="W304" s="23" t="str">
        <f>IF('PD3'!$V304&lt;&gt;"",'PD3'!$V304*VLOOKUP('PD3'!$U304,#REF!,2,0),"")</f>
        <v/>
      </c>
      <c r="X304" s="16"/>
      <c r="Y304" s="16"/>
      <c r="Z304" s="16"/>
      <c r="AA304" s="16"/>
      <c r="AB304" s="16"/>
      <c r="AC304" s="16"/>
    </row>
    <row r="305" spans="1:29" ht="15.75" customHeight="1" x14ac:dyDescent="0.35">
      <c r="A305" s="17"/>
      <c r="B305" s="16"/>
      <c r="C305" s="16"/>
      <c r="D305" s="16"/>
      <c r="E305" s="16"/>
      <c r="F305" s="16"/>
      <c r="G305" s="16"/>
      <c r="H305" s="16"/>
      <c r="I305" s="16"/>
      <c r="J305" s="16"/>
      <c r="K305" s="16"/>
      <c r="N305" s="16"/>
      <c r="O305" s="16"/>
      <c r="P305" s="16"/>
      <c r="Q305" s="16"/>
      <c r="R305" s="16"/>
      <c r="S305" s="23"/>
      <c r="T305" s="16"/>
      <c r="U305" s="16"/>
      <c r="W305" s="23" t="str">
        <f>IF('PD3'!$V305&lt;&gt;"",'PD3'!$V305*VLOOKUP('PD3'!$U305,#REF!,2,0),"")</f>
        <v/>
      </c>
      <c r="X305" s="16"/>
      <c r="Y305" s="16"/>
      <c r="Z305" s="16"/>
      <c r="AA305" s="16"/>
      <c r="AB305" s="16"/>
      <c r="AC305" s="16"/>
    </row>
    <row r="306" spans="1:29" ht="15.75" customHeight="1" x14ac:dyDescent="0.35">
      <c r="A306" s="17"/>
      <c r="B306" s="16"/>
      <c r="C306" s="16"/>
      <c r="D306" s="16"/>
      <c r="E306" s="16"/>
      <c r="F306" s="16"/>
      <c r="G306" s="16"/>
      <c r="H306" s="16"/>
      <c r="I306" s="16"/>
      <c r="J306" s="16"/>
      <c r="K306" s="16"/>
      <c r="N306" s="16"/>
      <c r="O306" s="16"/>
      <c r="P306" s="16"/>
      <c r="Q306" s="16"/>
      <c r="R306" s="16"/>
      <c r="S306" s="23"/>
      <c r="T306" s="16"/>
      <c r="U306" s="16"/>
      <c r="W306" s="23" t="str">
        <f>IF('PD3'!$V306&lt;&gt;"",'PD3'!$V306*VLOOKUP('PD3'!$U306,#REF!,2,0),"")</f>
        <v/>
      </c>
      <c r="X306" s="16"/>
      <c r="Y306" s="16"/>
      <c r="Z306" s="16"/>
      <c r="AA306" s="16"/>
      <c r="AB306" s="16"/>
      <c r="AC306" s="16"/>
    </row>
    <row r="307" spans="1:29" ht="15.75" customHeight="1" x14ac:dyDescent="0.35">
      <c r="A307" s="17"/>
      <c r="B307" s="16"/>
      <c r="C307" s="16"/>
      <c r="D307" s="16"/>
      <c r="E307" s="16"/>
      <c r="F307" s="16"/>
      <c r="G307" s="16"/>
      <c r="H307" s="16"/>
      <c r="I307" s="16"/>
      <c r="J307" s="16"/>
      <c r="K307" s="16"/>
      <c r="N307" s="16"/>
      <c r="O307" s="16"/>
      <c r="P307" s="16"/>
      <c r="Q307" s="16"/>
      <c r="R307" s="16"/>
      <c r="S307" s="23"/>
      <c r="T307" s="16"/>
      <c r="U307" s="16"/>
      <c r="W307" s="23" t="str">
        <f>IF('PD3'!$V307&lt;&gt;"",'PD3'!$V307*VLOOKUP('PD3'!$U307,#REF!,2,0),"")</f>
        <v/>
      </c>
      <c r="X307" s="16"/>
      <c r="Y307" s="16"/>
      <c r="Z307" s="16"/>
      <c r="AA307" s="16"/>
      <c r="AB307" s="16"/>
      <c r="AC307" s="16"/>
    </row>
    <row r="308" spans="1:29" ht="15.75" customHeight="1" x14ac:dyDescent="0.35">
      <c r="A308" s="17"/>
      <c r="B308" s="16"/>
      <c r="C308" s="16"/>
      <c r="D308" s="16"/>
      <c r="E308" s="16"/>
      <c r="F308" s="16"/>
      <c r="G308" s="16"/>
      <c r="H308" s="16"/>
      <c r="I308" s="16"/>
      <c r="J308" s="16"/>
      <c r="K308" s="16"/>
      <c r="N308" s="16"/>
      <c r="O308" s="16"/>
      <c r="P308" s="16"/>
      <c r="Q308" s="16"/>
      <c r="R308" s="16"/>
      <c r="S308" s="23"/>
      <c r="T308" s="16"/>
      <c r="U308" s="16"/>
      <c r="W308" s="23" t="str">
        <f>IF('PD3'!$V308&lt;&gt;"",'PD3'!$V308*VLOOKUP('PD3'!$U308,#REF!,2,0),"")</f>
        <v/>
      </c>
      <c r="X308" s="16"/>
      <c r="Y308" s="16"/>
      <c r="Z308" s="16"/>
      <c r="AA308" s="16"/>
      <c r="AB308" s="16"/>
      <c r="AC308" s="16"/>
    </row>
    <row r="309" spans="1:29" ht="15.75" customHeight="1" x14ac:dyDescent="0.35">
      <c r="A309" s="17"/>
      <c r="B309" s="16"/>
      <c r="C309" s="16"/>
      <c r="D309" s="16"/>
      <c r="E309" s="16"/>
      <c r="F309" s="16"/>
      <c r="G309" s="16"/>
      <c r="H309" s="16"/>
      <c r="I309" s="16"/>
      <c r="J309" s="16"/>
      <c r="K309" s="16"/>
      <c r="N309" s="16"/>
      <c r="O309" s="16"/>
      <c r="P309" s="16"/>
      <c r="Q309" s="16"/>
      <c r="R309" s="16"/>
      <c r="S309" s="23"/>
      <c r="T309" s="16"/>
      <c r="U309" s="16"/>
      <c r="W309" s="23" t="str">
        <f>IF('PD3'!$V309&lt;&gt;"",'PD3'!$V309*VLOOKUP('PD3'!$U309,#REF!,2,0),"")</f>
        <v/>
      </c>
      <c r="X309" s="16"/>
      <c r="Y309" s="16"/>
      <c r="Z309" s="16"/>
      <c r="AA309" s="16"/>
      <c r="AB309" s="16"/>
      <c r="AC309" s="16"/>
    </row>
    <row r="310" spans="1:29" ht="15.75" customHeight="1" x14ac:dyDescent="0.35">
      <c r="A310" s="17"/>
      <c r="B310" s="16"/>
      <c r="C310" s="16"/>
      <c r="D310" s="16"/>
      <c r="E310" s="16"/>
      <c r="F310" s="16"/>
      <c r="G310" s="16"/>
      <c r="H310" s="16"/>
      <c r="I310" s="16"/>
      <c r="J310" s="16"/>
      <c r="K310" s="16"/>
      <c r="N310" s="16"/>
      <c r="O310" s="16"/>
      <c r="P310" s="16"/>
      <c r="Q310" s="16"/>
      <c r="R310" s="16"/>
      <c r="S310" s="23"/>
      <c r="T310" s="16"/>
      <c r="U310" s="16"/>
      <c r="W310" s="23" t="str">
        <f>IF('PD3'!$V310&lt;&gt;"",'PD3'!$V310*VLOOKUP('PD3'!$U310,#REF!,2,0),"")</f>
        <v/>
      </c>
      <c r="X310" s="16"/>
      <c r="Y310" s="16"/>
      <c r="Z310" s="16"/>
      <c r="AA310" s="16"/>
      <c r="AB310" s="16"/>
      <c r="AC310" s="16"/>
    </row>
    <row r="311" spans="1:29" ht="15.75" customHeight="1" x14ac:dyDescent="0.35">
      <c r="A311" s="17"/>
      <c r="B311" s="16"/>
      <c r="C311" s="16"/>
      <c r="D311" s="16"/>
      <c r="E311" s="16"/>
      <c r="F311" s="16"/>
      <c r="G311" s="16"/>
      <c r="H311" s="16"/>
      <c r="I311" s="16"/>
      <c r="J311" s="16"/>
      <c r="K311" s="16"/>
      <c r="N311" s="16"/>
      <c r="O311" s="16"/>
      <c r="P311" s="16"/>
      <c r="Q311" s="16"/>
      <c r="R311" s="16"/>
      <c r="S311" s="23"/>
      <c r="T311" s="16"/>
      <c r="U311" s="16"/>
      <c r="W311" s="23" t="str">
        <f>IF('PD3'!$V311&lt;&gt;"",'PD3'!$V311*VLOOKUP('PD3'!$U311,#REF!,2,0),"")</f>
        <v/>
      </c>
      <c r="X311" s="16"/>
      <c r="Y311" s="16"/>
      <c r="Z311" s="16"/>
      <c r="AA311" s="16"/>
      <c r="AB311" s="16"/>
      <c r="AC311" s="16"/>
    </row>
    <row r="312" spans="1:29" ht="15.75" customHeight="1" x14ac:dyDescent="0.35">
      <c r="A312" s="17"/>
      <c r="B312" s="16"/>
      <c r="C312" s="16"/>
      <c r="D312" s="16"/>
      <c r="E312" s="16"/>
      <c r="F312" s="16"/>
      <c r="G312" s="16"/>
      <c r="H312" s="16"/>
      <c r="I312" s="16"/>
      <c r="J312" s="16"/>
      <c r="K312" s="16"/>
      <c r="N312" s="16"/>
      <c r="O312" s="16"/>
      <c r="P312" s="16"/>
      <c r="Q312" s="16"/>
      <c r="R312" s="16"/>
      <c r="S312" s="23"/>
      <c r="T312" s="16"/>
      <c r="U312" s="16"/>
      <c r="W312" s="23" t="str">
        <f>IF('PD3'!$V312&lt;&gt;"",'PD3'!$V312*VLOOKUP('PD3'!$U312,#REF!,2,0),"")</f>
        <v/>
      </c>
      <c r="X312" s="16"/>
      <c r="Y312" s="16"/>
      <c r="Z312" s="16"/>
      <c r="AA312" s="16"/>
      <c r="AB312" s="16"/>
      <c r="AC312" s="16"/>
    </row>
    <row r="313" spans="1:29" ht="15.75" customHeight="1" x14ac:dyDescent="0.35">
      <c r="A313" s="17"/>
      <c r="B313" s="16"/>
      <c r="C313" s="16"/>
      <c r="D313" s="16"/>
      <c r="E313" s="16"/>
      <c r="F313" s="16"/>
      <c r="G313" s="16"/>
      <c r="H313" s="16"/>
      <c r="I313" s="16"/>
      <c r="J313" s="16"/>
      <c r="K313" s="16"/>
      <c r="N313" s="16"/>
      <c r="O313" s="16"/>
      <c r="P313" s="16"/>
      <c r="Q313" s="16"/>
      <c r="R313" s="16"/>
      <c r="S313" s="23"/>
      <c r="T313" s="16"/>
      <c r="U313" s="16"/>
      <c r="W313" s="23" t="str">
        <f>IF('PD3'!$V313&lt;&gt;"",'PD3'!$V313*VLOOKUP('PD3'!$U313,#REF!,2,0),"")</f>
        <v/>
      </c>
      <c r="X313" s="16"/>
      <c r="Y313" s="16"/>
      <c r="Z313" s="16"/>
      <c r="AA313" s="16"/>
      <c r="AB313" s="16"/>
      <c r="AC313" s="16"/>
    </row>
    <row r="314" spans="1:29" ht="15.75" customHeight="1" x14ac:dyDescent="0.35">
      <c r="A314" s="17"/>
      <c r="B314" s="16"/>
      <c r="C314" s="16"/>
      <c r="D314" s="16"/>
      <c r="E314" s="16"/>
      <c r="F314" s="16"/>
      <c r="G314" s="16"/>
      <c r="H314" s="16"/>
      <c r="I314" s="16"/>
      <c r="J314" s="16"/>
      <c r="K314" s="16"/>
      <c r="N314" s="16"/>
      <c r="O314" s="16"/>
      <c r="P314" s="16"/>
      <c r="Q314" s="16"/>
      <c r="R314" s="16"/>
      <c r="S314" s="23"/>
      <c r="T314" s="16"/>
      <c r="U314" s="16"/>
      <c r="W314" s="23" t="str">
        <f>IF('PD3'!$V314&lt;&gt;"",'PD3'!$V314*VLOOKUP('PD3'!$U314,#REF!,2,0),"")</f>
        <v/>
      </c>
      <c r="X314" s="16"/>
      <c r="Y314" s="16"/>
      <c r="Z314" s="16"/>
      <c r="AA314" s="16"/>
      <c r="AB314" s="16"/>
      <c r="AC314" s="16"/>
    </row>
    <row r="315" spans="1:29" ht="15.75" customHeight="1" x14ac:dyDescent="0.35">
      <c r="A315" s="17"/>
      <c r="B315" s="16"/>
      <c r="C315" s="16"/>
      <c r="D315" s="16"/>
      <c r="E315" s="16"/>
      <c r="F315" s="16"/>
      <c r="G315" s="16"/>
      <c r="H315" s="16"/>
      <c r="I315" s="16"/>
      <c r="J315" s="16"/>
      <c r="K315" s="16"/>
      <c r="N315" s="16"/>
      <c r="O315" s="16"/>
      <c r="P315" s="16"/>
      <c r="Q315" s="16"/>
      <c r="R315" s="16"/>
      <c r="S315" s="23"/>
      <c r="T315" s="16"/>
      <c r="U315" s="16"/>
      <c r="W315" s="23" t="str">
        <f>IF('PD3'!$V315&lt;&gt;"",'PD3'!$V315*VLOOKUP('PD3'!$U315,#REF!,2,0),"")</f>
        <v/>
      </c>
      <c r="X315" s="16"/>
      <c r="Y315" s="16"/>
      <c r="Z315" s="16"/>
      <c r="AA315" s="16"/>
      <c r="AB315" s="16"/>
      <c r="AC315" s="16"/>
    </row>
    <row r="316" spans="1:29" ht="15.75" customHeight="1" x14ac:dyDescent="0.35">
      <c r="A316" s="17"/>
      <c r="B316" s="16"/>
      <c r="C316" s="16"/>
      <c r="D316" s="16"/>
      <c r="E316" s="16"/>
      <c r="F316" s="16"/>
      <c r="G316" s="16"/>
      <c r="H316" s="16"/>
      <c r="I316" s="16"/>
      <c r="J316" s="16"/>
      <c r="K316" s="16"/>
      <c r="N316" s="16"/>
      <c r="O316" s="16"/>
      <c r="P316" s="16"/>
      <c r="Q316" s="16"/>
      <c r="R316" s="16"/>
      <c r="S316" s="23"/>
      <c r="T316" s="16"/>
      <c r="U316" s="16"/>
      <c r="W316" s="23" t="str">
        <f>IF('PD3'!$V316&lt;&gt;"",'PD3'!$V316*VLOOKUP('PD3'!$U316,#REF!,2,0),"")</f>
        <v/>
      </c>
      <c r="X316" s="16"/>
      <c r="Y316" s="16"/>
      <c r="Z316" s="16"/>
      <c r="AA316" s="16"/>
      <c r="AB316" s="16"/>
      <c r="AC316" s="16"/>
    </row>
    <row r="317" spans="1:29" ht="15.75" customHeight="1" x14ac:dyDescent="0.35">
      <c r="A317" s="17"/>
      <c r="B317" s="16"/>
      <c r="C317" s="16"/>
      <c r="D317" s="16"/>
      <c r="E317" s="16"/>
      <c r="F317" s="16"/>
      <c r="G317" s="16"/>
      <c r="H317" s="16"/>
      <c r="I317" s="16"/>
      <c r="J317" s="16"/>
      <c r="K317" s="16"/>
      <c r="N317" s="16"/>
      <c r="O317" s="16"/>
      <c r="P317" s="16"/>
      <c r="Q317" s="16"/>
      <c r="R317" s="16"/>
      <c r="S317" s="23"/>
      <c r="T317" s="16"/>
      <c r="U317" s="16"/>
      <c r="W317" s="23" t="str">
        <f>IF('PD3'!$V317&lt;&gt;"",'PD3'!$V317*VLOOKUP('PD3'!$U317,#REF!,2,0),"")</f>
        <v/>
      </c>
      <c r="X317" s="16"/>
      <c r="Y317" s="16"/>
      <c r="Z317" s="16"/>
      <c r="AA317" s="16"/>
      <c r="AB317" s="16"/>
      <c r="AC317" s="16"/>
    </row>
    <row r="318" spans="1:29" ht="15.75" customHeight="1" x14ac:dyDescent="0.35">
      <c r="A318" s="17"/>
      <c r="B318" s="16"/>
      <c r="C318" s="16"/>
      <c r="D318" s="16"/>
      <c r="E318" s="16"/>
      <c r="F318" s="16"/>
      <c r="G318" s="16"/>
      <c r="H318" s="16"/>
      <c r="I318" s="16"/>
      <c r="J318" s="16"/>
      <c r="K318" s="16"/>
      <c r="N318" s="16"/>
      <c r="O318" s="16"/>
      <c r="P318" s="16"/>
      <c r="Q318" s="16"/>
      <c r="R318" s="16"/>
      <c r="S318" s="23"/>
      <c r="T318" s="16"/>
      <c r="U318" s="16"/>
      <c r="W318" s="23" t="str">
        <f>IF('PD3'!$V318&lt;&gt;"",'PD3'!$V318*VLOOKUP('PD3'!$U318,#REF!,2,0),"")</f>
        <v/>
      </c>
      <c r="X318" s="16"/>
      <c r="Y318" s="16"/>
      <c r="Z318" s="16"/>
      <c r="AA318" s="16"/>
      <c r="AB318" s="16"/>
      <c r="AC318" s="16"/>
    </row>
    <row r="319" spans="1:29" ht="15.75" customHeight="1" x14ac:dyDescent="0.35">
      <c r="A319" s="17"/>
      <c r="B319" s="16"/>
      <c r="C319" s="16"/>
      <c r="D319" s="16"/>
      <c r="E319" s="16"/>
      <c r="F319" s="16"/>
      <c r="G319" s="16"/>
      <c r="H319" s="16"/>
      <c r="I319" s="16"/>
      <c r="J319" s="16"/>
      <c r="K319" s="16"/>
      <c r="N319" s="16"/>
      <c r="O319" s="16"/>
      <c r="P319" s="16"/>
      <c r="Q319" s="16"/>
      <c r="R319" s="16"/>
      <c r="S319" s="23"/>
      <c r="T319" s="16"/>
      <c r="U319" s="16"/>
      <c r="W319" s="23" t="str">
        <f>IF('PD3'!$V319&lt;&gt;"",'PD3'!$V319*VLOOKUP('PD3'!$U319,#REF!,2,0),"")</f>
        <v/>
      </c>
      <c r="X319" s="16"/>
      <c r="Y319" s="16"/>
      <c r="Z319" s="16"/>
      <c r="AA319" s="16"/>
      <c r="AB319" s="16"/>
      <c r="AC319" s="16"/>
    </row>
    <row r="320" spans="1:29" ht="15.75" customHeight="1" x14ac:dyDescent="0.35">
      <c r="A320" s="17"/>
      <c r="B320" s="16"/>
      <c r="C320" s="16"/>
      <c r="D320" s="16"/>
      <c r="E320" s="16"/>
      <c r="F320" s="16"/>
      <c r="G320" s="16"/>
      <c r="H320" s="16"/>
      <c r="I320" s="16"/>
      <c r="J320" s="16"/>
      <c r="K320" s="16"/>
      <c r="N320" s="16"/>
      <c r="O320" s="16"/>
      <c r="P320" s="16"/>
      <c r="Q320" s="16"/>
      <c r="R320" s="16"/>
      <c r="S320" s="23"/>
      <c r="T320" s="16"/>
      <c r="U320" s="16"/>
      <c r="W320" s="23" t="str">
        <f>IF('PD3'!$V320&lt;&gt;"",'PD3'!$V320*VLOOKUP('PD3'!$U320,#REF!,2,0),"")</f>
        <v/>
      </c>
      <c r="X320" s="16"/>
      <c r="Y320" s="16"/>
      <c r="Z320" s="16"/>
      <c r="AA320" s="16"/>
      <c r="AB320" s="16"/>
      <c r="AC320" s="16"/>
    </row>
    <row r="321" spans="1:29" ht="15.75" customHeight="1" x14ac:dyDescent="0.35">
      <c r="A321" s="17"/>
      <c r="B321" s="16"/>
      <c r="C321" s="16"/>
      <c r="D321" s="16"/>
      <c r="E321" s="16"/>
      <c r="F321" s="16"/>
      <c r="G321" s="16"/>
      <c r="H321" s="16"/>
      <c r="I321" s="16"/>
      <c r="J321" s="16"/>
      <c r="K321" s="16"/>
      <c r="N321" s="16"/>
      <c r="O321" s="16"/>
      <c r="P321" s="16"/>
      <c r="Q321" s="16"/>
      <c r="R321" s="16"/>
      <c r="S321" s="23"/>
      <c r="T321" s="16"/>
      <c r="U321" s="16"/>
      <c r="W321" s="23" t="str">
        <f>IF('PD3'!$V321&lt;&gt;"",'PD3'!$V321*VLOOKUP('PD3'!$U321,#REF!,2,0),"")</f>
        <v/>
      </c>
      <c r="X321" s="16"/>
      <c r="Y321" s="16"/>
      <c r="Z321" s="16"/>
      <c r="AA321" s="16"/>
      <c r="AB321" s="16"/>
      <c r="AC321" s="16"/>
    </row>
    <row r="322" spans="1:29" ht="15.75" customHeight="1" x14ac:dyDescent="0.35">
      <c r="A322" s="17"/>
      <c r="B322" s="16"/>
      <c r="C322" s="16"/>
      <c r="D322" s="16"/>
      <c r="E322" s="16"/>
      <c r="F322" s="16"/>
      <c r="G322" s="16"/>
      <c r="H322" s="16"/>
      <c r="I322" s="16"/>
      <c r="J322" s="16"/>
      <c r="K322" s="16"/>
      <c r="N322" s="16"/>
      <c r="O322" s="16"/>
      <c r="P322" s="16"/>
      <c r="Q322" s="16"/>
      <c r="R322" s="16"/>
      <c r="S322" s="23"/>
      <c r="T322" s="16"/>
      <c r="U322" s="16"/>
      <c r="W322" s="23" t="str">
        <f>IF('PD3'!$V322&lt;&gt;"",'PD3'!$V322*VLOOKUP('PD3'!$U322,#REF!,2,0),"")</f>
        <v/>
      </c>
      <c r="X322" s="16"/>
      <c r="Y322" s="16"/>
      <c r="Z322" s="16"/>
      <c r="AA322" s="16"/>
      <c r="AB322" s="16"/>
      <c r="AC322" s="16"/>
    </row>
    <row r="323" spans="1:29" ht="15.75" customHeight="1" x14ac:dyDescent="0.35">
      <c r="A323" s="17"/>
      <c r="B323" s="16"/>
      <c r="C323" s="16"/>
      <c r="D323" s="16"/>
      <c r="E323" s="16"/>
      <c r="F323" s="16"/>
      <c r="G323" s="16"/>
      <c r="H323" s="16"/>
      <c r="I323" s="16"/>
      <c r="J323" s="16"/>
      <c r="K323" s="16"/>
      <c r="N323" s="16"/>
      <c r="O323" s="16"/>
      <c r="P323" s="16"/>
      <c r="Q323" s="16"/>
      <c r="R323" s="16"/>
      <c r="S323" s="23"/>
      <c r="T323" s="16"/>
      <c r="U323" s="16"/>
      <c r="W323" s="23" t="str">
        <f>IF('PD3'!$V323&lt;&gt;"",'PD3'!$V323*VLOOKUP('PD3'!$U323,#REF!,2,0),"")</f>
        <v/>
      </c>
      <c r="X323" s="16"/>
      <c r="Y323" s="16"/>
      <c r="Z323" s="16"/>
      <c r="AA323" s="16"/>
      <c r="AB323" s="16"/>
      <c r="AC323" s="16"/>
    </row>
    <row r="324" spans="1:29" ht="15.75" customHeight="1" x14ac:dyDescent="0.35">
      <c r="A324" s="17"/>
      <c r="B324" s="16"/>
      <c r="C324" s="16"/>
      <c r="D324" s="16"/>
      <c r="E324" s="16"/>
      <c r="F324" s="16"/>
      <c r="G324" s="16"/>
      <c r="H324" s="16"/>
      <c r="I324" s="16"/>
      <c r="J324" s="16"/>
      <c r="K324" s="16"/>
      <c r="N324" s="16"/>
      <c r="O324" s="16"/>
      <c r="P324" s="16"/>
      <c r="Q324" s="16"/>
      <c r="R324" s="16"/>
      <c r="S324" s="23"/>
      <c r="T324" s="16"/>
      <c r="U324" s="16"/>
      <c r="W324" s="23" t="str">
        <f>IF('PD3'!$V324&lt;&gt;"",'PD3'!$V324*VLOOKUP('PD3'!$U324,#REF!,2,0),"")</f>
        <v/>
      </c>
      <c r="X324" s="16"/>
      <c r="Y324" s="16"/>
      <c r="Z324" s="16"/>
      <c r="AA324" s="16"/>
      <c r="AB324" s="16"/>
      <c r="AC324" s="16"/>
    </row>
    <row r="325" spans="1:29" ht="15.75" customHeight="1" x14ac:dyDescent="0.35">
      <c r="A325" s="17"/>
      <c r="B325" s="16"/>
      <c r="C325" s="16"/>
      <c r="D325" s="16"/>
      <c r="E325" s="16"/>
      <c r="F325" s="16"/>
      <c r="G325" s="16"/>
      <c r="H325" s="16"/>
      <c r="I325" s="16"/>
      <c r="J325" s="16"/>
      <c r="K325" s="16"/>
      <c r="N325" s="16"/>
      <c r="O325" s="16"/>
      <c r="P325" s="16"/>
      <c r="Q325" s="16"/>
      <c r="R325" s="16"/>
      <c r="S325" s="23"/>
      <c r="T325" s="16"/>
      <c r="U325" s="16"/>
      <c r="W325" s="23" t="str">
        <f>IF('PD3'!$V325&lt;&gt;"",'PD3'!$V325*VLOOKUP('PD3'!$U325,#REF!,2,0),"")</f>
        <v/>
      </c>
      <c r="X325" s="16"/>
      <c r="Y325" s="16"/>
      <c r="Z325" s="16"/>
      <c r="AA325" s="16"/>
      <c r="AB325" s="16"/>
      <c r="AC325" s="16"/>
    </row>
    <row r="326" spans="1:29" ht="15.75" customHeight="1" x14ac:dyDescent="0.35">
      <c r="A326" s="17"/>
      <c r="B326" s="16"/>
      <c r="C326" s="16"/>
      <c r="D326" s="16"/>
      <c r="E326" s="16"/>
      <c r="F326" s="16"/>
      <c r="G326" s="16"/>
      <c r="H326" s="16"/>
      <c r="I326" s="16"/>
      <c r="J326" s="16"/>
      <c r="K326" s="16"/>
      <c r="N326" s="16"/>
      <c r="O326" s="16"/>
      <c r="P326" s="16"/>
      <c r="Q326" s="16"/>
      <c r="R326" s="16"/>
      <c r="S326" s="23"/>
      <c r="T326" s="16"/>
      <c r="U326" s="16"/>
      <c r="W326" s="23" t="str">
        <f>IF('PD3'!$V326&lt;&gt;"",'PD3'!$V326*VLOOKUP('PD3'!$U326,#REF!,2,0),"")</f>
        <v/>
      </c>
      <c r="X326" s="16"/>
      <c r="Y326" s="16"/>
      <c r="Z326" s="16"/>
      <c r="AA326" s="16"/>
      <c r="AB326" s="16"/>
      <c r="AC326" s="16"/>
    </row>
    <row r="327" spans="1:29" ht="15.75" customHeight="1" x14ac:dyDescent="0.35">
      <c r="A327" s="17"/>
      <c r="B327" s="16"/>
      <c r="C327" s="16"/>
      <c r="D327" s="16"/>
      <c r="E327" s="16"/>
      <c r="F327" s="16"/>
      <c r="G327" s="16"/>
      <c r="H327" s="16"/>
      <c r="I327" s="16"/>
      <c r="J327" s="16"/>
      <c r="K327" s="16"/>
      <c r="N327" s="16"/>
      <c r="O327" s="16"/>
      <c r="P327" s="16"/>
      <c r="Q327" s="16"/>
      <c r="R327" s="16"/>
      <c r="S327" s="23"/>
      <c r="T327" s="16"/>
      <c r="U327" s="16"/>
      <c r="W327" s="23" t="str">
        <f>IF('PD3'!$V327&lt;&gt;"",'PD3'!$V327*VLOOKUP('PD3'!$U327,#REF!,2,0),"")</f>
        <v/>
      </c>
      <c r="X327" s="16"/>
      <c r="Y327" s="16"/>
      <c r="Z327" s="16"/>
      <c r="AA327" s="16"/>
      <c r="AB327" s="16"/>
      <c r="AC327" s="16"/>
    </row>
    <row r="328" spans="1:29" ht="15.75" customHeight="1" x14ac:dyDescent="0.35">
      <c r="A328" s="17"/>
      <c r="B328" s="16"/>
      <c r="C328" s="16"/>
      <c r="D328" s="16"/>
      <c r="E328" s="16"/>
      <c r="F328" s="16"/>
      <c r="G328" s="16"/>
      <c r="H328" s="16"/>
      <c r="I328" s="16"/>
      <c r="J328" s="16"/>
      <c r="K328" s="16"/>
      <c r="N328" s="16"/>
      <c r="O328" s="16"/>
      <c r="P328" s="16"/>
      <c r="Q328" s="16"/>
      <c r="R328" s="16"/>
      <c r="S328" s="23"/>
      <c r="T328" s="16"/>
      <c r="U328" s="16"/>
      <c r="W328" s="23" t="str">
        <f>IF('PD3'!$V328&lt;&gt;"",'PD3'!$V328*VLOOKUP('PD3'!$U328,#REF!,2,0),"")</f>
        <v/>
      </c>
      <c r="X328" s="16"/>
      <c r="Y328" s="16"/>
      <c r="Z328" s="16"/>
      <c r="AA328" s="16"/>
      <c r="AB328" s="16"/>
      <c r="AC328" s="16"/>
    </row>
    <row r="329" spans="1:29" ht="15.75" customHeight="1" x14ac:dyDescent="0.35">
      <c r="A329" s="17"/>
      <c r="B329" s="16"/>
      <c r="C329" s="16"/>
      <c r="D329" s="16"/>
      <c r="E329" s="16"/>
      <c r="F329" s="16"/>
      <c r="G329" s="16"/>
      <c r="H329" s="16"/>
      <c r="I329" s="16"/>
      <c r="J329" s="16"/>
      <c r="K329" s="16"/>
      <c r="N329" s="16"/>
      <c r="O329" s="16"/>
      <c r="P329" s="16"/>
      <c r="Q329" s="16"/>
      <c r="R329" s="16"/>
      <c r="S329" s="23"/>
      <c r="T329" s="16"/>
      <c r="U329" s="16"/>
      <c r="W329" s="23" t="str">
        <f>IF('PD3'!$V329&lt;&gt;"",'PD3'!$V329*VLOOKUP('PD3'!$U329,#REF!,2,0),"")</f>
        <v/>
      </c>
      <c r="X329" s="16"/>
      <c r="Y329" s="16"/>
      <c r="Z329" s="16"/>
      <c r="AA329" s="16"/>
      <c r="AB329" s="16"/>
      <c r="AC329" s="16"/>
    </row>
    <row r="330" spans="1:29" ht="15.75" customHeight="1" x14ac:dyDescent="0.35">
      <c r="A330" s="17"/>
      <c r="B330" s="16"/>
      <c r="C330" s="16"/>
      <c r="D330" s="16"/>
      <c r="E330" s="16"/>
      <c r="F330" s="16"/>
      <c r="G330" s="16"/>
      <c r="H330" s="16"/>
      <c r="I330" s="16"/>
      <c r="J330" s="16"/>
      <c r="K330" s="16"/>
      <c r="N330" s="16"/>
      <c r="O330" s="16"/>
      <c r="P330" s="16"/>
      <c r="Q330" s="16"/>
      <c r="R330" s="16"/>
      <c r="S330" s="23"/>
      <c r="T330" s="16"/>
      <c r="U330" s="16"/>
      <c r="W330" s="23" t="str">
        <f>IF('PD3'!$V330&lt;&gt;"",'PD3'!$V330*VLOOKUP('PD3'!$U330,#REF!,2,0),"")</f>
        <v/>
      </c>
      <c r="X330" s="16"/>
      <c r="Y330" s="16"/>
      <c r="Z330" s="16"/>
      <c r="AA330" s="16"/>
      <c r="AB330" s="16"/>
      <c r="AC330" s="16"/>
    </row>
    <row r="331" spans="1:29" ht="15.75" customHeight="1" x14ac:dyDescent="0.35">
      <c r="A331" s="17"/>
      <c r="B331" s="16"/>
      <c r="C331" s="16"/>
      <c r="D331" s="16"/>
      <c r="E331" s="16"/>
      <c r="F331" s="16"/>
      <c r="G331" s="16"/>
      <c r="H331" s="16"/>
      <c r="I331" s="16"/>
      <c r="J331" s="16"/>
      <c r="K331" s="16"/>
      <c r="N331" s="16"/>
      <c r="O331" s="16"/>
      <c r="P331" s="16"/>
      <c r="Q331" s="16"/>
      <c r="R331" s="16"/>
      <c r="S331" s="23"/>
      <c r="T331" s="16"/>
      <c r="U331" s="16"/>
      <c r="W331" s="23" t="str">
        <f>IF('PD3'!$V331&lt;&gt;"",'PD3'!$V331*VLOOKUP('PD3'!$U331,#REF!,2,0),"")</f>
        <v/>
      </c>
      <c r="X331" s="16"/>
      <c r="Y331" s="16"/>
      <c r="Z331" s="16"/>
      <c r="AA331" s="16"/>
      <c r="AB331" s="16"/>
      <c r="AC331" s="16"/>
    </row>
    <row r="332" spans="1:29" ht="15.75" customHeight="1" x14ac:dyDescent="0.35">
      <c r="A332" s="17"/>
      <c r="B332" s="16"/>
      <c r="C332" s="16"/>
      <c r="D332" s="16"/>
      <c r="E332" s="16"/>
      <c r="F332" s="16"/>
      <c r="G332" s="16"/>
      <c r="H332" s="16"/>
      <c r="I332" s="16"/>
      <c r="J332" s="16"/>
      <c r="K332" s="16"/>
      <c r="N332" s="16"/>
      <c r="O332" s="16"/>
      <c r="P332" s="16"/>
      <c r="Q332" s="16"/>
      <c r="R332" s="16"/>
      <c r="S332" s="23"/>
      <c r="T332" s="16"/>
      <c r="U332" s="16"/>
      <c r="W332" s="23" t="str">
        <f>IF('PD3'!$V332&lt;&gt;"",'PD3'!$V332*VLOOKUP('PD3'!$U332,#REF!,2,0),"")</f>
        <v/>
      </c>
      <c r="X332" s="16"/>
      <c r="Y332" s="16"/>
      <c r="Z332" s="16"/>
      <c r="AA332" s="16"/>
      <c r="AB332" s="16"/>
      <c r="AC332" s="16"/>
    </row>
    <row r="333" spans="1:29" ht="15.75" customHeight="1" x14ac:dyDescent="0.35">
      <c r="A333" s="17"/>
      <c r="B333" s="16"/>
      <c r="C333" s="16"/>
      <c r="D333" s="16"/>
      <c r="E333" s="16"/>
      <c r="F333" s="16"/>
      <c r="G333" s="16"/>
      <c r="H333" s="16"/>
      <c r="I333" s="16"/>
      <c r="J333" s="16"/>
      <c r="K333" s="16"/>
      <c r="N333" s="16"/>
      <c r="O333" s="16"/>
      <c r="P333" s="16"/>
      <c r="Q333" s="16"/>
      <c r="R333" s="16"/>
      <c r="S333" s="23"/>
      <c r="T333" s="16"/>
      <c r="U333" s="16"/>
      <c r="W333" s="23" t="str">
        <f>IF('PD3'!$V333&lt;&gt;"",'PD3'!$V333*VLOOKUP('PD3'!$U333,#REF!,2,0),"")</f>
        <v/>
      </c>
      <c r="X333" s="16"/>
      <c r="Y333" s="16"/>
      <c r="Z333" s="16"/>
      <c r="AA333" s="16"/>
      <c r="AB333" s="16"/>
      <c r="AC333" s="16"/>
    </row>
    <row r="334" spans="1:29" ht="15.75" customHeight="1" x14ac:dyDescent="0.35">
      <c r="A334" s="17"/>
      <c r="B334" s="16"/>
      <c r="C334" s="16"/>
      <c r="D334" s="16"/>
      <c r="E334" s="16"/>
      <c r="F334" s="16"/>
      <c r="G334" s="16"/>
      <c r="H334" s="16"/>
      <c r="I334" s="16"/>
      <c r="J334" s="16"/>
      <c r="K334" s="16"/>
      <c r="N334" s="16"/>
      <c r="O334" s="16"/>
      <c r="P334" s="16"/>
      <c r="Q334" s="16"/>
      <c r="R334" s="16"/>
      <c r="S334" s="23"/>
      <c r="T334" s="16"/>
      <c r="U334" s="16"/>
      <c r="W334" s="23" t="str">
        <f>IF('PD3'!$V334&lt;&gt;"",'PD3'!$V334*VLOOKUP('PD3'!$U334,#REF!,2,0),"")</f>
        <v/>
      </c>
      <c r="X334" s="16"/>
      <c r="Y334" s="16"/>
      <c r="Z334" s="16"/>
      <c r="AA334" s="16"/>
      <c r="AB334" s="16"/>
      <c r="AC334" s="16"/>
    </row>
    <row r="335" spans="1:29" ht="15.75" customHeight="1" x14ac:dyDescent="0.35">
      <c r="A335" s="17"/>
      <c r="B335" s="16"/>
      <c r="C335" s="16"/>
      <c r="D335" s="16"/>
      <c r="E335" s="16"/>
      <c r="F335" s="16"/>
      <c r="G335" s="16"/>
      <c r="H335" s="16"/>
      <c r="I335" s="16"/>
      <c r="J335" s="16"/>
      <c r="K335" s="16"/>
      <c r="N335" s="16"/>
      <c r="O335" s="16"/>
      <c r="P335" s="16"/>
      <c r="Q335" s="16"/>
      <c r="R335" s="16"/>
      <c r="S335" s="23"/>
      <c r="T335" s="16"/>
      <c r="U335" s="16"/>
      <c r="W335" s="23" t="str">
        <f>IF('PD3'!$V335&lt;&gt;"",'PD3'!$V335*VLOOKUP('PD3'!$U335,#REF!,2,0),"")</f>
        <v/>
      </c>
      <c r="X335" s="16"/>
      <c r="Y335" s="16"/>
      <c r="Z335" s="16"/>
      <c r="AA335" s="16"/>
      <c r="AB335" s="16"/>
      <c r="AC335" s="16"/>
    </row>
    <row r="336" spans="1:29" ht="15.75" customHeight="1" x14ac:dyDescent="0.35">
      <c r="A336" s="17"/>
      <c r="B336" s="16"/>
      <c r="C336" s="16"/>
      <c r="D336" s="16"/>
      <c r="E336" s="16"/>
      <c r="F336" s="16"/>
      <c r="G336" s="16"/>
      <c r="H336" s="16"/>
      <c r="I336" s="16"/>
      <c r="J336" s="16"/>
      <c r="K336" s="16"/>
      <c r="N336" s="16"/>
      <c r="O336" s="16"/>
      <c r="P336" s="16"/>
      <c r="Q336" s="16"/>
      <c r="R336" s="16"/>
      <c r="S336" s="23"/>
      <c r="T336" s="16"/>
      <c r="U336" s="16"/>
      <c r="W336" s="23" t="str">
        <f>IF('PD3'!$V336&lt;&gt;"",'PD3'!$V336*VLOOKUP('PD3'!$U336,#REF!,2,0),"")</f>
        <v/>
      </c>
      <c r="X336" s="16"/>
      <c r="Y336" s="16"/>
      <c r="Z336" s="16"/>
      <c r="AA336" s="16"/>
      <c r="AB336" s="16"/>
      <c r="AC336" s="16"/>
    </row>
    <row r="337" spans="1:29" ht="15.75" customHeight="1" x14ac:dyDescent="0.35">
      <c r="A337" s="17"/>
      <c r="B337" s="16"/>
      <c r="C337" s="16"/>
      <c r="D337" s="16"/>
      <c r="E337" s="16"/>
      <c r="F337" s="16"/>
      <c r="G337" s="16"/>
      <c r="H337" s="16"/>
      <c r="I337" s="16"/>
      <c r="J337" s="16"/>
      <c r="K337" s="16"/>
      <c r="N337" s="16"/>
      <c r="O337" s="16"/>
      <c r="P337" s="16"/>
      <c r="Q337" s="16"/>
      <c r="R337" s="16"/>
      <c r="S337" s="23"/>
      <c r="T337" s="16"/>
      <c r="U337" s="16"/>
      <c r="W337" s="23" t="str">
        <f>IF('PD3'!$V337&lt;&gt;"",'PD3'!$V337*VLOOKUP('PD3'!$U337,#REF!,2,0),"")</f>
        <v/>
      </c>
      <c r="X337" s="16"/>
      <c r="Y337" s="16"/>
      <c r="Z337" s="16"/>
      <c r="AA337" s="16"/>
      <c r="AB337" s="16"/>
      <c r="AC337" s="16"/>
    </row>
    <row r="338" spans="1:29" ht="15.75" customHeight="1" x14ac:dyDescent="0.35">
      <c r="A338" s="17"/>
      <c r="B338" s="16"/>
      <c r="C338" s="16"/>
      <c r="D338" s="16"/>
      <c r="E338" s="16"/>
      <c r="F338" s="16"/>
      <c r="G338" s="16"/>
      <c r="H338" s="16"/>
      <c r="I338" s="16"/>
      <c r="J338" s="16"/>
      <c r="K338" s="16"/>
      <c r="N338" s="16"/>
      <c r="O338" s="16"/>
      <c r="P338" s="16"/>
      <c r="Q338" s="16"/>
      <c r="R338" s="16"/>
      <c r="S338" s="23"/>
      <c r="T338" s="16"/>
      <c r="U338" s="16"/>
      <c r="W338" s="23" t="str">
        <f>IF('PD3'!$V338&lt;&gt;"",'PD3'!$V338*VLOOKUP('PD3'!$U338,#REF!,2,0),"")</f>
        <v/>
      </c>
      <c r="X338" s="16"/>
      <c r="Y338" s="16"/>
      <c r="Z338" s="16"/>
      <c r="AA338" s="16"/>
      <c r="AB338" s="16"/>
      <c r="AC338" s="16"/>
    </row>
    <row r="339" spans="1:29" ht="15.75" customHeight="1" x14ac:dyDescent="0.35">
      <c r="A339" s="17"/>
      <c r="B339" s="16"/>
      <c r="C339" s="16"/>
      <c r="D339" s="16"/>
      <c r="E339" s="16"/>
      <c r="F339" s="16"/>
      <c r="G339" s="16"/>
      <c r="H339" s="16"/>
      <c r="I339" s="16"/>
      <c r="J339" s="16"/>
      <c r="K339" s="16"/>
      <c r="N339" s="16"/>
      <c r="O339" s="16"/>
      <c r="P339" s="16"/>
      <c r="Q339" s="16"/>
      <c r="R339" s="16"/>
      <c r="S339" s="23"/>
      <c r="T339" s="16"/>
      <c r="U339" s="16"/>
      <c r="W339" s="23" t="str">
        <f>IF('PD3'!$V339&lt;&gt;"",'PD3'!$V339*VLOOKUP('PD3'!$U339,#REF!,2,0),"")</f>
        <v/>
      </c>
      <c r="X339" s="16"/>
      <c r="Y339" s="16"/>
      <c r="Z339" s="16"/>
      <c r="AA339" s="16"/>
      <c r="AB339" s="16"/>
      <c r="AC339" s="16"/>
    </row>
    <row r="340" spans="1:29" ht="15.75" customHeight="1" x14ac:dyDescent="0.35">
      <c r="A340" s="17"/>
      <c r="B340" s="16"/>
      <c r="C340" s="16"/>
      <c r="D340" s="16"/>
      <c r="E340" s="16"/>
      <c r="F340" s="16"/>
      <c r="G340" s="16"/>
      <c r="H340" s="16"/>
      <c r="I340" s="16"/>
      <c r="J340" s="16"/>
      <c r="K340" s="16"/>
      <c r="N340" s="16"/>
      <c r="O340" s="16"/>
      <c r="P340" s="16"/>
      <c r="Q340" s="16"/>
      <c r="R340" s="16"/>
      <c r="S340" s="23"/>
      <c r="T340" s="16"/>
      <c r="U340" s="16"/>
      <c r="W340" s="23" t="str">
        <f>IF('PD3'!$V340&lt;&gt;"",'PD3'!$V340*VLOOKUP('PD3'!$U340,#REF!,2,0),"")</f>
        <v/>
      </c>
      <c r="X340" s="16"/>
      <c r="Y340" s="16"/>
      <c r="Z340" s="16"/>
      <c r="AA340" s="16"/>
      <c r="AB340" s="16"/>
      <c r="AC340" s="16"/>
    </row>
    <row r="341" spans="1:29" ht="15.75" customHeight="1" x14ac:dyDescent="0.35">
      <c r="A341" s="17"/>
      <c r="B341" s="16"/>
      <c r="C341" s="16"/>
      <c r="D341" s="16"/>
      <c r="E341" s="16"/>
      <c r="F341" s="16"/>
      <c r="G341" s="16"/>
      <c r="H341" s="16"/>
      <c r="I341" s="16"/>
      <c r="J341" s="16"/>
      <c r="K341" s="16"/>
      <c r="N341" s="16"/>
      <c r="O341" s="16"/>
      <c r="P341" s="16"/>
      <c r="Q341" s="16"/>
      <c r="R341" s="16"/>
      <c r="S341" s="23"/>
      <c r="T341" s="16"/>
      <c r="U341" s="16"/>
      <c r="W341" s="23" t="str">
        <f>IF('PD3'!$V341&lt;&gt;"",'PD3'!$V341*VLOOKUP('PD3'!$U341,#REF!,2,0),"")</f>
        <v/>
      </c>
      <c r="X341" s="16"/>
      <c r="Y341" s="16"/>
      <c r="Z341" s="16"/>
      <c r="AA341" s="16"/>
      <c r="AB341" s="16"/>
      <c r="AC341" s="16"/>
    </row>
    <row r="342" spans="1:29" ht="15.75" customHeight="1" x14ac:dyDescent="0.35">
      <c r="A342" s="17"/>
      <c r="B342" s="16"/>
      <c r="C342" s="16"/>
      <c r="D342" s="16"/>
      <c r="E342" s="16"/>
      <c r="F342" s="16"/>
      <c r="G342" s="16"/>
      <c r="H342" s="16"/>
      <c r="I342" s="16"/>
      <c r="J342" s="16"/>
      <c r="K342" s="16"/>
      <c r="N342" s="16"/>
      <c r="O342" s="16"/>
      <c r="P342" s="16"/>
      <c r="Q342" s="16"/>
      <c r="R342" s="16"/>
      <c r="S342" s="23"/>
      <c r="T342" s="16"/>
      <c r="U342" s="16"/>
      <c r="W342" s="23" t="str">
        <f>IF('PD3'!$V342&lt;&gt;"",'PD3'!$V342*VLOOKUP('PD3'!$U342,#REF!,2,0),"")</f>
        <v/>
      </c>
      <c r="X342" s="16"/>
      <c r="Y342" s="16"/>
      <c r="Z342" s="16"/>
      <c r="AA342" s="16"/>
      <c r="AB342" s="16"/>
      <c r="AC342" s="16"/>
    </row>
    <row r="343" spans="1:29" ht="15.75" customHeight="1" x14ac:dyDescent="0.35">
      <c r="A343" s="17"/>
      <c r="B343" s="16"/>
      <c r="C343" s="16"/>
      <c r="D343" s="16"/>
      <c r="E343" s="16"/>
      <c r="F343" s="16"/>
      <c r="G343" s="16"/>
      <c r="H343" s="16"/>
      <c r="I343" s="16"/>
      <c r="J343" s="16"/>
      <c r="K343" s="16"/>
      <c r="N343" s="16"/>
      <c r="O343" s="16"/>
      <c r="P343" s="16"/>
      <c r="Q343" s="16"/>
      <c r="R343" s="16"/>
      <c r="S343" s="23"/>
      <c r="T343" s="16"/>
      <c r="U343" s="16"/>
      <c r="W343" s="23" t="str">
        <f>IF('PD3'!$V343&lt;&gt;"",'PD3'!$V343*VLOOKUP('PD3'!$U343,#REF!,2,0),"")</f>
        <v/>
      </c>
      <c r="X343" s="16"/>
      <c r="Y343" s="16"/>
      <c r="Z343" s="16"/>
      <c r="AA343" s="16"/>
      <c r="AB343" s="16"/>
      <c r="AC343" s="16"/>
    </row>
    <row r="344" spans="1:29" ht="15.75" customHeight="1" x14ac:dyDescent="0.35">
      <c r="A344" s="17"/>
      <c r="B344" s="16"/>
      <c r="C344" s="16"/>
      <c r="D344" s="16"/>
      <c r="E344" s="16"/>
      <c r="F344" s="16"/>
      <c r="G344" s="16"/>
      <c r="H344" s="16"/>
      <c r="I344" s="16"/>
      <c r="J344" s="16"/>
      <c r="K344" s="16"/>
      <c r="N344" s="16"/>
      <c r="O344" s="16"/>
      <c r="P344" s="16"/>
      <c r="Q344" s="16"/>
      <c r="R344" s="16"/>
      <c r="S344" s="23"/>
      <c r="T344" s="16"/>
      <c r="U344" s="16"/>
      <c r="W344" s="23" t="str">
        <f>IF('PD3'!$V344&lt;&gt;"",'PD3'!$V344*VLOOKUP('PD3'!$U344,#REF!,2,0),"")</f>
        <v/>
      </c>
      <c r="X344" s="16"/>
      <c r="Y344" s="16"/>
      <c r="Z344" s="16"/>
      <c r="AA344" s="16"/>
      <c r="AB344" s="16"/>
      <c r="AC344" s="16"/>
    </row>
    <row r="345" spans="1:29" ht="15.75" customHeight="1" x14ac:dyDescent="0.35">
      <c r="A345" s="17"/>
      <c r="B345" s="16"/>
      <c r="C345" s="16"/>
      <c r="D345" s="16"/>
      <c r="E345" s="16"/>
      <c r="F345" s="16"/>
      <c r="G345" s="16"/>
      <c r="H345" s="16"/>
      <c r="I345" s="16"/>
      <c r="J345" s="16"/>
      <c r="K345" s="16"/>
      <c r="N345" s="16"/>
      <c r="O345" s="16"/>
      <c r="P345" s="16"/>
      <c r="Q345" s="16"/>
      <c r="R345" s="16"/>
      <c r="S345" s="23"/>
      <c r="T345" s="16"/>
      <c r="U345" s="16"/>
      <c r="W345" s="23" t="str">
        <f>IF('PD3'!$V345&lt;&gt;"",'PD3'!$V345*VLOOKUP('PD3'!$U345,#REF!,2,0),"")</f>
        <v/>
      </c>
      <c r="X345" s="16"/>
      <c r="Y345" s="16"/>
      <c r="Z345" s="16"/>
      <c r="AA345" s="16"/>
      <c r="AB345" s="16"/>
      <c r="AC345" s="16"/>
    </row>
    <row r="346" spans="1:29" ht="15.75" customHeight="1" x14ac:dyDescent="0.35">
      <c r="A346" s="17"/>
      <c r="B346" s="16"/>
      <c r="C346" s="16"/>
      <c r="D346" s="16"/>
      <c r="E346" s="16"/>
      <c r="F346" s="16"/>
      <c r="G346" s="16"/>
      <c r="H346" s="16"/>
      <c r="I346" s="16"/>
      <c r="J346" s="16"/>
      <c r="K346" s="16"/>
      <c r="N346" s="16"/>
      <c r="O346" s="16"/>
      <c r="P346" s="16"/>
      <c r="Q346" s="16"/>
      <c r="R346" s="16"/>
      <c r="S346" s="23"/>
      <c r="T346" s="16"/>
      <c r="U346" s="16"/>
      <c r="W346" s="23" t="str">
        <f>IF('PD3'!$V346&lt;&gt;"",'PD3'!$V346*VLOOKUP('PD3'!$U346,#REF!,2,0),"")</f>
        <v/>
      </c>
      <c r="X346" s="16"/>
      <c r="Y346" s="16"/>
      <c r="Z346" s="16"/>
      <c r="AA346" s="16"/>
      <c r="AB346" s="16"/>
      <c r="AC346" s="16"/>
    </row>
    <row r="347" spans="1:29" ht="15.75" customHeight="1" x14ac:dyDescent="0.35">
      <c r="A347" s="17"/>
      <c r="B347" s="16"/>
      <c r="C347" s="16"/>
      <c r="D347" s="16"/>
      <c r="E347" s="16"/>
      <c r="F347" s="16"/>
      <c r="G347" s="16"/>
      <c r="H347" s="16"/>
      <c r="I347" s="16"/>
      <c r="J347" s="16"/>
      <c r="K347" s="16"/>
      <c r="N347" s="16"/>
      <c r="O347" s="16"/>
      <c r="P347" s="16"/>
      <c r="Q347" s="16"/>
      <c r="R347" s="16"/>
      <c r="S347" s="23"/>
      <c r="T347" s="16"/>
      <c r="U347" s="16"/>
      <c r="W347" s="23" t="str">
        <f>IF('PD3'!$V347&lt;&gt;"",'PD3'!$V347*VLOOKUP('PD3'!$U347,#REF!,2,0),"")</f>
        <v/>
      </c>
      <c r="X347" s="16"/>
      <c r="Y347" s="16"/>
      <c r="Z347" s="16"/>
      <c r="AA347" s="16"/>
      <c r="AB347" s="16"/>
      <c r="AC347" s="16"/>
    </row>
    <row r="348" spans="1:29" ht="15.75" customHeight="1" x14ac:dyDescent="0.35">
      <c r="A348" s="17"/>
      <c r="B348" s="16"/>
      <c r="C348" s="16"/>
      <c r="D348" s="16"/>
      <c r="E348" s="16"/>
      <c r="F348" s="16"/>
      <c r="G348" s="16"/>
      <c r="H348" s="16"/>
      <c r="I348" s="16"/>
      <c r="J348" s="16"/>
      <c r="K348" s="16"/>
      <c r="N348" s="16"/>
      <c r="O348" s="16"/>
      <c r="P348" s="16"/>
      <c r="Q348" s="16"/>
      <c r="R348" s="16"/>
      <c r="S348" s="23"/>
      <c r="T348" s="16"/>
      <c r="U348" s="16"/>
      <c r="W348" s="23" t="str">
        <f>IF('PD3'!$V348&lt;&gt;"",'PD3'!$V348*VLOOKUP('PD3'!$U348,#REF!,2,0),"")</f>
        <v/>
      </c>
      <c r="X348" s="16"/>
      <c r="Y348" s="16"/>
      <c r="Z348" s="16"/>
      <c r="AA348" s="16"/>
      <c r="AB348" s="16"/>
      <c r="AC348" s="16"/>
    </row>
    <row r="349" spans="1:29" ht="15.75" customHeight="1" x14ac:dyDescent="0.35">
      <c r="A349" s="17"/>
      <c r="B349" s="16"/>
      <c r="C349" s="16"/>
      <c r="D349" s="16"/>
      <c r="E349" s="16"/>
      <c r="F349" s="16"/>
      <c r="G349" s="16"/>
      <c r="H349" s="16"/>
      <c r="I349" s="16"/>
      <c r="J349" s="16"/>
      <c r="K349" s="16"/>
      <c r="N349" s="16"/>
      <c r="O349" s="16"/>
      <c r="P349" s="16"/>
      <c r="Q349" s="16"/>
      <c r="R349" s="16"/>
      <c r="S349" s="23"/>
      <c r="T349" s="16"/>
      <c r="U349" s="16"/>
      <c r="W349" s="23" t="str">
        <f>IF('PD3'!$V349&lt;&gt;"",'PD3'!$V349*VLOOKUP('PD3'!$U349,#REF!,2,0),"")</f>
        <v/>
      </c>
      <c r="X349" s="16"/>
      <c r="Y349" s="16"/>
      <c r="Z349" s="16"/>
      <c r="AA349" s="16"/>
      <c r="AB349" s="16"/>
      <c r="AC349" s="16"/>
    </row>
    <row r="350" spans="1:29" ht="15.75" customHeight="1" x14ac:dyDescent="0.35">
      <c r="A350" s="17"/>
      <c r="B350" s="16"/>
      <c r="C350" s="16"/>
      <c r="D350" s="16"/>
      <c r="E350" s="16"/>
      <c r="F350" s="16"/>
      <c r="G350" s="16"/>
      <c r="H350" s="16"/>
      <c r="I350" s="16"/>
      <c r="J350" s="16"/>
      <c r="K350" s="16"/>
      <c r="N350" s="16"/>
      <c r="O350" s="16"/>
      <c r="P350" s="16"/>
      <c r="Q350" s="16"/>
      <c r="R350" s="16"/>
      <c r="S350" s="23"/>
      <c r="T350" s="16"/>
      <c r="U350" s="16"/>
      <c r="W350" s="23" t="str">
        <f>IF('PD3'!$V350&lt;&gt;"",'PD3'!$V350*VLOOKUP('PD3'!$U350,#REF!,2,0),"")</f>
        <v/>
      </c>
      <c r="X350" s="16"/>
      <c r="Y350" s="16"/>
      <c r="Z350" s="16"/>
      <c r="AA350" s="16"/>
      <c r="AB350" s="16"/>
      <c r="AC350" s="16"/>
    </row>
    <row r="351" spans="1:29" ht="15.75" customHeight="1" x14ac:dyDescent="0.35">
      <c r="A351" s="17"/>
      <c r="B351" s="16"/>
      <c r="C351" s="16"/>
      <c r="D351" s="16"/>
      <c r="E351" s="16"/>
      <c r="F351" s="16"/>
      <c r="G351" s="16"/>
      <c r="H351" s="16"/>
      <c r="I351" s="16"/>
      <c r="J351" s="16"/>
      <c r="K351" s="16"/>
      <c r="N351" s="16"/>
      <c r="O351" s="16"/>
      <c r="P351" s="16"/>
      <c r="Q351" s="16"/>
      <c r="R351" s="16"/>
      <c r="S351" s="23"/>
      <c r="T351" s="16"/>
      <c r="U351" s="16"/>
      <c r="W351" s="23" t="str">
        <f>IF('PD3'!$V351&lt;&gt;"",'PD3'!$V351*VLOOKUP('PD3'!$U351,#REF!,2,0),"")</f>
        <v/>
      </c>
      <c r="X351" s="16"/>
      <c r="Y351" s="16"/>
      <c r="Z351" s="16"/>
      <c r="AA351" s="16"/>
      <c r="AB351" s="16"/>
      <c r="AC351" s="16"/>
    </row>
    <row r="352" spans="1:29" ht="15.75" customHeight="1" x14ac:dyDescent="0.35">
      <c r="A352" s="17"/>
      <c r="B352" s="16"/>
      <c r="C352" s="16"/>
      <c r="D352" s="16"/>
      <c r="E352" s="16"/>
      <c r="F352" s="16"/>
      <c r="G352" s="16"/>
      <c r="H352" s="16"/>
      <c r="I352" s="16"/>
      <c r="J352" s="16"/>
      <c r="K352" s="16"/>
      <c r="N352" s="16"/>
      <c r="O352" s="16"/>
      <c r="P352" s="16"/>
      <c r="Q352" s="16"/>
      <c r="R352" s="16"/>
      <c r="S352" s="23"/>
      <c r="T352" s="16"/>
      <c r="U352" s="16"/>
      <c r="W352" s="23" t="str">
        <f>IF('PD3'!$V352&lt;&gt;"",'PD3'!$V352*VLOOKUP('PD3'!$U352,#REF!,2,0),"")</f>
        <v/>
      </c>
      <c r="X352" s="16"/>
      <c r="Y352" s="16"/>
      <c r="Z352" s="16"/>
      <c r="AA352" s="16"/>
      <c r="AB352" s="16"/>
      <c r="AC352" s="16"/>
    </row>
    <row r="353" spans="1:29" ht="15.75" customHeight="1" x14ac:dyDescent="0.35">
      <c r="A353" s="17"/>
      <c r="B353" s="16"/>
      <c r="C353" s="16"/>
      <c r="D353" s="16"/>
      <c r="E353" s="16"/>
      <c r="F353" s="16"/>
      <c r="G353" s="16"/>
      <c r="H353" s="16"/>
      <c r="I353" s="16"/>
      <c r="J353" s="16"/>
      <c r="K353" s="16"/>
      <c r="N353" s="16"/>
      <c r="O353" s="16"/>
      <c r="P353" s="16"/>
      <c r="Q353" s="16"/>
      <c r="R353" s="16"/>
      <c r="S353" s="23"/>
      <c r="T353" s="16"/>
      <c r="U353" s="16"/>
      <c r="W353" s="23" t="str">
        <f>IF('PD3'!$V353&lt;&gt;"",'PD3'!$V353*VLOOKUP('PD3'!$U353,#REF!,2,0),"")</f>
        <v/>
      </c>
      <c r="X353" s="16"/>
      <c r="Y353" s="16"/>
      <c r="Z353" s="16"/>
      <c r="AA353" s="16"/>
      <c r="AB353" s="16"/>
      <c r="AC353" s="16"/>
    </row>
    <row r="354" spans="1:29" ht="15.75" customHeight="1" x14ac:dyDescent="0.35">
      <c r="A354" s="17"/>
      <c r="B354" s="16"/>
      <c r="C354" s="16"/>
      <c r="D354" s="16"/>
      <c r="E354" s="16"/>
      <c r="F354" s="16"/>
      <c r="G354" s="16"/>
      <c r="H354" s="16"/>
      <c r="I354" s="16"/>
      <c r="J354" s="16"/>
      <c r="K354" s="16"/>
      <c r="N354" s="16"/>
      <c r="O354" s="16"/>
      <c r="P354" s="16"/>
      <c r="Q354" s="16"/>
      <c r="R354" s="16"/>
      <c r="S354" s="23"/>
      <c r="T354" s="16"/>
      <c r="U354" s="16"/>
      <c r="W354" s="23" t="str">
        <f>IF('PD3'!$V354&lt;&gt;"",'PD3'!$V354*VLOOKUP('PD3'!$U354,#REF!,2,0),"")</f>
        <v/>
      </c>
      <c r="X354" s="16"/>
      <c r="Y354" s="16"/>
      <c r="Z354" s="16"/>
      <c r="AA354" s="16"/>
      <c r="AB354" s="16"/>
      <c r="AC354" s="16"/>
    </row>
    <row r="355" spans="1:29" ht="15.75" customHeight="1" x14ac:dyDescent="0.35">
      <c r="A355" s="17"/>
      <c r="B355" s="16"/>
      <c r="C355" s="16"/>
      <c r="D355" s="16"/>
      <c r="E355" s="16"/>
      <c r="F355" s="16"/>
      <c r="G355" s="16"/>
      <c r="H355" s="16"/>
      <c r="I355" s="16"/>
      <c r="J355" s="16"/>
      <c r="K355" s="16"/>
      <c r="N355" s="16"/>
      <c r="O355" s="16"/>
      <c r="P355" s="16"/>
      <c r="Q355" s="16"/>
      <c r="R355" s="16"/>
      <c r="S355" s="23"/>
      <c r="T355" s="16"/>
      <c r="U355" s="16"/>
      <c r="W355" s="23" t="str">
        <f>IF('PD3'!$V355&lt;&gt;"",'PD3'!$V355*VLOOKUP('PD3'!$U355,#REF!,2,0),"")</f>
        <v/>
      </c>
      <c r="X355" s="16"/>
      <c r="Y355" s="16"/>
      <c r="Z355" s="16"/>
      <c r="AA355" s="16"/>
      <c r="AB355" s="16"/>
      <c r="AC355" s="16"/>
    </row>
    <row r="356" spans="1:29" ht="15.75" customHeight="1" x14ac:dyDescent="0.35">
      <c r="A356" s="17"/>
      <c r="B356" s="16"/>
      <c r="C356" s="16"/>
      <c r="D356" s="16"/>
      <c r="E356" s="16"/>
      <c r="F356" s="16"/>
      <c r="G356" s="16"/>
      <c r="H356" s="16"/>
      <c r="I356" s="16"/>
      <c r="J356" s="16"/>
      <c r="K356" s="16"/>
      <c r="N356" s="16"/>
      <c r="O356" s="16"/>
      <c r="P356" s="16"/>
      <c r="Q356" s="16"/>
      <c r="R356" s="16"/>
      <c r="S356" s="23"/>
      <c r="T356" s="16"/>
      <c r="U356" s="16"/>
      <c r="W356" s="23" t="str">
        <f>IF('PD3'!$V356&lt;&gt;"",'PD3'!$V356*VLOOKUP('PD3'!$U356,#REF!,2,0),"")</f>
        <v/>
      </c>
      <c r="X356" s="16"/>
      <c r="Y356" s="16"/>
      <c r="Z356" s="16"/>
      <c r="AA356" s="16"/>
      <c r="AB356" s="16"/>
      <c r="AC356" s="16"/>
    </row>
    <row r="357" spans="1:29" ht="15.75" customHeight="1" x14ac:dyDescent="0.35">
      <c r="A357" s="17"/>
      <c r="B357" s="16"/>
      <c r="C357" s="16"/>
      <c r="D357" s="16"/>
      <c r="E357" s="16"/>
      <c r="F357" s="16"/>
      <c r="G357" s="16"/>
      <c r="H357" s="16"/>
      <c r="I357" s="16"/>
      <c r="J357" s="16"/>
      <c r="K357" s="16"/>
      <c r="N357" s="16"/>
      <c r="O357" s="16"/>
      <c r="P357" s="16"/>
      <c r="Q357" s="16"/>
      <c r="R357" s="16"/>
      <c r="S357" s="23"/>
      <c r="T357" s="16"/>
      <c r="U357" s="16"/>
      <c r="W357" s="23" t="str">
        <f>IF('PD3'!$V357&lt;&gt;"",'PD3'!$V357*VLOOKUP('PD3'!$U357,#REF!,2,0),"")</f>
        <v/>
      </c>
      <c r="X357" s="16"/>
      <c r="Y357" s="16"/>
      <c r="Z357" s="16"/>
      <c r="AA357" s="16"/>
      <c r="AB357" s="16"/>
      <c r="AC357" s="16"/>
    </row>
    <row r="358" spans="1:29" ht="15.75" customHeight="1" x14ac:dyDescent="0.35">
      <c r="A358" s="17"/>
      <c r="B358" s="16"/>
      <c r="C358" s="16"/>
      <c r="D358" s="16"/>
      <c r="E358" s="16"/>
      <c r="F358" s="16"/>
      <c r="G358" s="16"/>
      <c r="H358" s="16"/>
      <c r="I358" s="16"/>
      <c r="J358" s="16"/>
      <c r="K358" s="16"/>
      <c r="N358" s="16"/>
      <c r="O358" s="16"/>
      <c r="P358" s="16"/>
      <c r="Q358" s="16"/>
      <c r="R358" s="16"/>
      <c r="S358" s="23"/>
      <c r="T358" s="16"/>
      <c r="U358" s="16"/>
      <c r="W358" s="23" t="str">
        <f>IF('PD3'!$V358&lt;&gt;"",'PD3'!$V358*VLOOKUP('PD3'!$U358,#REF!,2,0),"")</f>
        <v/>
      </c>
      <c r="X358" s="16"/>
      <c r="Y358" s="16"/>
      <c r="Z358" s="16"/>
      <c r="AA358" s="16"/>
      <c r="AB358" s="16"/>
      <c r="AC358" s="16"/>
    </row>
    <row r="359" spans="1:29" ht="15.75" customHeight="1" x14ac:dyDescent="0.35">
      <c r="A359" s="17"/>
      <c r="B359" s="16"/>
      <c r="C359" s="16"/>
      <c r="D359" s="16"/>
      <c r="E359" s="16"/>
      <c r="F359" s="16"/>
      <c r="G359" s="16"/>
      <c r="H359" s="16"/>
      <c r="I359" s="16"/>
      <c r="J359" s="16"/>
      <c r="K359" s="16"/>
      <c r="N359" s="16"/>
      <c r="O359" s="16"/>
      <c r="P359" s="16"/>
      <c r="Q359" s="16"/>
      <c r="R359" s="16"/>
      <c r="S359" s="23"/>
      <c r="T359" s="16"/>
      <c r="U359" s="16"/>
      <c r="W359" s="23" t="str">
        <f>IF('PD3'!$V359&lt;&gt;"",'PD3'!$V359*VLOOKUP('PD3'!$U359,#REF!,2,0),"")</f>
        <v/>
      </c>
      <c r="X359" s="16"/>
      <c r="Y359" s="16"/>
      <c r="Z359" s="16"/>
      <c r="AA359" s="16"/>
      <c r="AB359" s="16"/>
      <c r="AC359" s="16"/>
    </row>
    <row r="360" spans="1:29" ht="15.75" customHeight="1" x14ac:dyDescent="0.35">
      <c r="A360" s="17"/>
      <c r="B360" s="16"/>
      <c r="C360" s="16"/>
      <c r="D360" s="16"/>
      <c r="E360" s="16"/>
      <c r="F360" s="16"/>
      <c r="G360" s="16"/>
      <c r="H360" s="16"/>
      <c r="I360" s="16"/>
      <c r="J360" s="16"/>
      <c r="K360" s="16"/>
      <c r="N360" s="16"/>
      <c r="O360" s="16"/>
      <c r="P360" s="16"/>
      <c r="Q360" s="16"/>
      <c r="R360" s="16"/>
      <c r="S360" s="23"/>
      <c r="T360" s="16"/>
      <c r="U360" s="16"/>
      <c r="W360" s="23" t="str">
        <f>IF('PD3'!$V360&lt;&gt;"",'PD3'!$V360*VLOOKUP('PD3'!$U360,#REF!,2,0),"")</f>
        <v/>
      </c>
      <c r="X360" s="16"/>
      <c r="Y360" s="16"/>
      <c r="Z360" s="16"/>
      <c r="AA360" s="16"/>
      <c r="AB360" s="16"/>
      <c r="AC360" s="16"/>
    </row>
    <row r="361" spans="1:29" ht="15.75" customHeight="1" x14ac:dyDescent="0.35">
      <c r="A361" s="17"/>
      <c r="B361" s="16"/>
      <c r="C361" s="16"/>
      <c r="D361" s="16"/>
      <c r="E361" s="16"/>
      <c r="F361" s="16"/>
      <c r="G361" s="16"/>
      <c r="H361" s="16"/>
      <c r="I361" s="16"/>
      <c r="J361" s="16"/>
      <c r="K361" s="16"/>
      <c r="N361" s="16"/>
      <c r="O361" s="16"/>
      <c r="P361" s="16"/>
      <c r="Q361" s="16"/>
      <c r="R361" s="16"/>
      <c r="S361" s="23"/>
      <c r="T361" s="16"/>
      <c r="U361" s="16"/>
      <c r="W361" s="23" t="str">
        <f>IF('PD3'!$V361&lt;&gt;"",'PD3'!$V361*VLOOKUP('PD3'!$U361,#REF!,2,0),"")</f>
        <v/>
      </c>
      <c r="X361" s="16"/>
      <c r="Y361" s="16"/>
      <c r="Z361" s="16"/>
      <c r="AA361" s="16"/>
      <c r="AB361" s="16"/>
      <c r="AC361" s="16"/>
    </row>
    <row r="362" spans="1:29" ht="15.75" customHeight="1" x14ac:dyDescent="0.35">
      <c r="A362" s="17"/>
      <c r="B362" s="16"/>
      <c r="C362" s="16"/>
      <c r="D362" s="16"/>
      <c r="E362" s="16"/>
      <c r="F362" s="16"/>
      <c r="G362" s="16"/>
      <c r="H362" s="16"/>
      <c r="I362" s="16"/>
      <c r="J362" s="16"/>
      <c r="K362" s="16"/>
      <c r="N362" s="16"/>
      <c r="O362" s="16"/>
      <c r="P362" s="16"/>
      <c r="Q362" s="16"/>
      <c r="R362" s="16"/>
      <c r="S362" s="23"/>
      <c r="T362" s="16"/>
      <c r="U362" s="16"/>
      <c r="W362" s="23" t="str">
        <f>IF('PD3'!$V362&lt;&gt;"",'PD3'!$V362*VLOOKUP('PD3'!$U362,#REF!,2,0),"")</f>
        <v/>
      </c>
      <c r="X362" s="16"/>
      <c r="Y362" s="16"/>
      <c r="Z362" s="16"/>
      <c r="AA362" s="16"/>
      <c r="AB362" s="16"/>
      <c r="AC362" s="16"/>
    </row>
    <row r="363" spans="1:29" ht="15.75" customHeight="1" x14ac:dyDescent="0.35">
      <c r="A363" s="17"/>
      <c r="B363" s="16"/>
      <c r="C363" s="16"/>
      <c r="D363" s="16"/>
      <c r="E363" s="16"/>
      <c r="F363" s="16"/>
      <c r="G363" s="16"/>
      <c r="H363" s="16"/>
      <c r="I363" s="16"/>
      <c r="J363" s="16"/>
      <c r="K363" s="16"/>
      <c r="N363" s="16"/>
      <c r="O363" s="16"/>
      <c r="P363" s="16"/>
      <c r="Q363" s="16"/>
      <c r="R363" s="16"/>
      <c r="S363" s="23"/>
      <c r="T363" s="16"/>
      <c r="U363" s="16"/>
      <c r="W363" s="23" t="str">
        <f>IF('PD3'!$V363&lt;&gt;"",'PD3'!$V363*VLOOKUP('PD3'!$U363,#REF!,2,0),"")</f>
        <v/>
      </c>
      <c r="X363" s="16"/>
      <c r="Y363" s="16"/>
      <c r="Z363" s="16"/>
      <c r="AA363" s="16"/>
      <c r="AB363" s="16"/>
      <c r="AC363" s="16"/>
    </row>
    <row r="364" spans="1:29" ht="15.75" customHeight="1" x14ac:dyDescent="0.35">
      <c r="A364" s="17"/>
      <c r="B364" s="16"/>
      <c r="C364" s="16"/>
      <c r="D364" s="16"/>
      <c r="E364" s="16"/>
      <c r="F364" s="16"/>
      <c r="G364" s="16"/>
      <c r="H364" s="16"/>
      <c r="I364" s="16"/>
      <c r="J364" s="16"/>
      <c r="K364" s="16"/>
      <c r="N364" s="16"/>
      <c r="O364" s="16"/>
      <c r="P364" s="16"/>
      <c r="Q364" s="16"/>
      <c r="R364" s="16"/>
      <c r="S364" s="23"/>
      <c r="T364" s="16"/>
      <c r="U364" s="16"/>
      <c r="W364" s="23" t="str">
        <f>IF('PD3'!$V364&lt;&gt;"",'PD3'!$V364*VLOOKUP('PD3'!$U364,#REF!,2,0),"")</f>
        <v/>
      </c>
      <c r="X364" s="16"/>
      <c r="Y364" s="16"/>
      <c r="Z364" s="16"/>
      <c r="AA364" s="16"/>
      <c r="AB364" s="16"/>
      <c r="AC364" s="16"/>
    </row>
    <row r="365" spans="1:29" ht="15.75" customHeight="1" x14ac:dyDescent="0.35">
      <c r="A365" s="17"/>
      <c r="B365" s="16"/>
      <c r="C365" s="16"/>
      <c r="D365" s="16"/>
      <c r="E365" s="16"/>
      <c r="F365" s="16"/>
      <c r="G365" s="16"/>
      <c r="H365" s="16"/>
      <c r="I365" s="16"/>
      <c r="J365" s="16"/>
      <c r="K365" s="16"/>
      <c r="N365" s="16"/>
      <c r="O365" s="16"/>
      <c r="P365" s="16"/>
      <c r="Q365" s="16"/>
      <c r="R365" s="16"/>
      <c r="S365" s="23"/>
      <c r="T365" s="16"/>
      <c r="U365" s="16"/>
      <c r="W365" s="23" t="str">
        <f>IF('PD3'!$V365&lt;&gt;"",'PD3'!$V365*VLOOKUP('PD3'!$U365,#REF!,2,0),"")</f>
        <v/>
      </c>
      <c r="X365" s="16"/>
      <c r="Y365" s="16"/>
      <c r="Z365" s="16"/>
      <c r="AA365" s="16"/>
      <c r="AB365" s="16"/>
      <c r="AC365" s="16"/>
    </row>
    <row r="366" spans="1:29" ht="15.75" customHeight="1" x14ac:dyDescent="0.35">
      <c r="A366" s="17"/>
      <c r="B366" s="16"/>
      <c r="C366" s="16"/>
      <c r="D366" s="16"/>
      <c r="E366" s="16"/>
      <c r="F366" s="16"/>
      <c r="G366" s="16"/>
      <c r="H366" s="16"/>
      <c r="I366" s="16"/>
      <c r="J366" s="16"/>
      <c r="K366" s="16"/>
      <c r="N366" s="16"/>
      <c r="O366" s="16"/>
      <c r="P366" s="16"/>
      <c r="Q366" s="16"/>
      <c r="R366" s="16"/>
      <c r="S366" s="23"/>
      <c r="T366" s="16"/>
      <c r="U366" s="16"/>
      <c r="W366" s="23" t="str">
        <f>IF('PD3'!$V366&lt;&gt;"",'PD3'!$V366*VLOOKUP('PD3'!$U366,#REF!,2,0),"")</f>
        <v/>
      </c>
      <c r="X366" s="16"/>
      <c r="Y366" s="16"/>
      <c r="Z366" s="16"/>
      <c r="AA366" s="16"/>
      <c r="AB366" s="16"/>
      <c r="AC366" s="16"/>
    </row>
    <row r="367" spans="1:29" ht="15.75" customHeight="1" x14ac:dyDescent="0.35">
      <c r="A367" s="17"/>
      <c r="B367" s="16"/>
      <c r="C367" s="16"/>
      <c r="D367" s="16"/>
      <c r="E367" s="16"/>
      <c r="F367" s="16"/>
      <c r="G367" s="16"/>
      <c r="H367" s="16"/>
      <c r="I367" s="16"/>
      <c r="J367" s="16"/>
      <c r="K367" s="16"/>
      <c r="N367" s="16"/>
      <c r="O367" s="16"/>
      <c r="P367" s="16"/>
      <c r="Q367" s="16"/>
      <c r="R367" s="16"/>
      <c r="S367" s="23"/>
      <c r="T367" s="16"/>
      <c r="U367" s="16"/>
      <c r="W367" s="23" t="str">
        <f>IF('PD3'!$V367&lt;&gt;"",'PD3'!$V367*VLOOKUP('PD3'!$U367,#REF!,2,0),"")</f>
        <v/>
      </c>
      <c r="X367" s="16"/>
      <c r="Y367" s="16"/>
      <c r="Z367" s="16"/>
      <c r="AA367" s="16"/>
      <c r="AB367" s="16"/>
      <c r="AC367" s="16"/>
    </row>
    <row r="368" spans="1:29" ht="15.75" customHeight="1" x14ac:dyDescent="0.35">
      <c r="A368" s="17"/>
      <c r="B368" s="16"/>
      <c r="C368" s="16"/>
      <c r="D368" s="16"/>
      <c r="E368" s="16"/>
      <c r="F368" s="16"/>
      <c r="G368" s="16"/>
      <c r="H368" s="16"/>
      <c r="I368" s="16"/>
      <c r="J368" s="16"/>
      <c r="K368" s="16"/>
      <c r="N368" s="16"/>
      <c r="O368" s="16"/>
      <c r="P368" s="16"/>
      <c r="Q368" s="16"/>
      <c r="R368" s="16"/>
      <c r="S368" s="23"/>
      <c r="T368" s="16"/>
      <c r="U368" s="16"/>
      <c r="W368" s="23" t="str">
        <f>IF('PD3'!$V368&lt;&gt;"",'PD3'!$V368*VLOOKUP('PD3'!$U368,#REF!,2,0),"")</f>
        <v/>
      </c>
      <c r="X368" s="16"/>
      <c r="Y368" s="16"/>
      <c r="Z368" s="16"/>
      <c r="AA368" s="16"/>
      <c r="AB368" s="16"/>
      <c r="AC368" s="16"/>
    </row>
    <row r="369" spans="1:29" ht="15.75" customHeight="1" x14ac:dyDescent="0.35">
      <c r="A369" s="17"/>
      <c r="B369" s="16"/>
      <c r="C369" s="16"/>
      <c r="D369" s="16"/>
      <c r="E369" s="16"/>
      <c r="F369" s="16"/>
      <c r="G369" s="16"/>
      <c r="H369" s="16"/>
      <c r="I369" s="16"/>
      <c r="J369" s="16"/>
      <c r="K369" s="16"/>
      <c r="N369" s="16"/>
      <c r="O369" s="16"/>
      <c r="P369" s="16"/>
      <c r="Q369" s="16"/>
      <c r="R369" s="16"/>
      <c r="S369" s="23"/>
      <c r="T369" s="16"/>
      <c r="U369" s="16"/>
      <c r="W369" s="23" t="str">
        <f>IF('PD3'!$V369&lt;&gt;"",'PD3'!$V369*VLOOKUP('PD3'!$U369,#REF!,2,0),"")</f>
        <v/>
      </c>
      <c r="X369" s="16"/>
      <c r="Y369" s="16"/>
      <c r="Z369" s="16"/>
      <c r="AA369" s="16"/>
      <c r="AB369" s="16"/>
      <c r="AC369" s="16"/>
    </row>
    <row r="370" spans="1:29" ht="15.75" customHeight="1" x14ac:dyDescent="0.35">
      <c r="A370" s="17"/>
      <c r="B370" s="16"/>
      <c r="C370" s="16"/>
      <c r="D370" s="16"/>
      <c r="E370" s="16"/>
      <c r="F370" s="16"/>
      <c r="G370" s="16"/>
      <c r="H370" s="16"/>
      <c r="I370" s="16"/>
      <c r="J370" s="16"/>
      <c r="K370" s="16"/>
      <c r="N370" s="16"/>
      <c r="O370" s="16"/>
      <c r="P370" s="16"/>
      <c r="Q370" s="16"/>
      <c r="R370" s="16"/>
      <c r="S370" s="23"/>
      <c r="T370" s="16"/>
      <c r="U370" s="16"/>
      <c r="W370" s="23" t="str">
        <f>IF('PD3'!$V370&lt;&gt;"",'PD3'!$V370*VLOOKUP('PD3'!$U370,#REF!,2,0),"")</f>
        <v/>
      </c>
      <c r="X370" s="16"/>
      <c r="Y370" s="16"/>
      <c r="Z370" s="16"/>
      <c r="AA370" s="16"/>
      <c r="AB370" s="16"/>
      <c r="AC370" s="16"/>
    </row>
    <row r="371" spans="1:29" ht="15.75" customHeight="1" x14ac:dyDescent="0.35">
      <c r="A371" s="17"/>
      <c r="B371" s="16"/>
      <c r="C371" s="16"/>
      <c r="D371" s="16"/>
      <c r="E371" s="16"/>
      <c r="F371" s="16"/>
      <c r="G371" s="16"/>
      <c r="H371" s="16"/>
      <c r="I371" s="16"/>
      <c r="J371" s="16"/>
      <c r="K371" s="16"/>
      <c r="N371" s="16"/>
      <c r="O371" s="16"/>
      <c r="P371" s="16"/>
      <c r="Q371" s="16"/>
      <c r="R371" s="16"/>
      <c r="S371" s="23"/>
      <c r="T371" s="16"/>
      <c r="U371" s="16"/>
      <c r="W371" s="23" t="str">
        <f>IF('PD3'!$V371&lt;&gt;"",'PD3'!$V371*VLOOKUP('PD3'!$U371,#REF!,2,0),"")</f>
        <v/>
      </c>
      <c r="X371" s="16"/>
      <c r="Y371" s="16"/>
      <c r="Z371" s="16"/>
      <c r="AA371" s="16"/>
      <c r="AB371" s="16"/>
      <c r="AC371" s="16"/>
    </row>
    <row r="372" spans="1:29" ht="15.75" customHeight="1" x14ac:dyDescent="0.35">
      <c r="A372" s="17"/>
      <c r="B372" s="16"/>
      <c r="C372" s="16"/>
      <c r="D372" s="16"/>
      <c r="E372" s="16"/>
      <c r="F372" s="16"/>
      <c r="G372" s="16"/>
      <c r="H372" s="16"/>
      <c r="I372" s="16"/>
      <c r="J372" s="16"/>
      <c r="K372" s="16"/>
      <c r="N372" s="16"/>
      <c r="O372" s="16"/>
      <c r="P372" s="16"/>
      <c r="Q372" s="16"/>
      <c r="R372" s="16"/>
      <c r="S372" s="23"/>
      <c r="T372" s="16"/>
      <c r="U372" s="16"/>
      <c r="W372" s="23" t="str">
        <f>IF('PD3'!$V372&lt;&gt;"",'PD3'!$V372*VLOOKUP('PD3'!$U372,#REF!,2,0),"")</f>
        <v/>
      </c>
      <c r="X372" s="16"/>
      <c r="Y372" s="16"/>
      <c r="Z372" s="16"/>
      <c r="AA372" s="16"/>
      <c r="AB372" s="16"/>
      <c r="AC372" s="16"/>
    </row>
    <row r="373" spans="1:29" ht="15.75" customHeight="1" x14ac:dyDescent="0.35">
      <c r="A373" s="17"/>
      <c r="B373" s="16"/>
      <c r="C373" s="16"/>
      <c r="D373" s="16"/>
      <c r="E373" s="16"/>
      <c r="F373" s="16"/>
      <c r="G373" s="16"/>
      <c r="H373" s="16"/>
      <c r="I373" s="16"/>
      <c r="J373" s="16"/>
      <c r="K373" s="16"/>
      <c r="N373" s="16"/>
      <c r="O373" s="16"/>
      <c r="P373" s="16"/>
      <c r="Q373" s="16"/>
      <c r="R373" s="16"/>
      <c r="S373" s="23"/>
      <c r="T373" s="16"/>
      <c r="U373" s="16"/>
      <c r="W373" s="23" t="str">
        <f>IF('PD3'!$V373&lt;&gt;"",'PD3'!$V373*VLOOKUP('PD3'!$U373,#REF!,2,0),"")</f>
        <v/>
      </c>
      <c r="X373" s="16"/>
      <c r="Y373" s="16"/>
      <c r="Z373" s="16"/>
      <c r="AA373" s="16"/>
      <c r="AB373" s="16"/>
      <c r="AC373" s="16"/>
    </row>
    <row r="374" spans="1:29" ht="15.75" customHeight="1" x14ac:dyDescent="0.35">
      <c r="A374" s="17"/>
      <c r="B374" s="16"/>
      <c r="C374" s="16"/>
      <c r="D374" s="16"/>
      <c r="E374" s="16"/>
      <c r="F374" s="16"/>
      <c r="G374" s="16"/>
      <c r="H374" s="16"/>
      <c r="I374" s="16"/>
      <c r="J374" s="16"/>
      <c r="K374" s="16"/>
      <c r="N374" s="16"/>
      <c r="O374" s="16"/>
      <c r="P374" s="16"/>
      <c r="Q374" s="16"/>
      <c r="R374" s="16"/>
      <c r="S374" s="23"/>
      <c r="T374" s="16"/>
      <c r="U374" s="16"/>
      <c r="W374" s="23" t="str">
        <f>IF('PD3'!$V374&lt;&gt;"",'PD3'!$V374*VLOOKUP('PD3'!$U374,#REF!,2,0),"")</f>
        <v/>
      </c>
      <c r="X374" s="16"/>
      <c r="Y374" s="16"/>
      <c r="Z374" s="16"/>
      <c r="AA374" s="16"/>
      <c r="AB374" s="16"/>
      <c r="AC374" s="16"/>
    </row>
    <row r="375" spans="1:29" ht="15.75" customHeight="1" x14ac:dyDescent="0.35">
      <c r="A375" s="17"/>
      <c r="B375" s="16"/>
      <c r="C375" s="16"/>
      <c r="D375" s="16"/>
      <c r="E375" s="16"/>
      <c r="F375" s="16"/>
      <c r="G375" s="16"/>
      <c r="H375" s="16"/>
      <c r="I375" s="16"/>
      <c r="J375" s="16"/>
      <c r="K375" s="16"/>
      <c r="N375" s="16"/>
      <c r="O375" s="16"/>
      <c r="P375" s="16"/>
      <c r="Q375" s="16"/>
      <c r="R375" s="16"/>
      <c r="S375" s="23"/>
      <c r="T375" s="16"/>
      <c r="U375" s="16"/>
      <c r="W375" s="23" t="str">
        <f>IF('PD3'!$V375&lt;&gt;"",'PD3'!$V375*VLOOKUP('PD3'!$U375,#REF!,2,0),"")</f>
        <v/>
      </c>
      <c r="X375" s="16"/>
      <c r="Y375" s="16"/>
      <c r="Z375" s="16"/>
      <c r="AA375" s="16"/>
      <c r="AB375" s="16"/>
      <c r="AC375" s="16"/>
    </row>
    <row r="376" spans="1:29" ht="15.75" customHeight="1" x14ac:dyDescent="0.35">
      <c r="A376" s="17"/>
      <c r="B376" s="16"/>
      <c r="C376" s="16"/>
      <c r="D376" s="16"/>
      <c r="E376" s="16"/>
      <c r="F376" s="16"/>
      <c r="G376" s="16"/>
      <c r="H376" s="16"/>
      <c r="I376" s="16"/>
      <c r="J376" s="16"/>
      <c r="K376" s="16"/>
      <c r="N376" s="16"/>
      <c r="O376" s="16"/>
      <c r="P376" s="16"/>
      <c r="Q376" s="16"/>
      <c r="R376" s="16"/>
      <c r="S376" s="23"/>
      <c r="T376" s="16"/>
      <c r="U376" s="16"/>
      <c r="W376" s="23" t="str">
        <f>IF('PD3'!$V376&lt;&gt;"",'PD3'!$V376*VLOOKUP('PD3'!$U376,#REF!,2,0),"")</f>
        <v/>
      </c>
      <c r="X376" s="16"/>
      <c r="Y376" s="16"/>
      <c r="Z376" s="16"/>
      <c r="AA376" s="16"/>
      <c r="AB376" s="16"/>
      <c r="AC376" s="16"/>
    </row>
    <row r="377" spans="1:29" ht="15.75" customHeight="1" x14ac:dyDescent="0.35">
      <c r="A377" s="17"/>
      <c r="B377" s="16"/>
      <c r="C377" s="16"/>
      <c r="D377" s="16"/>
      <c r="E377" s="16"/>
      <c r="F377" s="16"/>
      <c r="G377" s="16"/>
      <c r="H377" s="16"/>
      <c r="I377" s="16"/>
      <c r="J377" s="16"/>
      <c r="K377" s="16"/>
      <c r="N377" s="16"/>
      <c r="O377" s="16"/>
      <c r="P377" s="16"/>
      <c r="Q377" s="16"/>
      <c r="R377" s="16"/>
      <c r="S377" s="23"/>
      <c r="T377" s="16"/>
      <c r="U377" s="16"/>
      <c r="W377" s="23" t="str">
        <f>IF('PD3'!$V377&lt;&gt;"",'PD3'!$V377*VLOOKUP('PD3'!$U377,#REF!,2,0),"")</f>
        <v/>
      </c>
      <c r="X377" s="16"/>
      <c r="Y377" s="16"/>
      <c r="Z377" s="16"/>
      <c r="AA377" s="16"/>
      <c r="AB377" s="16"/>
      <c r="AC377" s="16"/>
    </row>
    <row r="378" spans="1:29" ht="15.75" customHeight="1" x14ac:dyDescent="0.35">
      <c r="A378" s="17"/>
      <c r="B378" s="16"/>
      <c r="C378" s="16"/>
      <c r="D378" s="16"/>
      <c r="E378" s="16"/>
      <c r="F378" s="16"/>
      <c r="G378" s="16"/>
      <c r="H378" s="16"/>
      <c r="I378" s="16"/>
      <c r="J378" s="16"/>
      <c r="K378" s="16"/>
      <c r="N378" s="16"/>
      <c r="O378" s="16"/>
      <c r="P378" s="16"/>
      <c r="Q378" s="16"/>
      <c r="R378" s="16"/>
      <c r="S378" s="23"/>
      <c r="T378" s="16"/>
      <c r="U378" s="16"/>
      <c r="W378" s="23" t="str">
        <f>IF('PD3'!$V378&lt;&gt;"",'PD3'!$V378*VLOOKUP('PD3'!$U378,#REF!,2,0),"")</f>
        <v/>
      </c>
      <c r="X378" s="16"/>
      <c r="Y378" s="16"/>
      <c r="Z378" s="16"/>
      <c r="AA378" s="16"/>
      <c r="AB378" s="16"/>
      <c r="AC378" s="16"/>
    </row>
    <row r="379" spans="1:29" ht="15.75" customHeight="1" x14ac:dyDescent="0.35">
      <c r="A379" s="17"/>
      <c r="B379" s="16"/>
      <c r="C379" s="16"/>
      <c r="D379" s="16"/>
      <c r="E379" s="16"/>
      <c r="F379" s="16"/>
      <c r="G379" s="16"/>
      <c r="H379" s="16"/>
      <c r="I379" s="16"/>
      <c r="J379" s="16"/>
      <c r="K379" s="16"/>
      <c r="N379" s="16"/>
      <c r="O379" s="16"/>
      <c r="P379" s="16"/>
      <c r="Q379" s="16"/>
      <c r="R379" s="16"/>
      <c r="S379" s="23"/>
      <c r="T379" s="16"/>
      <c r="U379" s="16"/>
      <c r="W379" s="23" t="str">
        <f>IF('PD3'!$V379&lt;&gt;"",'PD3'!$V379*VLOOKUP('PD3'!$U379,#REF!,2,0),"")</f>
        <v/>
      </c>
      <c r="X379" s="16"/>
      <c r="Y379" s="16"/>
      <c r="Z379" s="16"/>
      <c r="AA379" s="16"/>
      <c r="AB379" s="16"/>
      <c r="AC379" s="16"/>
    </row>
    <row r="380" spans="1:29" ht="15.75" customHeight="1" x14ac:dyDescent="0.35">
      <c r="A380" s="17"/>
      <c r="B380" s="16"/>
      <c r="C380" s="16"/>
      <c r="D380" s="16"/>
      <c r="E380" s="16"/>
      <c r="F380" s="16"/>
      <c r="G380" s="16"/>
      <c r="H380" s="16"/>
      <c r="I380" s="16"/>
      <c r="J380" s="16"/>
      <c r="K380" s="16"/>
      <c r="N380" s="16"/>
      <c r="O380" s="16"/>
      <c r="P380" s="16"/>
      <c r="Q380" s="16"/>
      <c r="R380" s="16"/>
      <c r="S380" s="23"/>
      <c r="T380" s="16"/>
      <c r="U380" s="16"/>
      <c r="W380" s="23" t="str">
        <f>IF('PD3'!$V380&lt;&gt;"",'PD3'!$V380*VLOOKUP('PD3'!$U380,#REF!,2,0),"")</f>
        <v/>
      </c>
      <c r="X380" s="16"/>
      <c r="Y380" s="16"/>
      <c r="Z380" s="16"/>
      <c r="AA380" s="16"/>
      <c r="AB380" s="16"/>
      <c r="AC380" s="16"/>
    </row>
    <row r="381" spans="1:29" ht="15.75" customHeight="1" x14ac:dyDescent="0.35">
      <c r="A381" s="17"/>
      <c r="B381" s="16"/>
      <c r="C381" s="16"/>
      <c r="D381" s="16"/>
      <c r="E381" s="16"/>
      <c r="F381" s="16"/>
      <c r="G381" s="16"/>
      <c r="H381" s="16"/>
      <c r="I381" s="16"/>
      <c r="J381" s="16"/>
      <c r="K381" s="16"/>
      <c r="N381" s="16"/>
      <c r="O381" s="16"/>
      <c r="P381" s="16"/>
      <c r="Q381" s="16"/>
      <c r="R381" s="16"/>
      <c r="S381" s="23"/>
      <c r="T381" s="16"/>
      <c r="U381" s="16"/>
      <c r="W381" s="23" t="str">
        <f>IF('PD3'!$V381&lt;&gt;"",'PD3'!$V381*VLOOKUP('PD3'!$U381,#REF!,2,0),"")</f>
        <v/>
      </c>
      <c r="X381" s="16"/>
      <c r="Y381" s="16"/>
      <c r="Z381" s="16"/>
      <c r="AA381" s="16"/>
      <c r="AB381" s="16"/>
      <c r="AC381" s="16"/>
    </row>
    <row r="382" spans="1:29" ht="15.75" customHeight="1" x14ac:dyDescent="0.35">
      <c r="A382" s="17"/>
      <c r="B382" s="16"/>
      <c r="C382" s="16"/>
      <c r="D382" s="16"/>
      <c r="E382" s="16"/>
      <c r="F382" s="16"/>
      <c r="G382" s="16"/>
      <c r="H382" s="16"/>
      <c r="I382" s="16"/>
      <c r="J382" s="16"/>
      <c r="K382" s="16"/>
      <c r="N382" s="16"/>
      <c r="O382" s="16"/>
      <c r="P382" s="16"/>
      <c r="Q382" s="16"/>
      <c r="R382" s="16"/>
      <c r="S382" s="23"/>
      <c r="T382" s="16"/>
      <c r="U382" s="16"/>
      <c r="W382" s="23" t="str">
        <f>IF('PD3'!$V382&lt;&gt;"",'PD3'!$V382*VLOOKUP('PD3'!$U382,#REF!,2,0),"")</f>
        <v/>
      </c>
      <c r="X382" s="16"/>
      <c r="Y382" s="16"/>
      <c r="Z382" s="16"/>
      <c r="AA382" s="16"/>
      <c r="AB382" s="16"/>
      <c r="AC382" s="16"/>
    </row>
    <row r="383" spans="1:29" ht="15.75" customHeight="1" x14ac:dyDescent="0.35">
      <c r="A383" s="17"/>
      <c r="B383" s="16"/>
      <c r="C383" s="16"/>
      <c r="D383" s="16"/>
      <c r="E383" s="16"/>
      <c r="F383" s="16"/>
      <c r="G383" s="16"/>
      <c r="H383" s="16"/>
      <c r="I383" s="16"/>
      <c r="J383" s="16"/>
      <c r="K383" s="16"/>
      <c r="N383" s="16"/>
      <c r="O383" s="16"/>
      <c r="P383" s="16"/>
      <c r="Q383" s="16"/>
      <c r="R383" s="16"/>
      <c r="S383" s="23"/>
      <c r="T383" s="16"/>
      <c r="U383" s="16"/>
      <c r="W383" s="23" t="str">
        <f>IF('PD3'!$V383&lt;&gt;"",'PD3'!$V383*VLOOKUP('PD3'!$U383,#REF!,2,0),"")</f>
        <v/>
      </c>
      <c r="X383" s="16"/>
      <c r="Y383" s="16"/>
      <c r="Z383" s="16"/>
      <c r="AA383" s="16"/>
      <c r="AB383" s="16"/>
      <c r="AC383" s="16"/>
    </row>
    <row r="384" spans="1:29" ht="15.75" customHeight="1" x14ac:dyDescent="0.35">
      <c r="A384" s="17"/>
      <c r="B384" s="16"/>
      <c r="C384" s="16"/>
      <c r="D384" s="16"/>
      <c r="E384" s="16"/>
      <c r="F384" s="16"/>
      <c r="G384" s="16"/>
      <c r="H384" s="16"/>
      <c r="I384" s="16"/>
      <c r="J384" s="16"/>
      <c r="K384" s="16"/>
      <c r="N384" s="16"/>
      <c r="O384" s="16"/>
      <c r="P384" s="16"/>
      <c r="Q384" s="16"/>
      <c r="R384" s="16"/>
      <c r="S384" s="23"/>
      <c r="T384" s="16"/>
      <c r="U384" s="16"/>
      <c r="W384" s="23" t="str">
        <f>IF('PD3'!$V384&lt;&gt;"",'PD3'!$V384*VLOOKUP('PD3'!$U384,#REF!,2,0),"")</f>
        <v/>
      </c>
      <c r="X384" s="16"/>
      <c r="Y384" s="16"/>
      <c r="Z384" s="16"/>
      <c r="AA384" s="16"/>
      <c r="AB384" s="16"/>
      <c r="AC384" s="16"/>
    </row>
    <row r="385" spans="1:29" ht="15.75" customHeight="1" x14ac:dyDescent="0.35">
      <c r="A385" s="17"/>
      <c r="B385" s="16"/>
      <c r="C385" s="16"/>
      <c r="D385" s="16"/>
      <c r="E385" s="16"/>
      <c r="F385" s="16"/>
      <c r="G385" s="16"/>
      <c r="H385" s="16"/>
      <c r="I385" s="16"/>
      <c r="J385" s="16"/>
      <c r="K385" s="16"/>
      <c r="N385" s="16"/>
      <c r="O385" s="16"/>
      <c r="P385" s="16"/>
      <c r="Q385" s="16"/>
      <c r="R385" s="16"/>
      <c r="S385" s="23"/>
      <c r="T385" s="16"/>
      <c r="U385" s="16"/>
      <c r="W385" s="23" t="str">
        <f>IF('PD3'!$V385&lt;&gt;"",'PD3'!$V385*VLOOKUP('PD3'!$U385,#REF!,2,0),"")</f>
        <v/>
      </c>
      <c r="X385" s="16"/>
      <c r="Y385" s="16"/>
      <c r="Z385" s="16"/>
      <c r="AA385" s="16"/>
      <c r="AB385" s="16"/>
      <c r="AC385" s="16"/>
    </row>
    <row r="386" spans="1:29" ht="15.75" customHeight="1" x14ac:dyDescent="0.35">
      <c r="A386" s="17"/>
      <c r="B386" s="16"/>
      <c r="C386" s="16"/>
      <c r="D386" s="16"/>
      <c r="E386" s="16"/>
      <c r="F386" s="16"/>
      <c r="G386" s="16"/>
      <c r="H386" s="16"/>
      <c r="I386" s="16"/>
      <c r="J386" s="16"/>
      <c r="K386" s="16"/>
      <c r="N386" s="16"/>
      <c r="O386" s="16"/>
      <c r="P386" s="16"/>
      <c r="Q386" s="16"/>
      <c r="R386" s="16"/>
      <c r="S386" s="23"/>
      <c r="T386" s="16"/>
      <c r="U386" s="16"/>
      <c r="W386" s="23" t="str">
        <f>IF('PD3'!$V386&lt;&gt;"",'PD3'!$V386*VLOOKUP('PD3'!$U386,#REF!,2,0),"")</f>
        <v/>
      </c>
      <c r="X386" s="16"/>
      <c r="Y386" s="16"/>
      <c r="Z386" s="16"/>
      <c r="AA386" s="16"/>
      <c r="AB386" s="16"/>
      <c r="AC386" s="16"/>
    </row>
    <row r="387" spans="1:29" ht="15.75" customHeight="1" x14ac:dyDescent="0.35">
      <c r="A387" s="17"/>
      <c r="B387" s="16"/>
      <c r="C387" s="16"/>
      <c r="D387" s="16"/>
      <c r="E387" s="16"/>
      <c r="F387" s="16"/>
      <c r="G387" s="16"/>
      <c r="H387" s="16"/>
      <c r="I387" s="16"/>
      <c r="J387" s="16"/>
      <c r="K387" s="16"/>
      <c r="N387" s="16"/>
      <c r="O387" s="16"/>
      <c r="P387" s="16"/>
      <c r="Q387" s="16"/>
      <c r="R387" s="16"/>
      <c r="S387" s="23"/>
      <c r="T387" s="16"/>
      <c r="U387" s="16"/>
      <c r="W387" s="23" t="str">
        <f>IF('PD3'!$V387&lt;&gt;"",'PD3'!$V387*VLOOKUP('PD3'!$U387,#REF!,2,0),"")</f>
        <v/>
      </c>
      <c r="X387" s="16"/>
      <c r="Y387" s="16"/>
      <c r="Z387" s="16"/>
      <c r="AA387" s="16"/>
      <c r="AB387" s="16"/>
      <c r="AC387" s="16"/>
    </row>
    <row r="388" spans="1:29" ht="15.75" customHeight="1" x14ac:dyDescent="0.35">
      <c r="A388" s="17"/>
      <c r="B388" s="16"/>
      <c r="C388" s="16"/>
      <c r="D388" s="16"/>
      <c r="E388" s="16"/>
      <c r="F388" s="16"/>
      <c r="G388" s="16"/>
      <c r="H388" s="16"/>
      <c r="I388" s="16"/>
      <c r="J388" s="16"/>
      <c r="K388" s="16"/>
      <c r="N388" s="16"/>
      <c r="O388" s="16"/>
      <c r="P388" s="16"/>
      <c r="Q388" s="16"/>
      <c r="R388" s="16"/>
      <c r="S388" s="23"/>
      <c r="T388" s="16"/>
      <c r="U388" s="16"/>
      <c r="W388" s="23" t="str">
        <f>IF('PD3'!$V388&lt;&gt;"",'PD3'!$V388*VLOOKUP('PD3'!$U388,#REF!,2,0),"")</f>
        <v/>
      </c>
      <c r="X388" s="16"/>
      <c r="Y388" s="16"/>
      <c r="Z388" s="16"/>
      <c r="AA388" s="16"/>
      <c r="AB388" s="16"/>
      <c r="AC388" s="16"/>
    </row>
    <row r="389" spans="1:29" ht="15.75" customHeight="1" x14ac:dyDescent="0.35">
      <c r="A389" s="17"/>
      <c r="B389" s="16"/>
      <c r="C389" s="16"/>
      <c r="D389" s="16"/>
      <c r="E389" s="16"/>
      <c r="F389" s="16"/>
      <c r="G389" s="16"/>
      <c r="H389" s="16"/>
      <c r="I389" s="16"/>
      <c r="J389" s="16"/>
      <c r="K389" s="16"/>
      <c r="N389" s="16"/>
      <c r="O389" s="16"/>
      <c r="P389" s="16"/>
      <c r="Q389" s="16"/>
      <c r="R389" s="16"/>
      <c r="S389" s="23"/>
      <c r="T389" s="16"/>
      <c r="U389" s="16"/>
      <c r="W389" s="23" t="str">
        <f>IF('PD3'!$V389&lt;&gt;"",'PD3'!$V389*VLOOKUP('PD3'!$U389,#REF!,2,0),"")</f>
        <v/>
      </c>
      <c r="X389" s="16"/>
      <c r="Y389" s="16"/>
      <c r="Z389" s="16"/>
      <c r="AA389" s="16"/>
      <c r="AB389" s="16"/>
      <c r="AC389" s="16"/>
    </row>
    <row r="390" spans="1:29" ht="15.75" customHeight="1" x14ac:dyDescent="0.35">
      <c r="A390" s="17"/>
      <c r="B390" s="16"/>
      <c r="C390" s="16"/>
      <c r="D390" s="16"/>
      <c r="E390" s="16"/>
      <c r="F390" s="16"/>
      <c r="G390" s="16"/>
      <c r="H390" s="16"/>
      <c r="I390" s="16"/>
      <c r="J390" s="16"/>
      <c r="K390" s="16"/>
      <c r="N390" s="16"/>
      <c r="O390" s="16"/>
      <c r="P390" s="16"/>
      <c r="Q390" s="16"/>
      <c r="R390" s="16"/>
      <c r="S390" s="23"/>
      <c r="T390" s="16"/>
      <c r="U390" s="16"/>
      <c r="W390" s="23" t="str">
        <f>IF('PD3'!$V390&lt;&gt;"",'PD3'!$V390*VLOOKUP('PD3'!$U390,#REF!,2,0),"")</f>
        <v/>
      </c>
      <c r="X390" s="16"/>
      <c r="Y390" s="16"/>
      <c r="Z390" s="16"/>
      <c r="AA390" s="16"/>
      <c r="AB390" s="16"/>
      <c r="AC390" s="16"/>
    </row>
    <row r="391" spans="1:29" ht="15.75" customHeight="1" x14ac:dyDescent="0.35">
      <c r="A391" s="17"/>
      <c r="B391" s="16"/>
      <c r="C391" s="16"/>
      <c r="D391" s="16"/>
      <c r="E391" s="16"/>
      <c r="F391" s="16"/>
      <c r="G391" s="16"/>
      <c r="H391" s="16"/>
      <c r="I391" s="16"/>
      <c r="J391" s="16"/>
      <c r="K391" s="16"/>
      <c r="N391" s="16"/>
      <c r="O391" s="16"/>
      <c r="P391" s="16"/>
      <c r="Q391" s="16"/>
      <c r="R391" s="16"/>
      <c r="S391" s="23"/>
      <c r="T391" s="16"/>
      <c r="U391" s="16"/>
      <c r="W391" s="23" t="str">
        <f>IF('PD3'!$V391&lt;&gt;"",'PD3'!$V391*VLOOKUP('PD3'!$U391,#REF!,2,0),"")</f>
        <v/>
      </c>
      <c r="X391" s="16"/>
      <c r="Y391" s="16"/>
      <c r="Z391" s="16"/>
      <c r="AA391" s="16"/>
      <c r="AB391" s="16"/>
      <c r="AC391" s="16"/>
    </row>
    <row r="392" spans="1:29" ht="15.75" customHeight="1" x14ac:dyDescent="0.35">
      <c r="A392" s="17"/>
      <c r="B392" s="16"/>
      <c r="C392" s="16"/>
      <c r="D392" s="16"/>
      <c r="E392" s="16"/>
      <c r="F392" s="16"/>
      <c r="G392" s="16"/>
      <c r="H392" s="16"/>
      <c r="I392" s="16"/>
      <c r="J392" s="16"/>
      <c r="K392" s="16"/>
      <c r="N392" s="16"/>
      <c r="O392" s="16"/>
      <c r="P392" s="16"/>
      <c r="Q392" s="16"/>
      <c r="R392" s="16"/>
      <c r="S392" s="23"/>
      <c r="T392" s="16"/>
      <c r="U392" s="16"/>
      <c r="W392" s="23" t="str">
        <f>IF('PD3'!$V392&lt;&gt;"",'PD3'!$V392*VLOOKUP('PD3'!$U392,#REF!,2,0),"")</f>
        <v/>
      </c>
      <c r="X392" s="16"/>
      <c r="Y392" s="16"/>
      <c r="Z392" s="16"/>
      <c r="AA392" s="16"/>
      <c r="AB392" s="16"/>
      <c r="AC392" s="16"/>
    </row>
    <row r="393" spans="1:29" ht="15.75" customHeight="1" x14ac:dyDescent="0.35">
      <c r="A393" s="17"/>
      <c r="B393" s="16"/>
      <c r="C393" s="16"/>
      <c r="D393" s="16"/>
      <c r="E393" s="16"/>
      <c r="F393" s="16"/>
      <c r="G393" s="16"/>
      <c r="H393" s="16"/>
      <c r="I393" s="16"/>
      <c r="J393" s="16"/>
      <c r="K393" s="16"/>
      <c r="N393" s="16"/>
      <c r="O393" s="16"/>
      <c r="P393" s="16"/>
      <c r="Q393" s="16"/>
      <c r="R393" s="16"/>
      <c r="S393" s="23"/>
      <c r="T393" s="16"/>
      <c r="U393" s="16"/>
      <c r="W393" s="23" t="str">
        <f>IF('PD3'!$V393&lt;&gt;"",'PD3'!$V393*VLOOKUP('PD3'!$U393,#REF!,2,0),"")</f>
        <v/>
      </c>
      <c r="X393" s="16"/>
      <c r="Y393" s="16"/>
      <c r="Z393" s="16"/>
      <c r="AA393" s="16"/>
      <c r="AB393" s="16"/>
      <c r="AC393" s="16"/>
    </row>
    <row r="394" spans="1:29" ht="15.75" customHeight="1" x14ac:dyDescent="0.35">
      <c r="A394" s="17"/>
      <c r="B394" s="16"/>
      <c r="C394" s="16"/>
      <c r="D394" s="16"/>
      <c r="E394" s="16"/>
      <c r="F394" s="16"/>
      <c r="G394" s="16"/>
      <c r="H394" s="16"/>
      <c r="I394" s="16"/>
      <c r="J394" s="16"/>
      <c r="K394" s="16"/>
      <c r="N394" s="16"/>
      <c r="O394" s="16"/>
      <c r="P394" s="16"/>
      <c r="Q394" s="16"/>
      <c r="R394" s="16"/>
      <c r="S394" s="23"/>
      <c r="T394" s="16"/>
      <c r="U394" s="16"/>
      <c r="W394" s="23" t="str">
        <f>IF('PD3'!$V394&lt;&gt;"",'PD3'!$V394*VLOOKUP('PD3'!$U394,#REF!,2,0),"")</f>
        <v/>
      </c>
      <c r="X394" s="16"/>
      <c r="Y394" s="16"/>
      <c r="Z394" s="16"/>
      <c r="AA394" s="16"/>
      <c r="AB394" s="16"/>
      <c r="AC394" s="16"/>
    </row>
    <row r="395" spans="1:29" ht="15.75" customHeight="1" x14ac:dyDescent="0.35">
      <c r="A395" s="17"/>
      <c r="B395" s="16"/>
      <c r="C395" s="16"/>
      <c r="D395" s="16"/>
      <c r="E395" s="16"/>
      <c r="F395" s="16"/>
      <c r="G395" s="16"/>
      <c r="H395" s="16"/>
      <c r="I395" s="16"/>
      <c r="J395" s="16"/>
      <c r="K395" s="16"/>
      <c r="N395" s="16"/>
      <c r="O395" s="16"/>
      <c r="P395" s="16"/>
      <c r="Q395" s="16"/>
      <c r="R395" s="16"/>
      <c r="S395" s="23"/>
      <c r="T395" s="16"/>
      <c r="U395" s="16"/>
      <c r="W395" s="23" t="str">
        <f>IF('PD3'!$V395&lt;&gt;"",'PD3'!$V395*VLOOKUP('PD3'!$U395,#REF!,2,0),"")</f>
        <v/>
      </c>
      <c r="X395" s="16"/>
      <c r="Y395" s="16"/>
      <c r="Z395" s="16"/>
      <c r="AA395" s="16"/>
      <c r="AB395" s="16"/>
      <c r="AC395" s="16"/>
    </row>
    <row r="396" spans="1:29" ht="15.75" customHeight="1" x14ac:dyDescent="0.35">
      <c r="A396" s="17"/>
      <c r="B396" s="16"/>
      <c r="C396" s="16"/>
      <c r="D396" s="16"/>
      <c r="E396" s="16"/>
      <c r="F396" s="16"/>
      <c r="G396" s="16"/>
      <c r="H396" s="16"/>
      <c r="I396" s="16"/>
      <c r="J396" s="16"/>
      <c r="K396" s="16"/>
      <c r="N396" s="16"/>
      <c r="O396" s="16"/>
      <c r="P396" s="16"/>
      <c r="Q396" s="16"/>
      <c r="R396" s="16"/>
      <c r="S396" s="23"/>
      <c r="T396" s="16"/>
      <c r="U396" s="16"/>
      <c r="W396" s="23" t="str">
        <f>IF('PD3'!$V396&lt;&gt;"",'PD3'!$V396*VLOOKUP('PD3'!$U396,#REF!,2,0),"")</f>
        <v/>
      </c>
      <c r="X396" s="16"/>
      <c r="Y396" s="16"/>
      <c r="Z396" s="16"/>
      <c r="AA396" s="16"/>
      <c r="AB396" s="16"/>
      <c r="AC396" s="16"/>
    </row>
    <row r="397" spans="1:29" ht="15.75" customHeight="1" x14ac:dyDescent="0.35">
      <c r="A397" s="17"/>
      <c r="B397" s="16"/>
      <c r="C397" s="16"/>
      <c r="D397" s="16"/>
      <c r="E397" s="16"/>
      <c r="F397" s="16"/>
      <c r="G397" s="16"/>
      <c r="H397" s="16"/>
      <c r="I397" s="16"/>
      <c r="J397" s="16"/>
      <c r="K397" s="16"/>
      <c r="N397" s="16"/>
      <c r="O397" s="16"/>
      <c r="P397" s="16"/>
      <c r="Q397" s="16"/>
      <c r="R397" s="16"/>
      <c r="S397" s="23"/>
      <c r="T397" s="16"/>
      <c r="U397" s="16"/>
      <c r="W397" s="23" t="str">
        <f>IF('PD3'!$V397&lt;&gt;"",'PD3'!$V397*VLOOKUP('PD3'!$U397,#REF!,2,0),"")</f>
        <v/>
      </c>
      <c r="X397" s="16"/>
      <c r="Y397" s="16"/>
      <c r="Z397" s="16"/>
      <c r="AA397" s="16"/>
      <c r="AB397" s="16"/>
      <c r="AC397" s="16"/>
    </row>
    <row r="398" spans="1:29" ht="15.75" customHeight="1" x14ac:dyDescent="0.35">
      <c r="A398" s="17"/>
      <c r="B398" s="16"/>
      <c r="C398" s="16"/>
      <c r="D398" s="16"/>
      <c r="E398" s="16"/>
      <c r="F398" s="16"/>
      <c r="G398" s="16"/>
      <c r="H398" s="16"/>
      <c r="I398" s="16"/>
      <c r="J398" s="16"/>
      <c r="K398" s="16"/>
      <c r="N398" s="16"/>
      <c r="O398" s="16"/>
      <c r="P398" s="16"/>
      <c r="Q398" s="16"/>
      <c r="R398" s="16"/>
      <c r="S398" s="23"/>
      <c r="T398" s="16"/>
      <c r="U398" s="16"/>
      <c r="W398" s="23" t="str">
        <f>IF('PD3'!$V398&lt;&gt;"",'PD3'!$V398*VLOOKUP('PD3'!$U398,#REF!,2,0),"")</f>
        <v/>
      </c>
      <c r="X398" s="16"/>
      <c r="Y398" s="16"/>
      <c r="Z398" s="16"/>
      <c r="AA398" s="16"/>
      <c r="AB398" s="16"/>
      <c r="AC398" s="16"/>
    </row>
    <row r="399" spans="1:29" ht="15.75" customHeight="1" x14ac:dyDescent="0.35">
      <c r="A399" s="17"/>
      <c r="B399" s="16"/>
      <c r="C399" s="16"/>
      <c r="D399" s="16"/>
      <c r="E399" s="16"/>
      <c r="F399" s="16"/>
      <c r="G399" s="16"/>
      <c r="H399" s="16"/>
      <c r="I399" s="16"/>
      <c r="J399" s="16"/>
      <c r="K399" s="16"/>
      <c r="N399" s="16"/>
      <c r="O399" s="16"/>
      <c r="P399" s="16"/>
      <c r="Q399" s="16"/>
      <c r="R399" s="16"/>
      <c r="S399" s="23"/>
      <c r="T399" s="16"/>
      <c r="U399" s="16"/>
      <c r="W399" s="23" t="str">
        <f>IF('PD3'!$V399&lt;&gt;"",'PD3'!$V399*VLOOKUP('PD3'!$U399,#REF!,2,0),"")</f>
        <v/>
      </c>
      <c r="X399" s="16"/>
      <c r="Y399" s="16"/>
      <c r="Z399" s="16"/>
      <c r="AA399" s="16"/>
      <c r="AB399" s="16"/>
      <c r="AC399" s="16"/>
    </row>
    <row r="400" spans="1:29" ht="15.75" customHeight="1" x14ac:dyDescent="0.35">
      <c r="A400" s="17"/>
      <c r="B400" s="16"/>
      <c r="C400" s="16"/>
      <c r="D400" s="16"/>
      <c r="E400" s="16"/>
      <c r="F400" s="16"/>
      <c r="G400" s="16"/>
      <c r="H400" s="16"/>
      <c r="I400" s="16"/>
      <c r="J400" s="16"/>
      <c r="K400" s="16"/>
      <c r="N400" s="16"/>
      <c r="O400" s="16"/>
      <c r="P400" s="16"/>
      <c r="Q400" s="16"/>
      <c r="R400" s="16"/>
      <c r="S400" s="23"/>
      <c r="T400" s="16"/>
      <c r="U400" s="16"/>
      <c r="W400" s="23" t="str">
        <f>IF('PD3'!$V400&lt;&gt;"",'PD3'!$V400*VLOOKUP('PD3'!$U400,#REF!,2,0),"")</f>
        <v/>
      </c>
      <c r="X400" s="16"/>
      <c r="Y400" s="16"/>
      <c r="Z400" s="16"/>
      <c r="AA400" s="16"/>
      <c r="AB400" s="16"/>
      <c r="AC400" s="16"/>
    </row>
    <row r="401" spans="1:29" ht="15.75" customHeight="1" x14ac:dyDescent="0.35">
      <c r="A401" s="17"/>
      <c r="B401" s="16"/>
      <c r="C401" s="16"/>
      <c r="D401" s="16"/>
      <c r="E401" s="16"/>
      <c r="F401" s="16"/>
      <c r="G401" s="16"/>
      <c r="H401" s="16"/>
      <c r="I401" s="16"/>
      <c r="J401" s="16"/>
      <c r="K401" s="16"/>
      <c r="N401" s="16"/>
      <c r="O401" s="16"/>
      <c r="P401" s="16"/>
      <c r="Q401" s="16"/>
      <c r="R401" s="16"/>
      <c r="S401" s="23"/>
      <c r="T401" s="16"/>
      <c r="U401" s="16"/>
      <c r="W401" s="23" t="str">
        <f>IF('PD3'!$V401&lt;&gt;"",'PD3'!$V401*VLOOKUP('PD3'!$U401,#REF!,2,0),"")</f>
        <v/>
      </c>
      <c r="X401" s="16"/>
      <c r="Y401" s="16"/>
      <c r="Z401" s="16"/>
      <c r="AA401" s="16"/>
      <c r="AB401" s="16"/>
      <c r="AC401" s="16"/>
    </row>
    <row r="402" spans="1:29" ht="15.75" customHeight="1" x14ac:dyDescent="0.35">
      <c r="A402" s="17"/>
      <c r="B402" s="16"/>
      <c r="C402" s="16"/>
      <c r="D402" s="16"/>
      <c r="E402" s="16"/>
      <c r="F402" s="16"/>
      <c r="G402" s="16"/>
      <c r="H402" s="16"/>
      <c r="I402" s="16"/>
      <c r="J402" s="16"/>
      <c r="K402" s="16"/>
      <c r="N402" s="16"/>
      <c r="O402" s="16"/>
      <c r="P402" s="16"/>
      <c r="Q402" s="16"/>
      <c r="R402" s="16"/>
      <c r="S402" s="23"/>
      <c r="T402" s="16"/>
      <c r="U402" s="16"/>
      <c r="W402" s="23" t="str">
        <f>IF('PD3'!$V402&lt;&gt;"",'PD3'!$V402*VLOOKUP('PD3'!$U402,#REF!,2,0),"")</f>
        <v/>
      </c>
      <c r="X402" s="16"/>
      <c r="Y402" s="16"/>
      <c r="Z402" s="16"/>
      <c r="AA402" s="16"/>
      <c r="AB402" s="16"/>
      <c r="AC402" s="16"/>
    </row>
    <row r="403" spans="1:29" ht="15.75" customHeight="1" x14ac:dyDescent="0.35">
      <c r="A403" s="17"/>
      <c r="B403" s="16"/>
      <c r="C403" s="16"/>
      <c r="D403" s="16"/>
      <c r="E403" s="16"/>
      <c r="F403" s="16"/>
      <c r="G403" s="16"/>
      <c r="H403" s="16"/>
      <c r="I403" s="16"/>
      <c r="J403" s="16"/>
      <c r="K403" s="16"/>
      <c r="N403" s="16"/>
      <c r="O403" s="16"/>
      <c r="P403" s="16"/>
      <c r="Q403" s="16"/>
      <c r="R403" s="16"/>
      <c r="S403" s="23"/>
      <c r="T403" s="16"/>
      <c r="U403" s="16"/>
      <c r="W403" s="23" t="str">
        <f>IF('PD3'!$V403&lt;&gt;"",'PD3'!$V403*VLOOKUP('PD3'!$U403,#REF!,2,0),"")</f>
        <v/>
      </c>
      <c r="X403" s="16"/>
      <c r="Y403" s="16"/>
      <c r="Z403" s="16"/>
      <c r="AA403" s="16"/>
      <c r="AB403" s="16"/>
      <c r="AC403" s="16"/>
    </row>
    <row r="404" spans="1:29" ht="15.75" customHeight="1" x14ac:dyDescent="0.35">
      <c r="A404" s="17"/>
      <c r="B404" s="16"/>
      <c r="C404" s="16"/>
      <c r="D404" s="16"/>
      <c r="E404" s="16"/>
      <c r="F404" s="16"/>
      <c r="G404" s="16"/>
      <c r="H404" s="16"/>
      <c r="I404" s="16"/>
      <c r="J404" s="16"/>
      <c r="K404" s="16"/>
      <c r="N404" s="16"/>
      <c r="O404" s="16"/>
      <c r="P404" s="16"/>
      <c r="Q404" s="16"/>
      <c r="R404" s="16"/>
      <c r="S404" s="23"/>
      <c r="T404" s="16"/>
      <c r="U404" s="16"/>
      <c r="W404" s="23" t="str">
        <f>IF('PD3'!$V404&lt;&gt;"",'PD3'!$V404*VLOOKUP('PD3'!$U404,#REF!,2,0),"")</f>
        <v/>
      </c>
      <c r="X404" s="16"/>
      <c r="Y404" s="16"/>
      <c r="Z404" s="16"/>
      <c r="AA404" s="16"/>
      <c r="AB404" s="16"/>
      <c r="AC404" s="16"/>
    </row>
    <row r="405" spans="1:29" ht="15.75" customHeight="1" x14ac:dyDescent="0.35">
      <c r="A405" s="17"/>
      <c r="B405" s="16"/>
      <c r="C405" s="16"/>
      <c r="D405" s="16"/>
      <c r="E405" s="16"/>
      <c r="F405" s="16"/>
      <c r="G405" s="16"/>
      <c r="H405" s="16"/>
      <c r="I405" s="16"/>
      <c r="J405" s="16"/>
      <c r="K405" s="16"/>
      <c r="N405" s="16"/>
      <c r="O405" s="16"/>
      <c r="P405" s="16"/>
      <c r="Q405" s="16"/>
      <c r="R405" s="16"/>
      <c r="S405" s="23"/>
      <c r="T405" s="16"/>
      <c r="U405" s="16"/>
      <c r="W405" s="23" t="str">
        <f>IF('PD3'!$V405&lt;&gt;"",'PD3'!$V405*VLOOKUP('PD3'!$U405,#REF!,2,0),"")</f>
        <v/>
      </c>
      <c r="X405" s="16"/>
      <c r="Y405" s="16"/>
      <c r="Z405" s="16"/>
      <c r="AA405" s="16"/>
      <c r="AB405" s="16"/>
      <c r="AC405" s="16"/>
    </row>
    <row r="406" spans="1:29" ht="15.75" customHeight="1" x14ac:dyDescent="0.35">
      <c r="A406" s="17"/>
      <c r="B406" s="16"/>
      <c r="C406" s="16"/>
      <c r="D406" s="16"/>
      <c r="E406" s="16"/>
      <c r="F406" s="16"/>
      <c r="G406" s="16"/>
      <c r="H406" s="16"/>
      <c r="I406" s="16"/>
      <c r="J406" s="16"/>
      <c r="K406" s="16"/>
      <c r="N406" s="16"/>
      <c r="O406" s="16"/>
      <c r="P406" s="16"/>
      <c r="Q406" s="16"/>
      <c r="R406" s="16"/>
      <c r="S406" s="23"/>
      <c r="T406" s="16"/>
      <c r="U406" s="16"/>
      <c r="W406" s="23" t="str">
        <f>IF('PD3'!$V406&lt;&gt;"",'PD3'!$V406*VLOOKUP('PD3'!$U406,#REF!,2,0),"")</f>
        <v/>
      </c>
      <c r="X406" s="16"/>
      <c r="Y406" s="16"/>
      <c r="Z406" s="16"/>
      <c r="AA406" s="16"/>
      <c r="AB406" s="16"/>
      <c r="AC406" s="16"/>
    </row>
    <row r="407" spans="1:29" ht="15.75" customHeight="1" x14ac:dyDescent="0.35">
      <c r="A407" s="17"/>
      <c r="B407" s="16"/>
      <c r="C407" s="16"/>
      <c r="D407" s="16"/>
      <c r="E407" s="16"/>
      <c r="F407" s="16"/>
      <c r="G407" s="16"/>
      <c r="H407" s="16"/>
      <c r="I407" s="16"/>
      <c r="J407" s="16"/>
      <c r="K407" s="16"/>
      <c r="N407" s="16"/>
      <c r="O407" s="16"/>
      <c r="P407" s="16"/>
      <c r="Q407" s="16"/>
      <c r="R407" s="16"/>
      <c r="S407" s="23"/>
      <c r="T407" s="16"/>
      <c r="U407" s="16"/>
      <c r="W407" s="23" t="str">
        <f>IF('PD3'!$V407&lt;&gt;"",'PD3'!$V407*VLOOKUP('PD3'!$U407,#REF!,2,0),"")</f>
        <v/>
      </c>
      <c r="X407" s="16"/>
      <c r="Y407" s="16"/>
      <c r="Z407" s="16"/>
      <c r="AA407" s="16"/>
      <c r="AB407" s="16"/>
      <c r="AC407" s="16"/>
    </row>
    <row r="408" spans="1:29" ht="15.75" customHeight="1" x14ac:dyDescent="0.35">
      <c r="A408" s="17"/>
      <c r="B408" s="16"/>
      <c r="C408" s="16"/>
      <c r="D408" s="16"/>
      <c r="E408" s="16"/>
      <c r="F408" s="16"/>
      <c r="G408" s="16"/>
      <c r="H408" s="16"/>
      <c r="I408" s="16"/>
      <c r="J408" s="16"/>
      <c r="K408" s="16"/>
      <c r="N408" s="16"/>
      <c r="O408" s="16"/>
      <c r="P408" s="16"/>
      <c r="Q408" s="16"/>
      <c r="R408" s="16"/>
      <c r="S408" s="23"/>
      <c r="T408" s="16"/>
      <c r="U408" s="16"/>
      <c r="W408" s="23" t="str">
        <f>IF('PD3'!$V408&lt;&gt;"",'PD3'!$V408*VLOOKUP('PD3'!$U408,#REF!,2,0),"")</f>
        <v/>
      </c>
      <c r="X408" s="16"/>
      <c r="Y408" s="16"/>
      <c r="Z408" s="16"/>
      <c r="AA408" s="16"/>
      <c r="AB408" s="16"/>
      <c r="AC408" s="16"/>
    </row>
    <row r="409" spans="1:29" ht="15.75" customHeight="1" x14ac:dyDescent="0.35">
      <c r="A409" s="17"/>
      <c r="B409" s="16"/>
      <c r="C409" s="16"/>
      <c r="D409" s="16"/>
      <c r="E409" s="16"/>
      <c r="F409" s="16"/>
      <c r="G409" s="16"/>
      <c r="H409" s="16"/>
      <c r="I409" s="16"/>
      <c r="J409" s="16"/>
      <c r="K409" s="16"/>
      <c r="N409" s="16"/>
      <c r="O409" s="16"/>
      <c r="P409" s="16"/>
      <c r="Q409" s="16"/>
      <c r="R409" s="16"/>
      <c r="S409" s="23"/>
      <c r="T409" s="16"/>
      <c r="U409" s="16"/>
      <c r="W409" s="23" t="str">
        <f>IF('PD3'!$V409&lt;&gt;"",'PD3'!$V409*VLOOKUP('PD3'!$U409,#REF!,2,0),"")</f>
        <v/>
      </c>
      <c r="X409" s="16"/>
      <c r="Y409" s="16"/>
      <c r="Z409" s="16"/>
      <c r="AA409" s="16"/>
      <c r="AB409" s="16"/>
      <c r="AC409" s="16"/>
    </row>
    <row r="410" spans="1:29" ht="15.75" customHeight="1" x14ac:dyDescent="0.35">
      <c r="A410" s="17"/>
      <c r="B410" s="16"/>
      <c r="C410" s="16"/>
      <c r="D410" s="16"/>
      <c r="E410" s="16"/>
      <c r="F410" s="16"/>
      <c r="G410" s="16"/>
      <c r="H410" s="16"/>
      <c r="I410" s="16"/>
      <c r="J410" s="16"/>
      <c r="K410" s="16"/>
      <c r="N410" s="16"/>
      <c r="O410" s="16"/>
      <c r="P410" s="16"/>
      <c r="Q410" s="16"/>
      <c r="R410" s="16"/>
      <c r="S410" s="23"/>
      <c r="T410" s="16"/>
      <c r="U410" s="16"/>
      <c r="W410" s="23" t="str">
        <f>IF('PD3'!$V410&lt;&gt;"",'PD3'!$V410*VLOOKUP('PD3'!$U410,#REF!,2,0),"")</f>
        <v/>
      </c>
      <c r="X410" s="16"/>
      <c r="Y410" s="16"/>
      <c r="Z410" s="16"/>
      <c r="AA410" s="16"/>
      <c r="AB410" s="16"/>
      <c r="AC410" s="16"/>
    </row>
    <row r="411" spans="1:29" ht="15.75" customHeight="1" x14ac:dyDescent="0.35">
      <c r="A411" s="17"/>
      <c r="B411" s="16"/>
      <c r="C411" s="16"/>
      <c r="D411" s="16"/>
      <c r="E411" s="16"/>
      <c r="F411" s="16"/>
      <c r="G411" s="16"/>
      <c r="H411" s="16"/>
      <c r="I411" s="16"/>
      <c r="J411" s="16"/>
      <c r="K411" s="16"/>
      <c r="N411" s="16"/>
      <c r="O411" s="16"/>
      <c r="P411" s="16"/>
      <c r="Q411" s="16"/>
      <c r="R411" s="16"/>
      <c r="S411" s="23"/>
      <c r="T411" s="16"/>
      <c r="U411" s="16"/>
      <c r="W411" s="23" t="str">
        <f>IF('PD3'!$V411&lt;&gt;"",'PD3'!$V411*VLOOKUP('PD3'!$U411,#REF!,2,0),"")</f>
        <v/>
      </c>
      <c r="X411" s="16"/>
      <c r="Y411" s="16"/>
      <c r="Z411" s="16"/>
      <c r="AA411" s="16"/>
      <c r="AB411" s="16"/>
      <c r="AC411" s="16"/>
    </row>
    <row r="412" spans="1:29" ht="15.75" customHeight="1" x14ac:dyDescent="0.35">
      <c r="A412" s="17"/>
      <c r="B412" s="16"/>
      <c r="C412" s="16"/>
      <c r="D412" s="16"/>
      <c r="E412" s="16"/>
      <c r="F412" s="16"/>
      <c r="G412" s="16"/>
      <c r="H412" s="16"/>
      <c r="I412" s="16"/>
      <c r="J412" s="16"/>
      <c r="K412" s="16"/>
      <c r="N412" s="16"/>
      <c r="O412" s="16"/>
      <c r="P412" s="16"/>
      <c r="Q412" s="16"/>
      <c r="R412" s="16"/>
      <c r="S412" s="23"/>
      <c r="T412" s="16"/>
      <c r="U412" s="16"/>
      <c r="W412" s="23" t="str">
        <f>IF('PD3'!$V412&lt;&gt;"",'PD3'!$V412*VLOOKUP('PD3'!$U412,#REF!,2,0),"")</f>
        <v/>
      </c>
      <c r="X412" s="16"/>
      <c r="Y412" s="16"/>
      <c r="Z412" s="16"/>
      <c r="AA412" s="16"/>
      <c r="AB412" s="16"/>
      <c r="AC412" s="16"/>
    </row>
    <row r="413" spans="1:29" ht="15.75" customHeight="1" x14ac:dyDescent="0.35">
      <c r="A413" s="17"/>
      <c r="B413" s="16"/>
      <c r="C413" s="16"/>
      <c r="D413" s="16"/>
      <c r="E413" s="16"/>
      <c r="F413" s="16"/>
      <c r="G413" s="16"/>
      <c r="H413" s="16"/>
      <c r="I413" s="16"/>
      <c r="J413" s="16"/>
      <c r="K413" s="16"/>
      <c r="N413" s="16"/>
      <c r="O413" s="16"/>
      <c r="P413" s="16"/>
      <c r="Q413" s="16"/>
      <c r="R413" s="16"/>
      <c r="S413" s="23"/>
      <c r="T413" s="16"/>
      <c r="U413" s="16"/>
      <c r="W413" s="23" t="str">
        <f>IF('PD3'!$V413&lt;&gt;"",'PD3'!$V413*VLOOKUP('PD3'!$U413,#REF!,2,0),"")</f>
        <v/>
      </c>
      <c r="X413" s="16"/>
      <c r="Y413" s="16"/>
      <c r="Z413" s="16"/>
      <c r="AA413" s="16"/>
      <c r="AB413" s="16"/>
      <c r="AC413" s="16"/>
    </row>
    <row r="414" spans="1:29" ht="15.75" customHeight="1" x14ac:dyDescent="0.35">
      <c r="A414" s="17"/>
      <c r="B414" s="16"/>
      <c r="C414" s="16"/>
      <c r="D414" s="16"/>
      <c r="E414" s="16"/>
      <c r="F414" s="16"/>
      <c r="G414" s="16"/>
      <c r="H414" s="16"/>
      <c r="I414" s="16"/>
      <c r="J414" s="16"/>
      <c r="K414" s="16"/>
      <c r="N414" s="16"/>
      <c r="O414" s="16"/>
      <c r="P414" s="16"/>
      <c r="Q414" s="16"/>
      <c r="R414" s="16"/>
      <c r="S414" s="23"/>
      <c r="T414" s="16"/>
      <c r="U414" s="16"/>
      <c r="W414" s="23" t="str">
        <f>IF('PD3'!$V414&lt;&gt;"",'PD3'!$V414*VLOOKUP('PD3'!$U414,#REF!,2,0),"")</f>
        <v/>
      </c>
      <c r="X414" s="16"/>
      <c r="Y414" s="16"/>
      <c r="Z414" s="16"/>
      <c r="AA414" s="16"/>
      <c r="AB414" s="16"/>
      <c r="AC414" s="16"/>
    </row>
    <row r="415" spans="1:29" ht="15.75" customHeight="1" x14ac:dyDescent="0.35">
      <c r="A415" s="17"/>
      <c r="B415" s="16"/>
      <c r="C415" s="16"/>
      <c r="D415" s="16"/>
      <c r="E415" s="16"/>
      <c r="F415" s="16"/>
      <c r="G415" s="16"/>
      <c r="H415" s="16"/>
      <c r="I415" s="16"/>
      <c r="J415" s="16"/>
      <c r="K415" s="16"/>
      <c r="N415" s="16"/>
      <c r="O415" s="16"/>
      <c r="P415" s="16"/>
      <c r="Q415" s="16"/>
      <c r="R415" s="16"/>
      <c r="S415" s="23"/>
      <c r="T415" s="16"/>
      <c r="U415" s="16"/>
      <c r="W415" s="23" t="str">
        <f>IF('PD3'!$V415&lt;&gt;"",'PD3'!$V415*VLOOKUP('PD3'!$U415,#REF!,2,0),"")</f>
        <v/>
      </c>
      <c r="X415" s="16"/>
      <c r="Y415" s="16"/>
      <c r="Z415" s="16"/>
      <c r="AA415" s="16"/>
      <c r="AB415" s="16"/>
      <c r="AC415" s="16"/>
    </row>
    <row r="416" spans="1:29" ht="15.75" customHeight="1" x14ac:dyDescent="0.35">
      <c r="A416" s="17"/>
      <c r="B416" s="16"/>
      <c r="C416" s="16"/>
      <c r="D416" s="16"/>
      <c r="E416" s="16"/>
      <c r="F416" s="16"/>
      <c r="G416" s="16"/>
      <c r="H416" s="16"/>
      <c r="I416" s="16"/>
      <c r="J416" s="16"/>
      <c r="K416" s="16"/>
      <c r="N416" s="16"/>
      <c r="O416" s="16"/>
      <c r="P416" s="16"/>
      <c r="Q416" s="16"/>
      <c r="R416" s="16"/>
      <c r="S416" s="23"/>
      <c r="T416" s="16"/>
      <c r="U416" s="16"/>
      <c r="W416" s="23" t="str">
        <f>IF('PD3'!$V416&lt;&gt;"",'PD3'!$V416*VLOOKUP('PD3'!$U416,#REF!,2,0),"")</f>
        <v/>
      </c>
      <c r="X416" s="16"/>
      <c r="Y416" s="16"/>
      <c r="Z416" s="16"/>
      <c r="AA416" s="16"/>
      <c r="AB416" s="16"/>
      <c r="AC416" s="16"/>
    </row>
    <row r="417" spans="1:29" ht="15.75" customHeight="1" x14ac:dyDescent="0.35">
      <c r="A417" s="17"/>
      <c r="B417" s="16"/>
      <c r="C417" s="16"/>
      <c r="D417" s="16"/>
      <c r="E417" s="16"/>
      <c r="F417" s="16"/>
      <c r="G417" s="16"/>
      <c r="H417" s="16"/>
      <c r="I417" s="16"/>
      <c r="J417" s="16"/>
      <c r="K417" s="16"/>
      <c r="N417" s="16"/>
      <c r="O417" s="16"/>
      <c r="P417" s="16"/>
      <c r="Q417" s="16"/>
      <c r="R417" s="16"/>
      <c r="S417" s="23"/>
      <c r="T417" s="16"/>
      <c r="U417" s="16"/>
      <c r="W417" s="23" t="str">
        <f>IF('PD3'!$V417&lt;&gt;"",'PD3'!$V417*VLOOKUP('PD3'!$U417,#REF!,2,0),"")</f>
        <v/>
      </c>
      <c r="X417" s="16"/>
      <c r="Y417" s="16"/>
      <c r="Z417" s="16"/>
      <c r="AA417" s="16"/>
      <c r="AB417" s="16"/>
      <c r="AC417" s="16"/>
    </row>
    <row r="418" spans="1:29" ht="15.75" customHeight="1" x14ac:dyDescent="0.35">
      <c r="A418" s="17"/>
      <c r="B418" s="16"/>
      <c r="C418" s="16"/>
      <c r="D418" s="16"/>
      <c r="E418" s="16"/>
      <c r="F418" s="16"/>
      <c r="G418" s="16"/>
      <c r="H418" s="16"/>
      <c r="I418" s="16"/>
      <c r="J418" s="16"/>
      <c r="K418" s="16"/>
      <c r="N418" s="16"/>
      <c r="O418" s="16"/>
      <c r="P418" s="16"/>
      <c r="Q418" s="16"/>
      <c r="R418" s="16"/>
      <c r="S418" s="23"/>
      <c r="T418" s="16"/>
      <c r="U418" s="16"/>
      <c r="W418" s="23" t="str">
        <f>IF('PD3'!$V418&lt;&gt;"",'PD3'!$V418*VLOOKUP('PD3'!$U418,#REF!,2,0),"")</f>
        <v/>
      </c>
      <c r="X418" s="16"/>
      <c r="Y418" s="16"/>
      <c r="Z418" s="16"/>
      <c r="AA418" s="16"/>
      <c r="AB418" s="16"/>
      <c r="AC418" s="16"/>
    </row>
    <row r="419" spans="1:29" ht="15.75" customHeight="1" x14ac:dyDescent="0.35">
      <c r="A419" s="17"/>
      <c r="B419" s="16"/>
      <c r="C419" s="16"/>
      <c r="D419" s="16"/>
      <c r="E419" s="16"/>
      <c r="F419" s="16"/>
      <c r="G419" s="16"/>
      <c r="H419" s="16"/>
      <c r="I419" s="16"/>
      <c r="J419" s="16"/>
      <c r="K419" s="16"/>
      <c r="N419" s="16"/>
      <c r="O419" s="16"/>
      <c r="P419" s="16"/>
      <c r="Q419" s="16"/>
      <c r="R419" s="16"/>
      <c r="S419" s="23"/>
      <c r="T419" s="16"/>
      <c r="U419" s="16"/>
      <c r="W419" s="23" t="str">
        <f>IF('PD3'!$V419&lt;&gt;"",'PD3'!$V419*VLOOKUP('PD3'!$U419,#REF!,2,0),"")</f>
        <v/>
      </c>
      <c r="X419" s="16"/>
      <c r="Y419" s="16"/>
      <c r="Z419" s="16"/>
      <c r="AA419" s="16"/>
      <c r="AB419" s="16"/>
      <c r="AC419" s="16"/>
    </row>
    <row r="420" spans="1:29" ht="15.75" customHeight="1" x14ac:dyDescent="0.35">
      <c r="A420" s="17"/>
      <c r="B420" s="16"/>
      <c r="C420" s="16"/>
      <c r="D420" s="16"/>
      <c r="E420" s="16"/>
      <c r="F420" s="16"/>
      <c r="G420" s="16"/>
      <c r="H420" s="16"/>
      <c r="I420" s="16"/>
      <c r="J420" s="16"/>
      <c r="K420" s="16"/>
      <c r="N420" s="16"/>
      <c r="O420" s="16"/>
      <c r="P420" s="16"/>
      <c r="Q420" s="16"/>
      <c r="R420" s="16"/>
      <c r="S420" s="23"/>
      <c r="T420" s="16"/>
      <c r="U420" s="16"/>
      <c r="W420" s="23" t="str">
        <f>IF('PD3'!$V420&lt;&gt;"",'PD3'!$V420*VLOOKUP('PD3'!$U420,#REF!,2,0),"")</f>
        <v/>
      </c>
      <c r="X420" s="16"/>
      <c r="Y420" s="16"/>
      <c r="Z420" s="16"/>
      <c r="AA420" s="16"/>
      <c r="AB420" s="16"/>
      <c r="AC420" s="16"/>
    </row>
    <row r="421" spans="1:29" ht="15.75" customHeight="1" x14ac:dyDescent="0.35">
      <c r="A421" s="17"/>
      <c r="B421" s="16"/>
      <c r="C421" s="16"/>
      <c r="D421" s="16"/>
      <c r="E421" s="16"/>
      <c r="F421" s="16"/>
      <c r="G421" s="16"/>
      <c r="H421" s="16"/>
      <c r="I421" s="16"/>
      <c r="J421" s="16"/>
      <c r="K421" s="16"/>
      <c r="N421" s="16"/>
      <c r="O421" s="16"/>
      <c r="P421" s="16"/>
      <c r="Q421" s="16"/>
      <c r="R421" s="16"/>
      <c r="S421" s="23"/>
      <c r="T421" s="16"/>
      <c r="U421" s="16"/>
      <c r="W421" s="23" t="str">
        <f>IF('PD3'!$V421&lt;&gt;"",'PD3'!$V421*VLOOKUP('PD3'!$U421,#REF!,2,0),"")</f>
        <v/>
      </c>
      <c r="X421" s="16"/>
      <c r="Y421" s="16"/>
      <c r="Z421" s="16"/>
      <c r="AA421" s="16"/>
      <c r="AB421" s="16"/>
      <c r="AC421" s="16"/>
    </row>
    <row r="422" spans="1:29" ht="15.75" customHeight="1" x14ac:dyDescent="0.35">
      <c r="A422" s="17"/>
      <c r="B422" s="16"/>
      <c r="C422" s="16"/>
      <c r="D422" s="16"/>
      <c r="E422" s="16"/>
      <c r="F422" s="16"/>
      <c r="G422" s="16"/>
      <c r="H422" s="16"/>
      <c r="I422" s="16"/>
      <c r="J422" s="16"/>
      <c r="K422" s="16"/>
      <c r="N422" s="16"/>
      <c r="O422" s="16"/>
      <c r="P422" s="16"/>
      <c r="Q422" s="16"/>
      <c r="R422" s="16"/>
      <c r="S422" s="23"/>
      <c r="T422" s="16"/>
      <c r="U422" s="16"/>
      <c r="W422" s="23" t="str">
        <f>IF('PD3'!$V422&lt;&gt;"",'PD3'!$V422*VLOOKUP('PD3'!$U422,#REF!,2,0),"")</f>
        <v/>
      </c>
      <c r="X422" s="16"/>
      <c r="Y422" s="16"/>
      <c r="Z422" s="16"/>
      <c r="AA422" s="16"/>
      <c r="AB422" s="16"/>
      <c r="AC422" s="16"/>
    </row>
    <row r="423" spans="1:29" ht="15.75" customHeight="1" x14ac:dyDescent="0.35">
      <c r="A423" s="17"/>
      <c r="B423" s="16"/>
      <c r="C423" s="16"/>
      <c r="D423" s="16"/>
      <c r="E423" s="16"/>
      <c r="F423" s="16"/>
      <c r="G423" s="16"/>
      <c r="H423" s="16"/>
      <c r="I423" s="16"/>
      <c r="J423" s="16"/>
      <c r="K423" s="16"/>
      <c r="N423" s="16"/>
      <c r="O423" s="16"/>
      <c r="P423" s="16"/>
      <c r="Q423" s="16"/>
      <c r="R423" s="16"/>
      <c r="S423" s="23"/>
      <c r="T423" s="16"/>
      <c r="U423" s="16"/>
      <c r="W423" s="23" t="str">
        <f>IF('PD3'!$V423&lt;&gt;"",'PD3'!$V423*VLOOKUP('PD3'!$U423,#REF!,2,0),"")</f>
        <v/>
      </c>
      <c r="X423" s="16"/>
      <c r="Y423" s="16"/>
      <c r="Z423" s="16"/>
      <c r="AA423" s="16"/>
      <c r="AB423" s="16"/>
      <c r="AC423" s="16"/>
    </row>
    <row r="424" spans="1:29" ht="15.75" customHeight="1" x14ac:dyDescent="0.35">
      <c r="A424" s="17"/>
      <c r="B424" s="16"/>
      <c r="C424" s="16"/>
      <c r="D424" s="16"/>
      <c r="E424" s="16"/>
      <c r="F424" s="16"/>
      <c r="G424" s="16"/>
      <c r="H424" s="16"/>
      <c r="I424" s="16"/>
      <c r="J424" s="16"/>
      <c r="K424" s="16"/>
      <c r="N424" s="16"/>
      <c r="O424" s="16"/>
      <c r="P424" s="16"/>
      <c r="Q424" s="16"/>
      <c r="R424" s="16"/>
      <c r="S424" s="23"/>
      <c r="T424" s="16"/>
      <c r="U424" s="16"/>
      <c r="W424" s="23" t="str">
        <f>IF('PD3'!$V424&lt;&gt;"",'PD3'!$V424*VLOOKUP('PD3'!$U424,#REF!,2,0),"")</f>
        <v/>
      </c>
      <c r="X424" s="16"/>
      <c r="Y424" s="16"/>
      <c r="Z424" s="16"/>
      <c r="AA424" s="16"/>
      <c r="AB424" s="16"/>
      <c r="AC424" s="16"/>
    </row>
    <row r="425" spans="1:29" ht="15.75" customHeight="1" x14ac:dyDescent="0.35">
      <c r="A425" s="17"/>
      <c r="B425" s="16"/>
      <c r="C425" s="16"/>
      <c r="D425" s="16"/>
      <c r="E425" s="16"/>
      <c r="F425" s="16"/>
      <c r="G425" s="16"/>
      <c r="H425" s="16"/>
      <c r="I425" s="16"/>
      <c r="J425" s="16"/>
      <c r="K425" s="16"/>
      <c r="N425" s="16"/>
      <c r="O425" s="16"/>
      <c r="P425" s="16"/>
      <c r="Q425" s="16"/>
      <c r="R425" s="16"/>
      <c r="S425" s="23"/>
      <c r="T425" s="16"/>
      <c r="U425" s="16"/>
      <c r="W425" s="23" t="str">
        <f>IF('PD3'!$V425&lt;&gt;"",'PD3'!$V425*VLOOKUP('PD3'!$U425,#REF!,2,0),"")</f>
        <v/>
      </c>
      <c r="X425" s="16"/>
      <c r="Y425" s="16"/>
      <c r="Z425" s="16"/>
      <c r="AA425" s="16"/>
      <c r="AB425" s="16"/>
      <c r="AC425" s="16"/>
    </row>
    <row r="426" spans="1:29" ht="15.75" customHeight="1" x14ac:dyDescent="0.35">
      <c r="A426" s="17"/>
      <c r="B426" s="16"/>
      <c r="C426" s="16"/>
      <c r="D426" s="16"/>
      <c r="E426" s="16"/>
      <c r="F426" s="16"/>
      <c r="G426" s="16"/>
      <c r="H426" s="16"/>
      <c r="I426" s="16"/>
      <c r="J426" s="16"/>
      <c r="K426" s="16"/>
      <c r="N426" s="16"/>
      <c r="O426" s="16"/>
      <c r="P426" s="16"/>
      <c r="Q426" s="16"/>
      <c r="R426" s="16"/>
      <c r="S426" s="23"/>
      <c r="T426" s="16"/>
      <c r="U426" s="16"/>
      <c r="W426" s="23" t="str">
        <f>IF('PD3'!$V426&lt;&gt;"",'PD3'!$V426*VLOOKUP('PD3'!$U426,#REF!,2,0),"")</f>
        <v/>
      </c>
      <c r="X426" s="16"/>
      <c r="Y426" s="16"/>
      <c r="Z426" s="16"/>
      <c r="AA426" s="16"/>
      <c r="AB426" s="16"/>
      <c r="AC426" s="16"/>
    </row>
    <row r="427" spans="1:29" ht="15.75" customHeight="1" x14ac:dyDescent="0.35">
      <c r="A427" s="17"/>
      <c r="B427" s="16"/>
      <c r="C427" s="16"/>
      <c r="D427" s="16"/>
      <c r="E427" s="16"/>
      <c r="F427" s="16"/>
      <c r="G427" s="16"/>
      <c r="H427" s="16"/>
      <c r="I427" s="16"/>
      <c r="J427" s="16"/>
      <c r="K427" s="16"/>
      <c r="N427" s="16"/>
      <c r="O427" s="16"/>
      <c r="P427" s="16"/>
      <c r="Q427" s="16"/>
      <c r="R427" s="16"/>
      <c r="S427" s="23"/>
      <c r="T427" s="16"/>
      <c r="U427" s="16"/>
      <c r="W427" s="23" t="str">
        <f>IF('PD3'!$V427&lt;&gt;"",'PD3'!$V427*VLOOKUP('PD3'!$U427,#REF!,2,0),"")</f>
        <v/>
      </c>
      <c r="X427" s="16"/>
      <c r="Y427" s="16"/>
      <c r="Z427" s="16"/>
      <c r="AA427" s="16"/>
      <c r="AB427" s="16"/>
      <c r="AC427" s="16"/>
    </row>
    <row r="428" spans="1:29" ht="15.75" customHeight="1" x14ac:dyDescent="0.35">
      <c r="A428" s="17"/>
      <c r="B428" s="16"/>
      <c r="C428" s="16"/>
      <c r="D428" s="16"/>
      <c r="E428" s="16"/>
      <c r="F428" s="16"/>
      <c r="G428" s="16"/>
      <c r="H428" s="16"/>
      <c r="I428" s="16"/>
      <c r="J428" s="16"/>
      <c r="K428" s="16"/>
      <c r="N428" s="16"/>
      <c r="O428" s="16"/>
      <c r="P428" s="16"/>
      <c r="Q428" s="16"/>
      <c r="R428" s="16"/>
      <c r="S428" s="23"/>
      <c r="T428" s="16"/>
      <c r="U428" s="16"/>
      <c r="W428" s="23" t="str">
        <f>IF('PD3'!$V428&lt;&gt;"",'PD3'!$V428*VLOOKUP('PD3'!$U428,#REF!,2,0),"")</f>
        <v/>
      </c>
      <c r="X428" s="16"/>
      <c r="Y428" s="16"/>
      <c r="Z428" s="16"/>
      <c r="AA428" s="16"/>
      <c r="AB428" s="16"/>
      <c r="AC428" s="16"/>
    </row>
    <row r="429" spans="1:29" ht="15.75" customHeight="1" x14ac:dyDescent="0.35">
      <c r="A429" s="17"/>
      <c r="B429" s="16"/>
      <c r="C429" s="16"/>
      <c r="D429" s="16"/>
      <c r="E429" s="16"/>
      <c r="F429" s="16"/>
      <c r="G429" s="16"/>
      <c r="H429" s="16"/>
      <c r="I429" s="16"/>
      <c r="J429" s="16"/>
      <c r="K429" s="16"/>
      <c r="N429" s="16"/>
      <c r="O429" s="16"/>
      <c r="P429" s="16"/>
      <c r="Q429" s="16"/>
      <c r="R429" s="16"/>
      <c r="S429" s="23"/>
      <c r="T429" s="16"/>
      <c r="U429" s="16"/>
      <c r="W429" s="23" t="str">
        <f>IF('PD3'!$V429&lt;&gt;"",'PD3'!$V429*VLOOKUP('PD3'!$U429,#REF!,2,0),"")</f>
        <v/>
      </c>
      <c r="X429" s="16"/>
      <c r="Y429" s="16"/>
      <c r="Z429" s="16"/>
      <c r="AA429" s="16"/>
      <c r="AB429" s="16"/>
      <c r="AC429" s="16"/>
    </row>
    <row r="430" spans="1:29" ht="15.75" customHeight="1" x14ac:dyDescent="0.35">
      <c r="A430" s="17"/>
      <c r="B430" s="16"/>
      <c r="C430" s="16"/>
      <c r="D430" s="16"/>
      <c r="E430" s="16"/>
      <c r="F430" s="16"/>
      <c r="G430" s="16"/>
      <c r="H430" s="16"/>
      <c r="I430" s="16"/>
      <c r="J430" s="16"/>
      <c r="K430" s="16"/>
      <c r="N430" s="16"/>
      <c r="O430" s="16"/>
      <c r="P430" s="16"/>
      <c r="Q430" s="16"/>
      <c r="R430" s="16"/>
      <c r="S430" s="23"/>
      <c r="T430" s="16"/>
      <c r="U430" s="16"/>
      <c r="W430" s="23" t="str">
        <f>IF('PD3'!$V430&lt;&gt;"",'PD3'!$V430*VLOOKUP('PD3'!$U430,#REF!,2,0),"")</f>
        <v/>
      </c>
      <c r="X430" s="16"/>
      <c r="Y430" s="16"/>
      <c r="Z430" s="16"/>
      <c r="AA430" s="16"/>
      <c r="AB430" s="16"/>
      <c r="AC430" s="16"/>
    </row>
    <row r="431" spans="1:29" ht="15.75" customHeight="1" x14ac:dyDescent="0.35">
      <c r="A431" s="17"/>
      <c r="B431" s="16"/>
      <c r="C431" s="16"/>
      <c r="D431" s="16"/>
      <c r="E431" s="16"/>
      <c r="F431" s="16"/>
      <c r="G431" s="16"/>
      <c r="H431" s="16"/>
      <c r="I431" s="16"/>
      <c r="J431" s="16"/>
      <c r="K431" s="16"/>
      <c r="N431" s="16"/>
      <c r="O431" s="16"/>
      <c r="P431" s="16"/>
      <c r="Q431" s="16"/>
      <c r="R431" s="16"/>
      <c r="S431" s="23"/>
      <c r="T431" s="16"/>
      <c r="U431" s="16"/>
      <c r="W431" s="23" t="str">
        <f>IF('PD3'!$V431&lt;&gt;"",'PD3'!$V431*VLOOKUP('PD3'!$U431,#REF!,2,0),"")</f>
        <v/>
      </c>
      <c r="X431" s="16"/>
      <c r="Y431" s="16"/>
      <c r="Z431" s="16"/>
      <c r="AA431" s="16"/>
      <c r="AB431" s="16"/>
      <c r="AC431" s="16"/>
    </row>
    <row r="432" spans="1:29" ht="15.75" customHeight="1" x14ac:dyDescent="0.35">
      <c r="A432" s="17"/>
      <c r="B432" s="16"/>
      <c r="C432" s="16"/>
      <c r="D432" s="16"/>
      <c r="E432" s="16"/>
      <c r="F432" s="16"/>
      <c r="G432" s="16"/>
      <c r="H432" s="16"/>
      <c r="I432" s="16"/>
      <c r="J432" s="16"/>
      <c r="K432" s="16"/>
      <c r="N432" s="16"/>
      <c r="O432" s="16"/>
      <c r="P432" s="16"/>
      <c r="Q432" s="16"/>
      <c r="R432" s="16"/>
      <c r="S432" s="23"/>
      <c r="T432" s="16"/>
      <c r="U432" s="16"/>
      <c r="W432" s="23" t="str">
        <f>IF('PD3'!$V432&lt;&gt;"",'PD3'!$V432*VLOOKUP('PD3'!$U432,#REF!,2,0),"")</f>
        <v/>
      </c>
      <c r="X432" s="16"/>
      <c r="Y432" s="16"/>
      <c r="Z432" s="16"/>
      <c r="AA432" s="16"/>
      <c r="AB432" s="16"/>
      <c r="AC432" s="16"/>
    </row>
    <row r="433" spans="1:29" ht="15.75" customHeight="1" x14ac:dyDescent="0.35">
      <c r="A433" s="17"/>
      <c r="B433" s="16"/>
      <c r="C433" s="16"/>
      <c r="D433" s="16"/>
      <c r="E433" s="16"/>
      <c r="F433" s="16"/>
      <c r="G433" s="16"/>
      <c r="H433" s="16"/>
      <c r="I433" s="16"/>
      <c r="J433" s="16"/>
      <c r="K433" s="16"/>
      <c r="N433" s="16"/>
      <c r="O433" s="16"/>
      <c r="P433" s="16"/>
      <c r="Q433" s="16"/>
      <c r="R433" s="16"/>
      <c r="S433" s="23"/>
      <c r="T433" s="16"/>
      <c r="U433" s="16"/>
      <c r="W433" s="23" t="str">
        <f>IF('PD3'!$V433&lt;&gt;"",'PD3'!$V433*VLOOKUP('PD3'!$U433,#REF!,2,0),"")</f>
        <v/>
      </c>
      <c r="X433" s="16"/>
      <c r="Y433" s="16"/>
      <c r="Z433" s="16"/>
      <c r="AA433" s="16"/>
      <c r="AB433" s="16"/>
      <c r="AC433" s="16"/>
    </row>
    <row r="434" spans="1:29" ht="15.75" customHeight="1" x14ac:dyDescent="0.35">
      <c r="A434" s="17"/>
      <c r="B434" s="16"/>
      <c r="C434" s="16"/>
      <c r="D434" s="16"/>
      <c r="E434" s="16"/>
      <c r="F434" s="16"/>
      <c r="G434" s="16"/>
      <c r="H434" s="16"/>
      <c r="I434" s="16"/>
      <c r="J434" s="16"/>
      <c r="K434" s="16"/>
      <c r="N434" s="16"/>
      <c r="O434" s="16"/>
      <c r="P434" s="16"/>
      <c r="Q434" s="16"/>
      <c r="R434" s="16"/>
      <c r="S434" s="23"/>
      <c r="T434" s="16"/>
      <c r="U434" s="16"/>
      <c r="W434" s="23" t="str">
        <f>IF('PD3'!$V434&lt;&gt;"",'PD3'!$V434*VLOOKUP('PD3'!$U434,#REF!,2,0),"")</f>
        <v/>
      </c>
      <c r="X434" s="16"/>
      <c r="Y434" s="16"/>
      <c r="Z434" s="16"/>
      <c r="AA434" s="16"/>
      <c r="AB434" s="16"/>
      <c r="AC434" s="16"/>
    </row>
    <row r="435" spans="1:29" ht="15.75" customHeight="1" x14ac:dyDescent="0.35">
      <c r="A435" s="17"/>
      <c r="B435" s="16"/>
      <c r="C435" s="16"/>
      <c r="D435" s="16"/>
      <c r="E435" s="16"/>
      <c r="F435" s="16"/>
      <c r="G435" s="16"/>
      <c r="H435" s="16"/>
      <c r="I435" s="16"/>
      <c r="J435" s="16"/>
      <c r="K435" s="16"/>
      <c r="N435" s="16"/>
      <c r="O435" s="16"/>
      <c r="P435" s="16"/>
      <c r="Q435" s="16"/>
      <c r="R435" s="16"/>
      <c r="S435" s="23"/>
      <c r="T435" s="16"/>
      <c r="U435" s="16"/>
      <c r="W435" s="23" t="str">
        <f>IF('PD3'!$V435&lt;&gt;"",'PD3'!$V435*VLOOKUP('PD3'!$U435,#REF!,2,0),"")</f>
        <v/>
      </c>
      <c r="X435" s="16"/>
      <c r="Y435" s="16"/>
      <c r="Z435" s="16"/>
      <c r="AA435" s="16"/>
      <c r="AB435" s="16"/>
      <c r="AC435" s="16"/>
    </row>
    <row r="436" spans="1:29" ht="15.75" customHeight="1" x14ac:dyDescent="0.35">
      <c r="A436" s="17"/>
      <c r="B436" s="16"/>
      <c r="C436" s="16"/>
      <c r="D436" s="16"/>
      <c r="E436" s="16"/>
      <c r="F436" s="16"/>
      <c r="G436" s="16"/>
      <c r="H436" s="16"/>
      <c r="I436" s="16"/>
      <c r="J436" s="16"/>
      <c r="K436" s="16"/>
      <c r="N436" s="16"/>
      <c r="O436" s="16"/>
      <c r="P436" s="16"/>
      <c r="Q436" s="16"/>
      <c r="R436" s="16"/>
      <c r="S436" s="23"/>
      <c r="T436" s="16"/>
      <c r="U436" s="16"/>
      <c r="W436" s="23" t="str">
        <f>IF('PD3'!$V436&lt;&gt;"",'PD3'!$V436*VLOOKUP('PD3'!$U436,#REF!,2,0),"")</f>
        <v/>
      </c>
      <c r="X436" s="16"/>
      <c r="Y436" s="16"/>
      <c r="Z436" s="16"/>
      <c r="AA436" s="16"/>
      <c r="AB436" s="16"/>
      <c r="AC436" s="16"/>
    </row>
    <row r="437" spans="1:29" ht="15.75" customHeight="1" x14ac:dyDescent="0.35">
      <c r="A437" s="17"/>
      <c r="B437" s="16"/>
      <c r="C437" s="16"/>
      <c r="D437" s="16"/>
      <c r="E437" s="16"/>
      <c r="F437" s="16"/>
      <c r="G437" s="16"/>
      <c r="H437" s="16"/>
      <c r="I437" s="16"/>
      <c r="J437" s="16"/>
      <c r="K437" s="16"/>
      <c r="N437" s="16"/>
      <c r="O437" s="16"/>
      <c r="P437" s="16"/>
      <c r="Q437" s="16"/>
      <c r="R437" s="16"/>
      <c r="S437" s="23"/>
      <c r="T437" s="16"/>
      <c r="U437" s="16"/>
      <c r="W437" s="23" t="str">
        <f>IF('PD3'!$V437&lt;&gt;"",'PD3'!$V437*VLOOKUP('PD3'!$U437,#REF!,2,0),"")</f>
        <v/>
      </c>
      <c r="X437" s="16"/>
      <c r="Y437" s="16"/>
      <c r="Z437" s="16"/>
      <c r="AA437" s="16"/>
      <c r="AB437" s="16"/>
      <c r="AC437" s="16"/>
    </row>
    <row r="438" spans="1:29" ht="15.75" customHeight="1" x14ac:dyDescent="0.35">
      <c r="A438" s="17"/>
      <c r="B438" s="16"/>
      <c r="C438" s="16"/>
      <c r="D438" s="16"/>
      <c r="E438" s="16"/>
      <c r="F438" s="16"/>
      <c r="G438" s="16"/>
      <c r="H438" s="16"/>
      <c r="I438" s="16"/>
      <c r="J438" s="16"/>
      <c r="K438" s="16"/>
      <c r="N438" s="16"/>
      <c r="O438" s="16"/>
      <c r="P438" s="16"/>
      <c r="Q438" s="16"/>
      <c r="R438" s="16"/>
      <c r="S438" s="23"/>
      <c r="T438" s="16"/>
      <c r="U438" s="16"/>
      <c r="W438" s="23" t="str">
        <f>IF('PD3'!$V438&lt;&gt;"",'PD3'!$V438*VLOOKUP('PD3'!$U438,#REF!,2,0),"")</f>
        <v/>
      </c>
      <c r="X438" s="16"/>
      <c r="Y438" s="16"/>
      <c r="Z438" s="16"/>
      <c r="AA438" s="16"/>
      <c r="AB438" s="16"/>
      <c r="AC438" s="16"/>
    </row>
    <row r="439" spans="1:29" ht="15.75" customHeight="1" x14ac:dyDescent="0.35">
      <c r="A439" s="17"/>
      <c r="B439" s="16"/>
      <c r="C439" s="16"/>
      <c r="D439" s="16"/>
      <c r="E439" s="16"/>
      <c r="F439" s="16"/>
      <c r="G439" s="16"/>
      <c r="H439" s="16"/>
      <c r="I439" s="16"/>
      <c r="J439" s="16"/>
      <c r="K439" s="16"/>
      <c r="N439" s="16"/>
      <c r="O439" s="16"/>
      <c r="P439" s="16"/>
      <c r="Q439" s="16"/>
      <c r="R439" s="16"/>
      <c r="S439" s="23"/>
      <c r="T439" s="16"/>
      <c r="U439" s="16"/>
      <c r="W439" s="23" t="str">
        <f>IF('PD3'!$V439&lt;&gt;"",'PD3'!$V439*VLOOKUP('PD3'!$U439,#REF!,2,0),"")</f>
        <v/>
      </c>
      <c r="X439" s="16"/>
      <c r="Y439" s="16"/>
      <c r="Z439" s="16"/>
      <c r="AA439" s="16"/>
      <c r="AB439" s="16"/>
      <c r="AC439" s="16"/>
    </row>
    <row r="440" spans="1:29" ht="15.75" customHeight="1" x14ac:dyDescent="0.35">
      <c r="A440" s="17"/>
      <c r="B440" s="16"/>
      <c r="C440" s="16"/>
      <c r="D440" s="16"/>
      <c r="E440" s="16"/>
      <c r="F440" s="16"/>
      <c r="G440" s="16"/>
      <c r="H440" s="16"/>
      <c r="I440" s="16"/>
      <c r="J440" s="16"/>
      <c r="K440" s="16"/>
      <c r="N440" s="16"/>
      <c r="O440" s="16"/>
      <c r="P440" s="16"/>
      <c r="Q440" s="16"/>
      <c r="R440" s="16"/>
      <c r="S440" s="23"/>
      <c r="T440" s="16"/>
      <c r="U440" s="16"/>
      <c r="W440" s="23" t="str">
        <f>IF('PD3'!$V440&lt;&gt;"",'PD3'!$V440*VLOOKUP('PD3'!$U440,#REF!,2,0),"")</f>
        <v/>
      </c>
      <c r="X440" s="16"/>
      <c r="Y440" s="16"/>
      <c r="Z440" s="16"/>
      <c r="AA440" s="16"/>
      <c r="AB440" s="16"/>
      <c r="AC440" s="16"/>
    </row>
    <row r="441" spans="1:29" ht="15.75" customHeight="1" x14ac:dyDescent="0.35">
      <c r="A441" s="17"/>
      <c r="B441" s="16"/>
      <c r="C441" s="16"/>
      <c r="D441" s="16"/>
      <c r="E441" s="16"/>
      <c r="F441" s="16"/>
      <c r="G441" s="16"/>
      <c r="H441" s="16"/>
      <c r="I441" s="16"/>
      <c r="J441" s="16"/>
      <c r="K441" s="16"/>
      <c r="N441" s="16"/>
      <c r="O441" s="16"/>
      <c r="P441" s="16"/>
      <c r="Q441" s="16"/>
      <c r="R441" s="16"/>
      <c r="S441" s="23"/>
      <c r="T441" s="16"/>
      <c r="U441" s="16"/>
      <c r="W441" s="23" t="str">
        <f>IF('PD3'!$V441&lt;&gt;"",'PD3'!$V441*VLOOKUP('PD3'!$U441,#REF!,2,0),"")</f>
        <v/>
      </c>
      <c r="X441" s="16"/>
      <c r="Y441" s="16"/>
      <c r="Z441" s="16"/>
      <c r="AA441" s="16"/>
      <c r="AB441" s="16"/>
      <c r="AC441" s="16"/>
    </row>
    <row r="442" spans="1:29" ht="15.75" customHeight="1" x14ac:dyDescent="0.35">
      <c r="A442" s="17"/>
      <c r="B442" s="16"/>
      <c r="C442" s="16"/>
      <c r="D442" s="16"/>
      <c r="E442" s="16"/>
      <c r="F442" s="16"/>
      <c r="G442" s="16"/>
      <c r="H442" s="16"/>
      <c r="I442" s="16"/>
      <c r="J442" s="16"/>
      <c r="K442" s="16"/>
      <c r="N442" s="16"/>
      <c r="O442" s="16"/>
      <c r="P442" s="16"/>
      <c r="Q442" s="16"/>
      <c r="R442" s="16"/>
      <c r="S442" s="23"/>
      <c r="T442" s="16"/>
      <c r="U442" s="16"/>
      <c r="W442" s="23" t="str">
        <f>IF('PD3'!$V442&lt;&gt;"",'PD3'!$V442*VLOOKUP('PD3'!$U442,#REF!,2,0),"")</f>
        <v/>
      </c>
      <c r="X442" s="16"/>
      <c r="Y442" s="16"/>
      <c r="Z442" s="16"/>
      <c r="AA442" s="16"/>
      <c r="AB442" s="16"/>
      <c r="AC442" s="16"/>
    </row>
    <row r="443" spans="1:29" ht="15.75" customHeight="1" x14ac:dyDescent="0.35">
      <c r="A443" s="17"/>
      <c r="B443" s="16"/>
      <c r="C443" s="16"/>
      <c r="D443" s="16"/>
      <c r="E443" s="16"/>
      <c r="F443" s="16"/>
      <c r="G443" s="16"/>
      <c r="H443" s="16"/>
      <c r="I443" s="16"/>
      <c r="J443" s="16"/>
      <c r="K443" s="16"/>
      <c r="N443" s="16"/>
      <c r="O443" s="16"/>
      <c r="P443" s="16"/>
      <c r="Q443" s="16"/>
      <c r="R443" s="16"/>
      <c r="S443" s="23"/>
      <c r="T443" s="16"/>
      <c r="U443" s="16"/>
      <c r="W443" s="23" t="str">
        <f>IF('PD3'!$V443&lt;&gt;"",'PD3'!$V443*VLOOKUP('PD3'!$U443,#REF!,2,0),"")</f>
        <v/>
      </c>
      <c r="X443" s="16"/>
      <c r="Y443" s="16"/>
      <c r="Z443" s="16"/>
      <c r="AA443" s="16"/>
      <c r="AB443" s="16"/>
      <c r="AC443" s="16"/>
    </row>
    <row r="444" spans="1:29" ht="15.75" customHeight="1" x14ac:dyDescent="0.35">
      <c r="A444" s="17"/>
      <c r="B444" s="16"/>
      <c r="C444" s="16"/>
      <c r="D444" s="16"/>
      <c r="E444" s="16"/>
      <c r="F444" s="16"/>
      <c r="G444" s="16"/>
      <c r="H444" s="16"/>
      <c r="I444" s="16"/>
      <c r="J444" s="16"/>
      <c r="K444" s="16"/>
      <c r="N444" s="16"/>
      <c r="O444" s="16"/>
      <c r="P444" s="16"/>
      <c r="Q444" s="16"/>
      <c r="R444" s="16"/>
      <c r="S444" s="23"/>
      <c r="T444" s="16"/>
      <c r="U444" s="16"/>
      <c r="W444" s="23" t="str">
        <f>IF('PD3'!$V444&lt;&gt;"",'PD3'!$V444*VLOOKUP('PD3'!$U444,#REF!,2,0),"")</f>
        <v/>
      </c>
      <c r="X444" s="16"/>
      <c r="Y444" s="16"/>
      <c r="Z444" s="16"/>
      <c r="AA444" s="16"/>
      <c r="AB444" s="16"/>
      <c r="AC444" s="16"/>
    </row>
    <row r="445" spans="1:29" ht="15.75" customHeight="1" x14ac:dyDescent="0.35">
      <c r="A445" s="17"/>
      <c r="B445" s="16"/>
      <c r="C445" s="16"/>
      <c r="D445" s="16"/>
      <c r="E445" s="16"/>
      <c r="F445" s="16"/>
      <c r="G445" s="16"/>
      <c r="H445" s="16"/>
      <c r="I445" s="16"/>
      <c r="J445" s="16"/>
      <c r="K445" s="16"/>
      <c r="N445" s="16"/>
      <c r="O445" s="16"/>
      <c r="P445" s="16"/>
      <c r="Q445" s="16"/>
      <c r="R445" s="16"/>
      <c r="S445" s="23"/>
      <c r="T445" s="16"/>
      <c r="U445" s="16"/>
      <c r="W445" s="23" t="str">
        <f>IF('PD3'!$V445&lt;&gt;"",'PD3'!$V445*VLOOKUP('PD3'!$U445,#REF!,2,0),"")</f>
        <v/>
      </c>
      <c r="X445" s="16"/>
      <c r="Y445" s="16"/>
      <c r="Z445" s="16"/>
      <c r="AA445" s="16"/>
      <c r="AB445" s="16"/>
      <c r="AC445" s="16"/>
    </row>
    <row r="446" spans="1:29" ht="15.75" customHeight="1" x14ac:dyDescent="0.35">
      <c r="A446" s="17"/>
      <c r="B446" s="16"/>
      <c r="C446" s="16"/>
      <c r="D446" s="16"/>
      <c r="E446" s="16"/>
      <c r="F446" s="16"/>
      <c r="G446" s="16"/>
      <c r="H446" s="16"/>
      <c r="I446" s="16"/>
      <c r="J446" s="16"/>
      <c r="K446" s="16"/>
      <c r="N446" s="16"/>
      <c r="O446" s="16"/>
      <c r="P446" s="16"/>
      <c r="Q446" s="16"/>
      <c r="R446" s="16"/>
      <c r="S446" s="23"/>
      <c r="T446" s="16"/>
      <c r="U446" s="16"/>
      <c r="W446" s="23" t="str">
        <f>IF('PD3'!$V446&lt;&gt;"",'PD3'!$V446*VLOOKUP('PD3'!$U446,#REF!,2,0),"")</f>
        <v/>
      </c>
      <c r="X446" s="16"/>
      <c r="Y446" s="16"/>
      <c r="Z446" s="16"/>
      <c r="AA446" s="16"/>
      <c r="AB446" s="16"/>
      <c r="AC446" s="16"/>
    </row>
    <row r="447" spans="1:29" ht="15.75" customHeight="1" x14ac:dyDescent="0.35">
      <c r="A447" s="17"/>
      <c r="B447" s="16"/>
      <c r="C447" s="16"/>
      <c r="D447" s="16"/>
      <c r="E447" s="16"/>
      <c r="F447" s="16"/>
      <c r="G447" s="16"/>
      <c r="H447" s="16"/>
      <c r="I447" s="16"/>
      <c r="J447" s="16"/>
      <c r="K447" s="16"/>
      <c r="N447" s="16"/>
      <c r="O447" s="16"/>
      <c r="P447" s="16"/>
      <c r="Q447" s="16"/>
      <c r="R447" s="16"/>
      <c r="S447" s="23"/>
      <c r="T447" s="16"/>
      <c r="U447" s="16"/>
      <c r="W447" s="23" t="str">
        <f>IF('PD3'!$V447&lt;&gt;"",'PD3'!$V447*VLOOKUP('PD3'!$U447,#REF!,2,0),"")</f>
        <v/>
      </c>
      <c r="X447" s="16"/>
      <c r="Y447" s="16"/>
      <c r="Z447" s="16"/>
      <c r="AA447" s="16"/>
      <c r="AB447" s="16"/>
      <c r="AC447" s="16"/>
    </row>
    <row r="448" spans="1:29" ht="15.75" customHeight="1" x14ac:dyDescent="0.35">
      <c r="A448" s="17"/>
      <c r="B448" s="16"/>
      <c r="C448" s="16"/>
      <c r="D448" s="16"/>
      <c r="E448" s="16"/>
      <c r="F448" s="16"/>
      <c r="G448" s="16"/>
      <c r="H448" s="16"/>
      <c r="I448" s="16"/>
      <c r="J448" s="16"/>
      <c r="K448" s="16"/>
      <c r="N448" s="16"/>
      <c r="O448" s="16"/>
      <c r="P448" s="16"/>
      <c r="Q448" s="16"/>
      <c r="R448" s="16"/>
      <c r="S448" s="23"/>
      <c r="T448" s="16"/>
      <c r="U448" s="16"/>
      <c r="W448" s="23" t="str">
        <f>IF('PD3'!$V448&lt;&gt;"",'PD3'!$V448*VLOOKUP('PD3'!$U448,#REF!,2,0),"")</f>
        <v/>
      </c>
      <c r="X448" s="16"/>
      <c r="Y448" s="16"/>
      <c r="Z448" s="16"/>
      <c r="AA448" s="16"/>
      <c r="AB448" s="16"/>
      <c r="AC448" s="16"/>
    </row>
    <row r="449" spans="1:29" ht="15.75" customHeight="1" x14ac:dyDescent="0.35">
      <c r="A449" s="17"/>
      <c r="B449" s="16"/>
      <c r="C449" s="16"/>
      <c r="D449" s="16"/>
      <c r="E449" s="16"/>
      <c r="F449" s="16"/>
      <c r="G449" s="16"/>
      <c r="H449" s="16"/>
      <c r="I449" s="16"/>
      <c r="J449" s="16"/>
      <c r="K449" s="16"/>
      <c r="N449" s="16"/>
      <c r="O449" s="16"/>
      <c r="P449" s="16"/>
      <c r="Q449" s="16"/>
      <c r="R449" s="16"/>
      <c r="S449" s="23"/>
      <c r="T449" s="16"/>
      <c r="U449" s="16"/>
      <c r="W449" s="23" t="str">
        <f>IF('PD3'!$V449&lt;&gt;"",'PD3'!$V449*VLOOKUP('PD3'!$U449,#REF!,2,0),"")</f>
        <v/>
      </c>
      <c r="X449" s="16"/>
      <c r="Y449" s="16"/>
      <c r="Z449" s="16"/>
      <c r="AA449" s="16"/>
      <c r="AB449" s="16"/>
      <c r="AC449" s="16"/>
    </row>
    <row r="450" spans="1:29" ht="15.75" customHeight="1" x14ac:dyDescent="0.35">
      <c r="A450" s="17"/>
      <c r="B450" s="16"/>
      <c r="C450" s="16"/>
      <c r="D450" s="16"/>
      <c r="E450" s="16"/>
      <c r="F450" s="16"/>
      <c r="G450" s="16"/>
      <c r="H450" s="16"/>
      <c r="I450" s="16"/>
      <c r="J450" s="16"/>
      <c r="K450" s="16"/>
      <c r="N450" s="16"/>
      <c r="O450" s="16"/>
      <c r="P450" s="16"/>
      <c r="Q450" s="16"/>
      <c r="R450" s="16"/>
      <c r="S450" s="23"/>
      <c r="T450" s="16"/>
      <c r="U450" s="16"/>
      <c r="W450" s="23" t="str">
        <f>IF('PD3'!$V450&lt;&gt;"",'PD3'!$V450*VLOOKUP('PD3'!$U450,#REF!,2,0),"")</f>
        <v/>
      </c>
      <c r="X450" s="16"/>
      <c r="Y450" s="16"/>
      <c r="Z450" s="16"/>
      <c r="AA450" s="16"/>
      <c r="AB450" s="16"/>
      <c r="AC450" s="16"/>
    </row>
    <row r="451" spans="1:29" ht="15.75" customHeight="1" x14ac:dyDescent="0.35">
      <c r="A451" s="17"/>
      <c r="B451" s="16"/>
      <c r="C451" s="16"/>
      <c r="D451" s="16"/>
      <c r="E451" s="16"/>
      <c r="F451" s="16"/>
      <c r="G451" s="16"/>
      <c r="H451" s="16"/>
      <c r="I451" s="16"/>
      <c r="J451" s="16"/>
      <c r="K451" s="16"/>
      <c r="N451" s="16"/>
      <c r="O451" s="16"/>
      <c r="P451" s="16"/>
      <c r="Q451" s="16"/>
      <c r="R451" s="16"/>
      <c r="S451" s="23"/>
      <c r="T451" s="16"/>
      <c r="U451" s="16"/>
      <c r="W451" s="23" t="str">
        <f>IF('PD3'!$V451&lt;&gt;"",'PD3'!$V451*VLOOKUP('PD3'!$U451,#REF!,2,0),"")</f>
        <v/>
      </c>
      <c r="X451" s="16"/>
      <c r="Y451" s="16"/>
      <c r="Z451" s="16"/>
      <c r="AA451" s="16"/>
      <c r="AB451" s="16"/>
      <c r="AC451" s="16"/>
    </row>
    <row r="452" spans="1:29" ht="15.75" customHeight="1" x14ac:dyDescent="0.35">
      <c r="A452" s="17"/>
      <c r="B452" s="16"/>
      <c r="C452" s="16"/>
      <c r="D452" s="16"/>
      <c r="E452" s="16"/>
      <c r="F452" s="16"/>
      <c r="G452" s="16"/>
      <c r="H452" s="16"/>
      <c r="I452" s="16"/>
      <c r="J452" s="16"/>
      <c r="K452" s="16"/>
      <c r="N452" s="16"/>
      <c r="O452" s="16"/>
      <c r="P452" s="16"/>
      <c r="Q452" s="16"/>
      <c r="R452" s="16"/>
      <c r="S452" s="23"/>
      <c r="T452" s="16"/>
      <c r="U452" s="16"/>
      <c r="W452" s="23" t="str">
        <f>IF('PD3'!$V452&lt;&gt;"",'PD3'!$V452*VLOOKUP('PD3'!$U452,#REF!,2,0),"")</f>
        <v/>
      </c>
      <c r="X452" s="16"/>
      <c r="Y452" s="16"/>
      <c r="Z452" s="16"/>
      <c r="AA452" s="16"/>
      <c r="AB452" s="16"/>
      <c r="AC452" s="16"/>
    </row>
    <row r="453" spans="1:29" ht="15.75" customHeight="1" x14ac:dyDescent="0.35">
      <c r="A453" s="17"/>
      <c r="B453" s="16"/>
      <c r="C453" s="16"/>
      <c r="D453" s="16"/>
      <c r="E453" s="16"/>
      <c r="F453" s="16"/>
      <c r="G453" s="16"/>
      <c r="H453" s="16"/>
      <c r="I453" s="16"/>
      <c r="J453" s="16"/>
      <c r="K453" s="16"/>
      <c r="N453" s="16"/>
      <c r="O453" s="16"/>
      <c r="P453" s="16"/>
      <c r="Q453" s="16"/>
      <c r="R453" s="16"/>
      <c r="S453" s="23"/>
      <c r="T453" s="16"/>
      <c r="U453" s="16"/>
      <c r="W453" s="23" t="str">
        <f>IF('PD3'!$V453&lt;&gt;"",'PD3'!$V453*VLOOKUP('PD3'!$U453,#REF!,2,0),"")</f>
        <v/>
      </c>
      <c r="X453" s="16"/>
      <c r="Y453" s="16"/>
      <c r="Z453" s="16"/>
      <c r="AA453" s="16"/>
      <c r="AB453" s="16"/>
      <c r="AC453" s="16"/>
    </row>
    <row r="454" spans="1:29" ht="15.75" customHeight="1" x14ac:dyDescent="0.35">
      <c r="A454" s="17"/>
      <c r="B454" s="16"/>
      <c r="C454" s="16"/>
      <c r="D454" s="16"/>
      <c r="E454" s="16"/>
      <c r="F454" s="16"/>
      <c r="G454" s="16"/>
      <c r="H454" s="16"/>
      <c r="I454" s="16"/>
      <c r="J454" s="16"/>
      <c r="K454" s="16"/>
      <c r="N454" s="16"/>
      <c r="O454" s="16"/>
      <c r="P454" s="16"/>
      <c r="Q454" s="16"/>
      <c r="R454" s="16"/>
      <c r="S454" s="23"/>
      <c r="T454" s="16"/>
      <c r="U454" s="16"/>
      <c r="W454" s="23" t="str">
        <f>IF('PD3'!$V454&lt;&gt;"",'PD3'!$V454*VLOOKUP('PD3'!$U454,#REF!,2,0),"")</f>
        <v/>
      </c>
      <c r="X454" s="16"/>
      <c r="Y454" s="16"/>
      <c r="Z454" s="16"/>
      <c r="AA454" s="16"/>
      <c r="AB454" s="16"/>
      <c r="AC454" s="16"/>
    </row>
    <row r="455" spans="1:29" ht="15.75" customHeight="1" x14ac:dyDescent="0.35">
      <c r="A455" s="17"/>
      <c r="B455" s="16"/>
      <c r="C455" s="16"/>
      <c r="D455" s="16"/>
      <c r="E455" s="16"/>
      <c r="F455" s="16"/>
      <c r="G455" s="16"/>
      <c r="H455" s="16"/>
      <c r="I455" s="16"/>
      <c r="J455" s="16"/>
      <c r="K455" s="16"/>
      <c r="N455" s="16"/>
      <c r="O455" s="16"/>
      <c r="P455" s="16"/>
      <c r="Q455" s="16"/>
      <c r="R455" s="16"/>
      <c r="S455" s="23"/>
      <c r="T455" s="16"/>
      <c r="U455" s="16"/>
      <c r="W455" s="23" t="str">
        <f>IF('PD3'!$V455&lt;&gt;"",'PD3'!$V455*VLOOKUP('PD3'!$U455,#REF!,2,0),"")</f>
        <v/>
      </c>
      <c r="X455" s="16"/>
      <c r="Y455" s="16"/>
      <c r="Z455" s="16"/>
      <c r="AA455" s="16"/>
      <c r="AB455" s="16"/>
      <c r="AC455" s="16"/>
    </row>
    <row r="456" spans="1:29" ht="15.75" customHeight="1" x14ac:dyDescent="0.35">
      <c r="A456" s="17"/>
      <c r="B456" s="16"/>
      <c r="C456" s="16"/>
      <c r="D456" s="16"/>
      <c r="E456" s="16"/>
      <c r="F456" s="16"/>
      <c r="G456" s="16"/>
      <c r="H456" s="16"/>
      <c r="I456" s="16"/>
      <c r="J456" s="16"/>
      <c r="K456" s="16"/>
      <c r="N456" s="16"/>
      <c r="O456" s="16"/>
      <c r="P456" s="16"/>
      <c r="Q456" s="16"/>
      <c r="R456" s="16"/>
      <c r="S456" s="23"/>
      <c r="T456" s="16"/>
      <c r="U456" s="16"/>
      <c r="W456" s="23" t="str">
        <f>IF('PD3'!$V456&lt;&gt;"",'PD3'!$V456*VLOOKUP('PD3'!$U456,#REF!,2,0),"")</f>
        <v/>
      </c>
      <c r="X456" s="16"/>
      <c r="Y456" s="16"/>
      <c r="Z456" s="16"/>
      <c r="AA456" s="16"/>
      <c r="AB456" s="16"/>
      <c r="AC456" s="16"/>
    </row>
    <row r="457" spans="1:29" ht="15.75" customHeight="1" x14ac:dyDescent="0.35">
      <c r="A457" s="17"/>
      <c r="B457" s="16"/>
      <c r="C457" s="16"/>
      <c r="D457" s="16"/>
      <c r="E457" s="16"/>
      <c r="F457" s="16"/>
      <c r="G457" s="16"/>
      <c r="H457" s="16"/>
      <c r="I457" s="16"/>
      <c r="J457" s="16"/>
      <c r="K457" s="16"/>
      <c r="N457" s="16"/>
      <c r="O457" s="16"/>
      <c r="P457" s="16"/>
      <c r="Q457" s="16"/>
      <c r="R457" s="16"/>
      <c r="S457" s="23"/>
      <c r="T457" s="16"/>
      <c r="U457" s="16"/>
      <c r="W457" s="23" t="str">
        <f>IF('PD3'!$V457&lt;&gt;"",'PD3'!$V457*VLOOKUP('PD3'!$U457,#REF!,2,0),"")</f>
        <v/>
      </c>
      <c r="X457" s="16"/>
      <c r="Y457" s="16"/>
      <c r="Z457" s="16"/>
      <c r="AA457" s="16"/>
      <c r="AB457" s="16"/>
      <c r="AC457" s="16"/>
    </row>
    <row r="458" spans="1:29" ht="15.75" customHeight="1" x14ac:dyDescent="0.35">
      <c r="A458" s="17"/>
      <c r="B458" s="16"/>
      <c r="C458" s="16"/>
      <c r="D458" s="16"/>
      <c r="E458" s="16"/>
      <c r="F458" s="16"/>
      <c r="G458" s="16"/>
      <c r="H458" s="16"/>
      <c r="I458" s="16"/>
      <c r="J458" s="16"/>
      <c r="K458" s="16"/>
      <c r="N458" s="16"/>
      <c r="O458" s="16"/>
      <c r="P458" s="16"/>
      <c r="Q458" s="16"/>
      <c r="R458" s="16"/>
      <c r="S458" s="23"/>
      <c r="T458" s="16"/>
      <c r="U458" s="16"/>
      <c r="W458" s="23" t="str">
        <f>IF('PD3'!$V458&lt;&gt;"",'PD3'!$V458*VLOOKUP('PD3'!$U458,#REF!,2,0),"")</f>
        <v/>
      </c>
      <c r="X458" s="16"/>
      <c r="Y458" s="16"/>
      <c r="Z458" s="16"/>
      <c r="AA458" s="16"/>
      <c r="AB458" s="16"/>
      <c r="AC458" s="16"/>
    </row>
    <row r="459" spans="1:29" ht="15.75" customHeight="1" x14ac:dyDescent="0.35">
      <c r="A459" s="17"/>
      <c r="B459" s="16"/>
      <c r="C459" s="16"/>
      <c r="D459" s="16"/>
      <c r="E459" s="16"/>
      <c r="F459" s="16"/>
      <c r="G459" s="16"/>
      <c r="H459" s="16"/>
      <c r="I459" s="16"/>
      <c r="J459" s="16"/>
      <c r="K459" s="16"/>
      <c r="N459" s="16"/>
      <c r="O459" s="16"/>
      <c r="P459" s="16"/>
      <c r="Q459" s="16"/>
      <c r="R459" s="16"/>
      <c r="S459" s="23"/>
      <c r="T459" s="16"/>
      <c r="U459" s="16"/>
      <c r="W459" s="23" t="str">
        <f>IF('PD3'!$V459&lt;&gt;"",'PD3'!$V459*VLOOKUP('PD3'!$U459,#REF!,2,0),"")</f>
        <v/>
      </c>
      <c r="X459" s="16"/>
      <c r="Y459" s="16"/>
      <c r="Z459" s="16"/>
      <c r="AA459" s="16"/>
      <c r="AB459" s="16"/>
      <c r="AC459" s="16"/>
    </row>
    <row r="460" spans="1:29" ht="15.75" customHeight="1" x14ac:dyDescent="0.35">
      <c r="A460" s="17"/>
      <c r="B460" s="16"/>
      <c r="C460" s="16"/>
      <c r="D460" s="16"/>
      <c r="E460" s="16"/>
      <c r="F460" s="16"/>
      <c r="G460" s="16"/>
      <c r="H460" s="16"/>
      <c r="I460" s="16"/>
      <c r="J460" s="16"/>
      <c r="K460" s="16"/>
      <c r="N460" s="16"/>
      <c r="O460" s="16"/>
      <c r="P460" s="16"/>
      <c r="Q460" s="16"/>
      <c r="R460" s="16"/>
      <c r="S460" s="23"/>
      <c r="T460" s="16"/>
      <c r="U460" s="16"/>
      <c r="W460" s="23" t="str">
        <f>IF('PD3'!$V460&lt;&gt;"",'PD3'!$V460*VLOOKUP('PD3'!$U460,#REF!,2,0),"")</f>
        <v/>
      </c>
      <c r="X460" s="16"/>
      <c r="Y460" s="16"/>
      <c r="Z460" s="16"/>
      <c r="AA460" s="16"/>
      <c r="AB460" s="16"/>
      <c r="AC460" s="16"/>
    </row>
    <row r="461" spans="1:29" ht="15.75" customHeight="1" x14ac:dyDescent="0.35">
      <c r="A461" s="17"/>
      <c r="B461" s="16"/>
      <c r="C461" s="16"/>
      <c r="D461" s="16"/>
      <c r="E461" s="16"/>
      <c r="F461" s="16"/>
      <c r="G461" s="16"/>
      <c r="H461" s="16"/>
      <c r="I461" s="16"/>
      <c r="J461" s="16"/>
      <c r="K461" s="16"/>
      <c r="N461" s="16"/>
      <c r="O461" s="16"/>
      <c r="P461" s="16"/>
      <c r="Q461" s="16"/>
      <c r="R461" s="16"/>
      <c r="S461" s="23"/>
      <c r="T461" s="16"/>
      <c r="U461" s="16"/>
      <c r="W461" s="23" t="str">
        <f>IF('PD3'!$V461&lt;&gt;"",'PD3'!$V461*VLOOKUP('PD3'!$U461,#REF!,2,0),"")</f>
        <v/>
      </c>
      <c r="X461" s="16"/>
      <c r="Y461" s="16"/>
      <c r="Z461" s="16"/>
      <c r="AA461" s="16"/>
      <c r="AB461" s="16"/>
      <c r="AC461" s="16"/>
    </row>
    <row r="462" spans="1:29" ht="15.75" customHeight="1" x14ac:dyDescent="0.35">
      <c r="A462" s="17"/>
      <c r="B462" s="16"/>
      <c r="C462" s="16"/>
      <c r="D462" s="16"/>
      <c r="E462" s="16"/>
      <c r="F462" s="16"/>
      <c r="G462" s="16"/>
      <c r="H462" s="16"/>
      <c r="I462" s="16"/>
      <c r="J462" s="16"/>
      <c r="K462" s="16"/>
      <c r="N462" s="16"/>
      <c r="O462" s="16"/>
      <c r="P462" s="16"/>
      <c r="Q462" s="16"/>
      <c r="R462" s="16"/>
      <c r="S462" s="23"/>
      <c r="T462" s="16"/>
      <c r="U462" s="16"/>
      <c r="W462" s="23" t="str">
        <f>IF('PD3'!$V462&lt;&gt;"",'PD3'!$V462*VLOOKUP('PD3'!$U462,#REF!,2,0),"")</f>
        <v/>
      </c>
      <c r="X462" s="16"/>
      <c r="Y462" s="16"/>
      <c r="Z462" s="16"/>
      <c r="AA462" s="16"/>
      <c r="AB462" s="16"/>
      <c r="AC462" s="16"/>
    </row>
    <row r="463" spans="1:29" ht="15.75" customHeight="1" x14ac:dyDescent="0.35">
      <c r="A463" s="17"/>
      <c r="B463" s="16"/>
      <c r="C463" s="16"/>
      <c r="D463" s="16"/>
      <c r="E463" s="16"/>
      <c r="F463" s="16"/>
      <c r="G463" s="16"/>
      <c r="H463" s="16"/>
      <c r="I463" s="16"/>
      <c r="J463" s="16"/>
      <c r="K463" s="16"/>
      <c r="N463" s="16"/>
      <c r="O463" s="16"/>
      <c r="P463" s="16"/>
      <c r="Q463" s="16"/>
      <c r="R463" s="16"/>
      <c r="S463" s="23"/>
      <c r="T463" s="16"/>
      <c r="U463" s="16"/>
      <c r="W463" s="23" t="str">
        <f>IF('PD3'!$V463&lt;&gt;"",'PD3'!$V463*VLOOKUP('PD3'!$U463,#REF!,2,0),"")</f>
        <v/>
      </c>
      <c r="X463" s="16"/>
      <c r="Y463" s="16"/>
      <c r="Z463" s="16"/>
      <c r="AA463" s="16"/>
      <c r="AB463" s="16"/>
      <c r="AC463" s="16"/>
    </row>
    <row r="464" spans="1:29" ht="15.75" customHeight="1" x14ac:dyDescent="0.35">
      <c r="A464" s="17"/>
      <c r="B464" s="16"/>
      <c r="C464" s="16"/>
      <c r="D464" s="16"/>
      <c r="E464" s="16"/>
      <c r="F464" s="16"/>
      <c r="G464" s="16"/>
      <c r="H464" s="16"/>
      <c r="I464" s="16"/>
      <c r="J464" s="16"/>
      <c r="K464" s="16"/>
      <c r="N464" s="16"/>
      <c r="O464" s="16"/>
      <c r="P464" s="16"/>
      <c r="Q464" s="16"/>
      <c r="R464" s="16"/>
      <c r="S464" s="23"/>
      <c r="T464" s="16"/>
      <c r="U464" s="16"/>
      <c r="W464" s="23" t="str">
        <f>IF('PD3'!$V464&lt;&gt;"",'PD3'!$V464*VLOOKUP('PD3'!$U464,#REF!,2,0),"")</f>
        <v/>
      </c>
      <c r="X464" s="16"/>
      <c r="Y464" s="16"/>
      <c r="Z464" s="16"/>
      <c r="AA464" s="16"/>
      <c r="AB464" s="16"/>
      <c r="AC464" s="16"/>
    </row>
    <row r="465" spans="1:29" ht="15.75" customHeight="1" x14ac:dyDescent="0.35">
      <c r="A465" s="17"/>
      <c r="B465" s="16"/>
      <c r="C465" s="16"/>
      <c r="D465" s="16"/>
      <c r="E465" s="16"/>
      <c r="F465" s="16"/>
      <c r="G465" s="16"/>
      <c r="H465" s="16"/>
      <c r="I465" s="16"/>
      <c r="J465" s="16"/>
      <c r="K465" s="16"/>
      <c r="N465" s="16"/>
      <c r="O465" s="16"/>
      <c r="P465" s="16"/>
      <c r="Q465" s="16"/>
      <c r="R465" s="16"/>
      <c r="S465" s="23"/>
      <c r="T465" s="16"/>
      <c r="U465" s="16"/>
      <c r="W465" s="23" t="str">
        <f>IF('PD3'!$V465&lt;&gt;"",'PD3'!$V465*VLOOKUP('PD3'!$U465,#REF!,2,0),"")</f>
        <v/>
      </c>
      <c r="X465" s="16"/>
      <c r="Y465" s="16"/>
      <c r="Z465" s="16"/>
      <c r="AA465" s="16"/>
      <c r="AB465" s="16"/>
      <c r="AC465" s="16"/>
    </row>
    <row r="466" spans="1:29" ht="15.75" customHeight="1" x14ac:dyDescent="0.35">
      <c r="A466" s="17"/>
      <c r="B466" s="16"/>
      <c r="C466" s="16"/>
      <c r="D466" s="16"/>
      <c r="E466" s="16"/>
      <c r="F466" s="16"/>
      <c r="G466" s="16"/>
      <c r="H466" s="16"/>
      <c r="I466" s="16"/>
      <c r="J466" s="16"/>
      <c r="K466" s="16"/>
      <c r="N466" s="16"/>
      <c r="O466" s="16"/>
      <c r="P466" s="16"/>
      <c r="Q466" s="16"/>
      <c r="R466" s="16"/>
      <c r="S466" s="23"/>
      <c r="T466" s="16"/>
      <c r="U466" s="16"/>
      <c r="W466" s="23" t="str">
        <f>IF('PD3'!$V466&lt;&gt;"",'PD3'!$V466*VLOOKUP('PD3'!$U466,#REF!,2,0),"")</f>
        <v/>
      </c>
      <c r="X466" s="16"/>
      <c r="Y466" s="16"/>
      <c r="Z466" s="16"/>
      <c r="AA466" s="16"/>
      <c r="AB466" s="16"/>
      <c r="AC466" s="16"/>
    </row>
    <row r="467" spans="1:29" ht="15.75" customHeight="1" x14ac:dyDescent="0.35">
      <c r="A467" s="17"/>
      <c r="B467" s="16"/>
      <c r="C467" s="16"/>
      <c r="D467" s="16"/>
      <c r="E467" s="16"/>
      <c r="F467" s="16"/>
      <c r="G467" s="16"/>
      <c r="H467" s="16"/>
      <c r="I467" s="16"/>
      <c r="J467" s="16"/>
      <c r="K467" s="16"/>
      <c r="N467" s="16"/>
      <c r="O467" s="16"/>
      <c r="P467" s="16"/>
      <c r="Q467" s="16"/>
      <c r="R467" s="16"/>
      <c r="S467" s="23"/>
      <c r="T467" s="16"/>
      <c r="U467" s="16"/>
      <c r="W467" s="23" t="str">
        <f>IF('PD3'!$V467&lt;&gt;"",'PD3'!$V467*VLOOKUP('PD3'!$U467,#REF!,2,0),"")</f>
        <v/>
      </c>
      <c r="X467" s="16"/>
      <c r="Y467" s="16"/>
      <c r="Z467" s="16"/>
      <c r="AA467" s="16"/>
      <c r="AB467" s="16"/>
      <c r="AC467" s="16"/>
    </row>
    <row r="468" spans="1:29" ht="15.75" customHeight="1" x14ac:dyDescent="0.35">
      <c r="A468" s="17"/>
      <c r="B468" s="16"/>
      <c r="C468" s="16"/>
      <c r="D468" s="16"/>
      <c r="E468" s="16"/>
      <c r="F468" s="16"/>
      <c r="G468" s="16"/>
      <c r="H468" s="16"/>
      <c r="I468" s="16"/>
      <c r="J468" s="16"/>
      <c r="K468" s="16"/>
      <c r="N468" s="16"/>
      <c r="O468" s="16"/>
      <c r="P468" s="16"/>
      <c r="Q468" s="16"/>
      <c r="R468" s="16"/>
      <c r="S468" s="23"/>
      <c r="T468" s="16"/>
      <c r="U468" s="16"/>
      <c r="W468" s="23" t="str">
        <f>IF('PD3'!$V468&lt;&gt;"",'PD3'!$V468*VLOOKUP('PD3'!$U468,#REF!,2,0),"")</f>
        <v/>
      </c>
      <c r="X468" s="16"/>
      <c r="Y468" s="16"/>
      <c r="Z468" s="16"/>
      <c r="AA468" s="16"/>
      <c r="AB468" s="16"/>
      <c r="AC468" s="16"/>
    </row>
    <row r="469" spans="1:29" ht="15.75" customHeight="1" x14ac:dyDescent="0.35">
      <c r="A469" s="17"/>
      <c r="B469" s="16"/>
      <c r="C469" s="16"/>
      <c r="D469" s="16"/>
      <c r="E469" s="16"/>
      <c r="F469" s="16"/>
      <c r="G469" s="16"/>
      <c r="H469" s="16"/>
      <c r="I469" s="16"/>
      <c r="J469" s="16"/>
      <c r="K469" s="16"/>
      <c r="N469" s="16"/>
      <c r="O469" s="16"/>
      <c r="P469" s="16"/>
      <c r="Q469" s="16"/>
      <c r="R469" s="16"/>
      <c r="S469" s="23"/>
      <c r="T469" s="16"/>
      <c r="U469" s="16"/>
      <c r="W469" s="23" t="str">
        <f>IF('PD3'!$V469&lt;&gt;"",'PD3'!$V469*VLOOKUP('PD3'!$U469,#REF!,2,0),"")</f>
        <v/>
      </c>
      <c r="X469" s="16"/>
      <c r="Y469" s="16"/>
      <c r="Z469" s="16"/>
      <c r="AA469" s="16"/>
      <c r="AB469" s="16"/>
      <c r="AC469" s="16"/>
    </row>
    <row r="470" spans="1:29" ht="15.75" customHeight="1" x14ac:dyDescent="0.35">
      <c r="A470" s="17"/>
      <c r="B470" s="16"/>
      <c r="C470" s="16"/>
      <c r="D470" s="16"/>
      <c r="E470" s="16"/>
      <c r="F470" s="16"/>
      <c r="G470" s="16"/>
      <c r="H470" s="16"/>
      <c r="I470" s="16"/>
      <c r="J470" s="16"/>
      <c r="K470" s="16"/>
      <c r="N470" s="16"/>
      <c r="O470" s="16"/>
      <c r="P470" s="16"/>
      <c r="Q470" s="16"/>
      <c r="R470" s="16"/>
      <c r="S470" s="23"/>
      <c r="T470" s="16"/>
      <c r="U470" s="16"/>
      <c r="W470" s="23" t="str">
        <f>IF('PD3'!$V470&lt;&gt;"",'PD3'!$V470*VLOOKUP('PD3'!$U470,#REF!,2,0),"")</f>
        <v/>
      </c>
      <c r="X470" s="16"/>
      <c r="Y470" s="16"/>
      <c r="Z470" s="16"/>
      <c r="AA470" s="16"/>
      <c r="AB470" s="16"/>
      <c r="AC470" s="16"/>
    </row>
    <row r="471" spans="1:29" ht="15.75" customHeight="1" x14ac:dyDescent="0.35">
      <c r="A471" s="17"/>
      <c r="B471" s="16"/>
      <c r="C471" s="16"/>
      <c r="D471" s="16"/>
      <c r="E471" s="16"/>
      <c r="F471" s="16"/>
      <c r="G471" s="16"/>
      <c r="H471" s="16"/>
      <c r="I471" s="16"/>
      <c r="J471" s="16"/>
      <c r="K471" s="16"/>
      <c r="N471" s="16"/>
      <c r="O471" s="16"/>
      <c r="P471" s="16"/>
      <c r="Q471" s="16"/>
      <c r="R471" s="16"/>
      <c r="S471" s="23"/>
      <c r="T471" s="16"/>
      <c r="U471" s="16"/>
      <c r="W471" s="23" t="str">
        <f>IF('PD3'!$V471&lt;&gt;"",'PD3'!$V471*VLOOKUP('PD3'!$U471,#REF!,2,0),"")</f>
        <v/>
      </c>
      <c r="X471" s="16"/>
      <c r="Y471" s="16"/>
      <c r="Z471" s="16"/>
      <c r="AA471" s="16"/>
      <c r="AB471" s="16"/>
      <c r="AC471" s="16"/>
    </row>
    <row r="472" spans="1:29" ht="15.75" customHeight="1" x14ac:dyDescent="0.35">
      <c r="A472" s="17"/>
      <c r="B472" s="16"/>
      <c r="C472" s="16"/>
      <c r="D472" s="16"/>
      <c r="E472" s="16"/>
      <c r="F472" s="16"/>
      <c r="G472" s="16"/>
      <c r="H472" s="16"/>
      <c r="I472" s="16"/>
      <c r="J472" s="16"/>
      <c r="K472" s="16"/>
      <c r="N472" s="16"/>
      <c r="O472" s="16"/>
      <c r="P472" s="16"/>
      <c r="Q472" s="16"/>
      <c r="R472" s="16"/>
      <c r="S472" s="23"/>
      <c r="T472" s="16"/>
      <c r="U472" s="16"/>
      <c r="W472" s="23" t="str">
        <f>IF('PD3'!$V472&lt;&gt;"",'PD3'!$V472*VLOOKUP('PD3'!$U472,#REF!,2,0),"")</f>
        <v/>
      </c>
      <c r="X472" s="16"/>
      <c r="Y472" s="16"/>
      <c r="Z472" s="16"/>
      <c r="AA472" s="16"/>
      <c r="AB472" s="16"/>
      <c r="AC472" s="16"/>
    </row>
    <row r="473" spans="1:29" ht="15.75" customHeight="1" x14ac:dyDescent="0.35">
      <c r="A473" s="17"/>
      <c r="B473" s="16"/>
      <c r="C473" s="16"/>
      <c r="D473" s="16"/>
      <c r="E473" s="16"/>
      <c r="F473" s="16"/>
      <c r="G473" s="16"/>
      <c r="H473" s="16"/>
      <c r="I473" s="16"/>
      <c r="J473" s="16"/>
      <c r="K473" s="16"/>
      <c r="N473" s="16"/>
      <c r="O473" s="16"/>
      <c r="P473" s="16"/>
      <c r="Q473" s="16"/>
      <c r="R473" s="16"/>
      <c r="S473" s="23"/>
      <c r="T473" s="16"/>
      <c r="U473" s="16"/>
      <c r="W473" s="23" t="str">
        <f>IF('PD3'!$V473&lt;&gt;"",'PD3'!$V473*VLOOKUP('PD3'!$U473,#REF!,2,0),"")</f>
        <v/>
      </c>
      <c r="X473" s="16"/>
      <c r="Y473" s="16"/>
      <c r="Z473" s="16"/>
      <c r="AA473" s="16"/>
      <c r="AB473" s="16"/>
      <c r="AC473" s="16"/>
    </row>
    <row r="474" spans="1:29" ht="15.75" customHeight="1" x14ac:dyDescent="0.35">
      <c r="A474" s="17"/>
      <c r="B474" s="16"/>
      <c r="C474" s="16"/>
      <c r="D474" s="16"/>
      <c r="E474" s="16"/>
      <c r="F474" s="16"/>
      <c r="G474" s="16"/>
      <c r="H474" s="16"/>
      <c r="I474" s="16"/>
      <c r="J474" s="16"/>
      <c r="K474" s="16"/>
      <c r="N474" s="16"/>
      <c r="O474" s="16"/>
      <c r="P474" s="16"/>
      <c r="Q474" s="16"/>
      <c r="R474" s="16"/>
      <c r="S474" s="23"/>
      <c r="T474" s="16"/>
      <c r="U474" s="16"/>
      <c r="W474" s="23" t="str">
        <f>IF('PD3'!$V474&lt;&gt;"",'PD3'!$V474*VLOOKUP('PD3'!$U474,#REF!,2,0),"")</f>
        <v/>
      </c>
      <c r="X474" s="16"/>
      <c r="Y474" s="16"/>
      <c r="Z474" s="16"/>
      <c r="AA474" s="16"/>
      <c r="AB474" s="16"/>
      <c r="AC474" s="16"/>
    </row>
    <row r="475" spans="1:29" ht="15.75" customHeight="1" x14ac:dyDescent="0.35">
      <c r="A475" s="17"/>
      <c r="B475" s="16"/>
      <c r="C475" s="16"/>
      <c r="D475" s="16"/>
      <c r="E475" s="16"/>
      <c r="F475" s="16"/>
      <c r="G475" s="16"/>
      <c r="H475" s="16"/>
      <c r="I475" s="16"/>
      <c r="J475" s="16"/>
      <c r="K475" s="16"/>
      <c r="N475" s="16"/>
      <c r="O475" s="16"/>
      <c r="P475" s="16"/>
      <c r="Q475" s="16"/>
      <c r="R475" s="16"/>
      <c r="S475" s="23"/>
      <c r="T475" s="16"/>
      <c r="U475" s="16"/>
      <c r="W475" s="23" t="str">
        <f>IF('PD3'!$V475&lt;&gt;"",'PD3'!$V475*VLOOKUP('PD3'!$U475,#REF!,2,0),"")</f>
        <v/>
      </c>
      <c r="X475" s="16"/>
      <c r="Y475" s="16"/>
      <c r="Z475" s="16"/>
      <c r="AA475" s="16"/>
      <c r="AB475" s="16"/>
      <c r="AC475" s="16"/>
    </row>
    <row r="476" spans="1:29" ht="15.75" customHeight="1" x14ac:dyDescent="0.35">
      <c r="A476" s="17"/>
      <c r="B476" s="16"/>
      <c r="C476" s="16"/>
      <c r="D476" s="16"/>
      <c r="E476" s="16"/>
      <c r="F476" s="16"/>
      <c r="G476" s="16"/>
      <c r="H476" s="16"/>
      <c r="I476" s="16"/>
      <c r="J476" s="16"/>
      <c r="K476" s="16"/>
      <c r="N476" s="16"/>
      <c r="O476" s="16"/>
      <c r="P476" s="16"/>
      <c r="Q476" s="16"/>
      <c r="R476" s="16"/>
      <c r="S476" s="23"/>
      <c r="T476" s="16"/>
      <c r="U476" s="16"/>
      <c r="W476" s="23" t="str">
        <f>IF('PD3'!$V476&lt;&gt;"",'PD3'!$V476*VLOOKUP('PD3'!$U476,#REF!,2,0),"")</f>
        <v/>
      </c>
      <c r="X476" s="16"/>
      <c r="Y476" s="16"/>
      <c r="Z476" s="16"/>
      <c r="AA476" s="16"/>
      <c r="AB476" s="16"/>
      <c r="AC476" s="16"/>
    </row>
    <row r="477" spans="1:29" ht="15.75" customHeight="1" x14ac:dyDescent="0.35">
      <c r="A477" s="17"/>
      <c r="B477" s="16"/>
      <c r="C477" s="16"/>
      <c r="D477" s="16"/>
      <c r="E477" s="16"/>
      <c r="F477" s="16"/>
      <c r="G477" s="16"/>
      <c r="H477" s="16"/>
      <c r="I477" s="16"/>
      <c r="J477" s="16"/>
      <c r="K477" s="16"/>
      <c r="N477" s="16"/>
      <c r="O477" s="16"/>
      <c r="P477" s="16"/>
      <c r="Q477" s="16"/>
      <c r="R477" s="16"/>
      <c r="S477" s="23"/>
      <c r="T477" s="16"/>
      <c r="U477" s="16"/>
      <c r="W477" s="23" t="str">
        <f>IF('PD3'!$V477&lt;&gt;"",'PD3'!$V477*VLOOKUP('PD3'!$U477,#REF!,2,0),"")</f>
        <v/>
      </c>
      <c r="X477" s="16"/>
      <c r="Y477" s="16"/>
      <c r="Z477" s="16"/>
      <c r="AA477" s="16"/>
      <c r="AB477" s="16"/>
      <c r="AC477" s="16"/>
    </row>
    <row r="478" spans="1:29" ht="15.75" customHeight="1" x14ac:dyDescent="0.35">
      <c r="A478" s="17"/>
      <c r="B478" s="16"/>
      <c r="C478" s="16"/>
      <c r="D478" s="16"/>
      <c r="E478" s="16"/>
      <c r="F478" s="16"/>
      <c r="G478" s="16"/>
      <c r="H478" s="16"/>
      <c r="I478" s="16"/>
      <c r="J478" s="16"/>
      <c r="K478" s="16"/>
      <c r="N478" s="16"/>
      <c r="O478" s="16"/>
      <c r="P478" s="16"/>
      <c r="Q478" s="16"/>
      <c r="R478" s="16"/>
      <c r="S478" s="23"/>
      <c r="T478" s="16"/>
      <c r="U478" s="16"/>
      <c r="W478" s="23" t="str">
        <f>IF('PD3'!$V478&lt;&gt;"",'PD3'!$V478*VLOOKUP('PD3'!$U478,#REF!,2,0),"")</f>
        <v/>
      </c>
      <c r="X478" s="16"/>
      <c r="Y478" s="16"/>
      <c r="Z478" s="16"/>
      <c r="AA478" s="16"/>
      <c r="AB478" s="16"/>
      <c r="AC478" s="16"/>
    </row>
    <row r="479" spans="1:29" ht="15.75" customHeight="1" x14ac:dyDescent="0.35">
      <c r="A479" s="17"/>
      <c r="B479" s="16"/>
      <c r="C479" s="16"/>
      <c r="D479" s="16"/>
      <c r="E479" s="16"/>
      <c r="F479" s="16"/>
      <c r="G479" s="16"/>
      <c r="H479" s="16"/>
      <c r="I479" s="16"/>
      <c r="J479" s="16"/>
      <c r="K479" s="16"/>
      <c r="N479" s="16"/>
      <c r="O479" s="16"/>
      <c r="P479" s="16"/>
      <c r="Q479" s="16"/>
      <c r="R479" s="16"/>
      <c r="S479" s="23"/>
      <c r="T479" s="16"/>
      <c r="U479" s="16"/>
      <c r="W479" s="23" t="str">
        <f>IF('PD3'!$V479&lt;&gt;"",'PD3'!$V479*VLOOKUP('PD3'!$U479,#REF!,2,0),"")</f>
        <v/>
      </c>
      <c r="X479" s="16"/>
      <c r="Y479" s="16"/>
      <c r="Z479" s="16"/>
      <c r="AA479" s="16"/>
      <c r="AB479" s="16"/>
      <c r="AC479" s="16"/>
    </row>
    <row r="480" spans="1:29" ht="15.75" customHeight="1" x14ac:dyDescent="0.35">
      <c r="A480" s="17"/>
      <c r="B480" s="16"/>
      <c r="C480" s="16"/>
      <c r="D480" s="16"/>
      <c r="E480" s="16"/>
      <c r="F480" s="16"/>
      <c r="G480" s="16"/>
      <c r="H480" s="16"/>
      <c r="I480" s="16"/>
      <c r="J480" s="16"/>
      <c r="K480" s="16"/>
      <c r="N480" s="16"/>
      <c r="O480" s="16"/>
      <c r="P480" s="16"/>
      <c r="Q480" s="16"/>
      <c r="R480" s="16"/>
      <c r="S480" s="23"/>
      <c r="T480" s="16"/>
      <c r="U480" s="16"/>
      <c r="W480" s="23" t="str">
        <f>IF('PD3'!$V480&lt;&gt;"",'PD3'!$V480*VLOOKUP('PD3'!$U480,#REF!,2,0),"")</f>
        <v/>
      </c>
      <c r="X480" s="16"/>
      <c r="Y480" s="16"/>
      <c r="Z480" s="16"/>
      <c r="AA480" s="16"/>
      <c r="AB480" s="16"/>
      <c r="AC480" s="16"/>
    </row>
    <row r="481" spans="1:29" ht="15.75" customHeight="1" x14ac:dyDescent="0.35">
      <c r="A481" s="17"/>
      <c r="B481" s="16"/>
      <c r="C481" s="16"/>
      <c r="D481" s="16"/>
      <c r="E481" s="16"/>
      <c r="F481" s="16"/>
      <c r="G481" s="16"/>
      <c r="H481" s="16"/>
      <c r="I481" s="16"/>
      <c r="J481" s="16"/>
      <c r="K481" s="16"/>
      <c r="N481" s="16"/>
      <c r="O481" s="16"/>
      <c r="P481" s="16"/>
      <c r="Q481" s="16"/>
      <c r="R481" s="16"/>
      <c r="S481" s="23"/>
      <c r="T481" s="16"/>
      <c r="U481" s="16"/>
      <c r="W481" s="23" t="str">
        <f>IF('PD3'!$V481&lt;&gt;"",'PD3'!$V481*VLOOKUP('PD3'!$U481,#REF!,2,0),"")</f>
        <v/>
      </c>
      <c r="X481" s="16"/>
      <c r="Y481" s="16"/>
      <c r="Z481" s="16"/>
      <c r="AA481" s="16"/>
      <c r="AB481" s="16"/>
      <c r="AC481" s="16"/>
    </row>
    <row r="482" spans="1:29" ht="15.75" customHeight="1" x14ac:dyDescent="0.35">
      <c r="A482" s="17"/>
      <c r="B482" s="16"/>
      <c r="C482" s="16"/>
      <c r="D482" s="16"/>
      <c r="E482" s="16"/>
      <c r="F482" s="16"/>
      <c r="G482" s="16"/>
      <c r="H482" s="16"/>
      <c r="I482" s="16"/>
      <c r="J482" s="16"/>
      <c r="K482" s="16"/>
      <c r="N482" s="16"/>
      <c r="O482" s="16"/>
      <c r="P482" s="16"/>
      <c r="Q482" s="16"/>
      <c r="R482" s="16"/>
      <c r="S482" s="23"/>
      <c r="T482" s="16"/>
      <c r="U482" s="16"/>
      <c r="W482" s="23" t="str">
        <f>IF('PD3'!$V482&lt;&gt;"",'PD3'!$V482*VLOOKUP('PD3'!$U482,#REF!,2,0),"")</f>
        <v/>
      </c>
      <c r="X482" s="16"/>
      <c r="Y482" s="16"/>
      <c r="Z482" s="16"/>
      <c r="AA482" s="16"/>
      <c r="AB482" s="16"/>
      <c r="AC482" s="16"/>
    </row>
    <row r="483" spans="1:29" ht="15.75" customHeight="1" x14ac:dyDescent="0.35">
      <c r="A483" s="17"/>
      <c r="B483" s="16"/>
      <c r="C483" s="16"/>
      <c r="D483" s="16"/>
      <c r="E483" s="16"/>
      <c r="F483" s="16"/>
      <c r="G483" s="16"/>
      <c r="H483" s="16"/>
      <c r="I483" s="16"/>
      <c r="J483" s="16"/>
      <c r="K483" s="16"/>
      <c r="N483" s="16"/>
      <c r="O483" s="16"/>
      <c r="P483" s="16"/>
      <c r="Q483" s="16"/>
      <c r="R483" s="16"/>
      <c r="S483" s="23"/>
      <c r="T483" s="16"/>
      <c r="U483" s="16"/>
      <c r="W483" s="23" t="str">
        <f>IF('PD3'!$V483&lt;&gt;"",'PD3'!$V483*VLOOKUP('PD3'!$U483,#REF!,2,0),"")</f>
        <v/>
      </c>
      <c r="X483" s="16"/>
      <c r="Y483" s="16"/>
      <c r="Z483" s="16"/>
      <c r="AA483" s="16"/>
      <c r="AB483" s="16"/>
      <c r="AC483" s="16"/>
    </row>
    <row r="484" spans="1:29" ht="15.75" customHeight="1" x14ac:dyDescent="0.35">
      <c r="A484" s="17"/>
      <c r="B484" s="16"/>
      <c r="C484" s="16"/>
      <c r="D484" s="16"/>
      <c r="E484" s="16"/>
      <c r="F484" s="16"/>
      <c r="G484" s="16"/>
      <c r="H484" s="16"/>
      <c r="I484" s="16"/>
      <c r="J484" s="16"/>
      <c r="K484" s="16"/>
      <c r="N484" s="16"/>
      <c r="O484" s="16"/>
      <c r="P484" s="16"/>
      <c r="Q484" s="16"/>
      <c r="R484" s="16"/>
      <c r="S484" s="23"/>
      <c r="T484" s="16"/>
      <c r="U484" s="16"/>
      <c r="W484" s="23" t="str">
        <f>IF('PD3'!$V484&lt;&gt;"",'PD3'!$V484*VLOOKUP('PD3'!$U484,#REF!,2,0),"")</f>
        <v/>
      </c>
      <c r="X484" s="16"/>
      <c r="Y484" s="16"/>
      <c r="Z484" s="16"/>
      <c r="AA484" s="16"/>
      <c r="AB484" s="16"/>
      <c r="AC484" s="16"/>
    </row>
    <row r="485" spans="1:29" ht="15.75" customHeight="1" x14ac:dyDescent="0.35">
      <c r="A485" s="17"/>
      <c r="B485" s="16"/>
      <c r="C485" s="16"/>
      <c r="D485" s="16"/>
      <c r="E485" s="16"/>
      <c r="F485" s="16"/>
      <c r="G485" s="16"/>
      <c r="H485" s="16"/>
      <c r="I485" s="16"/>
      <c r="J485" s="16"/>
      <c r="K485" s="16"/>
      <c r="N485" s="16"/>
      <c r="O485" s="16"/>
      <c r="P485" s="16"/>
      <c r="Q485" s="16"/>
      <c r="R485" s="16"/>
      <c r="S485" s="23"/>
      <c r="T485" s="16"/>
      <c r="U485" s="16"/>
      <c r="W485" s="23" t="str">
        <f>IF('PD3'!$V485&lt;&gt;"",'PD3'!$V485*VLOOKUP('PD3'!$U485,#REF!,2,0),"")</f>
        <v/>
      </c>
      <c r="X485" s="16"/>
      <c r="Y485" s="16"/>
      <c r="Z485" s="16"/>
      <c r="AA485" s="16"/>
      <c r="AB485" s="16"/>
      <c r="AC485" s="16"/>
    </row>
    <row r="486" spans="1:29" ht="15.75" customHeight="1" x14ac:dyDescent="0.35">
      <c r="A486" s="17"/>
      <c r="B486" s="16"/>
      <c r="C486" s="16"/>
      <c r="D486" s="16"/>
      <c r="E486" s="16"/>
      <c r="F486" s="16"/>
      <c r="G486" s="16"/>
      <c r="H486" s="16"/>
      <c r="I486" s="16"/>
      <c r="J486" s="16"/>
      <c r="K486" s="16"/>
      <c r="N486" s="16"/>
      <c r="O486" s="16"/>
      <c r="P486" s="16"/>
      <c r="Q486" s="16"/>
      <c r="R486" s="16"/>
      <c r="S486" s="23"/>
      <c r="T486" s="16"/>
      <c r="U486" s="16"/>
      <c r="W486" s="23" t="str">
        <f>IF('PD3'!$V486&lt;&gt;"",'PD3'!$V486*VLOOKUP('PD3'!$U486,#REF!,2,0),"")</f>
        <v/>
      </c>
      <c r="X486" s="16"/>
      <c r="Y486" s="16"/>
      <c r="Z486" s="16"/>
      <c r="AA486" s="16"/>
      <c r="AB486" s="16"/>
      <c r="AC486" s="16"/>
    </row>
    <row r="487" spans="1:29" ht="15.75" customHeight="1" x14ac:dyDescent="0.35">
      <c r="A487" s="17"/>
      <c r="B487" s="16"/>
      <c r="C487" s="16"/>
      <c r="D487" s="16"/>
      <c r="E487" s="16"/>
      <c r="F487" s="16"/>
      <c r="G487" s="16"/>
      <c r="H487" s="16"/>
      <c r="I487" s="16"/>
      <c r="J487" s="16"/>
      <c r="K487" s="16"/>
      <c r="N487" s="16"/>
      <c r="O487" s="16"/>
      <c r="P487" s="16"/>
      <c r="Q487" s="16"/>
      <c r="R487" s="16"/>
      <c r="S487" s="23"/>
      <c r="T487" s="16"/>
      <c r="U487" s="16"/>
      <c r="W487" s="23" t="str">
        <f>IF('PD3'!$V487&lt;&gt;"",'PD3'!$V487*VLOOKUP('PD3'!$U487,#REF!,2,0),"")</f>
        <v/>
      </c>
      <c r="X487" s="16"/>
      <c r="Y487" s="16"/>
      <c r="Z487" s="16"/>
      <c r="AA487" s="16"/>
      <c r="AB487" s="16"/>
      <c r="AC487" s="16"/>
    </row>
    <row r="488" spans="1:29" ht="15.75" customHeight="1" x14ac:dyDescent="0.35">
      <c r="A488" s="17"/>
      <c r="B488" s="16"/>
      <c r="C488" s="16"/>
      <c r="D488" s="16"/>
      <c r="E488" s="16"/>
      <c r="F488" s="16"/>
      <c r="G488" s="16"/>
      <c r="H488" s="16"/>
      <c r="I488" s="16"/>
      <c r="J488" s="16"/>
      <c r="K488" s="16"/>
      <c r="N488" s="16"/>
      <c r="O488" s="16"/>
      <c r="P488" s="16"/>
      <c r="Q488" s="16"/>
      <c r="R488" s="16"/>
      <c r="S488" s="23"/>
      <c r="T488" s="16"/>
      <c r="U488" s="16"/>
      <c r="W488" s="23" t="str">
        <f>IF('PD3'!$V488&lt;&gt;"",'PD3'!$V488*VLOOKUP('PD3'!$U488,#REF!,2,0),"")</f>
        <v/>
      </c>
      <c r="X488" s="16"/>
      <c r="Y488" s="16"/>
      <c r="Z488" s="16"/>
      <c r="AA488" s="16"/>
      <c r="AB488" s="16"/>
      <c r="AC488" s="16"/>
    </row>
    <row r="489" spans="1:29" ht="15.75" customHeight="1" x14ac:dyDescent="0.35">
      <c r="A489" s="17"/>
      <c r="B489" s="16"/>
      <c r="C489" s="16"/>
      <c r="D489" s="16"/>
      <c r="E489" s="16"/>
      <c r="F489" s="16"/>
      <c r="G489" s="16"/>
      <c r="H489" s="16"/>
      <c r="I489" s="16"/>
      <c r="J489" s="16"/>
      <c r="K489" s="16"/>
      <c r="N489" s="16"/>
      <c r="O489" s="16"/>
      <c r="P489" s="16"/>
      <c r="Q489" s="16"/>
      <c r="R489" s="16"/>
      <c r="S489" s="23"/>
      <c r="T489" s="16"/>
      <c r="U489" s="16"/>
      <c r="W489" s="23" t="str">
        <f>IF('PD3'!$V489&lt;&gt;"",'PD3'!$V489*VLOOKUP('PD3'!$U489,#REF!,2,0),"")</f>
        <v/>
      </c>
      <c r="X489" s="16"/>
      <c r="Y489" s="16"/>
      <c r="Z489" s="16"/>
      <c r="AA489" s="16"/>
      <c r="AB489" s="16"/>
      <c r="AC489" s="16"/>
    </row>
    <row r="490" spans="1:29" ht="15.75" customHeight="1" x14ac:dyDescent="0.35">
      <c r="A490" s="17"/>
      <c r="B490" s="16"/>
      <c r="C490" s="16"/>
      <c r="D490" s="16"/>
      <c r="E490" s="16"/>
      <c r="F490" s="16"/>
      <c r="G490" s="16"/>
      <c r="H490" s="16"/>
      <c r="I490" s="16"/>
      <c r="J490" s="16"/>
      <c r="K490" s="16"/>
      <c r="N490" s="16"/>
      <c r="O490" s="16"/>
      <c r="P490" s="16"/>
      <c r="Q490" s="16"/>
      <c r="R490" s="16"/>
      <c r="S490" s="23"/>
      <c r="T490" s="16"/>
      <c r="U490" s="16"/>
      <c r="W490" s="23" t="str">
        <f>IF('PD3'!$V490&lt;&gt;"",'PD3'!$V490*VLOOKUP('PD3'!$U490,#REF!,2,0),"")</f>
        <v/>
      </c>
      <c r="X490" s="16"/>
      <c r="Y490" s="16"/>
      <c r="Z490" s="16"/>
      <c r="AA490" s="16"/>
      <c r="AB490" s="16"/>
      <c r="AC490" s="16"/>
    </row>
    <row r="491" spans="1:29" ht="15.75" customHeight="1" x14ac:dyDescent="0.35">
      <c r="A491" s="17"/>
      <c r="B491" s="16"/>
      <c r="C491" s="16"/>
      <c r="D491" s="16"/>
      <c r="E491" s="16"/>
      <c r="F491" s="16"/>
      <c r="G491" s="16"/>
      <c r="H491" s="16"/>
      <c r="I491" s="16"/>
      <c r="J491" s="16"/>
      <c r="K491" s="16"/>
      <c r="N491" s="16"/>
      <c r="O491" s="16"/>
      <c r="P491" s="16"/>
      <c r="Q491" s="16"/>
      <c r="R491" s="16"/>
      <c r="S491" s="23"/>
      <c r="T491" s="16"/>
      <c r="U491" s="16"/>
      <c r="W491" s="23" t="str">
        <f>IF('PD3'!$V491&lt;&gt;"",'PD3'!$V491*VLOOKUP('PD3'!$U491,#REF!,2,0),"")</f>
        <v/>
      </c>
      <c r="X491" s="16"/>
      <c r="Y491" s="16"/>
      <c r="Z491" s="16"/>
      <c r="AA491" s="16"/>
      <c r="AB491" s="16"/>
      <c r="AC491" s="16"/>
    </row>
    <row r="492" spans="1:29" ht="15.75" customHeight="1" x14ac:dyDescent="0.35">
      <c r="A492" s="17"/>
      <c r="B492" s="16"/>
      <c r="C492" s="16"/>
      <c r="D492" s="16"/>
      <c r="E492" s="16"/>
      <c r="F492" s="16"/>
      <c r="G492" s="16"/>
      <c r="H492" s="16"/>
      <c r="I492" s="16"/>
      <c r="J492" s="16"/>
      <c r="K492" s="16"/>
      <c r="N492" s="16"/>
      <c r="O492" s="16"/>
      <c r="P492" s="16"/>
      <c r="Q492" s="16"/>
      <c r="R492" s="16"/>
      <c r="S492" s="23"/>
      <c r="T492" s="16"/>
      <c r="U492" s="16"/>
      <c r="W492" s="23" t="str">
        <f>IF('PD3'!$V492&lt;&gt;"",'PD3'!$V492*VLOOKUP('PD3'!$U492,#REF!,2,0),"")</f>
        <v/>
      </c>
      <c r="X492" s="16"/>
      <c r="Y492" s="16"/>
      <c r="Z492" s="16"/>
      <c r="AA492" s="16"/>
      <c r="AB492" s="16"/>
      <c r="AC492" s="16"/>
    </row>
    <row r="493" spans="1:29" ht="15.75" customHeight="1" x14ac:dyDescent="0.35">
      <c r="A493" s="17"/>
      <c r="B493" s="16"/>
      <c r="C493" s="16"/>
      <c r="D493" s="16"/>
      <c r="E493" s="16"/>
      <c r="F493" s="16"/>
      <c r="G493" s="16"/>
      <c r="H493" s="16"/>
      <c r="I493" s="16"/>
      <c r="J493" s="16"/>
      <c r="K493" s="16"/>
      <c r="N493" s="16"/>
      <c r="O493" s="16"/>
      <c r="P493" s="16"/>
      <c r="Q493" s="16"/>
      <c r="R493" s="16"/>
      <c r="S493" s="23"/>
      <c r="T493" s="16"/>
      <c r="U493" s="16"/>
      <c r="W493" s="23" t="str">
        <f>IF('PD3'!$V493&lt;&gt;"",'PD3'!$V493*VLOOKUP('PD3'!$U493,#REF!,2,0),"")</f>
        <v/>
      </c>
      <c r="X493" s="16"/>
      <c r="Y493" s="16"/>
      <c r="Z493" s="16"/>
      <c r="AA493" s="16"/>
      <c r="AB493" s="16"/>
      <c r="AC493" s="16"/>
    </row>
    <row r="494" spans="1:29" ht="15.75" customHeight="1" x14ac:dyDescent="0.35">
      <c r="A494" s="17"/>
      <c r="B494" s="16"/>
      <c r="C494" s="16"/>
      <c r="D494" s="16"/>
      <c r="E494" s="16"/>
      <c r="F494" s="16"/>
      <c r="G494" s="16"/>
      <c r="H494" s="16"/>
      <c r="I494" s="16"/>
      <c r="J494" s="16"/>
      <c r="K494" s="16"/>
      <c r="N494" s="16"/>
      <c r="O494" s="16"/>
      <c r="P494" s="16"/>
      <c r="Q494" s="16"/>
      <c r="R494" s="16"/>
      <c r="S494" s="23"/>
      <c r="T494" s="16"/>
      <c r="U494" s="16"/>
      <c r="W494" s="23" t="str">
        <f>IF('PD3'!$V494&lt;&gt;"",'PD3'!$V494*VLOOKUP('PD3'!$U494,#REF!,2,0),"")</f>
        <v/>
      </c>
      <c r="X494" s="16"/>
      <c r="Y494" s="16"/>
      <c r="Z494" s="16"/>
      <c r="AA494" s="16"/>
      <c r="AB494" s="16"/>
      <c r="AC494" s="16"/>
    </row>
    <row r="495" spans="1:29" ht="15.75" customHeight="1" x14ac:dyDescent="0.35">
      <c r="A495" s="17"/>
      <c r="B495" s="16"/>
      <c r="C495" s="16"/>
      <c r="D495" s="16"/>
      <c r="E495" s="16"/>
      <c r="F495" s="16"/>
      <c r="G495" s="16"/>
      <c r="H495" s="16"/>
      <c r="I495" s="16"/>
      <c r="J495" s="16"/>
      <c r="K495" s="16"/>
      <c r="N495" s="16"/>
      <c r="O495" s="16"/>
      <c r="P495" s="16"/>
      <c r="Q495" s="16"/>
      <c r="R495" s="16"/>
      <c r="S495" s="23"/>
      <c r="T495" s="16"/>
      <c r="U495" s="16"/>
      <c r="W495" s="23" t="str">
        <f>IF('PD3'!$V495&lt;&gt;"",'PD3'!$V495*VLOOKUP('PD3'!$U495,#REF!,2,0),"")</f>
        <v/>
      </c>
      <c r="X495" s="16"/>
      <c r="Y495" s="16"/>
      <c r="Z495" s="16"/>
      <c r="AA495" s="16"/>
      <c r="AB495" s="16"/>
      <c r="AC495" s="16"/>
    </row>
    <row r="496" spans="1:29" ht="15.75" customHeight="1" x14ac:dyDescent="0.35">
      <c r="A496" s="17"/>
      <c r="B496" s="16"/>
      <c r="C496" s="16"/>
      <c r="D496" s="16"/>
      <c r="E496" s="16"/>
      <c r="F496" s="16"/>
      <c r="G496" s="16"/>
      <c r="H496" s="16"/>
      <c r="I496" s="16"/>
      <c r="J496" s="16"/>
      <c r="K496" s="16"/>
      <c r="N496" s="16"/>
      <c r="O496" s="16"/>
      <c r="P496" s="16"/>
      <c r="Q496" s="16"/>
      <c r="R496" s="16"/>
      <c r="S496" s="23"/>
      <c r="T496" s="16"/>
      <c r="U496" s="16"/>
      <c r="W496" s="23" t="str">
        <f>IF('PD3'!$V496&lt;&gt;"",'PD3'!$V496*VLOOKUP('PD3'!$U496,#REF!,2,0),"")</f>
        <v/>
      </c>
      <c r="X496" s="16"/>
      <c r="Y496" s="16"/>
      <c r="Z496" s="16"/>
      <c r="AA496" s="16"/>
      <c r="AB496" s="16"/>
      <c r="AC496" s="16"/>
    </row>
    <row r="497" spans="1:29" ht="15.75" customHeight="1" x14ac:dyDescent="0.35">
      <c r="A497" s="17"/>
      <c r="B497" s="16"/>
      <c r="C497" s="16"/>
      <c r="D497" s="16"/>
      <c r="E497" s="16"/>
      <c r="F497" s="16"/>
      <c r="G497" s="16"/>
      <c r="H497" s="16"/>
      <c r="I497" s="16"/>
      <c r="J497" s="16"/>
      <c r="K497" s="16"/>
      <c r="N497" s="16"/>
      <c r="O497" s="16"/>
      <c r="P497" s="16"/>
      <c r="Q497" s="16"/>
      <c r="R497" s="16"/>
      <c r="S497" s="23"/>
      <c r="T497" s="16"/>
      <c r="U497" s="16"/>
      <c r="W497" s="23" t="str">
        <f>IF('PD3'!$V497&lt;&gt;"",'PD3'!$V497*VLOOKUP('PD3'!$U497,#REF!,2,0),"")</f>
        <v/>
      </c>
      <c r="X497" s="16"/>
      <c r="Y497" s="16"/>
      <c r="Z497" s="16"/>
      <c r="AA497" s="16"/>
      <c r="AB497" s="16"/>
      <c r="AC497" s="16"/>
    </row>
    <row r="498" spans="1:29" ht="15.75" customHeight="1" x14ac:dyDescent="0.35">
      <c r="A498" s="17"/>
      <c r="B498" s="16"/>
      <c r="C498" s="16"/>
      <c r="D498" s="16"/>
      <c r="E498" s="16"/>
      <c r="F498" s="16"/>
      <c r="G498" s="16"/>
      <c r="H498" s="16"/>
      <c r="I498" s="16"/>
      <c r="J498" s="16"/>
      <c r="K498" s="16"/>
      <c r="N498" s="16"/>
      <c r="O498" s="16"/>
      <c r="P498" s="16"/>
      <c r="Q498" s="16"/>
      <c r="R498" s="16"/>
      <c r="S498" s="23"/>
      <c r="T498" s="16"/>
      <c r="U498" s="16"/>
      <c r="W498" s="23" t="str">
        <f>IF('PD3'!$V498&lt;&gt;"",'PD3'!$V498*VLOOKUP('PD3'!$U498,#REF!,2,0),"")</f>
        <v/>
      </c>
      <c r="X498" s="16"/>
      <c r="Y498" s="16"/>
      <c r="Z498" s="16"/>
      <c r="AA498" s="16"/>
      <c r="AB498" s="16"/>
      <c r="AC498" s="16"/>
    </row>
    <row r="499" spans="1:29" ht="15.75" customHeight="1" x14ac:dyDescent="0.35">
      <c r="A499" s="17"/>
      <c r="B499" s="16"/>
      <c r="C499" s="16"/>
      <c r="D499" s="16"/>
      <c r="E499" s="16"/>
      <c r="F499" s="16"/>
      <c r="G499" s="16"/>
      <c r="H499" s="16"/>
      <c r="I499" s="16"/>
      <c r="J499" s="16"/>
      <c r="K499" s="16"/>
      <c r="N499" s="16"/>
      <c r="O499" s="16"/>
      <c r="P499" s="16"/>
      <c r="Q499" s="16"/>
      <c r="R499" s="16"/>
      <c r="S499" s="23"/>
      <c r="T499" s="16"/>
      <c r="U499" s="16"/>
      <c r="W499" s="23" t="str">
        <f>IF('PD3'!$V499&lt;&gt;"",'PD3'!$V499*VLOOKUP('PD3'!$U499,#REF!,2,0),"")</f>
        <v/>
      </c>
      <c r="X499" s="16"/>
      <c r="Y499" s="16"/>
      <c r="Z499" s="16"/>
      <c r="AA499" s="16"/>
      <c r="AB499" s="16"/>
      <c r="AC499" s="16"/>
    </row>
    <row r="500" spans="1:29" ht="15.75" customHeight="1" x14ac:dyDescent="0.35">
      <c r="A500" s="17"/>
      <c r="B500" s="16"/>
      <c r="C500" s="16"/>
      <c r="D500" s="16"/>
      <c r="E500" s="16"/>
      <c r="F500" s="16"/>
      <c r="G500" s="16"/>
      <c r="H500" s="16"/>
      <c r="I500" s="16"/>
      <c r="J500" s="16"/>
      <c r="K500" s="16"/>
      <c r="N500" s="16"/>
      <c r="O500" s="16"/>
      <c r="P500" s="16"/>
      <c r="Q500" s="16"/>
      <c r="R500" s="16"/>
      <c r="S500" s="23"/>
      <c r="T500" s="16"/>
      <c r="U500" s="16"/>
      <c r="W500" s="23" t="str">
        <f>IF('PD3'!$V500&lt;&gt;"",'PD3'!$V500*VLOOKUP('PD3'!$U500,#REF!,2,0),"")</f>
        <v/>
      </c>
      <c r="X500" s="16"/>
      <c r="Y500" s="16"/>
      <c r="Z500" s="16"/>
      <c r="AA500" s="16"/>
      <c r="AB500" s="16"/>
      <c r="AC500" s="16"/>
    </row>
    <row r="501" spans="1:29" ht="15.75" customHeight="1" x14ac:dyDescent="0.35">
      <c r="A501" s="17"/>
      <c r="B501" s="16"/>
      <c r="C501" s="16"/>
      <c r="D501" s="16"/>
      <c r="E501" s="16"/>
      <c r="F501" s="16"/>
      <c r="G501" s="16"/>
      <c r="H501" s="16"/>
      <c r="I501" s="16"/>
      <c r="J501" s="16"/>
      <c r="K501" s="16"/>
      <c r="N501" s="16"/>
      <c r="O501" s="16"/>
      <c r="P501" s="16"/>
      <c r="Q501" s="16"/>
      <c r="R501" s="16"/>
      <c r="S501" s="23"/>
      <c r="T501" s="16"/>
      <c r="U501" s="16"/>
      <c r="W501" s="23" t="str">
        <f>IF('PD3'!$V501&lt;&gt;"",'PD3'!$V501*VLOOKUP('PD3'!$U501,#REF!,2,0),"")</f>
        <v/>
      </c>
      <c r="X501" s="16"/>
      <c r="Y501" s="16"/>
      <c r="Z501" s="16"/>
      <c r="AA501" s="16"/>
      <c r="AB501" s="16"/>
      <c r="AC501" s="16"/>
    </row>
    <row r="502" spans="1:29" ht="15.75" customHeight="1" x14ac:dyDescent="0.35">
      <c r="A502" s="17"/>
      <c r="B502" s="16"/>
      <c r="C502" s="16"/>
      <c r="D502" s="16"/>
      <c r="E502" s="16"/>
      <c r="F502" s="16"/>
      <c r="G502" s="16"/>
      <c r="H502" s="16"/>
      <c r="I502" s="16"/>
      <c r="J502" s="16"/>
      <c r="K502" s="16"/>
      <c r="N502" s="16"/>
      <c r="O502" s="16"/>
      <c r="P502" s="16"/>
      <c r="Q502" s="16"/>
      <c r="R502" s="16"/>
      <c r="S502" s="23"/>
      <c r="T502" s="16"/>
      <c r="U502" s="16"/>
      <c r="W502" s="23" t="str">
        <f>IF('PD3'!$V502&lt;&gt;"",'PD3'!$V502*VLOOKUP('PD3'!$U502,#REF!,2,0),"")</f>
        <v/>
      </c>
      <c r="X502" s="16"/>
      <c r="Y502" s="16"/>
      <c r="Z502" s="16"/>
      <c r="AA502" s="16"/>
      <c r="AB502" s="16"/>
      <c r="AC502" s="16"/>
    </row>
    <row r="503" spans="1:29" ht="15.75" customHeight="1" x14ac:dyDescent="0.35">
      <c r="A503" s="17"/>
      <c r="B503" s="16"/>
      <c r="C503" s="16"/>
      <c r="D503" s="16"/>
      <c r="E503" s="16"/>
      <c r="F503" s="16"/>
      <c r="G503" s="16"/>
      <c r="H503" s="16"/>
      <c r="I503" s="16"/>
      <c r="J503" s="16"/>
      <c r="K503" s="16"/>
      <c r="N503" s="16"/>
      <c r="O503" s="16"/>
      <c r="P503" s="16"/>
      <c r="Q503" s="16"/>
      <c r="R503" s="16"/>
      <c r="S503" s="23"/>
      <c r="T503" s="16"/>
      <c r="U503" s="16"/>
      <c r="W503" s="23" t="str">
        <f>IF('PD3'!$V503&lt;&gt;"",'PD3'!$V503*VLOOKUP('PD3'!$U503,#REF!,2,0),"")</f>
        <v/>
      </c>
      <c r="X503" s="16"/>
      <c r="Y503" s="16"/>
      <c r="Z503" s="16"/>
      <c r="AA503" s="16"/>
      <c r="AB503" s="16"/>
      <c r="AC503" s="16"/>
    </row>
    <row r="504" spans="1:29" ht="15.75" customHeight="1" x14ac:dyDescent="0.35">
      <c r="A504" s="17"/>
      <c r="B504" s="16"/>
      <c r="C504" s="16"/>
      <c r="D504" s="16"/>
      <c r="E504" s="16"/>
      <c r="F504" s="16"/>
      <c r="G504" s="16"/>
      <c r="H504" s="16"/>
      <c r="I504" s="16"/>
      <c r="J504" s="16"/>
      <c r="K504" s="16"/>
      <c r="N504" s="16"/>
      <c r="O504" s="16"/>
      <c r="P504" s="16"/>
      <c r="Q504" s="16"/>
      <c r="R504" s="16"/>
      <c r="S504" s="23"/>
      <c r="T504" s="16"/>
      <c r="U504" s="16"/>
      <c r="W504" s="23" t="str">
        <f>IF('PD3'!$V504&lt;&gt;"",'PD3'!$V504*VLOOKUP('PD3'!$U504,#REF!,2,0),"")</f>
        <v/>
      </c>
      <c r="X504" s="16"/>
      <c r="Y504" s="16"/>
      <c r="Z504" s="16"/>
      <c r="AA504" s="16"/>
      <c r="AB504" s="16"/>
      <c r="AC504" s="16"/>
    </row>
    <row r="505" spans="1:29" ht="15.75" customHeight="1" x14ac:dyDescent="0.35">
      <c r="A505" s="17"/>
      <c r="B505" s="16"/>
      <c r="C505" s="16"/>
      <c r="D505" s="16"/>
      <c r="E505" s="16"/>
      <c r="F505" s="16"/>
      <c r="G505" s="16"/>
      <c r="H505" s="16"/>
      <c r="I505" s="16"/>
      <c r="J505" s="16"/>
      <c r="K505" s="16"/>
      <c r="N505" s="16"/>
      <c r="O505" s="16"/>
      <c r="P505" s="16"/>
      <c r="Q505" s="16"/>
      <c r="R505" s="16"/>
      <c r="S505" s="23"/>
      <c r="T505" s="16"/>
      <c r="U505" s="16"/>
      <c r="W505" s="23" t="str">
        <f>IF('PD3'!$V505&lt;&gt;"",'PD3'!$V505*VLOOKUP('PD3'!$U505,#REF!,2,0),"")</f>
        <v/>
      </c>
      <c r="X505" s="16"/>
      <c r="Y505" s="16"/>
      <c r="Z505" s="16"/>
      <c r="AA505" s="16"/>
      <c r="AB505" s="16"/>
      <c r="AC505" s="16"/>
    </row>
    <row r="506" spans="1:29" ht="15.75" customHeight="1" x14ac:dyDescent="0.35">
      <c r="A506" s="17"/>
      <c r="B506" s="16"/>
      <c r="C506" s="16"/>
      <c r="D506" s="16"/>
      <c r="E506" s="16"/>
      <c r="F506" s="16"/>
      <c r="G506" s="16"/>
      <c r="H506" s="16"/>
      <c r="I506" s="16"/>
      <c r="J506" s="16"/>
      <c r="K506" s="16"/>
      <c r="N506" s="16"/>
      <c r="O506" s="16"/>
      <c r="P506" s="16"/>
      <c r="Q506" s="16"/>
      <c r="R506" s="16"/>
      <c r="S506" s="23"/>
      <c r="T506" s="16"/>
      <c r="U506" s="16"/>
      <c r="W506" s="23" t="str">
        <f>IF('PD3'!$V506&lt;&gt;"",'PD3'!$V506*VLOOKUP('PD3'!$U506,#REF!,2,0),"")</f>
        <v/>
      </c>
      <c r="X506" s="16"/>
      <c r="Y506" s="16"/>
      <c r="Z506" s="16"/>
      <c r="AA506" s="16"/>
      <c r="AB506" s="16"/>
      <c r="AC506" s="16"/>
    </row>
    <row r="507" spans="1:29" ht="15.75" customHeight="1" x14ac:dyDescent="0.35">
      <c r="A507" s="17"/>
      <c r="B507" s="16"/>
      <c r="C507" s="16"/>
      <c r="D507" s="16"/>
      <c r="E507" s="16"/>
      <c r="F507" s="16"/>
      <c r="G507" s="16"/>
      <c r="H507" s="16"/>
      <c r="I507" s="16"/>
      <c r="J507" s="16"/>
      <c r="K507" s="16"/>
      <c r="N507" s="16"/>
      <c r="O507" s="16"/>
      <c r="P507" s="16"/>
      <c r="Q507" s="16"/>
      <c r="R507" s="16"/>
      <c r="S507" s="23"/>
      <c r="T507" s="16"/>
      <c r="U507" s="16"/>
      <c r="W507" s="23" t="str">
        <f>IF('PD3'!$V507&lt;&gt;"",'PD3'!$V507*VLOOKUP('PD3'!$U507,#REF!,2,0),"")</f>
        <v/>
      </c>
      <c r="X507" s="16"/>
      <c r="Y507" s="16"/>
      <c r="Z507" s="16"/>
      <c r="AA507" s="16"/>
      <c r="AB507" s="16"/>
      <c r="AC507" s="16"/>
    </row>
    <row r="508" spans="1:29" ht="15.75" customHeight="1" x14ac:dyDescent="0.35">
      <c r="A508" s="17"/>
      <c r="B508" s="16"/>
      <c r="C508" s="16"/>
      <c r="D508" s="16"/>
      <c r="E508" s="16"/>
      <c r="F508" s="16"/>
      <c r="G508" s="16"/>
      <c r="H508" s="16"/>
      <c r="I508" s="16"/>
      <c r="J508" s="16"/>
      <c r="K508" s="16"/>
      <c r="N508" s="16"/>
      <c r="O508" s="16"/>
      <c r="P508" s="16"/>
      <c r="Q508" s="16"/>
      <c r="R508" s="16"/>
      <c r="S508" s="23"/>
      <c r="T508" s="16"/>
      <c r="U508" s="16"/>
      <c r="W508" s="23" t="str">
        <f>IF('PD3'!$V508&lt;&gt;"",'PD3'!$V508*VLOOKUP('PD3'!$U508,#REF!,2,0),"")</f>
        <v/>
      </c>
      <c r="X508" s="16"/>
      <c r="Y508" s="16"/>
      <c r="Z508" s="16"/>
      <c r="AA508" s="16"/>
      <c r="AB508" s="16"/>
      <c r="AC508" s="16"/>
    </row>
    <row r="509" spans="1:29" ht="15.75" customHeight="1" x14ac:dyDescent="0.35">
      <c r="A509" s="17"/>
      <c r="B509" s="16"/>
      <c r="C509" s="16"/>
      <c r="D509" s="16"/>
      <c r="E509" s="16"/>
      <c r="F509" s="16"/>
      <c r="G509" s="16"/>
      <c r="H509" s="16"/>
      <c r="I509" s="16"/>
      <c r="J509" s="16"/>
      <c r="K509" s="16"/>
      <c r="N509" s="16"/>
      <c r="O509" s="16"/>
      <c r="P509" s="16"/>
      <c r="Q509" s="16"/>
      <c r="R509" s="16"/>
      <c r="S509" s="23"/>
      <c r="T509" s="16"/>
      <c r="U509" s="16"/>
      <c r="W509" s="23" t="str">
        <f>IF('PD3'!$V509&lt;&gt;"",'PD3'!$V509*VLOOKUP('PD3'!$U509,#REF!,2,0),"")</f>
        <v/>
      </c>
      <c r="X509" s="16"/>
      <c r="Y509" s="16"/>
      <c r="Z509" s="16"/>
      <c r="AA509" s="16"/>
      <c r="AB509" s="16"/>
      <c r="AC509" s="16"/>
    </row>
    <row r="510" spans="1:29" ht="15.75" customHeight="1" x14ac:dyDescent="0.35">
      <c r="A510" s="17"/>
      <c r="B510" s="16"/>
      <c r="C510" s="16"/>
      <c r="D510" s="16"/>
      <c r="E510" s="16"/>
      <c r="F510" s="16"/>
      <c r="G510" s="16"/>
      <c r="H510" s="16"/>
      <c r="I510" s="16"/>
      <c r="J510" s="16"/>
      <c r="K510" s="16"/>
      <c r="N510" s="16"/>
      <c r="O510" s="16"/>
      <c r="P510" s="16"/>
      <c r="Q510" s="16"/>
      <c r="R510" s="16"/>
      <c r="S510" s="23"/>
      <c r="T510" s="16"/>
      <c r="U510" s="16"/>
      <c r="W510" s="23" t="str">
        <f>IF('PD3'!$V510&lt;&gt;"",'PD3'!$V510*VLOOKUP('PD3'!$U510,#REF!,2,0),"")</f>
        <v/>
      </c>
      <c r="X510" s="16"/>
      <c r="Y510" s="16"/>
      <c r="Z510" s="16"/>
      <c r="AA510" s="16"/>
      <c r="AB510" s="16"/>
      <c r="AC510" s="16"/>
    </row>
    <row r="511" spans="1:29" ht="15.75" customHeight="1" x14ac:dyDescent="0.35">
      <c r="A511" s="17"/>
      <c r="B511" s="16"/>
      <c r="C511" s="16"/>
      <c r="D511" s="16"/>
      <c r="E511" s="16"/>
      <c r="F511" s="16"/>
      <c r="G511" s="16"/>
      <c r="H511" s="16"/>
      <c r="I511" s="16"/>
      <c r="J511" s="16"/>
      <c r="K511" s="16"/>
      <c r="N511" s="16"/>
      <c r="O511" s="16"/>
      <c r="P511" s="16"/>
      <c r="Q511" s="16"/>
      <c r="R511" s="16"/>
      <c r="S511" s="23"/>
      <c r="T511" s="16"/>
      <c r="U511" s="16"/>
      <c r="W511" s="23" t="str">
        <f>IF('PD3'!$V511&lt;&gt;"",'PD3'!$V511*VLOOKUP('PD3'!$U511,#REF!,2,0),"")</f>
        <v/>
      </c>
      <c r="X511" s="16"/>
      <c r="Y511" s="16"/>
      <c r="Z511" s="16"/>
      <c r="AA511" s="16"/>
      <c r="AB511" s="16"/>
      <c r="AC511" s="16"/>
    </row>
    <row r="512" spans="1:29" ht="15.75" customHeight="1" x14ac:dyDescent="0.35">
      <c r="A512" s="17"/>
      <c r="B512" s="16"/>
      <c r="C512" s="16"/>
      <c r="D512" s="16"/>
      <c r="E512" s="16"/>
      <c r="F512" s="16"/>
      <c r="G512" s="16"/>
      <c r="H512" s="16"/>
      <c r="I512" s="16"/>
      <c r="J512" s="16"/>
      <c r="K512" s="16"/>
      <c r="N512" s="16"/>
      <c r="O512" s="16"/>
      <c r="P512" s="16"/>
      <c r="Q512" s="16"/>
      <c r="R512" s="16"/>
      <c r="S512" s="23"/>
      <c r="T512" s="16"/>
      <c r="U512" s="16"/>
      <c r="W512" s="23" t="str">
        <f>IF('PD3'!$V512&lt;&gt;"",'PD3'!$V512*VLOOKUP('PD3'!$U512,#REF!,2,0),"")</f>
        <v/>
      </c>
      <c r="X512" s="16"/>
      <c r="Y512" s="16"/>
      <c r="Z512" s="16"/>
      <c r="AA512" s="16"/>
      <c r="AB512" s="16"/>
      <c r="AC512" s="16"/>
    </row>
    <row r="513" spans="1:29" ht="15.75" customHeight="1" x14ac:dyDescent="0.35">
      <c r="A513" s="17"/>
      <c r="B513" s="16"/>
      <c r="C513" s="16"/>
      <c r="D513" s="16"/>
      <c r="E513" s="16"/>
      <c r="F513" s="16"/>
      <c r="G513" s="16"/>
      <c r="H513" s="16"/>
      <c r="I513" s="16"/>
      <c r="J513" s="16"/>
      <c r="K513" s="16"/>
      <c r="N513" s="16"/>
      <c r="O513" s="16"/>
      <c r="P513" s="16"/>
      <c r="Q513" s="16"/>
      <c r="R513" s="16"/>
      <c r="S513" s="23"/>
      <c r="T513" s="16"/>
      <c r="U513" s="16"/>
      <c r="W513" s="23" t="str">
        <f>IF('PD3'!$V513&lt;&gt;"",'PD3'!$V513*VLOOKUP('PD3'!$U513,#REF!,2,0),"")</f>
        <v/>
      </c>
      <c r="X513" s="16"/>
      <c r="Y513" s="16"/>
      <c r="Z513" s="16"/>
      <c r="AA513" s="16"/>
      <c r="AB513" s="16"/>
      <c r="AC513" s="16"/>
    </row>
    <row r="514" spans="1:29" ht="15.75" customHeight="1" x14ac:dyDescent="0.35">
      <c r="A514" s="17"/>
      <c r="B514" s="16"/>
      <c r="C514" s="16"/>
      <c r="D514" s="16"/>
      <c r="E514" s="16"/>
      <c r="F514" s="16"/>
      <c r="G514" s="16"/>
      <c r="H514" s="16"/>
      <c r="I514" s="16"/>
      <c r="J514" s="16"/>
      <c r="K514" s="16"/>
      <c r="N514" s="16"/>
      <c r="O514" s="16"/>
      <c r="P514" s="16"/>
      <c r="Q514" s="16"/>
      <c r="R514" s="16"/>
      <c r="S514" s="23"/>
      <c r="T514" s="16"/>
      <c r="U514" s="16"/>
      <c r="W514" s="23" t="str">
        <f>IF('PD3'!$V514&lt;&gt;"",'PD3'!$V514*VLOOKUP('PD3'!$U514,#REF!,2,0),"")</f>
        <v/>
      </c>
      <c r="X514" s="16"/>
      <c r="Y514" s="16"/>
      <c r="Z514" s="16"/>
      <c r="AA514" s="16"/>
      <c r="AB514" s="16"/>
      <c r="AC514" s="16"/>
    </row>
    <row r="515" spans="1:29" ht="15.75" customHeight="1" x14ac:dyDescent="0.35">
      <c r="A515" s="17"/>
      <c r="B515" s="16"/>
      <c r="C515" s="16"/>
      <c r="D515" s="16"/>
      <c r="E515" s="16"/>
      <c r="F515" s="16"/>
      <c r="G515" s="16"/>
      <c r="H515" s="16"/>
      <c r="I515" s="16"/>
      <c r="J515" s="16"/>
      <c r="K515" s="16"/>
      <c r="N515" s="16"/>
      <c r="O515" s="16"/>
      <c r="P515" s="16"/>
      <c r="Q515" s="16"/>
      <c r="R515" s="16"/>
      <c r="S515" s="23"/>
      <c r="T515" s="16"/>
      <c r="U515" s="16"/>
      <c r="W515" s="23" t="str">
        <f>IF('PD3'!$V515&lt;&gt;"",'PD3'!$V515*VLOOKUP('PD3'!$U515,#REF!,2,0),"")</f>
        <v/>
      </c>
      <c r="X515" s="16"/>
      <c r="Y515" s="16"/>
      <c r="Z515" s="16"/>
      <c r="AA515" s="16"/>
      <c r="AB515" s="16"/>
      <c r="AC515" s="16"/>
    </row>
    <row r="516" spans="1:29" ht="15.75" customHeight="1" x14ac:dyDescent="0.35">
      <c r="A516" s="17"/>
      <c r="B516" s="16"/>
      <c r="C516" s="16"/>
      <c r="D516" s="16"/>
      <c r="E516" s="16"/>
      <c r="F516" s="16"/>
      <c r="G516" s="16"/>
      <c r="H516" s="16"/>
      <c r="I516" s="16"/>
      <c r="J516" s="16"/>
      <c r="K516" s="16"/>
      <c r="N516" s="16"/>
      <c r="O516" s="16"/>
      <c r="P516" s="16"/>
      <c r="Q516" s="16"/>
      <c r="R516" s="16"/>
      <c r="S516" s="23"/>
      <c r="T516" s="16"/>
      <c r="U516" s="16"/>
      <c r="W516" s="23" t="str">
        <f>IF('PD3'!$V516&lt;&gt;"",'PD3'!$V516*VLOOKUP('PD3'!$U516,#REF!,2,0),"")</f>
        <v/>
      </c>
      <c r="X516" s="16"/>
      <c r="Y516" s="16"/>
      <c r="Z516" s="16"/>
      <c r="AA516" s="16"/>
      <c r="AB516" s="16"/>
      <c r="AC516" s="16"/>
    </row>
    <row r="517" spans="1:29" ht="15.75" customHeight="1" x14ac:dyDescent="0.35">
      <c r="A517" s="17"/>
      <c r="B517" s="16"/>
      <c r="C517" s="16"/>
      <c r="D517" s="16"/>
      <c r="E517" s="16"/>
      <c r="F517" s="16"/>
      <c r="G517" s="16"/>
      <c r="H517" s="16"/>
      <c r="I517" s="16"/>
      <c r="J517" s="16"/>
      <c r="K517" s="16"/>
      <c r="N517" s="16"/>
      <c r="O517" s="16"/>
      <c r="P517" s="16"/>
      <c r="Q517" s="16"/>
      <c r="R517" s="16"/>
      <c r="S517" s="23"/>
      <c r="T517" s="16"/>
      <c r="U517" s="16"/>
      <c r="W517" s="23" t="str">
        <f>IF('PD3'!$V517&lt;&gt;"",'PD3'!$V517*VLOOKUP('PD3'!$U517,#REF!,2,0),"")</f>
        <v/>
      </c>
      <c r="X517" s="16"/>
      <c r="Y517" s="16"/>
      <c r="Z517" s="16"/>
      <c r="AA517" s="16"/>
      <c r="AB517" s="16"/>
      <c r="AC517" s="16"/>
    </row>
    <row r="518" spans="1:29" ht="15.75" customHeight="1" x14ac:dyDescent="0.35">
      <c r="A518" s="17"/>
      <c r="B518" s="16"/>
      <c r="C518" s="16"/>
      <c r="D518" s="16"/>
      <c r="E518" s="16"/>
      <c r="F518" s="16"/>
      <c r="G518" s="16"/>
      <c r="H518" s="16"/>
      <c r="I518" s="16"/>
      <c r="J518" s="16"/>
      <c r="K518" s="16"/>
      <c r="N518" s="16"/>
      <c r="O518" s="16"/>
      <c r="P518" s="16"/>
      <c r="Q518" s="16"/>
      <c r="R518" s="16"/>
      <c r="S518" s="23"/>
      <c r="T518" s="16"/>
      <c r="U518" s="16"/>
      <c r="W518" s="23" t="str">
        <f>IF('PD3'!$V518&lt;&gt;"",'PD3'!$V518*VLOOKUP('PD3'!$U518,#REF!,2,0),"")</f>
        <v/>
      </c>
      <c r="X518" s="16"/>
      <c r="Y518" s="16"/>
      <c r="Z518" s="16"/>
      <c r="AA518" s="16"/>
      <c r="AB518" s="16"/>
      <c r="AC518" s="16"/>
    </row>
    <row r="519" spans="1:29" ht="15.75" customHeight="1" x14ac:dyDescent="0.35">
      <c r="A519" s="17"/>
      <c r="B519" s="16"/>
      <c r="C519" s="16"/>
      <c r="D519" s="16"/>
      <c r="E519" s="16"/>
      <c r="F519" s="16"/>
      <c r="G519" s="16"/>
      <c r="H519" s="16"/>
      <c r="I519" s="16"/>
      <c r="J519" s="16"/>
      <c r="K519" s="16"/>
      <c r="N519" s="16"/>
      <c r="O519" s="16"/>
      <c r="P519" s="16"/>
      <c r="Q519" s="16"/>
      <c r="R519" s="16"/>
      <c r="S519" s="23"/>
      <c r="T519" s="16"/>
      <c r="U519" s="16"/>
      <c r="W519" s="23" t="str">
        <f>IF('PD3'!$V519&lt;&gt;"",'PD3'!$V519*VLOOKUP('PD3'!$U519,#REF!,2,0),"")</f>
        <v/>
      </c>
      <c r="X519" s="16"/>
      <c r="Y519" s="16"/>
      <c r="Z519" s="16"/>
      <c r="AA519" s="16"/>
      <c r="AB519" s="16"/>
      <c r="AC519" s="16"/>
    </row>
    <row r="520" spans="1:29" ht="15.75" customHeight="1" x14ac:dyDescent="0.35">
      <c r="A520" s="17"/>
      <c r="B520" s="16"/>
      <c r="C520" s="16"/>
      <c r="D520" s="16"/>
      <c r="E520" s="16"/>
      <c r="F520" s="16"/>
      <c r="G520" s="16"/>
      <c r="H520" s="16"/>
      <c r="I520" s="16"/>
      <c r="J520" s="16"/>
      <c r="K520" s="16"/>
      <c r="N520" s="16"/>
      <c r="O520" s="16"/>
      <c r="P520" s="16"/>
      <c r="Q520" s="16"/>
      <c r="R520" s="16"/>
      <c r="S520" s="23"/>
      <c r="T520" s="16"/>
      <c r="U520" s="16"/>
      <c r="W520" s="23" t="str">
        <f>IF('PD3'!$V520&lt;&gt;"",'PD3'!$V520*VLOOKUP('PD3'!$U520,#REF!,2,0),"")</f>
        <v/>
      </c>
      <c r="X520" s="16"/>
      <c r="Y520" s="16"/>
      <c r="Z520" s="16"/>
      <c r="AA520" s="16"/>
      <c r="AB520" s="16"/>
      <c r="AC520" s="16"/>
    </row>
    <row r="521" spans="1:29" ht="15.75" customHeight="1" x14ac:dyDescent="0.35">
      <c r="A521" s="17"/>
      <c r="B521" s="16"/>
      <c r="C521" s="16"/>
      <c r="D521" s="16"/>
      <c r="E521" s="16"/>
      <c r="F521" s="16"/>
      <c r="G521" s="16"/>
      <c r="H521" s="16"/>
      <c r="I521" s="16"/>
      <c r="J521" s="16"/>
      <c r="K521" s="16"/>
      <c r="N521" s="16"/>
      <c r="O521" s="16"/>
      <c r="P521" s="16"/>
      <c r="Q521" s="16"/>
      <c r="R521" s="16"/>
      <c r="S521" s="23"/>
      <c r="T521" s="16"/>
      <c r="U521" s="16"/>
      <c r="W521" s="23" t="str">
        <f>IF('PD3'!$V521&lt;&gt;"",'PD3'!$V521*VLOOKUP('PD3'!$U521,#REF!,2,0),"")</f>
        <v/>
      </c>
      <c r="X521" s="16"/>
      <c r="Y521" s="16"/>
      <c r="Z521" s="16"/>
      <c r="AA521" s="16"/>
      <c r="AB521" s="16"/>
      <c r="AC521" s="16"/>
    </row>
    <row r="522" spans="1:29" ht="15.75" customHeight="1" x14ac:dyDescent="0.35">
      <c r="A522" s="17"/>
      <c r="B522" s="16"/>
      <c r="C522" s="16"/>
      <c r="D522" s="16"/>
      <c r="E522" s="16"/>
      <c r="F522" s="16"/>
      <c r="G522" s="16"/>
      <c r="H522" s="16"/>
      <c r="I522" s="16"/>
      <c r="J522" s="16"/>
      <c r="K522" s="16"/>
      <c r="N522" s="16"/>
      <c r="O522" s="16"/>
      <c r="P522" s="16"/>
      <c r="Q522" s="16"/>
      <c r="R522" s="16"/>
      <c r="S522" s="23"/>
      <c r="T522" s="16"/>
      <c r="U522" s="16"/>
      <c r="W522" s="23" t="str">
        <f>IF('PD3'!$V522&lt;&gt;"",'PD3'!$V522*VLOOKUP('PD3'!$U522,#REF!,2,0),"")</f>
        <v/>
      </c>
      <c r="X522" s="16"/>
      <c r="Y522" s="16"/>
      <c r="Z522" s="16"/>
      <c r="AA522" s="16"/>
      <c r="AB522" s="16"/>
      <c r="AC522" s="16"/>
    </row>
    <row r="523" spans="1:29" ht="15.75" customHeight="1" x14ac:dyDescent="0.35">
      <c r="A523" s="17"/>
      <c r="B523" s="16"/>
      <c r="C523" s="16"/>
      <c r="D523" s="16"/>
      <c r="E523" s="16"/>
      <c r="F523" s="16"/>
      <c r="G523" s="16"/>
      <c r="H523" s="16"/>
      <c r="I523" s="16"/>
      <c r="J523" s="16"/>
      <c r="K523" s="16"/>
      <c r="N523" s="16"/>
      <c r="O523" s="16"/>
      <c r="P523" s="16"/>
      <c r="Q523" s="16"/>
      <c r="R523" s="16"/>
      <c r="S523" s="23"/>
      <c r="T523" s="16"/>
      <c r="U523" s="16"/>
      <c r="W523" s="23" t="str">
        <f>IF('PD3'!$V523&lt;&gt;"",'PD3'!$V523*VLOOKUP('PD3'!$U523,#REF!,2,0),"")</f>
        <v/>
      </c>
      <c r="X523" s="16"/>
      <c r="Y523" s="16"/>
      <c r="Z523" s="16"/>
      <c r="AA523" s="16"/>
      <c r="AB523" s="16"/>
      <c r="AC523" s="16"/>
    </row>
    <row r="524" spans="1:29" ht="15.75" customHeight="1" x14ac:dyDescent="0.35">
      <c r="A524" s="17"/>
      <c r="B524" s="16"/>
      <c r="C524" s="16"/>
      <c r="D524" s="16"/>
      <c r="E524" s="16"/>
      <c r="F524" s="16"/>
      <c r="G524" s="16"/>
      <c r="H524" s="16"/>
      <c r="I524" s="16"/>
      <c r="J524" s="16"/>
      <c r="K524" s="16"/>
      <c r="N524" s="16"/>
      <c r="O524" s="16"/>
      <c r="P524" s="16"/>
      <c r="Q524" s="16"/>
      <c r="R524" s="16"/>
      <c r="S524" s="23"/>
      <c r="T524" s="16"/>
      <c r="U524" s="16"/>
      <c r="W524" s="23" t="str">
        <f>IF('PD3'!$V524&lt;&gt;"",'PD3'!$V524*VLOOKUP('PD3'!$U524,#REF!,2,0),"")</f>
        <v/>
      </c>
      <c r="X524" s="16"/>
      <c r="Y524" s="16"/>
      <c r="Z524" s="16"/>
      <c r="AA524" s="16"/>
      <c r="AB524" s="16"/>
      <c r="AC524" s="16"/>
    </row>
    <row r="525" spans="1:29" ht="15.75" customHeight="1" x14ac:dyDescent="0.35">
      <c r="A525" s="17"/>
      <c r="B525" s="16"/>
      <c r="C525" s="16"/>
      <c r="D525" s="16"/>
      <c r="E525" s="16"/>
      <c r="F525" s="16"/>
      <c r="G525" s="16"/>
      <c r="H525" s="16"/>
      <c r="I525" s="16"/>
      <c r="J525" s="16"/>
      <c r="K525" s="16"/>
      <c r="N525" s="16"/>
      <c r="O525" s="16"/>
      <c r="P525" s="16"/>
      <c r="Q525" s="16"/>
      <c r="R525" s="16"/>
      <c r="S525" s="23"/>
      <c r="T525" s="16"/>
      <c r="U525" s="16"/>
      <c r="W525" s="23" t="str">
        <f>IF('PD3'!$V525&lt;&gt;"",'PD3'!$V525*VLOOKUP('PD3'!$U525,#REF!,2,0),"")</f>
        <v/>
      </c>
      <c r="X525" s="16"/>
      <c r="Y525" s="16"/>
      <c r="Z525" s="16"/>
      <c r="AA525" s="16"/>
      <c r="AB525" s="16"/>
      <c r="AC525" s="16"/>
    </row>
    <row r="526" spans="1:29" ht="15.75" customHeight="1" x14ac:dyDescent="0.35">
      <c r="A526" s="17"/>
      <c r="B526" s="16"/>
      <c r="C526" s="16"/>
      <c r="D526" s="16"/>
      <c r="E526" s="16"/>
      <c r="F526" s="16"/>
      <c r="G526" s="16"/>
      <c r="H526" s="16"/>
      <c r="I526" s="16"/>
      <c r="J526" s="16"/>
      <c r="K526" s="16"/>
      <c r="N526" s="16"/>
      <c r="O526" s="16"/>
      <c r="P526" s="16"/>
      <c r="Q526" s="16"/>
      <c r="R526" s="16"/>
      <c r="S526" s="23"/>
      <c r="T526" s="16"/>
      <c r="U526" s="16"/>
      <c r="W526" s="23" t="str">
        <f>IF('PD3'!$V526&lt;&gt;"",'PD3'!$V526*VLOOKUP('PD3'!$U526,#REF!,2,0),"")</f>
        <v/>
      </c>
      <c r="X526" s="16"/>
      <c r="Y526" s="16"/>
      <c r="Z526" s="16"/>
      <c r="AA526" s="16"/>
      <c r="AB526" s="16"/>
      <c r="AC526" s="16"/>
    </row>
    <row r="527" spans="1:29" ht="15.75" customHeight="1" x14ac:dyDescent="0.35">
      <c r="A527" s="17"/>
      <c r="B527" s="16"/>
      <c r="C527" s="16"/>
      <c r="D527" s="16"/>
      <c r="E527" s="16"/>
      <c r="F527" s="16"/>
      <c r="G527" s="16"/>
      <c r="H527" s="16"/>
      <c r="I527" s="16"/>
      <c r="J527" s="16"/>
      <c r="K527" s="16"/>
      <c r="N527" s="16"/>
      <c r="O527" s="16"/>
      <c r="P527" s="16"/>
      <c r="Q527" s="16"/>
      <c r="R527" s="16"/>
      <c r="S527" s="23"/>
      <c r="T527" s="16"/>
      <c r="U527" s="16"/>
      <c r="W527" s="23" t="str">
        <f>IF('PD3'!$V527&lt;&gt;"",'PD3'!$V527*VLOOKUP('PD3'!$U527,#REF!,2,0),"")</f>
        <v/>
      </c>
      <c r="X527" s="16"/>
      <c r="Y527" s="16"/>
      <c r="Z527" s="16"/>
      <c r="AA527" s="16"/>
      <c r="AB527" s="16"/>
      <c r="AC527" s="16"/>
    </row>
    <row r="528" spans="1:29" ht="15.75" customHeight="1" x14ac:dyDescent="0.35">
      <c r="A528" s="17"/>
      <c r="B528" s="16"/>
      <c r="C528" s="16"/>
      <c r="D528" s="16"/>
      <c r="E528" s="16"/>
      <c r="F528" s="16"/>
      <c r="G528" s="16"/>
      <c r="H528" s="16"/>
      <c r="I528" s="16"/>
      <c r="J528" s="16"/>
      <c r="K528" s="16"/>
      <c r="N528" s="16"/>
      <c r="O528" s="16"/>
      <c r="P528" s="16"/>
      <c r="Q528" s="16"/>
      <c r="R528" s="16"/>
      <c r="S528" s="23"/>
      <c r="T528" s="16"/>
      <c r="U528" s="16"/>
      <c r="W528" s="23" t="str">
        <f>IF('PD3'!$V528&lt;&gt;"",'PD3'!$V528*VLOOKUP('PD3'!$U528,#REF!,2,0),"")</f>
        <v/>
      </c>
      <c r="X528" s="16"/>
      <c r="Y528" s="16"/>
      <c r="Z528" s="16"/>
      <c r="AA528" s="16"/>
      <c r="AB528" s="16"/>
      <c r="AC528" s="16"/>
    </row>
    <row r="529" spans="1:29" ht="15.75" customHeight="1" x14ac:dyDescent="0.35">
      <c r="A529" s="17"/>
      <c r="B529" s="16"/>
      <c r="C529" s="16"/>
      <c r="D529" s="16"/>
      <c r="E529" s="16"/>
      <c r="F529" s="16"/>
      <c r="G529" s="16"/>
      <c r="H529" s="16"/>
      <c r="I529" s="16"/>
      <c r="J529" s="16"/>
      <c r="K529" s="16"/>
      <c r="N529" s="16"/>
      <c r="O529" s="16"/>
      <c r="P529" s="16"/>
      <c r="Q529" s="16"/>
      <c r="R529" s="16"/>
      <c r="S529" s="23"/>
      <c r="T529" s="16"/>
      <c r="U529" s="16"/>
      <c r="W529" s="23" t="str">
        <f>IF('PD3'!$V529&lt;&gt;"",'PD3'!$V529*VLOOKUP('PD3'!$U529,#REF!,2,0),"")</f>
        <v/>
      </c>
      <c r="X529" s="16"/>
      <c r="Y529" s="16"/>
      <c r="Z529" s="16"/>
      <c r="AA529" s="16"/>
      <c r="AB529" s="16"/>
      <c r="AC529" s="16"/>
    </row>
    <row r="530" spans="1:29" ht="15.75" customHeight="1" x14ac:dyDescent="0.35">
      <c r="A530" s="17"/>
      <c r="B530" s="16"/>
      <c r="C530" s="16"/>
      <c r="D530" s="16"/>
      <c r="E530" s="16"/>
      <c r="F530" s="16"/>
      <c r="G530" s="16"/>
      <c r="H530" s="16"/>
      <c r="I530" s="16"/>
      <c r="J530" s="16"/>
      <c r="K530" s="16"/>
      <c r="N530" s="16"/>
      <c r="O530" s="16"/>
      <c r="P530" s="16"/>
      <c r="Q530" s="16"/>
      <c r="R530" s="16"/>
      <c r="S530" s="23"/>
      <c r="T530" s="16"/>
      <c r="U530" s="16"/>
      <c r="W530" s="23" t="str">
        <f>IF('PD3'!$V530&lt;&gt;"",'PD3'!$V530*VLOOKUP('PD3'!$U530,#REF!,2,0),"")</f>
        <v/>
      </c>
      <c r="X530" s="16"/>
      <c r="Y530" s="16"/>
      <c r="Z530" s="16"/>
      <c r="AA530" s="16"/>
      <c r="AB530" s="16"/>
      <c r="AC530" s="16"/>
    </row>
    <row r="531" spans="1:29" ht="15.75" customHeight="1" x14ac:dyDescent="0.35">
      <c r="A531" s="17"/>
      <c r="B531" s="16"/>
      <c r="C531" s="16"/>
      <c r="D531" s="16"/>
      <c r="E531" s="16"/>
      <c r="F531" s="16"/>
      <c r="G531" s="16"/>
      <c r="H531" s="16"/>
      <c r="I531" s="16"/>
      <c r="J531" s="16"/>
      <c r="K531" s="16"/>
      <c r="N531" s="16"/>
      <c r="O531" s="16"/>
      <c r="P531" s="16"/>
      <c r="Q531" s="16"/>
      <c r="R531" s="16"/>
      <c r="S531" s="23"/>
      <c r="T531" s="16"/>
      <c r="U531" s="16"/>
      <c r="W531" s="23" t="str">
        <f>IF('PD3'!$V531&lt;&gt;"",'PD3'!$V531*VLOOKUP('PD3'!$U531,#REF!,2,0),"")</f>
        <v/>
      </c>
      <c r="X531" s="16"/>
      <c r="Y531" s="16"/>
      <c r="Z531" s="16"/>
      <c r="AA531" s="16"/>
      <c r="AB531" s="16"/>
      <c r="AC531" s="16"/>
    </row>
    <row r="532" spans="1:29" ht="15.75" customHeight="1" x14ac:dyDescent="0.35">
      <c r="A532" s="17"/>
      <c r="B532" s="16"/>
      <c r="C532" s="16"/>
      <c r="D532" s="16"/>
      <c r="E532" s="16"/>
      <c r="F532" s="16"/>
      <c r="G532" s="16"/>
      <c r="H532" s="16"/>
      <c r="I532" s="16"/>
      <c r="J532" s="16"/>
      <c r="K532" s="16"/>
      <c r="N532" s="16"/>
      <c r="O532" s="16"/>
      <c r="P532" s="16"/>
      <c r="Q532" s="16"/>
      <c r="R532" s="16"/>
      <c r="S532" s="23"/>
      <c r="T532" s="16"/>
      <c r="U532" s="16"/>
      <c r="W532" s="23" t="str">
        <f>IF('PD3'!$V532&lt;&gt;"",'PD3'!$V532*VLOOKUP('PD3'!$U532,#REF!,2,0),"")</f>
        <v/>
      </c>
      <c r="X532" s="16"/>
      <c r="Y532" s="16"/>
      <c r="Z532" s="16"/>
      <c r="AA532" s="16"/>
      <c r="AB532" s="16"/>
      <c r="AC532" s="16"/>
    </row>
    <row r="533" spans="1:29" ht="15.75" customHeight="1" x14ac:dyDescent="0.35">
      <c r="A533" s="17"/>
      <c r="B533" s="16"/>
      <c r="C533" s="16"/>
      <c r="D533" s="16"/>
      <c r="E533" s="16"/>
      <c r="F533" s="16"/>
      <c r="G533" s="16"/>
      <c r="H533" s="16"/>
      <c r="I533" s="16"/>
      <c r="J533" s="16"/>
      <c r="K533" s="16"/>
      <c r="N533" s="16"/>
      <c r="O533" s="16"/>
      <c r="P533" s="16"/>
      <c r="Q533" s="16"/>
      <c r="R533" s="16"/>
      <c r="S533" s="23"/>
      <c r="T533" s="16"/>
      <c r="U533" s="16"/>
      <c r="W533" s="23" t="str">
        <f>IF('PD3'!$V533&lt;&gt;"",'PD3'!$V533*VLOOKUP('PD3'!$U533,#REF!,2,0),"")</f>
        <v/>
      </c>
      <c r="X533" s="16"/>
      <c r="Y533" s="16"/>
      <c r="Z533" s="16"/>
      <c r="AA533" s="16"/>
      <c r="AB533" s="16"/>
      <c r="AC533" s="16"/>
    </row>
    <row r="534" spans="1:29" ht="15.75" customHeight="1" x14ac:dyDescent="0.35">
      <c r="A534" s="17"/>
      <c r="B534" s="16"/>
      <c r="C534" s="16"/>
      <c r="D534" s="16"/>
      <c r="E534" s="16"/>
      <c r="F534" s="16"/>
      <c r="G534" s="16"/>
      <c r="H534" s="16"/>
      <c r="I534" s="16"/>
      <c r="J534" s="16"/>
      <c r="K534" s="16"/>
      <c r="N534" s="16"/>
      <c r="O534" s="16"/>
      <c r="P534" s="16"/>
      <c r="Q534" s="16"/>
      <c r="R534" s="16"/>
      <c r="S534" s="23"/>
      <c r="T534" s="16"/>
      <c r="U534" s="16"/>
      <c r="W534" s="23" t="str">
        <f>IF('PD3'!$V534&lt;&gt;"",'PD3'!$V534*VLOOKUP('PD3'!$U534,#REF!,2,0),"")</f>
        <v/>
      </c>
      <c r="X534" s="16"/>
      <c r="Y534" s="16"/>
      <c r="Z534" s="16"/>
      <c r="AA534" s="16"/>
      <c r="AB534" s="16"/>
      <c r="AC534" s="16"/>
    </row>
    <row r="535" spans="1:29" ht="15.75" customHeight="1" x14ac:dyDescent="0.35">
      <c r="A535" s="17"/>
      <c r="B535" s="16"/>
      <c r="C535" s="16"/>
      <c r="D535" s="16"/>
      <c r="E535" s="16"/>
      <c r="F535" s="16"/>
      <c r="G535" s="16"/>
      <c r="H535" s="16"/>
      <c r="I535" s="16"/>
      <c r="J535" s="16"/>
      <c r="K535" s="16"/>
      <c r="N535" s="16"/>
      <c r="O535" s="16"/>
      <c r="P535" s="16"/>
      <c r="Q535" s="16"/>
      <c r="R535" s="16"/>
      <c r="S535" s="23"/>
      <c r="T535" s="16"/>
      <c r="U535" s="16"/>
      <c r="W535" s="23" t="str">
        <f>IF('PD3'!$V535&lt;&gt;"",'PD3'!$V535*VLOOKUP('PD3'!$U535,#REF!,2,0),"")</f>
        <v/>
      </c>
      <c r="X535" s="16"/>
      <c r="Y535" s="16"/>
      <c r="Z535" s="16"/>
      <c r="AA535" s="16"/>
      <c r="AB535" s="16"/>
      <c r="AC535" s="16"/>
    </row>
    <row r="536" spans="1:29" ht="15.75" customHeight="1" x14ac:dyDescent="0.35">
      <c r="A536" s="17"/>
      <c r="B536" s="16"/>
      <c r="C536" s="16"/>
      <c r="D536" s="16"/>
      <c r="E536" s="16"/>
      <c r="F536" s="16"/>
      <c r="G536" s="16"/>
      <c r="H536" s="16"/>
      <c r="I536" s="16"/>
      <c r="J536" s="16"/>
      <c r="K536" s="16"/>
      <c r="N536" s="16"/>
      <c r="O536" s="16"/>
      <c r="P536" s="16"/>
      <c r="Q536" s="16"/>
      <c r="R536" s="16"/>
      <c r="S536" s="23"/>
      <c r="T536" s="16"/>
      <c r="U536" s="16"/>
      <c r="W536" s="23" t="str">
        <f>IF('PD3'!$V536&lt;&gt;"",'PD3'!$V536*VLOOKUP('PD3'!$U536,#REF!,2,0),"")</f>
        <v/>
      </c>
      <c r="X536" s="16"/>
      <c r="Y536" s="16"/>
      <c r="Z536" s="16"/>
      <c r="AA536" s="16"/>
      <c r="AB536" s="16"/>
      <c r="AC536" s="16"/>
    </row>
    <row r="537" spans="1:29" ht="15.75" customHeight="1" x14ac:dyDescent="0.35">
      <c r="A537" s="17"/>
      <c r="B537" s="16"/>
      <c r="C537" s="16"/>
      <c r="D537" s="16"/>
      <c r="E537" s="16"/>
      <c r="F537" s="16"/>
      <c r="G537" s="16"/>
      <c r="H537" s="16"/>
      <c r="I537" s="16"/>
      <c r="J537" s="16"/>
      <c r="K537" s="16"/>
      <c r="N537" s="16"/>
      <c r="O537" s="16"/>
      <c r="P537" s="16"/>
      <c r="Q537" s="16"/>
      <c r="R537" s="16"/>
      <c r="S537" s="23"/>
      <c r="T537" s="16"/>
      <c r="U537" s="16"/>
      <c r="W537" s="23" t="str">
        <f>IF('PD3'!$V537&lt;&gt;"",'PD3'!$V537*VLOOKUP('PD3'!$U537,#REF!,2,0),"")</f>
        <v/>
      </c>
      <c r="X537" s="16"/>
      <c r="Y537" s="16"/>
      <c r="Z537" s="16"/>
      <c r="AA537" s="16"/>
      <c r="AB537" s="16"/>
      <c r="AC537" s="16"/>
    </row>
    <row r="538" spans="1:29" ht="15.75" customHeight="1" x14ac:dyDescent="0.35">
      <c r="A538" s="17"/>
      <c r="B538" s="16"/>
      <c r="C538" s="16"/>
      <c r="D538" s="16"/>
      <c r="E538" s="16"/>
      <c r="F538" s="16"/>
      <c r="G538" s="16"/>
      <c r="H538" s="16"/>
      <c r="I538" s="16"/>
      <c r="J538" s="16"/>
      <c r="K538" s="16"/>
      <c r="N538" s="16"/>
      <c r="O538" s="16"/>
      <c r="P538" s="16"/>
      <c r="Q538" s="16"/>
      <c r="R538" s="16"/>
      <c r="S538" s="23"/>
      <c r="T538" s="16"/>
      <c r="U538" s="16"/>
      <c r="W538" s="23" t="str">
        <f>IF('PD3'!$V538&lt;&gt;"",'PD3'!$V538*VLOOKUP('PD3'!$U538,#REF!,2,0),"")</f>
        <v/>
      </c>
      <c r="X538" s="16"/>
      <c r="Y538" s="16"/>
      <c r="Z538" s="16"/>
      <c r="AA538" s="16"/>
      <c r="AB538" s="16"/>
      <c r="AC538" s="16"/>
    </row>
    <row r="539" spans="1:29" ht="15.75" customHeight="1" x14ac:dyDescent="0.35">
      <c r="A539" s="17"/>
      <c r="B539" s="16"/>
      <c r="C539" s="16"/>
      <c r="D539" s="16"/>
      <c r="E539" s="16"/>
      <c r="F539" s="16"/>
      <c r="G539" s="16"/>
      <c r="H539" s="16"/>
      <c r="I539" s="16"/>
      <c r="J539" s="16"/>
      <c r="K539" s="16"/>
      <c r="N539" s="16"/>
      <c r="O539" s="16"/>
      <c r="P539" s="16"/>
      <c r="Q539" s="16"/>
      <c r="R539" s="16"/>
      <c r="S539" s="23"/>
      <c r="T539" s="16"/>
      <c r="U539" s="16"/>
      <c r="W539" s="23" t="str">
        <f>IF('PD3'!$V539&lt;&gt;"",'PD3'!$V539*VLOOKUP('PD3'!$U539,#REF!,2,0),"")</f>
        <v/>
      </c>
      <c r="X539" s="16"/>
      <c r="Y539" s="16"/>
      <c r="Z539" s="16"/>
      <c r="AA539" s="16"/>
      <c r="AB539" s="16"/>
      <c r="AC539" s="16"/>
    </row>
    <row r="540" spans="1:29" ht="15.75" customHeight="1" x14ac:dyDescent="0.35">
      <c r="A540" s="17"/>
      <c r="B540" s="16"/>
      <c r="C540" s="16"/>
      <c r="D540" s="16"/>
      <c r="E540" s="16"/>
      <c r="F540" s="16"/>
      <c r="G540" s="16"/>
      <c r="H540" s="16"/>
      <c r="I540" s="16"/>
      <c r="J540" s="16"/>
      <c r="K540" s="16"/>
      <c r="N540" s="16"/>
      <c r="O540" s="16"/>
      <c r="P540" s="16"/>
      <c r="Q540" s="16"/>
      <c r="R540" s="16"/>
      <c r="S540" s="23"/>
      <c r="T540" s="16"/>
      <c r="U540" s="16"/>
      <c r="W540" s="23" t="str">
        <f>IF('PD3'!$V540&lt;&gt;"",'PD3'!$V540*VLOOKUP('PD3'!$U540,#REF!,2,0),"")</f>
        <v/>
      </c>
      <c r="X540" s="16"/>
      <c r="Y540" s="16"/>
      <c r="Z540" s="16"/>
      <c r="AA540" s="16"/>
      <c r="AB540" s="16"/>
      <c r="AC540" s="16"/>
    </row>
    <row r="541" spans="1:29" ht="15.75" customHeight="1" x14ac:dyDescent="0.35">
      <c r="A541" s="17"/>
      <c r="B541" s="16"/>
      <c r="C541" s="16"/>
      <c r="D541" s="16"/>
      <c r="E541" s="16"/>
      <c r="F541" s="16"/>
      <c r="G541" s="16"/>
      <c r="H541" s="16"/>
      <c r="I541" s="16"/>
      <c r="J541" s="16"/>
      <c r="K541" s="16"/>
      <c r="N541" s="16"/>
      <c r="O541" s="16"/>
      <c r="P541" s="16"/>
      <c r="Q541" s="16"/>
      <c r="R541" s="16"/>
      <c r="S541" s="23"/>
      <c r="T541" s="16"/>
      <c r="U541" s="16"/>
      <c r="W541" s="23" t="str">
        <f>IF('PD3'!$V541&lt;&gt;"",'PD3'!$V541*VLOOKUP('PD3'!$U541,#REF!,2,0),"")</f>
        <v/>
      </c>
      <c r="X541" s="16"/>
      <c r="Y541" s="16"/>
      <c r="Z541" s="16"/>
      <c r="AA541" s="16"/>
      <c r="AB541" s="16"/>
      <c r="AC541" s="16"/>
    </row>
    <row r="542" spans="1:29" ht="15.75" customHeight="1" x14ac:dyDescent="0.35">
      <c r="A542" s="17"/>
      <c r="B542" s="16"/>
      <c r="C542" s="16"/>
      <c r="D542" s="16"/>
      <c r="E542" s="16"/>
      <c r="F542" s="16"/>
      <c r="G542" s="16"/>
      <c r="H542" s="16"/>
      <c r="I542" s="16"/>
      <c r="J542" s="16"/>
      <c r="K542" s="16"/>
      <c r="N542" s="16"/>
      <c r="O542" s="16"/>
      <c r="P542" s="16"/>
      <c r="Q542" s="16"/>
      <c r="R542" s="16"/>
      <c r="S542" s="23"/>
      <c r="T542" s="16"/>
      <c r="U542" s="16"/>
      <c r="W542" s="23" t="str">
        <f>IF('PD3'!$V542&lt;&gt;"",'PD3'!$V542*VLOOKUP('PD3'!$U542,#REF!,2,0),"")</f>
        <v/>
      </c>
      <c r="X542" s="16"/>
      <c r="Y542" s="16"/>
      <c r="Z542" s="16"/>
      <c r="AA542" s="16"/>
      <c r="AB542" s="16"/>
      <c r="AC542" s="16"/>
    </row>
    <row r="543" spans="1:29" ht="15.75" customHeight="1" x14ac:dyDescent="0.35">
      <c r="A543" s="17"/>
      <c r="B543" s="16"/>
      <c r="C543" s="16"/>
      <c r="D543" s="16"/>
      <c r="E543" s="16"/>
      <c r="F543" s="16"/>
      <c r="G543" s="16"/>
      <c r="H543" s="16"/>
      <c r="I543" s="16"/>
      <c r="J543" s="16"/>
      <c r="K543" s="16"/>
      <c r="N543" s="16"/>
      <c r="O543" s="16"/>
      <c r="P543" s="16"/>
      <c r="Q543" s="16"/>
      <c r="R543" s="16"/>
      <c r="S543" s="23"/>
      <c r="T543" s="16"/>
      <c r="U543" s="16"/>
      <c r="W543" s="23" t="str">
        <f>IF('PD3'!$V543&lt;&gt;"",'PD3'!$V543*VLOOKUP('PD3'!$U543,#REF!,2,0),"")</f>
        <v/>
      </c>
      <c r="X543" s="16"/>
      <c r="Y543" s="16"/>
      <c r="Z543" s="16"/>
      <c r="AA543" s="16"/>
      <c r="AB543" s="16"/>
      <c r="AC543" s="16"/>
    </row>
    <row r="544" spans="1:29" ht="15.75" customHeight="1" x14ac:dyDescent="0.35">
      <c r="A544" s="17"/>
      <c r="B544" s="16"/>
      <c r="C544" s="16"/>
      <c r="D544" s="16"/>
      <c r="E544" s="16"/>
      <c r="F544" s="16"/>
      <c r="G544" s="16"/>
      <c r="H544" s="16"/>
      <c r="I544" s="16"/>
      <c r="J544" s="16"/>
      <c r="K544" s="16"/>
      <c r="N544" s="16"/>
      <c r="O544" s="16"/>
      <c r="P544" s="16"/>
      <c r="Q544" s="16"/>
      <c r="R544" s="16"/>
      <c r="S544" s="23"/>
      <c r="T544" s="16"/>
      <c r="U544" s="16"/>
      <c r="W544" s="23" t="str">
        <f>IF('PD3'!$V544&lt;&gt;"",'PD3'!$V544*VLOOKUP('PD3'!$U544,#REF!,2,0),"")</f>
        <v/>
      </c>
      <c r="X544" s="16"/>
      <c r="Y544" s="16"/>
      <c r="Z544" s="16"/>
      <c r="AA544" s="16"/>
      <c r="AB544" s="16"/>
      <c r="AC544" s="16"/>
    </row>
    <row r="545" spans="1:29" ht="15.75" customHeight="1" x14ac:dyDescent="0.35">
      <c r="A545" s="17"/>
      <c r="B545" s="16"/>
      <c r="C545" s="16"/>
      <c r="D545" s="16"/>
      <c r="E545" s="16"/>
      <c r="F545" s="16"/>
      <c r="G545" s="16"/>
      <c r="H545" s="16"/>
      <c r="I545" s="16"/>
      <c r="J545" s="16"/>
      <c r="K545" s="16"/>
      <c r="N545" s="16"/>
      <c r="O545" s="16"/>
      <c r="P545" s="16"/>
      <c r="Q545" s="16"/>
      <c r="R545" s="16"/>
      <c r="S545" s="23"/>
      <c r="T545" s="16"/>
      <c r="U545" s="16"/>
      <c r="W545" s="23" t="str">
        <f>IF('PD3'!$V545&lt;&gt;"",'PD3'!$V545*VLOOKUP('PD3'!$U545,#REF!,2,0),"")</f>
        <v/>
      </c>
      <c r="X545" s="16"/>
      <c r="Y545" s="16"/>
      <c r="Z545" s="16"/>
      <c r="AA545" s="16"/>
      <c r="AB545" s="16"/>
      <c r="AC545" s="16"/>
    </row>
    <row r="546" spans="1:29" ht="15.75" customHeight="1" x14ac:dyDescent="0.35">
      <c r="A546" s="17"/>
      <c r="B546" s="16"/>
      <c r="C546" s="16"/>
      <c r="D546" s="16"/>
      <c r="E546" s="16"/>
      <c r="F546" s="16"/>
      <c r="G546" s="16"/>
      <c r="H546" s="16"/>
      <c r="I546" s="16"/>
      <c r="J546" s="16"/>
      <c r="K546" s="16"/>
      <c r="N546" s="16"/>
      <c r="O546" s="16"/>
      <c r="P546" s="16"/>
      <c r="Q546" s="16"/>
      <c r="R546" s="16"/>
      <c r="S546" s="23"/>
      <c r="T546" s="16"/>
      <c r="U546" s="16"/>
      <c r="W546" s="23" t="str">
        <f>IF('PD3'!$V546&lt;&gt;"",'PD3'!$V546*VLOOKUP('PD3'!$U546,#REF!,2,0),"")</f>
        <v/>
      </c>
      <c r="X546" s="16"/>
      <c r="Y546" s="16"/>
      <c r="Z546" s="16"/>
      <c r="AA546" s="16"/>
      <c r="AB546" s="16"/>
      <c r="AC546" s="16"/>
    </row>
    <row r="547" spans="1:29" ht="15.75" customHeight="1" x14ac:dyDescent="0.35">
      <c r="A547" s="17"/>
      <c r="B547" s="16"/>
      <c r="C547" s="16"/>
      <c r="D547" s="16"/>
      <c r="E547" s="16"/>
      <c r="F547" s="16"/>
      <c r="G547" s="16"/>
      <c r="H547" s="16"/>
      <c r="I547" s="16"/>
      <c r="J547" s="16"/>
      <c r="K547" s="16"/>
      <c r="N547" s="16"/>
      <c r="O547" s="16"/>
      <c r="P547" s="16"/>
      <c r="Q547" s="16"/>
      <c r="R547" s="16"/>
      <c r="S547" s="23"/>
      <c r="T547" s="16"/>
      <c r="U547" s="16"/>
      <c r="W547" s="23" t="str">
        <f>IF('PD3'!$V547&lt;&gt;"",'PD3'!$V547*VLOOKUP('PD3'!$U547,#REF!,2,0),"")</f>
        <v/>
      </c>
      <c r="X547" s="16"/>
      <c r="Y547" s="16"/>
      <c r="Z547" s="16"/>
      <c r="AA547" s="16"/>
      <c r="AB547" s="16"/>
      <c r="AC547" s="16"/>
    </row>
    <row r="548" spans="1:29" ht="15.75" customHeight="1" x14ac:dyDescent="0.35">
      <c r="A548" s="17"/>
      <c r="B548" s="16"/>
      <c r="C548" s="16"/>
      <c r="D548" s="16"/>
      <c r="E548" s="16"/>
      <c r="F548" s="16"/>
      <c r="G548" s="16"/>
      <c r="H548" s="16"/>
      <c r="I548" s="16"/>
      <c r="J548" s="16"/>
      <c r="K548" s="16"/>
      <c r="N548" s="16"/>
      <c r="O548" s="16"/>
      <c r="P548" s="16"/>
      <c r="Q548" s="16"/>
      <c r="R548" s="16"/>
      <c r="S548" s="23"/>
      <c r="T548" s="16"/>
      <c r="U548" s="16"/>
      <c r="W548" s="23" t="str">
        <f>IF('PD3'!$V548&lt;&gt;"",'PD3'!$V548*VLOOKUP('PD3'!$U548,#REF!,2,0),"")</f>
        <v/>
      </c>
      <c r="X548" s="16"/>
      <c r="Y548" s="16"/>
      <c r="Z548" s="16"/>
      <c r="AA548" s="16"/>
      <c r="AB548" s="16"/>
      <c r="AC548" s="16"/>
    </row>
    <row r="549" spans="1:29" ht="15.75" customHeight="1" x14ac:dyDescent="0.35">
      <c r="A549" s="17"/>
      <c r="B549" s="16"/>
      <c r="C549" s="16"/>
      <c r="D549" s="16"/>
      <c r="E549" s="16"/>
      <c r="F549" s="16"/>
      <c r="G549" s="16"/>
      <c r="H549" s="16"/>
      <c r="I549" s="16"/>
      <c r="J549" s="16"/>
      <c r="K549" s="16"/>
      <c r="N549" s="16"/>
      <c r="O549" s="16"/>
      <c r="P549" s="16"/>
      <c r="Q549" s="16"/>
      <c r="R549" s="16"/>
      <c r="S549" s="23"/>
      <c r="T549" s="16"/>
      <c r="U549" s="16"/>
      <c r="W549" s="23" t="str">
        <f>IF('PD3'!$V549&lt;&gt;"",'PD3'!$V549*VLOOKUP('PD3'!$U549,#REF!,2,0),"")</f>
        <v/>
      </c>
      <c r="X549" s="16"/>
      <c r="Y549" s="16"/>
      <c r="Z549" s="16"/>
      <c r="AA549" s="16"/>
      <c r="AB549" s="16"/>
      <c r="AC549" s="16"/>
    </row>
    <row r="550" spans="1:29" ht="15.75" customHeight="1" x14ac:dyDescent="0.35">
      <c r="A550" s="17"/>
      <c r="B550" s="16"/>
      <c r="C550" s="16"/>
      <c r="D550" s="16"/>
      <c r="E550" s="16"/>
      <c r="F550" s="16"/>
      <c r="G550" s="16"/>
      <c r="H550" s="16"/>
      <c r="I550" s="16"/>
      <c r="J550" s="16"/>
      <c r="K550" s="16"/>
      <c r="N550" s="16"/>
      <c r="O550" s="16"/>
      <c r="P550" s="16"/>
      <c r="Q550" s="16"/>
      <c r="R550" s="16"/>
      <c r="S550" s="23"/>
      <c r="T550" s="16"/>
      <c r="U550" s="16"/>
      <c r="W550" s="23" t="str">
        <f>IF('PD3'!$V550&lt;&gt;"",'PD3'!$V550*VLOOKUP('PD3'!$U550,#REF!,2,0),"")</f>
        <v/>
      </c>
      <c r="X550" s="16"/>
      <c r="Y550" s="16"/>
      <c r="Z550" s="16"/>
      <c r="AA550" s="16"/>
      <c r="AB550" s="16"/>
      <c r="AC550" s="16"/>
    </row>
    <row r="551" spans="1:29" ht="15.75" customHeight="1" x14ac:dyDescent="0.35">
      <c r="A551" s="17"/>
      <c r="B551" s="16"/>
      <c r="C551" s="16"/>
      <c r="D551" s="16"/>
      <c r="E551" s="16"/>
      <c r="F551" s="16"/>
      <c r="G551" s="16"/>
      <c r="H551" s="16"/>
      <c r="I551" s="16"/>
      <c r="J551" s="16"/>
      <c r="K551" s="16"/>
      <c r="N551" s="16"/>
      <c r="O551" s="16"/>
      <c r="P551" s="16"/>
      <c r="Q551" s="16"/>
      <c r="R551" s="16"/>
      <c r="S551" s="23"/>
      <c r="T551" s="16"/>
      <c r="U551" s="16"/>
      <c r="W551" s="23" t="str">
        <f>IF('PD3'!$V551&lt;&gt;"",'PD3'!$V551*VLOOKUP('PD3'!$U551,#REF!,2,0),"")</f>
        <v/>
      </c>
      <c r="X551" s="16"/>
      <c r="Y551" s="16"/>
      <c r="Z551" s="16"/>
      <c r="AA551" s="16"/>
      <c r="AB551" s="16"/>
      <c r="AC551" s="16"/>
    </row>
    <row r="552" spans="1:29" ht="15.75" customHeight="1" x14ac:dyDescent="0.35">
      <c r="A552" s="17"/>
      <c r="B552" s="16"/>
      <c r="C552" s="16"/>
      <c r="D552" s="16"/>
      <c r="E552" s="16"/>
      <c r="F552" s="16"/>
      <c r="G552" s="16"/>
      <c r="H552" s="16"/>
      <c r="I552" s="16"/>
      <c r="J552" s="16"/>
      <c r="K552" s="16"/>
      <c r="N552" s="16"/>
      <c r="O552" s="16"/>
      <c r="P552" s="16"/>
      <c r="Q552" s="16"/>
      <c r="R552" s="16"/>
      <c r="S552" s="23"/>
      <c r="T552" s="16"/>
      <c r="U552" s="16"/>
      <c r="W552" s="23" t="str">
        <f>IF('PD3'!$V552&lt;&gt;"",'PD3'!$V552*VLOOKUP('PD3'!$U552,#REF!,2,0),"")</f>
        <v/>
      </c>
      <c r="X552" s="16"/>
      <c r="Y552" s="16"/>
      <c r="Z552" s="16"/>
      <c r="AA552" s="16"/>
      <c r="AB552" s="16"/>
      <c r="AC552" s="16"/>
    </row>
    <row r="553" spans="1:29" ht="15.75" customHeight="1" x14ac:dyDescent="0.35">
      <c r="A553" s="17"/>
      <c r="B553" s="16"/>
      <c r="C553" s="16"/>
      <c r="D553" s="16"/>
      <c r="E553" s="16"/>
      <c r="F553" s="16"/>
      <c r="G553" s="16"/>
      <c r="H553" s="16"/>
      <c r="I553" s="16"/>
      <c r="J553" s="16"/>
      <c r="K553" s="16"/>
      <c r="N553" s="16"/>
      <c r="O553" s="16"/>
      <c r="P553" s="16"/>
      <c r="Q553" s="16"/>
      <c r="R553" s="16"/>
      <c r="S553" s="23"/>
      <c r="T553" s="16"/>
      <c r="U553" s="16"/>
      <c r="W553" s="23" t="str">
        <f>IF('PD3'!$V553&lt;&gt;"",'PD3'!$V553*VLOOKUP('PD3'!$U553,#REF!,2,0),"")</f>
        <v/>
      </c>
      <c r="X553" s="16"/>
      <c r="Y553" s="16"/>
      <c r="Z553" s="16"/>
      <c r="AA553" s="16"/>
      <c r="AB553" s="16"/>
      <c r="AC553" s="16"/>
    </row>
    <row r="554" spans="1:29" ht="15.75" customHeight="1" x14ac:dyDescent="0.35">
      <c r="A554" s="17"/>
      <c r="B554" s="16"/>
      <c r="C554" s="16"/>
      <c r="D554" s="16"/>
      <c r="E554" s="16"/>
      <c r="F554" s="16"/>
      <c r="G554" s="16"/>
      <c r="H554" s="16"/>
      <c r="I554" s="16"/>
      <c r="J554" s="16"/>
      <c r="K554" s="16"/>
      <c r="N554" s="16"/>
      <c r="O554" s="16"/>
      <c r="P554" s="16"/>
      <c r="Q554" s="16"/>
      <c r="R554" s="16"/>
      <c r="S554" s="23"/>
      <c r="T554" s="16"/>
      <c r="U554" s="16"/>
      <c r="W554" s="23" t="str">
        <f>IF('PD3'!$V554&lt;&gt;"",'PD3'!$V554*VLOOKUP('PD3'!$U554,#REF!,2,0),"")</f>
        <v/>
      </c>
      <c r="X554" s="16"/>
      <c r="Y554" s="16"/>
      <c r="Z554" s="16"/>
      <c r="AA554" s="16"/>
      <c r="AB554" s="16"/>
      <c r="AC554" s="16"/>
    </row>
    <row r="555" spans="1:29" ht="15.75" customHeight="1" x14ac:dyDescent="0.35">
      <c r="A555" s="17"/>
      <c r="B555" s="16"/>
      <c r="C555" s="16"/>
      <c r="D555" s="16"/>
      <c r="E555" s="16"/>
      <c r="F555" s="16"/>
      <c r="G555" s="16"/>
      <c r="H555" s="16"/>
      <c r="I555" s="16"/>
      <c r="J555" s="16"/>
      <c r="K555" s="16"/>
      <c r="N555" s="16"/>
      <c r="O555" s="16"/>
      <c r="P555" s="16"/>
      <c r="Q555" s="16"/>
      <c r="R555" s="16"/>
      <c r="S555" s="23"/>
      <c r="T555" s="16"/>
      <c r="U555" s="16"/>
      <c r="W555" s="23" t="str">
        <f>IF('PD3'!$V555&lt;&gt;"",'PD3'!$V555*VLOOKUP('PD3'!$U555,#REF!,2,0),"")</f>
        <v/>
      </c>
      <c r="X555" s="16"/>
      <c r="Y555" s="16"/>
      <c r="Z555" s="16"/>
      <c r="AA555" s="16"/>
      <c r="AB555" s="16"/>
      <c r="AC555" s="16"/>
    </row>
    <row r="556" spans="1:29" ht="15.75" customHeight="1" x14ac:dyDescent="0.35">
      <c r="A556" s="17"/>
      <c r="B556" s="16"/>
      <c r="C556" s="16"/>
      <c r="D556" s="16"/>
      <c r="E556" s="16"/>
      <c r="F556" s="16"/>
      <c r="G556" s="16"/>
      <c r="H556" s="16"/>
      <c r="I556" s="16"/>
      <c r="J556" s="16"/>
      <c r="K556" s="16"/>
      <c r="N556" s="16"/>
      <c r="O556" s="16"/>
      <c r="P556" s="16"/>
      <c r="Q556" s="16"/>
      <c r="R556" s="16"/>
      <c r="S556" s="23"/>
      <c r="T556" s="16"/>
      <c r="U556" s="16"/>
      <c r="W556" s="23" t="str">
        <f>IF('PD3'!$V556&lt;&gt;"",'PD3'!$V556*VLOOKUP('PD3'!$U556,#REF!,2,0),"")</f>
        <v/>
      </c>
      <c r="X556" s="16"/>
      <c r="Y556" s="16"/>
      <c r="Z556" s="16"/>
      <c r="AA556" s="16"/>
      <c r="AB556" s="16"/>
      <c r="AC556" s="16"/>
    </row>
    <row r="557" spans="1:29" ht="15.75" customHeight="1" x14ac:dyDescent="0.35">
      <c r="A557" s="17"/>
      <c r="B557" s="16"/>
      <c r="C557" s="16"/>
      <c r="D557" s="16"/>
      <c r="E557" s="16"/>
      <c r="F557" s="16"/>
      <c r="G557" s="16"/>
      <c r="H557" s="16"/>
      <c r="I557" s="16"/>
      <c r="J557" s="16"/>
      <c r="K557" s="16"/>
      <c r="N557" s="16"/>
      <c r="O557" s="16"/>
      <c r="P557" s="16"/>
      <c r="Q557" s="16"/>
      <c r="R557" s="16"/>
      <c r="S557" s="23"/>
      <c r="T557" s="16"/>
      <c r="U557" s="16"/>
      <c r="W557" s="23" t="str">
        <f>IF('PD3'!$V557&lt;&gt;"",'PD3'!$V557*VLOOKUP('PD3'!$U557,#REF!,2,0),"")</f>
        <v/>
      </c>
      <c r="X557" s="16"/>
      <c r="Y557" s="16"/>
      <c r="Z557" s="16"/>
      <c r="AA557" s="16"/>
      <c r="AB557" s="16"/>
      <c r="AC557" s="16"/>
    </row>
    <row r="558" spans="1:29" ht="15.75" customHeight="1" x14ac:dyDescent="0.35">
      <c r="A558" s="17"/>
      <c r="B558" s="16"/>
      <c r="C558" s="16"/>
      <c r="D558" s="16"/>
      <c r="E558" s="16"/>
      <c r="F558" s="16"/>
      <c r="G558" s="16"/>
      <c r="H558" s="16"/>
      <c r="I558" s="16"/>
      <c r="J558" s="16"/>
      <c r="K558" s="16"/>
      <c r="N558" s="16"/>
      <c r="O558" s="16"/>
      <c r="P558" s="16"/>
      <c r="Q558" s="16"/>
      <c r="R558" s="16"/>
      <c r="S558" s="23"/>
      <c r="T558" s="16"/>
      <c r="U558" s="16"/>
      <c r="W558" s="23" t="str">
        <f>IF('PD3'!$V558&lt;&gt;"",'PD3'!$V558*VLOOKUP('PD3'!$U558,#REF!,2,0),"")</f>
        <v/>
      </c>
      <c r="X558" s="16"/>
      <c r="Y558" s="16"/>
      <c r="Z558" s="16"/>
      <c r="AA558" s="16"/>
      <c r="AB558" s="16"/>
      <c r="AC558" s="16"/>
    </row>
    <row r="559" spans="1:29" ht="15.75" customHeight="1" x14ac:dyDescent="0.35">
      <c r="A559" s="17"/>
      <c r="B559" s="16"/>
      <c r="C559" s="16"/>
      <c r="D559" s="16"/>
      <c r="E559" s="16"/>
      <c r="F559" s="16"/>
      <c r="G559" s="16"/>
      <c r="H559" s="16"/>
      <c r="I559" s="16"/>
      <c r="J559" s="16"/>
      <c r="K559" s="16"/>
      <c r="N559" s="16"/>
      <c r="O559" s="16"/>
      <c r="P559" s="16"/>
      <c r="Q559" s="16"/>
      <c r="R559" s="16"/>
      <c r="S559" s="23"/>
      <c r="T559" s="16"/>
      <c r="U559" s="16"/>
      <c r="W559" s="23" t="str">
        <f>IF('PD3'!$V559&lt;&gt;"",'PD3'!$V559*VLOOKUP('PD3'!$U559,#REF!,2,0),"")</f>
        <v/>
      </c>
      <c r="X559" s="16"/>
      <c r="Y559" s="16"/>
      <c r="Z559" s="16"/>
      <c r="AA559" s="16"/>
      <c r="AB559" s="16"/>
      <c r="AC559" s="16"/>
    </row>
    <row r="560" spans="1:29" ht="15.75" customHeight="1" x14ac:dyDescent="0.35">
      <c r="A560" s="17"/>
      <c r="B560" s="16"/>
      <c r="C560" s="16"/>
      <c r="D560" s="16"/>
      <c r="E560" s="16"/>
      <c r="F560" s="16"/>
      <c r="G560" s="16"/>
      <c r="H560" s="16"/>
      <c r="I560" s="16"/>
      <c r="J560" s="16"/>
      <c r="K560" s="16"/>
      <c r="N560" s="16"/>
      <c r="O560" s="16"/>
      <c r="P560" s="16"/>
      <c r="Q560" s="16"/>
      <c r="R560" s="16"/>
      <c r="S560" s="23"/>
      <c r="T560" s="16"/>
      <c r="U560" s="16"/>
      <c r="W560" s="23" t="str">
        <f>IF('PD3'!$V560&lt;&gt;"",'PD3'!$V560*VLOOKUP('PD3'!$U560,#REF!,2,0),"")</f>
        <v/>
      </c>
      <c r="X560" s="16"/>
      <c r="Y560" s="16"/>
      <c r="Z560" s="16"/>
      <c r="AA560" s="16"/>
      <c r="AB560" s="16"/>
      <c r="AC560" s="16"/>
    </row>
    <row r="561" spans="1:29" ht="15.75" customHeight="1" x14ac:dyDescent="0.35">
      <c r="A561" s="17"/>
      <c r="B561" s="16"/>
      <c r="C561" s="16"/>
      <c r="D561" s="16"/>
      <c r="E561" s="16"/>
      <c r="F561" s="16"/>
      <c r="G561" s="16"/>
      <c r="H561" s="16"/>
      <c r="I561" s="16"/>
      <c r="J561" s="16"/>
      <c r="K561" s="16"/>
      <c r="N561" s="16"/>
      <c r="O561" s="16"/>
      <c r="P561" s="16"/>
      <c r="Q561" s="16"/>
      <c r="R561" s="16"/>
      <c r="S561" s="23"/>
      <c r="T561" s="16"/>
      <c r="U561" s="16"/>
      <c r="W561" s="23" t="str">
        <f>IF('PD3'!$V561&lt;&gt;"",'PD3'!$V561*VLOOKUP('PD3'!$U561,#REF!,2,0),"")</f>
        <v/>
      </c>
      <c r="X561" s="16"/>
      <c r="Y561" s="16"/>
      <c r="Z561" s="16"/>
      <c r="AA561" s="16"/>
      <c r="AB561" s="16"/>
      <c r="AC561" s="16"/>
    </row>
    <row r="562" spans="1:29" ht="15.75" customHeight="1" x14ac:dyDescent="0.35">
      <c r="A562" s="17"/>
      <c r="B562" s="16"/>
      <c r="C562" s="16"/>
      <c r="D562" s="16"/>
      <c r="E562" s="16"/>
      <c r="F562" s="16"/>
      <c r="G562" s="16"/>
      <c r="H562" s="16"/>
      <c r="I562" s="16"/>
      <c r="J562" s="16"/>
      <c r="K562" s="16"/>
      <c r="N562" s="16"/>
      <c r="O562" s="16"/>
      <c r="P562" s="16"/>
      <c r="Q562" s="16"/>
      <c r="R562" s="16"/>
      <c r="S562" s="23"/>
      <c r="T562" s="16"/>
      <c r="U562" s="16"/>
      <c r="W562" s="23" t="str">
        <f>IF('PD3'!$V562&lt;&gt;"",'PD3'!$V562*VLOOKUP('PD3'!$U562,#REF!,2,0),"")</f>
        <v/>
      </c>
      <c r="X562" s="16"/>
      <c r="Y562" s="16"/>
      <c r="Z562" s="16"/>
      <c r="AA562" s="16"/>
      <c r="AB562" s="16"/>
      <c r="AC562" s="16"/>
    </row>
    <row r="563" spans="1:29" ht="15.75" customHeight="1" x14ac:dyDescent="0.35">
      <c r="A563" s="17"/>
      <c r="B563" s="16"/>
      <c r="C563" s="16"/>
      <c r="D563" s="16"/>
      <c r="E563" s="16"/>
      <c r="F563" s="16"/>
      <c r="G563" s="16"/>
      <c r="H563" s="16"/>
      <c r="I563" s="16"/>
      <c r="J563" s="16"/>
      <c r="K563" s="16"/>
      <c r="N563" s="16"/>
      <c r="O563" s="16"/>
      <c r="P563" s="16"/>
      <c r="Q563" s="16"/>
      <c r="R563" s="16"/>
      <c r="S563" s="23"/>
      <c r="T563" s="16"/>
      <c r="U563" s="16"/>
      <c r="W563" s="23" t="str">
        <f>IF('PD3'!$V563&lt;&gt;"",'PD3'!$V563*VLOOKUP('PD3'!$U563,#REF!,2,0),"")</f>
        <v/>
      </c>
      <c r="X563" s="16"/>
      <c r="Y563" s="16"/>
      <c r="Z563" s="16"/>
      <c r="AA563" s="16"/>
      <c r="AB563" s="16"/>
      <c r="AC563" s="16"/>
    </row>
    <row r="564" spans="1:29" ht="15.75" customHeight="1" x14ac:dyDescent="0.35">
      <c r="A564" s="17"/>
      <c r="B564" s="16"/>
      <c r="C564" s="16"/>
      <c r="D564" s="16"/>
      <c r="E564" s="16"/>
      <c r="F564" s="16"/>
      <c r="G564" s="16"/>
      <c r="H564" s="16"/>
      <c r="I564" s="16"/>
      <c r="J564" s="16"/>
      <c r="K564" s="16"/>
      <c r="N564" s="16"/>
      <c r="O564" s="16"/>
      <c r="P564" s="16"/>
      <c r="Q564" s="16"/>
      <c r="R564" s="16"/>
      <c r="S564" s="23"/>
      <c r="T564" s="16"/>
      <c r="U564" s="16"/>
      <c r="W564" s="23" t="str">
        <f>IF('PD3'!$V564&lt;&gt;"",'PD3'!$V564*VLOOKUP('PD3'!$U564,#REF!,2,0),"")</f>
        <v/>
      </c>
      <c r="X564" s="16"/>
      <c r="Y564" s="16"/>
      <c r="Z564" s="16"/>
      <c r="AA564" s="16"/>
      <c r="AB564" s="16"/>
      <c r="AC564" s="16"/>
    </row>
    <row r="565" spans="1:29" ht="15.75" customHeight="1" x14ac:dyDescent="0.35">
      <c r="A565" s="17"/>
      <c r="B565" s="16"/>
      <c r="C565" s="16"/>
      <c r="D565" s="16"/>
      <c r="E565" s="16"/>
      <c r="F565" s="16"/>
      <c r="G565" s="16"/>
      <c r="H565" s="16"/>
      <c r="I565" s="16"/>
      <c r="J565" s="16"/>
      <c r="K565" s="16"/>
      <c r="N565" s="16"/>
      <c r="O565" s="16"/>
      <c r="P565" s="16"/>
      <c r="Q565" s="16"/>
      <c r="R565" s="16"/>
      <c r="S565" s="23"/>
      <c r="T565" s="16"/>
      <c r="U565" s="16"/>
      <c r="W565" s="23" t="str">
        <f>IF('PD3'!$V565&lt;&gt;"",'PD3'!$V565*VLOOKUP('PD3'!$U565,#REF!,2,0),"")</f>
        <v/>
      </c>
      <c r="X565" s="16"/>
      <c r="Y565" s="16"/>
      <c r="Z565" s="16"/>
      <c r="AA565" s="16"/>
      <c r="AB565" s="16"/>
      <c r="AC565" s="16"/>
    </row>
    <row r="566" spans="1:29" ht="15.75" customHeight="1" x14ac:dyDescent="0.35">
      <c r="A566" s="17"/>
      <c r="B566" s="16"/>
      <c r="C566" s="16"/>
      <c r="D566" s="16"/>
      <c r="E566" s="16"/>
      <c r="F566" s="16"/>
      <c r="G566" s="16"/>
      <c r="H566" s="16"/>
      <c r="I566" s="16"/>
      <c r="J566" s="16"/>
      <c r="K566" s="16"/>
      <c r="N566" s="16"/>
      <c r="O566" s="16"/>
      <c r="P566" s="16"/>
      <c r="Q566" s="16"/>
      <c r="R566" s="16"/>
      <c r="S566" s="23"/>
      <c r="T566" s="16"/>
      <c r="U566" s="16"/>
      <c r="W566" s="23" t="str">
        <f>IF('PD3'!$V566&lt;&gt;"",'PD3'!$V566*VLOOKUP('PD3'!$U566,#REF!,2,0),"")</f>
        <v/>
      </c>
      <c r="X566" s="16"/>
      <c r="Y566" s="16"/>
      <c r="Z566" s="16"/>
      <c r="AA566" s="16"/>
      <c r="AB566" s="16"/>
      <c r="AC566" s="16"/>
    </row>
    <row r="567" spans="1:29" ht="15.75" customHeight="1" x14ac:dyDescent="0.35">
      <c r="A567" s="17"/>
      <c r="B567" s="16"/>
      <c r="C567" s="16"/>
      <c r="D567" s="16"/>
      <c r="E567" s="16"/>
      <c r="F567" s="16"/>
      <c r="G567" s="16"/>
      <c r="H567" s="16"/>
      <c r="I567" s="16"/>
      <c r="J567" s="16"/>
      <c r="K567" s="16"/>
      <c r="N567" s="16"/>
      <c r="O567" s="16"/>
      <c r="P567" s="16"/>
      <c r="Q567" s="16"/>
      <c r="R567" s="16"/>
      <c r="S567" s="23"/>
      <c r="T567" s="16"/>
      <c r="U567" s="16"/>
      <c r="W567" s="23" t="str">
        <f>IF('PD3'!$V567&lt;&gt;"",'PD3'!$V567*VLOOKUP('PD3'!$U567,#REF!,2,0),"")</f>
        <v/>
      </c>
      <c r="X567" s="16"/>
      <c r="Y567" s="16"/>
      <c r="Z567" s="16"/>
      <c r="AA567" s="16"/>
      <c r="AB567" s="16"/>
      <c r="AC567" s="16"/>
    </row>
    <row r="568" spans="1:29" ht="15.75" customHeight="1" x14ac:dyDescent="0.35">
      <c r="A568" s="17"/>
      <c r="B568" s="16"/>
      <c r="C568" s="16"/>
      <c r="D568" s="16"/>
      <c r="E568" s="16"/>
      <c r="F568" s="16"/>
      <c r="G568" s="16"/>
      <c r="H568" s="16"/>
      <c r="I568" s="16"/>
      <c r="J568" s="16"/>
      <c r="K568" s="16"/>
      <c r="N568" s="16"/>
      <c r="O568" s="16"/>
      <c r="P568" s="16"/>
      <c r="Q568" s="16"/>
      <c r="R568" s="16"/>
      <c r="S568" s="23"/>
      <c r="T568" s="16"/>
      <c r="U568" s="16"/>
      <c r="W568" s="23" t="str">
        <f>IF('PD3'!$V568&lt;&gt;"",'PD3'!$V568*VLOOKUP('PD3'!$U568,#REF!,2,0),"")</f>
        <v/>
      </c>
      <c r="X568" s="16"/>
      <c r="Y568" s="16"/>
      <c r="Z568" s="16"/>
      <c r="AA568" s="16"/>
      <c r="AB568" s="16"/>
      <c r="AC568" s="16"/>
    </row>
    <row r="569" spans="1:29" ht="15.75" customHeight="1" x14ac:dyDescent="0.35">
      <c r="A569" s="17"/>
      <c r="B569" s="16"/>
      <c r="C569" s="16"/>
      <c r="D569" s="16"/>
      <c r="E569" s="16"/>
      <c r="F569" s="16"/>
      <c r="G569" s="16"/>
      <c r="H569" s="16"/>
      <c r="I569" s="16"/>
      <c r="J569" s="16"/>
      <c r="K569" s="16"/>
      <c r="N569" s="16"/>
      <c r="O569" s="16"/>
      <c r="P569" s="16"/>
      <c r="Q569" s="16"/>
      <c r="R569" s="16"/>
      <c r="S569" s="23"/>
      <c r="T569" s="16"/>
      <c r="U569" s="16"/>
      <c r="W569" s="23" t="str">
        <f>IF('PD3'!$V569&lt;&gt;"",'PD3'!$V569*VLOOKUP('PD3'!$U569,#REF!,2,0),"")</f>
        <v/>
      </c>
      <c r="X569" s="16"/>
      <c r="Y569" s="16"/>
      <c r="Z569" s="16"/>
      <c r="AA569" s="16"/>
      <c r="AB569" s="16"/>
      <c r="AC569" s="16"/>
    </row>
    <row r="570" spans="1:29" ht="15.75" customHeight="1" x14ac:dyDescent="0.35">
      <c r="A570" s="17"/>
      <c r="B570" s="16"/>
      <c r="C570" s="16"/>
      <c r="D570" s="16"/>
      <c r="E570" s="16"/>
      <c r="F570" s="16"/>
      <c r="G570" s="16"/>
      <c r="H570" s="16"/>
      <c r="I570" s="16"/>
      <c r="J570" s="16"/>
      <c r="K570" s="16"/>
      <c r="N570" s="16"/>
      <c r="O570" s="16"/>
      <c r="P570" s="16"/>
      <c r="Q570" s="16"/>
      <c r="R570" s="16"/>
      <c r="S570" s="23"/>
      <c r="T570" s="16"/>
      <c r="U570" s="16"/>
      <c r="W570" s="23" t="str">
        <f>IF('PD3'!$V570&lt;&gt;"",'PD3'!$V570*VLOOKUP('PD3'!$U570,#REF!,2,0),"")</f>
        <v/>
      </c>
      <c r="X570" s="16"/>
      <c r="Y570" s="16"/>
      <c r="Z570" s="16"/>
      <c r="AA570" s="16"/>
      <c r="AB570" s="16"/>
      <c r="AC570" s="16"/>
    </row>
    <row r="571" spans="1:29" ht="15.75" customHeight="1" x14ac:dyDescent="0.35">
      <c r="A571" s="17"/>
      <c r="B571" s="16"/>
      <c r="C571" s="16"/>
      <c r="D571" s="16"/>
      <c r="E571" s="16"/>
      <c r="F571" s="16"/>
      <c r="G571" s="16"/>
      <c r="H571" s="16"/>
      <c r="I571" s="16"/>
      <c r="J571" s="16"/>
      <c r="K571" s="16"/>
      <c r="N571" s="16"/>
      <c r="O571" s="16"/>
      <c r="P571" s="16"/>
      <c r="Q571" s="16"/>
      <c r="R571" s="16"/>
      <c r="S571" s="23"/>
      <c r="T571" s="16"/>
      <c r="U571" s="16"/>
      <c r="W571" s="23" t="str">
        <f>IF('PD3'!$V571&lt;&gt;"",'PD3'!$V571*VLOOKUP('PD3'!$U571,#REF!,2,0),"")</f>
        <v/>
      </c>
      <c r="X571" s="16"/>
      <c r="Y571" s="16"/>
      <c r="Z571" s="16"/>
      <c r="AA571" s="16"/>
      <c r="AB571" s="16"/>
      <c r="AC571" s="16"/>
    </row>
    <row r="572" spans="1:29" ht="15.75" customHeight="1" x14ac:dyDescent="0.35">
      <c r="A572" s="17"/>
      <c r="B572" s="16"/>
      <c r="C572" s="16"/>
      <c r="D572" s="16"/>
      <c r="E572" s="16"/>
      <c r="F572" s="16"/>
      <c r="G572" s="16"/>
      <c r="H572" s="16"/>
      <c r="I572" s="16"/>
      <c r="J572" s="16"/>
      <c r="K572" s="16"/>
      <c r="N572" s="16"/>
      <c r="O572" s="16"/>
      <c r="P572" s="16"/>
      <c r="Q572" s="16"/>
      <c r="R572" s="16"/>
      <c r="S572" s="23"/>
      <c r="T572" s="16"/>
      <c r="U572" s="16"/>
      <c r="W572" s="23" t="str">
        <f>IF('PD3'!$V572&lt;&gt;"",'PD3'!$V572*VLOOKUP('PD3'!$U572,#REF!,2,0),"")</f>
        <v/>
      </c>
      <c r="X572" s="16"/>
      <c r="Y572" s="16"/>
      <c r="Z572" s="16"/>
      <c r="AA572" s="16"/>
      <c r="AB572" s="16"/>
      <c r="AC572" s="16"/>
    </row>
    <row r="573" spans="1:29" ht="15.75" customHeight="1" x14ac:dyDescent="0.35">
      <c r="A573" s="17"/>
      <c r="B573" s="16"/>
      <c r="C573" s="16"/>
      <c r="D573" s="16"/>
      <c r="E573" s="16"/>
      <c r="F573" s="16"/>
      <c r="G573" s="16"/>
      <c r="H573" s="16"/>
      <c r="I573" s="16"/>
      <c r="J573" s="16"/>
      <c r="K573" s="16"/>
      <c r="N573" s="16"/>
      <c r="O573" s="16"/>
      <c r="P573" s="16"/>
      <c r="Q573" s="16"/>
      <c r="R573" s="16"/>
      <c r="S573" s="23"/>
      <c r="T573" s="16"/>
      <c r="U573" s="16"/>
      <c r="W573" s="23" t="str">
        <f>IF('PD3'!$V573&lt;&gt;"",'PD3'!$V573*VLOOKUP('PD3'!$U573,#REF!,2,0),"")</f>
        <v/>
      </c>
      <c r="X573" s="16"/>
      <c r="Y573" s="16"/>
      <c r="Z573" s="16"/>
      <c r="AA573" s="16"/>
      <c r="AB573" s="16"/>
      <c r="AC573" s="16"/>
    </row>
    <row r="574" spans="1:29" ht="15.75" customHeight="1" x14ac:dyDescent="0.35">
      <c r="A574" s="17"/>
      <c r="B574" s="16"/>
      <c r="C574" s="16"/>
      <c r="D574" s="16"/>
      <c r="E574" s="16"/>
      <c r="F574" s="16"/>
      <c r="G574" s="16"/>
      <c r="H574" s="16"/>
      <c r="I574" s="16"/>
      <c r="J574" s="16"/>
      <c r="K574" s="16"/>
      <c r="N574" s="16"/>
      <c r="O574" s="16"/>
      <c r="P574" s="16"/>
      <c r="Q574" s="16"/>
      <c r="R574" s="16"/>
      <c r="S574" s="23"/>
      <c r="T574" s="16"/>
      <c r="U574" s="16"/>
      <c r="W574" s="23" t="str">
        <f>IF('PD3'!$V574&lt;&gt;"",'PD3'!$V574*VLOOKUP('PD3'!$U574,#REF!,2,0),"")</f>
        <v/>
      </c>
      <c r="X574" s="16"/>
      <c r="Y574" s="16"/>
      <c r="Z574" s="16"/>
      <c r="AA574" s="16"/>
      <c r="AB574" s="16"/>
      <c r="AC574" s="16"/>
    </row>
    <row r="575" spans="1:29" ht="15.75" customHeight="1" x14ac:dyDescent="0.35">
      <c r="A575" s="17"/>
      <c r="B575" s="16"/>
      <c r="C575" s="16"/>
      <c r="D575" s="16"/>
      <c r="E575" s="16"/>
      <c r="F575" s="16"/>
      <c r="G575" s="16"/>
      <c r="H575" s="16"/>
      <c r="I575" s="16"/>
      <c r="J575" s="16"/>
      <c r="K575" s="16"/>
      <c r="N575" s="16"/>
      <c r="O575" s="16"/>
      <c r="P575" s="16"/>
      <c r="Q575" s="16"/>
      <c r="R575" s="16"/>
      <c r="S575" s="23"/>
      <c r="T575" s="16"/>
      <c r="U575" s="16"/>
      <c r="W575" s="23" t="str">
        <f>IF('PD3'!$V575&lt;&gt;"",'PD3'!$V575*VLOOKUP('PD3'!$U575,#REF!,2,0),"")</f>
        <v/>
      </c>
      <c r="X575" s="16"/>
      <c r="Y575" s="16"/>
      <c r="Z575" s="16"/>
      <c r="AA575" s="16"/>
      <c r="AB575" s="16"/>
      <c r="AC575" s="16"/>
    </row>
    <row r="576" spans="1:29" ht="15.75" customHeight="1" x14ac:dyDescent="0.35">
      <c r="A576" s="17"/>
      <c r="B576" s="16"/>
      <c r="C576" s="16"/>
      <c r="D576" s="16"/>
      <c r="E576" s="16"/>
      <c r="F576" s="16"/>
      <c r="G576" s="16"/>
      <c r="H576" s="16"/>
      <c r="I576" s="16"/>
      <c r="J576" s="16"/>
      <c r="K576" s="16"/>
      <c r="N576" s="16"/>
      <c r="O576" s="16"/>
      <c r="P576" s="16"/>
      <c r="Q576" s="16"/>
      <c r="R576" s="16"/>
      <c r="S576" s="23"/>
      <c r="T576" s="16"/>
      <c r="U576" s="16"/>
      <c r="W576" s="23" t="str">
        <f>IF('PD3'!$V576&lt;&gt;"",'PD3'!$V576*VLOOKUP('PD3'!$U576,#REF!,2,0),"")</f>
        <v/>
      </c>
      <c r="X576" s="16"/>
      <c r="Y576" s="16"/>
      <c r="Z576" s="16"/>
      <c r="AA576" s="16"/>
      <c r="AB576" s="16"/>
      <c r="AC576" s="16"/>
    </row>
    <row r="577" spans="1:29" ht="15.75" customHeight="1" x14ac:dyDescent="0.35">
      <c r="A577" s="17"/>
      <c r="B577" s="16"/>
      <c r="C577" s="16"/>
      <c r="D577" s="16"/>
      <c r="E577" s="16"/>
      <c r="F577" s="16"/>
      <c r="G577" s="16"/>
      <c r="H577" s="16"/>
      <c r="I577" s="16"/>
      <c r="J577" s="16"/>
      <c r="K577" s="16"/>
      <c r="N577" s="16"/>
      <c r="O577" s="16"/>
      <c r="P577" s="16"/>
      <c r="Q577" s="16"/>
      <c r="R577" s="16"/>
      <c r="S577" s="23"/>
      <c r="T577" s="16"/>
      <c r="U577" s="16"/>
      <c r="W577" s="23" t="str">
        <f>IF('PD3'!$V577&lt;&gt;"",'PD3'!$V577*VLOOKUP('PD3'!$U577,#REF!,2,0),"")</f>
        <v/>
      </c>
      <c r="X577" s="16"/>
      <c r="Y577" s="16"/>
      <c r="Z577" s="16"/>
      <c r="AA577" s="16"/>
      <c r="AB577" s="16"/>
      <c r="AC577" s="16"/>
    </row>
    <row r="578" spans="1:29" ht="15.75" customHeight="1" x14ac:dyDescent="0.35">
      <c r="A578" s="17"/>
      <c r="B578" s="16"/>
      <c r="C578" s="16"/>
      <c r="D578" s="16"/>
      <c r="E578" s="16"/>
      <c r="F578" s="16"/>
      <c r="G578" s="16"/>
      <c r="H578" s="16"/>
      <c r="I578" s="16"/>
      <c r="J578" s="16"/>
      <c r="K578" s="16"/>
      <c r="N578" s="16"/>
      <c r="O578" s="16"/>
      <c r="P578" s="16"/>
      <c r="Q578" s="16"/>
      <c r="R578" s="16"/>
      <c r="S578" s="23"/>
      <c r="T578" s="16"/>
      <c r="U578" s="16"/>
      <c r="W578" s="23" t="str">
        <f>IF('PD3'!$V578&lt;&gt;"",'PD3'!$V578*VLOOKUP('PD3'!$U578,#REF!,2,0),"")</f>
        <v/>
      </c>
      <c r="X578" s="16"/>
      <c r="Y578" s="16"/>
      <c r="Z578" s="16"/>
      <c r="AA578" s="16"/>
      <c r="AB578" s="16"/>
      <c r="AC578" s="16"/>
    </row>
    <row r="579" spans="1:29" ht="15.75" customHeight="1" x14ac:dyDescent="0.35">
      <c r="A579" s="17"/>
      <c r="B579" s="16"/>
      <c r="C579" s="16"/>
      <c r="D579" s="16"/>
      <c r="E579" s="16"/>
      <c r="F579" s="16"/>
      <c r="G579" s="16"/>
      <c r="H579" s="16"/>
      <c r="I579" s="16"/>
      <c r="J579" s="16"/>
      <c r="K579" s="16"/>
      <c r="N579" s="16"/>
      <c r="O579" s="16"/>
      <c r="P579" s="16"/>
      <c r="Q579" s="16"/>
      <c r="R579" s="16"/>
      <c r="S579" s="23"/>
      <c r="T579" s="16"/>
      <c r="U579" s="16"/>
      <c r="W579" s="23" t="str">
        <f>IF('PD3'!$V579&lt;&gt;"",'PD3'!$V579*VLOOKUP('PD3'!$U579,#REF!,2,0),"")</f>
        <v/>
      </c>
      <c r="X579" s="16"/>
      <c r="Y579" s="16"/>
      <c r="Z579" s="16"/>
      <c r="AA579" s="16"/>
      <c r="AB579" s="16"/>
      <c r="AC579" s="16"/>
    </row>
    <row r="580" spans="1:29" ht="15.75" customHeight="1" x14ac:dyDescent="0.35">
      <c r="A580" s="17"/>
      <c r="B580" s="16"/>
      <c r="C580" s="16"/>
      <c r="D580" s="16"/>
      <c r="E580" s="16"/>
      <c r="F580" s="16"/>
      <c r="G580" s="16"/>
      <c r="H580" s="16"/>
      <c r="I580" s="16"/>
      <c r="J580" s="16"/>
      <c r="K580" s="16"/>
      <c r="N580" s="16"/>
      <c r="O580" s="16"/>
      <c r="P580" s="16"/>
      <c r="Q580" s="16"/>
      <c r="R580" s="16"/>
      <c r="S580" s="23"/>
      <c r="T580" s="16"/>
      <c r="U580" s="16"/>
      <c r="W580" s="23" t="str">
        <f>IF('PD3'!$V580&lt;&gt;"",'PD3'!$V580*VLOOKUP('PD3'!$U580,#REF!,2,0),"")</f>
        <v/>
      </c>
      <c r="X580" s="16"/>
      <c r="Y580" s="16"/>
      <c r="Z580" s="16"/>
      <c r="AA580" s="16"/>
      <c r="AB580" s="16"/>
      <c r="AC580" s="16"/>
    </row>
    <row r="581" spans="1:29" ht="15.75" customHeight="1" x14ac:dyDescent="0.35">
      <c r="A581" s="17"/>
      <c r="B581" s="16"/>
      <c r="C581" s="16"/>
      <c r="D581" s="16"/>
      <c r="E581" s="16"/>
      <c r="F581" s="16"/>
      <c r="G581" s="16"/>
      <c r="H581" s="16"/>
      <c r="I581" s="16"/>
      <c r="J581" s="16"/>
      <c r="K581" s="16"/>
      <c r="N581" s="16"/>
      <c r="O581" s="16"/>
      <c r="P581" s="16"/>
      <c r="Q581" s="16"/>
      <c r="R581" s="16"/>
      <c r="S581" s="23"/>
      <c r="T581" s="16"/>
      <c r="U581" s="16"/>
      <c r="W581" s="23" t="str">
        <f>IF('PD3'!$V581&lt;&gt;"",'PD3'!$V581*VLOOKUP('PD3'!$U581,#REF!,2,0),"")</f>
        <v/>
      </c>
      <c r="X581" s="16"/>
      <c r="Y581" s="16"/>
      <c r="Z581" s="16"/>
      <c r="AA581" s="16"/>
      <c r="AB581" s="16"/>
      <c r="AC581" s="16"/>
    </row>
    <row r="582" spans="1:29" ht="15.75" customHeight="1" x14ac:dyDescent="0.35">
      <c r="A582" s="17"/>
      <c r="B582" s="16"/>
      <c r="C582" s="16"/>
      <c r="D582" s="16"/>
      <c r="E582" s="16"/>
      <c r="F582" s="16"/>
      <c r="G582" s="16"/>
      <c r="H582" s="16"/>
      <c r="I582" s="16"/>
      <c r="J582" s="16"/>
      <c r="K582" s="16"/>
      <c r="N582" s="16"/>
      <c r="O582" s="16"/>
      <c r="P582" s="16"/>
      <c r="Q582" s="16"/>
      <c r="R582" s="16"/>
      <c r="S582" s="23"/>
      <c r="T582" s="16"/>
      <c r="U582" s="16"/>
      <c r="W582" s="23" t="str">
        <f>IF('PD3'!$V582&lt;&gt;"",'PD3'!$V582*VLOOKUP('PD3'!$U582,#REF!,2,0),"")</f>
        <v/>
      </c>
      <c r="X582" s="16"/>
      <c r="Y582" s="16"/>
      <c r="Z582" s="16"/>
      <c r="AA582" s="16"/>
      <c r="AB582" s="16"/>
      <c r="AC582" s="16"/>
    </row>
    <row r="583" spans="1:29" ht="15.75" customHeight="1" x14ac:dyDescent="0.35">
      <c r="A583" s="17"/>
      <c r="B583" s="16"/>
      <c r="C583" s="16"/>
      <c r="D583" s="16"/>
      <c r="E583" s="16"/>
      <c r="F583" s="16"/>
      <c r="G583" s="16"/>
      <c r="H583" s="16"/>
      <c r="I583" s="16"/>
      <c r="J583" s="16"/>
      <c r="K583" s="16"/>
      <c r="N583" s="16"/>
      <c r="O583" s="16"/>
      <c r="P583" s="16"/>
      <c r="Q583" s="16"/>
      <c r="R583" s="16"/>
      <c r="S583" s="23"/>
      <c r="T583" s="16"/>
      <c r="U583" s="16"/>
      <c r="W583" s="23" t="str">
        <f>IF('PD3'!$V583&lt;&gt;"",'PD3'!$V583*VLOOKUP('PD3'!$U583,#REF!,2,0),"")</f>
        <v/>
      </c>
      <c r="X583" s="16"/>
      <c r="Y583" s="16"/>
      <c r="Z583" s="16"/>
      <c r="AA583" s="16"/>
      <c r="AB583" s="16"/>
      <c r="AC583" s="16"/>
    </row>
    <row r="584" spans="1:29" ht="15.75" customHeight="1" x14ac:dyDescent="0.35">
      <c r="A584" s="17"/>
      <c r="B584" s="16"/>
      <c r="C584" s="16"/>
      <c r="D584" s="16"/>
      <c r="E584" s="16"/>
      <c r="F584" s="16"/>
      <c r="G584" s="16"/>
      <c r="H584" s="16"/>
      <c r="I584" s="16"/>
      <c r="J584" s="16"/>
      <c r="K584" s="16"/>
      <c r="N584" s="16"/>
      <c r="O584" s="16"/>
      <c r="P584" s="16"/>
      <c r="Q584" s="16"/>
      <c r="R584" s="16"/>
      <c r="S584" s="23"/>
      <c r="T584" s="16"/>
      <c r="U584" s="16"/>
      <c r="W584" s="23" t="str">
        <f>IF('PD3'!$V584&lt;&gt;"",'PD3'!$V584*VLOOKUP('PD3'!$U584,#REF!,2,0),"")</f>
        <v/>
      </c>
      <c r="X584" s="16"/>
      <c r="Y584" s="16"/>
      <c r="Z584" s="16"/>
      <c r="AA584" s="16"/>
      <c r="AB584" s="16"/>
      <c r="AC584" s="16"/>
    </row>
    <row r="585" spans="1:29" ht="15.75" customHeight="1" x14ac:dyDescent="0.35">
      <c r="A585" s="17"/>
      <c r="B585" s="16"/>
      <c r="C585" s="16"/>
      <c r="D585" s="16"/>
      <c r="E585" s="16"/>
      <c r="F585" s="16"/>
      <c r="G585" s="16"/>
      <c r="H585" s="16"/>
      <c r="I585" s="16"/>
      <c r="J585" s="16"/>
      <c r="K585" s="16"/>
      <c r="N585" s="16"/>
      <c r="O585" s="16"/>
      <c r="P585" s="16"/>
      <c r="Q585" s="16"/>
      <c r="R585" s="16"/>
      <c r="S585" s="23"/>
      <c r="T585" s="16"/>
      <c r="U585" s="16"/>
      <c r="W585" s="23" t="str">
        <f>IF('PD3'!$V585&lt;&gt;"",'PD3'!$V585*VLOOKUP('PD3'!$U585,#REF!,2,0),"")</f>
        <v/>
      </c>
      <c r="X585" s="16"/>
      <c r="Y585" s="16"/>
      <c r="Z585" s="16"/>
      <c r="AA585" s="16"/>
      <c r="AB585" s="16"/>
      <c r="AC585" s="16"/>
    </row>
    <row r="586" spans="1:29" ht="15.75" customHeight="1" x14ac:dyDescent="0.35">
      <c r="A586" s="17"/>
      <c r="B586" s="16"/>
      <c r="C586" s="16"/>
      <c r="D586" s="16"/>
      <c r="E586" s="16"/>
      <c r="F586" s="16"/>
      <c r="G586" s="16"/>
      <c r="H586" s="16"/>
      <c r="I586" s="16"/>
      <c r="J586" s="16"/>
      <c r="K586" s="16"/>
      <c r="N586" s="16"/>
      <c r="O586" s="16"/>
      <c r="P586" s="16"/>
      <c r="Q586" s="16"/>
      <c r="R586" s="16"/>
      <c r="S586" s="23"/>
      <c r="T586" s="16"/>
      <c r="U586" s="16"/>
      <c r="W586" s="23" t="str">
        <f>IF('PD3'!$V586&lt;&gt;"",'PD3'!$V586*VLOOKUP('PD3'!$U586,#REF!,2,0),"")</f>
        <v/>
      </c>
      <c r="X586" s="16"/>
      <c r="Y586" s="16"/>
      <c r="Z586" s="16"/>
      <c r="AA586" s="16"/>
      <c r="AB586" s="16"/>
      <c r="AC586" s="16"/>
    </row>
    <row r="587" spans="1:29" ht="15.75" customHeight="1" x14ac:dyDescent="0.35">
      <c r="A587" s="17"/>
      <c r="B587" s="16"/>
      <c r="C587" s="16"/>
      <c r="D587" s="16"/>
      <c r="E587" s="16"/>
      <c r="F587" s="16"/>
      <c r="G587" s="16"/>
      <c r="H587" s="16"/>
      <c r="I587" s="16"/>
      <c r="J587" s="16"/>
      <c r="K587" s="16"/>
      <c r="N587" s="16"/>
      <c r="O587" s="16"/>
      <c r="P587" s="16"/>
      <c r="Q587" s="16"/>
      <c r="R587" s="16"/>
      <c r="S587" s="23"/>
      <c r="T587" s="16"/>
      <c r="U587" s="16"/>
      <c r="W587" s="23" t="str">
        <f>IF('PD3'!$V587&lt;&gt;"",'PD3'!$V587*VLOOKUP('PD3'!$U587,#REF!,2,0),"")</f>
        <v/>
      </c>
      <c r="X587" s="16"/>
      <c r="Y587" s="16"/>
      <c r="Z587" s="16"/>
      <c r="AA587" s="16"/>
      <c r="AB587" s="16"/>
      <c r="AC587" s="16"/>
    </row>
    <row r="588" spans="1:29" ht="15.75" customHeight="1" x14ac:dyDescent="0.35">
      <c r="A588" s="17"/>
      <c r="B588" s="16"/>
      <c r="C588" s="16"/>
      <c r="D588" s="16"/>
      <c r="E588" s="16"/>
      <c r="F588" s="16"/>
      <c r="G588" s="16"/>
      <c r="H588" s="16"/>
      <c r="I588" s="16"/>
      <c r="J588" s="16"/>
      <c r="K588" s="16"/>
      <c r="N588" s="16"/>
      <c r="O588" s="16"/>
      <c r="P588" s="16"/>
      <c r="Q588" s="16"/>
      <c r="R588" s="16"/>
      <c r="S588" s="23"/>
      <c r="T588" s="16"/>
      <c r="U588" s="16"/>
      <c r="W588" s="23" t="str">
        <f>IF('PD3'!$V588&lt;&gt;"",'PD3'!$V588*VLOOKUP('PD3'!$U588,#REF!,2,0),"")</f>
        <v/>
      </c>
      <c r="X588" s="16"/>
      <c r="Y588" s="16"/>
      <c r="Z588" s="16"/>
      <c r="AA588" s="16"/>
      <c r="AB588" s="16"/>
      <c r="AC588" s="16"/>
    </row>
    <row r="589" spans="1:29" ht="15.75" customHeight="1" x14ac:dyDescent="0.35">
      <c r="A589" s="17"/>
      <c r="B589" s="16"/>
      <c r="C589" s="16"/>
      <c r="D589" s="16"/>
      <c r="E589" s="16"/>
      <c r="F589" s="16"/>
      <c r="G589" s="16"/>
      <c r="H589" s="16"/>
      <c r="I589" s="16"/>
      <c r="J589" s="16"/>
      <c r="K589" s="16"/>
      <c r="N589" s="16"/>
      <c r="O589" s="16"/>
      <c r="P589" s="16"/>
      <c r="Q589" s="16"/>
      <c r="R589" s="16"/>
      <c r="S589" s="23"/>
      <c r="T589" s="16"/>
      <c r="U589" s="16"/>
      <c r="W589" s="23" t="str">
        <f>IF('PD3'!$V589&lt;&gt;"",'PD3'!$V589*VLOOKUP('PD3'!$U589,#REF!,2,0),"")</f>
        <v/>
      </c>
      <c r="X589" s="16"/>
      <c r="Y589" s="16"/>
      <c r="Z589" s="16"/>
      <c r="AA589" s="16"/>
      <c r="AB589" s="16"/>
      <c r="AC589" s="16"/>
    </row>
    <row r="590" spans="1:29" ht="15.75" customHeight="1" x14ac:dyDescent="0.35">
      <c r="A590" s="17"/>
      <c r="B590" s="16"/>
      <c r="C590" s="16"/>
      <c r="D590" s="16"/>
      <c r="E590" s="16"/>
      <c r="F590" s="16"/>
      <c r="G590" s="16"/>
      <c r="H590" s="16"/>
      <c r="I590" s="16"/>
      <c r="J590" s="16"/>
      <c r="K590" s="16"/>
      <c r="N590" s="16"/>
      <c r="O590" s="16"/>
      <c r="P590" s="16"/>
      <c r="Q590" s="16"/>
      <c r="R590" s="16"/>
      <c r="S590" s="23"/>
      <c r="T590" s="16"/>
      <c r="U590" s="16"/>
      <c r="W590" s="23" t="str">
        <f>IF('PD3'!$V590&lt;&gt;"",'PD3'!$V590*VLOOKUP('PD3'!$U590,#REF!,2,0),"")</f>
        <v/>
      </c>
      <c r="X590" s="16"/>
      <c r="Y590" s="16"/>
      <c r="Z590" s="16"/>
      <c r="AA590" s="16"/>
      <c r="AB590" s="16"/>
      <c r="AC590" s="16"/>
    </row>
    <row r="591" spans="1:29" ht="15.75" customHeight="1" x14ac:dyDescent="0.35">
      <c r="A591" s="17"/>
      <c r="B591" s="16"/>
      <c r="C591" s="16"/>
      <c r="D591" s="16"/>
      <c r="E591" s="16"/>
      <c r="F591" s="16"/>
      <c r="G591" s="16"/>
      <c r="H591" s="16"/>
      <c r="I591" s="16"/>
      <c r="J591" s="16"/>
      <c r="K591" s="16"/>
      <c r="N591" s="16"/>
      <c r="O591" s="16"/>
      <c r="P591" s="16"/>
      <c r="Q591" s="16"/>
      <c r="R591" s="16"/>
      <c r="S591" s="23"/>
      <c r="T591" s="16"/>
      <c r="U591" s="16"/>
      <c r="W591" s="23" t="str">
        <f>IF('PD3'!$V591&lt;&gt;"",'PD3'!$V591*VLOOKUP('PD3'!$U591,#REF!,2,0),"")</f>
        <v/>
      </c>
      <c r="X591" s="16"/>
      <c r="Y591" s="16"/>
      <c r="Z591" s="16"/>
      <c r="AA591" s="16"/>
      <c r="AB591" s="16"/>
      <c r="AC591" s="16"/>
    </row>
    <row r="592" spans="1:29" ht="15.75" customHeight="1" x14ac:dyDescent="0.35">
      <c r="A592" s="17"/>
      <c r="B592" s="16"/>
      <c r="C592" s="16"/>
      <c r="D592" s="16"/>
      <c r="E592" s="16"/>
      <c r="F592" s="16"/>
      <c r="G592" s="16"/>
      <c r="H592" s="16"/>
      <c r="I592" s="16"/>
      <c r="J592" s="16"/>
      <c r="K592" s="16"/>
      <c r="N592" s="16"/>
      <c r="O592" s="16"/>
      <c r="P592" s="16"/>
      <c r="Q592" s="16"/>
      <c r="R592" s="16"/>
      <c r="S592" s="23"/>
      <c r="T592" s="16"/>
      <c r="U592" s="16"/>
      <c r="W592" s="23" t="str">
        <f>IF('PD3'!$V592&lt;&gt;"",'PD3'!$V592*VLOOKUP('PD3'!$U592,#REF!,2,0),"")</f>
        <v/>
      </c>
      <c r="X592" s="16"/>
      <c r="Y592" s="16"/>
      <c r="Z592" s="16"/>
      <c r="AA592" s="16"/>
      <c r="AB592" s="16"/>
      <c r="AC592" s="16"/>
    </row>
    <row r="593" spans="1:29" ht="15.75" customHeight="1" x14ac:dyDescent="0.35">
      <c r="A593" s="17"/>
      <c r="B593" s="16"/>
      <c r="C593" s="16"/>
      <c r="D593" s="16"/>
      <c r="E593" s="16"/>
      <c r="F593" s="16"/>
      <c r="G593" s="16"/>
      <c r="H593" s="16"/>
      <c r="I593" s="16"/>
      <c r="J593" s="16"/>
      <c r="K593" s="16"/>
      <c r="N593" s="16"/>
      <c r="O593" s="16"/>
      <c r="P593" s="16"/>
      <c r="Q593" s="16"/>
      <c r="R593" s="16"/>
      <c r="S593" s="23"/>
      <c r="T593" s="16"/>
      <c r="U593" s="16"/>
      <c r="W593" s="23" t="str">
        <f>IF('PD3'!$V593&lt;&gt;"",'PD3'!$V593*VLOOKUP('PD3'!$U593,#REF!,2,0),"")</f>
        <v/>
      </c>
      <c r="X593" s="16"/>
      <c r="Y593" s="16"/>
      <c r="Z593" s="16"/>
      <c r="AA593" s="16"/>
      <c r="AB593" s="16"/>
      <c r="AC593" s="16"/>
    </row>
    <row r="594" spans="1:29" ht="15.75" customHeight="1" x14ac:dyDescent="0.35">
      <c r="A594" s="17"/>
      <c r="B594" s="16"/>
      <c r="C594" s="16"/>
      <c r="D594" s="16"/>
      <c r="E594" s="16"/>
      <c r="F594" s="16"/>
      <c r="G594" s="16"/>
      <c r="H594" s="16"/>
      <c r="I594" s="16"/>
      <c r="J594" s="16"/>
      <c r="K594" s="16"/>
      <c r="N594" s="16"/>
      <c r="O594" s="16"/>
      <c r="P594" s="16"/>
      <c r="Q594" s="16"/>
      <c r="R594" s="16"/>
      <c r="S594" s="23"/>
      <c r="T594" s="16"/>
      <c r="U594" s="16"/>
      <c r="W594" s="23" t="str">
        <f>IF('PD3'!$V594&lt;&gt;"",'PD3'!$V594*VLOOKUP('PD3'!$U594,#REF!,2,0),"")</f>
        <v/>
      </c>
      <c r="X594" s="16"/>
      <c r="Y594" s="16"/>
      <c r="Z594" s="16"/>
      <c r="AA594" s="16"/>
      <c r="AB594" s="16"/>
      <c r="AC594" s="16"/>
    </row>
    <row r="595" spans="1:29" ht="15.75" customHeight="1" x14ac:dyDescent="0.35">
      <c r="A595" s="17"/>
      <c r="B595" s="16"/>
      <c r="C595" s="16"/>
      <c r="D595" s="16"/>
      <c r="E595" s="16"/>
      <c r="F595" s="16"/>
      <c r="G595" s="16"/>
      <c r="H595" s="16"/>
      <c r="I595" s="16"/>
      <c r="J595" s="16"/>
      <c r="K595" s="16"/>
      <c r="N595" s="16"/>
      <c r="O595" s="16"/>
      <c r="P595" s="16"/>
      <c r="Q595" s="16"/>
      <c r="R595" s="16"/>
      <c r="S595" s="23"/>
      <c r="T595" s="16"/>
      <c r="U595" s="16"/>
      <c r="W595" s="23" t="str">
        <f>IF('PD3'!$V595&lt;&gt;"",'PD3'!$V595*VLOOKUP('PD3'!$U595,#REF!,2,0),"")</f>
        <v/>
      </c>
      <c r="X595" s="16"/>
      <c r="Y595" s="16"/>
      <c r="Z595" s="16"/>
      <c r="AA595" s="16"/>
      <c r="AB595" s="16"/>
      <c r="AC595" s="16"/>
    </row>
    <row r="596" spans="1:29" ht="15.75" customHeight="1" x14ac:dyDescent="0.35">
      <c r="A596" s="17"/>
      <c r="B596" s="16"/>
      <c r="C596" s="16"/>
      <c r="D596" s="16"/>
      <c r="E596" s="16"/>
      <c r="F596" s="16"/>
      <c r="G596" s="16"/>
      <c r="H596" s="16"/>
      <c r="I596" s="16"/>
      <c r="J596" s="16"/>
      <c r="K596" s="16"/>
      <c r="N596" s="16"/>
      <c r="O596" s="16"/>
      <c r="P596" s="16"/>
      <c r="Q596" s="16"/>
      <c r="R596" s="16"/>
      <c r="S596" s="23"/>
      <c r="T596" s="16"/>
      <c r="U596" s="16"/>
      <c r="W596" s="23" t="str">
        <f>IF('PD3'!$V596&lt;&gt;"",'PD3'!$V596*VLOOKUP('PD3'!$U596,#REF!,2,0),"")</f>
        <v/>
      </c>
      <c r="X596" s="16"/>
      <c r="Y596" s="16"/>
      <c r="Z596" s="16"/>
      <c r="AA596" s="16"/>
      <c r="AB596" s="16"/>
      <c r="AC596" s="16"/>
    </row>
    <row r="597" spans="1:29" ht="15.75" customHeight="1" x14ac:dyDescent="0.35">
      <c r="A597" s="17"/>
      <c r="B597" s="16"/>
      <c r="C597" s="16"/>
      <c r="D597" s="16"/>
      <c r="E597" s="16"/>
      <c r="F597" s="16"/>
      <c r="G597" s="16"/>
      <c r="H597" s="16"/>
      <c r="I597" s="16"/>
      <c r="J597" s="16"/>
      <c r="K597" s="16"/>
      <c r="N597" s="16"/>
      <c r="O597" s="16"/>
      <c r="P597" s="16"/>
      <c r="Q597" s="16"/>
      <c r="R597" s="16"/>
      <c r="S597" s="23"/>
      <c r="T597" s="16"/>
      <c r="U597" s="16"/>
      <c r="W597" s="23" t="str">
        <f>IF('PD3'!$V597&lt;&gt;"",'PD3'!$V597*VLOOKUP('PD3'!$U597,#REF!,2,0),"")</f>
        <v/>
      </c>
      <c r="X597" s="16"/>
      <c r="Y597" s="16"/>
      <c r="Z597" s="16"/>
      <c r="AA597" s="16"/>
      <c r="AB597" s="16"/>
      <c r="AC597" s="16"/>
    </row>
    <row r="598" spans="1:29" ht="15.75" customHeight="1" x14ac:dyDescent="0.35">
      <c r="A598" s="17"/>
      <c r="B598" s="16"/>
      <c r="C598" s="16"/>
      <c r="D598" s="16"/>
      <c r="E598" s="16"/>
      <c r="F598" s="16"/>
      <c r="G598" s="16"/>
      <c r="H598" s="16"/>
      <c r="I598" s="16"/>
      <c r="J598" s="16"/>
      <c r="K598" s="16"/>
      <c r="N598" s="16"/>
      <c r="O598" s="16"/>
      <c r="P598" s="16"/>
      <c r="Q598" s="16"/>
      <c r="R598" s="16"/>
      <c r="S598" s="23"/>
      <c r="T598" s="16"/>
      <c r="U598" s="16"/>
      <c r="W598" s="23" t="str">
        <f>IF('PD3'!$V598&lt;&gt;"",'PD3'!$V598*VLOOKUP('PD3'!$U598,#REF!,2,0),"")</f>
        <v/>
      </c>
      <c r="X598" s="16"/>
      <c r="Y598" s="16"/>
      <c r="Z598" s="16"/>
      <c r="AA598" s="16"/>
      <c r="AB598" s="16"/>
      <c r="AC598" s="16"/>
    </row>
    <row r="599" spans="1:29" ht="15.75" customHeight="1" x14ac:dyDescent="0.35">
      <c r="A599" s="17"/>
      <c r="B599" s="16"/>
      <c r="C599" s="16"/>
      <c r="D599" s="16"/>
      <c r="E599" s="16"/>
      <c r="F599" s="16"/>
      <c r="G599" s="16"/>
      <c r="H599" s="16"/>
      <c r="I599" s="16"/>
      <c r="J599" s="16"/>
      <c r="K599" s="16"/>
      <c r="N599" s="16"/>
      <c r="O599" s="16"/>
      <c r="P599" s="16"/>
      <c r="Q599" s="16"/>
      <c r="R599" s="16"/>
      <c r="S599" s="23"/>
      <c r="T599" s="16"/>
      <c r="U599" s="16"/>
      <c r="W599" s="23" t="str">
        <f>IF('PD3'!$V599&lt;&gt;"",'PD3'!$V599*VLOOKUP('PD3'!$U599,#REF!,2,0),"")</f>
        <v/>
      </c>
      <c r="X599" s="16"/>
      <c r="Y599" s="16"/>
      <c r="Z599" s="16"/>
      <c r="AA599" s="16"/>
      <c r="AB599" s="16"/>
      <c r="AC599" s="16"/>
    </row>
    <row r="600" spans="1:29" ht="15.75" customHeight="1" x14ac:dyDescent="0.35">
      <c r="A600" s="17"/>
      <c r="B600" s="16"/>
      <c r="C600" s="16"/>
      <c r="D600" s="16"/>
      <c r="E600" s="16"/>
      <c r="F600" s="16"/>
      <c r="G600" s="16"/>
      <c r="H600" s="16"/>
      <c r="I600" s="16"/>
      <c r="J600" s="16"/>
      <c r="K600" s="16"/>
      <c r="N600" s="16"/>
      <c r="O600" s="16"/>
      <c r="P600" s="16"/>
      <c r="Q600" s="16"/>
      <c r="R600" s="16"/>
      <c r="S600" s="23"/>
      <c r="T600" s="16"/>
      <c r="U600" s="16"/>
      <c r="W600" s="23" t="str">
        <f>IF('PD3'!$V600&lt;&gt;"",'PD3'!$V600*VLOOKUP('PD3'!$U600,#REF!,2,0),"")</f>
        <v/>
      </c>
      <c r="X600" s="16"/>
      <c r="Y600" s="16"/>
      <c r="Z600" s="16"/>
      <c r="AA600" s="16"/>
      <c r="AB600" s="16"/>
      <c r="AC600" s="16"/>
    </row>
    <row r="601" spans="1:29" ht="15.75" customHeight="1" x14ac:dyDescent="0.35">
      <c r="A601" s="17"/>
      <c r="B601" s="16"/>
      <c r="C601" s="16"/>
      <c r="D601" s="16"/>
      <c r="E601" s="16"/>
      <c r="F601" s="16"/>
      <c r="G601" s="16"/>
      <c r="H601" s="16"/>
      <c r="I601" s="16"/>
      <c r="J601" s="16"/>
      <c r="K601" s="16"/>
      <c r="N601" s="16"/>
      <c r="O601" s="16"/>
      <c r="P601" s="16"/>
      <c r="Q601" s="16"/>
      <c r="R601" s="16"/>
      <c r="S601" s="23"/>
      <c r="T601" s="16"/>
      <c r="U601" s="16"/>
      <c r="W601" s="23" t="str">
        <f>IF('PD3'!$V601&lt;&gt;"",'PD3'!$V601*VLOOKUP('PD3'!$U601,#REF!,2,0),"")</f>
        <v/>
      </c>
      <c r="X601" s="16"/>
      <c r="Y601" s="16"/>
      <c r="Z601" s="16"/>
      <c r="AA601" s="16"/>
      <c r="AB601" s="16"/>
      <c r="AC601" s="16"/>
    </row>
    <row r="602" spans="1:29" ht="15.75" customHeight="1" x14ac:dyDescent="0.35">
      <c r="A602" s="17"/>
      <c r="B602" s="16"/>
      <c r="C602" s="16"/>
      <c r="D602" s="16"/>
      <c r="E602" s="16"/>
      <c r="F602" s="16"/>
      <c r="G602" s="16"/>
      <c r="H602" s="16"/>
      <c r="I602" s="16"/>
      <c r="J602" s="16"/>
      <c r="K602" s="16"/>
      <c r="N602" s="16"/>
      <c r="O602" s="16"/>
      <c r="P602" s="16"/>
      <c r="Q602" s="16"/>
      <c r="R602" s="16"/>
      <c r="S602" s="23"/>
      <c r="T602" s="16"/>
      <c r="U602" s="16"/>
      <c r="W602" s="23" t="str">
        <f>IF('PD3'!$V602&lt;&gt;"",'PD3'!$V602*VLOOKUP('PD3'!$U602,#REF!,2,0),"")</f>
        <v/>
      </c>
      <c r="X602" s="16"/>
      <c r="Y602" s="16"/>
      <c r="Z602" s="16"/>
      <c r="AA602" s="16"/>
      <c r="AB602" s="16"/>
      <c r="AC602" s="16"/>
    </row>
    <row r="603" spans="1:29" ht="15.75" customHeight="1" x14ac:dyDescent="0.35">
      <c r="A603" s="17"/>
      <c r="B603" s="16"/>
      <c r="C603" s="16"/>
      <c r="D603" s="16"/>
      <c r="E603" s="16"/>
      <c r="F603" s="16"/>
      <c r="G603" s="16"/>
      <c r="H603" s="16"/>
      <c r="I603" s="16"/>
      <c r="J603" s="16"/>
      <c r="K603" s="16"/>
      <c r="N603" s="16"/>
      <c r="O603" s="16"/>
      <c r="P603" s="16"/>
      <c r="Q603" s="16"/>
      <c r="R603" s="16"/>
      <c r="S603" s="23"/>
      <c r="T603" s="16"/>
      <c r="U603" s="16"/>
      <c r="W603" s="23" t="str">
        <f>IF('PD3'!$V603&lt;&gt;"",'PD3'!$V603*VLOOKUP('PD3'!$U603,#REF!,2,0),"")</f>
        <v/>
      </c>
      <c r="X603" s="16"/>
      <c r="Y603" s="16"/>
      <c r="Z603" s="16"/>
      <c r="AA603" s="16"/>
      <c r="AB603" s="16"/>
      <c r="AC603" s="16"/>
    </row>
    <row r="604" spans="1:29" ht="15.75" customHeight="1" x14ac:dyDescent="0.35">
      <c r="A604" s="17"/>
      <c r="B604" s="16"/>
      <c r="C604" s="16"/>
      <c r="D604" s="16"/>
      <c r="E604" s="16"/>
      <c r="F604" s="16"/>
      <c r="G604" s="16"/>
      <c r="H604" s="16"/>
      <c r="I604" s="16"/>
      <c r="J604" s="16"/>
      <c r="K604" s="16"/>
      <c r="N604" s="16"/>
      <c r="O604" s="16"/>
      <c r="P604" s="16"/>
      <c r="Q604" s="16"/>
      <c r="R604" s="16"/>
      <c r="S604" s="23"/>
      <c r="T604" s="16"/>
      <c r="U604" s="16"/>
      <c r="W604" s="23" t="str">
        <f>IF('PD3'!$V604&lt;&gt;"",'PD3'!$V604*VLOOKUP('PD3'!$U604,#REF!,2,0),"")</f>
        <v/>
      </c>
      <c r="X604" s="16"/>
      <c r="Y604" s="16"/>
      <c r="Z604" s="16"/>
      <c r="AA604" s="16"/>
      <c r="AB604" s="16"/>
      <c r="AC604" s="16"/>
    </row>
    <row r="605" spans="1:29" ht="15.75" customHeight="1" x14ac:dyDescent="0.35">
      <c r="A605" s="17"/>
      <c r="B605" s="16"/>
      <c r="C605" s="16"/>
      <c r="D605" s="16"/>
      <c r="E605" s="16"/>
      <c r="F605" s="16"/>
      <c r="G605" s="16"/>
      <c r="H605" s="16"/>
      <c r="I605" s="16"/>
      <c r="J605" s="16"/>
      <c r="K605" s="16"/>
      <c r="N605" s="16"/>
      <c r="O605" s="16"/>
      <c r="P605" s="16"/>
      <c r="Q605" s="16"/>
      <c r="R605" s="16"/>
      <c r="S605" s="23"/>
      <c r="T605" s="16"/>
      <c r="U605" s="16"/>
      <c r="W605" s="23" t="str">
        <f>IF('PD3'!$V605&lt;&gt;"",'PD3'!$V605*VLOOKUP('PD3'!$U605,#REF!,2,0),"")</f>
        <v/>
      </c>
      <c r="X605" s="16"/>
      <c r="Y605" s="16"/>
      <c r="Z605" s="16"/>
      <c r="AA605" s="16"/>
      <c r="AB605" s="16"/>
      <c r="AC605" s="16"/>
    </row>
    <row r="606" spans="1:29" ht="15.75" customHeight="1" x14ac:dyDescent="0.35">
      <c r="A606" s="17"/>
      <c r="B606" s="16"/>
      <c r="C606" s="16"/>
      <c r="D606" s="16"/>
      <c r="E606" s="16"/>
      <c r="F606" s="16"/>
      <c r="G606" s="16"/>
      <c r="H606" s="16"/>
      <c r="I606" s="16"/>
      <c r="J606" s="16"/>
      <c r="K606" s="16"/>
      <c r="N606" s="16"/>
      <c r="O606" s="16"/>
      <c r="P606" s="16"/>
      <c r="Q606" s="16"/>
      <c r="R606" s="16"/>
      <c r="S606" s="23"/>
      <c r="T606" s="16"/>
      <c r="U606" s="16"/>
      <c r="W606" s="23" t="str">
        <f>IF('PD3'!$V606&lt;&gt;"",'PD3'!$V606*VLOOKUP('PD3'!$U606,#REF!,2,0),"")</f>
        <v/>
      </c>
      <c r="X606" s="16"/>
      <c r="Y606" s="16"/>
      <c r="Z606" s="16"/>
      <c r="AA606" s="16"/>
      <c r="AB606" s="16"/>
      <c r="AC606" s="16"/>
    </row>
    <row r="607" spans="1:29" ht="15.75" customHeight="1" x14ac:dyDescent="0.35">
      <c r="A607" s="17"/>
      <c r="B607" s="16"/>
      <c r="C607" s="16"/>
      <c r="D607" s="16"/>
      <c r="E607" s="16"/>
      <c r="F607" s="16"/>
      <c r="G607" s="16"/>
      <c r="H607" s="16"/>
      <c r="I607" s="16"/>
      <c r="J607" s="16"/>
      <c r="K607" s="16"/>
      <c r="N607" s="16"/>
      <c r="O607" s="16"/>
      <c r="P607" s="16"/>
      <c r="Q607" s="16"/>
      <c r="R607" s="16"/>
      <c r="S607" s="23"/>
      <c r="T607" s="16"/>
      <c r="U607" s="16"/>
      <c r="W607" s="23" t="str">
        <f>IF('PD3'!$V607&lt;&gt;"",'PD3'!$V607*VLOOKUP('PD3'!$U607,#REF!,2,0),"")</f>
        <v/>
      </c>
      <c r="X607" s="16"/>
      <c r="Y607" s="16"/>
      <c r="Z607" s="16"/>
      <c r="AA607" s="16"/>
      <c r="AB607" s="16"/>
      <c r="AC607" s="16"/>
    </row>
    <row r="608" spans="1:29" ht="15.75" customHeight="1" x14ac:dyDescent="0.35">
      <c r="A608" s="17"/>
      <c r="B608" s="16"/>
      <c r="C608" s="16"/>
      <c r="D608" s="16"/>
      <c r="E608" s="16"/>
      <c r="F608" s="16"/>
      <c r="G608" s="16"/>
      <c r="H608" s="16"/>
      <c r="I608" s="16"/>
      <c r="J608" s="16"/>
      <c r="K608" s="16"/>
      <c r="N608" s="16"/>
      <c r="O608" s="16"/>
      <c r="P608" s="16"/>
      <c r="Q608" s="16"/>
      <c r="R608" s="16"/>
      <c r="S608" s="23"/>
      <c r="T608" s="16"/>
      <c r="U608" s="16"/>
      <c r="W608" s="23" t="str">
        <f>IF('PD3'!$V608&lt;&gt;"",'PD3'!$V608*VLOOKUP('PD3'!$U608,#REF!,2,0),"")</f>
        <v/>
      </c>
      <c r="X608" s="16"/>
      <c r="Y608" s="16"/>
      <c r="Z608" s="16"/>
      <c r="AA608" s="16"/>
      <c r="AB608" s="16"/>
      <c r="AC608" s="16"/>
    </row>
    <row r="609" spans="1:29" ht="15.75" customHeight="1" x14ac:dyDescent="0.35">
      <c r="A609" s="17"/>
      <c r="B609" s="16"/>
      <c r="C609" s="16"/>
      <c r="D609" s="16"/>
      <c r="E609" s="16"/>
      <c r="F609" s="16"/>
      <c r="G609" s="16"/>
      <c r="H609" s="16"/>
      <c r="I609" s="16"/>
      <c r="J609" s="16"/>
      <c r="K609" s="16"/>
      <c r="N609" s="16"/>
      <c r="O609" s="16"/>
      <c r="P609" s="16"/>
      <c r="Q609" s="16"/>
      <c r="R609" s="16"/>
      <c r="S609" s="23"/>
      <c r="T609" s="16"/>
      <c r="U609" s="16"/>
      <c r="W609" s="23" t="str">
        <f>IF('PD3'!$V609&lt;&gt;"",'PD3'!$V609*VLOOKUP('PD3'!$U609,#REF!,2,0),"")</f>
        <v/>
      </c>
      <c r="X609" s="16"/>
      <c r="Y609" s="16"/>
      <c r="Z609" s="16"/>
      <c r="AA609" s="16"/>
      <c r="AB609" s="16"/>
      <c r="AC609" s="16"/>
    </row>
    <row r="610" spans="1:29" ht="15.75" customHeight="1" x14ac:dyDescent="0.35">
      <c r="A610" s="17"/>
      <c r="B610" s="16"/>
      <c r="C610" s="16"/>
      <c r="D610" s="16"/>
      <c r="E610" s="16"/>
      <c r="F610" s="16"/>
      <c r="G610" s="16"/>
      <c r="H610" s="16"/>
      <c r="I610" s="16"/>
      <c r="J610" s="16"/>
      <c r="K610" s="16"/>
      <c r="N610" s="16"/>
      <c r="O610" s="16"/>
      <c r="P610" s="16"/>
      <c r="Q610" s="16"/>
      <c r="R610" s="16"/>
      <c r="S610" s="23"/>
      <c r="T610" s="16"/>
      <c r="U610" s="16"/>
      <c r="W610" s="23" t="str">
        <f>IF('PD3'!$V610&lt;&gt;"",'PD3'!$V610*VLOOKUP('PD3'!$U610,#REF!,2,0),"")</f>
        <v/>
      </c>
      <c r="X610" s="16"/>
      <c r="Y610" s="16"/>
      <c r="Z610" s="16"/>
      <c r="AA610" s="16"/>
      <c r="AB610" s="16"/>
      <c r="AC610" s="16"/>
    </row>
    <row r="611" spans="1:29" ht="15.75" customHeight="1" x14ac:dyDescent="0.35">
      <c r="A611" s="17"/>
      <c r="B611" s="16"/>
      <c r="C611" s="16"/>
      <c r="D611" s="16"/>
      <c r="E611" s="16"/>
      <c r="F611" s="16"/>
      <c r="G611" s="16"/>
      <c r="H611" s="16"/>
      <c r="I611" s="16"/>
      <c r="J611" s="16"/>
      <c r="K611" s="16"/>
      <c r="N611" s="16"/>
      <c r="O611" s="16"/>
      <c r="P611" s="16"/>
      <c r="Q611" s="16"/>
      <c r="R611" s="16"/>
      <c r="S611" s="23"/>
      <c r="T611" s="16"/>
      <c r="U611" s="16"/>
      <c r="W611" s="23" t="str">
        <f>IF('PD3'!$V611&lt;&gt;"",'PD3'!$V611*VLOOKUP('PD3'!$U611,#REF!,2,0),"")</f>
        <v/>
      </c>
      <c r="X611" s="16"/>
      <c r="Y611" s="16"/>
      <c r="Z611" s="16"/>
      <c r="AA611" s="16"/>
      <c r="AB611" s="16"/>
      <c r="AC611" s="16"/>
    </row>
    <row r="612" spans="1:29" ht="15.75" customHeight="1" x14ac:dyDescent="0.35">
      <c r="A612" s="17"/>
      <c r="B612" s="16"/>
      <c r="C612" s="16"/>
      <c r="D612" s="16"/>
      <c r="E612" s="16"/>
      <c r="F612" s="16"/>
      <c r="G612" s="16"/>
      <c r="H612" s="16"/>
      <c r="I612" s="16"/>
      <c r="J612" s="16"/>
      <c r="K612" s="16"/>
      <c r="N612" s="16"/>
      <c r="O612" s="16"/>
      <c r="P612" s="16"/>
      <c r="Q612" s="16"/>
      <c r="R612" s="16"/>
      <c r="S612" s="23"/>
      <c r="T612" s="16"/>
      <c r="U612" s="16"/>
      <c r="W612" s="23" t="str">
        <f>IF('PD3'!$V612&lt;&gt;"",'PD3'!$V612*VLOOKUP('PD3'!$U612,#REF!,2,0),"")</f>
        <v/>
      </c>
      <c r="X612" s="16"/>
      <c r="Y612" s="16"/>
      <c r="Z612" s="16"/>
      <c r="AA612" s="16"/>
      <c r="AB612" s="16"/>
      <c r="AC612" s="16"/>
    </row>
    <row r="613" spans="1:29" ht="15.75" customHeight="1" x14ac:dyDescent="0.35">
      <c r="A613" s="17"/>
      <c r="B613" s="16"/>
      <c r="C613" s="16"/>
      <c r="D613" s="16"/>
      <c r="E613" s="16"/>
      <c r="F613" s="16"/>
      <c r="G613" s="16"/>
      <c r="H613" s="16"/>
      <c r="I613" s="16"/>
      <c r="J613" s="16"/>
      <c r="K613" s="16"/>
      <c r="N613" s="16"/>
      <c r="O613" s="16"/>
      <c r="P613" s="16"/>
      <c r="Q613" s="16"/>
      <c r="R613" s="16"/>
      <c r="S613" s="23"/>
      <c r="T613" s="16"/>
      <c r="U613" s="16"/>
      <c r="W613" s="23" t="str">
        <f>IF('PD3'!$V613&lt;&gt;"",'PD3'!$V613*VLOOKUP('PD3'!$U613,#REF!,2,0),"")</f>
        <v/>
      </c>
      <c r="X613" s="16"/>
      <c r="Y613" s="16"/>
      <c r="Z613" s="16"/>
      <c r="AA613" s="16"/>
      <c r="AB613" s="16"/>
      <c r="AC613" s="16"/>
    </row>
    <row r="614" spans="1:29" ht="15.75" customHeight="1" x14ac:dyDescent="0.35">
      <c r="A614" s="17"/>
      <c r="B614" s="16"/>
      <c r="C614" s="16"/>
      <c r="D614" s="16"/>
      <c r="E614" s="16"/>
      <c r="F614" s="16"/>
      <c r="G614" s="16"/>
      <c r="H614" s="16"/>
      <c r="I614" s="16"/>
      <c r="J614" s="16"/>
      <c r="K614" s="16"/>
      <c r="N614" s="16"/>
      <c r="O614" s="16"/>
      <c r="P614" s="16"/>
      <c r="Q614" s="16"/>
      <c r="R614" s="16"/>
      <c r="S614" s="23"/>
      <c r="T614" s="16"/>
      <c r="U614" s="16"/>
      <c r="W614" s="23" t="str">
        <f>IF('PD3'!$V614&lt;&gt;"",'PD3'!$V614*VLOOKUP('PD3'!$U614,#REF!,2,0),"")</f>
        <v/>
      </c>
      <c r="X614" s="16"/>
      <c r="Y614" s="16"/>
      <c r="Z614" s="16"/>
      <c r="AA614" s="16"/>
      <c r="AB614" s="16"/>
      <c r="AC614" s="16"/>
    </row>
    <row r="615" spans="1:29" ht="15.75" customHeight="1" x14ac:dyDescent="0.35">
      <c r="A615" s="17"/>
      <c r="B615" s="16"/>
      <c r="C615" s="16"/>
      <c r="D615" s="16"/>
      <c r="E615" s="16"/>
      <c r="F615" s="16"/>
      <c r="G615" s="16"/>
      <c r="H615" s="16"/>
      <c r="I615" s="16"/>
      <c r="J615" s="16"/>
      <c r="K615" s="16"/>
      <c r="N615" s="16"/>
      <c r="O615" s="16"/>
      <c r="P615" s="16"/>
      <c r="Q615" s="16"/>
      <c r="R615" s="16"/>
      <c r="S615" s="23"/>
      <c r="T615" s="16"/>
      <c r="U615" s="16"/>
      <c r="W615" s="23" t="str">
        <f>IF('PD3'!$V615&lt;&gt;"",'PD3'!$V615*VLOOKUP('PD3'!$U615,#REF!,2,0),"")</f>
        <v/>
      </c>
      <c r="X615" s="16"/>
      <c r="Y615" s="16"/>
      <c r="Z615" s="16"/>
      <c r="AA615" s="16"/>
      <c r="AB615" s="16"/>
      <c r="AC615" s="16"/>
    </row>
    <row r="616" spans="1:29" ht="15.75" customHeight="1" x14ac:dyDescent="0.35">
      <c r="A616" s="17"/>
      <c r="B616" s="16"/>
      <c r="C616" s="16"/>
      <c r="D616" s="16"/>
      <c r="E616" s="16"/>
      <c r="F616" s="16"/>
      <c r="G616" s="16"/>
      <c r="H616" s="16"/>
      <c r="I616" s="16"/>
      <c r="J616" s="16"/>
      <c r="K616" s="16"/>
      <c r="N616" s="16"/>
      <c r="O616" s="16"/>
      <c r="P616" s="16"/>
      <c r="Q616" s="16"/>
      <c r="R616" s="16"/>
      <c r="S616" s="23"/>
      <c r="T616" s="16"/>
      <c r="U616" s="16"/>
      <c r="W616" s="23" t="str">
        <f>IF('PD3'!$V616&lt;&gt;"",'PD3'!$V616*VLOOKUP('PD3'!$U616,#REF!,2,0),"")</f>
        <v/>
      </c>
      <c r="X616" s="16"/>
      <c r="Y616" s="16"/>
      <c r="Z616" s="16"/>
      <c r="AA616" s="16"/>
      <c r="AB616" s="16"/>
      <c r="AC616" s="16"/>
    </row>
    <row r="617" spans="1:29" ht="15.75" customHeight="1" x14ac:dyDescent="0.35">
      <c r="A617" s="17"/>
      <c r="B617" s="16"/>
      <c r="C617" s="16"/>
      <c r="D617" s="16"/>
      <c r="E617" s="16"/>
      <c r="F617" s="16"/>
      <c r="G617" s="16"/>
      <c r="H617" s="16"/>
      <c r="I617" s="16"/>
      <c r="J617" s="16"/>
      <c r="K617" s="16"/>
      <c r="N617" s="16"/>
      <c r="O617" s="16"/>
      <c r="P617" s="16"/>
      <c r="Q617" s="16"/>
      <c r="R617" s="16"/>
      <c r="S617" s="23"/>
      <c r="T617" s="16"/>
      <c r="U617" s="16"/>
      <c r="W617" s="23" t="str">
        <f>IF('PD3'!$V617&lt;&gt;"",'PD3'!$V617*VLOOKUP('PD3'!$U617,#REF!,2,0),"")</f>
        <v/>
      </c>
      <c r="X617" s="16"/>
      <c r="Y617" s="16"/>
      <c r="Z617" s="16"/>
      <c r="AA617" s="16"/>
      <c r="AB617" s="16"/>
      <c r="AC617" s="16"/>
    </row>
    <row r="618" spans="1:29" ht="15.75" customHeight="1" x14ac:dyDescent="0.35">
      <c r="A618" s="17"/>
      <c r="B618" s="16"/>
      <c r="C618" s="16"/>
      <c r="D618" s="16"/>
      <c r="E618" s="16"/>
      <c r="F618" s="16"/>
      <c r="G618" s="16"/>
      <c r="H618" s="16"/>
      <c r="I618" s="16"/>
      <c r="J618" s="16"/>
      <c r="K618" s="16"/>
      <c r="N618" s="16"/>
      <c r="O618" s="16"/>
      <c r="P618" s="16"/>
      <c r="Q618" s="16"/>
      <c r="R618" s="16"/>
      <c r="S618" s="23"/>
      <c r="T618" s="16"/>
      <c r="U618" s="16"/>
      <c r="W618" s="23" t="str">
        <f>IF('PD3'!$V618&lt;&gt;"",'PD3'!$V618*VLOOKUP('PD3'!$U618,#REF!,2,0),"")</f>
        <v/>
      </c>
      <c r="X618" s="16"/>
      <c r="Y618" s="16"/>
      <c r="Z618" s="16"/>
      <c r="AA618" s="16"/>
      <c r="AB618" s="16"/>
      <c r="AC618" s="16"/>
    </row>
    <row r="619" spans="1:29" ht="15.75" customHeight="1" x14ac:dyDescent="0.35">
      <c r="A619" s="17"/>
      <c r="B619" s="16"/>
      <c r="C619" s="16"/>
      <c r="D619" s="16"/>
      <c r="E619" s="16"/>
      <c r="F619" s="16"/>
      <c r="G619" s="16"/>
      <c r="H619" s="16"/>
      <c r="I619" s="16"/>
      <c r="J619" s="16"/>
      <c r="K619" s="16"/>
      <c r="N619" s="16"/>
      <c r="O619" s="16"/>
      <c r="P619" s="16"/>
      <c r="Q619" s="16"/>
      <c r="R619" s="16"/>
      <c r="S619" s="23"/>
      <c r="T619" s="16"/>
      <c r="U619" s="16"/>
      <c r="W619" s="23" t="str">
        <f>IF('PD3'!$V619&lt;&gt;"",'PD3'!$V619*VLOOKUP('PD3'!$U619,#REF!,2,0),"")</f>
        <v/>
      </c>
      <c r="X619" s="16"/>
      <c r="Y619" s="16"/>
      <c r="Z619" s="16"/>
      <c r="AA619" s="16"/>
      <c r="AB619" s="16"/>
      <c r="AC619" s="16"/>
    </row>
    <row r="620" spans="1:29" ht="15.75" customHeight="1" x14ac:dyDescent="0.35">
      <c r="A620" s="17"/>
      <c r="B620" s="16"/>
      <c r="C620" s="16"/>
      <c r="D620" s="16"/>
      <c r="E620" s="16"/>
      <c r="F620" s="16"/>
      <c r="G620" s="16"/>
      <c r="H620" s="16"/>
      <c r="I620" s="16"/>
      <c r="J620" s="16"/>
      <c r="K620" s="16"/>
      <c r="N620" s="16"/>
      <c r="O620" s="16"/>
      <c r="P620" s="16"/>
      <c r="Q620" s="16"/>
      <c r="R620" s="16"/>
      <c r="S620" s="23"/>
      <c r="T620" s="16"/>
      <c r="U620" s="16"/>
      <c r="W620" s="23" t="str">
        <f>IF('PD3'!$V620&lt;&gt;"",'PD3'!$V620*VLOOKUP('PD3'!$U620,#REF!,2,0),"")</f>
        <v/>
      </c>
      <c r="X620" s="16"/>
      <c r="Y620" s="16"/>
      <c r="Z620" s="16"/>
      <c r="AA620" s="16"/>
      <c r="AB620" s="16"/>
      <c r="AC620" s="16"/>
    </row>
    <row r="621" spans="1:29" ht="15.75" customHeight="1" x14ac:dyDescent="0.35">
      <c r="A621" s="17"/>
      <c r="B621" s="16"/>
      <c r="C621" s="16"/>
      <c r="D621" s="16"/>
      <c r="E621" s="16"/>
      <c r="F621" s="16"/>
      <c r="G621" s="16"/>
      <c r="H621" s="16"/>
      <c r="I621" s="16"/>
      <c r="J621" s="16"/>
      <c r="K621" s="16"/>
      <c r="N621" s="16"/>
      <c r="O621" s="16"/>
      <c r="P621" s="16"/>
      <c r="Q621" s="16"/>
      <c r="R621" s="16"/>
      <c r="S621" s="23"/>
      <c r="T621" s="16"/>
      <c r="U621" s="16"/>
      <c r="W621" s="23" t="str">
        <f>IF('PD3'!$V621&lt;&gt;"",'PD3'!$V621*VLOOKUP('PD3'!$U621,#REF!,2,0),"")</f>
        <v/>
      </c>
      <c r="X621" s="16"/>
      <c r="Y621" s="16"/>
      <c r="Z621" s="16"/>
      <c r="AA621" s="16"/>
      <c r="AB621" s="16"/>
      <c r="AC621" s="16"/>
    </row>
    <row r="622" spans="1:29" ht="15.75" customHeight="1" x14ac:dyDescent="0.35">
      <c r="A622" s="17"/>
      <c r="B622" s="16"/>
      <c r="C622" s="16"/>
      <c r="D622" s="16"/>
      <c r="E622" s="16"/>
      <c r="F622" s="16"/>
      <c r="G622" s="16"/>
      <c r="H622" s="16"/>
      <c r="I622" s="16"/>
      <c r="J622" s="16"/>
      <c r="K622" s="16"/>
      <c r="N622" s="16"/>
      <c r="O622" s="16"/>
      <c r="P622" s="16"/>
      <c r="Q622" s="16"/>
      <c r="R622" s="16"/>
      <c r="S622" s="23"/>
      <c r="T622" s="16"/>
      <c r="U622" s="16"/>
      <c r="W622" s="23" t="str">
        <f>IF('PD3'!$V622&lt;&gt;"",'PD3'!$V622*VLOOKUP('PD3'!$U622,#REF!,2,0),"")</f>
        <v/>
      </c>
      <c r="X622" s="16"/>
      <c r="Y622" s="16"/>
      <c r="Z622" s="16"/>
      <c r="AA622" s="16"/>
      <c r="AB622" s="16"/>
      <c r="AC622" s="16"/>
    </row>
    <row r="623" spans="1:29" ht="15.75" customHeight="1" x14ac:dyDescent="0.35">
      <c r="A623" s="17"/>
      <c r="B623" s="16"/>
      <c r="C623" s="16"/>
      <c r="D623" s="16"/>
      <c r="E623" s="16"/>
      <c r="F623" s="16"/>
      <c r="G623" s="16"/>
      <c r="H623" s="16"/>
      <c r="I623" s="16"/>
      <c r="J623" s="16"/>
      <c r="K623" s="16"/>
      <c r="N623" s="16"/>
      <c r="O623" s="16"/>
      <c r="P623" s="16"/>
      <c r="Q623" s="16"/>
      <c r="R623" s="16"/>
      <c r="S623" s="23"/>
      <c r="T623" s="16"/>
      <c r="U623" s="16"/>
      <c r="W623" s="23" t="str">
        <f>IF('PD3'!$V623&lt;&gt;"",'PD3'!$V623*VLOOKUP('PD3'!$U623,#REF!,2,0),"")</f>
        <v/>
      </c>
      <c r="X623" s="16"/>
      <c r="Y623" s="16"/>
      <c r="Z623" s="16"/>
      <c r="AA623" s="16"/>
      <c r="AB623" s="16"/>
      <c r="AC623" s="16"/>
    </row>
    <row r="624" spans="1:29" ht="15.75" customHeight="1" x14ac:dyDescent="0.35">
      <c r="A624" s="17"/>
      <c r="B624" s="16"/>
      <c r="C624" s="16"/>
      <c r="D624" s="16"/>
      <c r="E624" s="16"/>
      <c r="F624" s="16"/>
      <c r="G624" s="16"/>
      <c r="H624" s="16"/>
      <c r="I624" s="16"/>
      <c r="J624" s="16"/>
      <c r="K624" s="16"/>
      <c r="N624" s="16"/>
      <c r="O624" s="16"/>
      <c r="P624" s="16"/>
      <c r="Q624" s="16"/>
      <c r="R624" s="16"/>
      <c r="S624" s="23"/>
      <c r="T624" s="16"/>
      <c r="U624" s="16"/>
      <c r="W624" s="23" t="str">
        <f>IF('PD3'!$V624&lt;&gt;"",'PD3'!$V624*VLOOKUP('PD3'!$U624,#REF!,2,0),"")</f>
        <v/>
      </c>
      <c r="X624" s="16"/>
      <c r="Y624" s="16"/>
      <c r="Z624" s="16"/>
      <c r="AA624" s="16"/>
      <c r="AB624" s="16"/>
      <c r="AC624" s="16"/>
    </row>
    <row r="625" spans="1:29" ht="15.75" customHeight="1" x14ac:dyDescent="0.35">
      <c r="A625" s="17"/>
      <c r="B625" s="16"/>
      <c r="C625" s="16"/>
      <c r="D625" s="16"/>
      <c r="E625" s="16"/>
      <c r="F625" s="16"/>
      <c r="G625" s="16"/>
      <c r="H625" s="16"/>
      <c r="I625" s="16"/>
      <c r="J625" s="16"/>
      <c r="K625" s="16"/>
      <c r="N625" s="16"/>
      <c r="O625" s="16"/>
      <c r="P625" s="16"/>
      <c r="Q625" s="16"/>
      <c r="R625" s="16"/>
      <c r="S625" s="23"/>
      <c r="T625" s="16"/>
      <c r="U625" s="16"/>
      <c r="W625" s="23" t="str">
        <f>IF('PD3'!$V625&lt;&gt;"",'PD3'!$V625*VLOOKUP('PD3'!$U625,#REF!,2,0),"")</f>
        <v/>
      </c>
      <c r="X625" s="16"/>
      <c r="Y625" s="16"/>
      <c r="Z625" s="16"/>
      <c r="AA625" s="16"/>
      <c r="AB625" s="16"/>
      <c r="AC625" s="16"/>
    </row>
    <row r="626" spans="1:29" ht="15.75" customHeight="1" x14ac:dyDescent="0.35">
      <c r="A626" s="17"/>
      <c r="B626" s="16"/>
      <c r="C626" s="16"/>
      <c r="D626" s="16"/>
      <c r="E626" s="16"/>
      <c r="F626" s="16"/>
      <c r="G626" s="16"/>
      <c r="H626" s="16"/>
      <c r="I626" s="16"/>
      <c r="J626" s="16"/>
      <c r="K626" s="16"/>
      <c r="N626" s="16"/>
      <c r="O626" s="16"/>
      <c r="P626" s="16"/>
      <c r="Q626" s="16"/>
      <c r="R626" s="16"/>
      <c r="S626" s="23"/>
      <c r="T626" s="16"/>
      <c r="U626" s="16"/>
      <c r="W626" s="23" t="str">
        <f>IF('PD3'!$V626&lt;&gt;"",'PD3'!$V626*VLOOKUP('PD3'!$U626,#REF!,2,0),"")</f>
        <v/>
      </c>
      <c r="X626" s="16"/>
      <c r="Y626" s="16"/>
      <c r="Z626" s="16"/>
      <c r="AA626" s="16"/>
      <c r="AB626" s="16"/>
      <c r="AC626" s="16"/>
    </row>
    <row r="627" spans="1:29" ht="15.75" customHeight="1" x14ac:dyDescent="0.35">
      <c r="A627" s="17"/>
      <c r="B627" s="16"/>
      <c r="C627" s="16"/>
      <c r="D627" s="16"/>
      <c r="E627" s="16"/>
      <c r="F627" s="16"/>
      <c r="G627" s="16"/>
      <c r="H627" s="16"/>
      <c r="I627" s="16"/>
      <c r="J627" s="16"/>
      <c r="K627" s="16"/>
      <c r="N627" s="16"/>
      <c r="O627" s="16"/>
      <c r="P627" s="16"/>
      <c r="Q627" s="16"/>
      <c r="R627" s="16"/>
      <c r="S627" s="23"/>
      <c r="T627" s="16"/>
      <c r="U627" s="16"/>
      <c r="W627" s="23" t="str">
        <f>IF('PD3'!$V627&lt;&gt;"",'PD3'!$V627*VLOOKUP('PD3'!$U627,#REF!,2,0),"")</f>
        <v/>
      </c>
      <c r="X627" s="16"/>
      <c r="Y627" s="16"/>
      <c r="Z627" s="16"/>
      <c r="AA627" s="16"/>
      <c r="AB627" s="16"/>
      <c r="AC627" s="16"/>
    </row>
    <row r="628" spans="1:29" ht="15.75" customHeight="1" x14ac:dyDescent="0.35">
      <c r="A628" s="17"/>
      <c r="B628" s="16"/>
      <c r="C628" s="16"/>
      <c r="D628" s="16"/>
      <c r="E628" s="16"/>
      <c r="F628" s="16"/>
      <c r="G628" s="16"/>
      <c r="H628" s="16"/>
      <c r="I628" s="16"/>
      <c r="J628" s="16"/>
      <c r="K628" s="16"/>
      <c r="N628" s="16"/>
      <c r="O628" s="16"/>
      <c r="P628" s="16"/>
      <c r="Q628" s="16"/>
      <c r="R628" s="16"/>
      <c r="S628" s="23"/>
      <c r="T628" s="16"/>
      <c r="U628" s="16"/>
      <c r="W628" s="23" t="str">
        <f>IF('PD3'!$V628&lt;&gt;"",'PD3'!$V628*VLOOKUP('PD3'!$U628,#REF!,2,0),"")</f>
        <v/>
      </c>
      <c r="X628" s="16"/>
      <c r="Y628" s="16"/>
      <c r="Z628" s="16"/>
      <c r="AA628" s="16"/>
      <c r="AB628" s="16"/>
      <c r="AC628" s="16"/>
    </row>
    <row r="629" spans="1:29" ht="15.75" customHeight="1" x14ac:dyDescent="0.35">
      <c r="A629" s="17"/>
      <c r="B629" s="16"/>
      <c r="C629" s="16"/>
      <c r="D629" s="16"/>
      <c r="E629" s="16"/>
      <c r="F629" s="16"/>
      <c r="G629" s="16"/>
      <c r="H629" s="16"/>
      <c r="I629" s="16"/>
      <c r="J629" s="16"/>
      <c r="K629" s="16"/>
      <c r="N629" s="16"/>
      <c r="O629" s="16"/>
      <c r="P629" s="16"/>
      <c r="Q629" s="16"/>
      <c r="R629" s="16"/>
      <c r="S629" s="23"/>
      <c r="T629" s="16"/>
      <c r="U629" s="16"/>
      <c r="W629" s="23" t="str">
        <f>IF('PD3'!$V629&lt;&gt;"",'PD3'!$V629*VLOOKUP('PD3'!$U629,#REF!,2,0),"")</f>
        <v/>
      </c>
      <c r="X629" s="16"/>
      <c r="Y629" s="16"/>
      <c r="Z629" s="16"/>
      <c r="AA629" s="16"/>
      <c r="AB629" s="16"/>
      <c r="AC629" s="16"/>
    </row>
    <row r="630" spans="1:29" ht="15.75" customHeight="1" x14ac:dyDescent="0.35">
      <c r="A630" s="17"/>
      <c r="B630" s="16"/>
      <c r="C630" s="16"/>
      <c r="D630" s="16"/>
      <c r="E630" s="16"/>
      <c r="F630" s="16"/>
      <c r="G630" s="16"/>
      <c r="H630" s="16"/>
      <c r="I630" s="16"/>
      <c r="J630" s="16"/>
      <c r="K630" s="16"/>
      <c r="N630" s="16"/>
      <c r="O630" s="16"/>
      <c r="P630" s="16"/>
      <c r="Q630" s="16"/>
      <c r="R630" s="16"/>
      <c r="S630" s="23"/>
      <c r="T630" s="16"/>
      <c r="U630" s="16"/>
      <c r="W630" s="23" t="str">
        <f>IF('PD3'!$V630&lt;&gt;"",'PD3'!$V630*VLOOKUP('PD3'!$U630,#REF!,2,0),"")</f>
        <v/>
      </c>
      <c r="X630" s="16"/>
      <c r="Y630" s="16"/>
      <c r="Z630" s="16"/>
      <c r="AA630" s="16"/>
      <c r="AB630" s="16"/>
      <c r="AC630" s="16"/>
    </row>
    <row r="631" spans="1:29" ht="15.75" customHeight="1" x14ac:dyDescent="0.35">
      <c r="A631" s="17"/>
      <c r="B631" s="16"/>
      <c r="C631" s="16"/>
      <c r="D631" s="16"/>
      <c r="E631" s="16"/>
      <c r="F631" s="16"/>
      <c r="G631" s="16"/>
      <c r="H631" s="16"/>
      <c r="I631" s="16"/>
      <c r="J631" s="16"/>
      <c r="K631" s="16"/>
      <c r="N631" s="16"/>
      <c r="O631" s="16"/>
      <c r="P631" s="16"/>
      <c r="Q631" s="16"/>
      <c r="R631" s="16"/>
      <c r="S631" s="23"/>
      <c r="T631" s="16"/>
      <c r="U631" s="16"/>
      <c r="W631" s="23" t="str">
        <f>IF('PD3'!$V631&lt;&gt;"",'PD3'!$V631*VLOOKUP('PD3'!$U631,#REF!,2,0),"")</f>
        <v/>
      </c>
      <c r="X631" s="16"/>
      <c r="Y631" s="16"/>
      <c r="Z631" s="16"/>
      <c r="AA631" s="16"/>
      <c r="AB631" s="16"/>
      <c r="AC631" s="16"/>
    </row>
    <row r="632" spans="1:29" ht="15.75" customHeight="1" x14ac:dyDescent="0.35">
      <c r="A632" s="17"/>
      <c r="B632" s="16"/>
      <c r="C632" s="16"/>
      <c r="D632" s="16"/>
      <c r="E632" s="16"/>
      <c r="F632" s="16"/>
      <c r="G632" s="16"/>
      <c r="H632" s="16"/>
      <c r="I632" s="16"/>
      <c r="J632" s="16"/>
      <c r="K632" s="16"/>
      <c r="N632" s="16"/>
      <c r="O632" s="16"/>
      <c r="P632" s="16"/>
      <c r="Q632" s="16"/>
      <c r="R632" s="16"/>
      <c r="S632" s="23"/>
      <c r="T632" s="16"/>
      <c r="U632" s="16"/>
      <c r="W632" s="23" t="str">
        <f>IF('PD3'!$V632&lt;&gt;"",'PD3'!$V632*VLOOKUP('PD3'!$U632,#REF!,2,0),"")</f>
        <v/>
      </c>
      <c r="X632" s="16"/>
      <c r="Y632" s="16"/>
      <c r="Z632" s="16"/>
      <c r="AA632" s="16"/>
      <c r="AB632" s="16"/>
      <c r="AC632" s="16"/>
    </row>
    <row r="633" spans="1:29" ht="15.75" customHeight="1" x14ac:dyDescent="0.35">
      <c r="A633" s="17"/>
      <c r="B633" s="16"/>
      <c r="C633" s="16"/>
      <c r="D633" s="16"/>
      <c r="E633" s="16"/>
      <c r="F633" s="16"/>
      <c r="G633" s="16"/>
      <c r="H633" s="16"/>
      <c r="I633" s="16"/>
      <c r="J633" s="16"/>
      <c r="K633" s="16"/>
      <c r="N633" s="16"/>
      <c r="O633" s="16"/>
      <c r="P633" s="16"/>
      <c r="Q633" s="16"/>
      <c r="R633" s="16"/>
      <c r="S633" s="23"/>
      <c r="T633" s="16"/>
      <c r="U633" s="16"/>
      <c r="W633" s="23" t="str">
        <f>IF('PD3'!$V633&lt;&gt;"",'PD3'!$V633*VLOOKUP('PD3'!$U633,#REF!,2,0),"")</f>
        <v/>
      </c>
      <c r="X633" s="16"/>
      <c r="Y633" s="16"/>
      <c r="Z633" s="16"/>
      <c r="AA633" s="16"/>
      <c r="AB633" s="16"/>
      <c r="AC633" s="16"/>
    </row>
    <row r="634" spans="1:29" ht="15.75" customHeight="1" x14ac:dyDescent="0.35">
      <c r="A634" s="17"/>
      <c r="B634" s="16"/>
      <c r="C634" s="16"/>
      <c r="D634" s="16"/>
      <c r="E634" s="16"/>
      <c r="F634" s="16"/>
      <c r="G634" s="16"/>
      <c r="H634" s="16"/>
      <c r="I634" s="16"/>
      <c r="J634" s="16"/>
      <c r="K634" s="16"/>
      <c r="N634" s="16"/>
      <c r="O634" s="16"/>
      <c r="P634" s="16"/>
      <c r="Q634" s="16"/>
      <c r="R634" s="16"/>
      <c r="S634" s="23"/>
      <c r="T634" s="16"/>
      <c r="U634" s="16"/>
      <c r="W634" s="23" t="str">
        <f>IF('PD3'!$V634&lt;&gt;"",'PD3'!$V634*VLOOKUP('PD3'!$U634,#REF!,2,0),"")</f>
        <v/>
      </c>
      <c r="X634" s="16"/>
      <c r="Y634" s="16"/>
      <c r="Z634" s="16"/>
      <c r="AA634" s="16"/>
      <c r="AB634" s="16"/>
      <c r="AC634" s="16"/>
    </row>
    <row r="635" spans="1:29" ht="15.75" customHeight="1" x14ac:dyDescent="0.35">
      <c r="A635" s="17"/>
      <c r="B635" s="16"/>
      <c r="C635" s="16"/>
      <c r="D635" s="16"/>
      <c r="E635" s="16"/>
      <c r="F635" s="16"/>
      <c r="G635" s="16"/>
      <c r="H635" s="16"/>
      <c r="I635" s="16"/>
      <c r="J635" s="16"/>
      <c r="K635" s="16"/>
      <c r="N635" s="16"/>
      <c r="O635" s="16"/>
      <c r="P635" s="16"/>
      <c r="Q635" s="16"/>
      <c r="R635" s="16"/>
      <c r="S635" s="23"/>
      <c r="T635" s="16"/>
      <c r="U635" s="16"/>
      <c r="W635" s="23" t="str">
        <f>IF('PD3'!$V635&lt;&gt;"",'PD3'!$V635*VLOOKUP('PD3'!$U635,#REF!,2,0),"")</f>
        <v/>
      </c>
      <c r="X635" s="16"/>
      <c r="Y635" s="16"/>
      <c r="Z635" s="16"/>
      <c r="AA635" s="16"/>
      <c r="AB635" s="16"/>
      <c r="AC635" s="16"/>
    </row>
    <row r="636" spans="1:29" ht="15.75" customHeight="1" x14ac:dyDescent="0.35">
      <c r="A636" s="17"/>
      <c r="B636" s="16"/>
      <c r="C636" s="16"/>
      <c r="D636" s="16"/>
      <c r="E636" s="16"/>
      <c r="F636" s="16"/>
      <c r="G636" s="16"/>
      <c r="H636" s="16"/>
      <c r="I636" s="16"/>
      <c r="J636" s="16"/>
      <c r="K636" s="16"/>
      <c r="N636" s="16"/>
      <c r="O636" s="16"/>
      <c r="P636" s="16"/>
      <c r="Q636" s="16"/>
      <c r="R636" s="16"/>
      <c r="S636" s="23"/>
      <c r="T636" s="16"/>
      <c r="U636" s="16"/>
      <c r="W636" s="23" t="str">
        <f>IF('PD3'!$V636&lt;&gt;"",'PD3'!$V636*VLOOKUP('PD3'!$U636,#REF!,2,0),"")</f>
        <v/>
      </c>
      <c r="X636" s="16"/>
      <c r="Y636" s="16"/>
      <c r="Z636" s="16"/>
      <c r="AA636" s="16"/>
      <c r="AB636" s="16"/>
      <c r="AC636" s="16"/>
    </row>
    <row r="637" spans="1:29" ht="15.75" customHeight="1" x14ac:dyDescent="0.35">
      <c r="A637" s="17"/>
      <c r="B637" s="16"/>
      <c r="C637" s="16"/>
      <c r="D637" s="16"/>
      <c r="E637" s="16"/>
      <c r="F637" s="16"/>
      <c r="G637" s="16"/>
      <c r="H637" s="16"/>
      <c r="I637" s="16"/>
      <c r="J637" s="16"/>
      <c r="K637" s="16"/>
      <c r="N637" s="16"/>
      <c r="O637" s="16"/>
      <c r="P637" s="16"/>
      <c r="Q637" s="16"/>
      <c r="R637" s="16"/>
      <c r="S637" s="23"/>
      <c r="T637" s="16"/>
      <c r="U637" s="16"/>
      <c r="W637" s="23" t="str">
        <f>IF('PD3'!$V637&lt;&gt;"",'PD3'!$V637*VLOOKUP('PD3'!$U637,#REF!,2,0),"")</f>
        <v/>
      </c>
      <c r="X637" s="16"/>
      <c r="Y637" s="16"/>
      <c r="Z637" s="16"/>
      <c r="AA637" s="16"/>
      <c r="AB637" s="16"/>
      <c r="AC637" s="16"/>
    </row>
    <row r="638" spans="1:29" ht="15.75" customHeight="1" x14ac:dyDescent="0.35">
      <c r="A638" s="17"/>
      <c r="B638" s="16"/>
      <c r="C638" s="16"/>
      <c r="D638" s="16"/>
      <c r="E638" s="16"/>
      <c r="F638" s="16"/>
      <c r="G638" s="16"/>
      <c r="H638" s="16"/>
      <c r="I638" s="16"/>
      <c r="J638" s="16"/>
      <c r="K638" s="16"/>
      <c r="N638" s="16"/>
      <c r="O638" s="16"/>
      <c r="P638" s="16"/>
      <c r="Q638" s="16"/>
      <c r="R638" s="16"/>
      <c r="S638" s="23"/>
      <c r="T638" s="16"/>
      <c r="U638" s="16"/>
      <c r="W638" s="23" t="str">
        <f>IF('PD3'!$V638&lt;&gt;"",'PD3'!$V638*VLOOKUP('PD3'!$U638,#REF!,2,0),"")</f>
        <v/>
      </c>
      <c r="X638" s="16"/>
      <c r="Y638" s="16"/>
      <c r="Z638" s="16"/>
      <c r="AA638" s="16"/>
      <c r="AB638" s="16"/>
      <c r="AC638" s="16"/>
    </row>
    <row r="639" spans="1:29" ht="15.75" customHeight="1" x14ac:dyDescent="0.35">
      <c r="A639" s="17"/>
      <c r="B639" s="16"/>
      <c r="C639" s="16"/>
      <c r="D639" s="16"/>
      <c r="E639" s="16"/>
      <c r="F639" s="16"/>
      <c r="G639" s="16"/>
      <c r="H639" s="16"/>
      <c r="I639" s="16"/>
      <c r="J639" s="16"/>
      <c r="K639" s="16"/>
      <c r="N639" s="16"/>
      <c r="O639" s="16"/>
      <c r="P639" s="16"/>
      <c r="Q639" s="16"/>
      <c r="R639" s="16"/>
      <c r="S639" s="23"/>
      <c r="T639" s="16"/>
      <c r="U639" s="16"/>
      <c r="W639" s="23" t="str">
        <f>IF('PD3'!$V639&lt;&gt;"",'PD3'!$V639*VLOOKUP('PD3'!$U639,#REF!,2,0),"")</f>
        <v/>
      </c>
      <c r="X639" s="16"/>
      <c r="Y639" s="16"/>
      <c r="Z639" s="16"/>
      <c r="AA639" s="16"/>
      <c r="AB639" s="16"/>
      <c r="AC639" s="16"/>
    </row>
    <row r="640" spans="1:29" ht="15.75" customHeight="1" x14ac:dyDescent="0.35">
      <c r="A640" s="17"/>
      <c r="B640" s="16"/>
      <c r="C640" s="16"/>
      <c r="D640" s="16"/>
      <c r="E640" s="16"/>
      <c r="F640" s="16"/>
      <c r="G640" s="16"/>
      <c r="H640" s="16"/>
      <c r="I640" s="16"/>
      <c r="J640" s="16"/>
      <c r="K640" s="16"/>
      <c r="N640" s="16"/>
      <c r="O640" s="16"/>
      <c r="P640" s="16"/>
      <c r="Q640" s="16"/>
      <c r="R640" s="16"/>
      <c r="S640" s="23"/>
      <c r="T640" s="16"/>
      <c r="U640" s="16"/>
      <c r="W640" s="23" t="str">
        <f>IF('PD3'!$V640&lt;&gt;"",'PD3'!$V640*VLOOKUP('PD3'!$U640,#REF!,2,0),"")</f>
        <v/>
      </c>
      <c r="X640" s="16"/>
      <c r="Y640" s="16"/>
      <c r="Z640" s="16"/>
      <c r="AA640" s="16"/>
      <c r="AB640" s="16"/>
      <c r="AC640" s="16"/>
    </row>
    <row r="641" spans="1:29" ht="15.75" customHeight="1" x14ac:dyDescent="0.35">
      <c r="A641" s="17"/>
      <c r="B641" s="16"/>
      <c r="C641" s="16"/>
      <c r="D641" s="16"/>
      <c r="E641" s="16"/>
      <c r="F641" s="16"/>
      <c r="G641" s="16"/>
      <c r="H641" s="16"/>
      <c r="I641" s="16"/>
      <c r="J641" s="16"/>
      <c r="K641" s="16"/>
      <c r="N641" s="16"/>
      <c r="O641" s="16"/>
      <c r="P641" s="16"/>
      <c r="Q641" s="16"/>
      <c r="R641" s="16"/>
      <c r="S641" s="23"/>
      <c r="T641" s="16"/>
      <c r="U641" s="16"/>
      <c r="W641" s="23" t="str">
        <f>IF('PD3'!$V641&lt;&gt;"",'PD3'!$V641*VLOOKUP('PD3'!$U641,#REF!,2,0),"")</f>
        <v/>
      </c>
      <c r="X641" s="16"/>
      <c r="Y641" s="16"/>
      <c r="Z641" s="16"/>
      <c r="AA641" s="16"/>
      <c r="AB641" s="16"/>
      <c r="AC641" s="16"/>
    </row>
    <row r="642" spans="1:29" ht="15.75" customHeight="1" x14ac:dyDescent="0.35">
      <c r="A642" s="17"/>
      <c r="B642" s="16"/>
      <c r="C642" s="16"/>
      <c r="D642" s="16"/>
      <c r="E642" s="16"/>
      <c r="F642" s="16"/>
      <c r="G642" s="16"/>
      <c r="H642" s="16"/>
      <c r="I642" s="16"/>
      <c r="J642" s="16"/>
      <c r="K642" s="16"/>
      <c r="N642" s="16"/>
      <c r="O642" s="16"/>
      <c r="P642" s="16"/>
      <c r="Q642" s="16"/>
      <c r="R642" s="16"/>
      <c r="S642" s="23"/>
      <c r="T642" s="16"/>
      <c r="U642" s="16"/>
      <c r="W642" s="23" t="str">
        <f>IF('PD3'!$V642&lt;&gt;"",'PD3'!$V642*VLOOKUP('PD3'!$U642,#REF!,2,0),"")</f>
        <v/>
      </c>
      <c r="X642" s="16"/>
      <c r="Y642" s="16"/>
      <c r="Z642" s="16"/>
      <c r="AA642" s="16"/>
      <c r="AB642" s="16"/>
      <c r="AC642" s="16"/>
    </row>
    <row r="643" spans="1:29" ht="15.75" customHeight="1" x14ac:dyDescent="0.35">
      <c r="A643" s="17"/>
      <c r="B643" s="16"/>
      <c r="C643" s="16"/>
      <c r="D643" s="16"/>
      <c r="E643" s="16"/>
      <c r="F643" s="16"/>
      <c r="G643" s="16"/>
      <c r="H643" s="16"/>
      <c r="I643" s="16"/>
      <c r="J643" s="16"/>
      <c r="K643" s="16"/>
      <c r="N643" s="16"/>
      <c r="O643" s="16"/>
      <c r="P643" s="16"/>
      <c r="Q643" s="16"/>
      <c r="R643" s="16"/>
      <c r="S643" s="23"/>
      <c r="T643" s="16"/>
      <c r="U643" s="16"/>
      <c r="W643" s="23" t="str">
        <f>IF('PD3'!$V643&lt;&gt;"",'PD3'!$V643*VLOOKUP('PD3'!$U643,#REF!,2,0),"")</f>
        <v/>
      </c>
      <c r="X643" s="16"/>
      <c r="Y643" s="16"/>
      <c r="Z643" s="16"/>
      <c r="AA643" s="16"/>
      <c r="AB643" s="16"/>
      <c r="AC643" s="16"/>
    </row>
    <row r="644" spans="1:29" ht="15.75" customHeight="1" x14ac:dyDescent="0.35">
      <c r="A644" s="17"/>
      <c r="B644" s="16"/>
      <c r="C644" s="16"/>
      <c r="D644" s="16"/>
      <c r="E644" s="16"/>
      <c r="F644" s="16"/>
      <c r="G644" s="16"/>
      <c r="H644" s="16"/>
      <c r="I644" s="16"/>
      <c r="J644" s="16"/>
      <c r="K644" s="16"/>
      <c r="N644" s="16"/>
      <c r="O644" s="16"/>
      <c r="P644" s="16"/>
      <c r="Q644" s="16"/>
      <c r="R644" s="16"/>
      <c r="S644" s="23"/>
      <c r="T644" s="16"/>
      <c r="U644" s="16"/>
      <c r="W644" s="23" t="str">
        <f>IF('PD3'!$V644&lt;&gt;"",'PD3'!$V644*VLOOKUP('PD3'!$U644,#REF!,2,0),"")</f>
        <v/>
      </c>
      <c r="X644" s="16"/>
      <c r="Y644" s="16"/>
      <c r="Z644" s="16"/>
      <c r="AA644" s="16"/>
      <c r="AB644" s="16"/>
      <c r="AC644" s="16"/>
    </row>
    <row r="645" spans="1:29" ht="15.75" customHeight="1" x14ac:dyDescent="0.35">
      <c r="A645" s="17"/>
      <c r="B645" s="16"/>
      <c r="C645" s="16"/>
      <c r="D645" s="16"/>
      <c r="E645" s="16"/>
      <c r="F645" s="16"/>
      <c r="G645" s="16"/>
      <c r="H645" s="16"/>
      <c r="I645" s="16"/>
      <c r="J645" s="16"/>
      <c r="K645" s="16"/>
      <c r="N645" s="16"/>
      <c r="O645" s="16"/>
      <c r="P645" s="16"/>
      <c r="Q645" s="16"/>
      <c r="R645" s="16"/>
      <c r="S645" s="23"/>
      <c r="T645" s="16"/>
      <c r="U645" s="16"/>
      <c r="W645" s="23" t="str">
        <f>IF('PD3'!$V645&lt;&gt;"",'PD3'!$V645*VLOOKUP('PD3'!$U645,#REF!,2,0),"")</f>
        <v/>
      </c>
      <c r="X645" s="16"/>
      <c r="Y645" s="16"/>
      <c r="Z645" s="16"/>
      <c r="AA645" s="16"/>
      <c r="AB645" s="16"/>
      <c r="AC645" s="16"/>
    </row>
    <row r="646" spans="1:29" ht="15.75" customHeight="1" x14ac:dyDescent="0.35">
      <c r="A646" s="17"/>
      <c r="B646" s="16"/>
      <c r="C646" s="16"/>
      <c r="D646" s="16"/>
      <c r="E646" s="16"/>
      <c r="F646" s="16"/>
      <c r="G646" s="16"/>
      <c r="H646" s="16"/>
      <c r="I646" s="16"/>
      <c r="J646" s="16"/>
      <c r="K646" s="16"/>
      <c r="N646" s="16"/>
      <c r="O646" s="16"/>
      <c r="P646" s="16"/>
      <c r="Q646" s="16"/>
      <c r="R646" s="16"/>
      <c r="S646" s="23"/>
      <c r="T646" s="16"/>
      <c r="U646" s="16"/>
      <c r="W646" s="23" t="str">
        <f>IF('PD3'!$V646&lt;&gt;"",'PD3'!$V646*VLOOKUP('PD3'!$U646,#REF!,2,0),"")</f>
        <v/>
      </c>
      <c r="X646" s="16"/>
      <c r="Y646" s="16"/>
      <c r="Z646" s="16"/>
      <c r="AA646" s="16"/>
      <c r="AB646" s="16"/>
      <c r="AC646" s="16"/>
    </row>
    <row r="647" spans="1:29" ht="15.75" customHeight="1" x14ac:dyDescent="0.35">
      <c r="A647" s="17"/>
      <c r="B647" s="16"/>
      <c r="C647" s="16"/>
      <c r="D647" s="16"/>
      <c r="E647" s="16"/>
      <c r="F647" s="16"/>
      <c r="G647" s="16"/>
      <c r="H647" s="16"/>
      <c r="I647" s="16"/>
      <c r="J647" s="16"/>
      <c r="K647" s="16"/>
      <c r="N647" s="16"/>
      <c r="O647" s="16"/>
      <c r="P647" s="16"/>
      <c r="Q647" s="16"/>
      <c r="R647" s="16"/>
      <c r="S647" s="23"/>
      <c r="T647" s="16"/>
      <c r="U647" s="16"/>
      <c r="W647" s="23" t="str">
        <f>IF('PD3'!$V647&lt;&gt;"",'PD3'!$V647*VLOOKUP('PD3'!$U647,#REF!,2,0),"")</f>
        <v/>
      </c>
      <c r="X647" s="16"/>
      <c r="Y647" s="16"/>
      <c r="Z647" s="16"/>
      <c r="AA647" s="16"/>
      <c r="AB647" s="16"/>
      <c r="AC647" s="16"/>
    </row>
    <row r="648" spans="1:29" ht="15.75" customHeight="1" x14ac:dyDescent="0.35">
      <c r="A648" s="17"/>
      <c r="B648" s="16"/>
      <c r="C648" s="16"/>
      <c r="D648" s="16"/>
      <c r="E648" s="16"/>
      <c r="F648" s="16"/>
      <c r="G648" s="16"/>
      <c r="H648" s="16"/>
      <c r="I648" s="16"/>
      <c r="J648" s="16"/>
      <c r="K648" s="16"/>
      <c r="N648" s="16"/>
      <c r="O648" s="16"/>
      <c r="P648" s="16"/>
      <c r="Q648" s="16"/>
      <c r="R648" s="16"/>
      <c r="S648" s="23"/>
      <c r="T648" s="16"/>
      <c r="U648" s="16"/>
      <c r="W648" s="23" t="str">
        <f>IF('PD3'!$V648&lt;&gt;"",'PD3'!$V648*VLOOKUP('PD3'!$U648,#REF!,2,0),"")</f>
        <v/>
      </c>
      <c r="X648" s="16"/>
      <c r="Y648" s="16"/>
      <c r="Z648" s="16"/>
      <c r="AA648" s="16"/>
      <c r="AB648" s="16"/>
      <c r="AC648" s="16"/>
    </row>
    <row r="649" spans="1:29" ht="15.75" customHeight="1" x14ac:dyDescent="0.35">
      <c r="A649" s="17"/>
      <c r="B649" s="16"/>
      <c r="C649" s="16"/>
      <c r="D649" s="16"/>
      <c r="E649" s="16"/>
      <c r="F649" s="16"/>
      <c r="G649" s="16"/>
      <c r="H649" s="16"/>
      <c r="I649" s="16"/>
      <c r="J649" s="16"/>
      <c r="K649" s="16"/>
      <c r="N649" s="16"/>
      <c r="O649" s="16"/>
      <c r="P649" s="16"/>
      <c r="Q649" s="16"/>
      <c r="R649" s="16"/>
      <c r="S649" s="23"/>
      <c r="T649" s="16"/>
      <c r="U649" s="16"/>
      <c r="W649" s="23" t="str">
        <f>IF('PD3'!$V649&lt;&gt;"",'PD3'!$V649*VLOOKUP('PD3'!$U649,#REF!,2,0),"")</f>
        <v/>
      </c>
      <c r="X649" s="16"/>
      <c r="Y649" s="16"/>
      <c r="Z649" s="16"/>
      <c r="AA649" s="16"/>
      <c r="AB649" s="16"/>
      <c r="AC649" s="16"/>
    </row>
    <row r="650" spans="1:29" ht="15.75" customHeight="1" x14ac:dyDescent="0.35">
      <c r="A650" s="17"/>
      <c r="B650" s="16"/>
      <c r="C650" s="16"/>
      <c r="D650" s="16"/>
      <c r="E650" s="16"/>
      <c r="F650" s="16"/>
      <c r="G650" s="16"/>
      <c r="H650" s="16"/>
      <c r="I650" s="16"/>
      <c r="J650" s="16"/>
      <c r="K650" s="16"/>
      <c r="N650" s="16"/>
      <c r="O650" s="16"/>
      <c r="P650" s="16"/>
      <c r="Q650" s="16"/>
      <c r="R650" s="16"/>
      <c r="S650" s="23"/>
      <c r="T650" s="16"/>
      <c r="U650" s="16"/>
      <c r="W650" s="23" t="str">
        <f>IF('PD3'!$V650&lt;&gt;"",'PD3'!$V650*VLOOKUP('PD3'!$U650,#REF!,2,0),"")</f>
        <v/>
      </c>
      <c r="X650" s="16"/>
      <c r="Y650" s="16"/>
      <c r="Z650" s="16"/>
      <c r="AA650" s="16"/>
      <c r="AB650" s="16"/>
      <c r="AC650" s="16"/>
    </row>
    <row r="651" spans="1:29" ht="15.75" customHeight="1" x14ac:dyDescent="0.35">
      <c r="A651" s="17"/>
      <c r="B651" s="16"/>
      <c r="C651" s="16"/>
      <c r="D651" s="16"/>
      <c r="E651" s="16"/>
      <c r="F651" s="16"/>
      <c r="G651" s="16"/>
      <c r="H651" s="16"/>
      <c r="I651" s="16"/>
      <c r="J651" s="16"/>
      <c r="K651" s="16"/>
      <c r="N651" s="16"/>
      <c r="O651" s="16"/>
      <c r="P651" s="16"/>
      <c r="Q651" s="16"/>
      <c r="R651" s="16"/>
      <c r="S651" s="23"/>
      <c r="T651" s="16"/>
      <c r="U651" s="16"/>
      <c r="W651" s="23" t="str">
        <f>IF('PD3'!$V651&lt;&gt;"",'PD3'!$V651*VLOOKUP('PD3'!$U651,#REF!,2,0),"")</f>
        <v/>
      </c>
      <c r="X651" s="16"/>
      <c r="Y651" s="16"/>
      <c r="Z651" s="16"/>
      <c r="AA651" s="16"/>
      <c r="AB651" s="16"/>
      <c r="AC651" s="16"/>
    </row>
    <row r="652" spans="1:29" ht="15.75" customHeight="1" x14ac:dyDescent="0.35">
      <c r="A652" s="17"/>
      <c r="B652" s="16"/>
      <c r="C652" s="16"/>
      <c r="D652" s="16"/>
      <c r="E652" s="16"/>
      <c r="F652" s="16"/>
      <c r="G652" s="16"/>
      <c r="H652" s="16"/>
      <c r="I652" s="16"/>
      <c r="J652" s="16"/>
      <c r="K652" s="16"/>
      <c r="N652" s="16"/>
      <c r="O652" s="16"/>
      <c r="P652" s="16"/>
      <c r="Q652" s="16"/>
      <c r="R652" s="16"/>
      <c r="S652" s="23"/>
      <c r="T652" s="16"/>
      <c r="U652" s="16"/>
      <c r="W652" s="23" t="str">
        <f>IF('PD3'!$V652&lt;&gt;"",'PD3'!$V652*VLOOKUP('PD3'!$U652,#REF!,2,0),"")</f>
        <v/>
      </c>
      <c r="X652" s="16"/>
      <c r="Y652" s="16"/>
      <c r="Z652" s="16"/>
      <c r="AA652" s="16"/>
      <c r="AB652" s="16"/>
      <c r="AC652" s="16"/>
    </row>
    <row r="653" spans="1:29" ht="15.75" customHeight="1" x14ac:dyDescent="0.35">
      <c r="A653" s="17"/>
      <c r="B653" s="16"/>
      <c r="C653" s="16"/>
      <c r="D653" s="16"/>
      <c r="E653" s="16"/>
      <c r="F653" s="16"/>
      <c r="G653" s="16"/>
      <c r="H653" s="16"/>
      <c r="I653" s="16"/>
      <c r="J653" s="16"/>
      <c r="K653" s="16"/>
      <c r="N653" s="16"/>
      <c r="O653" s="16"/>
      <c r="P653" s="16"/>
      <c r="Q653" s="16"/>
      <c r="R653" s="16"/>
      <c r="S653" s="23"/>
      <c r="T653" s="16"/>
      <c r="U653" s="16"/>
      <c r="W653" s="23" t="str">
        <f>IF('PD3'!$V653&lt;&gt;"",'PD3'!$V653*VLOOKUP('PD3'!$U653,#REF!,2,0),"")</f>
        <v/>
      </c>
      <c r="X653" s="16"/>
      <c r="Y653" s="16"/>
      <c r="Z653" s="16"/>
      <c r="AA653" s="16"/>
      <c r="AB653" s="16"/>
      <c r="AC653" s="16"/>
    </row>
    <row r="654" spans="1:29" ht="15.75" customHeight="1" x14ac:dyDescent="0.35">
      <c r="A654" s="17"/>
      <c r="B654" s="16"/>
      <c r="C654" s="16"/>
      <c r="D654" s="16"/>
      <c r="E654" s="16"/>
      <c r="F654" s="16"/>
      <c r="G654" s="16"/>
      <c r="H654" s="16"/>
      <c r="I654" s="16"/>
      <c r="J654" s="16"/>
      <c r="K654" s="16"/>
      <c r="N654" s="16"/>
      <c r="O654" s="16"/>
      <c r="P654" s="16"/>
      <c r="Q654" s="16"/>
      <c r="R654" s="16"/>
      <c r="S654" s="23"/>
      <c r="T654" s="16"/>
      <c r="U654" s="16"/>
      <c r="W654" s="23" t="str">
        <f>IF('PD3'!$V654&lt;&gt;"",'PD3'!$V654*VLOOKUP('PD3'!$U654,#REF!,2,0),"")</f>
        <v/>
      </c>
      <c r="X654" s="16"/>
      <c r="Y654" s="16"/>
      <c r="Z654" s="16"/>
      <c r="AA654" s="16"/>
      <c r="AB654" s="16"/>
      <c r="AC654" s="16"/>
    </row>
    <row r="655" spans="1:29" ht="15.75" customHeight="1" x14ac:dyDescent="0.35">
      <c r="A655" s="17"/>
      <c r="B655" s="16"/>
      <c r="C655" s="16"/>
      <c r="D655" s="16"/>
      <c r="E655" s="16"/>
      <c r="F655" s="16"/>
      <c r="G655" s="16"/>
      <c r="H655" s="16"/>
      <c r="I655" s="16"/>
      <c r="J655" s="16"/>
      <c r="K655" s="16"/>
      <c r="N655" s="16"/>
      <c r="O655" s="16"/>
      <c r="P655" s="16"/>
      <c r="Q655" s="16"/>
      <c r="R655" s="16"/>
      <c r="S655" s="23"/>
      <c r="T655" s="16"/>
      <c r="U655" s="16"/>
      <c r="W655" s="23" t="str">
        <f>IF('PD3'!$V655&lt;&gt;"",'PD3'!$V655*VLOOKUP('PD3'!$U655,#REF!,2,0),"")</f>
        <v/>
      </c>
      <c r="X655" s="16"/>
      <c r="Y655" s="16"/>
      <c r="Z655" s="16"/>
      <c r="AA655" s="16"/>
      <c r="AB655" s="16"/>
      <c r="AC655" s="16"/>
    </row>
    <row r="656" spans="1:29" ht="15.75" customHeight="1" x14ac:dyDescent="0.35">
      <c r="A656" s="17"/>
      <c r="B656" s="16"/>
      <c r="C656" s="16"/>
      <c r="D656" s="16"/>
      <c r="E656" s="16"/>
      <c r="F656" s="16"/>
      <c r="G656" s="16"/>
      <c r="H656" s="16"/>
      <c r="I656" s="16"/>
      <c r="J656" s="16"/>
      <c r="K656" s="16"/>
      <c r="N656" s="16"/>
      <c r="O656" s="16"/>
      <c r="P656" s="16"/>
      <c r="Q656" s="16"/>
      <c r="R656" s="16"/>
      <c r="S656" s="23"/>
      <c r="T656" s="16"/>
      <c r="U656" s="16"/>
      <c r="W656" s="23" t="str">
        <f>IF('PD3'!$V656&lt;&gt;"",'PD3'!$V656*VLOOKUP('PD3'!$U656,#REF!,2,0),"")</f>
        <v/>
      </c>
      <c r="X656" s="16"/>
      <c r="Y656" s="16"/>
      <c r="Z656" s="16"/>
      <c r="AA656" s="16"/>
      <c r="AB656" s="16"/>
      <c r="AC656" s="16"/>
    </row>
    <row r="657" spans="1:29" ht="15.75" customHeight="1" x14ac:dyDescent="0.35">
      <c r="A657" s="17"/>
      <c r="B657" s="16"/>
      <c r="C657" s="16"/>
      <c r="D657" s="16"/>
      <c r="E657" s="16"/>
      <c r="F657" s="16"/>
      <c r="G657" s="16"/>
      <c r="H657" s="16"/>
      <c r="I657" s="16"/>
      <c r="J657" s="16"/>
      <c r="K657" s="16"/>
      <c r="N657" s="16"/>
      <c r="O657" s="16"/>
      <c r="P657" s="16"/>
      <c r="Q657" s="16"/>
      <c r="R657" s="16"/>
      <c r="S657" s="23"/>
      <c r="T657" s="16"/>
      <c r="U657" s="16"/>
      <c r="W657" s="23" t="str">
        <f>IF('PD3'!$V657&lt;&gt;"",'PD3'!$V657*VLOOKUP('PD3'!$U657,#REF!,2,0),"")</f>
        <v/>
      </c>
      <c r="X657" s="16"/>
      <c r="Y657" s="16"/>
      <c r="Z657" s="16"/>
      <c r="AA657" s="16"/>
      <c r="AB657" s="16"/>
      <c r="AC657" s="16"/>
    </row>
    <row r="658" spans="1:29" ht="15.75" customHeight="1" x14ac:dyDescent="0.35">
      <c r="A658" s="17"/>
      <c r="B658" s="16"/>
      <c r="C658" s="16"/>
      <c r="D658" s="16"/>
      <c r="E658" s="16"/>
      <c r="F658" s="16"/>
      <c r="G658" s="16"/>
      <c r="H658" s="16"/>
      <c r="I658" s="16"/>
      <c r="J658" s="16"/>
      <c r="K658" s="16"/>
      <c r="N658" s="16"/>
      <c r="O658" s="16"/>
      <c r="P658" s="16"/>
      <c r="Q658" s="16"/>
      <c r="R658" s="16"/>
      <c r="S658" s="23"/>
      <c r="T658" s="16"/>
      <c r="U658" s="16"/>
      <c r="W658" s="23" t="str">
        <f>IF('PD3'!$V658&lt;&gt;"",'PD3'!$V658*VLOOKUP('PD3'!$U658,#REF!,2,0),"")</f>
        <v/>
      </c>
      <c r="X658" s="16"/>
      <c r="Y658" s="16"/>
      <c r="Z658" s="16"/>
      <c r="AA658" s="16"/>
      <c r="AB658" s="16"/>
      <c r="AC658" s="16"/>
    </row>
    <row r="659" spans="1:29" ht="15.75" customHeight="1" x14ac:dyDescent="0.35">
      <c r="A659" s="17"/>
      <c r="B659" s="16"/>
      <c r="C659" s="16"/>
      <c r="D659" s="16"/>
      <c r="E659" s="16"/>
      <c r="F659" s="16"/>
      <c r="G659" s="16"/>
      <c r="H659" s="16"/>
      <c r="I659" s="16"/>
      <c r="J659" s="16"/>
      <c r="K659" s="16"/>
      <c r="N659" s="16"/>
      <c r="O659" s="16"/>
      <c r="P659" s="16"/>
      <c r="Q659" s="16"/>
      <c r="R659" s="16"/>
      <c r="S659" s="23"/>
      <c r="T659" s="16"/>
      <c r="U659" s="16"/>
      <c r="W659" s="23" t="str">
        <f>IF('PD3'!$V659&lt;&gt;"",'PD3'!$V659*VLOOKUP('PD3'!$U659,#REF!,2,0),"")</f>
        <v/>
      </c>
      <c r="X659" s="16"/>
      <c r="Y659" s="16"/>
      <c r="Z659" s="16"/>
      <c r="AA659" s="16"/>
      <c r="AB659" s="16"/>
      <c r="AC659" s="16"/>
    </row>
    <row r="660" spans="1:29" ht="15.75" customHeight="1" x14ac:dyDescent="0.35">
      <c r="A660" s="17"/>
      <c r="B660" s="16"/>
      <c r="C660" s="16"/>
      <c r="D660" s="16"/>
      <c r="E660" s="16"/>
      <c r="F660" s="16"/>
      <c r="G660" s="16"/>
      <c r="H660" s="16"/>
      <c r="I660" s="16"/>
      <c r="J660" s="16"/>
      <c r="K660" s="16"/>
      <c r="N660" s="16"/>
      <c r="O660" s="16"/>
      <c r="P660" s="16"/>
      <c r="Q660" s="16"/>
      <c r="R660" s="16"/>
      <c r="S660" s="23"/>
      <c r="T660" s="16"/>
      <c r="U660" s="16"/>
      <c r="W660" s="23" t="str">
        <f>IF('PD3'!$V660&lt;&gt;"",'PD3'!$V660*VLOOKUP('PD3'!$U660,#REF!,2,0),"")</f>
        <v/>
      </c>
      <c r="X660" s="16"/>
      <c r="Y660" s="16"/>
      <c r="Z660" s="16"/>
      <c r="AA660" s="16"/>
      <c r="AB660" s="16"/>
      <c r="AC660" s="16"/>
    </row>
    <row r="661" spans="1:29" ht="15.75" customHeight="1" x14ac:dyDescent="0.35">
      <c r="A661" s="17"/>
      <c r="B661" s="16"/>
      <c r="C661" s="16"/>
      <c r="D661" s="16"/>
      <c r="E661" s="16"/>
      <c r="F661" s="16"/>
      <c r="G661" s="16"/>
      <c r="H661" s="16"/>
      <c r="I661" s="16"/>
      <c r="J661" s="16"/>
      <c r="K661" s="16"/>
      <c r="N661" s="16"/>
      <c r="O661" s="16"/>
      <c r="P661" s="16"/>
      <c r="Q661" s="16"/>
      <c r="R661" s="16"/>
      <c r="S661" s="23"/>
      <c r="T661" s="16"/>
      <c r="U661" s="16"/>
      <c r="W661" s="23" t="str">
        <f>IF('PD3'!$V661&lt;&gt;"",'PD3'!$V661*VLOOKUP('PD3'!$U661,#REF!,2,0),"")</f>
        <v/>
      </c>
      <c r="X661" s="16"/>
      <c r="Y661" s="16"/>
      <c r="Z661" s="16"/>
      <c r="AA661" s="16"/>
      <c r="AB661" s="16"/>
      <c r="AC661" s="16"/>
    </row>
    <row r="662" spans="1:29" ht="15.75" customHeight="1" x14ac:dyDescent="0.35">
      <c r="A662" s="17"/>
      <c r="B662" s="16"/>
      <c r="C662" s="16"/>
      <c r="D662" s="16"/>
      <c r="E662" s="16"/>
      <c r="F662" s="16"/>
      <c r="G662" s="16"/>
      <c r="H662" s="16"/>
      <c r="I662" s="16"/>
      <c r="J662" s="16"/>
      <c r="K662" s="16"/>
      <c r="N662" s="16"/>
      <c r="O662" s="16"/>
      <c r="P662" s="16"/>
      <c r="Q662" s="16"/>
      <c r="R662" s="16"/>
      <c r="S662" s="23"/>
      <c r="T662" s="16"/>
      <c r="U662" s="16"/>
      <c r="W662" s="23" t="str">
        <f>IF('PD3'!$V662&lt;&gt;"",'PD3'!$V662*VLOOKUP('PD3'!$U662,#REF!,2,0),"")</f>
        <v/>
      </c>
      <c r="X662" s="16"/>
      <c r="Y662" s="16"/>
      <c r="Z662" s="16"/>
      <c r="AA662" s="16"/>
      <c r="AB662" s="16"/>
      <c r="AC662" s="16"/>
    </row>
    <row r="663" spans="1:29" ht="15.75" customHeight="1" x14ac:dyDescent="0.35">
      <c r="A663" s="17"/>
      <c r="B663" s="16"/>
      <c r="C663" s="16"/>
      <c r="D663" s="16"/>
      <c r="E663" s="16"/>
      <c r="F663" s="16"/>
      <c r="G663" s="16"/>
      <c r="H663" s="16"/>
      <c r="I663" s="16"/>
      <c r="J663" s="16"/>
      <c r="K663" s="16"/>
      <c r="N663" s="16"/>
      <c r="O663" s="16"/>
      <c r="P663" s="16"/>
      <c r="Q663" s="16"/>
      <c r="R663" s="16"/>
      <c r="S663" s="23"/>
      <c r="T663" s="16"/>
      <c r="U663" s="16"/>
      <c r="W663" s="23" t="str">
        <f>IF('PD3'!$V663&lt;&gt;"",'PD3'!$V663*VLOOKUP('PD3'!$U663,#REF!,2,0),"")</f>
        <v/>
      </c>
      <c r="X663" s="16"/>
      <c r="Y663" s="16"/>
      <c r="Z663" s="16"/>
      <c r="AA663" s="16"/>
      <c r="AB663" s="16"/>
      <c r="AC663" s="16"/>
    </row>
    <row r="664" spans="1:29" ht="15.75" customHeight="1" x14ac:dyDescent="0.35">
      <c r="A664" s="17"/>
      <c r="B664" s="16"/>
      <c r="C664" s="16"/>
      <c r="D664" s="16"/>
      <c r="E664" s="16"/>
      <c r="F664" s="16"/>
      <c r="G664" s="16"/>
      <c r="H664" s="16"/>
      <c r="I664" s="16"/>
      <c r="J664" s="16"/>
      <c r="K664" s="16"/>
      <c r="N664" s="16"/>
      <c r="O664" s="16"/>
      <c r="P664" s="16"/>
      <c r="Q664" s="16"/>
      <c r="R664" s="16"/>
      <c r="S664" s="23"/>
      <c r="T664" s="16"/>
      <c r="U664" s="16"/>
      <c r="W664" s="23" t="str">
        <f>IF('PD3'!$V664&lt;&gt;"",'PD3'!$V664*VLOOKUP('PD3'!$U664,#REF!,2,0),"")</f>
        <v/>
      </c>
      <c r="X664" s="16"/>
      <c r="Y664" s="16"/>
      <c r="Z664" s="16"/>
      <c r="AA664" s="16"/>
      <c r="AB664" s="16"/>
      <c r="AC664" s="16"/>
    </row>
    <row r="665" spans="1:29" ht="15.75" customHeight="1" x14ac:dyDescent="0.35">
      <c r="A665" s="17"/>
      <c r="B665" s="16"/>
      <c r="C665" s="16"/>
      <c r="D665" s="16"/>
      <c r="E665" s="16"/>
      <c r="F665" s="16"/>
      <c r="G665" s="16"/>
      <c r="H665" s="16"/>
      <c r="I665" s="16"/>
      <c r="J665" s="16"/>
      <c r="K665" s="16"/>
      <c r="N665" s="16"/>
      <c r="O665" s="16"/>
      <c r="P665" s="16"/>
      <c r="Q665" s="16"/>
      <c r="R665" s="16"/>
      <c r="S665" s="23"/>
      <c r="T665" s="16"/>
      <c r="U665" s="16"/>
      <c r="W665" s="23" t="str">
        <f>IF('PD3'!$V665&lt;&gt;"",'PD3'!$V665*VLOOKUP('PD3'!$U665,#REF!,2,0),"")</f>
        <v/>
      </c>
      <c r="X665" s="16"/>
      <c r="Y665" s="16"/>
      <c r="Z665" s="16"/>
      <c r="AA665" s="16"/>
      <c r="AB665" s="16"/>
      <c r="AC665" s="16"/>
    </row>
    <row r="666" spans="1:29" ht="15.75" customHeight="1" x14ac:dyDescent="0.35">
      <c r="A666" s="17"/>
      <c r="B666" s="16"/>
      <c r="C666" s="16"/>
      <c r="D666" s="16"/>
      <c r="E666" s="16"/>
      <c r="F666" s="16"/>
      <c r="G666" s="16"/>
      <c r="H666" s="16"/>
      <c r="I666" s="16"/>
      <c r="J666" s="16"/>
      <c r="K666" s="16"/>
      <c r="N666" s="16"/>
      <c r="O666" s="16"/>
      <c r="P666" s="16"/>
      <c r="Q666" s="16"/>
      <c r="R666" s="16"/>
      <c r="S666" s="23"/>
      <c r="T666" s="16"/>
      <c r="U666" s="16"/>
      <c r="W666" s="23" t="str">
        <f>IF('PD3'!$V666&lt;&gt;"",'PD3'!$V666*VLOOKUP('PD3'!$U666,#REF!,2,0),"")</f>
        <v/>
      </c>
      <c r="X666" s="16"/>
      <c r="Y666" s="16"/>
      <c r="Z666" s="16"/>
      <c r="AA666" s="16"/>
      <c r="AB666" s="16"/>
      <c r="AC666" s="16"/>
    </row>
    <row r="667" spans="1:29" ht="15.75" customHeight="1" x14ac:dyDescent="0.35">
      <c r="A667" s="17"/>
      <c r="B667" s="16"/>
      <c r="C667" s="16"/>
      <c r="D667" s="16"/>
      <c r="E667" s="16"/>
      <c r="F667" s="16"/>
      <c r="G667" s="16"/>
      <c r="H667" s="16"/>
      <c r="I667" s="16"/>
      <c r="J667" s="16"/>
      <c r="K667" s="16"/>
      <c r="N667" s="16"/>
      <c r="O667" s="16"/>
      <c r="P667" s="16"/>
      <c r="Q667" s="16"/>
      <c r="R667" s="16"/>
      <c r="S667" s="23"/>
      <c r="T667" s="16"/>
      <c r="U667" s="16"/>
      <c r="W667" s="23" t="str">
        <f>IF('PD3'!$V667&lt;&gt;"",'PD3'!$V667*VLOOKUP('PD3'!$U667,#REF!,2,0),"")</f>
        <v/>
      </c>
      <c r="X667" s="16"/>
      <c r="Y667" s="16"/>
      <c r="Z667" s="16"/>
      <c r="AA667" s="16"/>
      <c r="AB667" s="16"/>
      <c r="AC667" s="16"/>
    </row>
    <row r="668" spans="1:29" ht="15.75" customHeight="1" x14ac:dyDescent="0.35">
      <c r="A668" s="17"/>
      <c r="B668" s="16"/>
      <c r="C668" s="16"/>
      <c r="D668" s="16"/>
      <c r="E668" s="16"/>
      <c r="F668" s="16"/>
      <c r="G668" s="16"/>
      <c r="H668" s="16"/>
      <c r="I668" s="16"/>
      <c r="J668" s="16"/>
      <c r="K668" s="16"/>
      <c r="N668" s="16"/>
      <c r="O668" s="16"/>
      <c r="P668" s="16"/>
      <c r="Q668" s="16"/>
      <c r="R668" s="16"/>
      <c r="S668" s="23"/>
      <c r="T668" s="16"/>
      <c r="U668" s="16"/>
      <c r="W668" s="23" t="str">
        <f>IF('PD3'!$V668&lt;&gt;"",'PD3'!$V668*VLOOKUP('PD3'!$U668,#REF!,2,0),"")</f>
        <v/>
      </c>
      <c r="X668" s="16"/>
      <c r="Y668" s="16"/>
      <c r="Z668" s="16"/>
      <c r="AA668" s="16"/>
      <c r="AB668" s="16"/>
      <c r="AC668" s="16"/>
    </row>
    <row r="669" spans="1:29" ht="15.75" customHeight="1" x14ac:dyDescent="0.35">
      <c r="A669" s="17"/>
      <c r="B669" s="16"/>
      <c r="C669" s="16"/>
      <c r="D669" s="16"/>
      <c r="E669" s="16"/>
      <c r="F669" s="16"/>
      <c r="G669" s="16"/>
      <c r="H669" s="16"/>
      <c r="I669" s="16"/>
      <c r="J669" s="16"/>
      <c r="K669" s="16"/>
      <c r="N669" s="16"/>
      <c r="O669" s="16"/>
      <c r="P669" s="16"/>
      <c r="Q669" s="16"/>
      <c r="R669" s="16"/>
      <c r="S669" s="23"/>
      <c r="T669" s="16"/>
      <c r="U669" s="16"/>
      <c r="W669" s="23" t="str">
        <f>IF('PD3'!$V669&lt;&gt;"",'PD3'!$V669*VLOOKUP('PD3'!$U669,#REF!,2,0),"")</f>
        <v/>
      </c>
      <c r="X669" s="16"/>
      <c r="Y669" s="16"/>
      <c r="Z669" s="16"/>
      <c r="AA669" s="16"/>
      <c r="AB669" s="16"/>
      <c r="AC669" s="16"/>
    </row>
    <row r="670" spans="1:29" ht="15.75" customHeight="1" x14ac:dyDescent="0.35">
      <c r="A670" s="17"/>
      <c r="B670" s="16"/>
      <c r="C670" s="16"/>
      <c r="D670" s="16"/>
      <c r="E670" s="16"/>
      <c r="F670" s="16"/>
      <c r="G670" s="16"/>
      <c r="H670" s="16"/>
      <c r="I670" s="16"/>
      <c r="J670" s="16"/>
      <c r="K670" s="16"/>
      <c r="N670" s="16"/>
      <c r="O670" s="16"/>
      <c r="P670" s="16"/>
      <c r="Q670" s="16"/>
      <c r="R670" s="16"/>
      <c r="S670" s="23"/>
      <c r="T670" s="16"/>
      <c r="U670" s="16"/>
      <c r="W670" s="23" t="str">
        <f>IF('PD3'!$V670&lt;&gt;"",'PD3'!$V670*VLOOKUP('PD3'!$U670,#REF!,2,0),"")</f>
        <v/>
      </c>
      <c r="X670" s="16"/>
      <c r="Y670" s="16"/>
      <c r="Z670" s="16"/>
      <c r="AA670" s="16"/>
      <c r="AB670" s="16"/>
      <c r="AC670" s="16"/>
    </row>
    <row r="671" spans="1:29" ht="15.75" customHeight="1" x14ac:dyDescent="0.35">
      <c r="A671" s="17"/>
      <c r="B671" s="16"/>
      <c r="C671" s="16"/>
      <c r="D671" s="16"/>
      <c r="E671" s="16"/>
      <c r="F671" s="16"/>
      <c r="G671" s="16"/>
      <c r="H671" s="16"/>
      <c r="I671" s="16"/>
      <c r="J671" s="16"/>
      <c r="K671" s="16"/>
      <c r="N671" s="16"/>
      <c r="O671" s="16"/>
      <c r="P671" s="16"/>
      <c r="Q671" s="16"/>
      <c r="R671" s="16"/>
      <c r="S671" s="23"/>
      <c r="T671" s="16"/>
      <c r="U671" s="16"/>
      <c r="W671" s="23" t="str">
        <f>IF('PD3'!$V671&lt;&gt;"",'PD3'!$V671*VLOOKUP('PD3'!$U671,#REF!,2,0),"")</f>
        <v/>
      </c>
      <c r="X671" s="16"/>
      <c r="Y671" s="16"/>
      <c r="Z671" s="16"/>
      <c r="AA671" s="16"/>
      <c r="AB671" s="16"/>
      <c r="AC671" s="16"/>
    </row>
    <row r="672" spans="1:29" ht="15.75" customHeight="1" x14ac:dyDescent="0.35">
      <c r="A672" s="17"/>
      <c r="B672" s="16"/>
      <c r="C672" s="16"/>
      <c r="D672" s="16"/>
      <c r="E672" s="16"/>
      <c r="F672" s="16"/>
      <c r="G672" s="16"/>
      <c r="H672" s="16"/>
      <c r="I672" s="16"/>
      <c r="J672" s="16"/>
      <c r="K672" s="16"/>
      <c r="N672" s="16"/>
      <c r="O672" s="16"/>
      <c r="P672" s="16"/>
      <c r="Q672" s="16"/>
      <c r="R672" s="16"/>
      <c r="S672" s="23"/>
      <c r="T672" s="16"/>
      <c r="U672" s="16"/>
      <c r="W672" s="23" t="str">
        <f>IF('PD3'!$V672&lt;&gt;"",'PD3'!$V672*VLOOKUP('PD3'!$U672,#REF!,2,0),"")</f>
        <v/>
      </c>
      <c r="X672" s="16"/>
      <c r="Y672" s="16"/>
      <c r="Z672" s="16"/>
      <c r="AA672" s="16"/>
      <c r="AB672" s="16"/>
      <c r="AC672" s="16"/>
    </row>
    <row r="673" spans="1:29" ht="15.75" customHeight="1" x14ac:dyDescent="0.35">
      <c r="A673" s="17"/>
      <c r="B673" s="16"/>
      <c r="C673" s="16"/>
      <c r="D673" s="16"/>
      <c r="E673" s="16"/>
      <c r="F673" s="16"/>
      <c r="G673" s="16"/>
      <c r="H673" s="16"/>
      <c r="I673" s="16"/>
      <c r="J673" s="16"/>
      <c r="K673" s="16"/>
      <c r="N673" s="16"/>
      <c r="O673" s="16"/>
      <c r="P673" s="16"/>
      <c r="Q673" s="16"/>
      <c r="R673" s="16"/>
      <c r="S673" s="23"/>
      <c r="T673" s="16"/>
      <c r="U673" s="16"/>
      <c r="W673" s="23" t="str">
        <f>IF('PD3'!$V673&lt;&gt;"",'PD3'!$V673*VLOOKUP('PD3'!$U673,#REF!,2,0),"")</f>
        <v/>
      </c>
      <c r="X673" s="16"/>
      <c r="Y673" s="16"/>
      <c r="Z673" s="16"/>
      <c r="AA673" s="16"/>
      <c r="AB673" s="16"/>
      <c r="AC673" s="16"/>
    </row>
    <row r="674" spans="1:29" ht="15.75" customHeight="1" x14ac:dyDescent="0.35">
      <c r="A674" s="17"/>
      <c r="B674" s="16"/>
      <c r="C674" s="16"/>
      <c r="D674" s="16"/>
      <c r="E674" s="16"/>
      <c r="F674" s="16"/>
      <c r="G674" s="16"/>
      <c r="H674" s="16"/>
      <c r="I674" s="16"/>
      <c r="J674" s="16"/>
      <c r="K674" s="16"/>
      <c r="N674" s="16"/>
      <c r="O674" s="16"/>
      <c r="P674" s="16"/>
      <c r="Q674" s="16"/>
      <c r="R674" s="16"/>
      <c r="S674" s="23"/>
      <c r="T674" s="16"/>
      <c r="U674" s="16"/>
      <c r="W674" s="23" t="str">
        <f>IF('PD3'!$V674&lt;&gt;"",'PD3'!$V674*VLOOKUP('PD3'!$U674,#REF!,2,0),"")</f>
        <v/>
      </c>
      <c r="X674" s="16"/>
      <c r="Y674" s="16"/>
      <c r="Z674" s="16"/>
      <c r="AA674" s="16"/>
      <c r="AB674" s="16"/>
      <c r="AC674" s="16"/>
    </row>
    <row r="675" spans="1:29" ht="15.75" customHeight="1" x14ac:dyDescent="0.35">
      <c r="A675" s="17"/>
      <c r="B675" s="16"/>
      <c r="C675" s="16"/>
      <c r="D675" s="16"/>
      <c r="E675" s="16"/>
      <c r="F675" s="16"/>
      <c r="G675" s="16"/>
      <c r="H675" s="16"/>
      <c r="I675" s="16"/>
      <c r="J675" s="16"/>
      <c r="K675" s="16"/>
      <c r="N675" s="16"/>
      <c r="O675" s="16"/>
      <c r="P675" s="16"/>
      <c r="Q675" s="16"/>
      <c r="R675" s="16"/>
      <c r="S675" s="23"/>
      <c r="T675" s="16"/>
      <c r="U675" s="16"/>
      <c r="W675" s="23" t="str">
        <f>IF('PD3'!$V675&lt;&gt;"",'PD3'!$V675*VLOOKUP('PD3'!$U675,#REF!,2,0),"")</f>
        <v/>
      </c>
      <c r="X675" s="16"/>
      <c r="Y675" s="16"/>
      <c r="Z675" s="16"/>
      <c r="AA675" s="16"/>
      <c r="AB675" s="16"/>
      <c r="AC675" s="16"/>
    </row>
    <row r="676" spans="1:29" ht="15.75" customHeight="1" x14ac:dyDescent="0.35">
      <c r="A676" s="17"/>
      <c r="B676" s="16"/>
      <c r="C676" s="16"/>
      <c r="D676" s="16"/>
      <c r="E676" s="16"/>
      <c r="F676" s="16"/>
      <c r="G676" s="16"/>
      <c r="H676" s="16"/>
      <c r="I676" s="16"/>
      <c r="J676" s="16"/>
      <c r="K676" s="16"/>
      <c r="N676" s="16"/>
      <c r="O676" s="16"/>
      <c r="P676" s="16"/>
      <c r="Q676" s="16"/>
      <c r="R676" s="16"/>
      <c r="S676" s="23"/>
      <c r="T676" s="16"/>
      <c r="U676" s="16"/>
      <c r="W676" s="23" t="str">
        <f>IF('PD3'!$V676&lt;&gt;"",'PD3'!$V676*VLOOKUP('PD3'!$U676,#REF!,2,0),"")</f>
        <v/>
      </c>
      <c r="X676" s="16"/>
      <c r="Y676" s="16"/>
      <c r="Z676" s="16"/>
      <c r="AA676" s="16"/>
      <c r="AB676" s="16"/>
      <c r="AC676" s="16"/>
    </row>
    <row r="677" spans="1:29" ht="15.75" customHeight="1" x14ac:dyDescent="0.35">
      <c r="A677" s="17"/>
      <c r="B677" s="16"/>
      <c r="C677" s="16"/>
      <c r="D677" s="16"/>
      <c r="E677" s="16"/>
      <c r="F677" s="16"/>
      <c r="G677" s="16"/>
      <c r="H677" s="16"/>
      <c r="I677" s="16"/>
      <c r="J677" s="16"/>
      <c r="K677" s="16"/>
      <c r="N677" s="16"/>
      <c r="O677" s="16"/>
      <c r="P677" s="16"/>
      <c r="Q677" s="16"/>
      <c r="R677" s="16"/>
      <c r="S677" s="23"/>
      <c r="T677" s="16"/>
      <c r="U677" s="16"/>
      <c r="W677" s="23" t="str">
        <f>IF('PD3'!$V677&lt;&gt;"",'PD3'!$V677*VLOOKUP('PD3'!$U677,#REF!,2,0),"")</f>
        <v/>
      </c>
      <c r="X677" s="16"/>
      <c r="Y677" s="16"/>
      <c r="Z677" s="16"/>
      <c r="AA677" s="16"/>
      <c r="AB677" s="16"/>
      <c r="AC677" s="16"/>
    </row>
    <row r="678" spans="1:29" ht="15.75" customHeight="1" x14ac:dyDescent="0.35">
      <c r="A678" s="17"/>
      <c r="B678" s="16"/>
      <c r="C678" s="16"/>
      <c r="D678" s="16"/>
      <c r="E678" s="16"/>
      <c r="F678" s="16"/>
      <c r="G678" s="16"/>
      <c r="H678" s="16"/>
      <c r="I678" s="16"/>
      <c r="J678" s="16"/>
      <c r="K678" s="16"/>
      <c r="N678" s="16"/>
      <c r="O678" s="16"/>
      <c r="P678" s="16"/>
      <c r="Q678" s="16"/>
      <c r="R678" s="16"/>
      <c r="S678" s="23"/>
      <c r="T678" s="16"/>
      <c r="U678" s="16"/>
      <c r="W678" s="23" t="str">
        <f>IF('PD3'!$V678&lt;&gt;"",'PD3'!$V678*VLOOKUP('PD3'!$U678,#REF!,2,0),"")</f>
        <v/>
      </c>
      <c r="X678" s="16"/>
      <c r="Y678" s="16"/>
      <c r="Z678" s="16"/>
      <c r="AA678" s="16"/>
      <c r="AB678" s="16"/>
      <c r="AC678" s="16"/>
    </row>
    <row r="679" spans="1:29" ht="15.75" customHeight="1" x14ac:dyDescent="0.35">
      <c r="A679" s="17"/>
      <c r="B679" s="16"/>
      <c r="C679" s="16"/>
      <c r="D679" s="16"/>
      <c r="E679" s="16"/>
      <c r="F679" s="16"/>
      <c r="G679" s="16"/>
      <c r="H679" s="16"/>
      <c r="I679" s="16"/>
      <c r="J679" s="16"/>
      <c r="K679" s="16"/>
      <c r="N679" s="16"/>
      <c r="O679" s="16"/>
      <c r="P679" s="16"/>
      <c r="Q679" s="16"/>
      <c r="R679" s="16"/>
      <c r="S679" s="23"/>
      <c r="T679" s="16"/>
      <c r="U679" s="16"/>
      <c r="W679" s="23" t="str">
        <f>IF('PD3'!$V679&lt;&gt;"",'PD3'!$V679*VLOOKUP('PD3'!$U679,#REF!,2,0),"")</f>
        <v/>
      </c>
      <c r="X679" s="16"/>
      <c r="Y679" s="16"/>
      <c r="Z679" s="16"/>
      <c r="AA679" s="16"/>
      <c r="AB679" s="16"/>
      <c r="AC679" s="16"/>
    </row>
    <row r="680" spans="1:29" ht="15.75" customHeight="1" x14ac:dyDescent="0.35">
      <c r="A680" s="17"/>
      <c r="B680" s="16"/>
      <c r="C680" s="16"/>
      <c r="D680" s="16"/>
      <c r="E680" s="16"/>
      <c r="F680" s="16"/>
      <c r="G680" s="16"/>
      <c r="H680" s="16"/>
      <c r="I680" s="16"/>
      <c r="J680" s="16"/>
      <c r="K680" s="16"/>
      <c r="N680" s="16"/>
      <c r="O680" s="16"/>
      <c r="P680" s="16"/>
      <c r="Q680" s="16"/>
      <c r="R680" s="16"/>
      <c r="S680" s="23"/>
      <c r="T680" s="16"/>
      <c r="U680" s="16"/>
      <c r="W680" s="23" t="str">
        <f>IF('PD3'!$V680&lt;&gt;"",'PD3'!$V680*VLOOKUP('PD3'!$U680,#REF!,2,0),"")</f>
        <v/>
      </c>
      <c r="X680" s="16"/>
      <c r="Y680" s="16"/>
      <c r="Z680" s="16"/>
      <c r="AA680" s="16"/>
      <c r="AB680" s="16"/>
      <c r="AC680" s="16"/>
    </row>
    <row r="681" spans="1:29" ht="15.75" customHeight="1" x14ac:dyDescent="0.35">
      <c r="A681" s="17"/>
      <c r="B681" s="16"/>
      <c r="C681" s="16"/>
      <c r="D681" s="16"/>
      <c r="E681" s="16"/>
      <c r="F681" s="16"/>
      <c r="G681" s="16"/>
      <c r="H681" s="16"/>
      <c r="I681" s="16"/>
      <c r="J681" s="16"/>
      <c r="K681" s="16"/>
      <c r="N681" s="16"/>
      <c r="O681" s="16"/>
      <c r="P681" s="16"/>
      <c r="Q681" s="16"/>
      <c r="R681" s="16"/>
      <c r="S681" s="23"/>
      <c r="T681" s="16"/>
      <c r="U681" s="16"/>
      <c r="W681" s="23" t="str">
        <f>IF('PD3'!$V681&lt;&gt;"",'PD3'!$V681*VLOOKUP('PD3'!$U681,#REF!,2,0),"")</f>
        <v/>
      </c>
      <c r="X681" s="16"/>
      <c r="Y681" s="16"/>
      <c r="Z681" s="16"/>
      <c r="AA681" s="16"/>
      <c r="AB681" s="16"/>
      <c r="AC681" s="16"/>
    </row>
    <row r="682" spans="1:29" ht="15.75" customHeight="1" x14ac:dyDescent="0.35">
      <c r="A682" s="17"/>
      <c r="B682" s="16"/>
      <c r="C682" s="16"/>
      <c r="D682" s="16"/>
      <c r="E682" s="16"/>
      <c r="F682" s="16"/>
      <c r="G682" s="16"/>
      <c r="H682" s="16"/>
      <c r="I682" s="16"/>
      <c r="J682" s="16"/>
      <c r="K682" s="16"/>
      <c r="N682" s="16"/>
      <c r="O682" s="16"/>
      <c r="P682" s="16"/>
      <c r="Q682" s="16"/>
      <c r="R682" s="16"/>
      <c r="S682" s="23"/>
      <c r="T682" s="16"/>
      <c r="U682" s="16"/>
      <c r="W682" s="23" t="str">
        <f>IF('PD3'!$V682&lt;&gt;"",'PD3'!$V682*VLOOKUP('PD3'!$U682,#REF!,2,0),"")</f>
        <v/>
      </c>
      <c r="X682" s="16"/>
      <c r="Y682" s="16"/>
      <c r="Z682" s="16"/>
      <c r="AA682" s="16"/>
      <c r="AB682" s="16"/>
      <c r="AC682" s="16"/>
    </row>
    <row r="683" spans="1:29" ht="15.75" customHeight="1" x14ac:dyDescent="0.35">
      <c r="A683" s="17"/>
      <c r="B683" s="16"/>
      <c r="C683" s="16"/>
      <c r="D683" s="16"/>
      <c r="E683" s="16"/>
      <c r="F683" s="16"/>
      <c r="G683" s="16"/>
      <c r="H683" s="16"/>
      <c r="I683" s="16"/>
      <c r="J683" s="16"/>
      <c r="K683" s="16"/>
      <c r="N683" s="16"/>
      <c r="O683" s="16"/>
      <c r="P683" s="16"/>
      <c r="Q683" s="16"/>
      <c r="R683" s="16"/>
      <c r="S683" s="23"/>
      <c r="T683" s="16"/>
      <c r="U683" s="16"/>
      <c r="W683" s="23" t="str">
        <f>IF('PD3'!$V683&lt;&gt;"",'PD3'!$V683*VLOOKUP('PD3'!$U683,#REF!,2,0),"")</f>
        <v/>
      </c>
      <c r="X683" s="16"/>
      <c r="Y683" s="16"/>
      <c r="Z683" s="16"/>
      <c r="AA683" s="16"/>
      <c r="AB683" s="16"/>
      <c r="AC683" s="16"/>
    </row>
    <row r="684" spans="1:29" ht="15.75" customHeight="1" x14ac:dyDescent="0.35">
      <c r="A684" s="17"/>
      <c r="B684" s="16"/>
      <c r="C684" s="16"/>
      <c r="D684" s="16"/>
      <c r="E684" s="16"/>
      <c r="F684" s="16"/>
      <c r="G684" s="16"/>
      <c r="H684" s="16"/>
      <c r="I684" s="16"/>
      <c r="J684" s="16"/>
      <c r="K684" s="16"/>
      <c r="N684" s="16"/>
      <c r="O684" s="16"/>
      <c r="P684" s="16"/>
      <c r="Q684" s="16"/>
      <c r="R684" s="16"/>
      <c r="S684" s="23"/>
      <c r="T684" s="16"/>
      <c r="U684" s="16"/>
      <c r="W684" s="23" t="str">
        <f>IF('PD3'!$V684&lt;&gt;"",'PD3'!$V684*VLOOKUP('PD3'!$U684,#REF!,2,0),"")</f>
        <v/>
      </c>
      <c r="X684" s="16"/>
      <c r="Y684" s="16"/>
      <c r="Z684" s="16"/>
      <c r="AA684" s="16"/>
      <c r="AB684" s="16"/>
      <c r="AC684" s="16"/>
    </row>
    <row r="685" spans="1:29" ht="15.75" customHeight="1" x14ac:dyDescent="0.35">
      <c r="A685" s="17"/>
      <c r="B685" s="16"/>
      <c r="C685" s="16"/>
      <c r="D685" s="16"/>
      <c r="E685" s="16"/>
      <c r="F685" s="16"/>
      <c r="G685" s="16"/>
      <c r="H685" s="16"/>
      <c r="I685" s="16"/>
      <c r="J685" s="16"/>
      <c r="K685" s="16"/>
      <c r="N685" s="16"/>
      <c r="O685" s="16"/>
      <c r="P685" s="16"/>
      <c r="Q685" s="16"/>
      <c r="R685" s="16"/>
      <c r="S685" s="23"/>
      <c r="T685" s="16"/>
      <c r="U685" s="16"/>
      <c r="W685" s="23" t="str">
        <f>IF('PD3'!$V685&lt;&gt;"",'PD3'!$V685*VLOOKUP('PD3'!$U685,#REF!,2,0),"")</f>
        <v/>
      </c>
      <c r="X685" s="16"/>
      <c r="Y685" s="16"/>
      <c r="Z685" s="16"/>
      <c r="AA685" s="16"/>
      <c r="AB685" s="16"/>
      <c r="AC685" s="16"/>
    </row>
    <row r="686" spans="1:29" ht="15.75" customHeight="1" x14ac:dyDescent="0.35">
      <c r="A686" s="17"/>
      <c r="B686" s="16"/>
      <c r="C686" s="16"/>
      <c r="D686" s="16"/>
      <c r="E686" s="16"/>
      <c r="F686" s="16"/>
      <c r="G686" s="16"/>
      <c r="H686" s="16"/>
      <c r="I686" s="16"/>
      <c r="J686" s="16"/>
      <c r="K686" s="16"/>
      <c r="N686" s="16"/>
      <c r="O686" s="16"/>
      <c r="P686" s="16"/>
      <c r="Q686" s="16"/>
      <c r="R686" s="16"/>
      <c r="S686" s="23"/>
      <c r="T686" s="16"/>
      <c r="U686" s="16"/>
      <c r="W686" s="23" t="str">
        <f>IF('PD3'!$V686&lt;&gt;"",'PD3'!$V686*VLOOKUP('PD3'!$U686,#REF!,2,0),"")</f>
        <v/>
      </c>
      <c r="X686" s="16"/>
      <c r="Y686" s="16"/>
      <c r="Z686" s="16"/>
      <c r="AA686" s="16"/>
      <c r="AB686" s="16"/>
      <c r="AC686" s="16"/>
    </row>
    <row r="687" spans="1:29" ht="15.75" customHeight="1" x14ac:dyDescent="0.35">
      <c r="A687" s="17"/>
      <c r="B687" s="16"/>
      <c r="C687" s="16"/>
      <c r="D687" s="16"/>
      <c r="E687" s="16"/>
      <c r="F687" s="16"/>
      <c r="G687" s="16"/>
      <c r="H687" s="16"/>
      <c r="I687" s="16"/>
      <c r="J687" s="16"/>
      <c r="K687" s="16"/>
      <c r="N687" s="16"/>
      <c r="O687" s="16"/>
      <c r="P687" s="16"/>
      <c r="Q687" s="16"/>
      <c r="R687" s="16"/>
      <c r="S687" s="23"/>
      <c r="T687" s="16"/>
      <c r="U687" s="16"/>
      <c r="W687" s="23" t="str">
        <f>IF('PD3'!$V687&lt;&gt;"",'PD3'!$V687*VLOOKUP('PD3'!$U687,#REF!,2,0),"")</f>
        <v/>
      </c>
      <c r="X687" s="16"/>
      <c r="Y687" s="16"/>
      <c r="Z687" s="16"/>
      <c r="AA687" s="16"/>
      <c r="AB687" s="16"/>
      <c r="AC687" s="16"/>
    </row>
    <row r="688" spans="1:29" ht="15.75" customHeight="1" x14ac:dyDescent="0.35">
      <c r="A688" s="17"/>
      <c r="B688" s="16"/>
      <c r="C688" s="16"/>
      <c r="D688" s="16"/>
      <c r="E688" s="16"/>
      <c r="F688" s="16"/>
      <c r="G688" s="16"/>
      <c r="H688" s="16"/>
      <c r="I688" s="16"/>
      <c r="J688" s="16"/>
      <c r="K688" s="16"/>
      <c r="N688" s="16"/>
      <c r="O688" s="16"/>
      <c r="P688" s="16"/>
      <c r="Q688" s="16"/>
      <c r="R688" s="16"/>
      <c r="S688" s="23"/>
      <c r="T688" s="16"/>
      <c r="U688" s="16"/>
      <c r="W688" s="23" t="str">
        <f>IF('PD3'!$V688&lt;&gt;"",'PD3'!$V688*VLOOKUP('PD3'!$U688,#REF!,2,0),"")</f>
        <v/>
      </c>
      <c r="X688" s="16"/>
      <c r="Y688" s="16"/>
      <c r="Z688" s="16"/>
      <c r="AA688" s="16"/>
      <c r="AB688" s="16"/>
      <c r="AC688" s="16"/>
    </row>
    <row r="689" spans="1:29" ht="15.75" customHeight="1" x14ac:dyDescent="0.35">
      <c r="A689" s="17"/>
      <c r="B689" s="16"/>
      <c r="C689" s="16"/>
      <c r="D689" s="16"/>
      <c r="E689" s="16"/>
      <c r="F689" s="16"/>
      <c r="G689" s="16"/>
      <c r="H689" s="16"/>
      <c r="I689" s="16"/>
      <c r="J689" s="16"/>
      <c r="K689" s="16"/>
      <c r="N689" s="16"/>
      <c r="O689" s="16"/>
      <c r="P689" s="16"/>
      <c r="Q689" s="16"/>
      <c r="R689" s="16"/>
      <c r="S689" s="23"/>
      <c r="T689" s="16"/>
      <c r="U689" s="16"/>
      <c r="W689" s="23" t="str">
        <f>IF('PD3'!$V689&lt;&gt;"",'PD3'!$V689*VLOOKUP('PD3'!$U689,#REF!,2,0),"")</f>
        <v/>
      </c>
      <c r="X689" s="16"/>
      <c r="Y689" s="16"/>
      <c r="Z689" s="16"/>
      <c r="AA689" s="16"/>
      <c r="AB689" s="16"/>
      <c r="AC689" s="16"/>
    </row>
    <row r="690" spans="1:29" ht="15.75" customHeight="1" x14ac:dyDescent="0.35">
      <c r="A690" s="17"/>
      <c r="B690" s="16"/>
      <c r="C690" s="16"/>
      <c r="D690" s="16"/>
      <c r="E690" s="16"/>
      <c r="F690" s="16"/>
      <c r="G690" s="16"/>
      <c r="H690" s="16"/>
      <c r="I690" s="16"/>
      <c r="J690" s="16"/>
      <c r="K690" s="16"/>
      <c r="N690" s="16"/>
      <c r="O690" s="16"/>
      <c r="P690" s="16"/>
      <c r="Q690" s="16"/>
      <c r="R690" s="16"/>
      <c r="S690" s="23"/>
      <c r="T690" s="16"/>
      <c r="U690" s="16"/>
      <c r="W690" s="23" t="str">
        <f>IF('PD3'!$V690&lt;&gt;"",'PD3'!$V690*VLOOKUP('PD3'!$U690,#REF!,2,0),"")</f>
        <v/>
      </c>
      <c r="X690" s="16"/>
      <c r="Y690" s="16"/>
      <c r="Z690" s="16"/>
      <c r="AA690" s="16"/>
      <c r="AB690" s="16"/>
      <c r="AC690" s="16"/>
    </row>
    <row r="691" spans="1:29" ht="15.75" customHeight="1" x14ac:dyDescent="0.35">
      <c r="A691" s="17"/>
      <c r="B691" s="16"/>
      <c r="C691" s="16"/>
      <c r="D691" s="16"/>
      <c r="E691" s="16"/>
      <c r="F691" s="16"/>
      <c r="G691" s="16"/>
      <c r="H691" s="16"/>
      <c r="I691" s="16"/>
      <c r="J691" s="16"/>
      <c r="K691" s="16"/>
      <c r="N691" s="16"/>
      <c r="O691" s="16"/>
      <c r="P691" s="16"/>
      <c r="Q691" s="16"/>
      <c r="R691" s="16"/>
      <c r="S691" s="23"/>
      <c r="T691" s="16"/>
      <c r="U691" s="16"/>
      <c r="W691" s="23" t="str">
        <f>IF('PD3'!$V691&lt;&gt;"",'PD3'!$V691*VLOOKUP('PD3'!$U691,#REF!,2,0),"")</f>
        <v/>
      </c>
      <c r="X691" s="16"/>
      <c r="Y691" s="16"/>
      <c r="Z691" s="16"/>
      <c r="AA691" s="16"/>
      <c r="AB691" s="16"/>
      <c r="AC691" s="16"/>
    </row>
    <row r="692" spans="1:29" ht="15.75" customHeight="1" x14ac:dyDescent="0.35">
      <c r="A692" s="17"/>
      <c r="B692" s="16"/>
      <c r="C692" s="16"/>
      <c r="D692" s="16"/>
      <c r="E692" s="16"/>
      <c r="F692" s="16"/>
      <c r="G692" s="16"/>
      <c r="H692" s="16"/>
      <c r="I692" s="16"/>
      <c r="J692" s="16"/>
      <c r="K692" s="16"/>
      <c r="N692" s="16"/>
      <c r="O692" s="16"/>
      <c r="P692" s="16"/>
      <c r="Q692" s="16"/>
      <c r="R692" s="16"/>
      <c r="S692" s="23"/>
      <c r="T692" s="16"/>
      <c r="U692" s="16"/>
      <c r="W692" s="23" t="str">
        <f>IF('PD3'!$V692&lt;&gt;"",'PD3'!$V692*VLOOKUP('PD3'!$U692,#REF!,2,0),"")</f>
        <v/>
      </c>
      <c r="X692" s="16"/>
      <c r="Y692" s="16"/>
      <c r="Z692" s="16"/>
      <c r="AA692" s="16"/>
      <c r="AB692" s="16"/>
      <c r="AC692" s="16"/>
    </row>
    <row r="693" spans="1:29" ht="15.75" customHeight="1" x14ac:dyDescent="0.35">
      <c r="A693" s="17"/>
      <c r="B693" s="16"/>
      <c r="C693" s="16"/>
      <c r="D693" s="16"/>
      <c r="E693" s="16"/>
      <c r="F693" s="16"/>
      <c r="G693" s="16"/>
      <c r="H693" s="16"/>
      <c r="I693" s="16"/>
      <c r="J693" s="16"/>
      <c r="K693" s="16"/>
      <c r="N693" s="16"/>
      <c r="O693" s="16"/>
      <c r="P693" s="16"/>
      <c r="Q693" s="16"/>
      <c r="R693" s="16"/>
      <c r="S693" s="23"/>
      <c r="T693" s="16"/>
      <c r="U693" s="16"/>
      <c r="W693" s="23" t="str">
        <f>IF('PD3'!$V693&lt;&gt;"",'PD3'!$V693*VLOOKUP('PD3'!$U693,#REF!,2,0),"")</f>
        <v/>
      </c>
      <c r="X693" s="16"/>
      <c r="Y693" s="16"/>
      <c r="Z693" s="16"/>
      <c r="AA693" s="16"/>
      <c r="AB693" s="16"/>
      <c r="AC693" s="16"/>
    </row>
    <row r="694" spans="1:29" ht="15.75" customHeight="1" x14ac:dyDescent="0.35">
      <c r="A694" s="17"/>
      <c r="B694" s="16"/>
      <c r="C694" s="16"/>
      <c r="D694" s="16"/>
      <c r="E694" s="16"/>
      <c r="F694" s="16"/>
      <c r="G694" s="16"/>
      <c r="H694" s="16"/>
      <c r="I694" s="16"/>
      <c r="J694" s="16"/>
      <c r="K694" s="16"/>
      <c r="N694" s="16"/>
      <c r="O694" s="16"/>
      <c r="P694" s="16"/>
      <c r="Q694" s="16"/>
      <c r="R694" s="16"/>
      <c r="S694" s="23"/>
      <c r="T694" s="16"/>
      <c r="U694" s="16"/>
      <c r="W694" s="23" t="str">
        <f>IF('PD3'!$V694&lt;&gt;"",'PD3'!$V694*VLOOKUP('PD3'!$U694,#REF!,2,0),"")</f>
        <v/>
      </c>
      <c r="X694" s="16"/>
      <c r="Y694" s="16"/>
      <c r="Z694" s="16"/>
      <c r="AA694" s="16"/>
      <c r="AB694" s="16"/>
      <c r="AC694" s="16"/>
    </row>
    <row r="695" spans="1:29" ht="15.75" customHeight="1" x14ac:dyDescent="0.35">
      <c r="A695" s="17"/>
      <c r="B695" s="16"/>
      <c r="C695" s="16"/>
      <c r="D695" s="16"/>
      <c r="E695" s="16"/>
      <c r="F695" s="16"/>
      <c r="G695" s="16"/>
      <c r="H695" s="16"/>
      <c r="I695" s="16"/>
      <c r="J695" s="16"/>
      <c r="K695" s="16"/>
      <c r="N695" s="16"/>
      <c r="O695" s="16"/>
      <c r="P695" s="16"/>
      <c r="Q695" s="16"/>
      <c r="R695" s="16"/>
      <c r="S695" s="23"/>
      <c r="T695" s="16"/>
      <c r="U695" s="16"/>
      <c r="W695" s="23" t="str">
        <f>IF('PD3'!$V695&lt;&gt;"",'PD3'!$V695*VLOOKUP('PD3'!$U695,#REF!,2,0),"")</f>
        <v/>
      </c>
      <c r="X695" s="16"/>
      <c r="Y695" s="16"/>
      <c r="Z695" s="16"/>
      <c r="AA695" s="16"/>
      <c r="AB695" s="16"/>
      <c r="AC695" s="16"/>
    </row>
    <row r="696" spans="1:29" ht="15.75" customHeight="1" x14ac:dyDescent="0.35">
      <c r="A696" s="17"/>
      <c r="B696" s="16"/>
      <c r="C696" s="16"/>
      <c r="D696" s="16"/>
      <c r="E696" s="16"/>
      <c r="F696" s="16"/>
      <c r="G696" s="16"/>
      <c r="H696" s="16"/>
      <c r="I696" s="16"/>
      <c r="J696" s="16"/>
      <c r="K696" s="16"/>
      <c r="N696" s="16"/>
      <c r="O696" s="16"/>
      <c r="P696" s="16"/>
      <c r="Q696" s="16"/>
      <c r="R696" s="16"/>
      <c r="S696" s="23"/>
      <c r="T696" s="16"/>
      <c r="U696" s="16"/>
      <c r="W696" s="23" t="str">
        <f>IF('PD3'!$V696&lt;&gt;"",'PD3'!$V696*VLOOKUP('PD3'!$U696,#REF!,2,0),"")</f>
        <v/>
      </c>
      <c r="X696" s="16"/>
      <c r="Y696" s="16"/>
      <c r="Z696" s="16"/>
      <c r="AA696" s="16"/>
      <c r="AB696" s="16"/>
      <c r="AC696" s="16"/>
    </row>
    <row r="697" spans="1:29" ht="15.75" customHeight="1" x14ac:dyDescent="0.35">
      <c r="A697" s="17"/>
      <c r="B697" s="16"/>
      <c r="C697" s="16"/>
      <c r="D697" s="16"/>
      <c r="E697" s="16"/>
      <c r="F697" s="16"/>
      <c r="G697" s="16"/>
      <c r="H697" s="16"/>
      <c r="I697" s="16"/>
      <c r="J697" s="16"/>
      <c r="K697" s="16"/>
      <c r="N697" s="16"/>
      <c r="O697" s="16"/>
      <c r="P697" s="16"/>
      <c r="Q697" s="16"/>
      <c r="R697" s="16"/>
      <c r="S697" s="23"/>
      <c r="T697" s="16"/>
      <c r="U697" s="16"/>
      <c r="W697" s="23" t="str">
        <f>IF('PD3'!$V697&lt;&gt;"",'PD3'!$V697*VLOOKUP('PD3'!$U697,#REF!,2,0),"")</f>
        <v/>
      </c>
      <c r="X697" s="16"/>
      <c r="Y697" s="16"/>
      <c r="Z697" s="16"/>
      <c r="AA697" s="16"/>
      <c r="AB697" s="16"/>
      <c r="AC697" s="16"/>
    </row>
    <row r="698" spans="1:29" ht="15.75" customHeight="1" x14ac:dyDescent="0.35">
      <c r="A698" s="17"/>
      <c r="B698" s="16"/>
      <c r="C698" s="16"/>
      <c r="D698" s="16"/>
      <c r="E698" s="16"/>
      <c r="F698" s="16"/>
      <c r="G698" s="16"/>
      <c r="H698" s="16"/>
      <c r="I698" s="16"/>
      <c r="J698" s="16"/>
      <c r="K698" s="16"/>
      <c r="N698" s="16"/>
      <c r="O698" s="16"/>
      <c r="P698" s="16"/>
      <c r="Q698" s="16"/>
      <c r="R698" s="16"/>
      <c r="S698" s="23"/>
      <c r="T698" s="16"/>
      <c r="U698" s="16"/>
      <c r="W698" s="23" t="str">
        <f>IF('PD3'!$V698&lt;&gt;"",'PD3'!$V698*VLOOKUP('PD3'!$U698,#REF!,2,0),"")</f>
        <v/>
      </c>
      <c r="X698" s="16"/>
      <c r="Y698" s="16"/>
      <c r="Z698" s="16"/>
      <c r="AA698" s="16"/>
      <c r="AB698" s="16"/>
      <c r="AC698" s="16"/>
    </row>
    <row r="699" spans="1:29" ht="15.75" customHeight="1" x14ac:dyDescent="0.35">
      <c r="A699" s="17"/>
      <c r="B699" s="16"/>
      <c r="C699" s="16"/>
      <c r="D699" s="16"/>
      <c r="E699" s="16"/>
      <c r="F699" s="16"/>
      <c r="G699" s="16"/>
      <c r="H699" s="16"/>
      <c r="I699" s="16"/>
      <c r="J699" s="16"/>
      <c r="K699" s="16"/>
      <c r="N699" s="16"/>
      <c r="O699" s="16"/>
      <c r="P699" s="16"/>
      <c r="Q699" s="16"/>
      <c r="R699" s="16"/>
      <c r="S699" s="23"/>
      <c r="T699" s="16"/>
      <c r="U699" s="16"/>
      <c r="W699" s="23" t="str">
        <f>IF('PD3'!$V699&lt;&gt;"",'PD3'!$V699*VLOOKUP('PD3'!$U699,#REF!,2,0),"")</f>
        <v/>
      </c>
      <c r="X699" s="16"/>
      <c r="Y699" s="16"/>
      <c r="Z699" s="16"/>
      <c r="AA699" s="16"/>
      <c r="AB699" s="16"/>
      <c r="AC699" s="16"/>
    </row>
    <row r="700" spans="1:29" ht="15.75" customHeight="1" x14ac:dyDescent="0.35">
      <c r="A700" s="17"/>
      <c r="B700" s="16"/>
      <c r="C700" s="16"/>
      <c r="D700" s="16"/>
      <c r="E700" s="16"/>
      <c r="F700" s="16"/>
      <c r="G700" s="16"/>
      <c r="H700" s="16"/>
      <c r="I700" s="16"/>
      <c r="J700" s="16"/>
      <c r="K700" s="16"/>
      <c r="N700" s="16"/>
      <c r="O700" s="16"/>
      <c r="P700" s="16"/>
      <c r="Q700" s="16"/>
      <c r="R700" s="16"/>
      <c r="S700" s="23"/>
      <c r="T700" s="16"/>
      <c r="U700" s="16"/>
      <c r="W700" s="23" t="str">
        <f>IF('PD3'!$V700&lt;&gt;"",'PD3'!$V700*VLOOKUP('PD3'!$U700,#REF!,2,0),"")</f>
        <v/>
      </c>
      <c r="X700" s="16"/>
      <c r="Y700" s="16"/>
      <c r="Z700" s="16"/>
      <c r="AA700" s="16"/>
      <c r="AB700" s="16"/>
      <c r="AC700" s="16"/>
    </row>
    <row r="701" spans="1:29" ht="15.75" customHeight="1" x14ac:dyDescent="0.35">
      <c r="A701" s="17"/>
      <c r="B701" s="16"/>
      <c r="C701" s="16"/>
      <c r="D701" s="16"/>
      <c r="E701" s="16"/>
      <c r="F701" s="16"/>
      <c r="G701" s="16"/>
      <c r="H701" s="16"/>
      <c r="I701" s="16"/>
      <c r="J701" s="16"/>
      <c r="K701" s="16"/>
      <c r="N701" s="16"/>
      <c r="O701" s="16"/>
      <c r="P701" s="16"/>
      <c r="Q701" s="16"/>
      <c r="R701" s="16"/>
      <c r="S701" s="23"/>
      <c r="T701" s="16"/>
      <c r="U701" s="16"/>
      <c r="W701" s="23" t="str">
        <f>IF('PD3'!$V701&lt;&gt;"",'PD3'!$V701*VLOOKUP('PD3'!$U701,#REF!,2,0),"")</f>
        <v/>
      </c>
      <c r="X701" s="16"/>
      <c r="Y701" s="16"/>
      <c r="Z701" s="16"/>
      <c r="AA701" s="16"/>
      <c r="AB701" s="16"/>
      <c r="AC701" s="16"/>
    </row>
    <row r="702" spans="1:29" ht="15.75" customHeight="1" x14ac:dyDescent="0.35">
      <c r="A702" s="17"/>
      <c r="B702" s="16"/>
      <c r="C702" s="16"/>
      <c r="D702" s="16"/>
      <c r="E702" s="16"/>
      <c r="F702" s="16"/>
      <c r="G702" s="16"/>
      <c r="H702" s="16"/>
      <c r="I702" s="16"/>
      <c r="J702" s="16"/>
      <c r="K702" s="16"/>
      <c r="N702" s="16"/>
      <c r="O702" s="16"/>
      <c r="P702" s="16"/>
      <c r="Q702" s="16"/>
      <c r="R702" s="16"/>
      <c r="S702" s="23"/>
      <c r="T702" s="16"/>
      <c r="U702" s="16"/>
      <c r="W702" s="23" t="str">
        <f>IF('PD3'!$V702&lt;&gt;"",'PD3'!$V702*VLOOKUP('PD3'!$U702,#REF!,2,0),"")</f>
        <v/>
      </c>
      <c r="X702" s="16"/>
      <c r="Y702" s="16"/>
      <c r="Z702" s="16"/>
      <c r="AA702" s="16"/>
      <c r="AB702" s="16"/>
      <c r="AC702" s="16"/>
    </row>
    <row r="703" spans="1:29" ht="15.75" customHeight="1" x14ac:dyDescent="0.35">
      <c r="A703" s="17"/>
      <c r="B703" s="16"/>
      <c r="C703" s="16"/>
      <c r="D703" s="16"/>
      <c r="E703" s="16"/>
      <c r="F703" s="16"/>
      <c r="G703" s="16"/>
      <c r="H703" s="16"/>
      <c r="I703" s="16"/>
      <c r="J703" s="16"/>
      <c r="K703" s="16"/>
      <c r="N703" s="16"/>
      <c r="O703" s="16"/>
      <c r="P703" s="16"/>
      <c r="Q703" s="16"/>
      <c r="R703" s="16"/>
      <c r="S703" s="23"/>
      <c r="T703" s="16"/>
      <c r="U703" s="16"/>
      <c r="W703" s="23" t="str">
        <f>IF('PD3'!$V703&lt;&gt;"",'PD3'!$V703*VLOOKUP('PD3'!$U703,#REF!,2,0),"")</f>
        <v/>
      </c>
      <c r="X703" s="16"/>
      <c r="Y703" s="16"/>
      <c r="Z703" s="16"/>
      <c r="AA703" s="16"/>
      <c r="AB703" s="16"/>
      <c r="AC703" s="16"/>
    </row>
    <row r="704" spans="1:29" ht="15.75" customHeight="1" x14ac:dyDescent="0.35">
      <c r="A704" s="17"/>
      <c r="B704" s="16"/>
      <c r="C704" s="16"/>
      <c r="D704" s="16"/>
      <c r="E704" s="16"/>
      <c r="F704" s="16"/>
      <c r="G704" s="16"/>
      <c r="H704" s="16"/>
      <c r="I704" s="16"/>
      <c r="J704" s="16"/>
      <c r="K704" s="16"/>
      <c r="N704" s="16"/>
      <c r="O704" s="16"/>
      <c r="P704" s="16"/>
      <c r="Q704" s="16"/>
      <c r="R704" s="16"/>
      <c r="S704" s="23"/>
      <c r="T704" s="16"/>
      <c r="U704" s="16"/>
      <c r="W704" s="23" t="str">
        <f>IF('PD3'!$V704&lt;&gt;"",'PD3'!$V704*VLOOKUP('PD3'!$U704,#REF!,2,0),"")</f>
        <v/>
      </c>
      <c r="X704" s="16"/>
      <c r="Y704" s="16"/>
      <c r="Z704" s="16"/>
      <c r="AA704" s="16"/>
      <c r="AB704" s="16"/>
      <c r="AC704" s="16"/>
    </row>
    <row r="705" spans="1:29" ht="15.75" customHeight="1" x14ac:dyDescent="0.35">
      <c r="A705" s="17"/>
      <c r="B705" s="16"/>
      <c r="C705" s="16"/>
      <c r="D705" s="16"/>
      <c r="E705" s="16"/>
      <c r="F705" s="16"/>
      <c r="G705" s="16"/>
      <c r="H705" s="16"/>
      <c r="I705" s="16"/>
      <c r="J705" s="16"/>
      <c r="K705" s="16"/>
      <c r="N705" s="16"/>
      <c r="O705" s="16"/>
      <c r="P705" s="16"/>
      <c r="Q705" s="16"/>
      <c r="R705" s="16"/>
      <c r="S705" s="23"/>
      <c r="T705" s="16"/>
      <c r="U705" s="16"/>
      <c r="W705" s="23" t="str">
        <f>IF('PD3'!$V705&lt;&gt;"",'PD3'!$V705*VLOOKUP('PD3'!$U705,#REF!,2,0),"")</f>
        <v/>
      </c>
      <c r="X705" s="16"/>
      <c r="Y705" s="16"/>
      <c r="Z705" s="16"/>
      <c r="AA705" s="16"/>
      <c r="AB705" s="16"/>
      <c r="AC705" s="16"/>
    </row>
    <row r="706" spans="1:29" ht="15.75" customHeight="1" x14ac:dyDescent="0.35">
      <c r="A706" s="17"/>
      <c r="B706" s="16"/>
      <c r="C706" s="16"/>
      <c r="D706" s="16"/>
      <c r="E706" s="16"/>
      <c r="F706" s="16"/>
      <c r="G706" s="16"/>
      <c r="H706" s="16"/>
      <c r="I706" s="16"/>
      <c r="J706" s="16"/>
      <c r="K706" s="16"/>
      <c r="N706" s="16"/>
      <c r="O706" s="16"/>
      <c r="P706" s="16"/>
      <c r="Q706" s="16"/>
      <c r="R706" s="16"/>
      <c r="S706" s="23"/>
      <c r="T706" s="16"/>
      <c r="U706" s="16"/>
      <c r="W706" s="23" t="str">
        <f>IF('PD3'!$V706&lt;&gt;"",'PD3'!$V706*VLOOKUP('PD3'!$U706,#REF!,2,0),"")</f>
        <v/>
      </c>
      <c r="X706" s="16"/>
      <c r="Y706" s="16"/>
      <c r="Z706" s="16"/>
      <c r="AA706" s="16"/>
      <c r="AB706" s="16"/>
      <c r="AC706" s="16"/>
    </row>
    <row r="707" spans="1:29" ht="15.75" customHeight="1" x14ac:dyDescent="0.35">
      <c r="A707" s="17"/>
      <c r="B707" s="16"/>
      <c r="C707" s="16"/>
      <c r="D707" s="16"/>
      <c r="E707" s="16"/>
      <c r="F707" s="16"/>
      <c r="G707" s="16"/>
      <c r="H707" s="16"/>
      <c r="I707" s="16"/>
      <c r="J707" s="16"/>
      <c r="K707" s="16"/>
      <c r="N707" s="16"/>
      <c r="O707" s="16"/>
      <c r="P707" s="16"/>
      <c r="Q707" s="16"/>
      <c r="R707" s="16"/>
      <c r="S707" s="23"/>
      <c r="T707" s="16"/>
      <c r="U707" s="16"/>
      <c r="W707" s="23" t="str">
        <f>IF('PD3'!$V707&lt;&gt;"",'PD3'!$V707*VLOOKUP('PD3'!$U707,#REF!,2,0),"")</f>
        <v/>
      </c>
      <c r="X707" s="16"/>
      <c r="Y707" s="16"/>
      <c r="Z707" s="16"/>
      <c r="AA707" s="16"/>
      <c r="AB707" s="16"/>
      <c r="AC707" s="16"/>
    </row>
    <row r="708" spans="1:29" ht="15.75" customHeight="1" x14ac:dyDescent="0.35">
      <c r="A708" s="17"/>
      <c r="B708" s="16"/>
      <c r="C708" s="16"/>
      <c r="D708" s="16"/>
      <c r="E708" s="16"/>
      <c r="F708" s="16"/>
      <c r="G708" s="16"/>
      <c r="H708" s="16"/>
      <c r="I708" s="16"/>
      <c r="J708" s="16"/>
      <c r="K708" s="16"/>
      <c r="N708" s="16"/>
      <c r="O708" s="16"/>
      <c r="P708" s="16"/>
      <c r="Q708" s="16"/>
      <c r="R708" s="16"/>
      <c r="S708" s="23"/>
      <c r="T708" s="16"/>
      <c r="U708" s="16"/>
      <c r="W708" s="23" t="str">
        <f>IF('PD3'!$V708&lt;&gt;"",'PD3'!$V708*VLOOKUP('PD3'!$U708,#REF!,2,0),"")</f>
        <v/>
      </c>
      <c r="X708" s="16"/>
      <c r="Y708" s="16"/>
      <c r="Z708" s="16"/>
      <c r="AA708" s="16"/>
      <c r="AB708" s="16"/>
      <c r="AC708" s="16"/>
    </row>
    <row r="709" spans="1:29" ht="15.75" customHeight="1" x14ac:dyDescent="0.35">
      <c r="A709" s="17"/>
      <c r="B709" s="16"/>
      <c r="C709" s="16"/>
      <c r="D709" s="16"/>
      <c r="E709" s="16"/>
      <c r="F709" s="16"/>
      <c r="G709" s="16"/>
      <c r="H709" s="16"/>
      <c r="I709" s="16"/>
      <c r="J709" s="16"/>
      <c r="K709" s="16"/>
      <c r="N709" s="16"/>
      <c r="O709" s="16"/>
      <c r="P709" s="16"/>
      <c r="Q709" s="16"/>
      <c r="R709" s="16"/>
      <c r="S709" s="23"/>
      <c r="T709" s="16"/>
      <c r="U709" s="16"/>
      <c r="W709" s="23" t="str">
        <f>IF('PD3'!$V709&lt;&gt;"",'PD3'!$V709*VLOOKUP('PD3'!$U709,#REF!,2,0),"")</f>
        <v/>
      </c>
      <c r="X709" s="16"/>
      <c r="Y709" s="16"/>
      <c r="Z709" s="16"/>
      <c r="AA709" s="16"/>
      <c r="AB709" s="16"/>
      <c r="AC709" s="16"/>
    </row>
    <row r="710" spans="1:29" ht="15.75" customHeight="1" x14ac:dyDescent="0.35">
      <c r="A710" s="17"/>
      <c r="B710" s="16"/>
      <c r="C710" s="16"/>
      <c r="D710" s="16"/>
      <c r="E710" s="16"/>
      <c r="F710" s="16"/>
      <c r="G710" s="16"/>
      <c r="H710" s="16"/>
      <c r="I710" s="16"/>
      <c r="J710" s="16"/>
      <c r="K710" s="16"/>
      <c r="N710" s="16"/>
      <c r="O710" s="16"/>
      <c r="P710" s="16"/>
      <c r="Q710" s="16"/>
      <c r="R710" s="16"/>
      <c r="S710" s="23"/>
      <c r="T710" s="16"/>
      <c r="U710" s="16"/>
      <c r="W710" s="23" t="str">
        <f>IF('PD3'!$V710&lt;&gt;"",'PD3'!$V710*VLOOKUP('PD3'!$U710,#REF!,2,0),"")</f>
        <v/>
      </c>
      <c r="X710" s="16"/>
      <c r="Y710" s="16"/>
      <c r="Z710" s="16"/>
      <c r="AA710" s="16"/>
      <c r="AB710" s="16"/>
      <c r="AC710" s="16"/>
    </row>
    <row r="711" spans="1:29" ht="15.75" customHeight="1" x14ac:dyDescent="0.35">
      <c r="A711" s="17"/>
      <c r="B711" s="16"/>
      <c r="C711" s="16"/>
      <c r="D711" s="16"/>
      <c r="E711" s="16"/>
      <c r="F711" s="16"/>
      <c r="G711" s="16"/>
      <c r="H711" s="16"/>
      <c r="I711" s="16"/>
      <c r="J711" s="16"/>
      <c r="K711" s="16"/>
      <c r="N711" s="16"/>
      <c r="O711" s="16"/>
      <c r="P711" s="16"/>
      <c r="Q711" s="16"/>
      <c r="R711" s="16"/>
      <c r="S711" s="23"/>
      <c r="T711" s="16"/>
      <c r="U711" s="16"/>
      <c r="W711" s="23" t="str">
        <f>IF('PD3'!$V711&lt;&gt;"",'PD3'!$V711*VLOOKUP('PD3'!$U711,#REF!,2,0),"")</f>
        <v/>
      </c>
      <c r="X711" s="16"/>
      <c r="Y711" s="16"/>
      <c r="Z711" s="16"/>
      <c r="AA711" s="16"/>
      <c r="AB711" s="16"/>
      <c r="AC711" s="16"/>
    </row>
    <row r="712" spans="1:29" ht="15.75" customHeight="1" x14ac:dyDescent="0.35">
      <c r="A712" s="17"/>
      <c r="B712" s="16"/>
      <c r="C712" s="16"/>
      <c r="D712" s="16"/>
      <c r="E712" s="16"/>
      <c r="F712" s="16"/>
      <c r="G712" s="16"/>
      <c r="H712" s="16"/>
      <c r="I712" s="16"/>
      <c r="J712" s="16"/>
      <c r="K712" s="16"/>
      <c r="N712" s="16"/>
      <c r="O712" s="16"/>
      <c r="P712" s="16"/>
      <c r="Q712" s="16"/>
      <c r="R712" s="16"/>
      <c r="S712" s="23"/>
      <c r="T712" s="16"/>
      <c r="U712" s="16"/>
      <c r="W712" s="23" t="str">
        <f>IF('PD3'!$V712&lt;&gt;"",'PD3'!$V712*VLOOKUP('PD3'!$U712,#REF!,2,0),"")</f>
        <v/>
      </c>
      <c r="X712" s="16"/>
      <c r="Y712" s="16"/>
      <c r="Z712" s="16"/>
      <c r="AA712" s="16"/>
      <c r="AB712" s="16"/>
      <c r="AC712" s="16"/>
    </row>
    <row r="713" spans="1:29" ht="15.75" customHeight="1" x14ac:dyDescent="0.35">
      <c r="A713" s="17"/>
      <c r="B713" s="16"/>
      <c r="C713" s="16"/>
      <c r="D713" s="16"/>
      <c r="E713" s="16"/>
      <c r="F713" s="16"/>
      <c r="G713" s="16"/>
      <c r="H713" s="16"/>
      <c r="I713" s="16"/>
      <c r="J713" s="16"/>
      <c r="K713" s="16"/>
      <c r="N713" s="16"/>
      <c r="O713" s="16"/>
      <c r="P713" s="16"/>
      <c r="Q713" s="16"/>
      <c r="R713" s="16"/>
      <c r="S713" s="23"/>
      <c r="T713" s="16"/>
      <c r="U713" s="16"/>
      <c r="W713" s="23" t="str">
        <f>IF('PD3'!$V713&lt;&gt;"",'PD3'!$V713*VLOOKUP('PD3'!$U713,#REF!,2,0),"")</f>
        <v/>
      </c>
      <c r="X713" s="16"/>
      <c r="Y713" s="16"/>
      <c r="Z713" s="16"/>
      <c r="AA713" s="16"/>
      <c r="AB713" s="16"/>
      <c r="AC713" s="16"/>
    </row>
    <row r="714" spans="1:29" ht="15.75" customHeight="1" x14ac:dyDescent="0.35">
      <c r="A714" s="17"/>
      <c r="B714" s="16"/>
      <c r="C714" s="16"/>
      <c r="D714" s="16"/>
      <c r="E714" s="16"/>
      <c r="F714" s="16"/>
      <c r="G714" s="16"/>
      <c r="H714" s="16"/>
      <c r="I714" s="16"/>
      <c r="J714" s="16"/>
      <c r="K714" s="16"/>
      <c r="N714" s="16"/>
      <c r="O714" s="16"/>
      <c r="P714" s="16"/>
      <c r="Q714" s="16"/>
      <c r="R714" s="16"/>
      <c r="S714" s="23"/>
      <c r="T714" s="16"/>
      <c r="U714" s="16"/>
      <c r="W714" s="23" t="str">
        <f>IF('PD3'!$V714&lt;&gt;"",'PD3'!$V714*VLOOKUP('PD3'!$U714,#REF!,2,0),"")</f>
        <v/>
      </c>
      <c r="X714" s="16"/>
      <c r="Y714" s="16"/>
      <c r="Z714" s="16"/>
      <c r="AA714" s="16"/>
      <c r="AB714" s="16"/>
      <c r="AC714" s="16"/>
    </row>
    <row r="715" spans="1:29" ht="15.75" customHeight="1" x14ac:dyDescent="0.35">
      <c r="A715" s="17"/>
      <c r="B715" s="16"/>
      <c r="C715" s="16"/>
      <c r="D715" s="16"/>
      <c r="E715" s="16"/>
      <c r="F715" s="16"/>
      <c r="G715" s="16"/>
      <c r="H715" s="16"/>
      <c r="I715" s="16"/>
      <c r="J715" s="16"/>
      <c r="K715" s="16"/>
      <c r="N715" s="16"/>
      <c r="O715" s="16"/>
      <c r="P715" s="16"/>
      <c r="Q715" s="16"/>
      <c r="R715" s="16"/>
      <c r="S715" s="23"/>
      <c r="T715" s="16"/>
      <c r="U715" s="16"/>
      <c r="W715" s="23" t="str">
        <f>IF('PD3'!$V715&lt;&gt;"",'PD3'!$V715*VLOOKUP('PD3'!$U715,#REF!,2,0),"")</f>
        <v/>
      </c>
      <c r="X715" s="16"/>
      <c r="Y715" s="16"/>
      <c r="Z715" s="16"/>
      <c r="AA715" s="16"/>
      <c r="AB715" s="16"/>
      <c r="AC715" s="16"/>
    </row>
    <row r="716" spans="1:29" ht="15.75" customHeight="1" x14ac:dyDescent="0.35">
      <c r="A716" s="17"/>
      <c r="B716" s="16"/>
      <c r="C716" s="16"/>
      <c r="D716" s="16"/>
      <c r="E716" s="16"/>
      <c r="F716" s="16"/>
      <c r="G716" s="16"/>
      <c r="H716" s="16"/>
      <c r="I716" s="16"/>
      <c r="J716" s="16"/>
      <c r="K716" s="16"/>
      <c r="N716" s="16"/>
      <c r="O716" s="16"/>
      <c r="P716" s="16"/>
      <c r="Q716" s="16"/>
      <c r="R716" s="16"/>
      <c r="S716" s="23"/>
      <c r="T716" s="16"/>
      <c r="U716" s="16"/>
      <c r="W716" s="23" t="str">
        <f>IF('PD3'!$V716&lt;&gt;"",'PD3'!$V716*VLOOKUP('PD3'!$U716,#REF!,2,0),"")</f>
        <v/>
      </c>
      <c r="X716" s="16"/>
      <c r="Y716" s="16"/>
      <c r="Z716" s="16"/>
      <c r="AA716" s="16"/>
      <c r="AB716" s="16"/>
      <c r="AC716" s="16"/>
    </row>
    <row r="717" spans="1:29" ht="15.75" customHeight="1" x14ac:dyDescent="0.35">
      <c r="A717" s="17"/>
      <c r="B717" s="16"/>
      <c r="C717" s="16"/>
      <c r="D717" s="16"/>
      <c r="E717" s="16"/>
      <c r="F717" s="16"/>
      <c r="G717" s="16"/>
      <c r="H717" s="16"/>
      <c r="I717" s="16"/>
      <c r="J717" s="16"/>
      <c r="K717" s="16"/>
      <c r="N717" s="16"/>
      <c r="O717" s="16"/>
      <c r="P717" s="16"/>
      <c r="Q717" s="16"/>
      <c r="R717" s="16"/>
      <c r="S717" s="23"/>
      <c r="T717" s="16"/>
      <c r="U717" s="16"/>
      <c r="W717" s="23" t="str">
        <f>IF('PD3'!$V717&lt;&gt;"",'PD3'!$V717*VLOOKUP('PD3'!$U717,#REF!,2,0),"")</f>
        <v/>
      </c>
      <c r="X717" s="16"/>
      <c r="Y717" s="16"/>
      <c r="Z717" s="16"/>
      <c r="AA717" s="16"/>
      <c r="AB717" s="16"/>
      <c r="AC717" s="16"/>
    </row>
    <row r="718" spans="1:29" ht="15.75" customHeight="1" x14ac:dyDescent="0.35">
      <c r="A718" s="17"/>
      <c r="B718" s="16"/>
      <c r="C718" s="16"/>
      <c r="D718" s="16"/>
      <c r="E718" s="16"/>
      <c r="F718" s="16"/>
      <c r="G718" s="16"/>
      <c r="H718" s="16"/>
      <c r="I718" s="16"/>
      <c r="J718" s="16"/>
      <c r="K718" s="16"/>
      <c r="N718" s="16"/>
      <c r="O718" s="16"/>
      <c r="P718" s="16"/>
      <c r="Q718" s="16"/>
      <c r="R718" s="16"/>
      <c r="S718" s="23"/>
      <c r="T718" s="16"/>
      <c r="U718" s="16"/>
      <c r="W718" s="23" t="str">
        <f>IF('PD3'!$V718&lt;&gt;"",'PD3'!$V718*VLOOKUP('PD3'!$U718,#REF!,2,0),"")</f>
        <v/>
      </c>
      <c r="X718" s="16"/>
      <c r="Y718" s="16"/>
      <c r="Z718" s="16"/>
      <c r="AA718" s="16"/>
      <c r="AB718" s="16"/>
      <c r="AC718" s="16"/>
    </row>
    <row r="719" spans="1:29" ht="15.75" customHeight="1" x14ac:dyDescent="0.35">
      <c r="A719" s="17"/>
      <c r="B719" s="16"/>
      <c r="C719" s="16"/>
      <c r="D719" s="16"/>
      <c r="E719" s="16"/>
      <c r="F719" s="16"/>
      <c r="G719" s="16"/>
      <c r="H719" s="16"/>
      <c r="I719" s="16"/>
      <c r="J719" s="16"/>
      <c r="K719" s="16"/>
      <c r="N719" s="16"/>
      <c r="O719" s="16"/>
      <c r="P719" s="16"/>
      <c r="Q719" s="16"/>
      <c r="R719" s="16"/>
      <c r="S719" s="23"/>
      <c r="T719" s="16"/>
      <c r="U719" s="16"/>
      <c r="W719" s="23" t="str">
        <f>IF('PD3'!$V719&lt;&gt;"",'PD3'!$V719*VLOOKUP('PD3'!$U719,#REF!,2,0),"")</f>
        <v/>
      </c>
      <c r="X719" s="16"/>
      <c r="Y719" s="16"/>
      <c r="Z719" s="16"/>
      <c r="AA719" s="16"/>
      <c r="AB719" s="16"/>
      <c r="AC719" s="16"/>
    </row>
    <row r="720" spans="1:29" ht="15.75" customHeight="1" x14ac:dyDescent="0.35">
      <c r="A720" s="17"/>
      <c r="B720" s="16"/>
      <c r="C720" s="16"/>
      <c r="D720" s="16"/>
      <c r="E720" s="16"/>
      <c r="F720" s="16"/>
      <c r="G720" s="16"/>
      <c r="H720" s="16"/>
      <c r="I720" s="16"/>
      <c r="J720" s="16"/>
      <c r="K720" s="16"/>
      <c r="N720" s="16"/>
      <c r="O720" s="16"/>
      <c r="P720" s="16"/>
      <c r="Q720" s="16"/>
      <c r="R720" s="16"/>
      <c r="S720" s="23"/>
      <c r="T720" s="16"/>
      <c r="U720" s="16"/>
      <c r="W720" s="23" t="str">
        <f>IF('PD3'!$V720&lt;&gt;"",'PD3'!$V720*VLOOKUP('PD3'!$U720,#REF!,2,0),"")</f>
        <v/>
      </c>
      <c r="X720" s="16"/>
      <c r="Y720" s="16"/>
      <c r="Z720" s="16"/>
      <c r="AA720" s="16"/>
      <c r="AB720" s="16"/>
      <c r="AC720" s="16"/>
    </row>
    <row r="721" spans="1:29" ht="15.75" customHeight="1" x14ac:dyDescent="0.35">
      <c r="A721" s="17"/>
      <c r="B721" s="16"/>
      <c r="C721" s="16"/>
      <c r="D721" s="16"/>
      <c r="E721" s="16"/>
      <c r="F721" s="16"/>
      <c r="G721" s="16"/>
      <c r="H721" s="16"/>
      <c r="I721" s="16"/>
      <c r="J721" s="16"/>
      <c r="K721" s="16"/>
      <c r="N721" s="16"/>
      <c r="O721" s="16"/>
      <c r="P721" s="16"/>
      <c r="Q721" s="16"/>
      <c r="R721" s="16"/>
      <c r="S721" s="23"/>
      <c r="T721" s="16"/>
      <c r="U721" s="16"/>
      <c r="W721" s="23" t="str">
        <f>IF('PD3'!$V721&lt;&gt;"",'PD3'!$V721*VLOOKUP('PD3'!$U721,#REF!,2,0),"")</f>
        <v/>
      </c>
      <c r="X721" s="16"/>
      <c r="Y721" s="16"/>
      <c r="Z721" s="16"/>
      <c r="AA721" s="16"/>
      <c r="AB721" s="16"/>
      <c r="AC721" s="16"/>
    </row>
    <row r="722" spans="1:29" ht="15.75" customHeight="1" x14ac:dyDescent="0.35">
      <c r="A722" s="17"/>
      <c r="B722" s="16"/>
      <c r="C722" s="16"/>
      <c r="D722" s="16"/>
      <c r="E722" s="16"/>
      <c r="F722" s="16"/>
      <c r="G722" s="16"/>
      <c r="H722" s="16"/>
      <c r="I722" s="16"/>
      <c r="J722" s="16"/>
      <c r="K722" s="16"/>
      <c r="N722" s="16"/>
      <c r="O722" s="16"/>
      <c r="P722" s="16"/>
      <c r="Q722" s="16"/>
      <c r="R722" s="16"/>
      <c r="S722" s="23"/>
      <c r="T722" s="16"/>
      <c r="U722" s="16"/>
      <c r="W722" s="23" t="str">
        <f>IF('PD3'!$V722&lt;&gt;"",'PD3'!$V722*VLOOKUP('PD3'!$U722,#REF!,2,0),"")</f>
        <v/>
      </c>
      <c r="X722" s="16"/>
      <c r="Y722" s="16"/>
      <c r="Z722" s="16"/>
      <c r="AA722" s="16"/>
      <c r="AB722" s="16"/>
      <c r="AC722" s="16"/>
    </row>
    <row r="723" spans="1:29" ht="15.75" customHeight="1" x14ac:dyDescent="0.35">
      <c r="A723" s="17"/>
      <c r="B723" s="16"/>
      <c r="C723" s="16"/>
      <c r="D723" s="16"/>
      <c r="E723" s="16"/>
      <c r="F723" s="16"/>
      <c r="G723" s="16"/>
      <c r="H723" s="16"/>
      <c r="I723" s="16"/>
      <c r="J723" s="16"/>
      <c r="K723" s="16"/>
      <c r="N723" s="16"/>
      <c r="O723" s="16"/>
      <c r="P723" s="16"/>
      <c r="Q723" s="16"/>
      <c r="R723" s="16"/>
      <c r="S723" s="23"/>
      <c r="T723" s="16"/>
      <c r="U723" s="16"/>
      <c r="W723" s="23" t="str">
        <f>IF('PD3'!$V723&lt;&gt;"",'PD3'!$V723*VLOOKUP('PD3'!$U723,#REF!,2,0),"")</f>
        <v/>
      </c>
      <c r="X723" s="16"/>
      <c r="Y723" s="16"/>
      <c r="Z723" s="16"/>
      <c r="AA723" s="16"/>
      <c r="AB723" s="16"/>
      <c r="AC723" s="16"/>
    </row>
    <row r="724" spans="1:29" ht="15.75" customHeight="1" x14ac:dyDescent="0.35">
      <c r="A724" s="17"/>
      <c r="B724" s="16"/>
      <c r="C724" s="16"/>
      <c r="D724" s="16"/>
      <c r="E724" s="16"/>
      <c r="F724" s="16"/>
      <c r="G724" s="16"/>
      <c r="H724" s="16"/>
      <c r="I724" s="16"/>
      <c r="J724" s="16"/>
      <c r="K724" s="16"/>
      <c r="N724" s="16"/>
      <c r="O724" s="16"/>
      <c r="P724" s="16"/>
      <c r="Q724" s="16"/>
      <c r="R724" s="16"/>
      <c r="S724" s="23"/>
      <c r="T724" s="16"/>
      <c r="U724" s="16"/>
      <c r="W724" s="23" t="str">
        <f>IF('PD3'!$V724&lt;&gt;"",'PD3'!$V724*VLOOKUP('PD3'!$U724,#REF!,2,0),"")</f>
        <v/>
      </c>
      <c r="X724" s="16"/>
      <c r="Y724" s="16"/>
      <c r="Z724" s="16"/>
      <c r="AA724" s="16"/>
      <c r="AB724" s="16"/>
      <c r="AC724" s="16"/>
    </row>
    <row r="725" spans="1:29" ht="15.75" customHeight="1" x14ac:dyDescent="0.35">
      <c r="A725" s="17"/>
      <c r="B725" s="16"/>
      <c r="C725" s="16"/>
      <c r="D725" s="16"/>
      <c r="E725" s="16"/>
      <c r="F725" s="16"/>
      <c r="G725" s="16"/>
      <c r="H725" s="16"/>
      <c r="I725" s="16"/>
      <c r="J725" s="16"/>
      <c r="K725" s="16"/>
      <c r="N725" s="16"/>
      <c r="O725" s="16"/>
      <c r="P725" s="16"/>
      <c r="Q725" s="16"/>
      <c r="R725" s="16"/>
      <c r="S725" s="23"/>
      <c r="T725" s="16"/>
      <c r="U725" s="16"/>
      <c r="W725" s="23" t="str">
        <f>IF('PD3'!$V725&lt;&gt;"",'PD3'!$V725*VLOOKUP('PD3'!$U725,#REF!,2,0),"")</f>
        <v/>
      </c>
      <c r="X725" s="16"/>
      <c r="Y725" s="16"/>
      <c r="Z725" s="16"/>
      <c r="AA725" s="16"/>
      <c r="AB725" s="16"/>
      <c r="AC725" s="16"/>
    </row>
    <row r="726" spans="1:29" ht="15.75" customHeight="1" x14ac:dyDescent="0.35">
      <c r="A726" s="17"/>
      <c r="B726" s="16"/>
      <c r="C726" s="16"/>
      <c r="D726" s="16"/>
      <c r="E726" s="16"/>
      <c r="F726" s="16"/>
      <c r="G726" s="16"/>
      <c r="H726" s="16"/>
      <c r="I726" s="16"/>
      <c r="J726" s="16"/>
      <c r="K726" s="16"/>
      <c r="N726" s="16"/>
      <c r="O726" s="16"/>
      <c r="P726" s="16"/>
      <c r="Q726" s="16"/>
      <c r="R726" s="16"/>
      <c r="S726" s="23"/>
      <c r="T726" s="16"/>
      <c r="U726" s="16"/>
      <c r="W726" s="23" t="str">
        <f>IF('PD3'!$V726&lt;&gt;"",'PD3'!$V726*VLOOKUP('PD3'!$U726,#REF!,2,0),"")</f>
        <v/>
      </c>
      <c r="X726" s="16"/>
      <c r="Y726" s="16"/>
      <c r="Z726" s="16"/>
      <c r="AA726" s="16"/>
      <c r="AB726" s="16"/>
      <c r="AC726" s="16"/>
    </row>
    <row r="727" spans="1:29" ht="15.75" customHeight="1" x14ac:dyDescent="0.35">
      <c r="A727" s="17"/>
      <c r="B727" s="16"/>
      <c r="C727" s="16"/>
      <c r="D727" s="16"/>
      <c r="E727" s="16"/>
      <c r="F727" s="16"/>
      <c r="G727" s="16"/>
      <c r="H727" s="16"/>
      <c r="I727" s="16"/>
      <c r="J727" s="16"/>
      <c r="K727" s="16"/>
      <c r="N727" s="16"/>
      <c r="O727" s="16"/>
      <c r="P727" s="16"/>
      <c r="Q727" s="16"/>
      <c r="R727" s="16"/>
      <c r="S727" s="23"/>
      <c r="T727" s="16"/>
      <c r="U727" s="16"/>
      <c r="W727" s="23" t="str">
        <f>IF('PD3'!$V727&lt;&gt;"",'PD3'!$V727*VLOOKUP('PD3'!$U727,#REF!,2,0),"")</f>
        <v/>
      </c>
      <c r="X727" s="16"/>
      <c r="Y727" s="16"/>
      <c r="Z727" s="16"/>
      <c r="AA727" s="16"/>
      <c r="AB727" s="16"/>
      <c r="AC727" s="16"/>
    </row>
    <row r="728" spans="1:29" ht="15.75" customHeight="1" x14ac:dyDescent="0.35">
      <c r="A728" s="17"/>
      <c r="B728" s="16"/>
      <c r="C728" s="16"/>
      <c r="D728" s="16"/>
      <c r="E728" s="16"/>
      <c r="F728" s="16"/>
      <c r="G728" s="16"/>
      <c r="H728" s="16"/>
      <c r="I728" s="16"/>
      <c r="J728" s="16"/>
      <c r="K728" s="16"/>
      <c r="N728" s="16"/>
      <c r="O728" s="16"/>
      <c r="P728" s="16"/>
      <c r="Q728" s="16"/>
      <c r="R728" s="16"/>
      <c r="S728" s="23"/>
      <c r="T728" s="16"/>
      <c r="U728" s="16"/>
      <c r="W728" s="23" t="str">
        <f>IF('PD3'!$V728&lt;&gt;"",'PD3'!$V728*VLOOKUP('PD3'!$U728,#REF!,2,0),"")</f>
        <v/>
      </c>
      <c r="X728" s="16"/>
      <c r="Y728" s="16"/>
      <c r="Z728" s="16"/>
      <c r="AA728" s="16"/>
      <c r="AB728" s="16"/>
      <c r="AC728" s="16"/>
    </row>
    <row r="729" spans="1:29" ht="15.75" customHeight="1" x14ac:dyDescent="0.35">
      <c r="A729" s="17"/>
      <c r="B729" s="16"/>
      <c r="C729" s="16"/>
      <c r="D729" s="16"/>
      <c r="E729" s="16"/>
      <c r="F729" s="16"/>
      <c r="G729" s="16"/>
      <c r="H729" s="16"/>
      <c r="I729" s="16"/>
      <c r="J729" s="16"/>
      <c r="K729" s="16"/>
      <c r="N729" s="16"/>
      <c r="O729" s="16"/>
      <c r="P729" s="16"/>
      <c r="Q729" s="16"/>
      <c r="R729" s="16"/>
      <c r="S729" s="23"/>
      <c r="T729" s="16"/>
      <c r="U729" s="16"/>
      <c r="W729" s="23" t="str">
        <f>IF('PD3'!$V729&lt;&gt;"",'PD3'!$V729*VLOOKUP('PD3'!$U729,#REF!,2,0),"")</f>
        <v/>
      </c>
      <c r="X729" s="16"/>
      <c r="Y729" s="16"/>
      <c r="Z729" s="16"/>
      <c r="AA729" s="16"/>
      <c r="AB729" s="16"/>
      <c r="AC729" s="16"/>
    </row>
    <row r="730" spans="1:29" ht="15.75" customHeight="1" x14ac:dyDescent="0.35">
      <c r="A730" s="17"/>
      <c r="B730" s="16"/>
      <c r="C730" s="16"/>
      <c r="D730" s="16"/>
      <c r="E730" s="16"/>
      <c r="F730" s="16"/>
      <c r="G730" s="16"/>
      <c r="H730" s="16"/>
      <c r="I730" s="16"/>
      <c r="J730" s="16"/>
      <c r="K730" s="16"/>
      <c r="N730" s="16"/>
      <c r="O730" s="16"/>
      <c r="P730" s="16"/>
      <c r="Q730" s="16"/>
      <c r="R730" s="16"/>
      <c r="S730" s="23"/>
      <c r="T730" s="16"/>
      <c r="U730" s="16"/>
      <c r="W730" s="23" t="str">
        <f>IF('PD3'!$V730&lt;&gt;"",'PD3'!$V730*VLOOKUP('PD3'!$U730,#REF!,2,0),"")</f>
        <v/>
      </c>
      <c r="X730" s="16"/>
      <c r="Y730" s="16"/>
      <c r="Z730" s="16"/>
      <c r="AA730" s="16"/>
      <c r="AB730" s="16"/>
      <c r="AC730" s="16"/>
    </row>
    <row r="731" spans="1:29" ht="15.75" customHeight="1" x14ac:dyDescent="0.35">
      <c r="A731" s="17"/>
      <c r="B731" s="16"/>
      <c r="C731" s="16"/>
      <c r="D731" s="16"/>
      <c r="E731" s="16"/>
      <c r="F731" s="16"/>
      <c r="G731" s="16"/>
      <c r="H731" s="16"/>
      <c r="I731" s="16"/>
      <c r="J731" s="16"/>
      <c r="K731" s="16"/>
      <c r="N731" s="16"/>
      <c r="O731" s="16"/>
      <c r="P731" s="16"/>
      <c r="Q731" s="16"/>
      <c r="R731" s="16"/>
      <c r="S731" s="23"/>
      <c r="T731" s="16"/>
      <c r="U731" s="16"/>
      <c r="W731" s="23" t="str">
        <f>IF('PD3'!$V731&lt;&gt;"",'PD3'!$V731*VLOOKUP('PD3'!$U731,#REF!,2,0),"")</f>
        <v/>
      </c>
      <c r="X731" s="16"/>
      <c r="Y731" s="16"/>
      <c r="Z731" s="16"/>
      <c r="AA731" s="16"/>
      <c r="AB731" s="16"/>
      <c r="AC731" s="16"/>
    </row>
    <row r="732" spans="1:29" ht="15.75" customHeight="1" x14ac:dyDescent="0.35">
      <c r="A732" s="17"/>
      <c r="B732" s="16"/>
      <c r="C732" s="16"/>
      <c r="D732" s="16"/>
      <c r="E732" s="16"/>
      <c r="F732" s="16"/>
      <c r="G732" s="16"/>
      <c r="H732" s="16"/>
      <c r="I732" s="16"/>
      <c r="J732" s="16"/>
      <c r="K732" s="16"/>
      <c r="N732" s="16"/>
      <c r="O732" s="16"/>
      <c r="P732" s="16"/>
      <c r="Q732" s="16"/>
      <c r="R732" s="16"/>
      <c r="S732" s="23"/>
      <c r="T732" s="16"/>
      <c r="U732" s="16"/>
      <c r="W732" s="23" t="str">
        <f>IF('PD3'!$V732&lt;&gt;"",'PD3'!$V732*VLOOKUP('PD3'!$U732,#REF!,2,0),"")</f>
        <v/>
      </c>
      <c r="X732" s="16"/>
      <c r="Y732" s="16"/>
      <c r="Z732" s="16"/>
      <c r="AA732" s="16"/>
      <c r="AB732" s="16"/>
      <c r="AC732" s="16"/>
    </row>
    <row r="733" spans="1:29" ht="15.75" customHeight="1" x14ac:dyDescent="0.35">
      <c r="A733" s="17"/>
      <c r="B733" s="16"/>
      <c r="C733" s="16"/>
      <c r="D733" s="16"/>
      <c r="E733" s="16"/>
      <c r="F733" s="16"/>
      <c r="G733" s="16"/>
      <c r="H733" s="16"/>
      <c r="I733" s="16"/>
      <c r="J733" s="16"/>
      <c r="K733" s="16"/>
      <c r="N733" s="16"/>
      <c r="O733" s="16"/>
      <c r="P733" s="16"/>
      <c r="Q733" s="16"/>
      <c r="R733" s="16"/>
      <c r="S733" s="23"/>
      <c r="T733" s="16"/>
      <c r="U733" s="16"/>
      <c r="W733" s="23" t="str">
        <f>IF('PD3'!$V733&lt;&gt;"",'PD3'!$V733*VLOOKUP('PD3'!$U733,#REF!,2,0),"")</f>
        <v/>
      </c>
      <c r="X733" s="16"/>
      <c r="Y733" s="16"/>
      <c r="Z733" s="16"/>
      <c r="AA733" s="16"/>
      <c r="AB733" s="16"/>
      <c r="AC733" s="16"/>
    </row>
    <row r="734" spans="1:29" ht="15.75" customHeight="1" x14ac:dyDescent="0.35">
      <c r="A734" s="17"/>
      <c r="B734" s="16"/>
      <c r="C734" s="16"/>
      <c r="D734" s="16"/>
      <c r="E734" s="16"/>
      <c r="F734" s="16"/>
      <c r="G734" s="16"/>
      <c r="H734" s="16"/>
      <c r="I734" s="16"/>
      <c r="J734" s="16"/>
      <c r="K734" s="16"/>
      <c r="N734" s="16"/>
      <c r="O734" s="16"/>
      <c r="P734" s="16"/>
      <c r="Q734" s="16"/>
      <c r="R734" s="16"/>
      <c r="S734" s="23"/>
      <c r="T734" s="16"/>
      <c r="U734" s="16"/>
      <c r="W734" s="23" t="str">
        <f>IF('PD3'!$V734&lt;&gt;"",'PD3'!$V734*VLOOKUP('PD3'!$U734,#REF!,2,0),"")</f>
        <v/>
      </c>
      <c r="X734" s="16"/>
      <c r="Y734" s="16"/>
      <c r="Z734" s="16"/>
      <c r="AA734" s="16"/>
      <c r="AB734" s="16"/>
      <c r="AC734" s="16"/>
    </row>
    <row r="735" spans="1:29" ht="15.75" customHeight="1" x14ac:dyDescent="0.35">
      <c r="A735" s="17"/>
      <c r="B735" s="16"/>
      <c r="C735" s="16"/>
      <c r="D735" s="16"/>
      <c r="E735" s="16"/>
      <c r="F735" s="16"/>
      <c r="G735" s="16"/>
      <c r="H735" s="16"/>
      <c r="I735" s="16"/>
      <c r="J735" s="16"/>
      <c r="K735" s="16"/>
      <c r="N735" s="16"/>
      <c r="O735" s="16"/>
      <c r="P735" s="16"/>
      <c r="Q735" s="16"/>
      <c r="R735" s="16"/>
      <c r="S735" s="23"/>
      <c r="T735" s="16"/>
      <c r="U735" s="16"/>
      <c r="W735" s="23" t="str">
        <f>IF('PD3'!$V735&lt;&gt;"",'PD3'!$V735*VLOOKUP('PD3'!$U735,#REF!,2,0),"")</f>
        <v/>
      </c>
      <c r="X735" s="16"/>
      <c r="Y735" s="16"/>
      <c r="Z735" s="16"/>
      <c r="AA735" s="16"/>
      <c r="AB735" s="16"/>
      <c r="AC735" s="16"/>
    </row>
    <row r="736" spans="1:29" ht="15.75" customHeight="1" x14ac:dyDescent="0.35">
      <c r="A736" s="17"/>
      <c r="B736" s="16"/>
      <c r="C736" s="16"/>
      <c r="D736" s="16"/>
      <c r="E736" s="16"/>
      <c r="F736" s="16"/>
      <c r="G736" s="16"/>
      <c r="H736" s="16"/>
      <c r="I736" s="16"/>
      <c r="J736" s="16"/>
      <c r="K736" s="16"/>
      <c r="N736" s="16"/>
      <c r="O736" s="16"/>
      <c r="P736" s="16"/>
      <c r="Q736" s="16"/>
      <c r="R736" s="16"/>
      <c r="S736" s="23"/>
      <c r="T736" s="16"/>
      <c r="U736" s="16"/>
      <c r="W736" s="23" t="str">
        <f>IF('PD3'!$V736&lt;&gt;"",'PD3'!$V736*VLOOKUP('PD3'!$U736,#REF!,2,0),"")</f>
        <v/>
      </c>
      <c r="X736" s="16"/>
      <c r="Y736" s="16"/>
      <c r="Z736" s="16"/>
      <c r="AA736" s="16"/>
      <c r="AB736" s="16"/>
      <c r="AC736" s="16"/>
    </row>
    <row r="737" spans="1:29" ht="15.75" customHeight="1" x14ac:dyDescent="0.35">
      <c r="A737" s="17"/>
      <c r="B737" s="16"/>
      <c r="C737" s="16"/>
      <c r="D737" s="16"/>
      <c r="E737" s="16"/>
      <c r="F737" s="16"/>
      <c r="G737" s="16"/>
      <c r="H737" s="16"/>
      <c r="I737" s="16"/>
      <c r="J737" s="16"/>
      <c r="K737" s="16"/>
      <c r="N737" s="16"/>
      <c r="O737" s="16"/>
      <c r="P737" s="16"/>
      <c r="Q737" s="16"/>
      <c r="R737" s="16"/>
      <c r="S737" s="23"/>
      <c r="T737" s="16"/>
      <c r="U737" s="16"/>
      <c r="W737" s="23" t="str">
        <f>IF('PD3'!$V737&lt;&gt;"",'PD3'!$V737*VLOOKUP('PD3'!$U737,#REF!,2,0),"")</f>
        <v/>
      </c>
      <c r="X737" s="16"/>
      <c r="Y737" s="16"/>
      <c r="Z737" s="16"/>
      <c r="AA737" s="16"/>
      <c r="AB737" s="16"/>
      <c r="AC737" s="16"/>
    </row>
    <row r="738" spans="1:29" ht="15.75" customHeight="1" x14ac:dyDescent="0.35">
      <c r="A738" s="17"/>
      <c r="B738" s="16"/>
      <c r="C738" s="16"/>
      <c r="D738" s="16"/>
      <c r="E738" s="16"/>
      <c r="F738" s="16"/>
      <c r="G738" s="16"/>
      <c r="H738" s="16"/>
      <c r="I738" s="16"/>
      <c r="J738" s="16"/>
      <c r="K738" s="16"/>
      <c r="N738" s="16"/>
      <c r="O738" s="16"/>
      <c r="P738" s="16"/>
      <c r="Q738" s="16"/>
      <c r="R738" s="16"/>
      <c r="S738" s="23"/>
      <c r="T738" s="16"/>
      <c r="U738" s="16"/>
      <c r="W738" s="23" t="str">
        <f>IF('PD3'!$V738&lt;&gt;"",'PD3'!$V738*VLOOKUP('PD3'!$U738,#REF!,2,0),"")</f>
        <v/>
      </c>
      <c r="X738" s="16"/>
      <c r="Y738" s="16"/>
      <c r="Z738" s="16"/>
      <c r="AA738" s="16"/>
      <c r="AB738" s="16"/>
      <c r="AC738" s="16"/>
    </row>
    <row r="739" spans="1:29" ht="15.75" customHeight="1" x14ac:dyDescent="0.35">
      <c r="A739" s="17"/>
      <c r="B739" s="16"/>
      <c r="C739" s="16"/>
      <c r="D739" s="16"/>
      <c r="E739" s="16"/>
      <c r="F739" s="16"/>
      <c r="G739" s="16"/>
      <c r="H739" s="16"/>
      <c r="I739" s="16"/>
      <c r="J739" s="16"/>
      <c r="K739" s="16"/>
      <c r="N739" s="16"/>
      <c r="O739" s="16"/>
      <c r="P739" s="16"/>
      <c r="Q739" s="16"/>
      <c r="R739" s="16"/>
      <c r="S739" s="23"/>
      <c r="T739" s="16"/>
      <c r="U739" s="16"/>
      <c r="W739" s="23" t="str">
        <f>IF('PD3'!$V739&lt;&gt;"",'PD3'!$V739*VLOOKUP('PD3'!$U739,#REF!,2,0),"")</f>
        <v/>
      </c>
      <c r="X739" s="16"/>
      <c r="Y739" s="16"/>
      <c r="Z739" s="16"/>
      <c r="AA739" s="16"/>
      <c r="AB739" s="16"/>
      <c r="AC739" s="16"/>
    </row>
    <row r="740" spans="1:29" ht="15.75" customHeight="1" x14ac:dyDescent="0.35">
      <c r="A740" s="17"/>
      <c r="B740" s="16"/>
      <c r="C740" s="16"/>
      <c r="D740" s="16"/>
      <c r="E740" s="16"/>
      <c r="F740" s="16"/>
      <c r="G740" s="16"/>
      <c r="H740" s="16"/>
      <c r="I740" s="16"/>
      <c r="J740" s="16"/>
      <c r="K740" s="16"/>
      <c r="N740" s="16"/>
      <c r="O740" s="16"/>
      <c r="P740" s="16"/>
      <c r="Q740" s="16"/>
      <c r="R740" s="16"/>
      <c r="S740" s="23"/>
      <c r="T740" s="16"/>
      <c r="U740" s="16"/>
      <c r="W740" s="23" t="str">
        <f>IF('PD3'!$V740&lt;&gt;"",'PD3'!$V740*VLOOKUP('PD3'!$U740,#REF!,2,0),"")</f>
        <v/>
      </c>
      <c r="X740" s="16"/>
      <c r="Y740" s="16"/>
      <c r="Z740" s="16"/>
      <c r="AA740" s="16"/>
      <c r="AB740" s="16"/>
      <c r="AC740" s="16"/>
    </row>
    <row r="741" spans="1:29" ht="15.75" customHeight="1" x14ac:dyDescent="0.35">
      <c r="A741" s="17"/>
      <c r="B741" s="16"/>
      <c r="C741" s="16"/>
      <c r="D741" s="16"/>
      <c r="E741" s="16"/>
      <c r="F741" s="16"/>
      <c r="G741" s="16"/>
      <c r="H741" s="16"/>
      <c r="I741" s="16"/>
      <c r="J741" s="16"/>
      <c r="K741" s="16"/>
      <c r="N741" s="16"/>
      <c r="O741" s="16"/>
      <c r="P741" s="16"/>
      <c r="Q741" s="16"/>
      <c r="R741" s="16"/>
      <c r="S741" s="23"/>
      <c r="T741" s="16"/>
      <c r="U741" s="16"/>
      <c r="W741" s="23" t="str">
        <f>IF('PD3'!$V741&lt;&gt;"",'PD3'!$V741*VLOOKUP('PD3'!$U741,#REF!,2,0),"")</f>
        <v/>
      </c>
      <c r="X741" s="16"/>
      <c r="Y741" s="16"/>
      <c r="Z741" s="16"/>
      <c r="AA741" s="16"/>
      <c r="AB741" s="16"/>
      <c r="AC741" s="16"/>
    </row>
    <row r="742" spans="1:29" ht="15.75" customHeight="1" x14ac:dyDescent="0.35">
      <c r="A742" s="17"/>
      <c r="B742" s="16"/>
      <c r="C742" s="16"/>
      <c r="D742" s="16"/>
      <c r="E742" s="16"/>
      <c r="F742" s="16"/>
      <c r="G742" s="16"/>
      <c r="H742" s="16"/>
      <c r="I742" s="16"/>
      <c r="J742" s="16"/>
      <c r="K742" s="16"/>
      <c r="N742" s="16"/>
      <c r="O742" s="16"/>
      <c r="P742" s="16"/>
      <c r="Q742" s="16"/>
      <c r="R742" s="16"/>
      <c r="S742" s="23"/>
      <c r="T742" s="16"/>
      <c r="U742" s="16"/>
      <c r="W742" s="23" t="str">
        <f>IF('PD3'!$V742&lt;&gt;"",'PD3'!$V742*VLOOKUP('PD3'!$U742,#REF!,2,0),"")</f>
        <v/>
      </c>
      <c r="X742" s="16"/>
      <c r="Y742" s="16"/>
      <c r="Z742" s="16"/>
      <c r="AA742" s="16"/>
      <c r="AB742" s="16"/>
      <c r="AC742" s="16"/>
    </row>
    <row r="743" spans="1:29" ht="15.75" customHeight="1" x14ac:dyDescent="0.35">
      <c r="A743" s="17"/>
      <c r="B743" s="16"/>
      <c r="C743" s="16"/>
      <c r="D743" s="16"/>
      <c r="E743" s="16"/>
      <c r="F743" s="16"/>
      <c r="G743" s="16"/>
      <c r="H743" s="16"/>
      <c r="I743" s="16"/>
      <c r="J743" s="16"/>
      <c r="K743" s="16"/>
      <c r="N743" s="16"/>
      <c r="O743" s="16"/>
      <c r="P743" s="16"/>
      <c r="Q743" s="16"/>
      <c r="R743" s="16"/>
      <c r="S743" s="23"/>
      <c r="T743" s="16"/>
      <c r="U743" s="16"/>
      <c r="W743" s="23" t="str">
        <f>IF('PD3'!$V743&lt;&gt;"",'PD3'!$V743*VLOOKUP('PD3'!$U743,#REF!,2,0),"")</f>
        <v/>
      </c>
      <c r="X743" s="16"/>
      <c r="Y743" s="16"/>
      <c r="Z743" s="16"/>
      <c r="AA743" s="16"/>
      <c r="AB743" s="16"/>
      <c r="AC743" s="16"/>
    </row>
    <row r="744" spans="1:29" ht="15.75" customHeight="1" x14ac:dyDescent="0.35">
      <c r="A744" s="17"/>
      <c r="B744" s="16"/>
      <c r="C744" s="16"/>
      <c r="D744" s="16"/>
      <c r="E744" s="16"/>
      <c r="F744" s="16"/>
      <c r="G744" s="16"/>
      <c r="H744" s="16"/>
      <c r="I744" s="16"/>
      <c r="J744" s="16"/>
      <c r="K744" s="16"/>
      <c r="N744" s="16"/>
      <c r="O744" s="16"/>
      <c r="P744" s="16"/>
      <c r="Q744" s="16"/>
      <c r="R744" s="16"/>
      <c r="S744" s="23"/>
      <c r="T744" s="16"/>
      <c r="U744" s="16"/>
      <c r="W744" s="23" t="str">
        <f>IF('PD3'!$V744&lt;&gt;"",'PD3'!$V744*VLOOKUP('PD3'!$U744,#REF!,2,0),"")</f>
        <v/>
      </c>
      <c r="X744" s="16"/>
      <c r="Y744" s="16"/>
      <c r="Z744" s="16"/>
      <c r="AA744" s="16"/>
      <c r="AB744" s="16"/>
      <c r="AC744" s="16"/>
    </row>
    <row r="745" spans="1:29" ht="15.75" customHeight="1" x14ac:dyDescent="0.35">
      <c r="A745" s="17"/>
      <c r="B745" s="16"/>
      <c r="C745" s="16"/>
      <c r="D745" s="16"/>
      <c r="E745" s="16"/>
      <c r="F745" s="16"/>
      <c r="G745" s="16"/>
      <c r="H745" s="16"/>
      <c r="I745" s="16"/>
      <c r="J745" s="16"/>
      <c r="K745" s="16"/>
      <c r="N745" s="16"/>
      <c r="O745" s="16"/>
      <c r="P745" s="16"/>
      <c r="Q745" s="16"/>
      <c r="R745" s="16"/>
      <c r="S745" s="23"/>
      <c r="T745" s="16"/>
      <c r="U745" s="16"/>
      <c r="W745" s="23" t="str">
        <f>IF('PD3'!$V745&lt;&gt;"",'PD3'!$V745*VLOOKUP('PD3'!$U745,#REF!,2,0),"")</f>
        <v/>
      </c>
      <c r="X745" s="16"/>
      <c r="Y745" s="16"/>
      <c r="Z745" s="16"/>
      <c r="AA745" s="16"/>
      <c r="AB745" s="16"/>
      <c r="AC745" s="16"/>
    </row>
    <row r="746" spans="1:29" ht="15.75" customHeight="1" x14ac:dyDescent="0.35">
      <c r="A746" s="17"/>
      <c r="B746" s="16"/>
      <c r="C746" s="16"/>
      <c r="D746" s="16"/>
      <c r="E746" s="16"/>
      <c r="F746" s="16"/>
      <c r="G746" s="16"/>
      <c r="H746" s="16"/>
      <c r="I746" s="16"/>
      <c r="J746" s="16"/>
      <c r="K746" s="16"/>
      <c r="N746" s="16"/>
      <c r="O746" s="16"/>
      <c r="P746" s="16"/>
      <c r="Q746" s="16"/>
      <c r="R746" s="16"/>
      <c r="S746" s="23"/>
      <c r="T746" s="16"/>
      <c r="U746" s="16"/>
      <c r="W746" s="23" t="str">
        <f>IF('PD3'!$V746&lt;&gt;"",'PD3'!$V746*VLOOKUP('PD3'!$U746,#REF!,2,0),"")</f>
        <v/>
      </c>
      <c r="X746" s="16"/>
      <c r="Y746" s="16"/>
      <c r="Z746" s="16"/>
      <c r="AA746" s="16"/>
      <c r="AB746" s="16"/>
      <c r="AC746" s="16"/>
    </row>
    <row r="747" spans="1:29" ht="15.75" customHeight="1" x14ac:dyDescent="0.35">
      <c r="A747" s="17"/>
      <c r="B747" s="16"/>
      <c r="C747" s="16"/>
      <c r="D747" s="16"/>
      <c r="E747" s="16"/>
      <c r="F747" s="16"/>
      <c r="G747" s="16"/>
      <c r="H747" s="16"/>
      <c r="I747" s="16"/>
      <c r="J747" s="16"/>
      <c r="K747" s="16"/>
      <c r="N747" s="16"/>
      <c r="O747" s="16"/>
      <c r="P747" s="16"/>
      <c r="Q747" s="16"/>
      <c r="R747" s="16"/>
      <c r="S747" s="23"/>
      <c r="T747" s="16"/>
      <c r="U747" s="16"/>
      <c r="W747" s="23" t="str">
        <f>IF('PD3'!$V747&lt;&gt;"",'PD3'!$V747*VLOOKUP('PD3'!$U747,#REF!,2,0),"")</f>
        <v/>
      </c>
      <c r="X747" s="16"/>
      <c r="Y747" s="16"/>
      <c r="Z747" s="16"/>
      <c r="AA747" s="16"/>
      <c r="AB747" s="16"/>
      <c r="AC747" s="16"/>
    </row>
    <row r="748" spans="1:29" ht="15.75" customHeight="1" x14ac:dyDescent="0.35">
      <c r="A748" s="17"/>
      <c r="B748" s="16"/>
      <c r="C748" s="16"/>
      <c r="D748" s="16"/>
      <c r="E748" s="16"/>
      <c r="F748" s="16"/>
      <c r="G748" s="16"/>
      <c r="H748" s="16"/>
      <c r="I748" s="16"/>
      <c r="J748" s="16"/>
      <c r="K748" s="16"/>
      <c r="N748" s="16"/>
      <c r="O748" s="16"/>
      <c r="P748" s="16"/>
      <c r="Q748" s="16"/>
      <c r="R748" s="16"/>
      <c r="S748" s="23"/>
      <c r="T748" s="16"/>
      <c r="U748" s="16"/>
      <c r="W748" s="23" t="str">
        <f>IF('PD3'!$V748&lt;&gt;"",'PD3'!$V748*VLOOKUP('PD3'!$U748,#REF!,2,0),"")</f>
        <v/>
      </c>
      <c r="X748" s="16"/>
      <c r="Y748" s="16"/>
      <c r="Z748" s="16"/>
      <c r="AA748" s="16"/>
      <c r="AB748" s="16"/>
      <c r="AC748" s="16"/>
    </row>
    <row r="749" spans="1:29" ht="15.75" customHeight="1" x14ac:dyDescent="0.35">
      <c r="A749" s="17"/>
      <c r="B749" s="16"/>
      <c r="C749" s="16"/>
      <c r="D749" s="16"/>
      <c r="E749" s="16"/>
      <c r="F749" s="16"/>
      <c r="G749" s="16"/>
      <c r="H749" s="16"/>
      <c r="I749" s="16"/>
      <c r="J749" s="16"/>
      <c r="K749" s="16"/>
      <c r="N749" s="16"/>
      <c r="O749" s="16"/>
      <c r="P749" s="16"/>
      <c r="Q749" s="16"/>
      <c r="R749" s="16"/>
      <c r="S749" s="23"/>
      <c r="T749" s="16"/>
      <c r="U749" s="16"/>
      <c r="W749" s="23" t="str">
        <f>IF('PD3'!$V749&lt;&gt;"",'PD3'!$V749*VLOOKUP('PD3'!$U749,#REF!,2,0),"")</f>
        <v/>
      </c>
      <c r="X749" s="16"/>
      <c r="Y749" s="16"/>
      <c r="Z749" s="16"/>
      <c r="AA749" s="16"/>
      <c r="AB749" s="16"/>
      <c r="AC749" s="16"/>
    </row>
    <row r="750" spans="1:29" ht="15.75" customHeight="1" x14ac:dyDescent="0.35">
      <c r="A750" s="17"/>
      <c r="B750" s="16"/>
      <c r="C750" s="16"/>
      <c r="D750" s="16"/>
      <c r="E750" s="16"/>
      <c r="F750" s="16"/>
      <c r="G750" s="16"/>
      <c r="H750" s="16"/>
      <c r="I750" s="16"/>
      <c r="J750" s="16"/>
      <c r="K750" s="16"/>
      <c r="N750" s="16"/>
      <c r="O750" s="16"/>
      <c r="P750" s="16"/>
      <c r="Q750" s="16"/>
      <c r="R750" s="16"/>
      <c r="S750" s="23"/>
      <c r="T750" s="16"/>
      <c r="U750" s="16"/>
      <c r="W750" s="23" t="str">
        <f>IF('PD3'!$V750&lt;&gt;"",'PD3'!$V750*VLOOKUP('PD3'!$U750,#REF!,2,0),"")</f>
        <v/>
      </c>
      <c r="X750" s="16"/>
      <c r="Y750" s="16"/>
      <c r="Z750" s="16"/>
      <c r="AA750" s="16"/>
      <c r="AB750" s="16"/>
      <c r="AC750" s="16"/>
    </row>
    <row r="751" spans="1:29" ht="15.75" customHeight="1" x14ac:dyDescent="0.35">
      <c r="A751" s="17"/>
      <c r="B751" s="16"/>
      <c r="C751" s="16"/>
      <c r="D751" s="16"/>
      <c r="E751" s="16"/>
      <c r="F751" s="16"/>
      <c r="G751" s="16"/>
      <c r="H751" s="16"/>
      <c r="I751" s="16"/>
      <c r="J751" s="16"/>
      <c r="K751" s="16"/>
      <c r="N751" s="16"/>
      <c r="O751" s="16"/>
      <c r="P751" s="16"/>
      <c r="Q751" s="16"/>
      <c r="R751" s="16"/>
      <c r="S751" s="23"/>
      <c r="T751" s="16"/>
      <c r="U751" s="16"/>
      <c r="W751" s="23" t="str">
        <f>IF('PD3'!$V751&lt;&gt;"",'PD3'!$V751*VLOOKUP('PD3'!$U751,#REF!,2,0),"")</f>
        <v/>
      </c>
      <c r="X751" s="16"/>
      <c r="Y751" s="16"/>
      <c r="Z751" s="16"/>
      <c r="AA751" s="16"/>
      <c r="AB751" s="16"/>
      <c r="AC751" s="16"/>
    </row>
    <row r="752" spans="1:29" ht="15.75" customHeight="1" x14ac:dyDescent="0.35">
      <c r="A752" s="17"/>
      <c r="B752" s="16"/>
      <c r="C752" s="16"/>
      <c r="D752" s="16"/>
      <c r="E752" s="16"/>
      <c r="F752" s="16"/>
      <c r="G752" s="16"/>
      <c r="H752" s="16"/>
      <c r="I752" s="16"/>
      <c r="J752" s="16"/>
      <c r="K752" s="16"/>
      <c r="N752" s="16"/>
      <c r="O752" s="16"/>
      <c r="P752" s="16"/>
      <c r="Q752" s="16"/>
      <c r="R752" s="16"/>
      <c r="S752" s="23"/>
      <c r="T752" s="16"/>
      <c r="U752" s="16"/>
      <c r="W752" s="23" t="str">
        <f>IF('PD3'!$V752&lt;&gt;"",'PD3'!$V752*VLOOKUP('PD3'!$U752,#REF!,2,0),"")</f>
        <v/>
      </c>
      <c r="X752" s="16"/>
      <c r="Y752" s="16"/>
      <c r="Z752" s="16"/>
      <c r="AA752" s="16"/>
      <c r="AB752" s="16"/>
      <c r="AC752" s="16"/>
    </row>
    <row r="753" spans="1:29" ht="15.75" customHeight="1" x14ac:dyDescent="0.35">
      <c r="A753" s="17"/>
      <c r="B753" s="16"/>
      <c r="C753" s="16"/>
      <c r="D753" s="16"/>
      <c r="E753" s="16"/>
      <c r="F753" s="16"/>
      <c r="G753" s="16"/>
      <c r="H753" s="16"/>
      <c r="I753" s="16"/>
      <c r="J753" s="16"/>
      <c r="K753" s="16"/>
      <c r="N753" s="16"/>
      <c r="O753" s="16"/>
      <c r="P753" s="16"/>
      <c r="Q753" s="16"/>
      <c r="R753" s="16"/>
      <c r="S753" s="23"/>
      <c r="T753" s="16"/>
      <c r="U753" s="16"/>
      <c r="W753" s="23" t="str">
        <f>IF('PD3'!$V753&lt;&gt;"",'PD3'!$V753*VLOOKUP('PD3'!$U753,#REF!,2,0),"")</f>
        <v/>
      </c>
      <c r="X753" s="16"/>
      <c r="Y753" s="16"/>
      <c r="Z753" s="16"/>
      <c r="AA753" s="16"/>
      <c r="AB753" s="16"/>
      <c r="AC753" s="16"/>
    </row>
    <row r="754" spans="1:29" ht="15.75" customHeight="1" x14ac:dyDescent="0.35">
      <c r="A754" s="17"/>
      <c r="B754" s="16"/>
      <c r="C754" s="16"/>
      <c r="D754" s="16"/>
      <c r="E754" s="16"/>
      <c r="F754" s="16"/>
      <c r="G754" s="16"/>
      <c r="H754" s="16"/>
      <c r="I754" s="16"/>
      <c r="J754" s="16"/>
      <c r="K754" s="16"/>
      <c r="N754" s="16"/>
      <c r="O754" s="16"/>
      <c r="P754" s="16"/>
      <c r="Q754" s="16"/>
      <c r="R754" s="16"/>
      <c r="S754" s="23"/>
      <c r="T754" s="16"/>
      <c r="U754" s="16"/>
      <c r="W754" s="23" t="str">
        <f>IF('PD3'!$V754&lt;&gt;"",'PD3'!$V754*VLOOKUP('PD3'!$U754,#REF!,2,0),"")</f>
        <v/>
      </c>
      <c r="X754" s="16"/>
      <c r="Y754" s="16"/>
      <c r="Z754" s="16"/>
      <c r="AA754" s="16"/>
      <c r="AB754" s="16"/>
      <c r="AC754" s="16"/>
    </row>
    <row r="755" spans="1:29" ht="15.75" customHeight="1" x14ac:dyDescent="0.35">
      <c r="A755" s="17"/>
      <c r="B755" s="16"/>
      <c r="C755" s="16"/>
      <c r="D755" s="16"/>
      <c r="E755" s="16"/>
      <c r="F755" s="16"/>
      <c r="G755" s="16"/>
      <c r="H755" s="16"/>
      <c r="I755" s="16"/>
      <c r="J755" s="16"/>
      <c r="K755" s="16"/>
      <c r="N755" s="16"/>
      <c r="O755" s="16"/>
      <c r="P755" s="16"/>
      <c r="Q755" s="16"/>
      <c r="R755" s="16"/>
      <c r="S755" s="23"/>
      <c r="T755" s="16"/>
      <c r="U755" s="16"/>
      <c r="W755" s="23" t="str">
        <f>IF('PD3'!$V755&lt;&gt;"",'PD3'!$V755*VLOOKUP('PD3'!$U755,#REF!,2,0),"")</f>
        <v/>
      </c>
      <c r="X755" s="16"/>
      <c r="Y755" s="16"/>
      <c r="Z755" s="16"/>
      <c r="AA755" s="16"/>
      <c r="AB755" s="16"/>
      <c r="AC755" s="16"/>
    </row>
    <row r="756" spans="1:29" ht="15.75" customHeight="1" x14ac:dyDescent="0.35">
      <c r="A756" s="17"/>
      <c r="B756" s="16"/>
      <c r="C756" s="16"/>
      <c r="D756" s="16"/>
      <c r="E756" s="16"/>
      <c r="F756" s="16"/>
      <c r="G756" s="16"/>
      <c r="H756" s="16"/>
      <c r="I756" s="16"/>
      <c r="J756" s="16"/>
      <c r="K756" s="16"/>
      <c r="N756" s="16"/>
      <c r="O756" s="16"/>
      <c r="P756" s="16"/>
      <c r="Q756" s="16"/>
      <c r="R756" s="16"/>
      <c r="S756" s="23"/>
      <c r="T756" s="16"/>
      <c r="U756" s="16"/>
      <c r="W756" s="23" t="str">
        <f>IF('PD3'!$V756&lt;&gt;"",'PD3'!$V756*VLOOKUP('PD3'!$U756,#REF!,2,0),"")</f>
        <v/>
      </c>
      <c r="X756" s="16"/>
      <c r="Y756" s="16"/>
      <c r="Z756" s="16"/>
      <c r="AA756" s="16"/>
      <c r="AB756" s="16"/>
      <c r="AC756" s="16"/>
    </row>
    <row r="757" spans="1:29" ht="15.75" customHeight="1" x14ac:dyDescent="0.35">
      <c r="A757" s="17"/>
      <c r="B757" s="16"/>
      <c r="C757" s="16"/>
      <c r="D757" s="16"/>
      <c r="E757" s="16"/>
      <c r="F757" s="16"/>
      <c r="G757" s="16"/>
      <c r="H757" s="16"/>
      <c r="I757" s="16"/>
      <c r="J757" s="16"/>
      <c r="K757" s="16"/>
      <c r="N757" s="16"/>
      <c r="O757" s="16"/>
      <c r="P757" s="16"/>
      <c r="Q757" s="16"/>
      <c r="R757" s="16"/>
      <c r="S757" s="23"/>
      <c r="T757" s="16"/>
      <c r="U757" s="16"/>
      <c r="W757" s="23" t="str">
        <f>IF('PD3'!$V757&lt;&gt;"",'PD3'!$V757*VLOOKUP('PD3'!$U757,#REF!,2,0),"")</f>
        <v/>
      </c>
      <c r="X757" s="16"/>
      <c r="Y757" s="16"/>
      <c r="Z757" s="16"/>
      <c r="AA757" s="16"/>
      <c r="AB757" s="16"/>
      <c r="AC757" s="16"/>
    </row>
    <row r="758" spans="1:29" ht="15.75" customHeight="1" x14ac:dyDescent="0.35">
      <c r="A758" s="17"/>
      <c r="B758" s="16"/>
      <c r="C758" s="16"/>
      <c r="D758" s="16"/>
      <c r="E758" s="16"/>
      <c r="F758" s="16"/>
      <c r="G758" s="16"/>
      <c r="H758" s="16"/>
      <c r="I758" s="16"/>
      <c r="J758" s="16"/>
      <c r="K758" s="16"/>
      <c r="N758" s="16"/>
      <c r="O758" s="16"/>
      <c r="P758" s="16"/>
      <c r="Q758" s="16"/>
      <c r="R758" s="16"/>
      <c r="S758" s="23"/>
      <c r="T758" s="16"/>
      <c r="U758" s="16"/>
      <c r="W758" s="23" t="str">
        <f>IF('PD3'!$V758&lt;&gt;"",'PD3'!$V758*VLOOKUP('PD3'!$U758,#REF!,2,0),"")</f>
        <v/>
      </c>
      <c r="X758" s="16"/>
      <c r="Y758" s="16"/>
      <c r="Z758" s="16"/>
      <c r="AA758" s="16"/>
      <c r="AB758" s="16"/>
      <c r="AC758" s="16"/>
    </row>
    <row r="759" spans="1:29" ht="15.75" customHeight="1" x14ac:dyDescent="0.35">
      <c r="A759" s="17"/>
      <c r="B759" s="16"/>
      <c r="C759" s="16"/>
      <c r="D759" s="16"/>
      <c r="E759" s="16"/>
      <c r="F759" s="16"/>
      <c r="G759" s="16"/>
      <c r="H759" s="16"/>
      <c r="I759" s="16"/>
      <c r="J759" s="16"/>
      <c r="K759" s="16"/>
      <c r="N759" s="16"/>
      <c r="O759" s="16"/>
      <c r="P759" s="16"/>
      <c r="Q759" s="16"/>
      <c r="R759" s="16"/>
      <c r="S759" s="23"/>
      <c r="T759" s="16"/>
      <c r="U759" s="16"/>
      <c r="W759" s="23" t="str">
        <f>IF('PD3'!$V759&lt;&gt;"",'PD3'!$V759*VLOOKUP('PD3'!$U759,#REF!,2,0),"")</f>
        <v/>
      </c>
      <c r="X759" s="16"/>
      <c r="Y759" s="16"/>
      <c r="Z759" s="16"/>
      <c r="AA759" s="16"/>
      <c r="AB759" s="16"/>
      <c r="AC759" s="16"/>
    </row>
    <row r="760" spans="1:29" ht="15.75" customHeight="1" x14ac:dyDescent="0.35">
      <c r="A760" s="17"/>
      <c r="B760" s="16"/>
      <c r="C760" s="16"/>
      <c r="D760" s="16"/>
      <c r="E760" s="16"/>
      <c r="F760" s="16"/>
      <c r="G760" s="16"/>
      <c r="H760" s="16"/>
      <c r="I760" s="16"/>
      <c r="J760" s="16"/>
      <c r="K760" s="16"/>
      <c r="N760" s="16"/>
      <c r="O760" s="16"/>
      <c r="P760" s="16"/>
      <c r="Q760" s="16"/>
      <c r="R760" s="16"/>
      <c r="S760" s="23"/>
      <c r="T760" s="16"/>
      <c r="U760" s="16"/>
      <c r="W760" s="23" t="str">
        <f>IF('PD3'!$V760&lt;&gt;"",'PD3'!$V760*VLOOKUP('PD3'!$U760,#REF!,2,0),"")</f>
        <v/>
      </c>
      <c r="X760" s="16"/>
      <c r="Y760" s="16"/>
      <c r="Z760" s="16"/>
      <c r="AA760" s="16"/>
      <c r="AB760" s="16"/>
      <c r="AC760" s="16"/>
    </row>
    <row r="761" spans="1:29" ht="15.75" customHeight="1" x14ac:dyDescent="0.35">
      <c r="A761" s="17"/>
      <c r="B761" s="16"/>
      <c r="C761" s="16"/>
      <c r="D761" s="16"/>
      <c r="E761" s="16"/>
      <c r="F761" s="16"/>
      <c r="G761" s="16"/>
      <c r="H761" s="16"/>
      <c r="I761" s="16"/>
      <c r="J761" s="16"/>
      <c r="K761" s="16"/>
      <c r="N761" s="16"/>
      <c r="O761" s="16"/>
      <c r="P761" s="16"/>
      <c r="Q761" s="16"/>
      <c r="R761" s="16"/>
      <c r="S761" s="23"/>
      <c r="T761" s="16"/>
      <c r="U761" s="16"/>
      <c r="W761" s="23" t="str">
        <f>IF('PD3'!$V761&lt;&gt;"",'PD3'!$V761*VLOOKUP('PD3'!$U761,#REF!,2,0),"")</f>
        <v/>
      </c>
      <c r="X761" s="16"/>
      <c r="Y761" s="16"/>
      <c r="Z761" s="16"/>
      <c r="AA761" s="16"/>
      <c r="AB761" s="16"/>
      <c r="AC761" s="16"/>
    </row>
    <row r="762" spans="1:29" ht="15.75" customHeight="1" x14ac:dyDescent="0.35">
      <c r="A762" s="17"/>
      <c r="B762" s="16"/>
      <c r="C762" s="16"/>
      <c r="D762" s="16"/>
      <c r="E762" s="16"/>
      <c r="F762" s="16"/>
      <c r="G762" s="16"/>
      <c r="H762" s="16"/>
      <c r="I762" s="16"/>
      <c r="J762" s="16"/>
      <c r="K762" s="16"/>
      <c r="N762" s="16"/>
      <c r="O762" s="16"/>
      <c r="P762" s="16"/>
      <c r="Q762" s="16"/>
      <c r="R762" s="16"/>
      <c r="S762" s="23"/>
      <c r="T762" s="16"/>
      <c r="U762" s="16"/>
      <c r="W762" s="23" t="str">
        <f>IF('PD3'!$V762&lt;&gt;"",'PD3'!$V762*VLOOKUP('PD3'!$U762,#REF!,2,0),"")</f>
        <v/>
      </c>
      <c r="X762" s="16"/>
      <c r="Y762" s="16"/>
      <c r="Z762" s="16"/>
      <c r="AA762" s="16"/>
      <c r="AB762" s="16"/>
      <c r="AC762" s="16"/>
    </row>
    <row r="763" spans="1:29" ht="15.75" customHeight="1" x14ac:dyDescent="0.35">
      <c r="A763" s="17"/>
      <c r="B763" s="16"/>
      <c r="C763" s="16"/>
      <c r="D763" s="16"/>
      <c r="E763" s="16"/>
      <c r="F763" s="16"/>
      <c r="G763" s="16"/>
      <c r="H763" s="16"/>
      <c r="I763" s="16"/>
      <c r="J763" s="16"/>
      <c r="K763" s="16"/>
      <c r="N763" s="16"/>
      <c r="O763" s="16"/>
      <c r="P763" s="16"/>
      <c r="Q763" s="16"/>
      <c r="R763" s="16"/>
      <c r="S763" s="23"/>
      <c r="T763" s="16"/>
      <c r="U763" s="16"/>
      <c r="W763" s="23" t="str">
        <f>IF('PD3'!$V763&lt;&gt;"",'PD3'!$V763*VLOOKUP('PD3'!$U763,#REF!,2,0),"")</f>
        <v/>
      </c>
      <c r="X763" s="16"/>
      <c r="Y763" s="16"/>
      <c r="Z763" s="16"/>
      <c r="AA763" s="16"/>
      <c r="AB763" s="16"/>
      <c r="AC763" s="16"/>
    </row>
    <row r="764" spans="1:29" ht="15.75" customHeight="1" x14ac:dyDescent="0.35">
      <c r="A764" s="17"/>
      <c r="B764" s="16"/>
      <c r="C764" s="16"/>
      <c r="D764" s="16"/>
      <c r="E764" s="16"/>
      <c r="F764" s="16"/>
      <c r="G764" s="16"/>
      <c r="H764" s="16"/>
      <c r="I764" s="16"/>
      <c r="J764" s="16"/>
      <c r="K764" s="16"/>
      <c r="N764" s="16"/>
      <c r="O764" s="16"/>
      <c r="P764" s="16"/>
      <c r="Q764" s="16"/>
      <c r="R764" s="16"/>
      <c r="S764" s="23"/>
      <c r="T764" s="16"/>
      <c r="U764" s="16"/>
      <c r="W764" s="23" t="str">
        <f>IF('PD3'!$V764&lt;&gt;"",'PD3'!$V764*VLOOKUP('PD3'!$U764,#REF!,2,0),"")</f>
        <v/>
      </c>
      <c r="X764" s="16"/>
      <c r="Y764" s="16"/>
      <c r="Z764" s="16"/>
      <c r="AA764" s="16"/>
      <c r="AB764" s="16"/>
      <c r="AC764" s="16"/>
    </row>
    <row r="765" spans="1:29" ht="15.75" customHeight="1" x14ac:dyDescent="0.35">
      <c r="A765" s="17"/>
      <c r="B765" s="16"/>
      <c r="C765" s="16"/>
      <c r="D765" s="16"/>
      <c r="E765" s="16"/>
      <c r="F765" s="16"/>
      <c r="G765" s="16"/>
      <c r="H765" s="16"/>
      <c r="I765" s="16"/>
      <c r="J765" s="16"/>
      <c r="K765" s="16"/>
      <c r="N765" s="16"/>
      <c r="O765" s="16"/>
      <c r="P765" s="16"/>
      <c r="Q765" s="16"/>
      <c r="R765" s="16"/>
      <c r="S765" s="23"/>
      <c r="T765" s="16"/>
      <c r="U765" s="16"/>
      <c r="W765" s="23" t="str">
        <f>IF('PD3'!$V765&lt;&gt;"",'PD3'!$V765*VLOOKUP('PD3'!$U765,#REF!,2,0),"")</f>
        <v/>
      </c>
      <c r="X765" s="16"/>
      <c r="Y765" s="16"/>
      <c r="Z765" s="16"/>
      <c r="AA765" s="16"/>
      <c r="AB765" s="16"/>
      <c r="AC765" s="16"/>
    </row>
    <row r="766" spans="1:29" ht="15.75" customHeight="1" x14ac:dyDescent="0.35">
      <c r="A766" s="17"/>
      <c r="B766" s="16"/>
      <c r="C766" s="16"/>
      <c r="D766" s="16"/>
      <c r="E766" s="16"/>
      <c r="F766" s="16"/>
      <c r="G766" s="16"/>
      <c r="H766" s="16"/>
      <c r="I766" s="16"/>
      <c r="J766" s="16"/>
      <c r="K766" s="16"/>
      <c r="N766" s="16"/>
      <c r="O766" s="16"/>
      <c r="P766" s="16"/>
      <c r="Q766" s="16"/>
      <c r="R766" s="16"/>
      <c r="S766" s="23"/>
      <c r="T766" s="16"/>
      <c r="U766" s="16"/>
      <c r="W766" s="23" t="str">
        <f>IF('PD3'!$V766&lt;&gt;"",'PD3'!$V766*VLOOKUP('PD3'!$U766,#REF!,2,0),"")</f>
        <v/>
      </c>
      <c r="X766" s="16"/>
      <c r="Y766" s="16"/>
      <c r="Z766" s="16"/>
      <c r="AA766" s="16"/>
      <c r="AB766" s="16"/>
      <c r="AC766" s="16"/>
    </row>
    <row r="767" spans="1:29" ht="15.75" customHeight="1" x14ac:dyDescent="0.35">
      <c r="A767" s="17"/>
      <c r="B767" s="16"/>
      <c r="C767" s="16"/>
      <c r="D767" s="16"/>
      <c r="E767" s="16"/>
      <c r="F767" s="16"/>
      <c r="G767" s="16"/>
      <c r="H767" s="16"/>
      <c r="I767" s="16"/>
      <c r="J767" s="16"/>
      <c r="K767" s="16"/>
      <c r="N767" s="16"/>
      <c r="O767" s="16"/>
      <c r="P767" s="16"/>
      <c r="Q767" s="16"/>
      <c r="R767" s="16"/>
      <c r="S767" s="23"/>
      <c r="T767" s="16"/>
      <c r="U767" s="16"/>
      <c r="W767" s="23" t="str">
        <f>IF('PD3'!$V767&lt;&gt;"",'PD3'!$V767*VLOOKUP('PD3'!$U767,#REF!,2,0),"")</f>
        <v/>
      </c>
      <c r="X767" s="16"/>
      <c r="Y767" s="16"/>
      <c r="Z767" s="16"/>
      <c r="AA767" s="16"/>
      <c r="AB767" s="16"/>
      <c r="AC767" s="16"/>
    </row>
    <row r="768" spans="1:29" ht="15.75" customHeight="1" x14ac:dyDescent="0.35">
      <c r="A768" s="17"/>
      <c r="B768" s="16"/>
      <c r="C768" s="16"/>
      <c r="D768" s="16"/>
      <c r="E768" s="16"/>
      <c r="F768" s="16"/>
      <c r="G768" s="16"/>
      <c r="H768" s="16"/>
      <c r="I768" s="16"/>
      <c r="J768" s="16"/>
      <c r="K768" s="16"/>
      <c r="N768" s="16"/>
      <c r="O768" s="16"/>
      <c r="P768" s="16"/>
      <c r="Q768" s="16"/>
      <c r="R768" s="16"/>
      <c r="S768" s="23"/>
      <c r="T768" s="16"/>
      <c r="U768" s="16"/>
      <c r="W768" s="23" t="str">
        <f>IF('PD3'!$V768&lt;&gt;"",'PD3'!$V768*VLOOKUP('PD3'!$U768,#REF!,2,0),"")</f>
        <v/>
      </c>
      <c r="X768" s="16"/>
      <c r="Y768" s="16"/>
      <c r="Z768" s="16"/>
      <c r="AA768" s="16"/>
      <c r="AB768" s="16"/>
      <c r="AC768" s="16"/>
    </row>
    <row r="769" spans="1:29" ht="15.75" customHeight="1" x14ac:dyDescent="0.35">
      <c r="A769" s="17"/>
      <c r="B769" s="16"/>
      <c r="C769" s="16"/>
      <c r="D769" s="16"/>
      <c r="E769" s="16"/>
      <c r="F769" s="16"/>
      <c r="G769" s="16"/>
      <c r="H769" s="16"/>
      <c r="I769" s="16"/>
      <c r="J769" s="16"/>
      <c r="K769" s="16"/>
      <c r="N769" s="16"/>
      <c r="O769" s="16"/>
      <c r="P769" s="16"/>
      <c r="Q769" s="16"/>
      <c r="R769" s="16"/>
      <c r="S769" s="23"/>
      <c r="T769" s="16"/>
      <c r="U769" s="16"/>
      <c r="W769" s="23" t="str">
        <f>IF('PD3'!$V769&lt;&gt;"",'PD3'!$V769*VLOOKUP('PD3'!$U769,#REF!,2,0),"")</f>
        <v/>
      </c>
      <c r="X769" s="16"/>
      <c r="Y769" s="16"/>
      <c r="Z769" s="16"/>
      <c r="AA769" s="16"/>
      <c r="AB769" s="16"/>
      <c r="AC769" s="16"/>
    </row>
    <row r="770" spans="1:29" ht="15.75" customHeight="1" x14ac:dyDescent="0.35">
      <c r="A770" s="17"/>
      <c r="B770" s="16"/>
      <c r="C770" s="16"/>
      <c r="D770" s="16"/>
      <c r="E770" s="16"/>
      <c r="F770" s="16"/>
      <c r="G770" s="16"/>
      <c r="H770" s="16"/>
      <c r="I770" s="16"/>
      <c r="J770" s="16"/>
      <c r="K770" s="16"/>
      <c r="N770" s="16"/>
      <c r="O770" s="16"/>
      <c r="P770" s="16"/>
      <c r="Q770" s="16"/>
      <c r="R770" s="16"/>
      <c r="S770" s="23"/>
      <c r="T770" s="16"/>
      <c r="U770" s="16"/>
      <c r="W770" s="23" t="str">
        <f>IF('PD3'!$V770&lt;&gt;"",'PD3'!$V770*VLOOKUP('PD3'!$U770,#REF!,2,0),"")</f>
        <v/>
      </c>
      <c r="X770" s="16"/>
      <c r="Y770" s="16"/>
      <c r="Z770" s="16"/>
      <c r="AA770" s="16"/>
      <c r="AB770" s="16"/>
      <c r="AC770" s="16"/>
    </row>
    <row r="771" spans="1:29" ht="15.75" customHeight="1" x14ac:dyDescent="0.35">
      <c r="A771" s="17"/>
      <c r="B771" s="16"/>
      <c r="C771" s="16"/>
      <c r="D771" s="16"/>
      <c r="E771" s="16"/>
      <c r="F771" s="16"/>
      <c r="G771" s="16"/>
      <c r="H771" s="16"/>
      <c r="I771" s="16"/>
      <c r="J771" s="16"/>
      <c r="K771" s="16"/>
      <c r="N771" s="16"/>
      <c r="O771" s="16"/>
      <c r="P771" s="16"/>
      <c r="Q771" s="16"/>
      <c r="R771" s="16"/>
      <c r="S771" s="23"/>
      <c r="T771" s="16"/>
      <c r="U771" s="16"/>
      <c r="W771" s="23" t="str">
        <f>IF('PD3'!$V771&lt;&gt;"",'PD3'!$V771*VLOOKUP('PD3'!$U771,#REF!,2,0),"")</f>
        <v/>
      </c>
      <c r="X771" s="16"/>
      <c r="Y771" s="16"/>
      <c r="Z771" s="16"/>
      <c r="AA771" s="16"/>
      <c r="AB771" s="16"/>
      <c r="AC771" s="16"/>
    </row>
    <row r="772" spans="1:29" ht="15.75" customHeight="1" x14ac:dyDescent="0.35">
      <c r="A772" s="17"/>
      <c r="B772" s="16"/>
      <c r="C772" s="16"/>
      <c r="D772" s="16"/>
      <c r="E772" s="16"/>
      <c r="F772" s="16"/>
      <c r="G772" s="16"/>
      <c r="H772" s="16"/>
      <c r="I772" s="16"/>
      <c r="J772" s="16"/>
      <c r="K772" s="16"/>
      <c r="N772" s="16"/>
      <c r="O772" s="16"/>
      <c r="P772" s="16"/>
      <c r="Q772" s="16"/>
      <c r="R772" s="16"/>
      <c r="S772" s="23"/>
      <c r="T772" s="16"/>
      <c r="U772" s="16"/>
      <c r="W772" s="23" t="str">
        <f>IF('PD3'!$V772&lt;&gt;"",'PD3'!$V772*VLOOKUP('PD3'!$U772,#REF!,2,0),"")</f>
        <v/>
      </c>
      <c r="X772" s="16"/>
      <c r="Y772" s="16"/>
      <c r="Z772" s="16"/>
      <c r="AA772" s="16"/>
      <c r="AB772" s="16"/>
      <c r="AC772" s="16"/>
    </row>
    <row r="773" spans="1:29" ht="15.75" customHeight="1" x14ac:dyDescent="0.35">
      <c r="A773" s="17"/>
      <c r="B773" s="16"/>
      <c r="C773" s="16"/>
      <c r="D773" s="16"/>
      <c r="E773" s="16"/>
      <c r="F773" s="16"/>
      <c r="G773" s="16"/>
      <c r="H773" s="16"/>
      <c r="I773" s="16"/>
      <c r="J773" s="16"/>
      <c r="K773" s="16"/>
      <c r="N773" s="16"/>
      <c r="O773" s="16"/>
      <c r="P773" s="16"/>
      <c r="Q773" s="16"/>
      <c r="R773" s="16"/>
      <c r="S773" s="23"/>
      <c r="T773" s="16"/>
      <c r="U773" s="16"/>
      <c r="W773" s="23" t="str">
        <f>IF('PD3'!$V773&lt;&gt;"",'PD3'!$V773*VLOOKUP('PD3'!$U773,#REF!,2,0),"")</f>
        <v/>
      </c>
      <c r="X773" s="16"/>
      <c r="Y773" s="16"/>
      <c r="Z773" s="16"/>
      <c r="AA773" s="16"/>
      <c r="AB773" s="16"/>
      <c r="AC773" s="16"/>
    </row>
    <row r="774" spans="1:29" ht="15.75" customHeight="1" x14ac:dyDescent="0.35">
      <c r="A774" s="17"/>
      <c r="B774" s="16"/>
      <c r="C774" s="16"/>
      <c r="D774" s="16"/>
      <c r="E774" s="16"/>
      <c r="F774" s="16"/>
      <c r="G774" s="16"/>
      <c r="H774" s="16"/>
      <c r="I774" s="16"/>
      <c r="J774" s="16"/>
      <c r="K774" s="16"/>
      <c r="N774" s="16"/>
      <c r="O774" s="16"/>
      <c r="P774" s="16"/>
      <c r="Q774" s="16"/>
      <c r="R774" s="16"/>
      <c r="S774" s="23"/>
      <c r="T774" s="16"/>
      <c r="U774" s="16"/>
      <c r="W774" s="23" t="str">
        <f>IF('PD3'!$V774&lt;&gt;"",'PD3'!$V774*VLOOKUP('PD3'!$U774,#REF!,2,0),"")</f>
        <v/>
      </c>
      <c r="X774" s="16"/>
      <c r="Y774" s="16"/>
      <c r="Z774" s="16"/>
      <c r="AA774" s="16"/>
      <c r="AB774" s="16"/>
      <c r="AC774" s="16"/>
    </row>
    <row r="775" spans="1:29" ht="15.75" customHeight="1" x14ac:dyDescent="0.35">
      <c r="A775" s="17"/>
      <c r="B775" s="16"/>
      <c r="C775" s="16"/>
      <c r="D775" s="16"/>
      <c r="E775" s="16"/>
      <c r="F775" s="16"/>
      <c r="G775" s="16"/>
      <c r="H775" s="16"/>
      <c r="I775" s="16"/>
      <c r="J775" s="16"/>
      <c r="K775" s="16"/>
      <c r="N775" s="16"/>
      <c r="O775" s="16"/>
      <c r="P775" s="16"/>
      <c r="Q775" s="16"/>
      <c r="R775" s="16"/>
      <c r="S775" s="23"/>
      <c r="T775" s="16"/>
      <c r="U775" s="16"/>
      <c r="W775" s="23" t="str">
        <f>IF('PD3'!$V775&lt;&gt;"",'PD3'!$V775*VLOOKUP('PD3'!$U775,#REF!,2,0),"")</f>
        <v/>
      </c>
      <c r="X775" s="16"/>
      <c r="Y775" s="16"/>
      <c r="Z775" s="16"/>
      <c r="AA775" s="16"/>
      <c r="AB775" s="16"/>
      <c r="AC775" s="16"/>
    </row>
    <row r="776" spans="1:29" ht="15.75" customHeight="1" x14ac:dyDescent="0.35">
      <c r="A776" s="17"/>
      <c r="B776" s="16"/>
      <c r="C776" s="16"/>
      <c r="D776" s="16"/>
      <c r="E776" s="16"/>
      <c r="F776" s="16"/>
      <c r="G776" s="16"/>
      <c r="H776" s="16"/>
      <c r="I776" s="16"/>
      <c r="J776" s="16"/>
      <c r="K776" s="16"/>
      <c r="N776" s="16"/>
      <c r="O776" s="16"/>
      <c r="P776" s="16"/>
      <c r="Q776" s="16"/>
      <c r="R776" s="16"/>
      <c r="S776" s="23"/>
      <c r="T776" s="16"/>
      <c r="U776" s="16"/>
      <c r="W776" s="23" t="str">
        <f>IF('PD3'!$V776&lt;&gt;"",'PD3'!$V776*VLOOKUP('PD3'!$U776,#REF!,2,0),"")</f>
        <v/>
      </c>
      <c r="X776" s="16"/>
      <c r="Y776" s="16"/>
      <c r="Z776" s="16"/>
      <c r="AA776" s="16"/>
      <c r="AB776" s="16"/>
      <c r="AC776" s="16"/>
    </row>
    <row r="777" spans="1:29" ht="15.75" customHeight="1" x14ac:dyDescent="0.35">
      <c r="A777" s="17"/>
      <c r="B777" s="16"/>
      <c r="C777" s="16"/>
      <c r="D777" s="16"/>
      <c r="E777" s="16"/>
      <c r="F777" s="16"/>
      <c r="G777" s="16"/>
      <c r="H777" s="16"/>
      <c r="I777" s="16"/>
      <c r="J777" s="16"/>
      <c r="K777" s="16"/>
      <c r="N777" s="16"/>
      <c r="O777" s="16"/>
      <c r="P777" s="16"/>
      <c r="Q777" s="16"/>
      <c r="R777" s="16"/>
      <c r="S777" s="23"/>
      <c r="T777" s="16"/>
      <c r="U777" s="16"/>
      <c r="W777" s="23" t="str">
        <f>IF('PD3'!$V777&lt;&gt;"",'PD3'!$V777*VLOOKUP('PD3'!$U777,#REF!,2,0),"")</f>
        <v/>
      </c>
      <c r="X777" s="16"/>
      <c r="Y777" s="16"/>
      <c r="Z777" s="16"/>
      <c r="AA777" s="16"/>
      <c r="AB777" s="16"/>
      <c r="AC777" s="16"/>
    </row>
    <row r="778" spans="1:29" ht="15.75" customHeight="1" x14ac:dyDescent="0.35">
      <c r="A778" s="17"/>
      <c r="B778" s="16"/>
      <c r="C778" s="16"/>
      <c r="D778" s="16"/>
      <c r="E778" s="16"/>
      <c r="F778" s="16"/>
      <c r="G778" s="16"/>
      <c r="H778" s="16"/>
      <c r="I778" s="16"/>
      <c r="J778" s="16"/>
      <c r="K778" s="16"/>
      <c r="N778" s="16"/>
      <c r="O778" s="16"/>
      <c r="P778" s="16"/>
      <c r="Q778" s="16"/>
      <c r="R778" s="16"/>
      <c r="S778" s="23"/>
      <c r="T778" s="16"/>
      <c r="U778" s="16"/>
      <c r="W778" s="23" t="str">
        <f>IF('PD3'!$V778&lt;&gt;"",'PD3'!$V778*VLOOKUP('PD3'!$U778,#REF!,2,0),"")</f>
        <v/>
      </c>
      <c r="X778" s="16"/>
      <c r="Y778" s="16"/>
      <c r="Z778" s="16"/>
      <c r="AA778" s="16"/>
      <c r="AB778" s="16"/>
      <c r="AC778" s="16"/>
    </row>
    <row r="779" spans="1:29" ht="15.75" customHeight="1" x14ac:dyDescent="0.35">
      <c r="A779" s="17"/>
      <c r="B779" s="16"/>
      <c r="C779" s="16"/>
      <c r="D779" s="16"/>
      <c r="E779" s="16"/>
      <c r="F779" s="16"/>
      <c r="G779" s="16"/>
      <c r="H779" s="16"/>
      <c r="I779" s="16"/>
      <c r="J779" s="16"/>
      <c r="K779" s="16"/>
      <c r="N779" s="16"/>
      <c r="O779" s="16"/>
      <c r="P779" s="16"/>
      <c r="Q779" s="16"/>
      <c r="R779" s="16"/>
      <c r="S779" s="23"/>
      <c r="T779" s="16"/>
      <c r="U779" s="16"/>
      <c r="W779" s="23" t="str">
        <f>IF('PD3'!$V779&lt;&gt;"",'PD3'!$V779*VLOOKUP('PD3'!$U779,#REF!,2,0),"")</f>
        <v/>
      </c>
      <c r="X779" s="16"/>
      <c r="Y779" s="16"/>
      <c r="Z779" s="16"/>
      <c r="AA779" s="16"/>
      <c r="AB779" s="16"/>
      <c r="AC779" s="16"/>
    </row>
    <row r="780" spans="1:29" ht="15.75" customHeight="1" x14ac:dyDescent="0.35">
      <c r="A780" s="17"/>
      <c r="B780" s="16"/>
      <c r="C780" s="16"/>
      <c r="D780" s="16"/>
      <c r="E780" s="16"/>
      <c r="F780" s="16"/>
      <c r="G780" s="16"/>
      <c r="H780" s="16"/>
      <c r="I780" s="16"/>
      <c r="J780" s="16"/>
      <c r="K780" s="16"/>
      <c r="N780" s="16"/>
      <c r="O780" s="16"/>
      <c r="P780" s="16"/>
      <c r="Q780" s="16"/>
      <c r="R780" s="16"/>
      <c r="S780" s="23"/>
      <c r="T780" s="16"/>
      <c r="U780" s="16"/>
      <c r="W780" s="23" t="str">
        <f>IF('PD3'!$V780&lt;&gt;"",'PD3'!$V780*VLOOKUP('PD3'!$U780,#REF!,2,0),"")</f>
        <v/>
      </c>
      <c r="X780" s="16"/>
      <c r="Y780" s="16"/>
      <c r="Z780" s="16"/>
      <c r="AA780" s="16"/>
      <c r="AB780" s="16"/>
      <c r="AC780" s="16"/>
    </row>
    <row r="781" spans="1:29" ht="15.75" customHeight="1" x14ac:dyDescent="0.35">
      <c r="A781" s="17"/>
      <c r="B781" s="16"/>
      <c r="C781" s="16"/>
      <c r="D781" s="16"/>
      <c r="E781" s="16"/>
      <c r="F781" s="16"/>
      <c r="G781" s="16"/>
      <c r="H781" s="16"/>
      <c r="I781" s="16"/>
      <c r="J781" s="16"/>
      <c r="K781" s="16"/>
      <c r="N781" s="16"/>
      <c r="O781" s="16"/>
      <c r="P781" s="16"/>
      <c r="Q781" s="16"/>
      <c r="R781" s="16"/>
      <c r="S781" s="23"/>
      <c r="T781" s="16"/>
      <c r="U781" s="16"/>
      <c r="W781" s="23" t="str">
        <f>IF('PD3'!$V781&lt;&gt;"",'PD3'!$V781*VLOOKUP('PD3'!$U781,#REF!,2,0),"")</f>
        <v/>
      </c>
      <c r="X781" s="16"/>
      <c r="Y781" s="16"/>
      <c r="Z781" s="16"/>
      <c r="AA781" s="16"/>
      <c r="AB781" s="16"/>
      <c r="AC781" s="16"/>
    </row>
    <row r="782" spans="1:29" ht="15.75" customHeight="1" x14ac:dyDescent="0.35">
      <c r="A782" s="17"/>
      <c r="B782" s="16"/>
      <c r="C782" s="16"/>
      <c r="D782" s="16"/>
      <c r="E782" s="16"/>
      <c r="F782" s="16"/>
      <c r="G782" s="16"/>
      <c r="H782" s="16"/>
      <c r="I782" s="16"/>
      <c r="J782" s="16"/>
      <c r="K782" s="16"/>
      <c r="N782" s="16"/>
      <c r="O782" s="16"/>
      <c r="P782" s="16"/>
      <c r="Q782" s="16"/>
      <c r="R782" s="16"/>
      <c r="S782" s="23"/>
      <c r="T782" s="16"/>
      <c r="U782" s="16"/>
      <c r="W782" s="23" t="str">
        <f>IF('PD3'!$V782&lt;&gt;"",'PD3'!$V782*VLOOKUP('PD3'!$U782,#REF!,2,0),"")</f>
        <v/>
      </c>
      <c r="X782" s="16"/>
      <c r="Y782" s="16"/>
      <c r="Z782" s="16"/>
      <c r="AA782" s="16"/>
      <c r="AB782" s="16"/>
      <c r="AC782" s="16"/>
    </row>
    <row r="783" spans="1:29" ht="15.75" customHeight="1" x14ac:dyDescent="0.35">
      <c r="A783" s="17"/>
      <c r="B783" s="16"/>
      <c r="C783" s="16"/>
      <c r="D783" s="16"/>
      <c r="E783" s="16"/>
      <c r="F783" s="16"/>
      <c r="G783" s="16"/>
      <c r="H783" s="16"/>
      <c r="I783" s="16"/>
      <c r="J783" s="16"/>
      <c r="K783" s="16"/>
      <c r="N783" s="16"/>
      <c r="O783" s="16"/>
      <c r="P783" s="16"/>
      <c r="Q783" s="16"/>
      <c r="R783" s="16"/>
      <c r="S783" s="23"/>
      <c r="T783" s="16"/>
      <c r="U783" s="16"/>
      <c r="W783" s="23" t="str">
        <f>IF('PD3'!$V783&lt;&gt;"",'PD3'!$V783*VLOOKUP('PD3'!$U783,#REF!,2,0),"")</f>
        <v/>
      </c>
      <c r="X783" s="16"/>
      <c r="Y783" s="16"/>
      <c r="Z783" s="16"/>
      <c r="AA783" s="16"/>
      <c r="AB783" s="16"/>
      <c r="AC783" s="16"/>
    </row>
    <row r="784" spans="1:29" ht="15.75" customHeight="1" x14ac:dyDescent="0.35">
      <c r="A784" s="17"/>
      <c r="B784" s="16"/>
      <c r="C784" s="16"/>
      <c r="D784" s="16"/>
      <c r="E784" s="16"/>
      <c r="F784" s="16"/>
      <c r="G784" s="16"/>
      <c r="H784" s="16"/>
      <c r="I784" s="16"/>
      <c r="J784" s="16"/>
      <c r="K784" s="16"/>
      <c r="N784" s="16"/>
      <c r="O784" s="16"/>
      <c r="P784" s="16"/>
      <c r="Q784" s="16"/>
      <c r="R784" s="16"/>
      <c r="S784" s="23"/>
      <c r="T784" s="16"/>
      <c r="U784" s="16"/>
      <c r="W784" s="23" t="str">
        <f>IF('PD3'!$V784&lt;&gt;"",'PD3'!$V784*VLOOKUP('PD3'!$U784,#REF!,2,0),"")</f>
        <v/>
      </c>
      <c r="X784" s="16"/>
      <c r="Y784" s="16"/>
      <c r="Z784" s="16"/>
      <c r="AA784" s="16"/>
      <c r="AB784" s="16"/>
      <c r="AC784" s="16"/>
    </row>
    <row r="785" spans="1:29" ht="15.75" customHeight="1" x14ac:dyDescent="0.35">
      <c r="A785" s="17"/>
      <c r="B785" s="16"/>
      <c r="C785" s="16"/>
      <c r="D785" s="16"/>
      <c r="E785" s="16"/>
      <c r="F785" s="16"/>
      <c r="G785" s="16"/>
      <c r="H785" s="16"/>
      <c r="I785" s="16"/>
      <c r="J785" s="16"/>
      <c r="K785" s="16"/>
      <c r="N785" s="16"/>
      <c r="O785" s="16"/>
      <c r="P785" s="16"/>
      <c r="Q785" s="16"/>
      <c r="R785" s="16"/>
      <c r="S785" s="23"/>
      <c r="T785" s="16"/>
      <c r="U785" s="16"/>
      <c r="W785" s="23" t="str">
        <f>IF('PD3'!$V785&lt;&gt;"",'PD3'!$V785*VLOOKUP('PD3'!$U785,#REF!,2,0),"")</f>
        <v/>
      </c>
      <c r="X785" s="16"/>
      <c r="Y785" s="16"/>
      <c r="Z785" s="16"/>
      <c r="AA785" s="16"/>
      <c r="AB785" s="16"/>
      <c r="AC785" s="16"/>
    </row>
    <row r="786" spans="1:29" ht="15.75" customHeight="1" x14ac:dyDescent="0.35">
      <c r="A786" s="17"/>
      <c r="B786" s="16"/>
      <c r="C786" s="16"/>
      <c r="D786" s="16"/>
      <c r="E786" s="16"/>
      <c r="F786" s="16"/>
      <c r="G786" s="16"/>
      <c r="H786" s="16"/>
      <c r="I786" s="16"/>
      <c r="J786" s="16"/>
      <c r="K786" s="16"/>
      <c r="N786" s="16"/>
      <c r="O786" s="16"/>
      <c r="P786" s="16"/>
      <c r="Q786" s="16"/>
      <c r="R786" s="16"/>
      <c r="S786" s="23"/>
      <c r="T786" s="16"/>
      <c r="U786" s="16"/>
      <c r="W786" s="23" t="str">
        <f>IF('PD3'!$V786&lt;&gt;"",'PD3'!$V786*VLOOKUP('PD3'!$U786,#REF!,2,0),"")</f>
        <v/>
      </c>
      <c r="X786" s="16"/>
      <c r="Y786" s="16"/>
      <c r="Z786" s="16"/>
      <c r="AA786" s="16"/>
      <c r="AB786" s="16"/>
      <c r="AC786" s="16"/>
    </row>
    <row r="787" spans="1:29" ht="15.75" customHeight="1" x14ac:dyDescent="0.35">
      <c r="A787" s="17"/>
      <c r="B787" s="16"/>
      <c r="C787" s="16"/>
      <c r="D787" s="16"/>
      <c r="E787" s="16"/>
      <c r="F787" s="16"/>
      <c r="G787" s="16"/>
      <c r="H787" s="16"/>
      <c r="I787" s="16"/>
      <c r="J787" s="16"/>
      <c r="K787" s="16"/>
      <c r="N787" s="16"/>
      <c r="O787" s="16"/>
      <c r="P787" s="16"/>
      <c r="Q787" s="16"/>
      <c r="R787" s="16"/>
      <c r="S787" s="23"/>
      <c r="T787" s="16"/>
      <c r="U787" s="16"/>
      <c r="W787" s="23" t="str">
        <f>IF('PD3'!$V787&lt;&gt;"",'PD3'!$V787*VLOOKUP('PD3'!$U787,#REF!,2,0),"")</f>
        <v/>
      </c>
      <c r="X787" s="16"/>
      <c r="Y787" s="16"/>
      <c r="Z787" s="16"/>
      <c r="AA787" s="16"/>
      <c r="AB787" s="16"/>
      <c r="AC787" s="16"/>
    </row>
    <row r="788" spans="1:29" ht="15.75" customHeight="1" x14ac:dyDescent="0.35">
      <c r="A788" s="17"/>
      <c r="B788" s="16"/>
      <c r="C788" s="16"/>
      <c r="D788" s="16"/>
      <c r="E788" s="16"/>
      <c r="F788" s="16"/>
      <c r="G788" s="16"/>
      <c r="H788" s="16"/>
      <c r="I788" s="16"/>
      <c r="J788" s="16"/>
      <c r="K788" s="16"/>
      <c r="N788" s="16"/>
      <c r="O788" s="16"/>
      <c r="P788" s="16"/>
      <c r="Q788" s="16"/>
      <c r="R788" s="16"/>
      <c r="S788" s="23"/>
      <c r="T788" s="16"/>
      <c r="U788" s="16"/>
      <c r="W788" s="23" t="str">
        <f>IF('PD3'!$V788&lt;&gt;"",'PD3'!$V788*VLOOKUP('PD3'!$U788,#REF!,2,0),"")</f>
        <v/>
      </c>
      <c r="X788" s="16"/>
      <c r="Y788" s="16"/>
      <c r="Z788" s="16"/>
      <c r="AA788" s="16"/>
      <c r="AB788" s="16"/>
      <c r="AC788" s="16"/>
    </row>
    <row r="789" spans="1:29" ht="15.75" customHeight="1" x14ac:dyDescent="0.35">
      <c r="A789" s="17"/>
      <c r="B789" s="16"/>
      <c r="C789" s="16"/>
      <c r="D789" s="16"/>
      <c r="E789" s="16"/>
      <c r="F789" s="16"/>
      <c r="G789" s="16"/>
      <c r="H789" s="16"/>
      <c r="I789" s="16"/>
      <c r="J789" s="16"/>
      <c r="K789" s="16"/>
      <c r="N789" s="16"/>
      <c r="O789" s="16"/>
      <c r="P789" s="16"/>
      <c r="Q789" s="16"/>
      <c r="R789" s="16"/>
      <c r="S789" s="23"/>
      <c r="T789" s="16"/>
      <c r="U789" s="16"/>
      <c r="W789" s="23" t="str">
        <f>IF('PD3'!$V789&lt;&gt;"",'PD3'!$V789*VLOOKUP('PD3'!$U789,#REF!,2,0),"")</f>
        <v/>
      </c>
      <c r="X789" s="16"/>
      <c r="Y789" s="16"/>
      <c r="Z789" s="16"/>
      <c r="AA789" s="16"/>
      <c r="AB789" s="16"/>
      <c r="AC789" s="16"/>
    </row>
    <row r="790" spans="1:29" ht="15.75" customHeight="1" x14ac:dyDescent="0.35">
      <c r="A790" s="17"/>
      <c r="B790" s="16"/>
      <c r="C790" s="16"/>
      <c r="D790" s="16"/>
      <c r="E790" s="16"/>
      <c r="F790" s="16"/>
      <c r="G790" s="16"/>
      <c r="H790" s="16"/>
      <c r="I790" s="16"/>
      <c r="J790" s="16"/>
      <c r="K790" s="16"/>
      <c r="N790" s="16"/>
      <c r="O790" s="16"/>
      <c r="P790" s="16"/>
      <c r="Q790" s="16"/>
      <c r="R790" s="16"/>
      <c r="S790" s="23"/>
      <c r="T790" s="16"/>
      <c r="U790" s="16"/>
      <c r="W790" s="23" t="str">
        <f>IF('PD3'!$V790&lt;&gt;"",'PD3'!$V790*VLOOKUP('PD3'!$U790,#REF!,2,0),"")</f>
        <v/>
      </c>
      <c r="X790" s="16"/>
      <c r="Y790" s="16"/>
      <c r="Z790" s="16"/>
      <c r="AA790" s="16"/>
      <c r="AB790" s="16"/>
      <c r="AC790" s="16"/>
    </row>
    <row r="791" spans="1:29" ht="15.75" customHeight="1" x14ac:dyDescent="0.35">
      <c r="A791" s="17"/>
      <c r="B791" s="16"/>
      <c r="C791" s="16"/>
      <c r="D791" s="16"/>
      <c r="E791" s="16"/>
      <c r="F791" s="16"/>
      <c r="G791" s="16"/>
      <c r="H791" s="16"/>
      <c r="I791" s="16"/>
      <c r="J791" s="16"/>
      <c r="K791" s="16"/>
      <c r="N791" s="16"/>
      <c r="O791" s="16"/>
      <c r="P791" s="16"/>
      <c r="Q791" s="16"/>
      <c r="R791" s="16"/>
      <c r="S791" s="23"/>
      <c r="T791" s="16"/>
      <c r="U791" s="16"/>
      <c r="W791" s="23" t="str">
        <f>IF('PD3'!$V791&lt;&gt;"",'PD3'!$V791*VLOOKUP('PD3'!$U791,#REF!,2,0),"")</f>
        <v/>
      </c>
      <c r="X791" s="16"/>
      <c r="Y791" s="16"/>
      <c r="Z791" s="16"/>
      <c r="AA791" s="16"/>
      <c r="AB791" s="16"/>
      <c r="AC791" s="16"/>
    </row>
    <row r="792" spans="1:29" ht="15.75" customHeight="1" x14ac:dyDescent="0.35">
      <c r="A792" s="17"/>
      <c r="B792" s="16"/>
      <c r="C792" s="16"/>
      <c r="D792" s="16"/>
      <c r="E792" s="16"/>
      <c r="F792" s="16"/>
      <c r="G792" s="16"/>
      <c r="H792" s="16"/>
      <c r="I792" s="16"/>
      <c r="J792" s="16"/>
      <c r="K792" s="16"/>
      <c r="N792" s="16"/>
      <c r="O792" s="16"/>
      <c r="P792" s="16"/>
      <c r="Q792" s="16"/>
      <c r="R792" s="16"/>
      <c r="S792" s="23"/>
      <c r="T792" s="16"/>
      <c r="U792" s="16"/>
      <c r="W792" s="23" t="str">
        <f>IF('PD3'!$V792&lt;&gt;"",'PD3'!$V792*VLOOKUP('PD3'!$U792,#REF!,2,0),"")</f>
        <v/>
      </c>
      <c r="X792" s="16"/>
      <c r="Y792" s="16"/>
      <c r="Z792" s="16"/>
      <c r="AA792" s="16"/>
      <c r="AB792" s="16"/>
      <c r="AC792" s="16"/>
    </row>
    <row r="793" spans="1:29" ht="15.75" customHeight="1" x14ac:dyDescent="0.35">
      <c r="A793" s="17"/>
      <c r="B793" s="16"/>
      <c r="C793" s="16"/>
      <c r="D793" s="16"/>
      <c r="E793" s="16"/>
      <c r="F793" s="16"/>
      <c r="G793" s="16"/>
      <c r="H793" s="16"/>
      <c r="I793" s="16"/>
      <c r="J793" s="16"/>
      <c r="K793" s="16"/>
      <c r="N793" s="16"/>
      <c r="O793" s="16"/>
      <c r="P793" s="16"/>
      <c r="Q793" s="16"/>
      <c r="R793" s="16"/>
      <c r="S793" s="23"/>
      <c r="T793" s="16"/>
      <c r="U793" s="16"/>
      <c r="W793" s="23" t="str">
        <f>IF('PD3'!$V793&lt;&gt;"",'PD3'!$V793*VLOOKUP('PD3'!$U793,#REF!,2,0),"")</f>
        <v/>
      </c>
      <c r="X793" s="16"/>
      <c r="Y793" s="16"/>
      <c r="Z793" s="16"/>
      <c r="AA793" s="16"/>
      <c r="AB793" s="16"/>
      <c r="AC793" s="16"/>
    </row>
    <row r="794" spans="1:29" ht="15.75" customHeight="1" x14ac:dyDescent="0.35">
      <c r="A794" s="17"/>
      <c r="B794" s="16"/>
      <c r="C794" s="16"/>
      <c r="D794" s="16"/>
      <c r="E794" s="16"/>
      <c r="F794" s="16"/>
      <c r="G794" s="16"/>
      <c r="H794" s="16"/>
      <c r="I794" s="16"/>
      <c r="J794" s="16"/>
      <c r="K794" s="16"/>
      <c r="N794" s="16"/>
      <c r="O794" s="16"/>
      <c r="P794" s="16"/>
      <c r="Q794" s="16"/>
      <c r="R794" s="16"/>
      <c r="S794" s="23"/>
      <c r="T794" s="16"/>
      <c r="U794" s="16"/>
      <c r="W794" s="23" t="str">
        <f>IF('PD3'!$V794&lt;&gt;"",'PD3'!$V794*VLOOKUP('PD3'!$U794,#REF!,2,0),"")</f>
        <v/>
      </c>
      <c r="X794" s="16"/>
      <c r="Y794" s="16"/>
      <c r="Z794" s="16"/>
      <c r="AA794" s="16"/>
      <c r="AB794" s="16"/>
      <c r="AC794" s="16"/>
    </row>
    <row r="795" spans="1:29" ht="15.75" customHeight="1" x14ac:dyDescent="0.35">
      <c r="A795" s="17"/>
      <c r="B795" s="16"/>
      <c r="C795" s="16"/>
      <c r="D795" s="16"/>
      <c r="E795" s="16"/>
      <c r="F795" s="16"/>
      <c r="G795" s="16"/>
      <c r="H795" s="16"/>
      <c r="I795" s="16"/>
      <c r="J795" s="16"/>
      <c r="K795" s="16"/>
      <c r="N795" s="16"/>
      <c r="O795" s="16"/>
      <c r="P795" s="16"/>
      <c r="Q795" s="16"/>
      <c r="R795" s="16"/>
      <c r="S795" s="23"/>
      <c r="T795" s="16"/>
      <c r="U795" s="16"/>
      <c r="W795" s="23" t="str">
        <f>IF('PD3'!$V795&lt;&gt;"",'PD3'!$V795*VLOOKUP('PD3'!$U795,#REF!,2,0),"")</f>
        <v/>
      </c>
      <c r="X795" s="16"/>
      <c r="Y795" s="16"/>
      <c r="Z795" s="16"/>
      <c r="AA795" s="16"/>
      <c r="AB795" s="16"/>
      <c r="AC795" s="16"/>
    </row>
    <row r="796" spans="1:29" ht="15.75" customHeight="1" x14ac:dyDescent="0.35">
      <c r="A796" s="17"/>
      <c r="B796" s="16"/>
      <c r="C796" s="16"/>
      <c r="D796" s="16"/>
      <c r="E796" s="16"/>
      <c r="F796" s="16"/>
      <c r="G796" s="16"/>
      <c r="H796" s="16"/>
      <c r="I796" s="16"/>
      <c r="J796" s="16"/>
      <c r="K796" s="16"/>
      <c r="N796" s="16"/>
      <c r="O796" s="16"/>
      <c r="P796" s="16"/>
      <c r="Q796" s="16"/>
      <c r="R796" s="16"/>
      <c r="S796" s="23"/>
      <c r="T796" s="16"/>
      <c r="U796" s="16"/>
      <c r="W796" s="23" t="str">
        <f>IF('PD3'!$V796&lt;&gt;"",'PD3'!$V796*VLOOKUP('PD3'!$U796,#REF!,2,0),"")</f>
        <v/>
      </c>
      <c r="X796" s="16"/>
      <c r="Y796" s="16"/>
      <c r="Z796" s="16"/>
      <c r="AA796" s="16"/>
      <c r="AB796" s="16"/>
      <c r="AC796" s="16"/>
    </row>
    <row r="797" spans="1:29" ht="15.75" customHeight="1" x14ac:dyDescent="0.35">
      <c r="A797" s="17"/>
      <c r="B797" s="16"/>
      <c r="C797" s="16"/>
      <c r="D797" s="16"/>
      <c r="E797" s="16"/>
      <c r="F797" s="16"/>
      <c r="G797" s="16"/>
      <c r="H797" s="16"/>
      <c r="I797" s="16"/>
      <c r="J797" s="16"/>
      <c r="K797" s="16"/>
      <c r="N797" s="16"/>
      <c r="O797" s="16"/>
      <c r="P797" s="16"/>
      <c r="Q797" s="16"/>
      <c r="R797" s="16"/>
      <c r="S797" s="23"/>
      <c r="T797" s="16"/>
      <c r="U797" s="16"/>
      <c r="W797" s="23" t="str">
        <f>IF('PD3'!$V797&lt;&gt;"",'PD3'!$V797*VLOOKUP('PD3'!$U797,#REF!,2,0),"")</f>
        <v/>
      </c>
      <c r="X797" s="16"/>
      <c r="Y797" s="16"/>
      <c r="Z797" s="16"/>
      <c r="AA797" s="16"/>
      <c r="AB797" s="16"/>
      <c r="AC797" s="16"/>
    </row>
    <row r="798" spans="1:29" ht="15.75" customHeight="1" x14ac:dyDescent="0.35">
      <c r="A798" s="17"/>
      <c r="B798" s="16"/>
      <c r="C798" s="16"/>
      <c r="D798" s="16"/>
      <c r="E798" s="16"/>
      <c r="F798" s="16"/>
      <c r="G798" s="16"/>
      <c r="H798" s="16"/>
      <c r="I798" s="16"/>
      <c r="J798" s="16"/>
      <c r="K798" s="16"/>
      <c r="N798" s="16"/>
      <c r="O798" s="16"/>
      <c r="P798" s="16"/>
      <c r="Q798" s="16"/>
      <c r="R798" s="16"/>
      <c r="S798" s="23"/>
      <c r="T798" s="16"/>
      <c r="U798" s="16"/>
      <c r="W798" s="23" t="str">
        <f>IF('PD3'!$V798&lt;&gt;"",'PD3'!$V798*VLOOKUP('PD3'!$U798,#REF!,2,0),"")</f>
        <v/>
      </c>
      <c r="X798" s="16"/>
      <c r="Y798" s="16"/>
      <c r="Z798" s="16"/>
      <c r="AA798" s="16"/>
      <c r="AB798" s="16"/>
      <c r="AC798" s="16"/>
    </row>
    <row r="799" spans="1:29" ht="15.75" customHeight="1" x14ac:dyDescent="0.35">
      <c r="A799" s="17"/>
      <c r="B799" s="16"/>
      <c r="C799" s="16"/>
      <c r="D799" s="16"/>
      <c r="E799" s="16"/>
      <c r="F799" s="16"/>
      <c r="G799" s="16"/>
      <c r="H799" s="16"/>
      <c r="I799" s="16"/>
      <c r="J799" s="16"/>
      <c r="K799" s="16"/>
      <c r="N799" s="16"/>
      <c r="O799" s="16"/>
      <c r="P799" s="16"/>
      <c r="Q799" s="16"/>
      <c r="R799" s="16"/>
      <c r="S799" s="23"/>
      <c r="T799" s="16"/>
      <c r="U799" s="16"/>
      <c r="W799" s="23" t="str">
        <f>IF('PD3'!$V799&lt;&gt;"",'PD3'!$V799*VLOOKUP('PD3'!$U799,#REF!,2,0),"")</f>
        <v/>
      </c>
      <c r="X799" s="16"/>
      <c r="Y799" s="16"/>
      <c r="Z799" s="16"/>
      <c r="AA799" s="16"/>
      <c r="AB799" s="16"/>
      <c r="AC799" s="16"/>
    </row>
    <row r="800" spans="1:29" ht="15.75" customHeight="1" x14ac:dyDescent="0.35">
      <c r="A800" s="17"/>
      <c r="B800" s="16"/>
      <c r="C800" s="16"/>
      <c r="D800" s="16"/>
      <c r="E800" s="16"/>
      <c r="F800" s="16"/>
      <c r="G800" s="16"/>
      <c r="H800" s="16"/>
      <c r="I800" s="16"/>
      <c r="J800" s="16"/>
      <c r="K800" s="16"/>
      <c r="N800" s="16"/>
      <c r="O800" s="16"/>
      <c r="P800" s="16"/>
      <c r="Q800" s="16"/>
      <c r="R800" s="16"/>
      <c r="S800" s="23"/>
      <c r="T800" s="16"/>
      <c r="U800" s="16"/>
      <c r="W800" s="23" t="str">
        <f>IF('PD3'!$V800&lt;&gt;"",'PD3'!$V800*VLOOKUP('PD3'!$U800,#REF!,2,0),"")</f>
        <v/>
      </c>
      <c r="X800" s="16"/>
      <c r="Y800" s="16"/>
      <c r="Z800" s="16"/>
      <c r="AA800" s="16"/>
      <c r="AB800" s="16"/>
      <c r="AC800" s="16"/>
    </row>
    <row r="801" spans="1:29" ht="15.75" customHeight="1" x14ac:dyDescent="0.35">
      <c r="A801" s="17"/>
      <c r="B801" s="16"/>
      <c r="C801" s="16"/>
      <c r="D801" s="16"/>
      <c r="E801" s="16"/>
      <c r="F801" s="16"/>
      <c r="G801" s="16"/>
      <c r="H801" s="16"/>
      <c r="I801" s="16"/>
      <c r="J801" s="16"/>
      <c r="K801" s="16"/>
      <c r="N801" s="16"/>
      <c r="O801" s="16"/>
      <c r="P801" s="16"/>
      <c r="Q801" s="16"/>
      <c r="R801" s="16"/>
      <c r="S801" s="23"/>
      <c r="T801" s="16"/>
      <c r="U801" s="16"/>
      <c r="W801" s="23" t="str">
        <f>IF('PD3'!$V801&lt;&gt;"",'PD3'!$V801*VLOOKUP('PD3'!$U801,#REF!,2,0),"")</f>
        <v/>
      </c>
      <c r="X801" s="16"/>
      <c r="Y801" s="16"/>
      <c r="Z801" s="16"/>
      <c r="AA801" s="16"/>
      <c r="AB801" s="16"/>
      <c r="AC801" s="16"/>
    </row>
    <row r="802" spans="1:29" ht="15.75" customHeight="1" x14ac:dyDescent="0.35">
      <c r="A802" s="17"/>
      <c r="B802" s="16"/>
      <c r="C802" s="16"/>
      <c r="D802" s="16"/>
      <c r="E802" s="16"/>
      <c r="F802" s="16"/>
      <c r="G802" s="16"/>
      <c r="H802" s="16"/>
      <c r="I802" s="16"/>
      <c r="J802" s="16"/>
      <c r="K802" s="16"/>
      <c r="N802" s="16"/>
      <c r="O802" s="16"/>
      <c r="P802" s="16"/>
      <c r="Q802" s="16"/>
      <c r="R802" s="16"/>
      <c r="S802" s="23"/>
      <c r="T802" s="16"/>
      <c r="U802" s="16"/>
      <c r="W802" s="23" t="str">
        <f>IF('PD3'!$V802&lt;&gt;"",'PD3'!$V802*VLOOKUP('PD3'!$U802,#REF!,2,0),"")</f>
        <v/>
      </c>
      <c r="X802" s="16"/>
      <c r="Y802" s="16"/>
      <c r="Z802" s="16"/>
      <c r="AA802" s="16"/>
      <c r="AB802" s="16"/>
      <c r="AC802" s="16"/>
    </row>
    <row r="803" spans="1:29" ht="15.75" customHeight="1" x14ac:dyDescent="0.35">
      <c r="A803" s="17"/>
      <c r="B803" s="16"/>
      <c r="C803" s="16"/>
      <c r="D803" s="16"/>
      <c r="E803" s="16"/>
      <c r="F803" s="16"/>
      <c r="G803" s="16"/>
      <c r="H803" s="16"/>
      <c r="I803" s="16"/>
      <c r="J803" s="16"/>
      <c r="K803" s="16"/>
      <c r="N803" s="16"/>
      <c r="O803" s="16"/>
      <c r="P803" s="16"/>
      <c r="Q803" s="16"/>
      <c r="R803" s="16"/>
      <c r="S803" s="23"/>
      <c r="T803" s="16"/>
      <c r="U803" s="16"/>
      <c r="W803" s="23" t="str">
        <f>IF('PD3'!$V803&lt;&gt;"",'PD3'!$V803*VLOOKUP('PD3'!$U803,#REF!,2,0),"")</f>
        <v/>
      </c>
      <c r="X803" s="16"/>
      <c r="Y803" s="16"/>
      <c r="Z803" s="16"/>
      <c r="AA803" s="16"/>
      <c r="AB803" s="16"/>
      <c r="AC803" s="16"/>
    </row>
    <row r="804" spans="1:29" ht="15.75" customHeight="1" x14ac:dyDescent="0.35">
      <c r="A804" s="17"/>
      <c r="B804" s="16"/>
      <c r="C804" s="16"/>
      <c r="D804" s="16"/>
      <c r="E804" s="16"/>
      <c r="F804" s="16"/>
      <c r="G804" s="16"/>
      <c r="H804" s="16"/>
      <c r="I804" s="16"/>
      <c r="J804" s="16"/>
      <c r="K804" s="16"/>
      <c r="N804" s="16"/>
      <c r="O804" s="16"/>
      <c r="P804" s="16"/>
      <c r="Q804" s="16"/>
      <c r="R804" s="16"/>
      <c r="S804" s="23"/>
      <c r="T804" s="16"/>
      <c r="U804" s="16"/>
      <c r="W804" s="23" t="str">
        <f>IF('PD3'!$V804&lt;&gt;"",'PD3'!$V804*VLOOKUP('PD3'!$U804,#REF!,2,0),"")</f>
        <v/>
      </c>
      <c r="X804" s="16"/>
      <c r="Y804" s="16"/>
      <c r="Z804" s="16"/>
      <c r="AA804" s="16"/>
      <c r="AB804" s="16"/>
      <c r="AC804" s="16"/>
    </row>
    <row r="805" spans="1:29" ht="15.75" customHeight="1" x14ac:dyDescent="0.35">
      <c r="A805" s="17"/>
      <c r="B805" s="16"/>
      <c r="C805" s="16"/>
      <c r="D805" s="16"/>
      <c r="E805" s="16"/>
      <c r="F805" s="16"/>
      <c r="G805" s="16"/>
      <c r="H805" s="16"/>
      <c r="I805" s="16"/>
      <c r="J805" s="16"/>
      <c r="K805" s="16"/>
      <c r="N805" s="16"/>
      <c r="O805" s="16"/>
      <c r="P805" s="16"/>
      <c r="Q805" s="16"/>
      <c r="R805" s="16"/>
      <c r="S805" s="23"/>
      <c r="T805" s="16"/>
      <c r="U805" s="16"/>
      <c r="W805" s="23" t="str">
        <f>IF('PD3'!$V805&lt;&gt;"",'PD3'!$V805*VLOOKUP('PD3'!$U805,#REF!,2,0),"")</f>
        <v/>
      </c>
      <c r="X805" s="16"/>
      <c r="Y805" s="16"/>
      <c r="Z805" s="16"/>
      <c r="AA805" s="16"/>
      <c r="AB805" s="16"/>
      <c r="AC805" s="16"/>
    </row>
    <row r="806" spans="1:29" ht="15.75" customHeight="1" x14ac:dyDescent="0.35">
      <c r="A806" s="17"/>
      <c r="B806" s="16"/>
      <c r="C806" s="16"/>
      <c r="D806" s="16"/>
      <c r="E806" s="16"/>
      <c r="F806" s="16"/>
      <c r="G806" s="16"/>
      <c r="H806" s="16"/>
      <c r="I806" s="16"/>
      <c r="J806" s="16"/>
      <c r="K806" s="16"/>
      <c r="N806" s="16"/>
      <c r="O806" s="16"/>
      <c r="P806" s="16"/>
      <c r="Q806" s="16"/>
      <c r="R806" s="16"/>
      <c r="S806" s="23"/>
      <c r="T806" s="16"/>
      <c r="U806" s="16"/>
      <c r="W806" s="23" t="str">
        <f>IF('PD3'!$V806&lt;&gt;"",'PD3'!$V806*VLOOKUP('PD3'!$U806,#REF!,2,0),"")</f>
        <v/>
      </c>
      <c r="X806" s="16"/>
      <c r="Y806" s="16"/>
      <c r="Z806" s="16"/>
      <c r="AA806" s="16"/>
      <c r="AB806" s="16"/>
      <c r="AC806" s="16"/>
    </row>
    <row r="807" spans="1:29" ht="15.75" customHeight="1" x14ac:dyDescent="0.35">
      <c r="A807" s="17"/>
      <c r="B807" s="16"/>
      <c r="C807" s="16"/>
      <c r="D807" s="16"/>
      <c r="E807" s="16"/>
      <c r="F807" s="16"/>
      <c r="G807" s="16"/>
      <c r="H807" s="16"/>
      <c r="I807" s="16"/>
      <c r="J807" s="16"/>
      <c r="K807" s="16"/>
      <c r="N807" s="16"/>
      <c r="O807" s="16"/>
      <c r="P807" s="16"/>
      <c r="Q807" s="16"/>
      <c r="R807" s="16"/>
      <c r="S807" s="23"/>
      <c r="T807" s="16"/>
      <c r="U807" s="16"/>
      <c r="W807" s="23" t="str">
        <f>IF('PD3'!$V807&lt;&gt;"",'PD3'!$V807*VLOOKUP('PD3'!$U807,#REF!,2,0),"")</f>
        <v/>
      </c>
      <c r="X807" s="16"/>
      <c r="Y807" s="16"/>
      <c r="Z807" s="16"/>
      <c r="AA807" s="16"/>
      <c r="AB807" s="16"/>
      <c r="AC807" s="16"/>
    </row>
    <row r="808" spans="1:29" ht="15.75" customHeight="1" x14ac:dyDescent="0.35">
      <c r="A808" s="17"/>
      <c r="B808" s="16"/>
      <c r="C808" s="16"/>
      <c r="D808" s="16"/>
      <c r="E808" s="16"/>
      <c r="F808" s="16"/>
      <c r="G808" s="16"/>
      <c r="H808" s="16"/>
      <c r="I808" s="16"/>
      <c r="J808" s="16"/>
      <c r="K808" s="16"/>
      <c r="N808" s="16"/>
      <c r="O808" s="16"/>
      <c r="P808" s="16"/>
      <c r="Q808" s="16"/>
      <c r="R808" s="16"/>
      <c r="S808" s="23"/>
      <c r="T808" s="16"/>
      <c r="U808" s="16"/>
      <c r="W808" s="23" t="str">
        <f>IF('PD3'!$V808&lt;&gt;"",'PD3'!$V808*VLOOKUP('PD3'!$U808,#REF!,2,0),"")</f>
        <v/>
      </c>
      <c r="X808" s="16"/>
      <c r="Y808" s="16"/>
      <c r="Z808" s="16"/>
      <c r="AA808" s="16"/>
      <c r="AB808" s="16"/>
      <c r="AC808" s="16"/>
    </row>
    <row r="809" spans="1:29" ht="15.75" customHeight="1" x14ac:dyDescent="0.35">
      <c r="A809" s="17"/>
      <c r="B809" s="16"/>
      <c r="C809" s="16"/>
      <c r="D809" s="16"/>
      <c r="E809" s="16"/>
      <c r="F809" s="16"/>
      <c r="G809" s="16"/>
      <c r="H809" s="16"/>
      <c r="I809" s="16"/>
      <c r="J809" s="16"/>
      <c r="K809" s="16"/>
      <c r="N809" s="16"/>
      <c r="O809" s="16"/>
      <c r="P809" s="16"/>
      <c r="Q809" s="16"/>
      <c r="R809" s="16"/>
      <c r="S809" s="23"/>
      <c r="T809" s="16"/>
      <c r="U809" s="16"/>
      <c r="W809" s="23" t="str">
        <f>IF('PD3'!$V809&lt;&gt;"",'PD3'!$V809*VLOOKUP('PD3'!$U809,#REF!,2,0),"")</f>
        <v/>
      </c>
      <c r="X809" s="16"/>
      <c r="Y809" s="16"/>
      <c r="Z809" s="16"/>
      <c r="AA809" s="16"/>
      <c r="AB809" s="16"/>
      <c r="AC809" s="16"/>
    </row>
    <row r="810" spans="1:29" ht="15.75" customHeight="1" x14ac:dyDescent="0.35">
      <c r="A810" s="17"/>
      <c r="B810" s="16"/>
      <c r="C810" s="16"/>
      <c r="D810" s="16"/>
      <c r="E810" s="16"/>
      <c r="F810" s="16"/>
      <c r="G810" s="16"/>
      <c r="H810" s="16"/>
      <c r="I810" s="16"/>
      <c r="J810" s="16"/>
      <c r="K810" s="16"/>
      <c r="N810" s="16"/>
      <c r="O810" s="16"/>
      <c r="P810" s="16"/>
      <c r="Q810" s="16"/>
      <c r="R810" s="16"/>
      <c r="S810" s="23"/>
      <c r="T810" s="16"/>
      <c r="U810" s="16"/>
      <c r="W810" s="23" t="str">
        <f>IF('PD3'!$V810&lt;&gt;"",'PD3'!$V810*VLOOKUP('PD3'!$U810,#REF!,2,0),"")</f>
        <v/>
      </c>
      <c r="X810" s="16"/>
      <c r="Y810" s="16"/>
      <c r="Z810" s="16"/>
      <c r="AA810" s="16"/>
      <c r="AB810" s="16"/>
      <c r="AC810" s="16"/>
    </row>
    <row r="811" spans="1:29" ht="15.75" customHeight="1" x14ac:dyDescent="0.35">
      <c r="A811" s="17"/>
      <c r="B811" s="16"/>
      <c r="C811" s="16"/>
      <c r="D811" s="16"/>
      <c r="E811" s="16"/>
      <c r="F811" s="16"/>
      <c r="G811" s="16"/>
      <c r="H811" s="16"/>
      <c r="I811" s="16"/>
      <c r="J811" s="16"/>
      <c r="K811" s="16"/>
      <c r="N811" s="16"/>
      <c r="O811" s="16"/>
      <c r="P811" s="16"/>
      <c r="Q811" s="16"/>
      <c r="R811" s="16"/>
      <c r="S811" s="23"/>
      <c r="T811" s="16"/>
      <c r="U811" s="16"/>
      <c r="W811" s="23" t="str">
        <f>IF('PD3'!$V811&lt;&gt;"",'PD3'!$V811*VLOOKUP('PD3'!$U811,#REF!,2,0),"")</f>
        <v/>
      </c>
      <c r="X811" s="16"/>
      <c r="Y811" s="16"/>
      <c r="Z811" s="16"/>
      <c r="AA811" s="16"/>
      <c r="AB811" s="16"/>
      <c r="AC811" s="16"/>
    </row>
    <row r="812" spans="1:29" ht="15.75" customHeight="1" x14ac:dyDescent="0.35">
      <c r="A812" s="17"/>
      <c r="B812" s="16"/>
      <c r="C812" s="16"/>
      <c r="D812" s="16"/>
      <c r="E812" s="16"/>
      <c r="F812" s="16"/>
      <c r="G812" s="16"/>
      <c r="H812" s="16"/>
      <c r="I812" s="16"/>
      <c r="J812" s="16"/>
      <c r="K812" s="16"/>
      <c r="N812" s="16"/>
      <c r="O812" s="16"/>
      <c r="P812" s="16"/>
      <c r="Q812" s="16"/>
      <c r="R812" s="16"/>
      <c r="S812" s="23"/>
      <c r="T812" s="16"/>
      <c r="U812" s="16"/>
      <c r="W812" s="23" t="str">
        <f>IF('PD3'!$V812&lt;&gt;"",'PD3'!$V812*VLOOKUP('PD3'!$U812,#REF!,2,0),"")</f>
        <v/>
      </c>
      <c r="X812" s="16"/>
      <c r="Y812" s="16"/>
      <c r="Z812" s="16"/>
      <c r="AA812" s="16"/>
      <c r="AB812" s="16"/>
      <c r="AC812" s="16"/>
    </row>
    <row r="813" spans="1:29" ht="15.75" customHeight="1" x14ac:dyDescent="0.35">
      <c r="A813" s="17"/>
      <c r="B813" s="16"/>
      <c r="C813" s="16"/>
      <c r="D813" s="16"/>
      <c r="E813" s="16"/>
      <c r="F813" s="16"/>
      <c r="G813" s="16"/>
      <c r="H813" s="16"/>
      <c r="I813" s="16"/>
      <c r="J813" s="16"/>
      <c r="K813" s="16"/>
      <c r="N813" s="16"/>
      <c r="O813" s="16"/>
      <c r="P813" s="16"/>
      <c r="Q813" s="16"/>
      <c r="R813" s="16"/>
      <c r="S813" s="23"/>
      <c r="T813" s="16"/>
      <c r="U813" s="16"/>
      <c r="W813" s="23" t="str">
        <f>IF('PD3'!$V813&lt;&gt;"",'PD3'!$V813*VLOOKUP('PD3'!$U813,#REF!,2,0),"")</f>
        <v/>
      </c>
      <c r="X813" s="16"/>
      <c r="Y813" s="16"/>
      <c r="Z813" s="16"/>
      <c r="AA813" s="16"/>
      <c r="AB813" s="16"/>
      <c r="AC813" s="16"/>
    </row>
    <row r="814" spans="1:29" ht="15.75" customHeight="1" x14ac:dyDescent="0.35">
      <c r="A814" s="17"/>
      <c r="B814" s="16"/>
      <c r="C814" s="16"/>
      <c r="D814" s="16"/>
      <c r="E814" s="16"/>
      <c r="F814" s="16"/>
      <c r="G814" s="16"/>
      <c r="H814" s="16"/>
      <c r="I814" s="16"/>
      <c r="J814" s="16"/>
      <c r="K814" s="16"/>
      <c r="N814" s="16"/>
      <c r="O814" s="16"/>
      <c r="P814" s="16"/>
      <c r="Q814" s="16"/>
      <c r="R814" s="16"/>
      <c r="S814" s="23"/>
      <c r="T814" s="16"/>
      <c r="U814" s="16"/>
      <c r="W814" s="23" t="str">
        <f>IF('PD3'!$V814&lt;&gt;"",'PD3'!$V814*VLOOKUP('PD3'!$U814,#REF!,2,0),"")</f>
        <v/>
      </c>
      <c r="X814" s="16"/>
      <c r="Y814" s="16"/>
      <c r="Z814" s="16"/>
      <c r="AA814" s="16"/>
      <c r="AB814" s="16"/>
      <c r="AC814" s="16"/>
    </row>
    <row r="815" spans="1:29" ht="15.75" customHeight="1" x14ac:dyDescent="0.35">
      <c r="A815" s="17"/>
      <c r="B815" s="16"/>
      <c r="C815" s="16"/>
      <c r="D815" s="16"/>
      <c r="E815" s="16"/>
      <c r="F815" s="16"/>
      <c r="G815" s="16"/>
      <c r="H815" s="16"/>
      <c r="I815" s="16"/>
      <c r="J815" s="16"/>
      <c r="K815" s="16"/>
      <c r="N815" s="16"/>
      <c r="O815" s="16"/>
      <c r="P815" s="16"/>
      <c r="Q815" s="16"/>
      <c r="R815" s="16"/>
      <c r="S815" s="23"/>
      <c r="T815" s="16"/>
      <c r="U815" s="16"/>
      <c r="W815" s="23" t="str">
        <f>IF('PD3'!$V815&lt;&gt;"",'PD3'!$V815*VLOOKUP('PD3'!$U815,#REF!,2,0),"")</f>
        <v/>
      </c>
      <c r="X815" s="16"/>
      <c r="Y815" s="16"/>
      <c r="Z815" s="16"/>
      <c r="AA815" s="16"/>
      <c r="AB815" s="16"/>
      <c r="AC815" s="16"/>
    </row>
    <row r="816" spans="1:29" ht="15.75" customHeight="1" x14ac:dyDescent="0.35">
      <c r="A816" s="17"/>
      <c r="B816" s="16"/>
      <c r="C816" s="16"/>
      <c r="D816" s="16"/>
      <c r="E816" s="16"/>
      <c r="F816" s="16"/>
      <c r="G816" s="16"/>
      <c r="H816" s="16"/>
      <c r="I816" s="16"/>
      <c r="J816" s="16"/>
      <c r="K816" s="16"/>
      <c r="N816" s="16"/>
      <c r="O816" s="16"/>
      <c r="P816" s="16"/>
      <c r="Q816" s="16"/>
      <c r="R816" s="16"/>
      <c r="S816" s="23"/>
      <c r="T816" s="16"/>
      <c r="U816" s="16"/>
      <c r="W816" s="23" t="str">
        <f>IF('PD3'!$V816&lt;&gt;"",'PD3'!$V816*VLOOKUP('PD3'!$U816,#REF!,2,0),"")</f>
        <v/>
      </c>
      <c r="X816" s="16"/>
      <c r="Y816" s="16"/>
      <c r="Z816" s="16"/>
      <c r="AA816" s="16"/>
      <c r="AB816" s="16"/>
      <c r="AC816" s="16"/>
    </row>
    <row r="817" spans="1:29" ht="15.75" customHeight="1" x14ac:dyDescent="0.35">
      <c r="A817" s="17"/>
      <c r="B817" s="16"/>
      <c r="C817" s="16"/>
      <c r="D817" s="16"/>
      <c r="E817" s="16"/>
      <c r="F817" s="16"/>
      <c r="G817" s="16"/>
      <c r="H817" s="16"/>
      <c r="I817" s="16"/>
      <c r="J817" s="16"/>
      <c r="K817" s="16"/>
      <c r="N817" s="16"/>
      <c r="O817" s="16"/>
      <c r="P817" s="16"/>
      <c r="Q817" s="16"/>
      <c r="R817" s="16"/>
      <c r="S817" s="23"/>
      <c r="T817" s="16"/>
      <c r="U817" s="16"/>
      <c r="W817" s="23" t="str">
        <f>IF('PD3'!$V817&lt;&gt;"",'PD3'!$V817*VLOOKUP('PD3'!$U817,#REF!,2,0),"")</f>
        <v/>
      </c>
      <c r="X817" s="16"/>
      <c r="Y817" s="16"/>
      <c r="Z817" s="16"/>
      <c r="AA817" s="16"/>
      <c r="AB817" s="16"/>
      <c r="AC817" s="16"/>
    </row>
    <row r="818" spans="1:29" ht="15.75" customHeight="1" x14ac:dyDescent="0.35">
      <c r="A818" s="17"/>
      <c r="B818" s="16"/>
      <c r="C818" s="16"/>
      <c r="D818" s="16"/>
      <c r="E818" s="16"/>
      <c r="F818" s="16"/>
      <c r="G818" s="16"/>
      <c r="H818" s="16"/>
      <c r="I818" s="16"/>
      <c r="J818" s="16"/>
      <c r="K818" s="16"/>
      <c r="N818" s="16"/>
      <c r="O818" s="16"/>
      <c r="P818" s="16"/>
      <c r="Q818" s="16"/>
      <c r="R818" s="16"/>
      <c r="S818" s="23"/>
      <c r="T818" s="16"/>
      <c r="U818" s="16"/>
      <c r="W818" s="23" t="str">
        <f>IF('PD3'!$V818&lt;&gt;"",'PD3'!$V818*VLOOKUP('PD3'!$U818,#REF!,2,0),"")</f>
        <v/>
      </c>
      <c r="X818" s="16"/>
      <c r="Y818" s="16"/>
      <c r="Z818" s="16"/>
      <c r="AA818" s="16"/>
      <c r="AB818" s="16"/>
      <c r="AC818" s="16"/>
    </row>
    <row r="819" spans="1:29" ht="15.75" customHeight="1" x14ac:dyDescent="0.35">
      <c r="A819" s="17"/>
      <c r="B819" s="16"/>
      <c r="C819" s="16"/>
      <c r="D819" s="16"/>
      <c r="E819" s="16"/>
      <c r="F819" s="16"/>
      <c r="G819" s="16"/>
      <c r="H819" s="16"/>
      <c r="I819" s="16"/>
      <c r="J819" s="16"/>
      <c r="K819" s="16"/>
      <c r="N819" s="16"/>
      <c r="O819" s="16"/>
      <c r="P819" s="16"/>
      <c r="Q819" s="16"/>
      <c r="R819" s="16"/>
      <c r="S819" s="23"/>
      <c r="T819" s="16"/>
      <c r="U819" s="16"/>
      <c r="W819" s="23" t="str">
        <f>IF('PD3'!$V819&lt;&gt;"",'PD3'!$V819*VLOOKUP('PD3'!$U819,#REF!,2,0),"")</f>
        <v/>
      </c>
      <c r="X819" s="16"/>
      <c r="Y819" s="16"/>
      <c r="Z819" s="16"/>
      <c r="AA819" s="16"/>
      <c r="AB819" s="16"/>
      <c r="AC819" s="16"/>
    </row>
    <row r="820" spans="1:29" ht="15.75" customHeight="1" x14ac:dyDescent="0.35">
      <c r="A820" s="17"/>
      <c r="B820" s="16"/>
      <c r="C820" s="16"/>
      <c r="D820" s="16"/>
      <c r="E820" s="16"/>
      <c r="F820" s="16"/>
      <c r="G820" s="16"/>
      <c r="H820" s="16"/>
      <c r="I820" s="16"/>
      <c r="J820" s="16"/>
      <c r="K820" s="16"/>
      <c r="N820" s="16"/>
      <c r="O820" s="16"/>
      <c r="P820" s="16"/>
      <c r="Q820" s="16"/>
      <c r="R820" s="16"/>
      <c r="S820" s="23"/>
      <c r="T820" s="16"/>
      <c r="U820" s="16"/>
      <c r="W820" s="23" t="str">
        <f>IF('PD3'!$V820&lt;&gt;"",'PD3'!$V820*VLOOKUP('PD3'!$U820,#REF!,2,0),"")</f>
        <v/>
      </c>
      <c r="X820" s="16"/>
      <c r="Y820" s="16"/>
      <c r="Z820" s="16"/>
      <c r="AA820" s="16"/>
      <c r="AB820" s="16"/>
      <c r="AC820" s="16"/>
    </row>
    <row r="821" spans="1:29" ht="15.75" customHeight="1" x14ac:dyDescent="0.35">
      <c r="A821" s="17"/>
      <c r="B821" s="16"/>
      <c r="C821" s="16"/>
      <c r="D821" s="16"/>
      <c r="E821" s="16"/>
      <c r="F821" s="16"/>
      <c r="G821" s="16"/>
      <c r="H821" s="16"/>
      <c r="I821" s="16"/>
      <c r="J821" s="16"/>
      <c r="K821" s="16"/>
      <c r="N821" s="16"/>
      <c r="O821" s="16"/>
      <c r="P821" s="16"/>
      <c r="Q821" s="16"/>
      <c r="R821" s="16"/>
      <c r="S821" s="23"/>
      <c r="T821" s="16"/>
      <c r="U821" s="16"/>
      <c r="W821" s="23" t="str">
        <f>IF('PD3'!$V821&lt;&gt;"",'PD3'!$V821*VLOOKUP('PD3'!$U821,#REF!,2,0),"")</f>
        <v/>
      </c>
      <c r="X821" s="16"/>
      <c r="Y821" s="16"/>
      <c r="Z821" s="16"/>
      <c r="AA821" s="16"/>
      <c r="AB821" s="16"/>
      <c r="AC821" s="16"/>
    </row>
    <row r="822" spans="1:29" ht="15.75" customHeight="1" x14ac:dyDescent="0.35">
      <c r="A822" s="17"/>
      <c r="B822" s="16"/>
      <c r="C822" s="16"/>
      <c r="D822" s="16"/>
      <c r="E822" s="16"/>
      <c r="F822" s="16"/>
      <c r="G822" s="16"/>
      <c r="H822" s="16"/>
      <c r="I822" s="16"/>
      <c r="J822" s="16"/>
      <c r="K822" s="16"/>
      <c r="N822" s="16"/>
      <c r="O822" s="16"/>
      <c r="P822" s="16"/>
      <c r="Q822" s="16"/>
      <c r="R822" s="16"/>
      <c r="S822" s="23"/>
      <c r="T822" s="16"/>
      <c r="U822" s="16"/>
      <c r="W822" s="23" t="str">
        <f>IF('PD3'!$V822&lt;&gt;"",'PD3'!$V822*VLOOKUP('PD3'!$U822,#REF!,2,0),"")</f>
        <v/>
      </c>
      <c r="X822" s="16"/>
      <c r="Y822" s="16"/>
      <c r="Z822" s="16"/>
      <c r="AA822" s="16"/>
      <c r="AB822" s="16"/>
      <c r="AC822" s="16"/>
    </row>
    <row r="823" spans="1:29" ht="15.75" customHeight="1" x14ac:dyDescent="0.35">
      <c r="A823" s="17"/>
      <c r="B823" s="16"/>
      <c r="C823" s="16"/>
      <c r="D823" s="16"/>
      <c r="E823" s="16"/>
      <c r="F823" s="16"/>
      <c r="G823" s="16"/>
      <c r="H823" s="16"/>
      <c r="I823" s="16"/>
      <c r="J823" s="16"/>
      <c r="K823" s="16"/>
      <c r="N823" s="16"/>
      <c r="O823" s="16"/>
      <c r="P823" s="16"/>
      <c r="Q823" s="16"/>
      <c r="R823" s="16"/>
      <c r="S823" s="23"/>
      <c r="T823" s="16"/>
      <c r="U823" s="16"/>
      <c r="W823" s="23" t="str">
        <f>IF('PD3'!$V823&lt;&gt;"",'PD3'!$V823*VLOOKUP('PD3'!$U823,#REF!,2,0),"")</f>
        <v/>
      </c>
      <c r="X823" s="16"/>
      <c r="Y823" s="16"/>
      <c r="Z823" s="16"/>
      <c r="AA823" s="16"/>
      <c r="AB823" s="16"/>
      <c r="AC823" s="16"/>
    </row>
    <row r="824" spans="1:29" ht="15.75" customHeight="1" x14ac:dyDescent="0.35">
      <c r="A824" s="17"/>
      <c r="B824" s="16"/>
      <c r="C824" s="16"/>
      <c r="D824" s="16"/>
      <c r="E824" s="16"/>
      <c r="F824" s="16"/>
      <c r="G824" s="16"/>
      <c r="H824" s="16"/>
      <c r="I824" s="16"/>
      <c r="J824" s="16"/>
      <c r="K824" s="16"/>
      <c r="N824" s="16"/>
      <c r="O824" s="16"/>
      <c r="P824" s="16"/>
      <c r="Q824" s="16"/>
      <c r="R824" s="16"/>
      <c r="S824" s="23"/>
      <c r="T824" s="16"/>
      <c r="U824" s="16"/>
      <c r="W824" s="23" t="str">
        <f>IF('PD3'!$V824&lt;&gt;"",'PD3'!$V824*VLOOKUP('PD3'!$U824,#REF!,2,0),"")</f>
        <v/>
      </c>
      <c r="X824" s="16"/>
      <c r="Y824" s="16"/>
      <c r="Z824" s="16"/>
      <c r="AA824" s="16"/>
      <c r="AB824" s="16"/>
      <c r="AC824" s="16"/>
    </row>
    <row r="825" spans="1:29" ht="15.75" customHeight="1" x14ac:dyDescent="0.35">
      <c r="A825" s="17"/>
      <c r="B825" s="16"/>
      <c r="C825" s="16"/>
      <c r="D825" s="16"/>
      <c r="E825" s="16"/>
      <c r="F825" s="16"/>
      <c r="G825" s="16"/>
      <c r="H825" s="16"/>
      <c r="I825" s="16"/>
      <c r="J825" s="16"/>
      <c r="K825" s="16"/>
      <c r="N825" s="16"/>
      <c r="O825" s="16"/>
      <c r="P825" s="16"/>
      <c r="Q825" s="16"/>
      <c r="R825" s="16"/>
      <c r="S825" s="23"/>
      <c r="T825" s="16"/>
      <c r="U825" s="16"/>
      <c r="W825" s="23" t="str">
        <f>IF('PD3'!$V825&lt;&gt;"",'PD3'!$V825*VLOOKUP('PD3'!$U825,#REF!,2,0),"")</f>
        <v/>
      </c>
      <c r="X825" s="16"/>
      <c r="Y825" s="16"/>
      <c r="Z825" s="16"/>
      <c r="AA825" s="16"/>
      <c r="AB825" s="16"/>
      <c r="AC825" s="16"/>
    </row>
    <row r="826" spans="1:29" ht="15.75" customHeight="1" x14ac:dyDescent="0.35">
      <c r="A826" s="17"/>
      <c r="B826" s="16"/>
      <c r="C826" s="16"/>
      <c r="D826" s="16"/>
      <c r="E826" s="16"/>
      <c r="F826" s="16"/>
      <c r="G826" s="16"/>
      <c r="H826" s="16"/>
      <c r="I826" s="16"/>
      <c r="J826" s="16"/>
      <c r="K826" s="16"/>
      <c r="N826" s="16"/>
      <c r="O826" s="16"/>
      <c r="P826" s="16"/>
      <c r="Q826" s="16"/>
      <c r="R826" s="16"/>
      <c r="S826" s="23"/>
      <c r="T826" s="16"/>
      <c r="U826" s="16"/>
      <c r="W826" s="23" t="str">
        <f>IF('PD3'!$V826&lt;&gt;"",'PD3'!$V826*VLOOKUP('PD3'!$U826,#REF!,2,0),"")</f>
        <v/>
      </c>
      <c r="X826" s="16"/>
      <c r="Y826" s="16"/>
      <c r="Z826" s="16"/>
      <c r="AA826" s="16"/>
      <c r="AB826" s="16"/>
      <c r="AC826" s="16"/>
    </row>
    <row r="827" spans="1:29" ht="15.75" customHeight="1" x14ac:dyDescent="0.35">
      <c r="A827" s="17"/>
      <c r="B827" s="16"/>
      <c r="C827" s="16"/>
      <c r="D827" s="16"/>
      <c r="E827" s="16"/>
      <c r="F827" s="16"/>
      <c r="G827" s="16"/>
      <c r="H827" s="16"/>
      <c r="I827" s="16"/>
      <c r="J827" s="16"/>
      <c r="K827" s="16"/>
      <c r="N827" s="16"/>
      <c r="O827" s="16"/>
      <c r="P827" s="16"/>
      <c r="Q827" s="16"/>
      <c r="R827" s="16"/>
      <c r="S827" s="23"/>
      <c r="T827" s="16"/>
      <c r="U827" s="16"/>
      <c r="W827" s="23" t="str">
        <f>IF('PD3'!$V827&lt;&gt;"",'PD3'!$V827*VLOOKUP('PD3'!$U827,#REF!,2,0),"")</f>
        <v/>
      </c>
      <c r="X827" s="16"/>
      <c r="Y827" s="16"/>
      <c r="Z827" s="16"/>
      <c r="AA827" s="16"/>
      <c r="AB827" s="16"/>
      <c r="AC827" s="16"/>
    </row>
    <row r="828" spans="1:29" ht="15.75" customHeight="1" x14ac:dyDescent="0.35">
      <c r="A828" s="17"/>
      <c r="B828" s="16"/>
      <c r="C828" s="16"/>
      <c r="D828" s="16"/>
      <c r="E828" s="16"/>
      <c r="F828" s="16"/>
      <c r="G828" s="16"/>
      <c r="H828" s="16"/>
      <c r="I828" s="16"/>
      <c r="J828" s="16"/>
      <c r="K828" s="16"/>
      <c r="N828" s="16"/>
      <c r="O828" s="16"/>
      <c r="P828" s="16"/>
      <c r="Q828" s="16"/>
      <c r="R828" s="16"/>
      <c r="S828" s="23"/>
      <c r="T828" s="16"/>
      <c r="U828" s="16"/>
      <c r="W828" s="23" t="str">
        <f>IF('PD3'!$V828&lt;&gt;"",'PD3'!$V828*VLOOKUP('PD3'!$U828,#REF!,2,0),"")</f>
        <v/>
      </c>
      <c r="X828" s="16"/>
      <c r="Y828" s="16"/>
      <c r="Z828" s="16"/>
      <c r="AA828" s="16"/>
      <c r="AB828" s="16"/>
      <c r="AC828" s="16"/>
    </row>
    <row r="829" spans="1:29" ht="15.75" customHeight="1" x14ac:dyDescent="0.35">
      <c r="A829" s="17"/>
      <c r="B829" s="16"/>
      <c r="C829" s="16"/>
      <c r="D829" s="16"/>
      <c r="E829" s="16"/>
      <c r="F829" s="16"/>
      <c r="G829" s="16"/>
      <c r="H829" s="16"/>
      <c r="I829" s="16"/>
      <c r="J829" s="16"/>
      <c r="K829" s="16"/>
      <c r="N829" s="16"/>
      <c r="O829" s="16"/>
      <c r="P829" s="16"/>
      <c r="Q829" s="16"/>
      <c r="R829" s="16"/>
      <c r="S829" s="23"/>
      <c r="T829" s="16"/>
      <c r="U829" s="16"/>
      <c r="W829" s="23" t="str">
        <f>IF('PD3'!$V829&lt;&gt;"",'PD3'!$V829*VLOOKUP('PD3'!$U829,#REF!,2,0),"")</f>
        <v/>
      </c>
      <c r="X829" s="16"/>
      <c r="Y829" s="16"/>
      <c r="Z829" s="16"/>
      <c r="AA829" s="16"/>
      <c r="AB829" s="16"/>
      <c r="AC829" s="16"/>
    </row>
    <row r="830" spans="1:29" ht="15.75" customHeight="1" x14ac:dyDescent="0.35">
      <c r="A830" s="17"/>
      <c r="B830" s="16"/>
      <c r="C830" s="16"/>
      <c r="D830" s="16"/>
      <c r="E830" s="16"/>
      <c r="F830" s="16"/>
      <c r="G830" s="16"/>
      <c r="H830" s="16"/>
      <c r="I830" s="16"/>
      <c r="J830" s="16"/>
      <c r="K830" s="16"/>
      <c r="N830" s="16"/>
      <c r="O830" s="16"/>
      <c r="P830" s="16"/>
      <c r="Q830" s="16"/>
      <c r="R830" s="16"/>
      <c r="S830" s="23"/>
      <c r="T830" s="16"/>
      <c r="U830" s="16"/>
      <c r="W830" s="23" t="str">
        <f>IF('PD3'!$V830&lt;&gt;"",'PD3'!$V830*VLOOKUP('PD3'!$U830,#REF!,2,0),"")</f>
        <v/>
      </c>
      <c r="X830" s="16"/>
      <c r="Y830" s="16"/>
      <c r="Z830" s="16"/>
      <c r="AA830" s="16"/>
      <c r="AB830" s="16"/>
      <c r="AC830" s="16"/>
    </row>
    <row r="831" spans="1:29" ht="15.75" customHeight="1" x14ac:dyDescent="0.35">
      <c r="A831" s="17"/>
      <c r="B831" s="16"/>
      <c r="C831" s="16"/>
      <c r="D831" s="16"/>
      <c r="E831" s="16"/>
      <c r="F831" s="16"/>
      <c r="G831" s="16"/>
      <c r="H831" s="16"/>
      <c r="I831" s="16"/>
      <c r="J831" s="16"/>
      <c r="K831" s="16"/>
      <c r="N831" s="16"/>
      <c r="O831" s="16"/>
      <c r="P831" s="16"/>
      <c r="Q831" s="16"/>
      <c r="R831" s="16"/>
      <c r="S831" s="23"/>
      <c r="T831" s="16"/>
      <c r="U831" s="16"/>
      <c r="W831" s="23" t="str">
        <f>IF('PD3'!$V831&lt;&gt;"",'PD3'!$V831*VLOOKUP('PD3'!$U831,#REF!,2,0),"")</f>
        <v/>
      </c>
      <c r="X831" s="16"/>
      <c r="Y831" s="16"/>
      <c r="Z831" s="16"/>
      <c r="AA831" s="16"/>
      <c r="AB831" s="16"/>
      <c r="AC831" s="16"/>
    </row>
    <row r="832" spans="1:29" ht="15.75" customHeight="1" x14ac:dyDescent="0.35">
      <c r="A832" s="17"/>
      <c r="B832" s="16"/>
      <c r="C832" s="16"/>
      <c r="D832" s="16"/>
      <c r="E832" s="16"/>
      <c r="F832" s="16"/>
      <c r="G832" s="16"/>
      <c r="H832" s="16"/>
      <c r="I832" s="16"/>
      <c r="J832" s="16"/>
      <c r="K832" s="16"/>
      <c r="N832" s="16"/>
      <c r="O832" s="16"/>
      <c r="P832" s="16"/>
      <c r="Q832" s="16"/>
      <c r="R832" s="16"/>
      <c r="S832" s="23"/>
      <c r="T832" s="16"/>
      <c r="U832" s="16"/>
      <c r="W832" s="23" t="str">
        <f>IF('PD3'!$V832&lt;&gt;"",'PD3'!$V832*VLOOKUP('PD3'!$U832,#REF!,2,0),"")</f>
        <v/>
      </c>
      <c r="X832" s="16"/>
      <c r="Y832" s="16"/>
      <c r="Z832" s="16"/>
      <c r="AA832" s="16"/>
      <c r="AB832" s="16"/>
      <c r="AC832" s="16"/>
    </row>
    <row r="833" spans="1:29" ht="15.75" customHeight="1" x14ac:dyDescent="0.35">
      <c r="A833" s="17"/>
      <c r="B833" s="16"/>
      <c r="C833" s="16"/>
      <c r="D833" s="16"/>
      <c r="E833" s="16"/>
      <c r="F833" s="16"/>
      <c r="G833" s="16"/>
      <c r="H833" s="16"/>
      <c r="I833" s="16"/>
      <c r="J833" s="16"/>
      <c r="K833" s="16"/>
      <c r="N833" s="16"/>
      <c r="O833" s="16"/>
      <c r="P833" s="16"/>
      <c r="Q833" s="16"/>
      <c r="R833" s="16"/>
      <c r="S833" s="23"/>
      <c r="T833" s="16"/>
      <c r="U833" s="16"/>
      <c r="W833" s="23" t="str">
        <f>IF('PD3'!$V833&lt;&gt;"",'PD3'!$V833*VLOOKUP('PD3'!$U833,#REF!,2,0),"")</f>
        <v/>
      </c>
      <c r="X833" s="16"/>
      <c r="Y833" s="16"/>
      <c r="Z833" s="16"/>
      <c r="AA833" s="16"/>
      <c r="AB833" s="16"/>
      <c r="AC833" s="16"/>
    </row>
    <row r="834" spans="1:29" ht="15.75" customHeight="1" x14ac:dyDescent="0.35">
      <c r="A834" s="17"/>
      <c r="B834" s="16"/>
      <c r="C834" s="16"/>
      <c r="D834" s="16"/>
      <c r="E834" s="16"/>
      <c r="F834" s="16"/>
      <c r="G834" s="16"/>
      <c r="H834" s="16"/>
      <c r="I834" s="16"/>
      <c r="J834" s="16"/>
      <c r="K834" s="16"/>
      <c r="N834" s="16"/>
      <c r="O834" s="16"/>
      <c r="P834" s="16"/>
      <c r="Q834" s="16"/>
      <c r="R834" s="16"/>
      <c r="S834" s="23"/>
      <c r="T834" s="16"/>
      <c r="U834" s="16"/>
      <c r="W834" s="23" t="str">
        <f>IF('PD3'!$V834&lt;&gt;"",'PD3'!$V834*VLOOKUP('PD3'!$U834,#REF!,2,0),"")</f>
        <v/>
      </c>
      <c r="X834" s="16"/>
      <c r="Y834" s="16"/>
      <c r="Z834" s="16"/>
      <c r="AA834" s="16"/>
      <c r="AB834" s="16"/>
      <c r="AC834" s="16"/>
    </row>
    <row r="835" spans="1:29" ht="15.75" customHeight="1" x14ac:dyDescent="0.35">
      <c r="A835" s="17"/>
      <c r="B835" s="16"/>
      <c r="C835" s="16"/>
      <c r="D835" s="16"/>
      <c r="E835" s="16"/>
      <c r="F835" s="16"/>
      <c r="G835" s="16"/>
      <c r="H835" s="16"/>
      <c r="I835" s="16"/>
      <c r="J835" s="16"/>
      <c r="K835" s="16"/>
      <c r="N835" s="16"/>
      <c r="O835" s="16"/>
      <c r="P835" s="16"/>
      <c r="Q835" s="16"/>
      <c r="R835" s="16"/>
      <c r="S835" s="23"/>
      <c r="T835" s="16"/>
      <c r="U835" s="16"/>
      <c r="W835" s="23" t="str">
        <f>IF('PD3'!$V835&lt;&gt;"",'PD3'!$V835*VLOOKUP('PD3'!$U835,#REF!,2,0),"")</f>
        <v/>
      </c>
      <c r="X835" s="16"/>
      <c r="Y835" s="16"/>
      <c r="Z835" s="16"/>
      <c r="AA835" s="16"/>
      <c r="AB835" s="16"/>
      <c r="AC835" s="16"/>
    </row>
    <row r="836" spans="1:29" ht="15.75" customHeight="1" x14ac:dyDescent="0.35">
      <c r="A836" s="17"/>
      <c r="B836" s="16"/>
      <c r="C836" s="16"/>
      <c r="D836" s="16"/>
      <c r="E836" s="16"/>
      <c r="F836" s="16"/>
      <c r="G836" s="16"/>
      <c r="H836" s="16"/>
      <c r="I836" s="16"/>
      <c r="J836" s="16"/>
      <c r="K836" s="16"/>
      <c r="N836" s="16"/>
      <c r="O836" s="16"/>
      <c r="P836" s="16"/>
      <c r="Q836" s="16"/>
      <c r="R836" s="16"/>
      <c r="S836" s="23"/>
      <c r="T836" s="16"/>
      <c r="U836" s="16"/>
      <c r="W836" s="23" t="str">
        <f>IF('PD3'!$V836&lt;&gt;"",'PD3'!$V836*VLOOKUP('PD3'!$U836,#REF!,2,0),"")</f>
        <v/>
      </c>
      <c r="X836" s="16"/>
      <c r="Y836" s="16"/>
      <c r="Z836" s="16"/>
      <c r="AA836" s="16"/>
      <c r="AB836" s="16"/>
      <c r="AC836" s="16"/>
    </row>
    <row r="837" spans="1:29" ht="15.75" customHeight="1" x14ac:dyDescent="0.35">
      <c r="A837" s="17"/>
      <c r="B837" s="16"/>
      <c r="C837" s="16"/>
      <c r="D837" s="16"/>
      <c r="E837" s="16"/>
      <c r="F837" s="16"/>
      <c r="G837" s="16"/>
      <c r="H837" s="16"/>
      <c r="I837" s="16"/>
      <c r="J837" s="16"/>
      <c r="K837" s="16"/>
      <c r="N837" s="16"/>
      <c r="O837" s="16"/>
      <c r="P837" s="16"/>
      <c r="Q837" s="16"/>
      <c r="R837" s="16"/>
      <c r="S837" s="23"/>
      <c r="T837" s="16"/>
      <c r="U837" s="16"/>
      <c r="W837" s="23" t="str">
        <f>IF('PD3'!$V837&lt;&gt;"",'PD3'!$V837*VLOOKUP('PD3'!$U837,#REF!,2,0),"")</f>
        <v/>
      </c>
      <c r="X837" s="16"/>
      <c r="Y837" s="16"/>
      <c r="Z837" s="16"/>
      <c r="AA837" s="16"/>
      <c r="AB837" s="16"/>
      <c r="AC837" s="16"/>
    </row>
    <row r="838" spans="1:29" ht="15.75" customHeight="1" x14ac:dyDescent="0.35">
      <c r="A838" s="17"/>
      <c r="B838" s="16"/>
      <c r="C838" s="16"/>
      <c r="D838" s="16"/>
      <c r="E838" s="16"/>
      <c r="F838" s="16"/>
      <c r="G838" s="16"/>
      <c r="H838" s="16"/>
      <c r="I838" s="16"/>
      <c r="J838" s="16"/>
      <c r="K838" s="16"/>
      <c r="N838" s="16"/>
      <c r="O838" s="16"/>
      <c r="P838" s="16"/>
      <c r="Q838" s="16"/>
      <c r="R838" s="16"/>
      <c r="S838" s="23"/>
      <c r="T838" s="16"/>
      <c r="U838" s="16"/>
      <c r="W838" s="23" t="str">
        <f>IF('PD3'!$V838&lt;&gt;"",'PD3'!$V838*VLOOKUP('PD3'!$U838,#REF!,2,0),"")</f>
        <v/>
      </c>
      <c r="X838" s="16"/>
      <c r="Y838" s="16"/>
      <c r="Z838" s="16"/>
      <c r="AA838" s="16"/>
      <c r="AB838" s="16"/>
      <c r="AC838" s="16"/>
    </row>
    <row r="839" spans="1:29" ht="15.75" customHeight="1" x14ac:dyDescent="0.35">
      <c r="A839" s="17"/>
      <c r="B839" s="16"/>
      <c r="C839" s="16"/>
      <c r="D839" s="16"/>
      <c r="E839" s="16"/>
      <c r="F839" s="16"/>
      <c r="G839" s="16"/>
      <c r="H839" s="16"/>
      <c r="I839" s="16"/>
      <c r="J839" s="16"/>
      <c r="K839" s="16"/>
      <c r="N839" s="16"/>
      <c r="O839" s="16"/>
      <c r="P839" s="16"/>
      <c r="Q839" s="16"/>
      <c r="R839" s="16"/>
      <c r="S839" s="23"/>
      <c r="T839" s="16"/>
      <c r="U839" s="16"/>
      <c r="W839" s="23" t="str">
        <f>IF('PD3'!$V839&lt;&gt;"",'PD3'!$V839*VLOOKUP('PD3'!$U839,#REF!,2,0),"")</f>
        <v/>
      </c>
      <c r="X839" s="16"/>
      <c r="Y839" s="16"/>
      <c r="Z839" s="16"/>
      <c r="AA839" s="16"/>
      <c r="AB839" s="16"/>
      <c r="AC839" s="16"/>
    </row>
    <row r="840" spans="1:29" ht="15.75" customHeight="1" x14ac:dyDescent="0.35">
      <c r="A840" s="17"/>
      <c r="B840" s="16"/>
      <c r="C840" s="16"/>
      <c r="D840" s="16"/>
      <c r="E840" s="16"/>
      <c r="F840" s="16"/>
      <c r="G840" s="16"/>
      <c r="H840" s="16"/>
      <c r="I840" s="16"/>
      <c r="J840" s="16"/>
      <c r="K840" s="16"/>
      <c r="N840" s="16"/>
      <c r="O840" s="16"/>
      <c r="P840" s="16"/>
      <c r="Q840" s="16"/>
      <c r="R840" s="16"/>
      <c r="S840" s="23"/>
      <c r="T840" s="16"/>
      <c r="U840" s="16"/>
      <c r="W840" s="23" t="str">
        <f>IF('PD3'!$V840&lt;&gt;"",'PD3'!$V840*VLOOKUP('PD3'!$U840,#REF!,2,0),"")</f>
        <v/>
      </c>
      <c r="X840" s="16"/>
      <c r="Y840" s="16"/>
      <c r="Z840" s="16"/>
      <c r="AA840" s="16"/>
      <c r="AB840" s="16"/>
      <c r="AC840" s="16"/>
    </row>
    <row r="841" spans="1:29" ht="15.75" customHeight="1" x14ac:dyDescent="0.35">
      <c r="A841" s="17"/>
      <c r="B841" s="16"/>
      <c r="C841" s="16"/>
      <c r="D841" s="16"/>
      <c r="E841" s="16"/>
      <c r="F841" s="16"/>
      <c r="G841" s="16"/>
      <c r="H841" s="16"/>
      <c r="I841" s="16"/>
      <c r="J841" s="16"/>
      <c r="K841" s="16"/>
      <c r="N841" s="16"/>
      <c r="O841" s="16"/>
      <c r="P841" s="16"/>
      <c r="Q841" s="16"/>
      <c r="R841" s="16"/>
      <c r="S841" s="23"/>
      <c r="T841" s="16"/>
      <c r="U841" s="16"/>
      <c r="W841" s="23" t="str">
        <f>IF('PD3'!$V841&lt;&gt;"",'PD3'!$V841*VLOOKUP('PD3'!$U841,#REF!,2,0),"")</f>
        <v/>
      </c>
      <c r="X841" s="16"/>
      <c r="Y841" s="16"/>
      <c r="Z841" s="16"/>
      <c r="AA841" s="16"/>
      <c r="AB841" s="16"/>
      <c r="AC841" s="16"/>
    </row>
    <row r="842" spans="1:29" ht="15.75" customHeight="1" x14ac:dyDescent="0.35">
      <c r="A842" s="17"/>
      <c r="B842" s="16"/>
      <c r="C842" s="16"/>
      <c r="D842" s="16"/>
      <c r="E842" s="16"/>
      <c r="F842" s="16"/>
      <c r="G842" s="16"/>
      <c r="H842" s="16"/>
      <c r="I842" s="16"/>
      <c r="J842" s="16"/>
      <c r="K842" s="16"/>
      <c r="N842" s="16"/>
      <c r="O842" s="16"/>
      <c r="P842" s="16"/>
      <c r="Q842" s="16"/>
      <c r="R842" s="16"/>
      <c r="S842" s="23"/>
      <c r="T842" s="16"/>
      <c r="U842" s="16"/>
      <c r="W842" s="23" t="str">
        <f>IF('PD3'!$V842&lt;&gt;"",'PD3'!$V842*VLOOKUP('PD3'!$U842,#REF!,2,0),"")</f>
        <v/>
      </c>
      <c r="X842" s="16"/>
      <c r="Y842" s="16"/>
      <c r="Z842" s="16"/>
      <c r="AA842" s="16"/>
      <c r="AB842" s="16"/>
      <c r="AC842" s="16"/>
    </row>
    <row r="843" spans="1:29" ht="15.75" customHeight="1" x14ac:dyDescent="0.35">
      <c r="A843" s="17"/>
      <c r="B843" s="16"/>
      <c r="C843" s="16"/>
      <c r="D843" s="16"/>
      <c r="E843" s="16"/>
      <c r="F843" s="16"/>
      <c r="G843" s="16"/>
      <c r="H843" s="16"/>
      <c r="I843" s="16"/>
      <c r="J843" s="16"/>
      <c r="K843" s="16"/>
      <c r="N843" s="16"/>
      <c r="O843" s="16"/>
      <c r="P843" s="16"/>
      <c r="Q843" s="16"/>
      <c r="R843" s="16"/>
      <c r="S843" s="23"/>
      <c r="T843" s="16"/>
      <c r="U843" s="16"/>
      <c r="W843" s="23" t="str">
        <f>IF('PD3'!$V843&lt;&gt;"",'PD3'!$V843*VLOOKUP('PD3'!$U843,#REF!,2,0),"")</f>
        <v/>
      </c>
      <c r="X843" s="16"/>
      <c r="Y843" s="16"/>
      <c r="Z843" s="16"/>
      <c r="AA843" s="16"/>
      <c r="AB843" s="16"/>
      <c r="AC843" s="16"/>
    </row>
    <row r="844" spans="1:29" ht="15.75" customHeight="1" x14ac:dyDescent="0.35">
      <c r="A844" s="17"/>
      <c r="B844" s="16"/>
      <c r="C844" s="16"/>
      <c r="D844" s="16"/>
      <c r="E844" s="16"/>
      <c r="F844" s="16"/>
      <c r="G844" s="16"/>
      <c r="H844" s="16"/>
      <c r="I844" s="16"/>
      <c r="J844" s="16"/>
      <c r="K844" s="16"/>
      <c r="N844" s="16"/>
      <c r="O844" s="16"/>
      <c r="P844" s="16"/>
      <c r="Q844" s="16"/>
      <c r="R844" s="16"/>
      <c r="S844" s="23"/>
      <c r="T844" s="16"/>
      <c r="U844" s="16"/>
      <c r="W844" s="23" t="str">
        <f>IF('PD3'!$V844&lt;&gt;"",'PD3'!$V844*VLOOKUP('PD3'!$U844,#REF!,2,0),"")</f>
        <v/>
      </c>
      <c r="X844" s="16"/>
      <c r="Y844" s="16"/>
      <c r="Z844" s="16"/>
      <c r="AA844" s="16"/>
      <c r="AB844" s="16"/>
      <c r="AC844" s="16"/>
    </row>
    <row r="845" spans="1:29" ht="15.75" customHeight="1" x14ac:dyDescent="0.35">
      <c r="A845" s="17"/>
      <c r="B845" s="16"/>
      <c r="C845" s="16"/>
      <c r="D845" s="16"/>
      <c r="E845" s="16"/>
      <c r="F845" s="16"/>
      <c r="G845" s="16"/>
      <c r="H845" s="16"/>
      <c r="I845" s="16"/>
      <c r="J845" s="16"/>
      <c r="K845" s="16"/>
      <c r="N845" s="16"/>
      <c r="O845" s="16"/>
      <c r="P845" s="16"/>
      <c r="Q845" s="16"/>
      <c r="R845" s="16"/>
      <c r="S845" s="23"/>
      <c r="T845" s="16"/>
      <c r="U845" s="16"/>
      <c r="W845" s="23" t="str">
        <f>IF('PD3'!$V845&lt;&gt;"",'PD3'!$V845*VLOOKUP('PD3'!$U845,#REF!,2,0),"")</f>
        <v/>
      </c>
      <c r="X845" s="16"/>
      <c r="Y845" s="16"/>
      <c r="Z845" s="16"/>
      <c r="AA845" s="16"/>
      <c r="AB845" s="16"/>
      <c r="AC845" s="16"/>
    </row>
    <row r="846" spans="1:29" ht="15.75" customHeight="1" x14ac:dyDescent="0.35">
      <c r="A846" s="17"/>
      <c r="B846" s="16"/>
      <c r="C846" s="16"/>
      <c r="D846" s="16"/>
      <c r="E846" s="16"/>
      <c r="F846" s="16"/>
      <c r="G846" s="16"/>
      <c r="H846" s="16"/>
      <c r="I846" s="16"/>
      <c r="J846" s="16"/>
      <c r="K846" s="16"/>
      <c r="N846" s="16"/>
      <c r="O846" s="16"/>
      <c r="P846" s="16"/>
      <c r="Q846" s="16"/>
      <c r="R846" s="16"/>
      <c r="S846" s="23"/>
      <c r="T846" s="16"/>
      <c r="U846" s="16"/>
      <c r="W846" s="23" t="str">
        <f>IF('PD3'!$V846&lt;&gt;"",'PD3'!$V846*VLOOKUP('PD3'!$U846,#REF!,2,0),"")</f>
        <v/>
      </c>
      <c r="X846" s="16"/>
      <c r="Y846" s="16"/>
      <c r="Z846" s="16"/>
      <c r="AA846" s="16"/>
      <c r="AB846" s="16"/>
      <c r="AC846" s="16"/>
    </row>
    <row r="847" spans="1:29" ht="15.75" customHeight="1" x14ac:dyDescent="0.35">
      <c r="A847" s="17"/>
      <c r="B847" s="16"/>
      <c r="C847" s="16"/>
      <c r="D847" s="16"/>
      <c r="E847" s="16"/>
      <c r="F847" s="16"/>
      <c r="G847" s="16"/>
      <c r="H847" s="16"/>
      <c r="I847" s="16"/>
      <c r="J847" s="16"/>
      <c r="K847" s="16"/>
      <c r="N847" s="16"/>
      <c r="O847" s="16"/>
      <c r="P847" s="16"/>
      <c r="Q847" s="16"/>
      <c r="R847" s="16"/>
      <c r="S847" s="23"/>
      <c r="T847" s="16"/>
      <c r="U847" s="16"/>
      <c r="W847" s="23" t="str">
        <f>IF('PD3'!$V847&lt;&gt;"",'PD3'!$V847*VLOOKUP('PD3'!$U847,#REF!,2,0),"")</f>
        <v/>
      </c>
      <c r="X847" s="16"/>
      <c r="Y847" s="16"/>
      <c r="Z847" s="16"/>
      <c r="AA847" s="16"/>
      <c r="AB847" s="16"/>
      <c r="AC847" s="16"/>
    </row>
    <row r="848" spans="1:29" ht="15.75" customHeight="1" x14ac:dyDescent="0.35">
      <c r="A848" s="17"/>
      <c r="B848" s="16"/>
      <c r="C848" s="16"/>
      <c r="D848" s="16"/>
      <c r="E848" s="16"/>
      <c r="F848" s="16"/>
      <c r="G848" s="16"/>
      <c r="H848" s="16"/>
      <c r="I848" s="16"/>
      <c r="J848" s="16"/>
      <c r="K848" s="16"/>
      <c r="N848" s="16"/>
      <c r="O848" s="16"/>
      <c r="P848" s="16"/>
      <c r="Q848" s="16"/>
      <c r="R848" s="16"/>
      <c r="S848" s="23"/>
      <c r="T848" s="16"/>
      <c r="U848" s="16"/>
      <c r="W848" s="23" t="str">
        <f>IF('PD3'!$V848&lt;&gt;"",'PD3'!$V848*VLOOKUP('PD3'!$U848,#REF!,2,0),"")</f>
        <v/>
      </c>
      <c r="X848" s="16"/>
      <c r="Y848" s="16"/>
      <c r="Z848" s="16"/>
      <c r="AA848" s="16"/>
      <c r="AB848" s="16"/>
      <c r="AC848" s="16"/>
    </row>
    <row r="849" spans="1:29" ht="15.75" customHeight="1" x14ac:dyDescent="0.35">
      <c r="A849" s="17"/>
      <c r="B849" s="16"/>
      <c r="C849" s="16"/>
      <c r="D849" s="16"/>
      <c r="E849" s="16"/>
      <c r="F849" s="16"/>
      <c r="G849" s="16"/>
      <c r="H849" s="16"/>
      <c r="I849" s="16"/>
      <c r="J849" s="16"/>
      <c r="K849" s="16"/>
      <c r="N849" s="16"/>
      <c r="O849" s="16"/>
      <c r="P849" s="16"/>
      <c r="Q849" s="16"/>
      <c r="R849" s="16"/>
      <c r="S849" s="23"/>
      <c r="T849" s="16"/>
      <c r="U849" s="16"/>
      <c r="W849" s="23" t="str">
        <f>IF('PD3'!$V849&lt;&gt;"",'PD3'!$V849*VLOOKUP('PD3'!$U849,#REF!,2,0),"")</f>
        <v/>
      </c>
      <c r="X849" s="16"/>
      <c r="Y849" s="16"/>
      <c r="Z849" s="16"/>
      <c r="AA849" s="16"/>
      <c r="AB849" s="16"/>
      <c r="AC849" s="16"/>
    </row>
    <row r="850" spans="1:29" ht="15.75" customHeight="1" x14ac:dyDescent="0.35">
      <c r="A850" s="17"/>
      <c r="B850" s="16"/>
      <c r="C850" s="16"/>
      <c r="D850" s="16"/>
      <c r="E850" s="16"/>
      <c r="F850" s="16"/>
      <c r="G850" s="16"/>
      <c r="H850" s="16"/>
      <c r="I850" s="16"/>
      <c r="J850" s="16"/>
      <c r="K850" s="16"/>
      <c r="N850" s="16"/>
      <c r="O850" s="16"/>
      <c r="P850" s="16"/>
      <c r="Q850" s="16"/>
      <c r="R850" s="16"/>
      <c r="S850" s="23"/>
      <c r="T850" s="16"/>
      <c r="U850" s="16"/>
      <c r="W850" s="23" t="str">
        <f>IF('PD3'!$V850&lt;&gt;"",'PD3'!$V850*VLOOKUP('PD3'!$U850,#REF!,2,0),"")</f>
        <v/>
      </c>
      <c r="X850" s="16"/>
      <c r="Y850" s="16"/>
      <c r="Z850" s="16"/>
      <c r="AA850" s="16"/>
      <c r="AB850" s="16"/>
      <c r="AC850" s="16"/>
    </row>
    <row r="851" spans="1:29" ht="15.75" customHeight="1" x14ac:dyDescent="0.35">
      <c r="A851" s="17"/>
      <c r="B851" s="16"/>
      <c r="C851" s="16"/>
      <c r="D851" s="16"/>
      <c r="E851" s="16"/>
      <c r="F851" s="16"/>
      <c r="G851" s="16"/>
      <c r="H851" s="16"/>
      <c r="I851" s="16"/>
      <c r="J851" s="16"/>
      <c r="K851" s="16"/>
      <c r="N851" s="16"/>
      <c r="O851" s="16"/>
      <c r="P851" s="16"/>
      <c r="Q851" s="16"/>
      <c r="R851" s="16"/>
      <c r="S851" s="23"/>
      <c r="T851" s="16"/>
      <c r="U851" s="16"/>
      <c r="W851" s="23" t="str">
        <f>IF('PD3'!$V851&lt;&gt;"",'PD3'!$V851*VLOOKUP('PD3'!$U851,#REF!,2,0),"")</f>
        <v/>
      </c>
      <c r="X851" s="16"/>
      <c r="Y851" s="16"/>
      <c r="Z851" s="16"/>
      <c r="AA851" s="16"/>
      <c r="AB851" s="16"/>
      <c r="AC851" s="16"/>
    </row>
    <row r="852" spans="1:29" ht="15.75" customHeight="1" x14ac:dyDescent="0.35">
      <c r="A852" s="17"/>
      <c r="B852" s="16"/>
      <c r="C852" s="16"/>
      <c r="D852" s="16"/>
      <c r="E852" s="16"/>
      <c r="F852" s="16"/>
      <c r="G852" s="16"/>
      <c r="H852" s="16"/>
      <c r="I852" s="16"/>
      <c r="J852" s="16"/>
      <c r="K852" s="16"/>
      <c r="N852" s="16"/>
      <c r="O852" s="16"/>
      <c r="P852" s="16"/>
      <c r="Q852" s="16"/>
      <c r="R852" s="16"/>
      <c r="S852" s="23"/>
      <c r="T852" s="16"/>
      <c r="U852" s="16"/>
      <c r="W852" s="23" t="str">
        <f>IF('PD3'!$V852&lt;&gt;"",'PD3'!$V852*VLOOKUP('PD3'!$U852,#REF!,2,0),"")</f>
        <v/>
      </c>
      <c r="X852" s="16"/>
      <c r="Y852" s="16"/>
      <c r="Z852" s="16"/>
      <c r="AA852" s="16"/>
      <c r="AB852" s="16"/>
      <c r="AC852" s="16"/>
    </row>
    <row r="853" spans="1:29" ht="15.75" customHeight="1" x14ac:dyDescent="0.35">
      <c r="A853" s="17"/>
      <c r="B853" s="16"/>
      <c r="C853" s="16"/>
      <c r="D853" s="16"/>
      <c r="E853" s="16"/>
      <c r="F853" s="16"/>
      <c r="G853" s="16"/>
      <c r="H853" s="16"/>
      <c r="I853" s="16"/>
      <c r="J853" s="16"/>
      <c r="K853" s="16"/>
      <c r="N853" s="16"/>
      <c r="O853" s="16"/>
      <c r="P853" s="16"/>
      <c r="Q853" s="16"/>
      <c r="R853" s="16"/>
      <c r="S853" s="23"/>
      <c r="T853" s="16"/>
      <c r="U853" s="16"/>
      <c r="W853" s="23" t="str">
        <f>IF('PD3'!$V853&lt;&gt;"",'PD3'!$V853*VLOOKUP('PD3'!$U853,#REF!,2,0),"")</f>
        <v/>
      </c>
      <c r="X853" s="16"/>
      <c r="Y853" s="16"/>
      <c r="Z853" s="16"/>
      <c r="AA853" s="16"/>
      <c r="AB853" s="16"/>
      <c r="AC853" s="16"/>
    </row>
    <row r="854" spans="1:29" ht="15.75" customHeight="1" x14ac:dyDescent="0.35">
      <c r="A854" s="17"/>
      <c r="B854" s="16"/>
      <c r="C854" s="16"/>
      <c r="D854" s="16"/>
      <c r="E854" s="16"/>
      <c r="F854" s="16"/>
      <c r="G854" s="16"/>
      <c r="H854" s="16"/>
      <c r="I854" s="16"/>
      <c r="J854" s="16"/>
      <c r="K854" s="16"/>
      <c r="N854" s="16"/>
      <c r="O854" s="16"/>
      <c r="P854" s="16"/>
      <c r="Q854" s="16"/>
      <c r="R854" s="16"/>
      <c r="S854" s="23"/>
      <c r="T854" s="16"/>
      <c r="U854" s="16"/>
      <c r="W854" s="23" t="str">
        <f>IF('PD3'!$V854&lt;&gt;"",'PD3'!$V854*VLOOKUP('PD3'!$U854,#REF!,2,0),"")</f>
        <v/>
      </c>
      <c r="X854" s="16"/>
      <c r="Y854" s="16"/>
      <c r="Z854" s="16"/>
      <c r="AA854" s="16"/>
      <c r="AB854" s="16"/>
      <c r="AC854" s="16"/>
    </row>
    <row r="855" spans="1:29" ht="15.75" customHeight="1" x14ac:dyDescent="0.35">
      <c r="A855" s="17"/>
      <c r="B855" s="16"/>
      <c r="C855" s="16"/>
      <c r="D855" s="16"/>
      <c r="E855" s="16"/>
      <c r="F855" s="16"/>
      <c r="G855" s="16"/>
      <c r="H855" s="16"/>
      <c r="I855" s="16"/>
      <c r="J855" s="16"/>
      <c r="K855" s="16"/>
      <c r="N855" s="16"/>
      <c r="O855" s="16"/>
      <c r="P855" s="16"/>
      <c r="Q855" s="16"/>
      <c r="R855" s="16"/>
      <c r="S855" s="23"/>
      <c r="T855" s="16"/>
      <c r="U855" s="16"/>
      <c r="W855" s="23" t="str">
        <f>IF('PD3'!$V855&lt;&gt;"",'PD3'!$V855*VLOOKUP('PD3'!$U855,#REF!,2,0),"")</f>
        <v/>
      </c>
      <c r="X855" s="16"/>
      <c r="Y855" s="16"/>
      <c r="Z855" s="16"/>
      <c r="AA855" s="16"/>
      <c r="AB855" s="16"/>
      <c r="AC855" s="16"/>
    </row>
    <row r="856" spans="1:29" ht="15.75" customHeight="1" x14ac:dyDescent="0.35">
      <c r="A856" s="17"/>
      <c r="B856" s="16"/>
      <c r="C856" s="16"/>
      <c r="D856" s="16"/>
      <c r="E856" s="16"/>
      <c r="F856" s="16"/>
      <c r="G856" s="16"/>
      <c r="H856" s="16"/>
      <c r="I856" s="16"/>
      <c r="J856" s="16"/>
      <c r="K856" s="16"/>
      <c r="N856" s="16"/>
      <c r="O856" s="16"/>
      <c r="P856" s="16"/>
      <c r="Q856" s="16"/>
      <c r="R856" s="16"/>
      <c r="S856" s="23"/>
      <c r="T856" s="16"/>
      <c r="U856" s="16"/>
      <c r="W856" s="23" t="str">
        <f>IF('PD3'!$V856&lt;&gt;"",'PD3'!$V856*VLOOKUP('PD3'!$U856,#REF!,2,0),"")</f>
        <v/>
      </c>
      <c r="X856" s="16"/>
      <c r="Y856" s="16"/>
      <c r="Z856" s="16"/>
      <c r="AA856" s="16"/>
      <c r="AB856" s="16"/>
      <c r="AC856" s="16"/>
    </row>
    <row r="857" spans="1:29" ht="15.75" customHeight="1" x14ac:dyDescent="0.35">
      <c r="A857" s="17"/>
      <c r="B857" s="16"/>
      <c r="C857" s="16"/>
      <c r="D857" s="16"/>
      <c r="E857" s="16"/>
      <c r="F857" s="16"/>
      <c r="G857" s="16"/>
      <c r="H857" s="16"/>
      <c r="I857" s="16"/>
      <c r="J857" s="16"/>
      <c r="K857" s="16"/>
      <c r="N857" s="16"/>
      <c r="O857" s="16"/>
      <c r="P857" s="16"/>
      <c r="Q857" s="16"/>
      <c r="R857" s="16"/>
      <c r="S857" s="23"/>
      <c r="T857" s="16"/>
      <c r="U857" s="16"/>
      <c r="W857" s="23" t="str">
        <f>IF('PD3'!$V857&lt;&gt;"",'PD3'!$V857*VLOOKUP('PD3'!$U857,#REF!,2,0),"")</f>
        <v/>
      </c>
      <c r="X857" s="16"/>
      <c r="Y857" s="16"/>
      <c r="Z857" s="16"/>
      <c r="AA857" s="16"/>
      <c r="AB857" s="16"/>
      <c r="AC857" s="16"/>
    </row>
    <row r="858" spans="1:29" ht="15.75" customHeight="1" x14ac:dyDescent="0.35">
      <c r="A858" s="17"/>
      <c r="B858" s="16"/>
      <c r="C858" s="16"/>
      <c r="D858" s="16"/>
      <c r="E858" s="16"/>
      <c r="F858" s="16"/>
      <c r="G858" s="16"/>
      <c r="H858" s="16"/>
      <c r="I858" s="16"/>
      <c r="J858" s="16"/>
      <c r="K858" s="16"/>
      <c r="N858" s="16"/>
      <c r="O858" s="16"/>
      <c r="P858" s="16"/>
      <c r="Q858" s="16"/>
      <c r="R858" s="16"/>
      <c r="S858" s="23"/>
      <c r="T858" s="16"/>
      <c r="U858" s="16"/>
      <c r="W858" s="23" t="str">
        <f>IF('PD3'!$V858&lt;&gt;"",'PD3'!$V858*VLOOKUP('PD3'!$U858,#REF!,2,0),"")</f>
        <v/>
      </c>
      <c r="X858" s="16"/>
      <c r="Y858" s="16"/>
      <c r="Z858" s="16"/>
      <c r="AA858" s="16"/>
      <c r="AB858" s="16"/>
      <c r="AC858" s="16"/>
    </row>
    <row r="859" spans="1:29" ht="15.75" customHeight="1" x14ac:dyDescent="0.35">
      <c r="A859" s="17"/>
      <c r="B859" s="16"/>
      <c r="C859" s="16"/>
      <c r="D859" s="16"/>
      <c r="E859" s="16"/>
      <c r="F859" s="16"/>
      <c r="G859" s="16"/>
      <c r="H859" s="16"/>
      <c r="I859" s="16"/>
      <c r="J859" s="16"/>
      <c r="K859" s="16"/>
      <c r="N859" s="16"/>
      <c r="O859" s="16"/>
      <c r="P859" s="16"/>
      <c r="Q859" s="16"/>
      <c r="R859" s="16"/>
      <c r="S859" s="23"/>
      <c r="T859" s="16"/>
      <c r="U859" s="16"/>
      <c r="W859" s="23" t="str">
        <f>IF('PD3'!$V859&lt;&gt;"",'PD3'!$V859*VLOOKUP('PD3'!$U859,#REF!,2,0),"")</f>
        <v/>
      </c>
      <c r="X859" s="16"/>
      <c r="Y859" s="16"/>
      <c r="Z859" s="16"/>
      <c r="AA859" s="16"/>
      <c r="AB859" s="16"/>
      <c r="AC859" s="16"/>
    </row>
    <row r="860" spans="1:29" ht="15.75" customHeight="1" x14ac:dyDescent="0.35">
      <c r="A860" s="17"/>
      <c r="B860" s="16"/>
      <c r="C860" s="16"/>
      <c r="D860" s="16"/>
      <c r="E860" s="16"/>
      <c r="F860" s="16"/>
      <c r="G860" s="16"/>
      <c r="H860" s="16"/>
      <c r="I860" s="16"/>
      <c r="J860" s="16"/>
      <c r="K860" s="16"/>
      <c r="N860" s="16"/>
      <c r="O860" s="16"/>
      <c r="P860" s="16"/>
      <c r="Q860" s="16"/>
      <c r="R860" s="16"/>
      <c r="S860" s="23"/>
      <c r="T860" s="16"/>
      <c r="U860" s="16"/>
      <c r="W860" s="23" t="str">
        <f>IF('PD3'!$V860&lt;&gt;"",'PD3'!$V860*VLOOKUP('PD3'!$U860,#REF!,2,0),"")</f>
        <v/>
      </c>
      <c r="X860" s="16"/>
      <c r="Y860" s="16"/>
      <c r="Z860" s="16"/>
      <c r="AA860" s="16"/>
      <c r="AB860" s="16"/>
      <c r="AC860" s="16"/>
    </row>
    <row r="861" spans="1:29" ht="15.75" customHeight="1" x14ac:dyDescent="0.35">
      <c r="A861" s="17"/>
      <c r="B861" s="16"/>
      <c r="C861" s="16"/>
      <c r="D861" s="16"/>
      <c r="E861" s="16"/>
      <c r="F861" s="16"/>
      <c r="G861" s="16"/>
      <c r="H861" s="16"/>
      <c r="I861" s="16"/>
      <c r="J861" s="16"/>
      <c r="K861" s="16"/>
      <c r="N861" s="16"/>
      <c r="O861" s="16"/>
      <c r="P861" s="16"/>
      <c r="Q861" s="16"/>
      <c r="R861" s="16"/>
      <c r="S861" s="23"/>
      <c r="T861" s="16"/>
      <c r="U861" s="16"/>
      <c r="W861" s="23" t="str">
        <f>IF('PD3'!$V861&lt;&gt;"",'PD3'!$V861*VLOOKUP('PD3'!$U861,#REF!,2,0),"")</f>
        <v/>
      </c>
      <c r="X861" s="16"/>
      <c r="Y861" s="16"/>
      <c r="Z861" s="16"/>
      <c r="AA861" s="16"/>
      <c r="AB861" s="16"/>
      <c r="AC861" s="16"/>
    </row>
    <row r="862" spans="1:29" ht="15.75" customHeight="1" x14ac:dyDescent="0.35">
      <c r="A862" s="17"/>
      <c r="B862" s="16"/>
      <c r="C862" s="16"/>
      <c r="D862" s="16"/>
      <c r="E862" s="16"/>
      <c r="F862" s="16"/>
      <c r="G862" s="16"/>
      <c r="H862" s="16"/>
      <c r="I862" s="16"/>
      <c r="J862" s="16"/>
      <c r="K862" s="16"/>
      <c r="N862" s="16"/>
      <c r="O862" s="16"/>
      <c r="P862" s="16"/>
      <c r="Q862" s="16"/>
      <c r="R862" s="16"/>
      <c r="S862" s="23"/>
      <c r="T862" s="16"/>
      <c r="U862" s="16"/>
      <c r="W862" s="23" t="str">
        <f>IF('PD3'!$V862&lt;&gt;"",'PD3'!$V862*VLOOKUP('PD3'!$U862,#REF!,2,0),"")</f>
        <v/>
      </c>
      <c r="X862" s="16"/>
      <c r="Y862" s="16"/>
      <c r="Z862" s="16"/>
      <c r="AA862" s="16"/>
      <c r="AB862" s="16"/>
      <c r="AC862" s="16"/>
    </row>
    <row r="863" spans="1:29" ht="15.75" customHeight="1" x14ac:dyDescent="0.35">
      <c r="A863" s="17"/>
      <c r="B863" s="16"/>
      <c r="C863" s="16"/>
      <c r="D863" s="16"/>
      <c r="E863" s="16"/>
      <c r="F863" s="16"/>
      <c r="G863" s="16"/>
      <c r="H863" s="16"/>
      <c r="I863" s="16"/>
      <c r="J863" s="16"/>
      <c r="K863" s="16"/>
      <c r="N863" s="16"/>
      <c r="O863" s="16"/>
      <c r="P863" s="16"/>
      <c r="Q863" s="16"/>
      <c r="R863" s="16"/>
      <c r="S863" s="23"/>
      <c r="T863" s="16"/>
      <c r="U863" s="16"/>
      <c r="W863" s="23" t="str">
        <f>IF('PD3'!$V863&lt;&gt;"",'PD3'!$V863*VLOOKUP('PD3'!$U863,#REF!,2,0),"")</f>
        <v/>
      </c>
      <c r="X863" s="16"/>
      <c r="Y863" s="16"/>
      <c r="Z863" s="16"/>
      <c r="AA863" s="16"/>
      <c r="AB863" s="16"/>
      <c r="AC863" s="16"/>
    </row>
    <row r="864" spans="1:29" ht="15.75" customHeight="1" x14ac:dyDescent="0.35">
      <c r="A864" s="17"/>
      <c r="B864" s="16"/>
      <c r="C864" s="16"/>
      <c r="D864" s="16"/>
      <c r="E864" s="16"/>
      <c r="F864" s="16"/>
      <c r="G864" s="16"/>
      <c r="H864" s="16"/>
      <c r="I864" s="16"/>
      <c r="J864" s="16"/>
      <c r="K864" s="16"/>
      <c r="N864" s="16"/>
      <c r="O864" s="16"/>
      <c r="P864" s="16"/>
      <c r="Q864" s="16"/>
      <c r="R864" s="16"/>
      <c r="S864" s="23"/>
      <c r="T864" s="16"/>
      <c r="U864" s="16"/>
      <c r="W864" s="23" t="str">
        <f>IF('PD3'!$V864&lt;&gt;"",'PD3'!$V864*VLOOKUP('PD3'!$U864,#REF!,2,0),"")</f>
        <v/>
      </c>
      <c r="X864" s="16"/>
      <c r="Y864" s="16"/>
      <c r="Z864" s="16"/>
      <c r="AA864" s="16"/>
      <c r="AB864" s="16"/>
      <c r="AC864" s="16"/>
    </row>
    <row r="865" spans="1:29" ht="15.75" customHeight="1" x14ac:dyDescent="0.35">
      <c r="A865" s="17"/>
      <c r="B865" s="16"/>
      <c r="C865" s="16"/>
      <c r="D865" s="16"/>
      <c r="E865" s="16"/>
      <c r="F865" s="16"/>
      <c r="G865" s="16"/>
      <c r="H865" s="16"/>
      <c r="I865" s="16"/>
      <c r="J865" s="16"/>
      <c r="K865" s="16"/>
      <c r="N865" s="16"/>
      <c r="O865" s="16"/>
      <c r="P865" s="16"/>
      <c r="Q865" s="16"/>
      <c r="R865" s="16"/>
      <c r="S865" s="23"/>
      <c r="T865" s="16"/>
      <c r="U865" s="16"/>
      <c r="W865" s="23" t="str">
        <f>IF('PD3'!$V865&lt;&gt;"",'PD3'!$V865*VLOOKUP('PD3'!$U865,#REF!,2,0),"")</f>
        <v/>
      </c>
      <c r="X865" s="16"/>
      <c r="Y865" s="16"/>
      <c r="Z865" s="16"/>
      <c r="AA865" s="16"/>
      <c r="AB865" s="16"/>
      <c r="AC865" s="16"/>
    </row>
    <row r="866" spans="1:29" ht="15.75" customHeight="1" x14ac:dyDescent="0.35">
      <c r="A866" s="17"/>
      <c r="B866" s="16"/>
      <c r="C866" s="16"/>
      <c r="D866" s="16"/>
      <c r="E866" s="16"/>
      <c r="F866" s="16"/>
      <c r="G866" s="16"/>
      <c r="H866" s="16"/>
      <c r="I866" s="16"/>
      <c r="J866" s="16"/>
      <c r="K866" s="16"/>
      <c r="N866" s="16"/>
      <c r="O866" s="16"/>
      <c r="P866" s="16"/>
      <c r="Q866" s="16"/>
      <c r="R866" s="16"/>
      <c r="S866" s="23"/>
      <c r="T866" s="16"/>
      <c r="U866" s="16"/>
      <c r="W866" s="23" t="str">
        <f>IF('PD3'!$V866&lt;&gt;"",'PD3'!$V866*VLOOKUP('PD3'!$U866,#REF!,2,0),"")</f>
        <v/>
      </c>
      <c r="X866" s="16"/>
      <c r="Y866" s="16"/>
      <c r="Z866" s="16"/>
      <c r="AA866" s="16"/>
      <c r="AB866" s="16"/>
      <c r="AC866" s="16"/>
    </row>
    <row r="867" spans="1:29" ht="15.75" customHeight="1" x14ac:dyDescent="0.35">
      <c r="A867" s="17"/>
      <c r="B867" s="16"/>
      <c r="C867" s="16"/>
      <c r="D867" s="16"/>
      <c r="E867" s="16"/>
      <c r="F867" s="16"/>
      <c r="G867" s="16"/>
      <c r="H867" s="16"/>
      <c r="I867" s="16"/>
      <c r="J867" s="16"/>
      <c r="K867" s="16"/>
      <c r="N867" s="16"/>
      <c r="O867" s="16"/>
      <c r="P867" s="16"/>
      <c r="Q867" s="16"/>
      <c r="R867" s="16"/>
      <c r="S867" s="23"/>
      <c r="T867" s="16"/>
      <c r="U867" s="16"/>
      <c r="W867" s="23" t="str">
        <f>IF('PD3'!$V867&lt;&gt;"",'PD3'!$V867*VLOOKUP('PD3'!$U867,#REF!,2,0),"")</f>
        <v/>
      </c>
      <c r="X867" s="16"/>
      <c r="Y867" s="16"/>
      <c r="Z867" s="16"/>
      <c r="AA867" s="16"/>
      <c r="AB867" s="16"/>
      <c r="AC867" s="16"/>
    </row>
    <row r="868" spans="1:29" ht="15.75" customHeight="1" x14ac:dyDescent="0.35">
      <c r="A868" s="17"/>
      <c r="B868" s="16"/>
      <c r="C868" s="16"/>
      <c r="D868" s="16"/>
      <c r="E868" s="16"/>
      <c r="F868" s="16"/>
      <c r="G868" s="16"/>
      <c r="H868" s="16"/>
      <c r="I868" s="16"/>
      <c r="J868" s="16"/>
      <c r="K868" s="16"/>
      <c r="N868" s="16"/>
      <c r="O868" s="16"/>
      <c r="P868" s="16"/>
      <c r="Q868" s="16"/>
      <c r="R868" s="16"/>
      <c r="S868" s="23"/>
      <c r="T868" s="16"/>
      <c r="U868" s="16"/>
      <c r="W868" s="23" t="str">
        <f>IF('PD3'!$V868&lt;&gt;"",'PD3'!$V868*VLOOKUP('PD3'!$U868,#REF!,2,0),"")</f>
        <v/>
      </c>
      <c r="X868" s="16"/>
      <c r="Y868" s="16"/>
      <c r="Z868" s="16"/>
      <c r="AA868" s="16"/>
      <c r="AB868" s="16"/>
      <c r="AC868" s="16"/>
    </row>
    <row r="869" spans="1:29" ht="15.75" customHeight="1" x14ac:dyDescent="0.35">
      <c r="A869" s="17"/>
      <c r="B869" s="16"/>
      <c r="C869" s="16"/>
      <c r="D869" s="16"/>
      <c r="E869" s="16"/>
      <c r="F869" s="16"/>
      <c r="G869" s="16"/>
      <c r="H869" s="16"/>
      <c r="I869" s="16"/>
      <c r="J869" s="16"/>
      <c r="K869" s="16"/>
      <c r="N869" s="16"/>
      <c r="O869" s="16"/>
      <c r="P869" s="16"/>
      <c r="Q869" s="16"/>
      <c r="R869" s="16"/>
      <c r="S869" s="23"/>
      <c r="T869" s="16"/>
      <c r="U869" s="16"/>
      <c r="W869" s="23" t="str">
        <f>IF('PD3'!$V869&lt;&gt;"",'PD3'!$V869*VLOOKUP('PD3'!$U869,#REF!,2,0),"")</f>
        <v/>
      </c>
      <c r="X869" s="16"/>
      <c r="Y869" s="16"/>
      <c r="Z869" s="16"/>
      <c r="AA869" s="16"/>
      <c r="AB869" s="16"/>
      <c r="AC869" s="16"/>
    </row>
    <row r="870" spans="1:29" ht="15.75" customHeight="1" x14ac:dyDescent="0.35">
      <c r="A870" s="17"/>
      <c r="B870" s="16"/>
      <c r="C870" s="16"/>
      <c r="D870" s="16"/>
      <c r="E870" s="16"/>
      <c r="F870" s="16"/>
      <c r="G870" s="16"/>
      <c r="H870" s="16"/>
      <c r="I870" s="16"/>
      <c r="J870" s="16"/>
      <c r="K870" s="16"/>
      <c r="N870" s="16"/>
      <c r="O870" s="16"/>
      <c r="P870" s="16"/>
      <c r="Q870" s="16"/>
      <c r="R870" s="16"/>
      <c r="S870" s="23"/>
      <c r="T870" s="16"/>
      <c r="U870" s="16"/>
      <c r="W870" s="23" t="str">
        <f>IF('PD3'!$V870&lt;&gt;"",'PD3'!$V870*VLOOKUP('PD3'!$U870,#REF!,2,0),"")</f>
        <v/>
      </c>
      <c r="X870" s="16"/>
      <c r="Y870" s="16"/>
      <c r="Z870" s="16"/>
      <c r="AA870" s="16"/>
      <c r="AB870" s="16"/>
      <c r="AC870" s="16"/>
    </row>
    <row r="871" spans="1:29" ht="15.75" customHeight="1" x14ac:dyDescent="0.35">
      <c r="A871" s="17"/>
      <c r="B871" s="16"/>
      <c r="C871" s="16"/>
      <c r="D871" s="16"/>
      <c r="E871" s="16"/>
      <c r="F871" s="16"/>
      <c r="G871" s="16"/>
      <c r="H871" s="16"/>
      <c r="I871" s="16"/>
      <c r="J871" s="16"/>
      <c r="K871" s="16"/>
      <c r="N871" s="16"/>
      <c r="O871" s="16"/>
      <c r="P871" s="16"/>
      <c r="Q871" s="16"/>
      <c r="R871" s="16"/>
      <c r="S871" s="23"/>
      <c r="T871" s="16"/>
      <c r="U871" s="16"/>
      <c r="W871" s="23" t="str">
        <f>IF('PD3'!$V871&lt;&gt;"",'PD3'!$V871*VLOOKUP('PD3'!$U871,#REF!,2,0),"")</f>
        <v/>
      </c>
      <c r="X871" s="16"/>
      <c r="Y871" s="16"/>
      <c r="Z871" s="16"/>
      <c r="AA871" s="16"/>
      <c r="AB871" s="16"/>
      <c r="AC871" s="16"/>
    </row>
    <row r="872" spans="1:29" ht="15.75" customHeight="1" x14ac:dyDescent="0.35">
      <c r="A872" s="17"/>
      <c r="B872" s="16"/>
      <c r="C872" s="16"/>
      <c r="D872" s="16"/>
      <c r="E872" s="16"/>
      <c r="F872" s="16"/>
      <c r="G872" s="16"/>
      <c r="H872" s="16"/>
      <c r="I872" s="16"/>
      <c r="J872" s="16"/>
      <c r="K872" s="16"/>
      <c r="N872" s="16"/>
      <c r="O872" s="16"/>
      <c r="P872" s="16"/>
      <c r="Q872" s="16"/>
      <c r="R872" s="16"/>
      <c r="S872" s="23"/>
      <c r="T872" s="16"/>
      <c r="U872" s="16"/>
      <c r="W872" s="23" t="str">
        <f>IF('PD3'!$V872&lt;&gt;"",'PD3'!$V872*VLOOKUP('PD3'!$U872,#REF!,2,0),"")</f>
        <v/>
      </c>
      <c r="X872" s="16"/>
      <c r="Y872" s="16"/>
      <c r="Z872" s="16"/>
      <c r="AA872" s="16"/>
      <c r="AB872" s="16"/>
      <c r="AC872" s="16"/>
    </row>
    <row r="873" spans="1:29" ht="15.75" customHeight="1" x14ac:dyDescent="0.35">
      <c r="A873" s="17"/>
      <c r="B873" s="16"/>
      <c r="C873" s="16"/>
      <c r="D873" s="16"/>
      <c r="E873" s="16"/>
      <c r="F873" s="16"/>
      <c r="G873" s="16"/>
      <c r="H873" s="16"/>
      <c r="I873" s="16"/>
      <c r="J873" s="16"/>
      <c r="K873" s="16"/>
      <c r="N873" s="16"/>
      <c r="O873" s="16"/>
      <c r="P873" s="16"/>
      <c r="Q873" s="16"/>
      <c r="R873" s="16"/>
      <c r="S873" s="23"/>
      <c r="T873" s="16"/>
      <c r="U873" s="16"/>
      <c r="W873" s="23" t="str">
        <f>IF('PD3'!$V873&lt;&gt;"",'PD3'!$V873*VLOOKUP('PD3'!$U873,#REF!,2,0),"")</f>
        <v/>
      </c>
      <c r="X873" s="16"/>
      <c r="Y873" s="16"/>
      <c r="Z873" s="16"/>
      <c r="AA873" s="16"/>
      <c r="AB873" s="16"/>
      <c r="AC873" s="16"/>
    </row>
    <row r="874" spans="1:29" ht="15.75" customHeight="1" x14ac:dyDescent="0.35">
      <c r="A874" s="17"/>
      <c r="B874" s="16"/>
      <c r="C874" s="16"/>
      <c r="D874" s="16"/>
      <c r="E874" s="16"/>
      <c r="F874" s="16"/>
      <c r="G874" s="16"/>
      <c r="H874" s="16"/>
      <c r="I874" s="16"/>
      <c r="J874" s="16"/>
      <c r="K874" s="16"/>
      <c r="N874" s="16"/>
      <c r="O874" s="16"/>
      <c r="P874" s="16"/>
      <c r="Q874" s="16"/>
      <c r="R874" s="16"/>
      <c r="S874" s="23"/>
      <c r="T874" s="16"/>
      <c r="U874" s="16"/>
      <c r="W874" s="23" t="str">
        <f>IF('PD3'!$V874&lt;&gt;"",'PD3'!$V874*VLOOKUP('PD3'!$U874,#REF!,2,0),"")</f>
        <v/>
      </c>
      <c r="X874" s="16"/>
      <c r="Y874" s="16"/>
      <c r="Z874" s="16"/>
      <c r="AA874" s="16"/>
      <c r="AB874" s="16"/>
      <c r="AC874" s="16"/>
    </row>
    <row r="875" spans="1:29" ht="15.75" customHeight="1" x14ac:dyDescent="0.35">
      <c r="A875" s="17"/>
      <c r="B875" s="16"/>
      <c r="C875" s="16"/>
      <c r="D875" s="16"/>
      <c r="E875" s="16"/>
      <c r="F875" s="16"/>
      <c r="G875" s="16"/>
      <c r="H875" s="16"/>
      <c r="I875" s="16"/>
      <c r="J875" s="16"/>
      <c r="K875" s="16"/>
      <c r="N875" s="16"/>
      <c r="O875" s="16"/>
      <c r="P875" s="16"/>
      <c r="Q875" s="16"/>
      <c r="R875" s="16"/>
      <c r="S875" s="23"/>
      <c r="T875" s="16"/>
      <c r="U875" s="16"/>
      <c r="W875" s="23" t="str">
        <f>IF('PD3'!$V875&lt;&gt;"",'PD3'!$V875*VLOOKUP('PD3'!$U875,#REF!,2,0),"")</f>
        <v/>
      </c>
      <c r="X875" s="16"/>
      <c r="Y875" s="16"/>
      <c r="Z875" s="16"/>
      <c r="AA875" s="16"/>
      <c r="AB875" s="16"/>
      <c r="AC875" s="16"/>
    </row>
    <row r="876" spans="1:29" ht="15.75" customHeight="1" x14ac:dyDescent="0.35">
      <c r="A876" s="17"/>
      <c r="B876" s="16"/>
      <c r="C876" s="16"/>
      <c r="D876" s="16"/>
      <c r="E876" s="16"/>
      <c r="F876" s="16"/>
      <c r="G876" s="16"/>
      <c r="H876" s="16"/>
      <c r="I876" s="16"/>
      <c r="J876" s="16"/>
      <c r="K876" s="16"/>
      <c r="N876" s="16"/>
      <c r="O876" s="16"/>
      <c r="P876" s="16"/>
      <c r="Q876" s="16"/>
      <c r="R876" s="16"/>
      <c r="S876" s="23"/>
      <c r="T876" s="16"/>
      <c r="U876" s="16"/>
      <c r="W876" s="23" t="str">
        <f>IF('PD3'!$V876&lt;&gt;"",'PD3'!$V876*VLOOKUP('PD3'!$U876,#REF!,2,0),"")</f>
        <v/>
      </c>
      <c r="X876" s="16"/>
      <c r="Y876" s="16"/>
      <c r="Z876" s="16"/>
      <c r="AA876" s="16"/>
      <c r="AB876" s="16"/>
      <c r="AC876" s="16"/>
    </row>
    <row r="877" spans="1:29" ht="15.75" customHeight="1" x14ac:dyDescent="0.35">
      <c r="A877" s="17"/>
      <c r="B877" s="16"/>
      <c r="C877" s="16"/>
      <c r="D877" s="16"/>
      <c r="E877" s="16"/>
      <c r="F877" s="16"/>
      <c r="G877" s="16"/>
      <c r="H877" s="16"/>
      <c r="I877" s="16"/>
      <c r="J877" s="16"/>
      <c r="K877" s="16"/>
      <c r="N877" s="16"/>
      <c r="O877" s="16"/>
      <c r="P877" s="16"/>
      <c r="Q877" s="16"/>
      <c r="R877" s="16"/>
      <c r="S877" s="23"/>
      <c r="T877" s="16"/>
      <c r="U877" s="16"/>
      <c r="W877" s="23" t="str">
        <f>IF('PD3'!$V877&lt;&gt;"",'PD3'!$V877*VLOOKUP('PD3'!$U877,#REF!,2,0),"")</f>
        <v/>
      </c>
      <c r="X877" s="16"/>
      <c r="Y877" s="16"/>
      <c r="Z877" s="16"/>
      <c r="AA877" s="16"/>
      <c r="AB877" s="16"/>
      <c r="AC877" s="16"/>
    </row>
    <row r="878" spans="1:29" ht="15.75" customHeight="1" x14ac:dyDescent="0.35">
      <c r="A878" s="17"/>
      <c r="B878" s="16"/>
      <c r="C878" s="16"/>
      <c r="D878" s="16"/>
      <c r="E878" s="16"/>
      <c r="F878" s="16"/>
      <c r="G878" s="16"/>
      <c r="H878" s="16"/>
      <c r="I878" s="16"/>
      <c r="J878" s="16"/>
      <c r="K878" s="16"/>
      <c r="N878" s="16"/>
      <c r="O878" s="16"/>
      <c r="P878" s="16"/>
      <c r="Q878" s="16"/>
      <c r="R878" s="16"/>
      <c r="S878" s="23"/>
      <c r="T878" s="16"/>
      <c r="U878" s="16"/>
      <c r="W878" s="23" t="str">
        <f>IF('PD3'!$V878&lt;&gt;"",'PD3'!$V878*VLOOKUP('PD3'!$U878,#REF!,2,0),"")</f>
        <v/>
      </c>
      <c r="X878" s="16"/>
      <c r="Y878" s="16"/>
      <c r="Z878" s="16"/>
      <c r="AA878" s="16"/>
      <c r="AB878" s="16"/>
      <c r="AC878" s="16"/>
    </row>
    <row r="879" spans="1:29" ht="15.75" customHeight="1" x14ac:dyDescent="0.35">
      <c r="A879" s="17"/>
      <c r="B879" s="16"/>
      <c r="C879" s="16"/>
      <c r="D879" s="16"/>
      <c r="E879" s="16"/>
      <c r="F879" s="16"/>
      <c r="G879" s="16"/>
      <c r="H879" s="16"/>
      <c r="I879" s="16"/>
      <c r="J879" s="16"/>
      <c r="K879" s="16"/>
      <c r="N879" s="16"/>
      <c r="O879" s="16"/>
      <c r="P879" s="16"/>
      <c r="Q879" s="16"/>
      <c r="R879" s="16"/>
      <c r="S879" s="23"/>
      <c r="T879" s="16"/>
      <c r="U879" s="16"/>
      <c r="W879" s="23" t="str">
        <f>IF('PD3'!$V879&lt;&gt;"",'PD3'!$V879*VLOOKUP('PD3'!$U879,#REF!,2,0),"")</f>
        <v/>
      </c>
      <c r="X879" s="16"/>
      <c r="Y879" s="16"/>
      <c r="Z879" s="16"/>
      <c r="AA879" s="16"/>
      <c r="AB879" s="16"/>
      <c r="AC879" s="16"/>
    </row>
    <row r="880" spans="1:29" ht="15.75" customHeight="1" x14ac:dyDescent="0.35">
      <c r="A880" s="17"/>
      <c r="B880" s="16"/>
      <c r="C880" s="16"/>
      <c r="D880" s="16"/>
      <c r="E880" s="16"/>
      <c r="F880" s="16"/>
      <c r="G880" s="16"/>
      <c r="H880" s="16"/>
      <c r="I880" s="16"/>
      <c r="J880" s="16"/>
      <c r="K880" s="16"/>
      <c r="N880" s="16"/>
      <c r="O880" s="16"/>
      <c r="P880" s="16"/>
      <c r="Q880" s="16"/>
      <c r="R880" s="16"/>
      <c r="S880" s="23"/>
      <c r="T880" s="16"/>
      <c r="U880" s="16"/>
      <c r="W880" s="23" t="str">
        <f>IF('PD3'!$V880&lt;&gt;"",'PD3'!$V880*VLOOKUP('PD3'!$U880,#REF!,2,0),"")</f>
        <v/>
      </c>
      <c r="X880" s="16"/>
      <c r="Y880" s="16"/>
      <c r="Z880" s="16"/>
      <c r="AA880" s="16"/>
      <c r="AB880" s="16"/>
      <c r="AC880" s="16"/>
    </row>
    <row r="881" spans="1:29" ht="15.75" customHeight="1" x14ac:dyDescent="0.35">
      <c r="A881" s="17"/>
      <c r="B881" s="16"/>
      <c r="C881" s="16"/>
      <c r="D881" s="16"/>
      <c r="E881" s="16"/>
      <c r="F881" s="16"/>
      <c r="G881" s="16"/>
      <c r="H881" s="16"/>
      <c r="I881" s="16"/>
      <c r="J881" s="16"/>
      <c r="K881" s="16"/>
      <c r="N881" s="16"/>
      <c r="O881" s="16"/>
      <c r="P881" s="16"/>
      <c r="Q881" s="16"/>
      <c r="R881" s="16"/>
      <c r="S881" s="23"/>
      <c r="T881" s="16"/>
      <c r="U881" s="16"/>
      <c r="W881" s="23" t="str">
        <f>IF('PD3'!$V881&lt;&gt;"",'PD3'!$V881*VLOOKUP('PD3'!$U881,#REF!,2,0),"")</f>
        <v/>
      </c>
      <c r="X881" s="16"/>
      <c r="Y881" s="16"/>
      <c r="Z881" s="16"/>
      <c r="AA881" s="16"/>
      <c r="AB881" s="16"/>
      <c r="AC881" s="16"/>
    </row>
    <row r="882" spans="1:29" ht="15.75" customHeight="1" x14ac:dyDescent="0.35">
      <c r="A882" s="17"/>
      <c r="B882" s="16"/>
      <c r="C882" s="16"/>
      <c r="D882" s="16"/>
      <c r="E882" s="16"/>
      <c r="F882" s="16"/>
      <c r="G882" s="16"/>
      <c r="H882" s="16"/>
      <c r="I882" s="16"/>
      <c r="J882" s="16"/>
      <c r="K882" s="16"/>
      <c r="N882" s="16"/>
      <c r="O882" s="16"/>
      <c r="P882" s="16"/>
      <c r="Q882" s="16"/>
      <c r="R882" s="16"/>
      <c r="S882" s="23"/>
      <c r="T882" s="16"/>
      <c r="U882" s="16"/>
      <c r="W882" s="23" t="str">
        <f>IF('PD3'!$V882&lt;&gt;"",'PD3'!$V882*VLOOKUP('PD3'!$U882,#REF!,2,0),"")</f>
        <v/>
      </c>
      <c r="X882" s="16"/>
      <c r="Y882" s="16"/>
      <c r="Z882" s="16"/>
      <c r="AA882" s="16"/>
      <c r="AB882" s="16"/>
      <c r="AC882" s="16"/>
    </row>
    <row r="883" spans="1:29" ht="15.75" customHeight="1" x14ac:dyDescent="0.35">
      <c r="A883" s="17"/>
      <c r="B883" s="16"/>
      <c r="C883" s="16"/>
      <c r="D883" s="16"/>
      <c r="E883" s="16"/>
      <c r="F883" s="16"/>
      <c r="G883" s="16"/>
      <c r="H883" s="16"/>
      <c r="I883" s="16"/>
      <c r="J883" s="16"/>
      <c r="K883" s="16"/>
      <c r="N883" s="16"/>
      <c r="O883" s="16"/>
      <c r="P883" s="16"/>
      <c r="Q883" s="16"/>
      <c r="R883" s="16"/>
      <c r="S883" s="23"/>
      <c r="T883" s="16"/>
      <c r="U883" s="16"/>
      <c r="W883" s="23" t="str">
        <f>IF('PD3'!$V883&lt;&gt;"",'PD3'!$V883*VLOOKUP('PD3'!$U883,#REF!,2,0),"")</f>
        <v/>
      </c>
      <c r="X883" s="16"/>
      <c r="Y883" s="16"/>
      <c r="Z883" s="16"/>
      <c r="AA883" s="16"/>
      <c r="AB883" s="16"/>
      <c r="AC883" s="16"/>
    </row>
    <row r="884" spans="1:29" ht="15.75" customHeight="1" x14ac:dyDescent="0.35">
      <c r="A884" s="17"/>
      <c r="B884" s="16"/>
      <c r="C884" s="16"/>
      <c r="D884" s="16"/>
      <c r="E884" s="16"/>
      <c r="F884" s="16"/>
      <c r="G884" s="16"/>
      <c r="H884" s="16"/>
      <c r="I884" s="16"/>
      <c r="J884" s="16"/>
      <c r="K884" s="16"/>
      <c r="N884" s="16"/>
      <c r="O884" s="16"/>
      <c r="P884" s="16"/>
      <c r="Q884" s="16"/>
      <c r="R884" s="16"/>
      <c r="S884" s="23"/>
      <c r="T884" s="16"/>
      <c r="U884" s="16"/>
      <c r="W884" s="23" t="str">
        <f>IF('PD3'!$V884&lt;&gt;"",'PD3'!$V884*VLOOKUP('PD3'!$U884,#REF!,2,0),"")</f>
        <v/>
      </c>
      <c r="X884" s="16"/>
      <c r="Y884" s="16"/>
      <c r="Z884" s="16"/>
      <c r="AA884" s="16"/>
      <c r="AB884" s="16"/>
      <c r="AC884" s="16"/>
    </row>
    <row r="885" spans="1:29" ht="15.75" customHeight="1" x14ac:dyDescent="0.35">
      <c r="A885" s="17"/>
      <c r="B885" s="16"/>
      <c r="C885" s="16"/>
      <c r="D885" s="16"/>
      <c r="E885" s="16"/>
      <c r="F885" s="16"/>
      <c r="G885" s="16"/>
      <c r="H885" s="16"/>
      <c r="I885" s="16"/>
      <c r="J885" s="16"/>
      <c r="K885" s="16"/>
      <c r="N885" s="16"/>
      <c r="O885" s="16"/>
      <c r="P885" s="16"/>
      <c r="Q885" s="16"/>
      <c r="R885" s="16"/>
      <c r="S885" s="23"/>
      <c r="T885" s="16"/>
      <c r="U885" s="16"/>
      <c r="W885" s="23" t="str">
        <f>IF('PD3'!$V885&lt;&gt;"",'PD3'!$V885*VLOOKUP('PD3'!$U885,#REF!,2,0),"")</f>
        <v/>
      </c>
      <c r="X885" s="16"/>
      <c r="Y885" s="16"/>
      <c r="Z885" s="16"/>
      <c r="AA885" s="16"/>
      <c r="AB885" s="16"/>
      <c r="AC885" s="16"/>
    </row>
    <row r="886" spans="1:29" ht="15.75" customHeight="1" x14ac:dyDescent="0.35">
      <c r="A886" s="17"/>
      <c r="B886" s="16"/>
      <c r="C886" s="16"/>
      <c r="D886" s="16"/>
      <c r="E886" s="16"/>
      <c r="F886" s="16"/>
      <c r="G886" s="16"/>
      <c r="H886" s="16"/>
      <c r="I886" s="16"/>
      <c r="J886" s="16"/>
      <c r="K886" s="16"/>
      <c r="N886" s="16"/>
      <c r="O886" s="16"/>
      <c r="P886" s="16"/>
      <c r="Q886" s="16"/>
      <c r="R886" s="16"/>
      <c r="S886" s="23"/>
      <c r="T886" s="16"/>
      <c r="U886" s="16"/>
      <c r="W886" s="23" t="str">
        <f>IF('PD3'!$V886&lt;&gt;"",'PD3'!$V886*VLOOKUP('PD3'!$U886,#REF!,2,0),"")</f>
        <v/>
      </c>
      <c r="X886" s="16"/>
      <c r="Y886" s="16"/>
      <c r="Z886" s="16"/>
      <c r="AA886" s="16"/>
      <c r="AB886" s="16"/>
      <c r="AC886" s="16"/>
    </row>
    <row r="887" spans="1:29" ht="15.75" customHeight="1" x14ac:dyDescent="0.35">
      <c r="A887" s="17"/>
      <c r="B887" s="16"/>
      <c r="C887" s="16"/>
      <c r="D887" s="16"/>
      <c r="E887" s="16"/>
      <c r="F887" s="16"/>
      <c r="G887" s="16"/>
      <c r="H887" s="16"/>
      <c r="I887" s="16"/>
      <c r="J887" s="16"/>
      <c r="K887" s="16"/>
      <c r="N887" s="16"/>
      <c r="O887" s="16"/>
      <c r="P887" s="16"/>
      <c r="Q887" s="16"/>
      <c r="R887" s="16"/>
      <c r="S887" s="23"/>
      <c r="T887" s="16"/>
      <c r="U887" s="16"/>
      <c r="W887" s="23" t="str">
        <f>IF('PD3'!$V887&lt;&gt;"",'PD3'!$V887*VLOOKUP('PD3'!$U887,#REF!,2,0),"")</f>
        <v/>
      </c>
      <c r="X887" s="16"/>
      <c r="Y887" s="16"/>
      <c r="Z887" s="16"/>
      <c r="AA887" s="16"/>
      <c r="AB887" s="16"/>
      <c r="AC887" s="16"/>
    </row>
    <row r="888" spans="1:29" ht="15.75" customHeight="1" x14ac:dyDescent="0.35">
      <c r="A888" s="17"/>
      <c r="B888" s="16"/>
      <c r="C888" s="16"/>
      <c r="D888" s="16"/>
      <c r="E888" s="16"/>
      <c r="F888" s="16"/>
      <c r="G888" s="16"/>
      <c r="H888" s="16"/>
      <c r="I888" s="16"/>
      <c r="J888" s="16"/>
      <c r="K888" s="16"/>
      <c r="N888" s="16"/>
      <c r="O888" s="16"/>
      <c r="P888" s="16"/>
      <c r="Q888" s="16"/>
      <c r="R888" s="16"/>
      <c r="S888" s="23"/>
      <c r="T888" s="16"/>
      <c r="U888" s="16"/>
      <c r="W888" s="23" t="str">
        <f>IF('PD3'!$V888&lt;&gt;"",'PD3'!$V888*VLOOKUP('PD3'!$U888,#REF!,2,0),"")</f>
        <v/>
      </c>
      <c r="X888" s="16"/>
      <c r="Y888" s="16"/>
      <c r="Z888" s="16"/>
      <c r="AA888" s="16"/>
      <c r="AB888" s="16"/>
      <c r="AC888" s="16"/>
    </row>
    <row r="889" spans="1:29" ht="15.75" customHeight="1" x14ac:dyDescent="0.35">
      <c r="A889" s="17"/>
      <c r="B889" s="16"/>
      <c r="C889" s="16"/>
      <c r="D889" s="16"/>
      <c r="E889" s="16"/>
      <c r="F889" s="16"/>
      <c r="G889" s="16"/>
      <c r="H889" s="16"/>
      <c r="I889" s="16"/>
      <c r="J889" s="16"/>
      <c r="K889" s="16"/>
      <c r="N889" s="16"/>
      <c r="O889" s="16"/>
      <c r="P889" s="16"/>
      <c r="Q889" s="16"/>
      <c r="R889" s="16"/>
      <c r="S889" s="23"/>
      <c r="T889" s="16"/>
      <c r="U889" s="16"/>
      <c r="W889" s="23" t="str">
        <f>IF('PD3'!$V889&lt;&gt;"",'PD3'!$V889*VLOOKUP('PD3'!$U889,#REF!,2,0),"")</f>
        <v/>
      </c>
      <c r="X889" s="16"/>
      <c r="Y889" s="16"/>
      <c r="Z889" s="16"/>
      <c r="AA889" s="16"/>
      <c r="AB889" s="16"/>
      <c r="AC889" s="16"/>
    </row>
    <row r="890" spans="1:29" ht="15.75" customHeight="1" x14ac:dyDescent="0.35">
      <c r="A890" s="17"/>
      <c r="B890" s="16"/>
      <c r="C890" s="16"/>
      <c r="D890" s="16"/>
      <c r="E890" s="16"/>
      <c r="F890" s="16"/>
      <c r="G890" s="16"/>
      <c r="H890" s="16"/>
      <c r="I890" s="16"/>
      <c r="J890" s="16"/>
      <c r="K890" s="16"/>
      <c r="N890" s="16"/>
      <c r="O890" s="16"/>
      <c r="P890" s="16"/>
      <c r="Q890" s="16"/>
      <c r="R890" s="16"/>
      <c r="S890" s="23"/>
      <c r="T890" s="16"/>
      <c r="U890" s="16"/>
      <c r="W890" s="23" t="str">
        <f>IF('PD3'!$V890&lt;&gt;"",'PD3'!$V890*VLOOKUP('PD3'!$U890,#REF!,2,0),"")</f>
        <v/>
      </c>
      <c r="X890" s="16"/>
      <c r="Y890" s="16"/>
      <c r="Z890" s="16"/>
      <c r="AA890" s="16"/>
      <c r="AB890" s="16"/>
      <c r="AC890" s="16"/>
    </row>
    <row r="891" spans="1:29" ht="15.75" customHeight="1" x14ac:dyDescent="0.35">
      <c r="A891" s="17"/>
      <c r="B891" s="16"/>
      <c r="C891" s="16"/>
      <c r="D891" s="16"/>
      <c r="E891" s="16"/>
      <c r="F891" s="16"/>
      <c r="G891" s="16"/>
      <c r="H891" s="16"/>
      <c r="I891" s="16"/>
      <c r="J891" s="16"/>
      <c r="K891" s="16"/>
      <c r="N891" s="16"/>
      <c r="O891" s="16"/>
      <c r="P891" s="16"/>
      <c r="Q891" s="16"/>
      <c r="R891" s="16"/>
      <c r="S891" s="23"/>
      <c r="T891" s="16"/>
      <c r="U891" s="16"/>
      <c r="W891" s="23" t="str">
        <f>IF('PD3'!$V891&lt;&gt;"",'PD3'!$V891*VLOOKUP('PD3'!$U891,#REF!,2,0),"")</f>
        <v/>
      </c>
      <c r="X891" s="16"/>
      <c r="Y891" s="16"/>
      <c r="Z891" s="16"/>
      <c r="AA891" s="16"/>
      <c r="AB891" s="16"/>
      <c r="AC891" s="16"/>
    </row>
    <row r="892" spans="1:29" ht="15.75" customHeight="1" x14ac:dyDescent="0.35">
      <c r="A892" s="17"/>
      <c r="B892" s="16"/>
      <c r="C892" s="16"/>
      <c r="D892" s="16"/>
      <c r="E892" s="16"/>
      <c r="F892" s="16"/>
      <c r="G892" s="16"/>
      <c r="H892" s="16"/>
      <c r="I892" s="16"/>
      <c r="J892" s="16"/>
      <c r="K892" s="16"/>
      <c r="N892" s="16"/>
      <c r="O892" s="16"/>
      <c r="P892" s="16"/>
      <c r="Q892" s="16"/>
      <c r="R892" s="16"/>
      <c r="S892" s="23"/>
      <c r="T892" s="16"/>
      <c r="U892" s="16"/>
      <c r="W892" s="23" t="str">
        <f>IF('PD3'!$V892&lt;&gt;"",'PD3'!$V892*VLOOKUP('PD3'!$U892,#REF!,2,0),"")</f>
        <v/>
      </c>
      <c r="X892" s="16"/>
      <c r="Y892" s="16"/>
      <c r="Z892" s="16"/>
      <c r="AA892" s="16"/>
      <c r="AB892" s="16"/>
      <c r="AC892" s="16"/>
    </row>
    <row r="893" spans="1:29" ht="15.75" customHeight="1" x14ac:dyDescent="0.35">
      <c r="A893" s="17"/>
      <c r="B893" s="16"/>
      <c r="C893" s="16"/>
      <c r="D893" s="16"/>
      <c r="E893" s="16"/>
      <c r="F893" s="16"/>
      <c r="G893" s="16"/>
      <c r="H893" s="16"/>
      <c r="I893" s="16"/>
      <c r="J893" s="16"/>
      <c r="K893" s="16"/>
      <c r="N893" s="16"/>
      <c r="O893" s="16"/>
      <c r="P893" s="16"/>
      <c r="Q893" s="16"/>
      <c r="R893" s="16"/>
      <c r="S893" s="23"/>
      <c r="T893" s="16"/>
      <c r="U893" s="16"/>
      <c r="W893" s="23" t="str">
        <f>IF('PD3'!$V893&lt;&gt;"",'PD3'!$V893*VLOOKUP('PD3'!$U893,#REF!,2,0),"")</f>
        <v/>
      </c>
      <c r="X893" s="16"/>
      <c r="Y893" s="16"/>
      <c r="Z893" s="16"/>
      <c r="AA893" s="16"/>
      <c r="AB893" s="16"/>
      <c r="AC893" s="16"/>
    </row>
    <row r="894" spans="1:29" ht="15.75" customHeight="1" x14ac:dyDescent="0.35">
      <c r="A894" s="17"/>
      <c r="B894" s="16"/>
      <c r="C894" s="16"/>
      <c r="D894" s="16"/>
      <c r="E894" s="16"/>
      <c r="F894" s="16"/>
      <c r="G894" s="16"/>
      <c r="H894" s="16"/>
      <c r="I894" s="16"/>
      <c r="J894" s="16"/>
      <c r="K894" s="16"/>
      <c r="N894" s="16"/>
      <c r="O894" s="16"/>
      <c r="P894" s="16"/>
      <c r="Q894" s="16"/>
      <c r="R894" s="16"/>
      <c r="S894" s="23"/>
      <c r="T894" s="16"/>
      <c r="U894" s="16"/>
      <c r="W894" s="23" t="str">
        <f>IF('PD3'!$V894&lt;&gt;"",'PD3'!$V894*VLOOKUP('PD3'!$U894,#REF!,2,0),"")</f>
        <v/>
      </c>
      <c r="X894" s="16"/>
      <c r="Y894" s="16"/>
      <c r="Z894" s="16"/>
      <c r="AA894" s="16"/>
      <c r="AB894" s="16"/>
      <c r="AC894" s="16"/>
    </row>
    <row r="895" spans="1:29" ht="15.75" customHeight="1" x14ac:dyDescent="0.35">
      <c r="A895" s="17"/>
      <c r="B895" s="16"/>
      <c r="C895" s="16"/>
      <c r="D895" s="16"/>
      <c r="E895" s="16"/>
      <c r="F895" s="16"/>
      <c r="G895" s="16"/>
      <c r="H895" s="16"/>
      <c r="I895" s="16"/>
      <c r="J895" s="16"/>
      <c r="K895" s="16"/>
      <c r="N895" s="16"/>
      <c r="O895" s="16"/>
      <c r="P895" s="16"/>
      <c r="Q895" s="16"/>
      <c r="R895" s="16"/>
      <c r="S895" s="23"/>
      <c r="T895" s="16"/>
      <c r="U895" s="16"/>
      <c r="W895" s="23" t="str">
        <f>IF('PD3'!$V895&lt;&gt;"",'PD3'!$V895*VLOOKUP('PD3'!$U895,#REF!,2,0),"")</f>
        <v/>
      </c>
      <c r="X895" s="16"/>
      <c r="Y895" s="16"/>
      <c r="Z895" s="16"/>
      <c r="AA895" s="16"/>
      <c r="AB895" s="16"/>
      <c r="AC895" s="16"/>
    </row>
    <row r="896" spans="1:29" ht="15.75" customHeight="1" x14ac:dyDescent="0.35">
      <c r="A896" s="17"/>
      <c r="B896" s="16"/>
      <c r="C896" s="16"/>
      <c r="D896" s="16"/>
      <c r="E896" s="16"/>
      <c r="F896" s="16"/>
      <c r="G896" s="16"/>
      <c r="H896" s="16"/>
      <c r="I896" s="16"/>
      <c r="J896" s="16"/>
      <c r="K896" s="16"/>
      <c r="N896" s="16"/>
      <c r="O896" s="16"/>
      <c r="P896" s="16"/>
      <c r="Q896" s="16"/>
      <c r="R896" s="16"/>
      <c r="S896" s="23"/>
      <c r="T896" s="16"/>
      <c r="U896" s="16"/>
      <c r="W896" s="23" t="str">
        <f>IF('PD3'!$V896&lt;&gt;"",'PD3'!$V896*VLOOKUP('PD3'!$U896,#REF!,2,0),"")</f>
        <v/>
      </c>
      <c r="X896" s="16"/>
      <c r="Y896" s="16"/>
      <c r="Z896" s="16"/>
      <c r="AA896" s="16"/>
      <c r="AB896" s="16"/>
      <c r="AC896" s="16"/>
    </row>
    <row r="897" spans="1:29" ht="15.75" customHeight="1" x14ac:dyDescent="0.35">
      <c r="A897" s="17"/>
      <c r="B897" s="16"/>
      <c r="C897" s="16"/>
      <c r="D897" s="16"/>
      <c r="E897" s="16"/>
      <c r="F897" s="16"/>
      <c r="G897" s="16"/>
      <c r="H897" s="16"/>
      <c r="I897" s="16"/>
      <c r="J897" s="16"/>
      <c r="K897" s="16"/>
      <c r="N897" s="16"/>
      <c r="O897" s="16"/>
      <c r="P897" s="16"/>
      <c r="Q897" s="16"/>
      <c r="R897" s="16"/>
      <c r="S897" s="23"/>
      <c r="T897" s="16"/>
      <c r="U897" s="16"/>
      <c r="W897" s="23" t="str">
        <f>IF('PD3'!$V897&lt;&gt;"",'PD3'!$V897*VLOOKUP('PD3'!$U897,#REF!,2,0),"")</f>
        <v/>
      </c>
      <c r="X897" s="16"/>
      <c r="Y897" s="16"/>
      <c r="Z897" s="16"/>
      <c r="AA897" s="16"/>
      <c r="AB897" s="16"/>
      <c r="AC897" s="16"/>
    </row>
    <row r="898" spans="1:29" ht="15.75" customHeight="1" x14ac:dyDescent="0.35">
      <c r="A898" s="17"/>
      <c r="B898" s="16"/>
      <c r="C898" s="16"/>
      <c r="D898" s="16"/>
      <c r="E898" s="16"/>
      <c r="F898" s="16"/>
      <c r="G898" s="16"/>
      <c r="H898" s="16"/>
      <c r="I898" s="16"/>
      <c r="J898" s="16"/>
      <c r="K898" s="16"/>
      <c r="N898" s="16"/>
      <c r="O898" s="16"/>
      <c r="P898" s="16"/>
      <c r="Q898" s="16"/>
      <c r="R898" s="16"/>
      <c r="S898" s="23"/>
      <c r="T898" s="16"/>
      <c r="U898" s="16"/>
      <c r="W898" s="23" t="str">
        <f>IF('PD3'!$V898&lt;&gt;"",'PD3'!$V898*VLOOKUP('PD3'!$U898,#REF!,2,0),"")</f>
        <v/>
      </c>
      <c r="X898" s="16"/>
      <c r="Y898" s="16"/>
      <c r="Z898" s="16"/>
      <c r="AA898" s="16"/>
      <c r="AB898" s="16"/>
      <c r="AC898" s="16"/>
    </row>
    <row r="899" spans="1:29" ht="15.75" customHeight="1" x14ac:dyDescent="0.35">
      <c r="A899" s="17"/>
      <c r="B899" s="16"/>
      <c r="C899" s="16"/>
      <c r="D899" s="16"/>
      <c r="E899" s="16"/>
      <c r="F899" s="16"/>
      <c r="G899" s="16"/>
      <c r="H899" s="16"/>
      <c r="I899" s="16"/>
      <c r="J899" s="16"/>
      <c r="K899" s="16"/>
      <c r="N899" s="16"/>
      <c r="O899" s="16"/>
      <c r="P899" s="16"/>
      <c r="Q899" s="16"/>
      <c r="R899" s="16"/>
      <c r="S899" s="23"/>
      <c r="T899" s="16"/>
      <c r="U899" s="16"/>
      <c r="W899" s="23" t="str">
        <f>IF('PD3'!$V899&lt;&gt;"",'PD3'!$V899*VLOOKUP('PD3'!$U899,#REF!,2,0),"")</f>
        <v/>
      </c>
      <c r="X899" s="16"/>
      <c r="Y899" s="16"/>
      <c r="Z899" s="16"/>
      <c r="AA899" s="16"/>
      <c r="AB899" s="16"/>
      <c r="AC899" s="16"/>
    </row>
    <row r="900" spans="1:29" ht="15.75" customHeight="1" x14ac:dyDescent="0.35">
      <c r="A900" s="17"/>
      <c r="B900" s="16"/>
      <c r="C900" s="16"/>
      <c r="D900" s="16"/>
      <c r="E900" s="16"/>
      <c r="F900" s="16"/>
      <c r="G900" s="16"/>
      <c r="H900" s="16"/>
      <c r="I900" s="16"/>
      <c r="J900" s="16"/>
      <c r="K900" s="16"/>
      <c r="N900" s="16"/>
      <c r="O900" s="16"/>
      <c r="P900" s="16"/>
      <c r="Q900" s="16"/>
      <c r="R900" s="16"/>
      <c r="S900" s="23"/>
      <c r="T900" s="16"/>
      <c r="U900" s="16"/>
      <c r="W900" s="23" t="str">
        <f>IF('PD3'!$V900&lt;&gt;"",'PD3'!$V900*VLOOKUP('PD3'!$U900,#REF!,2,0),"")</f>
        <v/>
      </c>
      <c r="X900" s="16"/>
      <c r="Y900" s="16"/>
      <c r="Z900" s="16"/>
      <c r="AA900" s="16"/>
      <c r="AB900" s="16"/>
      <c r="AC900" s="16"/>
    </row>
    <row r="901" spans="1:29" ht="15.75" customHeight="1" x14ac:dyDescent="0.35">
      <c r="A901" s="17"/>
      <c r="B901" s="16"/>
      <c r="C901" s="16"/>
      <c r="D901" s="16"/>
      <c r="E901" s="16"/>
      <c r="F901" s="16"/>
      <c r="G901" s="16"/>
      <c r="H901" s="16"/>
      <c r="I901" s="16"/>
      <c r="J901" s="16"/>
      <c r="K901" s="16"/>
      <c r="N901" s="16"/>
      <c r="O901" s="16"/>
      <c r="P901" s="16"/>
      <c r="Q901" s="16"/>
      <c r="R901" s="16"/>
      <c r="S901" s="23"/>
      <c r="T901" s="16"/>
      <c r="U901" s="16"/>
      <c r="W901" s="23" t="str">
        <f>IF('PD3'!$V901&lt;&gt;"",'PD3'!$V901*VLOOKUP('PD3'!$U901,#REF!,2,0),"")</f>
        <v/>
      </c>
      <c r="X901" s="16"/>
      <c r="Y901" s="16"/>
      <c r="Z901" s="16"/>
      <c r="AA901" s="16"/>
      <c r="AB901" s="16"/>
      <c r="AC901" s="16"/>
    </row>
    <row r="902" spans="1:29" ht="15.75" customHeight="1" x14ac:dyDescent="0.35">
      <c r="A902" s="17"/>
      <c r="B902" s="16"/>
      <c r="C902" s="16"/>
      <c r="D902" s="16"/>
      <c r="E902" s="16"/>
      <c r="F902" s="16"/>
      <c r="G902" s="16"/>
      <c r="H902" s="16"/>
      <c r="I902" s="16"/>
      <c r="J902" s="16"/>
      <c r="K902" s="16"/>
      <c r="N902" s="16"/>
      <c r="O902" s="16"/>
      <c r="P902" s="16"/>
      <c r="Q902" s="16"/>
      <c r="R902" s="16"/>
      <c r="S902" s="23"/>
      <c r="T902" s="16"/>
      <c r="U902" s="16"/>
      <c r="W902" s="23" t="str">
        <f>IF('PD3'!$V902&lt;&gt;"",'PD3'!$V902*VLOOKUP('PD3'!$U902,#REF!,2,0),"")</f>
        <v/>
      </c>
      <c r="X902" s="16"/>
      <c r="Y902" s="16"/>
      <c r="Z902" s="16"/>
      <c r="AA902" s="16"/>
      <c r="AB902" s="16"/>
      <c r="AC902" s="16"/>
    </row>
    <row r="903" spans="1:29" ht="15.75" customHeight="1" x14ac:dyDescent="0.35">
      <c r="A903" s="17"/>
      <c r="B903" s="16"/>
      <c r="C903" s="16"/>
      <c r="D903" s="16"/>
      <c r="E903" s="16"/>
      <c r="F903" s="16"/>
      <c r="G903" s="16"/>
      <c r="H903" s="16"/>
      <c r="I903" s="16"/>
      <c r="J903" s="16"/>
      <c r="K903" s="16"/>
      <c r="N903" s="16"/>
      <c r="O903" s="16"/>
      <c r="P903" s="16"/>
      <c r="Q903" s="16"/>
      <c r="R903" s="16"/>
      <c r="S903" s="23"/>
      <c r="T903" s="16"/>
      <c r="U903" s="16"/>
      <c r="W903" s="23" t="str">
        <f>IF('PD3'!$V903&lt;&gt;"",'PD3'!$V903*VLOOKUP('PD3'!$U903,#REF!,2,0),"")</f>
        <v/>
      </c>
      <c r="X903" s="16"/>
      <c r="Y903" s="16"/>
      <c r="Z903" s="16"/>
      <c r="AA903" s="16"/>
      <c r="AB903" s="16"/>
      <c r="AC903" s="16"/>
    </row>
    <row r="904" spans="1:29" ht="15.75" customHeight="1" x14ac:dyDescent="0.35">
      <c r="A904" s="17"/>
      <c r="B904" s="16"/>
      <c r="C904" s="16"/>
      <c r="D904" s="16"/>
      <c r="E904" s="16"/>
      <c r="F904" s="16"/>
      <c r="G904" s="16"/>
      <c r="H904" s="16"/>
      <c r="I904" s="16"/>
      <c r="J904" s="16"/>
      <c r="K904" s="16"/>
      <c r="N904" s="16"/>
      <c r="O904" s="16"/>
      <c r="P904" s="16"/>
      <c r="Q904" s="16"/>
      <c r="R904" s="16"/>
      <c r="S904" s="23"/>
      <c r="T904" s="16"/>
      <c r="U904" s="16"/>
      <c r="W904" s="23" t="str">
        <f>IF('PD3'!$V904&lt;&gt;"",'PD3'!$V904*VLOOKUP('PD3'!$U904,#REF!,2,0),"")</f>
        <v/>
      </c>
      <c r="X904" s="16"/>
      <c r="Y904" s="16"/>
      <c r="Z904" s="16"/>
      <c r="AA904" s="16"/>
      <c r="AB904" s="16"/>
      <c r="AC904" s="16"/>
    </row>
    <row r="905" spans="1:29" ht="15.75" customHeight="1" x14ac:dyDescent="0.35">
      <c r="A905" s="17"/>
      <c r="B905" s="16"/>
      <c r="C905" s="16"/>
      <c r="D905" s="16"/>
      <c r="E905" s="16"/>
      <c r="F905" s="16"/>
      <c r="G905" s="16"/>
      <c r="H905" s="16"/>
      <c r="I905" s="16"/>
      <c r="J905" s="16"/>
      <c r="K905" s="16"/>
      <c r="N905" s="16"/>
      <c r="O905" s="16"/>
      <c r="P905" s="16"/>
      <c r="Q905" s="16"/>
      <c r="R905" s="16"/>
      <c r="S905" s="23"/>
      <c r="T905" s="16"/>
      <c r="U905" s="16"/>
      <c r="W905" s="23" t="str">
        <f>IF('PD3'!$V905&lt;&gt;"",'PD3'!$V905*VLOOKUP('PD3'!$U905,#REF!,2,0),"")</f>
        <v/>
      </c>
      <c r="X905" s="16"/>
      <c r="Y905" s="16"/>
      <c r="Z905" s="16"/>
      <c r="AA905" s="16"/>
      <c r="AB905" s="16"/>
      <c r="AC905" s="16"/>
    </row>
    <row r="906" spans="1:29" ht="15.75" customHeight="1" x14ac:dyDescent="0.35">
      <c r="A906" s="17"/>
      <c r="B906" s="16"/>
      <c r="C906" s="16"/>
      <c r="D906" s="16"/>
      <c r="E906" s="16"/>
      <c r="F906" s="16"/>
      <c r="G906" s="16"/>
      <c r="H906" s="16"/>
      <c r="I906" s="16"/>
      <c r="J906" s="16"/>
      <c r="K906" s="16"/>
      <c r="N906" s="16"/>
      <c r="O906" s="16"/>
      <c r="P906" s="16"/>
      <c r="Q906" s="16"/>
      <c r="R906" s="16"/>
      <c r="S906" s="23"/>
      <c r="T906" s="16"/>
      <c r="U906" s="16"/>
      <c r="W906" s="23" t="str">
        <f>IF('PD3'!$V906&lt;&gt;"",'PD3'!$V906*VLOOKUP('PD3'!$U906,#REF!,2,0),"")</f>
        <v/>
      </c>
      <c r="X906" s="16"/>
      <c r="Y906" s="16"/>
      <c r="Z906" s="16"/>
      <c r="AA906" s="16"/>
      <c r="AB906" s="16"/>
      <c r="AC906" s="16"/>
    </row>
    <row r="907" spans="1:29" ht="15.75" customHeight="1" x14ac:dyDescent="0.35">
      <c r="A907" s="17"/>
      <c r="B907" s="16"/>
      <c r="C907" s="16"/>
      <c r="D907" s="16"/>
      <c r="E907" s="16"/>
      <c r="F907" s="16"/>
      <c r="G907" s="16"/>
      <c r="H907" s="16"/>
      <c r="I907" s="16"/>
      <c r="J907" s="16"/>
      <c r="K907" s="16"/>
      <c r="N907" s="16"/>
      <c r="O907" s="16"/>
      <c r="P907" s="16"/>
      <c r="Q907" s="16"/>
      <c r="R907" s="16"/>
      <c r="S907" s="23"/>
      <c r="T907" s="16"/>
      <c r="U907" s="16"/>
      <c r="W907" s="23" t="str">
        <f>IF('PD3'!$V907&lt;&gt;"",'PD3'!$V907*VLOOKUP('PD3'!$U907,#REF!,2,0),"")</f>
        <v/>
      </c>
      <c r="X907" s="16"/>
      <c r="Y907" s="16"/>
      <c r="Z907" s="16"/>
      <c r="AA907" s="16"/>
      <c r="AB907" s="16"/>
      <c r="AC907" s="16"/>
    </row>
    <row r="908" spans="1:29" ht="15.75" customHeight="1" x14ac:dyDescent="0.35">
      <c r="A908" s="17"/>
      <c r="B908" s="16"/>
      <c r="C908" s="16"/>
      <c r="D908" s="16"/>
      <c r="E908" s="16"/>
      <c r="F908" s="16"/>
      <c r="G908" s="16"/>
      <c r="H908" s="16"/>
      <c r="I908" s="16"/>
      <c r="J908" s="16"/>
      <c r="K908" s="16"/>
      <c r="N908" s="16"/>
      <c r="O908" s="16"/>
      <c r="P908" s="16"/>
      <c r="Q908" s="16"/>
      <c r="R908" s="16"/>
      <c r="S908" s="23"/>
      <c r="T908" s="16"/>
      <c r="U908" s="16"/>
      <c r="W908" s="23" t="str">
        <f>IF('PD3'!$V908&lt;&gt;"",'PD3'!$V908*VLOOKUP('PD3'!$U908,#REF!,2,0),"")</f>
        <v/>
      </c>
      <c r="X908" s="16"/>
      <c r="Y908" s="16"/>
      <c r="Z908" s="16"/>
      <c r="AA908" s="16"/>
      <c r="AB908" s="16"/>
      <c r="AC908" s="16"/>
    </row>
    <row r="909" spans="1:29" ht="15.75" customHeight="1" x14ac:dyDescent="0.35">
      <c r="A909" s="17"/>
      <c r="B909" s="16"/>
      <c r="C909" s="16"/>
      <c r="D909" s="16"/>
      <c r="E909" s="16"/>
      <c r="F909" s="16"/>
      <c r="G909" s="16"/>
      <c r="H909" s="16"/>
      <c r="I909" s="16"/>
      <c r="J909" s="16"/>
      <c r="K909" s="16"/>
      <c r="N909" s="16"/>
      <c r="O909" s="16"/>
      <c r="P909" s="16"/>
      <c r="Q909" s="16"/>
      <c r="R909" s="16"/>
      <c r="S909" s="23"/>
      <c r="T909" s="16"/>
      <c r="U909" s="16"/>
      <c r="W909" s="23" t="str">
        <f>IF('PD3'!$V909&lt;&gt;"",'PD3'!$V909*VLOOKUP('PD3'!$U909,#REF!,2,0),"")</f>
        <v/>
      </c>
      <c r="X909" s="16"/>
      <c r="Y909" s="16"/>
      <c r="Z909" s="16"/>
      <c r="AA909" s="16"/>
      <c r="AB909" s="16"/>
      <c r="AC909" s="16"/>
    </row>
    <row r="910" spans="1:29" ht="15.75" customHeight="1" x14ac:dyDescent="0.35">
      <c r="A910" s="17"/>
      <c r="B910" s="16"/>
      <c r="C910" s="16"/>
      <c r="D910" s="16"/>
      <c r="E910" s="16"/>
      <c r="F910" s="16"/>
      <c r="G910" s="16"/>
      <c r="H910" s="16"/>
      <c r="I910" s="16"/>
      <c r="J910" s="16"/>
      <c r="K910" s="16"/>
      <c r="N910" s="16"/>
      <c r="O910" s="16"/>
      <c r="P910" s="16"/>
      <c r="Q910" s="16"/>
      <c r="R910" s="16"/>
      <c r="S910" s="23"/>
      <c r="T910" s="16"/>
      <c r="U910" s="16"/>
      <c r="W910" s="23" t="str">
        <f>IF('PD3'!$V910&lt;&gt;"",'PD3'!$V910*VLOOKUP('PD3'!$U910,#REF!,2,0),"")</f>
        <v/>
      </c>
      <c r="X910" s="16"/>
      <c r="Y910" s="16"/>
      <c r="Z910" s="16"/>
      <c r="AA910" s="16"/>
      <c r="AB910" s="16"/>
      <c r="AC910" s="16"/>
    </row>
    <row r="911" spans="1:29" ht="15.75" customHeight="1" x14ac:dyDescent="0.35">
      <c r="A911" s="17"/>
      <c r="B911" s="16"/>
      <c r="C911" s="16"/>
      <c r="D911" s="16"/>
      <c r="E911" s="16"/>
      <c r="F911" s="16"/>
      <c r="G911" s="16"/>
      <c r="H911" s="16"/>
      <c r="I911" s="16"/>
      <c r="J911" s="16"/>
      <c r="K911" s="16"/>
      <c r="N911" s="16"/>
      <c r="O911" s="16"/>
      <c r="P911" s="16"/>
      <c r="Q911" s="16"/>
      <c r="R911" s="16"/>
      <c r="S911" s="23"/>
      <c r="T911" s="16"/>
      <c r="U911" s="16"/>
      <c r="W911" s="23" t="str">
        <f>IF('PD3'!$V911&lt;&gt;"",'PD3'!$V911*VLOOKUP('PD3'!$U911,#REF!,2,0),"")</f>
        <v/>
      </c>
      <c r="X911" s="16"/>
      <c r="Y911" s="16"/>
      <c r="Z911" s="16"/>
      <c r="AA911" s="16"/>
      <c r="AB911" s="16"/>
      <c r="AC911" s="16"/>
    </row>
    <row r="912" spans="1:29" ht="15.75" customHeight="1" x14ac:dyDescent="0.35">
      <c r="A912" s="17"/>
      <c r="B912" s="16"/>
      <c r="C912" s="16"/>
      <c r="D912" s="16"/>
      <c r="E912" s="16"/>
      <c r="F912" s="16"/>
      <c r="G912" s="16"/>
      <c r="H912" s="16"/>
      <c r="I912" s="16"/>
      <c r="J912" s="16"/>
      <c r="K912" s="16"/>
      <c r="N912" s="16"/>
      <c r="O912" s="16"/>
      <c r="P912" s="16"/>
      <c r="Q912" s="16"/>
      <c r="R912" s="16"/>
      <c r="S912" s="23"/>
      <c r="T912" s="16"/>
      <c r="U912" s="16"/>
      <c r="W912" s="23" t="str">
        <f>IF('PD3'!$V912&lt;&gt;"",'PD3'!$V912*VLOOKUP('PD3'!$U912,#REF!,2,0),"")</f>
        <v/>
      </c>
      <c r="X912" s="16"/>
      <c r="Y912" s="16"/>
      <c r="Z912" s="16"/>
      <c r="AA912" s="16"/>
      <c r="AB912" s="16"/>
      <c r="AC912" s="16"/>
    </row>
    <row r="913" spans="1:29" ht="15.75" customHeight="1" x14ac:dyDescent="0.35">
      <c r="A913" s="17"/>
      <c r="B913" s="16"/>
      <c r="C913" s="16"/>
      <c r="D913" s="16"/>
      <c r="E913" s="16"/>
      <c r="F913" s="16"/>
      <c r="G913" s="16"/>
      <c r="H913" s="16"/>
      <c r="I913" s="16"/>
      <c r="J913" s="16"/>
      <c r="K913" s="16"/>
      <c r="N913" s="16"/>
      <c r="O913" s="16"/>
      <c r="P913" s="16"/>
      <c r="Q913" s="16"/>
      <c r="R913" s="16"/>
      <c r="S913" s="23"/>
      <c r="T913" s="16"/>
      <c r="U913" s="16"/>
      <c r="W913" s="23" t="str">
        <f>IF('PD3'!$V913&lt;&gt;"",'PD3'!$V913*VLOOKUP('PD3'!$U913,#REF!,2,0),"")</f>
        <v/>
      </c>
      <c r="X913" s="16"/>
      <c r="Y913" s="16"/>
      <c r="Z913" s="16"/>
      <c r="AA913" s="16"/>
      <c r="AB913" s="16"/>
      <c r="AC913" s="16"/>
    </row>
    <row r="914" spans="1:29" ht="15.75" customHeight="1" x14ac:dyDescent="0.35">
      <c r="A914" s="17"/>
      <c r="B914" s="16"/>
      <c r="C914" s="16"/>
      <c r="D914" s="16"/>
      <c r="E914" s="16"/>
      <c r="F914" s="16"/>
      <c r="G914" s="16"/>
      <c r="H914" s="16"/>
      <c r="I914" s="16"/>
      <c r="J914" s="16"/>
      <c r="K914" s="16"/>
      <c r="N914" s="16"/>
      <c r="O914" s="16"/>
      <c r="P914" s="16"/>
      <c r="Q914" s="16"/>
      <c r="R914" s="16"/>
      <c r="S914" s="23"/>
      <c r="T914" s="16"/>
      <c r="U914" s="16"/>
      <c r="W914" s="23" t="str">
        <f>IF('PD3'!$V914&lt;&gt;"",'PD3'!$V914*VLOOKUP('PD3'!$U914,#REF!,2,0),"")</f>
        <v/>
      </c>
      <c r="X914" s="16"/>
      <c r="Y914" s="16"/>
      <c r="Z914" s="16"/>
      <c r="AA914" s="16"/>
      <c r="AB914" s="16"/>
      <c r="AC914" s="16"/>
    </row>
    <row r="915" spans="1:29" ht="15.75" customHeight="1" x14ac:dyDescent="0.35">
      <c r="A915" s="17"/>
      <c r="B915" s="16"/>
      <c r="C915" s="16"/>
      <c r="D915" s="16"/>
      <c r="E915" s="16"/>
      <c r="F915" s="16"/>
      <c r="G915" s="16"/>
      <c r="H915" s="16"/>
      <c r="I915" s="16"/>
      <c r="J915" s="16"/>
      <c r="K915" s="16"/>
      <c r="N915" s="16"/>
      <c r="O915" s="16"/>
      <c r="P915" s="16"/>
      <c r="Q915" s="16"/>
      <c r="R915" s="16"/>
      <c r="S915" s="23"/>
      <c r="T915" s="16"/>
      <c r="U915" s="16"/>
      <c r="W915" s="23" t="str">
        <f>IF('PD3'!$V915&lt;&gt;"",'PD3'!$V915*VLOOKUP('PD3'!$U915,#REF!,2,0),"")</f>
        <v/>
      </c>
      <c r="X915" s="16"/>
      <c r="Y915" s="16"/>
      <c r="Z915" s="16"/>
      <c r="AA915" s="16"/>
      <c r="AB915" s="16"/>
      <c r="AC915" s="16"/>
    </row>
    <row r="916" spans="1:29" ht="15.75" customHeight="1" x14ac:dyDescent="0.35">
      <c r="A916" s="17"/>
      <c r="B916" s="16"/>
      <c r="C916" s="16"/>
      <c r="D916" s="16"/>
      <c r="E916" s="16"/>
      <c r="F916" s="16"/>
      <c r="G916" s="16"/>
      <c r="H916" s="16"/>
      <c r="I916" s="16"/>
      <c r="J916" s="16"/>
      <c r="K916" s="16"/>
      <c r="N916" s="16"/>
      <c r="O916" s="16"/>
      <c r="P916" s="16"/>
      <c r="Q916" s="16"/>
      <c r="R916" s="16"/>
      <c r="S916" s="23"/>
      <c r="T916" s="16"/>
      <c r="U916" s="16"/>
      <c r="W916" s="23" t="str">
        <f>IF('PD3'!$V916&lt;&gt;"",'PD3'!$V916*VLOOKUP('PD3'!$U916,#REF!,2,0),"")</f>
        <v/>
      </c>
      <c r="X916" s="16"/>
      <c r="Y916" s="16"/>
      <c r="Z916" s="16"/>
      <c r="AA916" s="16"/>
      <c r="AB916" s="16"/>
      <c r="AC916" s="16"/>
    </row>
    <row r="917" spans="1:29" ht="15.75" customHeight="1" x14ac:dyDescent="0.35">
      <c r="A917" s="17"/>
      <c r="B917" s="16"/>
      <c r="C917" s="16"/>
      <c r="D917" s="16"/>
      <c r="E917" s="16"/>
      <c r="F917" s="16"/>
      <c r="G917" s="16"/>
      <c r="H917" s="16"/>
      <c r="I917" s="16"/>
      <c r="J917" s="16"/>
      <c r="K917" s="16"/>
      <c r="N917" s="16"/>
      <c r="O917" s="16"/>
      <c r="P917" s="16"/>
      <c r="Q917" s="16"/>
      <c r="R917" s="16"/>
      <c r="S917" s="23"/>
      <c r="T917" s="16"/>
      <c r="U917" s="16"/>
      <c r="W917" s="23" t="str">
        <f>IF('PD3'!$V917&lt;&gt;"",'PD3'!$V917*VLOOKUP('PD3'!$U917,#REF!,2,0),"")</f>
        <v/>
      </c>
      <c r="X917" s="16"/>
      <c r="Y917" s="16"/>
      <c r="Z917" s="16"/>
      <c r="AA917" s="16"/>
      <c r="AB917" s="16"/>
      <c r="AC917" s="16"/>
    </row>
    <row r="918" spans="1:29" ht="15.75" customHeight="1" x14ac:dyDescent="0.35">
      <c r="A918" s="17"/>
      <c r="B918" s="16"/>
      <c r="C918" s="16"/>
      <c r="D918" s="16"/>
      <c r="E918" s="16"/>
      <c r="F918" s="16"/>
      <c r="G918" s="16"/>
      <c r="H918" s="16"/>
      <c r="I918" s="16"/>
      <c r="J918" s="16"/>
      <c r="K918" s="16"/>
      <c r="N918" s="16"/>
      <c r="O918" s="16"/>
      <c r="P918" s="16"/>
      <c r="Q918" s="16"/>
      <c r="R918" s="16"/>
      <c r="S918" s="23"/>
      <c r="T918" s="16"/>
      <c r="U918" s="16"/>
      <c r="W918" s="23" t="str">
        <f>IF('PD3'!$V918&lt;&gt;"",'PD3'!$V918*VLOOKUP('PD3'!$U918,#REF!,2,0),"")</f>
        <v/>
      </c>
      <c r="X918" s="16"/>
      <c r="Y918" s="16"/>
      <c r="Z918" s="16"/>
      <c r="AA918" s="16"/>
      <c r="AB918" s="16"/>
      <c r="AC918" s="16"/>
    </row>
    <row r="919" spans="1:29" ht="15.75" customHeight="1" x14ac:dyDescent="0.35">
      <c r="A919" s="17"/>
      <c r="B919" s="16"/>
      <c r="C919" s="16"/>
      <c r="D919" s="16"/>
      <c r="E919" s="16"/>
      <c r="F919" s="16"/>
      <c r="G919" s="16"/>
      <c r="H919" s="16"/>
      <c r="I919" s="16"/>
      <c r="J919" s="16"/>
      <c r="K919" s="16"/>
      <c r="N919" s="16"/>
      <c r="O919" s="16"/>
      <c r="P919" s="16"/>
      <c r="Q919" s="16"/>
      <c r="R919" s="16"/>
      <c r="S919" s="23"/>
      <c r="T919" s="16"/>
      <c r="U919" s="16"/>
      <c r="W919" s="23" t="str">
        <f>IF('PD3'!$V919&lt;&gt;"",'PD3'!$V919*VLOOKUP('PD3'!$U919,#REF!,2,0),"")</f>
        <v/>
      </c>
      <c r="X919" s="16"/>
      <c r="Y919" s="16"/>
      <c r="Z919" s="16"/>
      <c r="AA919" s="16"/>
      <c r="AB919" s="16"/>
      <c r="AC919" s="16"/>
    </row>
    <row r="920" spans="1:29" ht="15.75" customHeight="1" x14ac:dyDescent="0.35">
      <c r="A920" s="17"/>
      <c r="B920" s="16"/>
      <c r="C920" s="16"/>
      <c r="D920" s="16"/>
      <c r="E920" s="16"/>
      <c r="F920" s="16"/>
      <c r="G920" s="16"/>
      <c r="H920" s="16"/>
      <c r="I920" s="16"/>
      <c r="J920" s="16"/>
      <c r="K920" s="16"/>
      <c r="N920" s="16"/>
      <c r="O920" s="16"/>
      <c r="P920" s="16"/>
      <c r="Q920" s="16"/>
      <c r="R920" s="16"/>
      <c r="S920" s="23"/>
      <c r="T920" s="16"/>
      <c r="U920" s="16"/>
      <c r="W920" s="23" t="str">
        <f>IF('PD3'!$V920&lt;&gt;"",'PD3'!$V920*VLOOKUP('PD3'!$U920,#REF!,2,0),"")</f>
        <v/>
      </c>
      <c r="X920" s="16"/>
      <c r="Y920" s="16"/>
      <c r="Z920" s="16"/>
      <c r="AA920" s="16"/>
      <c r="AB920" s="16"/>
      <c r="AC920" s="16"/>
    </row>
    <row r="921" spans="1:29" ht="15.75" customHeight="1" x14ac:dyDescent="0.35">
      <c r="A921" s="17"/>
      <c r="B921" s="16"/>
      <c r="C921" s="16"/>
      <c r="D921" s="16"/>
      <c r="E921" s="16"/>
      <c r="F921" s="16"/>
      <c r="G921" s="16"/>
      <c r="H921" s="16"/>
      <c r="I921" s="16"/>
      <c r="J921" s="16"/>
      <c r="K921" s="16"/>
      <c r="N921" s="16"/>
      <c r="O921" s="16"/>
      <c r="P921" s="16"/>
      <c r="Q921" s="16"/>
      <c r="R921" s="16"/>
      <c r="S921" s="23"/>
      <c r="T921" s="16"/>
      <c r="U921" s="16"/>
      <c r="W921" s="23" t="str">
        <f>IF('PD3'!$V921&lt;&gt;"",'PD3'!$V921*VLOOKUP('PD3'!$U921,#REF!,2,0),"")</f>
        <v/>
      </c>
      <c r="X921" s="16"/>
      <c r="Y921" s="16"/>
      <c r="Z921" s="16"/>
      <c r="AA921" s="16"/>
      <c r="AB921" s="16"/>
      <c r="AC921" s="16"/>
    </row>
    <row r="922" spans="1:29" ht="15.75" customHeight="1" x14ac:dyDescent="0.35">
      <c r="A922" s="17"/>
      <c r="B922" s="16"/>
      <c r="C922" s="16"/>
      <c r="D922" s="16"/>
      <c r="E922" s="16"/>
      <c r="F922" s="16"/>
      <c r="G922" s="16"/>
      <c r="H922" s="16"/>
      <c r="I922" s="16"/>
      <c r="J922" s="16"/>
      <c r="K922" s="16"/>
      <c r="N922" s="16"/>
      <c r="O922" s="16"/>
      <c r="P922" s="16"/>
      <c r="Q922" s="16"/>
      <c r="R922" s="16"/>
      <c r="S922" s="23"/>
      <c r="T922" s="16"/>
      <c r="U922" s="16"/>
      <c r="W922" s="23" t="str">
        <f>IF('PD3'!$V922&lt;&gt;"",'PD3'!$V922*VLOOKUP('PD3'!$U922,#REF!,2,0),"")</f>
        <v/>
      </c>
      <c r="X922" s="16"/>
      <c r="Y922" s="16"/>
      <c r="Z922" s="16"/>
      <c r="AA922" s="16"/>
      <c r="AB922" s="16"/>
      <c r="AC922" s="16"/>
    </row>
    <row r="923" spans="1:29" ht="15.75" customHeight="1" x14ac:dyDescent="0.35">
      <c r="A923" s="17"/>
      <c r="B923" s="16"/>
      <c r="C923" s="16"/>
      <c r="D923" s="16"/>
      <c r="E923" s="16"/>
      <c r="F923" s="16"/>
      <c r="G923" s="16"/>
      <c r="H923" s="16"/>
      <c r="I923" s="16"/>
      <c r="J923" s="16"/>
      <c r="K923" s="16"/>
      <c r="N923" s="16"/>
      <c r="O923" s="16"/>
      <c r="P923" s="16"/>
      <c r="Q923" s="16"/>
      <c r="R923" s="16"/>
      <c r="S923" s="23"/>
      <c r="T923" s="16"/>
      <c r="U923" s="16"/>
      <c r="W923" s="23" t="str">
        <f>IF('PD3'!$V923&lt;&gt;"",'PD3'!$V923*VLOOKUP('PD3'!$U923,#REF!,2,0),"")</f>
        <v/>
      </c>
      <c r="X923" s="16"/>
      <c r="Y923" s="16"/>
      <c r="Z923" s="16"/>
      <c r="AA923" s="16"/>
      <c r="AB923" s="16"/>
      <c r="AC923" s="16"/>
    </row>
    <row r="924" spans="1:29" ht="15.75" customHeight="1" x14ac:dyDescent="0.35">
      <c r="A924" s="17"/>
      <c r="B924" s="16"/>
      <c r="C924" s="16"/>
      <c r="D924" s="16"/>
      <c r="E924" s="16"/>
      <c r="F924" s="16"/>
      <c r="G924" s="16"/>
      <c r="H924" s="16"/>
      <c r="I924" s="16"/>
      <c r="J924" s="16"/>
      <c r="K924" s="16"/>
      <c r="N924" s="16"/>
      <c r="O924" s="16"/>
      <c r="P924" s="16"/>
      <c r="Q924" s="16"/>
      <c r="R924" s="16"/>
      <c r="S924" s="23"/>
      <c r="T924" s="16"/>
      <c r="U924" s="16"/>
      <c r="W924" s="23" t="str">
        <f>IF('PD3'!$V924&lt;&gt;"",'PD3'!$V924*VLOOKUP('PD3'!$U924,#REF!,2,0),"")</f>
        <v/>
      </c>
      <c r="X924" s="16"/>
      <c r="Y924" s="16"/>
      <c r="Z924" s="16"/>
      <c r="AA924" s="16"/>
      <c r="AB924" s="16"/>
      <c r="AC924" s="16"/>
    </row>
    <row r="925" spans="1:29" ht="15.75" customHeight="1" x14ac:dyDescent="0.35">
      <c r="A925" s="17"/>
      <c r="B925" s="16"/>
      <c r="C925" s="16"/>
      <c r="D925" s="16"/>
      <c r="E925" s="16"/>
      <c r="F925" s="16"/>
      <c r="G925" s="16"/>
      <c r="H925" s="16"/>
      <c r="I925" s="16"/>
      <c r="J925" s="16"/>
      <c r="K925" s="16"/>
      <c r="N925" s="16"/>
      <c r="O925" s="16"/>
      <c r="P925" s="16"/>
      <c r="Q925" s="16"/>
      <c r="R925" s="16"/>
      <c r="S925" s="23"/>
      <c r="T925" s="16"/>
      <c r="U925" s="16"/>
      <c r="W925" s="23" t="str">
        <f>IF('PD3'!$V925&lt;&gt;"",'PD3'!$V925*VLOOKUP('PD3'!$U925,#REF!,2,0),"")</f>
        <v/>
      </c>
      <c r="X925" s="16"/>
      <c r="Y925" s="16"/>
      <c r="Z925" s="16"/>
      <c r="AA925" s="16"/>
      <c r="AB925" s="16"/>
      <c r="AC925" s="16"/>
    </row>
    <row r="926" spans="1:29" ht="15.75" customHeight="1" x14ac:dyDescent="0.35">
      <c r="A926" s="17"/>
      <c r="B926" s="16"/>
      <c r="C926" s="16"/>
      <c r="D926" s="16"/>
      <c r="E926" s="16"/>
      <c r="F926" s="16"/>
      <c r="G926" s="16"/>
      <c r="H926" s="16"/>
      <c r="I926" s="16"/>
      <c r="J926" s="16"/>
      <c r="K926" s="16"/>
      <c r="N926" s="16"/>
      <c r="O926" s="16"/>
      <c r="P926" s="16"/>
      <c r="Q926" s="16"/>
      <c r="R926" s="16"/>
      <c r="S926" s="23"/>
      <c r="T926" s="16"/>
      <c r="U926" s="16"/>
      <c r="W926" s="23" t="str">
        <f>IF('PD3'!$V926&lt;&gt;"",'PD3'!$V926*VLOOKUP('PD3'!$U926,#REF!,2,0),"")</f>
        <v/>
      </c>
      <c r="X926" s="16"/>
      <c r="Y926" s="16"/>
      <c r="Z926" s="16"/>
      <c r="AA926" s="16"/>
      <c r="AB926" s="16"/>
      <c r="AC926" s="16"/>
    </row>
    <row r="927" spans="1:29" ht="15.75" customHeight="1" x14ac:dyDescent="0.35">
      <c r="A927" s="17"/>
      <c r="B927" s="16"/>
      <c r="C927" s="16"/>
      <c r="D927" s="16"/>
      <c r="E927" s="16"/>
      <c r="F927" s="16"/>
      <c r="G927" s="16"/>
      <c r="H927" s="16"/>
      <c r="I927" s="16"/>
      <c r="J927" s="16"/>
      <c r="K927" s="16"/>
      <c r="N927" s="16"/>
      <c r="O927" s="16"/>
      <c r="P927" s="16"/>
      <c r="Q927" s="16"/>
      <c r="R927" s="16"/>
      <c r="S927" s="23"/>
      <c r="T927" s="16"/>
      <c r="U927" s="16"/>
      <c r="W927" s="23" t="str">
        <f>IF('PD3'!$V927&lt;&gt;"",'PD3'!$V927*VLOOKUP('PD3'!$U927,#REF!,2,0),"")</f>
        <v/>
      </c>
      <c r="X927" s="16"/>
      <c r="Y927" s="16"/>
      <c r="Z927" s="16"/>
      <c r="AA927" s="16"/>
      <c r="AB927" s="16"/>
      <c r="AC927" s="16"/>
    </row>
    <row r="928" spans="1:29" ht="15.75" customHeight="1" x14ac:dyDescent="0.35">
      <c r="A928" s="17"/>
      <c r="B928" s="16"/>
      <c r="C928" s="16"/>
      <c r="D928" s="16"/>
      <c r="E928" s="16"/>
      <c r="F928" s="16"/>
      <c r="G928" s="16"/>
      <c r="H928" s="16"/>
      <c r="I928" s="16"/>
      <c r="J928" s="16"/>
      <c r="K928" s="16"/>
      <c r="N928" s="16"/>
      <c r="O928" s="16"/>
      <c r="P928" s="16"/>
      <c r="Q928" s="16"/>
      <c r="R928" s="16"/>
      <c r="S928" s="23"/>
      <c r="T928" s="16"/>
      <c r="U928" s="16"/>
      <c r="W928" s="23" t="str">
        <f>IF('PD3'!$V928&lt;&gt;"",'PD3'!$V928*VLOOKUP('PD3'!$U928,#REF!,2,0),"")</f>
        <v/>
      </c>
      <c r="X928" s="16"/>
      <c r="Y928" s="16"/>
      <c r="Z928" s="16"/>
      <c r="AA928" s="16"/>
      <c r="AB928" s="16"/>
      <c r="AC928" s="16"/>
    </row>
    <row r="929" spans="1:29" ht="15.75" customHeight="1" x14ac:dyDescent="0.35">
      <c r="A929" s="17"/>
      <c r="B929" s="16"/>
      <c r="C929" s="16"/>
      <c r="D929" s="16"/>
      <c r="E929" s="16"/>
      <c r="F929" s="16"/>
      <c r="G929" s="16"/>
      <c r="H929" s="16"/>
      <c r="I929" s="16"/>
      <c r="J929" s="16"/>
      <c r="K929" s="16"/>
      <c r="N929" s="16"/>
      <c r="O929" s="16"/>
      <c r="P929" s="16"/>
      <c r="Q929" s="16"/>
      <c r="R929" s="16"/>
      <c r="S929" s="23"/>
      <c r="T929" s="16"/>
      <c r="U929" s="16"/>
      <c r="W929" s="23" t="str">
        <f>IF('PD3'!$V929&lt;&gt;"",'PD3'!$V929*VLOOKUP('PD3'!$U929,#REF!,2,0),"")</f>
        <v/>
      </c>
      <c r="X929" s="16"/>
      <c r="Y929" s="16"/>
      <c r="Z929" s="16"/>
      <c r="AA929" s="16"/>
      <c r="AB929" s="16"/>
      <c r="AC929" s="16"/>
    </row>
    <row r="930" spans="1:29" ht="15.75" customHeight="1" x14ac:dyDescent="0.35">
      <c r="A930" s="17"/>
      <c r="B930" s="16"/>
      <c r="C930" s="16"/>
      <c r="D930" s="16"/>
      <c r="E930" s="16"/>
      <c r="F930" s="16"/>
      <c r="G930" s="16"/>
      <c r="H930" s="16"/>
      <c r="I930" s="16"/>
      <c r="J930" s="16"/>
      <c r="K930" s="16"/>
      <c r="N930" s="16"/>
      <c r="O930" s="16"/>
      <c r="P930" s="16"/>
      <c r="Q930" s="16"/>
      <c r="R930" s="16"/>
      <c r="S930" s="23"/>
      <c r="T930" s="16"/>
      <c r="U930" s="16"/>
      <c r="W930" s="23" t="str">
        <f>IF('PD3'!$V930&lt;&gt;"",'PD3'!$V930*VLOOKUP('PD3'!$U930,#REF!,2,0),"")</f>
        <v/>
      </c>
      <c r="X930" s="16"/>
      <c r="Y930" s="16"/>
      <c r="Z930" s="16"/>
      <c r="AA930" s="16"/>
      <c r="AB930" s="16"/>
      <c r="AC930" s="16"/>
    </row>
    <row r="931" spans="1:29" ht="15.75" customHeight="1" x14ac:dyDescent="0.35">
      <c r="A931" s="17"/>
      <c r="B931" s="16"/>
      <c r="C931" s="16"/>
      <c r="D931" s="16"/>
      <c r="E931" s="16"/>
      <c r="F931" s="16"/>
      <c r="G931" s="16"/>
      <c r="H931" s="16"/>
      <c r="I931" s="16"/>
      <c r="J931" s="16"/>
      <c r="K931" s="16"/>
      <c r="N931" s="16"/>
      <c r="O931" s="16"/>
      <c r="P931" s="16"/>
      <c r="Q931" s="16"/>
      <c r="R931" s="16"/>
      <c r="S931" s="23"/>
      <c r="T931" s="16"/>
      <c r="U931" s="16"/>
      <c r="W931" s="23" t="str">
        <f>IF('PD3'!$V931&lt;&gt;"",'PD3'!$V931*VLOOKUP('PD3'!$U931,#REF!,2,0),"")</f>
        <v/>
      </c>
      <c r="X931" s="16"/>
      <c r="Y931" s="16"/>
      <c r="Z931" s="16"/>
      <c r="AA931" s="16"/>
      <c r="AB931" s="16"/>
      <c r="AC931" s="16"/>
    </row>
    <row r="932" spans="1:29" ht="15.75" customHeight="1" x14ac:dyDescent="0.35">
      <c r="A932" s="17"/>
      <c r="B932" s="16"/>
      <c r="C932" s="16"/>
      <c r="D932" s="16"/>
      <c r="E932" s="16"/>
      <c r="F932" s="16"/>
      <c r="G932" s="16"/>
      <c r="H932" s="16"/>
      <c r="I932" s="16"/>
      <c r="J932" s="16"/>
      <c r="K932" s="16"/>
      <c r="N932" s="16"/>
      <c r="O932" s="16"/>
      <c r="P932" s="16"/>
      <c r="Q932" s="16"/>
      <c r="R932" s="16"/>
      <c r="S932" s="23"/>
      <c r="T932" s="16"/>
      <c r="U932" s="16"/>
      <c r="W932" s="23" t="str">
        <f>IF('PD3'!$V932&lt;&gt;"",'PD3'!$V932*VLOOKUP('PD3'!$U932,#REF!,2,0),"")</f>
        <v/>
      </c>
      <c r="X932" s="16"/>
      <c r="Y932" s="16"/>
      <c r="Z932" s="16"/>
      <c r="AA932" s="16"/>
      <c r="AB932" s="16"/>
      <c r="AC932" s="16"/>
    </row>
    <row r="933" spans="1:29" ht="15.75" customHeight="1" x14ac:dyDescent="0.35">
      <c r="A933" s="17"/>
      <c r="B933" s="16"/>
      <c r="C933" s="16"/>
      <c r="D933" s="16"/>
      <c r="E933" s="16"/>
      <c r="F933" s="16"/>
      <c r="G933" s="16"/>
      <c r="H933" s="16"/>
      <c r="I933" s="16"/>
      <c r="J933" s="16"/>
      <c r="K933" s="16"/>
      <c r="N933" s="16"/>
      <c r="O933" s="16"/>
      <c r="P933" s="16"/>
      <c r="Q933" s="16"/>
      <c r="R933" s="16"/>
      <c r="S933" s="23"/>
      <c r="T933" s="16"/>
      <c r="U933" s="16"/>
      <c r="W933" s="23" t="str">
        <f>IF('PD3'!$V933&lt;&gt;"",'PD3'!$V933*VLOOKUP('PD3'!$U933,#REF!,2,0),"")</f>
        <v/>
      </c>
      <c r="X933" s="16"/>
      <c r="Y933" s="16"/>
      <c r="Z933" s="16"/>
      <c r="AA933" s="16"/>
      <c r="AB933" s="16"/>
      <c r="AC933" s="16"/>
    </row>
    <row r="934" spans="1:29" ht="15.75" customHeight="1" x14ac:dyDescent="0.35">
      <c r="A934" s="17"/>
      <c r="B934" s="16"/>
      <c r="C934" s="16"/>
      <c r="D934" s="16"/>
      <c r="E934" s="16"/>
      <c r="F934" s="16"/>
      <c r="G934" s="16"/>
      <c r="H934" s="16"/>
      <c r="I934" s="16"/>
      <c r="J934" s="16"/>
      <c r="K934" s="16"/>
      <c r="N934" s="16"/>
      <c r="O934" s="16"/>
      <c r="P934" s="16"/>
      <c r="Q934" s="16"/>
      <c r="R934" s="16"/>
      <c r="S934" s="23"/>
      <c r="T934" s="16"/>
      <c r="U934" s="16"/>
      <c r="W934" s="23" t="str">
        <f>IF('PD3'!$V934&lt;&gt;"",'PD3'!$V934*VLOOKUP('PD3'!$U934,#REF!,2,0),"")</f>
        <v/>
      </c>
      <c r="X934" s="16"/>
      <c r="Y934" s="16"/>
      <c r="Z934" s="16"/>
      <c r="AA934" s="16"/>
      <c r="AB934" s="16"/>
      <c r="AC934" s="16"/>
    </row>
    <row r="935" spans="1:29" ht="15.75" customHeight="1" x14ac:dyDescent="0.35">
      <c r="A935" s="17"/>
      <c r="B935" s="16"/>
      <c r="C935" s="16"/>
      <c r="D935" s="16"/>
      <c r="E935" s="16"/>
      <c r="F935" s="16"/>
      <c r="G935" s="16"/>
      <c r="H935" s="16"/>
      <c r="I935" s="16"/>
      <c r="J935" s="16"/>
      <c r="K935" s="16"/>
      <c r="N935" s="16"/>
      <c r="O935" s="16"/>
      <c r="P935" s="16"/>
      <c r="Q935" s="16"/>
      <c r="R935" s="16"/>
      <c r="S935" s="23"/>
      <c r="T935" s="16"/>
      <c r="U935" s="16"/>
      <c r="W935" s="23" t="str">
        <f>IF('PD3'!$V935&lt;&gt;"",'PD3'!$V935*VLOOKUP('PD3'!$U935,#REF!,2,0),"")</f>
        <v/>
      </c>
      <c r="X935" s="16"/>
      <c r="Y935" s="16"/>
      <c r="Z935" s="16"/>
      <c r="AA935" s="16"/>
      <c r="AB935" s="16"/>
      <c r="AC935" s="16"/>
    </row>
    <row r="936" spans="1:29" ht="15.75" customHeight="1" x14ac:dyDescent="0.35">
      <c r="A936" s="17"/>
      <c r="B936" s="16"/>
      <c r="C936" s="16"/>
      <c r="D936" s="16"/>
      <c r="E936" s="16"/>
      <c r="F936" s="16"/>
      <c r="G936" s="16"/>
      <c r="H936" s="16"/>
      <c r="I936" s="16"/>
      <c r="J936" s="16"/>
      <c r="K936" s="16"/>
      <c r="N936" s="16"/>
      <c r="O936" s="16"/>
      <c r="P936" s="16"/>
      <c r="Q936" s="16"/>
      <c r="R936" s="16"/>
      <c r="S936" s="23"/>
      <c r="T936" s="16"/>
      <c r="U936" s="16"/>
      <c r="W936" s="23" t="str">
        <f>IF('PD3'!$V936&lt;&gt;"",'PD3'!$V936*VLOOKUP('PD3'!$U936,#REF!,2,0),"")</f>
        <v/>
      </c>
      <c r="X936" s="16"/>
      <c r="Y936" s="16"/>
      <c r="Z936" s="16"/>
      <c r="AA936" s="16"/>
      <c r="AB936" s="16"/>
      <c r="AC936" s="16"/>
    </row>
    <row r="937" spans="1:29" ht="15.75" customHeight="1" x14ac:dyDescent="0.35">
      <c r="A937" s="17"/>
      <c r="B937" s="16"/>
      <c r="C937" s="16"/>
      <c r="D937" s="16"/>
      <c r="E937" s="16"/>
      <c r="F937" s="16"/>
      <c r="G937" s="16"/>
      <c r="H937" s="16"/>
      <c r="I937" s="16"/>
      <c r="J937" s="16"/>
      <c r="K937" s="16"/>
      <c r="N937" s="16"/>
      <c r="O937" s="16"/>
      <c r="P937" s="16"/>
      <c r="Q937" s="16"/>
      <c r="R937" s="16"/>
      <c r="S937" s="23"/>
      <c r="T937" s="16"/>
      <c r="U937" s="16"/>
      <c r="W937" s="23" t="str">
        <f>IF('PD3'!$V937&lt;&gt;"",'PD3'!$V937*VLOOKUP('PD3'!$U937,#REF!,2,0),"")</f>
        <v/>
      </c>
      <c r="X937" s="16"/>
      <c r="Y937" s="16"/>
      <c r="Z937" s="16"/>
      <c r="AA937" s="16"/>
      <c r="AB937" s="16"/>
      <c r="AC937" s="16"/>
    </row>
    <row r="938" spans="1:29" ht="15.75" customHeight="1" x14ac:dyDescent="0.35">
      <c r="A938" s="17"/>
      <c r="B938" s="16"/>
      <c r="C938" s="16"/>
      <c r="D938" s="16"/>
      <c r="E938" s="16"/>
      <c r="F938" s="16"/>
      <c r="G938" s="16"/>
      <c r="H938" s="16"/>
      <c r="I938" s="16"/>
      <c r="J938" s="16"/>
      <c r="K938" s="16"/>
      <c r="N938" s="16"/>
      <c r="O938" s="16"/>
      <c r="P938" s="16"/>
      <c r="Q938" s="16"/>
      <c r="R938" s="16"/>
      <c r="S938" s="23"/>
      <c r="T938" s="16"/>
      <c r="U938" s="16"/>
      <c r="W938" s="23" t="str">
        <f>IF('PD3'!$V938&lt;&gt;"",'PD3'!$V938*VLOOKUP('PD3'!$U938,#REF!,2,0),"")</f>
        <v/>
      </c>
      <c r="X938" s="16"/>
      <c r="Y938" s="16"/>
      <c r="Z938" s="16"/>
      <c r="AA938" s="16"/>
      <c r="AB938" s="16"/>
      <c r="AC938" s="16"/>
    </row>
    <row r="939" spans="1:29" ht="15.75" customHeight="1" x14ac:dyDescent="0.35">
      <c r="A939" s="17"/>
      <c r="B939" s="16"/>
      <c r="C939" s="16"/>
      <c r="D939" s="16"/>
      <c r="E939" s="16"/>
      <c r="F939" s="16"/>
      <c r="G939" s="16"/>
      <c r="H939" s="16"/>
      <c r="I939" s="16"/>
      <c r="J939" s="16"/>
      <c r="K939" s="16"/>
      <c r="N939" s="16"/>
      <c r="O939" s="16"/>
      <c r="P939" s="16"/>
      <c r="Q939" s="16"/>
      <c r="R939" s="16"/>
      <c r="S939" s="23"/>
      <c r="T939" s="16"/>
      <c r="U939" s="16"/>
      <c r="W939" s="23" t="str">
        <f>IF('PD3'!$V939&lt;&gt;"",'PD3'!$V939*VLOOKUP('PD3'!$U939,#REF!,2,0),"")</f>
        <v/>
      </c>
      <c r="X939" s="16"/>
      <c r="Y939" s="16"/>
      <c r="Z939" s="16"/>
      <c r="AA939" s="16"/>
      <c r="AB939" s="16"/>
      <c r="AC939" s="16"/>
    </row>
    <row r="940" spans="1:29" ht="15.75" customHeight="1" x14ac:dyDescent="0.35">
      <c r="A940" s="17"/>
      <c r="B940" s="16"/>
      <c r="C940" s="16"/>
      <c r="D940" s="16"/>
      <c r="E940" s="16"/>
      <c r="F940" s="16"/>
      <c r="G940" s="16"/>
      <c r="H940" s="16"/>
      <c r="I940" s="16"/>
      <c r="J940" s="16"/>
      <c r="K940" s="16"/>
      <c r="N940" s="16"/>
      <c r="O940" s="16"/>
      <c r="P940" s="16"/>
      <c r="Q940" s="16"/>
      <c r="R940" s="16"/>
      <c r="S940" s="23"/>
      <c r="T940" s="16"/>
      <c r="U940" s="16"/>
      <c r="W940" s="23" t="str">
        <f>IF('PD3'!$V940&lt;&gt;"",'PD3'!$V940*VLOOKUP('PD3'!$U940,#REF!,2,0),"")</f>
        <v/>
      </c>
      <c r="X940" s="16"/>
      <c r="Y940" s="16"/>
      <c r="Z940" s="16"/>
      <c r="AA940" s="16"/>
      <c r="AB940" s="16"/>
      <c r="AC940" s="16"/>
    </row>
    <row r="941" spans="1:29" ht="15.75" customHeight="1" x14ac:dyDescent="0.35">
      <c r="A941" s="17"/>
      <c r="B941" s="16"/>
      <c r="C941" s="16"/>
      <c r="D941" s="16"/>
      <c r="E941" s="16"/>
      <c r="F941" s="16"/>
      <c r="G941" s="16"/>
      <c r="H941" s="16"/>
      <c r="I941" s="16"/>
      <c r="J941" s="16"/>
      <c r="K941" s="16"/>
      <c r="N941" s="16"/>
      <c r="O941" s="16"/>
      <c r="P941" s="16"/>
      <c r="Q941" s="16"/>
      <c r="R941" s="16"/>
      <c r="S941" s="23"/>
      <c r="T941" s="16"/>
      <c r="U941" s="16"/>
      <c r="W941" s="23" t="str">
        <f>IF('PD3'!$V941&lt;&gt;"",'PD3'!$V941*VLOOKUP('PD3'!$U941,#REF!,2,0),"")</f>
        <v/>
      </c>
      <c r="X941" s="16"/>
      <c r="Y941" s="16"/>
      <c r="Z941" s="16"/>
      <c r="AA941" s="16"/>
      <c r="AB941" s="16"/>
      <c r="AC941" s="16"/>
    </row>
    <row r="942" spans="1:29" ht="15.75" customHeight="1" x14ac:dyDescent="0.35">
      <c r="A942" s="17"/>
      <c r="B942" s="16"/>
      <c r="C942" s="16"/>
      <c r="D942" s="16"/>
      <c r="E942" s="16"/>
      <c r="F942" s="16"/>
      <c r="G942" s="16"/>
      <c r="H942" s="16"/>
      <c r="I942" s="16"/>
      <c r="J942" s="16"/>
      <c r="K942" s="16"/>
      <c r="N942" s="16"/>
      <c r="O942" s="16"/>
      <c r="P942" s="16"/>
      <c r="Q942" s="16"/>
      <c r="R942" s="16"/>
      <c r="S942" s="23"/>
      <c r="T942" s="16"/>
      <c r="U942" s="16"/>
      <c r="W942" s="23" t="str">
        <f>IF('PD3'!$V942&lt;&gt;"",'PD3'!$V942*VLOOKUP('PD3'!$U942,#REF!,2,0),"")</f>
        <v/>
      </c>
      <c r="X942" s="16"/>
      <c r="Y942" s="16"/>
      <c r="Z942" s="16"/>
      <c r="AA942" s="16"/>
      <c r="AB942" s="16"/>
      <c r="AC942" s="16"/>
    </row>
    <row r="943" spans="1:29" ht="15.75" customHeight="1" x14ac:dyDescent="0.35">
      <c r="A943" s="17"/>
      <c r="B943" s="16"/>
      <c r="C943" s="16"/>
      <c r="D943" s="16"/>
      <c r="E943" s="16"/>
      <c r="F943" s="16"/>
      <c r="G943" s="16"/>
      <c r="H943" s="16"/>
      <c r="I943" s="16"/>
      <c r="J943" s="16"/>
      <c r="K943" s="16"/>
      <c r="N943" s="16"/>
      <c r="O943" s="16"/>
      <c r="P943" s="16"/>
      <c r="Q943" s="16"/>
      <c r="R943" s="16"/>
      <c r="S943" s="23"/>
      <c r="T943" s="16"/>
      <c r="U943" s="16"/>
      <c r="W943" s="23" t="str">
        <f>IF('PD3'!$V943&lt;&gt;"",'PD3'!$V943*VLOOKUP('PD3'!$U943,#REF!,2,0),"")</f>
        <v/>
      </c>
      <c r="X943" s="16"/>
      <c r="Y943" s="16"/>
      <c r="Z943" s="16"/>
      <c r="AA943" s="16"/>
      <c r="AB943" s="16"/>
      <c r="AC943" s="16"/>
    </row>
    <row r="944" spans="1:29" ht="15.75" customHeight="1" x14ac:dyDescent="0.35">
      <c r="A944" s="17"/>
      <c r="B944" s="16"/>
      <c r="C944" s="16"/>
      <c r="D944" s="16"/>
      <c r="E944" s="16"/>
      <c r="F944" s="16"/>
      <c r="G944" s="16"/>
      <c r="H944" s="16"/>
      <c r="I944" s="16"/>
      <c r="J944" s="16"/>
      <c r="K944" s="16"/>
      <c r="N944" s="16"/>
      <c r="O944" s="16"/>
      <c r="P944" s="16"/>
      <c r="Q944" s="16"/>
      <c r="R944" s="16"/>
      <c r="S944" s="23"/>
      <c r="T944" s="16"/>
      <c r="U944" s="16"/>
      <c r="W944" s="23" t="str">
        <f>IF('PD3'!$V944&lt;&gt;"",'PD3'!$V944*VLOOKUP('PD3'!$U944,#REF!,2,0),"")</f>
        <v/>
      </c>
      <c r="X944" s="16"/>
      <c r="Y944" s="16"/>
      <c r="Z944" s="16"/>
      <c r="AA944" s="16"/>
      <c r="AB944" s="16"/>
      <c r="AC944" s="16"/>
    </row>
    <row r="945" spans="1:29" ht="15.75" customHeight="1" x14ac:dyDescent="0.35">
      <c r="A945" s="17"/>
      <c r="B945" s="16"/>
      <c r="C945" s="16"/>
      <c r="D945" s="16"/>
      <c r="E945" s="16"/>
      <c r="F945" s="16"/>
      <c r="G945" s="16"/>
      <c r="H945" s="16"/>
      <c r="I945" s="16"/>
      <c r="J945" s="16"/>
      <c r="K945" s="16"/>
      <c r="N945" s="16"/>
      <c r="O945" s="16"/>
      <c r="P945" s="16"/>
      <c r="Q945" s="16"/>
      <c r="R945" s="16"/>
      <c r="S945" s="23"/>
      <c r="T945" s="16"/>
      <c r="U945" s="16"/>
      <c r="W945" s="23" t="str">
        <f>IF('PD3'!$V945&lt;&gt;"",'PD3'!$V945*VLOOKUP('PD3'!$U945,#REF!,2,0),"")</f>
        <v/>
      </c>
      <c r="X945" s="16"/>
      <c r="Y945" s="16"/>
      <c r="Z945" s="16"/>
      <c r="AA945" s="16"/>
      <c r="AB945" s="16"/>
      <c r="AC945" s="16"/>
    </row>
    <row r="946" spans="1:29" ht="15.75" customHeight="1" x14ac:dyDescent="0.35">
      <c r="A946" s="17"/>
      <c r="B946" s="16"/>
      <c r="C946" s="16"/>
      <c r="D946" s="16"/>
      <c r="E946" s="16"/>
      <c r="F946" s="16"/>
      <c r="G946" s="16"/>
      <c r="H946" s="16"/>
      <c r="I946" s="16"/>
      <c r="J946" s="16"/>
      <c r="K946" s="16"/>
      <c r="N946" s="16"/>
      <c r="O946" s="16"/>
      <c r="P946" s="16"/>
      <c r="Q946" s="16"/>
      <c r="R946" s="16"/>
      <c r="S946" s="23"/>
      <c r="T946" s="16"/>
      <c r="U946" s="16"/>
      <c r="W946" s="23" t="str">
        <f>IF('PD3'!$V946&lt;&gt;"",'PD3'!$V946*VLOOKUP('PD3'!$U946,#REF!,2,0),"")</f>
        <v/>
      </c>
      <c r="X946" s="16"/>
      <c r="Y946" s="16"/>
      <c r="Z946" s="16"/>
      <c r="AA946" s="16"/>
      <c r="AB946" s="16"/>
      <c r="AC946" s="16"/>
    </row>
    <row r="947" spans="1:29" ht="15.75" customHeight="1" x14ac:dyDescent="0.35">
      <c r="A947" s="17"/>
      <c r="B947" s="16"/>
      <c r="C947" s="16"/>
      <c r="D947" s="16"/>
      <c r="E947" s="16"/>
      <c r="F947" s="16"/>
      <c r="G947" s="16"/>
      <c r="H947" s="16"/>
      <c r="I947" s="16"/>
      <c r="J947" s="16"/>
      <c r="K947" s="16"/>
      <c r="N947" s="16"/>
      <c r="O947" s="16"/>
      <c r="P947" s="16"/>
      <c r="Q947" s="16"/>
      <c r="R947" s="16"/>
      <c r="S947" s="23"/>
      <c r="T947" s="16"/>
      <c r="U947" s="16"/>
      <c r="W947" s="23" t="str">
        <f>IF('PD3'!$V947&lt;&gt;"",'PD3'!$V947*VLOOKUP('PD3'!$U947,#REF!,2,0),"")</f>
        <v/>
      </c>
      <c r="X947" s="16"/>
      <c r="Y947" s="16"/>
      <c r="Z947" s="16"/>
      <c r="AA947" s="16"/>
      <c r="AB947" s="16"/>
      <c r="AC947" s="16"/>
    </row>
    <row r="948" spans="1:29" ht="15.75" customHeight="1" x14ac:dyDescent="0.35">
      <c r="A948" s="17"/>
      <c r="B948" s="16"/>
      <c r="C948" s="16"/>
      <c r="D948" s="16"/>
      <c r="E948" s="16"/>
      <c r="F948" s="16"/>
      <c r="G948" s="16"/>
      <c r="H948" s="16"/>
      <c r="I948" s="16"/>
      <c r="J948" s="16"/>
      <c r="K948" s="16"/>
      <c r="N948" s="16"/>
      <c r="O948" s="16"/>
      <c r="P948" s="16"/>
      <c r="Q948" s="16"/>
      <c r="R948" s="16"/>
      <c r="S948" s="23"/>
      <c r="T948" s="16"/>
      <c r="U948" s="16"/>
      <c r="W948" s="23" t="str">
        <f>IF('PD3'!$V948&lt;&gt;"",'PD3'!$V948*VLOOKUP('PD3'!$U948,#REF!,2,0),"")</f>
        <v/>
      </c>
      <c r="X948" s="16"/>
      <c r="Y948" s="16"/>
      <c r="Z948" s="16"/>
      <c r="AA948" s="16"/>
      <c r="AB948" s="16"/>
      <c r="AC948" s="16"/>
    </row>
    <row r="949" spans="1:29" ht="15.75" customHeight="1" x14ac:dyDescent="0.35">
      <c r="A949" s="17"/>
      <c r="B949" s="16"/>
      <c r="C949" s="16"/>
      <c r="D949" s="16"/>
      <c r="E949" s="16"/>
      <c r="F949" s="16"/>
      <c r="G949" s="16"/>
      <c r="H949" s="16"/>
      <c r="I949" s="16"/>
      <c r="J949" s="16"/>
      <c r="K949" s="16"/>
      <c r="N949" s="16"/>
      <c r="O949" s="16"/>
      <c r="P949" s="16"/>
      <c r="Q949" s="16"/>
      <c r="R949" s="16"/>
      <c r="S949" s="23"/>
      <c r="T949" s="16"/>
      <c r="U949" s="16"/>
      <c r="W949" s="23" t="str">
        <f>IF('PD3'!$V949&lt;&gt;"",'PD3'!$V949*VLOOKUP('PD3'!$U949,#REF!,2,0),"")</f>
        <v/>
      </c>
      <c r="X949" s="16"/>
      <c r="Y949" s="16"/>
      <c r="Z949" s="16"/>
      <c r="AA949" s="16"/>
      <c r="AB949" s="16"/>
      <c r="AC949" s="16"/>
    </row>
    <row r="950" spans="1:29" ht="15.75" customHeight="1" x14ac:dyDescent="0.35">
      <c r="A950" s="17"/>
      <c r="B950" s="16"/>
      <c r="C950" s="16"/>
      <c r="D950" s="16"/>
      <c r="E950" s="16"/>
      <c r="F950" s="16"/>
      <c r="G950" s="16"/>
      <c r="H950" s="16"/>
      <c r="I950" s="16"/>
      <c r="J950" s="16"/>
      <c r="K950" s="16"/>
      <c r="N950" s="16"/>
      <c r="O950" s="16"/>
      <c r="P950" s="16"/>
      <c r="Q950" s="16"/>
      <c r="R950" s="16"/>
      <c r="S950" s="23"/>
      <c r="T950" s="16"/>
      <c r="U950" s="16"/>
      <c r="W950" s="23" t="str">
        <f>IF('PD3'!$V950&lt;&gt;"",'PD3'!$V950*VLOOKUP('PD3'!$U950,#REF!,2,0),"")</f>
        <v/>
      </c>
      <c r="X950" s="16"/>
      <c r="Y950" s="16"/>
      <c r="Z950" s="16"/>
      <c r="AA950" s="16"/>
      <c r="AB950" s="16"/>
      <c r="AC950" s="16"/>
    </row>
    <row r="951" spans="1:29" ht="15.75" customHeight="1" x14ac:dyDescent="0.35">
      <c r="A951" s="17"/>
      <c r="B951" s="16"/>
      <c r="C951" s="16"/>
      <c r="D951" s="16"/>
      <c r="E951" s="16"/>
      <c r="F951" s="16"/>
      <c r="G951" s="16"/>
      <c r="H951" s="16"/>
      <c r="I951" s="16"/>
      <c r="J951" s="16"/>
      <c r="K951" s="16"/>
      <c r="N951" s="16"/>
      <c r="O951" s="16"/>
      <c r="P951" s="16"/>
      <c r="Q951" s="16"/>
      <c r="R951" s="16"/>
      <c r="S951" s="23"/>
      <c r="T951" s="16"/>
      <c r="U951" s="16"/>
      <c r="W951" s="23" t="str">
        <f>IF('PD3'!$V951&lt;&gt;"",'PD3'!$V951*VLOOKUP('PD3'!$U951,#REF!,2,0),"")</f>
        <v/>
      </c>
      <c r="X951" s="16"/>
      <c r="Y951" s="16"/>
      <c r="Z951" s="16"/>
      <c r="AA951" s="16"/>
      <c r="AB951" s="16"/>
      <c r="AC951" s="16"/>
    </row>
    <row r="952" spans="1:29" ht="15.75" customHeight="1" x14ac:dyDescent="0.35">
      <c r="A952" s="17"/>
      <c r="B952" s="16"/>
      <c r="C952" s="16"/>
      <c r="D952" s="16"/>
      <c r="E952" s="16"/>
      <c r="F952" s="16"/>
      <c r="G952" s="16"/>
      <c r="H952" s="16"/>
      <c r="I952" s="16"/>
      <c r="J952" s="16"/>
      <c r="K952" s="16"/>
      <c r="N952" s="16"/>
      <c r="O952" s="16"/>
      <c r="P952" s="16"/>
      <c r="Q952" s="16"/>
      <c r="R952" s="16"/>
      <c r="S952" s="23"/>
      <c r="T952" s="16"/>
      <c r="U952" s="16"/>
      <c r="W952" s="23" t="str">
        <f>IF('PD3'!$V952&lt;&gt;"",'PD3'!$V952*VLOOKUP('PD3'!$U952,#REF!,2,0),"")</f>
        <v/>
      </c>
      <c r="X952" s="16"/>
      <c r="Y952" s="16"/>
      <c r="Z952" s="16"/>
      <c r="AA952" s="16"/>
      <c r="AB952" s="16"/>
      <c r="AC952" s="16"/>
    </row>
    <row r="953" spans="1:29" ht="15.75" customHeight="1" x14ac:dyDescent="0.35">
      <c r="A953" s="17"/>
      <c r="B953" s="16"/>
      <c r="C953" s="16"/>
      <c r="D953" s="16"/>
      <c r="E953" s="16"/>
      <c r="F953" s="16"/>
      <c r="G953" s="16"/>
      <c r="H953" s="16"/>
      <c r="I953" s="16"/>
      <c r="J953" s="16"/>
      <c r="K953" s="16"/>
      <c r="N953" s="16"/>
      <c r="O953" s="16"/>
      <c r="P953" s="16"/>
      <c r="Q953" s="16"/>
      <c r="R953" s="16"/>
      <c r="S953" s="23"/>
      <c r="T953" s="16"/>
      <c r="U953" s="16"/>
      <c r="W953" s="23" t="str">
        <f>IF('PD3'!$V953&lt;&gt;"",'PD3'!$V953*VLOOKUP('PD3'!$U953,#REF!,2,0),"")</f>
        <v/>
      </c>
      <c r="X953" s="16"/>
      <c r="Y953" s="16"/>
      <c r="Z953" s="16"/>
      <c r="AA953" s="16"/>
      <c r="AB953" s="16"/>
      <c r="AC953" s="16"/>
    </row>
    <row r="954" spans="1:29" ht="15.75" customHeight="1" x14ac:dyDescent="0.35">
      <c r="A954" s="17"/>
      <c r="B954" s="16"/>
      <c r="C954" s="16"/>
      <c r="D954" s="16"/>
      <c r="E954" s="16"/>
      <c r="F954" s="16"/>
      <c r="G954" s="16"/>
      <c r="H954" s="16"/>
      <c r="I954" s="16"/>
      <c r="J954" s="16"/>
      <c r="K954" s="16"/>
      <c r="N954" s="16"/>
      <c r="O954" s="16"/>
      <c r="P954" s="16"/>
      <c r="Q954" s="16"/>
      <c r="R954" s="16"/>
      <c r="S954" s="23"/>
      <c r="T954" s="16"/>
      <c r="U954" s="16"/>
      <c r="W954" s="23" t="str">
        <f>IF('PD3'!$V954&lt;&gt;"",'PD3'!$V954*VLOOKUP('PD3'!$U954,#REF!,2,0),"")</f>
        <v/>
      </c>
      <c r="X954" s="16"/>
      <c r="Y954" s="16"/>
      <c r="Z954" s="16"/>
      <c r="AA954" s="16"/>
      <c r="AB954" s="16"/>
      <c r="AC954" s="16"/>
    </row>
    <row r="955" spans="1:29" ht="15.75" customHeight="1" x14ac:dyDescent="0.35">
      <c r="A955" s="17"/>
      <c r="B955" s="16"/>
      <c r="C955" s="16"/>
      <c r="D955" s="16"/>
      <c r="E955" s="16"/>
      <c r="F955" s="16"/>
      <c r="G955" s="16"/>
      <c r="H955" s="16"/>
      <c r="I955" s="16"/>
      <c r="J955" s="16"/>
      <c r="K955" s="16"/>
      <c r="N955" s="16"/>
      <c r="O955" s="16"/>
      <c r="P955" s="16"/>
      <c r="Q955" s="16"/>
      <c r="R955" s="16"/>
      <c r="S955" s="23"/>
      <c r="T955" s="16"/>
      <c r="U955" s="16"/>
      <c r="W955" s="23" t="str">
        <f>IF('PD3'!$V955&lt;&gt;"",'PD3'!$V955*VLOOKUP('PD3'!$U955,#REF!,2,0),"")</f>
        <v/>
      </c>
      <c r="X955" s="16"/>
      <c r="Y955" s="16"/>
      <c r="Z955" s="16"/>
      <c r="AA955" s="16"/>
      <c r="AB955" s="16"/>
      <c r="AC955" s="16"/>
    </row>
    <row r="956" spans="1:29" ht="15.75" customHeight="1" x14ac:dyDescent="0.35">
      <c r="A956" s="17"/>
      <c r="B956" s="16"/>
      <c r="C956" s="16"/>
      <c r="D956" s="16"/>
      <c r="E956" s="16"/>
      <c r="F956" s="16"/>
      <c r="G956" s="16"/>
      <c r="H956" s="16"/>
      <c r="I956" s="16"/>
      <c r="J956" s="16"/>
      <c r="K956" s="16"/>
      <c r="N956" s="16"/>
      <c r="O956" s="16"/>
      <c r="P956" s="16"/>
      <c r="Q956" s="16"/>
      <c r="R956" s="16"/>
      <c r="S956" s="23"/>
      <c r="T956" s="16"/>
      <c r="U956" s="16"/>
      <c r="W956" s="23" t="str">
        <f>IF('PD3'!$V956&lt;&gt;"",'PD3'!$V956*VLOOKUP('PD3'!$U956,#REF!,2,0),"")</f>
        <v/>
      </c>
      <c r="X956" s="16"/>
      <c r="Y956" s="16"/>
      <c r="Z956" s="16"/>
      <c r="AA956" s="16"/>
      <c r="AB956" s="16"/>
      <c r="AC956" s="16"/>
    </row>
    <row r="957" spans="1:29" ht="15.75" customHeight="1" x14ac:dyDescent="0.35">
      <c r="A957" s="17"/>
      <c r="B957" s="16"/>
      <c r="C957" s="16"/>
      <c r="D957" s="16"/>
      <c r="E957" s="16"/>
      <c r="F957" s="16"/>
      <c r="G957" s="16"/>
      <c r="H957" s="16"/>
      <c r="I957" s="16"/>
      <c r="J957" s="16"/>
      <c r="K957" s="16"/>
      <c r="N957" s="16"/>
      <c r="O957" s="16"/>
      <c r="P957" s="16"/>
      <c r="Q957" s="16"/>
      <c r="R957" s="16"/>
      <c r="S957" s="23"/>
      <c r="T957" s="16"/>
      <c r="U957" s="16"/>
      <c r="W957" s="23" t="str">
        <f>IF('PD3'!$V957&lt;&gt;"",'PD3'!$V957*VLOOKUP('PD3'!$U957,#REF!,2,0),"")</f>
        <v/>
      </c>
      <c r="X957" s="16"/>
      <c r="Y957" s="16"/>
      <c r="Z957" s="16"/>
      <c r="AA957" s="16"/>
      <c r="AB957" s="16"/>
      <c r="AC957" s="16"/>
    </row>
    <row r="958" spans="1:29" ht="15.75" customHeight="1" x14ac:dyDescent="0.35">
      <c r="A958" s="17"/>
      <c r="B958" s="16"/>
      <c r="C958" s="16"/>
      <c r="D958" s="16"/>
      <c r="E958" s="16"/>
      <c r="F958" s="16"/>
      <c r="G958" s="16"/>
      <c r="H958" s="16"/>
      <c r="I958" s="16"/>
      <c r="J958" s="16"/>
      <c r="K958" s="16"/>
      <c r="N958" s="16"/>
      <c r="O958" s="16"/>
      <c r="P958" s="16"/>
      <c r="Q958" s="16"/>
      <c r="R958" s="16"/>
      <c r="S958" s="23"/>
      <c r="T958" s="16"/>
      <c r="U958" s="16"/>
      <c r="W958" s="23" t="str">
        <f>IF('PD3'!$V958&lt;&gt;"",'PD3'!$V958*VLOOKUP('PD3'!$U958,#REF!,2,0),"")</f>
        <v/>
      </c>
      <c r="X958" s="16"/>
      <c r="Y958" s="16"/>
      <c r="Z958" s="16"/>
      <c r="AA958" s="16"/>
      <c r="AB958" s="16"/>
      <c r="AC958" s="16"/>
    </row>
    <row r="959" spans="1:29" ht="15.75" customHeight="1" x14ac:dyDescent="0.35">
      <c r="A959" s="17"/>
      <c r="B959" s="16"/>
      <c r="C959" s="16"/>
      <c r="D959" s="16"/>
      <c r="E959" s="16"/>
      <c r="F959" s="16"/>
      <c r="G959" s="16"/>
      <c r="H959" s="16"/>
      <c r="I959" s="16"/>
      <c r="J959" s="16"/>
      <c r="K959" s="16"/>
      <c r="N959" s="16"/>
      <c r="O959" s="16"/>
      <c r="P959" s="16"/>
      <c r="Q959" s="16"/>
      <c r="R959" s="16"/>
      <c r="S959" s="23"/>
      <c r="T959" s="16"/>
      <c r="U959" s="16"/>
      <c r="W959" s="23" t="str">
        <f>IF('PD3'!$V959&lt;&gt;"",'PD3'!$V959*VLOOKUP('PD3'!$U959,#REF!,2,0),"")</f>
        <v/>
      </c>
      <c r="X959" s="16"/>
      <c r="Y959" s="16"/>
      <c r="Z959" s="16"/>
      <c r="AA959" s="16"/>
      <c r="AB959" s="16"/>
      <c r="AC959" s="16"/>
    </row>
    <row r="960" spans="1:29" ht="15.75" customHeight="1" x14ac:dyDescent="0.35">
      <c r="A960" s="17"/>
      <c r="B960" s="16"/>
      <c r="C960" s="16"/>
      <c r="D960" s="16"/>
      <c r="E960" s="16"/>
      <c r="F960" s="16"/>
      <c r="G960" s="16"/>
      <c r="H960" s="16"/>
      <c r="I960" s="16"/>
      <c r="J960" s="16"/>
      <c r="K960" s="16"/>
      <c r="N960" s="16"/>
      <c r="O960" s="16"/>
      <c r="P960" s="16"/>
      <c r="Q960" s="16"/>
      <c r="R960" s="16"/>
      <c r="S960" s="23"/>
      <c r="T960" s="16"/>
      <c r="U960" s="16"/>
      <c r="W960" s="23" t="str">
        <f>IF('PD3'!$V960&lt;&gt;"",'PD3'!$V960*VLOOKUP('PD3'!$U960,#REF!,2,0),"")</f>
        <v/>
      </c>
      <c r="X960" s="16"/>
      <c r="Y960" s="16"/>
      <c r="Z960" s="16"/>
      <c r="AA960" s="16"/>
      <c r="AB960" s="16"/>
      <c r="AC960" s="16"/>
    </row>
    <row r="961" spans="1:29" ht="15.75" customHeight="1" x14ac:dyDescent="0.35">
      <c r="A961" s="17"/>
      <c r="B961" s="16"/>
      <c r="C961" s="16"/>
      <c r="D961" s="16"/>
      <c r="E961" s="16"/>
      <c r="F961" s="16"/>
      <c r="G961" s="16"/>
      <c r="H961" s="16"/>
      <c r="I961" s="16"/>
      <c r="J961" s="16"/>
      <c r="K961" s="16"/>
      <c r="N961" s="16"/>
      <c r="O961" s="16"/>
      <c r="P961" s="16"/>
      <c r="Q961" s="16"/>
      <c r="R961" s="16"/>
      <c r="S961" s="23"/>
      <c r="T961" s="16"/>
      <c r="U961" s="16"/>
      <c r="W961" s="23" t="str">
        <f>IF('PD3'!$V961&lt;&gt;"",'PD3'!$V961*VLOOKUP('PD3'!$U961,#REF!,2,0),"")</f>
        <v/>
      </c>
      <c r="X961" s="16"/>
      <c r="Y961" s="16"/>
      <c r="Z961" s="16"/>
      <c r="AA961" s="16"/>
      <c r="AB961" s="16"/>
      <c r="AC961" s="16"/>
    </row>
    <row r="962" spans="1:29" ht="15.75" customHeight="1" x14ac:dyDescent="0.35">
      <c r="A962" s="17"/>
      <c r="B962" s="16"/>
      <c r="C962" s="16"/>
      <c r="D962" s="16"/>
      <c r="E962" s="16"/>
      <c r="F962" s="16"/>
      <c r="G962" s="16"/>
      <c r="H962" s="16"/>
      <c r="I962" s="16"/>
      <c r="J962" s="16"/>
      <c r="K962" s="16"/>
      <c r="N962" s="16"/>
      <c r="O962" s="16"/>
      <c r="P962" s="16"/>
      <c r="Q962" s="16"/>
      <c r="R962" s="16"/>
      <c r="S962" s="23"/>
      <c r="T962" s="16"/>
      <c r="U962" s="16"/>
      <c r="W962" s="23" t="str">
        <f>IF('PD3'!$V962&lt;&gt;"",'PD3'!$V962*VLOOKUP('PD3'!$U962,#REF!,2,0),"")</f>
        <v/>
      </c>
      <c r="X962" s="16"/>
      <c r="Y962" s="16"/>
      <c r="Z962" s="16"/>
      <c r="AA962" s="16"/>
      <c r="AB962" s="16"/>
      <c r="AC962" s="16"/>
    </row>
    <row r="963" spans="1:29" ht="15.75" customHeight="1" x14ac:dyDescent="0.35">
      <c r="A963" s="17"/>
      <c r="B963" s="16"/>
      <c r="C963" s="16"/>
      <c r="D963" s="16"/>
      <c r="E963" s="16"/>
      <c r="F963" s="16"/>
      <c r="G963" s="16"/>
      <c r="H963" s="16"/>
      <c r="I963" s="16"/>
      <c r="J963" s="16"/>
      <c r="K963" s="16"/>
      <c r="N963" s="16"/>
      <c r="O963" s="16"/>
      <c r="P963" s="16"/>
      <c r="Q963" s="16"/>
      <c r="R963" s="16"/>
      <c r="S963" s="23"/>
      <c r="T963" s="16"/>
      <c r="U963" s="16"/>
      <c r="W963" s="23" t="str">
        <f>IF('PD3'!$V963&lt;&gt;"",'PD3'!$V963*VLOOKUP('PD3'!$U963,#REF!,2,0),"")</f>
        <v/>
      </c>
      <c r="X963" s="16"/>
      <c r="Y963" s="16"/>
      <c r="Z963" s="16"/>
      <c r="AA963" s="16"/>
      <c r="AB963" s="16"/>
      <c r="AC963" s="16"/>
    </row>
    <row r="964" spans="1:29" ht="15.75" customHeight="1" x14ac:dyDescent="0.35">
      <c r="A964" s="17"/>
      <c r="B964" s="16"/>
      <c r="C964" s="16"/>
      <c r="D964" s="16"/>
      <c r="E964" s="16"/>
      <c r="F964" s="16"/>
      <c r="G964" s="16"/>
      <c r="H964" s="16"/>
      <c r="I964" s="16"/>
      <c r="J964" s="16"/>
      <c r="K964" s="16"/>
      <c r="N964" s="16"/>
      <c r="O964" s="16"/>
      <c r="P964" s="16"/>
      <c r="Q964" s="16"/>
      <c r="R964" s="16"/>
      <c r="S964" s="23"/>
      <c r="T964" s="16"/>
      <c r="U964" s="16"/>
      <c r="W964" s="23" t="str">
        <f>IF('PD3'!$V964&lt;&gt;"",'PD3'!$V964*VLOOKUP('PD3'!$U964,#REF!,2,0),"")</f>
        <v/>
      </c>
      <c r="X964" s="16"/>
      <c r="Y964" s="16"/>
      <c r="Z964" s="16"/>
      <c r="AA964" s="16"/>
      <c r="AB964" s="16"/>
      <c r="AC964" s="16"/>
    </row>
    <row r="965" spans="1:29" ht="15.75" customHeight="1" x14ac:dyDescent="0.35">
      <c r="A965" s="17"/>
      <c r="B965" s="16"/>
      <c r="C965" s="16"/>
      <c r="D965" s="16"/>
      <c r="E965" s="16"/>
      <c r="F965" s="16"/>
      <c r="G965" s="16"/>
      <c r="H965" s="16"/>
      <c r="I965" s="16"/>
      <c r="J965" s="16"/>
      <c r="K965" s="16"/>
      <c r="N965" s="16"/>
      <c r="O965" s="16"/>
      <c r="P965" s="16"/>
      <c r="Q965" s="16"/>
      <c r="R965" s="16"/>
      <c r="S965" s="23"/>
      <c r="T965" s="16"/>
      <c r="U965" s="16"/>
      <c r="W965" s="23" t="str">
        <f>IF('PD3'!$V965&lt;&gt;"",'PD3'!$V965*VLOOKUP('PD3'!$U965,#REF!,2,0),"")</f>
        <v/>
      </c>
      <c r="X965" s="16"/>
      <c r="Y965" s="16"/>
      <c r="Z965" s="16"/>
      <c r="AA965" s="16"/>
      <c r="AB965" s="16"/>
      <c r="AC965" s="16"/>
    </row>
    <row r="966" spans="1:29" ht="15.75" customHeight="1" x14ac:dyDescent="0.35">
      <c r="A966" s="17"/>
      <c r="B966" s="16"/>
      <c r="C966" s="16"/>
      <c r="D966" s="16"/>
      <c r="E966" s="16"/>
      <c r="F966" s="16"/>
      <c r="G966" s="16"/>
      <c r="H966" s="16"/>
      <c r="I966" s="16"/>
      <c r="J966" s="16"/>
      <c r="K966" s="16"/>
      <c r="N966" s="16"/>
      <c r="O966" s="16"/>
      <c r="P966" s="16"/>
      <c r="Q966" s="16"/>
      <c r="R966" s="16"/>
      <c r="S966" s="23"/>
      <c r="T966" s="16"/>
      <c r="U966" s="16"/>
      <c r="W966" s="23" t="str">
        <f>IF('PD3'!$V966&lt;&gt;"",'PD3'!$V966*VLOOKUP('PD3'!$U966,#REF!,2,0),"")</f>
        <v/>
      </c>
      <c r="X966" s="16"/>
      <c r="Y966" s="16"/>
      <c r="Z966" s="16"/>
      <c r="AA966" s="16"/>
      <c r="AB966" s="16"/>
      <c r="AC966" s="16"/>
    </row>
    <row r="967" spans="1:29" ht="15.75" customHeight="1" x14ac:dyDescent="0.35">
      <c r="A967" s="17"/>
      <c r="B967" s="16"/>
      <c r="C967" s="16"/>
      <c r="D967" s="16"/>
      <c r="E967" s="16"/>
      <c r="F967" s="16"/>
      <c r="G967" s="16"/>
      <c r="H967" s="16"/>
      <c r="I967" s="16"/>
      <c r="J967" s="16"/>
      <c r="K967" s="16"/>
      <c r="N967" s="16"/>
      <c r="O967" s="16"/>
      <c r="P967" s="16"/>
      <c r="Q967" s="16"/>
      <c r="R967" s="16"/>
      <c r="S967" s="23"/>
      <c r="T967" s="16"/>
      <c r="U967" s="16"/>
      <c r="W967" s="23" t="str">
        <f>IF('PD3'!$V967&lt;&gt;"",'PD3'!$V967*VLOOKUP('PD3'!$U967,#REF!,2,0),"")</f>
        <v/>
      </c>
      <c r="X967" s="16"/>
      <c r="Y967" s="16"/>
      <c r="Z967" s="16"/>
      <c r="AA967" s="16"/>
      <c r="AB967" s="16"/>
      <c r="AC967" s="16"/>
    </row>
    <row r="968" spans="1:29" ht="15.75" customHeight="1" x14ac:dyDescent="0.35">
      <c r="A968" s="17"/>
      <c r="B968" s="16"/>
      <c r="C968" s="16"/>
      <c r="D968" s="16"/>
      <c r="E968" s="16"/>
      <c r="F968" s="16"/>
      <c r="G968" s="16"/>
      <c r="H968" s="16"/>
      <c r="I968" s="16"/>
      <c r="J968" s="16"/>
      <c r="K968" s="16"/>
      <c r="N968" s="16"/>
      <c r="O968" s="16"/>
      <c r="P968" s="16"/>
      <c r="Q968" s="16"/>
      <c r="R968" s="16"/>
      <c r="S968" s="23"/>
      <c r="T968" s="16"/>
      <c r="U968" s="16"/>
      <c r="W968" s="23" t="str">
        <f>IF('PD3'!$V968&lt;&gt;"",'PD3'!$V968*VLOOKUP('PD3'!$U968,#REF!,2,0),"")</f>
        <v/>
      </c>
      <c r="X968" s="16"/>
      <c r="Y968" s="16"/>
      <c r="Z968" s="16"/>
      <c r="AA968" s="16"/>
      <c r="AB968" s="16"/>
      <c r="AC968" s="16"/>
    </row>
    <row r="969" spans="1:29" ht="15.75" customHeight="1" x14ac:dyDescent="0.35">
      <c r="A969" s="17"/>
      <c r="B969" s="16"/>
      <c r="C969" s="16"/>
      <c r="D969" s="16"/>
      <c r="E969" s="16"/>
      <c r="F969" s="16"/>
      <c r="G969" s="16"/>
      <c r="H969" s="16"/>
      <c r="I969" s="16"/>
      <c r="J969" s="16"/>
      <c r="K969" s="16"/>
      <c r="N969" s="16"/>
      <c r="O969" s="16"/>
      <c r="P969" s="16"/>
      <c r="Q969" s="16"/>
      <c r="R969" s="16"/>
      <c r="S969" s="23"/>
      <c r="T969" s="16"/>
      <c r="U969" s="16"/>
      <c r="W969" s="23" t="str">
        <f>IF('PD3'!$V969&lt;&gt;"",'PD3'!$V969*VLOOKUP('PD3'!$U969,#REF!,2,0),"")</f>
        <v/>
      </c>
      <c r="X969" s="16"/>
      <c r="Y969" s="16"/>
      <c r="Z969" s="16"/>
      <c r="AA969" s="16"/>
      <c r="AB969" s="16"/>
      <c r="AC969" s="16"/>
    </row>
    <row r="970" spans="1:29" ht="15.75" customHeight="1" x14ac:dyDescent="0.35">
      <c r="A970" s="17"/>
      <c r="B970" s="16"/>
      <c r="C970" s="16"/>
      <c r="D970" s="16"/>
      <c r="E970" s="16"/>
      <c r="F970" s="16"/>
      <c r="G970" s="16"/>
      <c r="H970" s="16"/>
      <c r="I970" s="16"/>
      <c r="J970" s="16"/>
      <c r="K970" s="16"/>
      <c r="N970" s="16"/>
      <c r="O970" s="16"/>
      <c r="P970" s="16"/>
      <c r="Q970" s="16"/>
      <c r="R970" s="16"/>
      <c r="S970" s="23"/>
      <c r="T970" s="16"/>
      <c r="U970" s="16"/>
      <c r="W970" s="23" t="str">
        <f>IF('PD3'!$V970&lt;&gt;"",'PD3'!$V970*VLOOKUP('PD3'!$U970,#REF!,2,0),"")</f>
        <v/>
      </c>
      <c r="X970" s="16"/>
      <c r="Y970" s="16"/>
      <c r="Z970" s="16"/>
      <c r="AA970" s="16"/>
      <c r="AB970" s="16"/>
      <c r="AC970" s="16"/>
    </row>
    <row r="971" spans="1:29" ht="15.75" customHeight="1" x14ac:dyDescent="0.35">
      <c r="A971" s="17"/>
      <c r="B971" s="16"/>
      <c r="C971" s="16"/>
      <c r="D971" s="16"/>
      <c r="E971" s="16"/>
      <c r="F971" s="16"/>
      <c r="G971" s="16"/>
      <c r="H971" s="16"/>
      <c r="I971" s="16"/>
      <c r="J971" s="16"/>
      <c r="K971" s="16"/>
      <c r="N971" s="16"/>
      <c r="O971" s="16"/>
      <c r="P971" s="16"/>
      <c r="Q971" s="16"/>
      <c r="R971" s="16"/>
      <c r="S971" s="23"/>
      <c r="T971" s="16"/>
      <c r="U971" s="16"/>
      <c r="W971" s="23" t="str">
        <f>IF('PD3'!$V971&lt;&gt;"",'PD3'!$V971*VLOOKUP('PD3'!$U971,#REF!,2,0),"")</f>
        <v/>
      </c>
      <c r="X971" s="16"/>
      <c r="Y971" s="16"/>
      <c r="Z971" s="16"/>
      <c r="AA971" s="16"/>
      <c r="AB971" s="16"/>
      <c r="AC971" s="16"/>
    </row>
    <row r="972" spans="1:29" ht="15.75" customHeight="1" x14ac:dyDescent="0.35">
      <c r="A972" s="17"/>
      <c r="B972" s="16"/>
      <c r="C972" s="16"/>
      <c r="D972" s="16"/>
      <c r="E972" s="16"/>
      <c r="F972" s="16"/>
      <c r="G972" s="16"/>
      <c r="H972" s="16"/>
      <c r="I972" s="16"/>
      <c r="J972" s="16"/>
      <c r="K972" s="16"/>
      <c r="N972" s="16"/>
      <c r="O972" s="16"/>
      <c r="P972" s="16"/>
      <c r="Q972" s="16"/>
      <c r="R972" s="16"/>
      <c r="S972" s="23"/>
      <c r="T972" s="16"/>
      <c r="U972" s="16"/>
      <c r="W972" s="23" t="str">
        <f>IF('PD3'!$V972&lt;&gt;"",'PD3'!$V972*VLOOKUP('PD3'!$U972,#REF!,2,0),"")</f>
        <v/>
      </c>
      <c r="X972" s="16"/>
      <c r="Y972" s="16"/>
      <c r="Z972" s="16"/>
      <c r="AA972" s="16"/>
      <c r="AB972" s="16"/>
      <c r="AC972" s="16"/>
    </row>
    <row r="973" spans="1:29" ht="15.75" customHeight="1" x14ac:dyDescent="0.35">
      <c r="A973" s="17"/>
      <c r="B973" s="16"/>
      <c r="C973" s="16"/>
      <c r="D973" s="16"/>
      <c r="E973" s="16"/>
      <c r="F973" s="16"/>
      <c r="G973" s="16"/>
      <c r="H973" s="16"/>
      <c r="I973" s="16"/>
      <c r="J973" s="16"/>
      <c r="K973" s="16"/>
      <c r="N973" s="16"/>
      <c r="O973" s="16"/>
      <c r="P973" s="16"/>
      <c r="Q973" s="16"/>
      <c r="R973" s="16"/>
      <c r="S973" s="23"/>
      <c r="T973" s="16"/>
      <c r="U973" s="16"/>
      <c r="W973" s="23" t="str">
        <f>IF('PD3'!$V973&lt;&gt;"",'PD3'!$V973*VLOOKUP('PD3'!$U973,#REF!,2,0),"")</f>
        <v/>
      </c>
      <c r="X973" s="16"/>
      <c r="Y973" s="16"/>
      <c r="Z973" s="16"/>
      <c r="AA973" s="16"/>
      <c r="AB973" s="16"/>
      <c r="AC973" s="16"/>
    </row>
    <row r="974" spans="1:29" ht="15.75" customHeight="1" x14ac:dyDescent="0.35">
      <c r="A974" s="17"/>
      <c r="B974" s="16"/>
      <c r="C974" s="16"/>
      <c r="D974" s="16"/>
      <c r="E974" s="16"/>
      <c r="F974" s="16"/>
      <c r="G974" s="16"/>
      <c r="H974" s="16"/>
      <c r="I974" s="16"/>
      <c r="J974" s="16"/>
      <c r="K974" s="16"/>
      <c r="N974" s="16"/>
      <c r="O974" s="16"/>
      <c r="P974" s="16"/>
      <c r="Q974" s="16"/>
      <c r="R974" s="16"/>
      <c r="S974" s="23"/>
      <c r="T974" s="16"/>
      <c r="U974" s="16"/>
      <c r="W974" s="23" t="str">
        <f>IF('PD3'!$V974&lt;&gt;"",'PD3'!$V974*VLOOKUP('PD3'!$U974,#REF!,2,0),"")</f>
        <v/>
      </c>
      <c r="X974" s="16"/>
      <c r="Y974" s="16"/>
      <c r="Z974" s="16"/>
      <c r="AA974" s="16"/>
      <c r="AB974" s="16"/>
      <c r="AC974" s="16"/>
    </row>
    <row r="975" spans="1:29" ht="15.75" customHeight="1" x14ac:dyDescent="0.35">
      <c r="A975" s="17"/>
      <c r="B975" s="16"/>
      <c r="C975" s="16"/>
      <c r="D975" s="16"/>
      <c r="E975" s="16"/>
      <c r="F975" s="16"/>
      <c r="G975" s="16"/>
      <c r="H975" s="16"/>
      <c r="I975" s="16"/>
      <c r="J975" s="16"/>
      <c r="K975" s="16"/>
      <c r="N975" s="16"/>
      <c r="O975" s="16"/>
      <c r="P975" s="16"/>
      <c r="Q975" s="16"/>
      <c r="R975" s="16"/>
      <c r="S975" s="23"/>
      <c r="T975" s="16"/>
      <c r="U975" s="16"/>
      <c r="W975" s="23" t="str">
        <f>IF('PD3'!$V975&lt;&gt;"",'PD3'!$V975*VLOOKUP('PD3'!$U975,#REF!,2,0),"")</f>
        <v/>
      </c>
      <c r="X975" s="16"/>
      <c r="Y975" s="16"/>
      <c r="Z975" s="16"/>
      <c r="AA975" s="16"/>
      <c r="AB975" s="16"/>
      <c r="AC975" s="16"/>
    </row>
    <row r="976" spans="1:29" ht="15.75" customHeight="1" x14ac:dyDescent="0.35">
      <c r="A976" s="17"/>
      <c r="B976" s="16"/>
      <c r="C976" s="16"/>
      <c r="D976" s="16"/>
      <c r="E976" s="16"/>
      <c r="F976" s="16"/>
      <c r="G976" s="16"/>
      <c r="H976" s="16"/>
      <c r="I976" s="16"/>
      <c r="J976" s="16"/>
      <c r="K976" s="16"/>
      <c r="N976" s="16"/>
      <c r="O976" s="16"/>
      <c r="P976" s="16"/>
      <c r="Q976" s="16"/>
      <c r="R976" s="16"/>
      <c r="S976" s="23"/>
      <c r="T976" s="16"/>
      <c r="U976" s="16"/>
      <c r="W976" s="23" t="str">
        <f>IF('PD3'!$V976&lt;&gt;"",'PD3'!$V976*VLOOKUP('PD3'!$U976,#REF!,2,0),"")</f>
        <v/>
      </c>
      <c r="X976" s="16"/>
      <c r="Y976" s="16"/>
      <c r="Z976" s="16"/>
      <c r="AA976" s="16"/>
      <c r="AB976" s="16"/>
      <c r="AC976" s="16"/>
    </row>
    <row r="977" spans="1:29" ht="15.75" customHeight="1" x14ac:dyDescent="0.35">
      <c r="A977" s="17"/>
      <c r="B977" s="16"/>
      <c r="C977" s="16"/>
      <c r="D977" s="16"/>
      <c r="E977" s="16"/>
      <c r="F977" s="16"/>
      <c r="G977" s="16"/>
      <c r="H977" s="16"/>
      <c r="I977" s="16"/>
      <c r="J977" s="16"/>
      <c r="K977" s="16"/>
      <c r="N977" s="16"/>
      <c r="O977" s="16"/>
      <c r="P977" s="16"/>
      <c r="Q977" s="16"/>
      <c r="R977" s="16"/>
      <c r="S977" s="23"/>
      <c r="T977" s="16"/>
      <c r="U977" s="16"/>
      <c r="W977" s="23" t="str">
        <f>IF('PD3'!$V977&lt;&gt;"",'PD3'!$V977*VLOOKUP('PD3'!$U977,#REF!,2,0),"")</f>
        <v/>
      </c>
      <c r="X977" s="16"/>
      <c r="Y977" s="16"/>
      <c r="Z977" s="16"/>
      <c r="AA977" s="16"/>
      <c r="AB977" s="16"/>
      <c r="AC977" s="16"/>
    </row>
    <row r="978" spans="1:29" ht="15.75" customHeight="1" x14ac:dyDescent="0.35">
      <c r="A978" s="17"/>
      <c r="B978" s="16"/>
      <c r="C978" s="16"/>
      <c r="D978" s="16"/>
      <c r="E978" s="16"/>
      <c r="F978" s="16"/>
      <c r="G978" s="16"/>
      <c r="H978" s="16"/>
      <c r="I978" s="16"/>
      <c r="J978" s="16"/>
      <c r="K978" s="16"/>
      <c r="N978" s="16"/>
      <c r="O978" s="16"/>
      <c r="P978" s="16"/>
      <c r="Q978" s="16"/>
      <c r="R978" s="16"/>
      <c r="S978" s="23"/>
      <c r="T978" s="16"/>
      <c r="U978" s="16"/>
      <c r="W978" s="23" t="str">
        <f>IF('PD3'!$V978&lt;&gt;"",'PD3'!$V978*VLOOKUP('PD3'!$U978,#REF!,2,0),"")</f>
        <v/>
      </c>
      <c r="X978" s="16"/>
      <c r="Y978" s="16"/>
      <c r="Z978" s="16"/>
      <c r="AA978" s="16"/>
      <c r="AB978" s="16"/>
      <c r="AC978" s="16"/>
    </row>
    <row r="979" spans="1:29" ht="15.75" customHeight="1" x14ac:dyDescent="0.35">
      <c r="A979" s="17"/>
      <c r="B979" s="16"/>
      <c r="C979" s="16"/>
      <c r="D979" s="16"/>
      <c r="E979" s="16"/>
      <c r="F979" s="16"/>
      <c r="G979" s="16"/>
      <c r="H979" s="16"/>
      <c r="I979" s="16"/>
      <c r="J979" s="16"/>
      <c r="K979" s="16"/>
      <c r="N979" s="16"/>
      <c r="O979" s="16"/>
      <c r="P979" s="16"/>
      <c r="Q979" s="16"/>
      <c r="R979" s="16"/>
      <c r="S979" s="23"/>
      <c r="T979" s="16"/>
      <c r="U979" s="16"/>
      <c r="W979" s="23" t="str">
        <f>IF('PD3'!$V979&lt;&gt;"",'PD3'!$V979*VLOOKUP('PD3'!$U979,#REF!,2,0),"")</f>
        <v/>
      </c>
      <c r="X979" s="16"/>
      <c r="Y979" s="16"/>
      <c r="Z979" s="16"/>
      <c r="AA979" s="16"/>
      <c r="AB979" s="16"/>
      <c r="AC979" s="16"/>
    </row>
    <row r="980" spans="1:29" ht="15.75" customHeight="1" x14ac:dyDescent="0.35">
      <c r="A980" s="17"/>
      <c r="B980" s="16"/>
      <c r="C980" s="16"/>
      <c r="D980" s="16"/>
      <c r="E980" s="16"/>
      <c r="F980" s="16"/>
      <c r="G980" s="16"/>
      <c r="H980" s="16"/>
      <c r="I980" s="16"/>
      <c r="J980" s="16"/>
      <c r="K980" s="16"/>
      <c r="N980" s="16"/>
      <c r="O980" s="16"/>
      <c r="P980" s="16"/>
      <c r="Q980" s="16"/>
      <c r="R980" s="16"/>
      <c r="S980" s="23"/>
      <c r="T980" s="16"/>
      <c r="U980" s="16"/>
      <c r="W980" s="23" t="str">
        <f>IF('PD3'!$V980&lt;&gt;"",'PD3'!$V980*VLOOKUP('PD3'!$U980,#REF!,2,0),"")</f>
        <v/>
      </c>
      <c r="X980" s="16"/>
      <c r="Y980" s="16"/>
      <c r="Z980" s="16"/>
      <c r="AA980" s="16"/>
      <c r="AB980" s="16"/>
      <c r="AC980" s="16"/>
    </row>
    <row r="981" spans="1:29" ht="15.75" customHeight="1" x14ac:dyDescent="0.35">
      <c r="A981" s="17"/>
      <c r="B981" s="16"/>
      <c r="C981" s="16"/>
      <c r="D981" s="16"/>
      <c r="E981" s="16"/>
      <c r="F981" s="16"/>
      <c r="G981" s="16"/>
      <c r="H981" s="16"/>
      <c r="I981" s="16"/>
      <c r="J981" s="16"/>
      <c r="K981" s="16"/>
      <c r="N981" s="16"/>
      <c r="O981" s="16"/>
      <c r="P981" s="16"/>
      <c r="Q981" s="16"/>
      <c r="R981" s="16"/>
      <c r="S981" s="23"/>
      <c r="T981" s="16"/>
      <c r="U981" s="16"/>
      <c r="W981" s="23" t="str">
        <f>IF('PD3'!$V981&lt;&gt;"",'PD3'!$V981*VLOOKUP('PD3'!$U981,#REF!,2,0),"")</f>
        <v/>
      </c>
      <c r="X981" s="16"/>
      <c r="Y981" s="16"/>
      <c r="Z981" s="16"/>
      <c r="AA981" s="16"/>
      <c r="AB981" s="16"/>
      <c r="AC981" s="16"/>
    </row>
    <row r="982" spans="1:29" ht="15.75" customHeight="1" x14ac:dyDescent="0.35">
      <c r="A982" s="17"/>
      <c r="B982" s="16"/>
      <c r="C982" s="16"/>
      <c r="D982" s="16"/>
      <c r="E982" s="16"/>
      <c r="F982" s="16"/>
      <c r="G982" s="16"/>
      <c r="H982" s="16"/>
      <c r="I982" s="16"/>
      <c r="J982" s="16"/>
      <c r="K982" s="16"/>
      <c r="N982" s="16"/>
      <c r="O982" s="16"/>
      <c r="P982" s="16"/>
      <c r="Q982" s="16"/>
      <c r="R982" s="16"/>
      <c r="S982" s="23"/>
      <c r="T982" s="16"/>
      <c r="U982" s="16"/>
      <c r="W982" s="23" t="str">
        <f>IF('PD3'!$V982&lt;&gt;"",'PD3'!$V982*VLOOKUP('PD3'!$U982,#REF!,2,0),"")</f>
        <v/>
      </c>
      <c r="X982" s="16"/>
      <c r="Y982" s="16"/>
      <c r="Z982" s="16"/>
      <c r="AA982" s="16"/>
      <c r="AB982" s="16"/>
      <c r="AC982" s="16"/>
    </row>
    <row r="983" spans="1:29" ht="15.75" customHeight="1" x14ac:dyDescent="0.35">
      <c r="A983" s="17"/>
      <c r="B983" s="16"/>
      <c r="C983" s="16"/>
      <c r="D983" s="16"/>
      <c r="E983" s="16"/>
      <c r="F983" s="16"/>
      <c r="G983" s="16"/>
      <c r="H983" s="16"/>
      <c r="I983" s="16"/>
      <c r="J983" s="16"/>
      <c r="K983" s="16"/>
      <c r="N983" s="16"/>
      <c r="O983" s="16"/>
      <c r="P983" s="16"/>
      <c r="Q983" s="16"/>
      <c r="R983" s="16"/>
      <c r="S983" s="23"/>
      <c r="T983" s="16"/>
      <c r="U983" s="16"/>
      <c r="W983" s="23" t="str">
        <f>IF('PD3'!$V983&lt;&gt;"",'PD3'!$V983*VLOOKUP('PD3'!$U983,#REF!,2,0),"")</f>
        <v/>
      </c>
      <c r="X983" s="16"/>
      <c r="Y983" s="16"/>
      <c r="Z983" s="16"/>
      <c r="AA983" s="16"/>
      <c r="AB983" s="16"/>
      <c r="AC983" s="16"/>
    </row>
    <row r="984" spans="1:29" ht="15.75" customHeight="1" x14ac:dyDescent="0.35">
      <c r="A984" s="17"/>
      <c r="B984" s="16"/>
      <c r="C984" s="16"/>
      <c r="D984" s="16"/>
      <c r="E984" s="16"/>
      <c r="F984" s="16"/>
      <c r="G984" s="16"/>
      <c r="H984" s="16"/>
      <c r="I984" s="16"/>
      <c r="J984" s="16"/>
      <c r="K984" s="16"/>
      <c r="N984" s="16"/>
      <c r="O984" s="16"/>
      <c r="P984" s="16"/>
      <c r="Q984" s="16"/>
      <c r="R984" s="16"/>
      <c r="S984" s="23"/>
      <c r="T984" s="16"/>
      <c r="U984" s="16"/>
      <c r="W984" s="23" t="str">
        <f>IF('PD3'!$V984&lt;&gt;"",'PD3'!$V984*VLOOKUP('PD3'!$U984,#REF!,2,0),"")</f>
        <v/>
      </c>
      <c r="X984" s="16"/>
      <c r="Y984" s="16"/>
      <c r="Z984" s="16"/>
      <c r="AA984" s="16"/>
      <c r="AB984" s="16"/>
      <c r="AC984" s="16"/>
    </row>
    <row r="985" spans="1:29" ht="15.75" customHeight="1" x14ac:dyDescent="0.35">
      <c r="A985" s="17"/>
      <c r="B985" s="16"/>
      <c r="C985" s="16"/>
      <c r="D985" s="16"/>
      <c r="E985" s="16"/>
      <c r="F985" s="16"/>
      <c r="G985" s="16"/>
      <c r="H985" s="16"/>
      <c r="I985" s="16"/>
      <c r="J985" s="16"/>
      <c r="K985" s="16"/>
      <c r="N985" s="16"/>
      <c r="O985" s="16"/>
      <c r="P985" s="16"/>
      <c r="Q985" s="16"/>
      <c r="R985" s="16"/>
      <c r="S985" s="23"/>
      <c r="T985" s="16"/>
      <c r="U985" s="16"/>
      <c r="W985" s="23" t="str">
        <f>IF('PD3'!$V985&lt;&gt;"",'PD3'!$V985*VLOOKUP('PD3'!$U985,#REF!,2,0),"")</f>
        <v/>
      </c>
      <c r="X985" s="16"/>
      <c r="Y985" s="16"/>
      <c r="Z985" s="16"/>
      <c r="AA985" s="16"/>
      <c r="AB985" s="16"/>
      <c r="AC985" s="16"/>
    </row>
    <row r="986" spans="1:29" ht="15.75" customHeight="1" x14ac:dyDescent="0.35">
      <c r="A986" s="17"/>
      <c r="B986" s="16"/>
      <c r="C986" s="16"/>
      <c r="D986" s="16"/>
      <c r="E986" s="16"/>
      <c r="F986" s="16"/>
      <c r="G986" s="16"/>
      <c r="H986" s="16"/>
      <c r="I986" s="16"/>
      <c r="J986" s="16"/>
      <c r="K986" s="16"/>
      <c r="N986" s="16"/>
      <c r="O986" s="16"/>
      <c r="P986" s="16"/>
      <c r="Q986" s="16"/>
      <c r="R986" s="16"/>
      <c r="S986" s="23"/>
      <c r="T986" s="16"/>
      <c r="U986" s="16"/>
      <c r="W986" s="23" t="str">
        <f>IF('PD3'!$V986&lt;&gt;"",'PD3'!$V986*VLOOKUP('PD3'!$U986,#REF!,2,0),"")</f>
        <v/>
      </c>
      <c r="X986" s="16"/>
      <c r="Y986" s="16"/>
      <c r="Z986" s="16"/>
      <c r="AA986" s="16"/>
      <c r="AB986" s="16"/>
      <c r="AC986" s="16"/>
    </row>
    <row r="987" spans="1:29" ht="15.75" customHeight="1" x14ac:dyDescent="0.35">
      <c r="A987" s="17"/>
      <c r="B987" s="16"/>
      <c r="C987" s="16"/>
      <c r="D987" s="16"/>
      <c r="E987" s="16"/>
      <c r="F987" s="16"/>
      <c r="G987" s="16"/>
      <c r="H987" s="16"/>
      <c r="I987" s="16"/>
      <c r="J987" s="16"/>
      <c r="K987" s="16"/>
      <c r="N987" s="16"/>
      <c r="O987" s="16"/>
      <c r="P987" s="16"/>
      <c r="Q987" s="16"/>
      <c r="R987" s="16"/>
      <c r="S987" s="23"/>
      <c r="T987" s="16"/>
      <c r="U987" s="16"/>
      <c r="W987" s="23" t="str">
        <f>IF('PD3'!$V987&lt;&gt;"",'PD3'!$V987*VLOOKUP('PD3'!$U987,#REF!,2,0),"")</f>
        <v/>
      </c>
      <c r="X987" s="16"/>
      <c r="Y987" s="16"/>
      <c r="Z987" s="16"/>
      <c r="AA987" s="16"/>
      <c r="AB987" s="16"/>
      <c r="AC987" s="16"/>
    </row>
    <row r="988" spans="1:29" ht="15.75" customHeight="1" x14ac:dyDescent="0.35">
      <c r="A988" s="17"/>
      <c r="B988" s="16"/>
      <c r="C988" s="16"/>
      <c r="D988" s="16"/>
      <c r="E988" s="16"/>
      <c r="F988" s="16"/>
      <c r="G988" s="16"/>
      <c r="H988" s="16"/>
      <c r="I988" s="16"/>
      <c r="J988" s="16"/>
      <c r="K988" s="16"/>
      <c r="N988" s="16"/>
      <c r="O988" s="16"/>
      <c r="P988" s="16"/>
      <c r="Q988" s="16"/>
      <c r="R988" s="16"/>
      <c r="S988" s="23"/>
      <c r="T988" s="16"/>
      <c r="U988" s="16"/>
      <c r="W988" s="23" t="str">
        <f>IF('PD3'!$V988&lt;&gt;"",'PD3'!$V988*VLOOKUP('PD3'!$U988,#REF!,2,0),"")</f>
        <v/>
      </c>
      <c r="X988" s="16"/>
      <c r="Y988" s="16"/>
      <c r="Z988" s="16"/>
      <c r="AA988" s="16"/>
      <c r="AB988" s="16"/>
      <c r="AC988" s="16"/>
    </row>
    <row r="989" spans="1:29" ht="15.75" customHeight="1" x14ac:dyDescent="0.35">
      <c r="A989" s="17"/>
      <c r="B989" s="16"/>
      <c r="C989" s="16"/>
      <c r="D989" s="16"/>
      <c r="E989" s="16"/>
      <c r="F989" s="16"/>
      <c r="G989" s="16"/>
      <c r="H989" s="16"/>
      <c r="I989" s="16"/>
      <c r="J989" s="16"/>
      <c r="K989" s="16"/>
      <c r="N989" s="16"/>
      <c r="O989" s="16"/>
      <c r="P989" s="16"/>
      <c r="Q989" s="16"/>
      <c r="R989" s="16"/>
      <c r="S989" s="23"/>
      <c r="T989" s="16"/>
      <c r="U989" s="16"/>
      <c r="W989" s="23" t="str">
        <f>IF('PD3'!$V989&lt;&gt;"",'PD3'!$V989*VLOOKUP('PD3'!$U989,#REF!,2,0),"")</f>
        <v/>
      </c>
      <c r="X989" s="16"/>
      <c r="Y989" s="16"/>
      <c r="Z989" s="16"/>
      <c r="AA989" s="16"/>
      <c r="AB989" s="16"/>
      <c r="AC989" s="16"/>
    </row>
    <row r="990" spans="1:29" ht="15.75" customHeight="1" x14ac:dyDescent="0.35">
      <c r="A990" s="17"/>
      <c r="B990" s="16"/>
      <c r="C990" s="16"/>
      <c r="D990" s="16"/>
      <c r="E990" s="16"/>
      <c r="F990" s="16"/>
      <c r="G990" s="16"/>
      <c r="H990" s="16"/>
      <c r="I990" s="16"/>
      <c r="J990" s="16"/>
      <c r="K990" s="16"/>
      <c r="N990" s="16"/>
      <c r="O990" s="16"/>
      <c r="P990" s="16"/>
      <c r="Q990" s="16"/>
      <c r="R990" s="16"/>
      <c r="S990" s="23"/>
      <c r="T990" s="16"/>
      <c r="U990" s="16"/>
      <c r="W990" s="23" t="str">
        <f>IF('PD3'!$V990&lt;&gt;"",'PD3'!$V990*VLOOKUP('PD3'!$U990,#REF!,2,0),"")</f>
        <v/>
      </c>
      <c r="X990" s="16"/>
      <c r="Y990" s="16"/>
      <c r="Z990" s="16"/>
      <c r="AA990" s="16"/>
      <c r="AB990" s="16"/>
      <c r="AC990" s="16"/>
    </row>
    <row r="991" spans="1:29" ht="15.75" customHeight="1" x14ac:dyDescent="0.35">
      <c r="A991" s="17"/>
      <c r="B991" s="16"/>
      <c r="C991" s="16"/>
      <c r="D991" s="16"/>
      <c r="E991" s="16"/>
      <c r="F991" s="16"/>
      <c r="G991" s="16"/>
      <c r="H991" s="16"/>
      <c r="I991" s="16"/>
      <c r="J991" s="16"/>
      <c r="K991" s="16"/>
      <c r="N991" s="16"/>
      <c r="O991" s="16"/>
      <c r="P991" s="16"/>
      <c r="Q991" s="16"/>
      <c r="R991" s="16"/>
      <c r="S991" s="23"/>
      <c r="T991" s="16"/>
      <c r="U991" s="16"/>
      <c r="W991" s="23" t="str">
        <f>IF('PD3'!$V991&lt;&gt;"",'PD3'!$V991*VLOOKUP('PD3'!$U991,#REF!,2,0),"")</f>
        <v/>
      </c>
      <c r="X991" s="16"/>
      <c r="Y991" s="16"/>
      <c r="Z991" s="16"/>
      <c r="AA991" s="16"/>
      <c r="AB991" s="16"/>
      <c r="AC991" s="16"/>
    </row>
    <row r="992" spans="1:29" ht="15.75" customHeight="1" x14ac:dyDescent="0.35">
      <c r="A992" s="17"/>
      <c r="B992" s="16"/>
      <c r="C992" s="16"/>
      <c r="D992" s="16"/>
      <c r="E992" s="16"/>
      <c r="F992" s="16"/>
      <c r="G992" s="16"/>
      <c r="H992" s="16"/>
      <c r="I992" s="16"/>
      <c r="J992" s="16"/>
      <c r="K992" s="16"/>
      <c r="N992" s="16"/>
      <c r="O992" s="16"/>
      <c r="P992" s="16"/>
      <c r="Q992" s="16"/>
      <c r="R992" s="16"/>
      <c r="S992" s="23"/>
      <c r="T992" s="16"/>
      <c r="U992" s="16"/>
      <c r="W992" s="23" t="str">
        <f>IF('PD3'!$V992&lt;&gt;"",'PD3'!$V992*VLOOKUP('PD3'!$U992,#REF!,2,0),"")</f>
        <v/>
      </c>
      <c r="X992" s="16"/>
      <c r="Y992" s="16"/>
      <c r="Z992" s="16"/>
      <c r="AA992" s="16"/>
      <c r="AB992" s="16"/>
      <c r="AC992" s="16"/>
    </row>
    <row r="993" spans="1:29" ht="15.75" customHeight="1" x14ac:dyDescent="0.35">
      <c r="A993" s="17"/>
      <c r="B993" s="16"/>
      <c r="C993" s="16"/>
      <c r="D993" s="16"/>
      <c r="E993" s="16"/>
      <c r="F993" s="16"/>
      <c r="G993" s="16"/>
      <c r="H993" s="16"/>
      <c r="I993" s="16"/>
      <c r="J993" s="16"/>
      <c r="K993" s="16"/>
      <c r="N993" s="16"/>
      <c r="O993" s="16"/>
      <c r="P993" s="16"/>
      <c r="Q993" s="16"/>
      <c r="R993" s="16"/>
      <c r="S993" s="23"/>
      <c r="T993" s="16"/>
      <c r="U993" s="16"/>
      <c r="W993" s="23" t="str">
        <f>IF('PD3'!$V993&lt;&gt;"",'PD3'!$V993*VLOOKUP('PD3'!$U993,#REF!,2,0),"")</f>
        <v/>
      </c>
      <c r="X993" s="16"/>
      <c r="Y993" s="16"/>
      <c r="Z993" s="16"/>
      <c r="AA993" s="16"/>
      <c r="AB993" s="16"/>
      <c r="AC993" s="16"/>
    </row>
    <row r="994" spans="1:29" ht="15.75" customHeight="1" x14ac:dyDescent="0.35">
      <c r="A994" s="17"/>
      <c r="B994" s="16"/>
      <c r="C994" s="16"/>
      <c r="D994" s="16"/>
      <c r="E994" s="16"/>
      <c r="F994" s="16"/>
      <c r="G994" s="16"/>
      <c r="H994" s="16"/>
      <c r="I994" s="16"/>
      <c r="J994" s="16"/>
      <c r="K994" s="16"/>
      <c r="N994" s="16"/>
      <c r="O994" s="16"/>
      <c r="P994" s="16"/>
      <c r="Q994" s="16"/>
      <c r="R994" s="16"/>
      <c r="S994" s="23"/>
      <c r="T994" s="16"/>
      <c r="U994" s="16"/>
      <c r="W994" s="23" t="str">
        <f>IF('PD3'!$V994&lt;&gt;"",'PD3'!$V994*VLOOKUP('PD3'!$U994,#REF!,2,0),"")</f>
        <v/>
      </c>
      <c r="X994" s="16"/>
      <c r="Y994" s="16"/>
      <c r="Z994" s="16"/>
      <c r="AA994" s="16"/>
      <c r="AB994" s="16"/>
      <c r="AC994" s="16"/>
    </row>
    <row r="995" spans="1:29" ht="15.75" customHeight="1" x14ac:dyDescent="0.35">
      <c r="A995" s="17"/>
      <c r="B995" s="16"/>
      <c r="C995" s="16"/>
      <c r="D995" s="16"/>
      <c r="E995" s="16"/>
      <c r="F995" s="16"/>
      <c r="G995" s="16"/>
      <c r="H995" s="16"/>
      <c r="I995" s="16"/>
      <c r="J995" s="16"/>
      <c r="K995" s="16"/>
      <c r="N995" s="16"/>
      <c r="O995" s="16"/>
      <c r="P995" s="16"/>
      <c r="Q995" s="16"/>
      <c r="R995" s="16"/>
      <c r="S995" s="23"/>
      <c r="T995" s="16"/>
      <c r="U995" s="16"/>
      <c r="W995" s="23" t="str">
        <f>IF('PD3'!$V995&lt;&gt;"",'PD3'!$V995*VLOOKUP('PD3'!$U995,#REF!,2,0),"")</f>
        <v/>
      </c>
      <c r="X995" s="16"/>
      <c r="Y995" s="16"/>
      <c r="Z995" s="16"/>
      <c r="AA995" s="16"/>
      <c r="AB995" s="16"/>
      <c r="AC995" s="16"/>
    </row>
    <row r="996" spans="1:29" ht="15.75" customHeight="1" x14ac:dyDescent="0.35">
      <c r="A996" s="17"/>
      <c r="B996" s="16"/>
      <c r="C996" s="16"/>
      <c r="D996" s="16"/>
      <c r="E996" s="16"/>
      <c r="F996" s="16"/>
      <c r="G996" s="16"/>
      <c r="H996" s="16"/>
      <c r="I996" s="16"/>
      <c r="J996" s="16"/>
      <c r="K996" s="16"/>
      <c r="N996" s="16"/>
      <c r="O996" s="16"/>
      <c r="P996" s="16"/>
      <c r="Q996" s="16"/>
      <c r="R996" s="16"/>
      <c r="S996" s="23"/>
      <c r="T996" s="16"/>
      <c r="U996" s="16"/>
      <c r="W996" s="23" t="str">
        <f>IF('PD3'!$V996&lt;&gt;"",'PD3'!$V996*VLOOKUP('PD3'!$U996,#REF!,2,0),"")</f>
        <v/>
      </c>
      <c r="X996" s="16"/>
      <c r="Y996" s="16"/>
      <c r="Z996" s="16"/>
      <c r="AA996" s="16"/>
      <c r="AB996" s="16"/>
      <c r="AC996" s="16"/>
    </row>
    <row r="997" spans="1:29" ht="15.75" customHeight="1" x14ac:dyDescent="0.35">
      <c r="A997" s="17"/>
      <c r="B997" s="16"/>
      <c r="C997" s="16"/>
      <c r="D997" s="16"/>
      <c r="E997" s="16"/>
      <c r="F997" s="16"/>
      <c r="G997" s="16"/>
      <c r="H997" s="16"/>
      <c r="I997" s="16"/>
      <c r="J997" s="16"/>
      <c r="K997" s="16"/>
      <c r="N997" s="16"/>
      <c r="O997" s="16"/>
      <c r="P997" s="16"/>
      <c r="Q997" s="16"/>
      <c r="R997" s="16"/>
      <c r="S997" s="23"/>
      <c r="T997" s="16"/>
      <c r="U997" s="16"/>
      <c r="W997" s="23" t="str">
        <f>IF('PD3'!$V997&lt;&gt;"",'PD3'!$V997*VLOOKUP('PD3'!$U997,#REF!,2,0),"")</f>
        <v/>
      </c>
      <c r="X997" s="16"/>
      <c r="Y997" s="16"/>
      <c r="Z997" s="16"/>
      <c r="AA997" s="16"/>
      <c r="AB997" s="16"/>
      <c r="AC997" s="16"/>
    </row>
    <row r="998" spans="1:29" ht="15.75" customHeight="1" x14ac:dyDescent="0.35">
      <c r="A998" s="17"/>
      <c r="B998" s="16"/>
      <c r="C998" s="16"/>
      <c r="D998" s="16"/>
      <c r="E998" s="16"/>
      <c r="F998" s="16"/>
      <c r="G998" s="16"/>
      <c r="H998" s="16"/>
      <c r="I998" s="16"/>
      <c r="J998" s="16"/>
      <c r="K998" s="16"/>
      <c r="N998" s="16"/>
      <c r="O998" s="16"/>
      <c r="P998" s="16"/>
      <c r="Q998" s="16"/>
      <c r="R998" s="16"/>
      <c r="S998" s="23"/>
      <c r="T998" s="16"/>
      <c r="U998" s="16"/>
      <c r="W998" s="23" t="str">
        <f>IF('PD3'!$V998&lt;&gt;"",'PD3'!$V998*VLOOKUP('PD3'!$U998,#REF!,2,0),"")</f>
        <v/>
      </c>
      <c r="X998" s="16"/>
      <c r="Y998" s="16"/>
      <c r="Z998" s="16"/>
      <c r="AA998" s="16"/>
      <c r="AB998" s="16"/>
      <c r="AC998" s="16"/>
    </row>
    <row r="999" spans="1:29" ht="15.75" customHeight="1" x14ac:dyDescent="0.35">
      <c r="A999" s="17"/>
      <c r="B999" s="16"/>
      <c r="C999" s="16"/>
      <c r="D999" s="16"/>
      <c r="E999" s="16"/>
      <c r="F999" s="16"/>
      <c r="G999" s="16"/>
      <c r="H999" s="16"/>
      <c r="I999" s="16"/>
      <c r="J999" s="16"/>
      <c r="K999" s="16"/>
      <c r="N999" s="16"/>
      <c r="O999" s="16"/>
      <c r="P999" s="16"/>
      <c r="Q999" s="16"/>
      <c r="R999" s="16"/>
      <c r="S999" s="23"/>
      <c r="T999" s="16"/>
      <c r="U999" s="16"/>
      <c r="W999" s="23" t="str">
        <f>IF('PD3'!$V999&lt;&gt;"",'PD3'!$V999*VLOOKUP('PD3'!$U999,#REF!,2,0),"")</f>
        <v/>
      </c>
      <c r="X999" s="16"/>
      <c r="Y999" s="16"/>
      <c r="Z999" s="16"/>
      <c r="AA999" s="16"/>
      <c r="AB999" s="16"/>
      <c r="AC999" s="16"/>
    </row>
    <row r="1000" spans="1:29" ht="15.75" customHeight="1" x14ac:dyDescent="0.35">
      <c r="A1000" s="17"/>
      <c r="B1000" s="16"/>
      <c r="C1000" s="16"/>
      <c r="D1000" s="16"/>
      <c r="E1000" s="16"/>
      <c r="F1000" s="16"/>
      <c r="G1000" s="16"/>
      <c r="H1000" s="16"/>
      <c r="I1000" s="16"/>
      <c r="J1000" s="16"/>
      <c r="K1000" s="16"/>
      <c r="N1000" s="16"/>
      <c r="O1000" s="16"/>
      <c r="P1000" s="16"/>
      <c r="Q1000" s="16"/>
      <c r="R1000" s="16"/>
      <c r="S1000" s="23"/>
      <c r="T1000" s="16"/>
      <c r="U1000" s="16"/>
      <c r="W1000" s="23" t="str">
        <f>IF('PD3'!$V1000&lt;&gt;"",'PD3'!$V1000*VLOOKUP('PD3'!$U1000,#REF!,2,0),"")</f>
        <v/>
      </c>
      <c r="X1000" s="16"/>
      <c r="Y1000" s="16"/>
      <c r="Z1000" s="16"/>
      <c r="AA1000" s="16"/>
      <c r="AB1000" s="16"/>
      <c r="AC1000" s="16"/>
    </row>
    <row r="1001" spans="1:29" ht="15.75" customHeight="1" x14ac:dyDescent="0.35">
      <c r="A1001" s="17"/>
      <c r="B1001" s="16"/>
      <c r="C1001" s="16"/>
      <c r="D1001" s="16"/>
      <c r="E1001" s="16"/>
      <c r="F1001" s="16"/>
      <c r="G1001" s="16"/>
      <c r="H1001" s="16"/>
      <c r="I1001" s="16"/>
      <c r="J1001" s="16"/>
      <c r="K1001" s="16"/>
      <c r="N1001" s="16"/>
      <c r="O1001" s="16"/>
      <c r="P1001" s="16"/>
      <c r="Q1001" s="16"/>
      <c r="R1001" s="16"/>
      <c r="S1001" s="23"/>
      <c r="T1001" s="16"/>
      <c r="U1001" s="16"/>
      <c r="W1001" s="23" t="str">
        <f>IF('PD3'!$V1001&lt;&gt;"",'PD3'!$V1001*VLOOKUP('PD3'!$U1001,#REF!,2,0),"")</f>
        <v/>
      </c>
      <c r="X1001" s="16"/>
      <c r="Y1001" s="16"/>
      <c r="Z1001" s="16"/>
      <c r="AA1001" s="16"/>
      <c r="AB1001" s="16"/>
      <c r="AC1001" s="16"/>
    </row>
    <row r="1002" spans="1:29" ht="15.75" customHeight="1" x14ac:dyDescent="0.35">
      <c r="A1002" s="17"/>
      <c r="B1002" s="16"/>
      <c r="C1002" s="16"/>
      <c r="D1002" s="16"/>
      <c r="E1002" s="16"/>
      <c r="F1002" s="16"/>
      <c r="G1002" s="16"/>
      <c r="H1002" s="16"/>
      <c r="I1002" s="16"/>
      <c r="J1002" s="16"/>
      <c r="K1002" s="16"/>
      <c r="N1002" s="16"/>
      <c r="O1002" s="16"/>
      <c r="P1002" s="16"/>
      <c r="Q1002" s="16"/>
      <c r="R1002" s="16"/>
      <c r="S1002" s="23"/>
      <c r="T1002" s="16"/>
      <c r="U1002" s="16"/>
      <c r="W1002" s="23" t="str">
        <f>IF('PD3'!$V1002&lt;&gt;"",'PD3'!$V1002*VLOOKUP('PD3'!$U1002,#REF!,2,0),"")</f>
        <v/>
      </c>
      <c r="X1002" s="16"/>
      <c r="Y1002" s="16"/>
      <c r="Z1002" s="16"/>
      <c r="AA1002" s="16"/>
      <c r="AB1002" s="16"/>
      <c r="AC1002" s="16"/>
    </row>
    <row r="1003" spans="1:29" ht="15.75" customHeight="1" x14ac:dyDescent="0.35">
      <c r="A1003" s="17"/>
      <c r="B1003" s="16"/>
      <c r="C1003" s="16"/>
      <c r="D1003" s="16"/>
      <c r="E1003" s="16"/>
      <c r="F1003" s="16"/>
      <c r="G1003" s="16"/>
      <c r="H1003" s="16"/>
      <c r="I1003" s="16"/>
      <c r="J1003" s="16"/>
      <c r="K1003" s="16"/>
      <c r="N1003" s="16"/>
      <c r="O1003" s="16"/>
      <c r="P1003" s="16"/>
      <c r="Q1003" s="16"/>
      <c r="R1003" s="16"/>
      <c r="S1003" s="23"/>
      <c r="T1003" s="16"/>
      <c r="U1003" s="16"/>
      <c r="W1003" s="23" t="str">
        <f>IF('PD3'!$V1003&lt;&gt;"",'PD3'!$V1003*VLOOKUP('PD3'!$U1003,#REF!,2,0),"")</f>
        <v/>
      </c>
      <c r="X1003" s="16"/>
      <c r="Y1003" s="16"/>
      <c r="Z1003" s="16"/>
      <c r="AA1003" s="16"/>
      <c r="AB1003" s="16"/>
      <c r="AC1003" s="16"/>
    </row>
    <row r="1004" spans="1:29" ht="15.75" customHeight="1" x14ac:dyDescent="0.35">
      <c r="A1004" s="17"/>
      <c r="B1004" s="16"/>
      <c r="C1004" s="16"/>
      <c r="D1004" s="16"/>
      <c r="E1004" s="16"/>
      <c r="F1004" s="16"/>
      <c r="G1004" s="16"/>
      <c r="H1004" s="16"/>
      <c r="I1004" s="16"/>
      <c r="J1004" s="16"/>
      <c r="K1004" s="16"/>
      <c r="N1004" s="16"/>
      <c r="O1004" s="16"/>
      <c r="P1004" s="16"/>
      <c r="Q1004" s="16"/>
      <c r="R1004" s="16"/>
      <c r="S1004" s="23"/>
      <c r="T1004" s="16"/>
      <c r="U1004" s="16"/>
      <c r="W1004" s="23" t="str">
        <f>IF('PD3'!$V1004&lt;&gt;"",'PD3'!$V1004*VLOOKUP('PD3'!$U1004,#REF!,2,0),"")</f>
        <v/>
      </c>
      <c r="X1004" s="16"/>
      <c r="Y1004" s="16"/>
      <c r="Z1004" s="16"/>
      <c r="AA1004" s="16"/>
      <c r="AB1004" s="16"/>
      <c r="AC1004" s="16"/>
    </row>
    <row r="1005" spans="1:29" ht="15.75" customHeight="1" x14ac:dyDescent="0.35">
      <c r="A1005" s="17"/>
      <c r="B1005" s="16"/>
      <c r="C1005" s="16"/>
      <c r="D1005" s="16"/>
      <c r="E1005" s="16"/>
      <c r="F1005" s="16"/>
      <c r="G1005" s="16"/>
      <c r="H1005" s="16"/>
      <c r="I1005" s="16"/>
      <c r="J1005" s="16"/>
      <c r="K1005" s="16"/>
      <c r="N1005" s="16"/>
      <c r="O1005" s="16"/>
      <c r="P1005" s="16"/>
      <c r="Q1005" s="16"/>
      <c r="R1005" s="16"/>
      <c r="S1005" s="23"/>
      <c r="T1005" s="16"/>
      <c r="U1005" s="16"/>
      <c r="W1005" s="23" t="str">
        <f>IF('PD3'!$V1005&lt;&gt;"",'PD3'!$V1005*VLOOKUP('PD3'!$U1005,#REF!,2,0),"")</f>
        <v/>
      </c>
      <c r="X1005" s="16"/>
      <c r="Y1005" s="16"/>
      <c r="Z1005" s="16"/>
      <c r="AA1005" s="16"/>
      <c r="AB1005" s="16"/>
      <c r="AC1005" s="16"/>
    </row>
    <row r="1006" spans="1:29" ht="15.75" customHeight="1" x14ac:dyDescent="0.35">
      <c r="A1006" s="17"/>
      <c r="B1006" s="16"/>
      <c r="C1006" s="16"/>
      <c r="D1006" s="16"/>
      <c r="E1006" s="16"/>
      <c r="F1006" s="16"/>
      <c r="G1006" s="16"/>
      <c r="H1006" s="16"/>
      <c r="I1006" s="16"/>
      <c r="J1006" s="16"/>
      <c r="K1006" s="16"/>
      <c r="N1006" s="16"/>
      <c r="O1006" s="16"/>
      <c r="P1006" s="16"/>
      <c r="Q1006" s="16"/>
      <c r="R1006" s="16"/>
      <c r="S1006" s="23"/>
      <c r="T1006" s="16"/>
      <c r="U1006" s="16"/>
      <c r="W1006" s="23" t="str">
        <f>IF('PD3'!$V1006&lt;&gt;"",'PD3'!$V1006*VLOOKUP('PD3'!$U1006,#REF!,2,0),"")</f>
        <v/>
      </c>
      <c r="X1006" s="16"/>
      <c r="Y1006" s="16"/>
      <c r="Z1006" s="16"/>
      <c r="AA1006" s="16"/>
      <c r="AB1006" s="16"/>
      <c r="AC1006" s="16"/>
    </row>
    <row r="1007" spans="1:29" ht="15.75" customHeight="1" x14ac:dyDescent="0.35">
      <c r="A1007" s="17"/>
      <c r="B1007" s="16"/>
      <c r="C1007" s="16"/>
      <c r="D1007" s="16"/>
      <c r="E1007" s="16"/>
      <c r="F1007" s="16"/>
      <c r="G1007" s="16"/>
      <c r="H1007" s="16"/>
      <c r="I1007" s="16"/>
      <c r="J1007" s="16"/>
      <c r="K1007" s="16"/>
      <c r="N1007" s="16"/>
      <c r="O1007" s="16"/>
      <c r="P1007" s="16"/>
      <c r="Q1007" s="16"/>
      <c r="R1007" s="16"/>
      <c r="S1007" s="23"/>
      <c r="T1007" s="16"/>
      <c r="U1007" s="16"/>
      <c r="W1007" s="23" t="str">
        <f>IF('PD3'!$V1007&lt;&gt;"",'PD3'!$V1007*VLOOKUP('PD3'!$U1007,#REF!,2,0),"")</f>
        <v/>
      </c>
      <c r="X1007" s="16"/>
      <c r="Y1007" s="16"/>
      <c r="Z1007" s="16"/>
      <c r="AA1007" s="16"/>
      <c r="AB1007" s="16"/>
      <c r="AC1007" s="16"/>
    </row>
    <row r="1008" spans="1:29" ht="15.75" customHeight="1" x14ac:dyDescent="0.35">
      <c r="A1008" s="17"/>
      <c r="B1008" s="16"/>
      <c r="C1008" s="16"/>
      <c r="D1008" s="16"/>
      <c r="E1008" s="16"/>
      <c r="F1008" s="16"/>
      <c r="G1008" s="16"/>
      <c r="H1008" s="16"/>
      <c r="I1008" s="16"/>
      <c r="J1008" s="16"/>
      <c r="K1008" s="16"/>
      <c r="N1008" s="16"/>
      <c r="O1008" s="16"/>
      <c r="P1008" s="16"/>
      <c r="Q1008" s="16"/>
      <c r="R1008" s="16"/>
      <c r="S1008" s="23"/>
      <c r="T1008" s="16"/>
      <c r="U1008" s="16"/>
      <c r="W1008" s="23" t="str">
        <f>IF('PD3'!$V1008&lt;&gt;"",'PD3'!$V1008*VLOOKUP('PD3'!$U1008,#REF!,2,0),"")</f>
        <v/>
      </c>
      <c r="X1008" s="16"/>
      <c r="Y1008" s="16"/>
      <c r="Z1008" s="16"/>
      <c r="AA1008" s="16"/>
      <c r="AB1008" s="16"/>
      <c r="AC1008" s="16"/>
    </row>
    <row r="1009" spans="1:29" ht="15.75" customHeight="1" x14ac:dyDescent="0.35">
      <c r="A1009" s="17"/>
      <c r="B1009" s="16"/>
      <c r="C1009" s="16"/>
      <c r="D1009" s="16"/>
      <c r="E1009" s="16"/>
      <c r="F1009" s="16"/>
      <c r="G1009" s="16"/>
      <c r="H1009" s="16"/>
      <c r="I1009" s="16"/>
      <c r="J1009" s="16"/>
      <c r="K1009" s="16"/>
      <c r="N1009" s="16"/>
      <c r="O1009" s="16"/>
      <c r="P1009" s="16"/>
      <c r="Q1009" s="16"/>
      <c r="R1009" s="16"/>
      <c r="S1009" s="23"/>
      <c r="T1009" s="16"/>
      <c r="U1009" s="16"/>
      <c r="W1009" s="23" t="str">
        <f>IF('PD3'!$V1009&lt;&gt;"",'PD3'!$V1009*VLOOKUP('PD3'!$U1009,#REF!,2,0),"")</f>
        <v/>
      </c>
      <c r="X1009" s="16"/>
      <c r="Y1009" s="16"/>
      <c r="Z1009" s="16"/>
      <c r="AA1009" s="16"/>
      <c r="AB1009" s="16"/>
      <c r="AC1009" s="16"/>
    </row>
    <row r="1010" spans="1:29" ht="15.75" customHeight="1" x14ac:dyDescent="0.35">
      <c r="A1010" s="17"/>
      <c r="B1010" s="16"/>
      <c r="C1010" s="16"/>
      <c r="D1010" s="16"/>
      <c r="E1010" s="16"/>
      <c r="F1010" s="16"/>
      <c r="G1010" s="16"/>
      <c r="H1010" s="16"/>
      <c r="I1010" s="16"/>
      <c r="J1010" s="16"/>
      <c r="K1010" s="16"/>
      <c r="N1010" s="16"/>
      <c r="O1010" s="16"/>
      <c r="P1010" s="16"/>
      <c r="Q1010" s="16"/>
      <c r="R1010" s="16"/>
      <c r="S1010" s="23"/>
      <c r="T1010" s="16"/>
      <c r="U1010" s="16"/>
      <c r="W1010" s="23" t="str">
        <f>IF('PD3'!$V1010&lt;&gt;"",'PD3'!$V1010*VLOOKUP('PD3'!$U1010,#REF!,2,0),"")</f>
        <v/>
      </c>
      <c r="X1010" s="16"/>
      <c r="Y1010" s="16"/>
      <c r="Z1010" s="16"/>
      <c r="AA1010" s="16"/>
      <c r="AB1010" s="16"/>
      <c r="AC1010" s="16"/>
    </row>
    <row r="1011" spans="1:29" ht="15.75" customHeight="1" x14ac:dyDescent="0.35">
      <c r="A1011" s="17"/>
      <c r="B1011" s="16"/>
      <c r="C1011" s="16"/>
      <c r="D1011" s="16"/>
      <c r="E1011" s="16"/>
      <c r="F1011" s="16"/>
      <c r="G1011" s="16"/>
      <c r="H1011" s="16"/>
      <c r="I1011" s="16"/>
      <c r="J1011" s="16"/>
      <c r="K1011" s="16"/>
      <c r="N1011" s="16"/>
      <c r="O1011" s="16"/>
      <c r="P1011" s="16"/>
      <c r="Q1011" s="16"/>
      <c r="R1011" s="16"/>
      <c r="S1011" s="23"/>
      <c r="T1011" s="16"/>
      <c r="U1011" s="16"/>
      <c r="W1011" s="23" t="str">
        <f>IF('PD3'!$V1011&lt;&gt;"",'PD3'!$V1011*VLOOKUP('PD3'!$U1011,#REF!,2,0),"")</f>
        <v/>
      </c>
      <c r="X1011" s="16"/>
      <c r="Y1011" s="16"/>
      <c r="Z1011" s="16"/>
      <c r="AA1011" s="16"/>
      <c r="AB1011" s="16"/>
      <c r="AC1011" s="16"/>
    </row>
    <row r="1012" spans="1:29" ht="15.75" customHeight="1" x14ac:dyDescent="0.35">
      <c r="A1012" s="17"/>
      <c r="B1012" s="16"/>
      <c r="C1012" s="16"/>
      <c r="D1012" s="16"/>
      <c r="E1012" s="16"/>
      <c r="F1012" s="16"/>
      <c r="G1012" s="16"/>
      <c r="H1012" s="16"/>
      <c r="I1012" s="16"/>
      <c r="J1012" s="16"/>
      <c r="K1012" s="16"/>
      <c r="N1012" s="16"/>
      <c r="O1012" s="16"/>
      <c r="P1012" s="16"/>
      <c r="Q1012" s="16"/>
      <c r="R1012" s="16"/>
      <c r="S1012" s="23"/>
      <c r="T1012" s="16"/>
      <c r="U1012" s="16"/>
      <c r="W1012" s="23" t="str">
        <f>IF('PD3'!$V1012&lt;&gt;"",'PD3'!$V1012*VLOOKUP('PD3'!$U1012,#REF!,2,0),"")</f>
        <v/>
      </c>
      <c r="X1012" s="16"/>
      <c r="Y1012" s="16"/>
      <c r="Z1012" s="16"/>
      <c r="AA1012" s="16"/>
      <c r="AB1012" s="16"/>
      <c r="AC1012" s="16"/>
    </row>
    <row r="1013" spans="1:29" ht="15.75" customHeight="1" x14ac:dyDescent="0.35">
      <c r="A1013" s="17"/>
      <c r="B1013" s="16"/>
      <c r="C1013" s="16"/>
      <c r="D1013" s="16"/>
      <c r="E1013" s="16"/>
      <c r="F1013" s="16"/>
      <c r="G1013" s="16"/>
      <c r="H1013" s="16"/>
      <c r="I1013" s="16"/>
      <c r="J1013" s="16"/>
      <c r="K1013" s="16"/>
      <c r="N1013" s="16"/>
      <c r="O1013" s="16"/>
      <c r="P1013" s="16"/>
      <c r="Q1013" s="16"/>
      <c r="R1013" s="16"/>
      <c r="S1013" s="23"/>
      <c r="T1013" s="16"/>
      <c r="U1013" s="16"/>
      <c r="W1013" s="23" t="str">
        <f>IF('PD3'!$V1013&lt;&gt;"",'PD3'!$V1013*VLOOKUP('PD3'!$U1013,#REF!,2,0),"")</f>
        <v/>
      </c>
      <c r="X1013" s="16"/>
      <c r="Y1013" s="16"/>
      <c r="Z1013" s="16"/>
      <c r="AA1013" s="16"/>
      <c r="AB1013" s="16"/>
      <c r="AC1013" s="16"/>
    </row>
    <row r="1014" spans="1:29" ht="15.75" customHeight="1" x14ac:dyDescent="0.35">
      <c r="A1014" s="17"/>
      <c r="B1014" s="16"/>
      <c r="C1014" s="16"/>
      <c r="D1014" s="16"/>
      <c r="E1014" s="16"/>
      <c r="F1014" s="16"/>
      <c r="G1014" s="16"/>
      <c r="H1014" s="16"/>
      <c r="I1014" s="16"/>
      <c r="J1014" s="16"/>
      <c r="K1014" s="16"/>
      <c r="N1014" s="16"/>
      <c r="O1014" s="16"/>
      <c r="P1014" s="16"/>
      <c r="Q1014" s="16"/>
      <c r="R1014" s="16"/>
      <c r="S1014" s="23"/>
      <c r="T1014" s="16"/>
      <c r="U1014" s="16"/>
      <c r="W1014" s="23" t="str">
        <f>IF('PD3'!$V1014&lt;&gt;"",'PD3'!$V1014*VLOOKUP('PD3'!$U1014,#REF!,2,0),"")</f>
        <v/>
      </c>
      <c r="X1014" s="16"/>
      <c r="Y1014" s="16"/>
      <c r="Z1014" s="16"/>
      <c r="AA1014" s="16"/>
      <c r="AB1014" s="16"/>
      <c r="AC1014" s="16"/>
    </row>
    <row r="1015" spans="1:29" ht="15.75" customHeight="1" x14ac:dyDescent="0.35">
      <c r="A1015" s="17"/>
      <c r="B1015" s="16"/>
      <c r="C1015" s="16"/>
      <c r="D1015" s="16"/>
      <c r="E1015" s="16"/>
      <c r="F1015" s="16"/>
      <c r="G1015" s="16"/>
      <c r="H1015" s="16"/>
      <c r="I1015" s="16"/>
      <c r="J1015" s="16"/>
      <c r="K1015" s="16"/>
      <c r="N1015" s="16"/>
      <c r="O1015" s="16"/>
      <c r="P1015" s="16"/>
      <c r="Q1015" s="16"/>
      <c r="R1015" s="16"/>
      <c r="S1015" s="23"/>
      <c r="T1015" s="16"/>
      <c r="U1015" s="16"/>
      <c r="W1015" s="23" t="str">
        <f>IF('PD3'!$V1015&lt;&gt;"",'PD3'!$V1015*VLOOKUP('PD3'!$U1015,#REF!,2,0),"")</f>
        <v/>
      </c>
      <c r="X1015" s="16"/>
      <c r="Y1015" s="16"/>
      <c r="Z1015" s="16"/>
      <c r="AA1015" s="16"/>
      <c r="AB1015" s="16"/>
      <c r="AC1015" s="16"/>
    </row>
    <row r="1016" spans="1:29" ht="15.75" customHeight="1" x14ac:dyDescent="0.35">
      <c r="A1016" s="17"/>
      <c r="B1016" s="16"/>
      <c r="C1016" s="16"/>
      <c r="D1016" s="16"/>
      <c r="E1016" s="16"/>
      <c r="F1016" s="16"/>
      <c r="G1016" s="16"/>
      <c r="H1016" s="16"/>
      <c r="I1016" s="16"/>
      <c r="J1016" s="16"/>
      <c r="K1016" s="16"/>
      <c r="N1016" s="16"/>
      <c r="O1016" s="16"/>
      <c r="P1016" s="16"/>
      <c r="Q1016" s="16"/>
      <c r="R1016" s="16"/>
      <c r="S1016" s="23"/>
      <c r="T1016" s="16"/>
      <c r="U1016" s="16"/>
      <c r="W1016" s="23" t="str">
        <f>IF('PD3'!$V1016&lt;&gt;"",'PD3'!$V1016*VLOOKUP('PD3'!$U1016,#REF!,2,0),"")</f>
        <v/>
      </c>
      <c r="X1016" s="16"/>
      <c r="Y1016" s="16"/>
      <c r="Z1016" s="16"/>
      <c r="AA1016" s="16"/>
      <c r="AB1016" s="16"/>
      <c r="AC1016" s="16"/>
    </row>
    <row r="1017" spans="1:29" ht="15.75" customHeight="1" x14ac:dyDescent="0.35">
      <c r="A1017" s="17"/>
      <c r="B1017" s="16"/>
      <c r="C1017" s="16"/>
      <c r="D1017" s="16"/>
      <c r="E1017" s="16"/>
      <c r="F1017" s="16"/>
      <c r="G1017" s="16"/>
      <c r="H1017" s="16"/>
      <c r="I1017" s="16"/>
      <c r="J1017" s="16"/>
      <c r="K1017" s="16"/>
      <c r="N1017" s="16"/>
      <c r="O1017" s="16"/>
      <c r="P1017" s="16"/>
      <c r="Q1017" s="16"/>
      <c r="R1017" s="16"/>
      <c r="S1017" s="23"/>
      <c r="T1017" s="16"/>
      <c r="U1017" s="16"/>
      <c r="W1017" s="23" t="str">
        <f>IF('PD3'!$V1017&lt;&gt;"",'PD3'!$V1017*VLOOKUP('PD3'!$U1017,#REF!,2,0),"")</f>
        <v/>
      </c>
      <c r="X1017" s="16"/>
      <c r="Y1017" s="16"/>
      <c r="Z1017" s="16"/>
      <c r="AA1017" s="16"/>
      <c r="AB1017" s="16"/>
      <c r="AC1017" s="16"/>
    </row>
    <row r="1018" spans="1:29" ht="15.75" customHeight="1" x14ac:dyDescent="0.35">
      <c r="A1018" s="17"/>
      <c r="B1018" s="16"/>
      <c r="C1018" s="16"/>
      <c r="D1018" s="16"/>
      <c r="E1018" s="16"/>
      <c r="F1018" s="16"/>
      <c r="G1018" s="16"/>
      <c r="H1018" s="16"/>
      <c r="I1018" s="16"/>
      <c r="J1018" s="16"/>
      <c r="K1018" s="16"/>
      <c r="N1018" s="16"/>
      <c r="O1018" s="16"/>
      <c r="P1018" s="16"/>
      <c r="Q1018" s="16"/>
      <c r="R1018" s="16"/>
      <c r="S1018" s="23"/>
      <c r="T1018" s="16"/>
      <c r="U1018" s="16"/>
      <c r="W1018" s="23" t="str">
        <f>IF('PD3'!$V1018&lt;&gt;"",'PD3'!$V1018*VLOOKUP('PD3'!$U1018,#REF!,2,0),"")</f>
        <v/>
      </c>
      <c r="X1018" s="16"/>
      <c r="Y1018" s="16"/>
      <c r="Z1018" s="16"/>
      <c r="AA1018" s="16"/>
      <c r="AB1018" s="16"/>
      <c r="AC1018" s="16"/>
    </row>
    <row r="1019" spans="1:29" ht="15.75" customHeight="1" x14ac:dyDescent="0.35">
      <c r="A1019" s="17"/>
      <c r="B1019" s="16"/>
      <c r="C1019" s="16"/>
      <c r="D1019" s="16"/>
      <c r="E1019" s="16"/>
      <c r="F1019" s="16"/>
      <c r="G1019" s="16"/>
      <c r="H1019" s="16"/>
      <c r="I1019" s="16"/>
      <c r="J1019" s="16"/>
      <c r="K1019" s="16"/>
      <c r="N1019" s="16"/>
      <c r="O1019" s="16"/>
      <c r="P1019" s="16"/>
      <c r="Q1019" s="16"/>
      <c r="R1019" s="16"/>
      <c r="S1019" s="23"/>
      <c r="T1019" s="16"/>
      <c r="U1019" s="16"/>
      <c r="W1019" s="23" t="str">
        <f>IF('PD3'!$V1019&lt;&gt;"",'PD3'!$V1019*VLOOKUP('PD3'!$U1019,#REF!,2,0),"")</f>
        <v/>
      </c>
      <c r="X1019" s="16"/>
      <c r="Y1019" s="16"/>
      <c r="Z1019" s="16"/>
      <c r="AA1019" s="16"/>
      <c r="AB1019" s="16"/>
      <c r="AC1019" s="16"/>
    </row>
    <row r="1020" spans="1:29" ht="15.75" customHeight="1" x14ac:dyDescent="0.35">
      <c r="A1020" s="17"/>
      <c r="B1020" s="16"/>
      <c r="C1020" s="16"/>
      <c r="D1020" s="16"/>
      <c r="E1020" s="16"/>
      <c r="F1020" s="16"/>
      <c r="G1020" s="16"/>
      <c r="H1020" s="16"/>
      <c r="I1020" s="16"/>
      <c r="J1020" s="16"/>
      <c r="K1020" s="16"/>
      <c r="N1020" s="16"/>
      <c r="O1020" s="16"/>
      <c r="P1020" s="16"/>
      <c r="Q1020" s="16"/>
      <c r="R1020" s="16"/>
      <c r="S1020" s="23"/>
      <c r="T1020" s="16"/>
      <c r="U1020" s="16"/>
      <c r="W1020" s="23" t="str">
        <f>IF('PD3'!$V1020&lt;&gt;"",'PD3'!$V1020*VLOOKUP('PD3'!$U1020,#REF!,2,0),"")</f>
        <v/>
      </c>
      <c r="X1020" s="16"/>
      <c r="Y1020" s="16"/>
      <c r="Z1020" s="16"/>
      <c r="AA1020" s="16"/>
      <c r="AB1020" s="16"/>
      <c r="AC1020" s="16"/>
    </row>
    <row r="1021" spans="1:29" ht="15.75" customHeight="1" x14ac:dyDescent="0.35">
      <c r="A1021" s="17"/>
      <c r="B1021" s="16"/>
      <c r="C1021" s="16"/>
      <c r="D1021" s="16"/>
      <c r="E1021" s="16"/>
      <c r="F1021" s="16"/>
      <c r="G1021" s="16"/>
      <c r="H1021" s="16"/>
      <c r="I1021" s="16"/>
      <c r="J1021" s="16"/>
      <c r="K1021" s="16"/>
      <c r="N1021" s="16"/>
      <c r="O1021" s="16"/>
      <c r="P1021" s="16"/>
      <c r="Q1021" s="16"/>
      <c r="R1021" s="16"/>
      <c r="S1021" s="23"/>
      <c r="T1021" s="16"/>
      <c r="U1021" s="16"/>
      <c r="W1021" s="23" t="str">
        <f>IF('PD3'!$V1021&lt;&gt;"",'PD3'!$V1021*VLOOKUP('PD3'!$U1021,#REF!,2,0),"")</f>
        <v/>
      </c>
      <c r="X1021" s="16"/>
      <c r="Y1021" s="16"/>
      <c r="Z1021" s="16"/>
      <c r="AA1021" s="16"/>
      <c r="AB1021" s="16"/>
      <c r="AC1021" s="16"/>
    </row>
    <row r="1022" spans="1:29" ht="15.75" customHeight="1" x14ac:dyDescent="0.35">
      <c r="A1022" s="17"/>
      <c r="B1022" s="16"/>
      <c r="C1022" s="16"/>
      <c r="D1022" s="16"/>
      <c r="E1022" s="16"/>
      <c r="F1022" s="16"/>
      <c r="G1022" s="16"/>
      <c r="H1022" s="16"/>
      <c r="I1022" s="16"/>
      <c r="J1022" s="16"/>
      <c r="K1022" s="16"/>
      <c r="N1022" s="16"/>
      <c r="O1022" s="16"/>
      <c r="P1022" s="16"/>
      <c r="Q1022" s="16"/>
      <c r="R1022" s="16"/>
      <c r="S1022" s="23"/>
      <c r="T1022" s="16"/>
      <c r="U1022" s="16"/>
      <c r="W1022" s="23" t="str">
        <f>IF('PD3'!$V1022&lt;&gt;"",'PD3'!$V1022*VLOOKUP('PD3'!$U1022,#REF!,2,0),"")</f>
        <v/>
      </c>
      <c r="X1022" s="16"/>
      <c r="Y1022" s="16"/>
      <c r="Z1022" s="16"/>
      <c r="AA1022" s="16"/>
      <c r="AB1022" s="16"/>
      <c r="AC1022" s="16"/>
    </row>
    <row r="1023" spans="1:29" ht="15.75" customHeight="1" x14ac:dyDescent="0.35">
      <c r="A1023" s="17"/>
      <c r="B1023" s="16"/>
      <c r="C1023" s="16"/>
      <c r="D1023" s="16"/>
      <c r="E1023" s="16"/>
      <c r="F1023" s="16"/>
      <c r="G1023" s="16"/>
      <c r="H1023" s="16"/>
      <c r="I1023" s="16"/>
      <c r="J1023" s="16"/>
      <c r="K1023" s="16"/>
      <c r="N1023" s="16"/>
      <c r="O1023" s="16"/>
      <c r="P1023" s="16"/>
      <c r="Q1023" s="16"/>
      <c r="R1023" s="16"/>
      <c r="S1023" s="23"/>
      <c r="T1023" s="16"/>
      <c r="U1023" s="16"/>
      <c r="W1023" s="23" t="str">
        <f>IF('PD3'!$V1023&lt;&gt;"",'PD3'!$V1023*VLOOKUP('PD3'!$U1023,#REF!,2,0),"")</f>
        <v/>
      </c>
      <c r="X1023" s="16"/>
      <c r="Y1023" s="16"/>
      <c r="Z1023" s="16"/>
      <c r="AA1023" s="16"/>
      <c r="AB1023" s="16"/>
      <c r="AC1023" s="16"/>
    </row>
    <row r="1024" spans="1:29" ht="15.75" customHeight="1" x14ac:dyDescent="0.35">
      <c r="A1024" s="17"/>
      <c r="B1024" s="16"/>
      <c r="C1024" s="16"/>
      <c r="D1024" s="16"/>
      <c r="E1024" s="16"/>
      <c r="F1024" s="16"/>
      <c r="G1024" s="16"/>
      <c r="H1024" s="16"/>
      <c r="I1024" s="16"/>
      <c r="J1024" s="16"/>
      <c r="K1024" s="16"/>
      <c r="N1024" s="16"/>
      <c r="O1024" s="16"/>
      <c r="P1024" s="16"/>
      <c r="Q1024" s="16"/>
      <c r="R1024" s="16"/>
      <c r="S1024" s="23"/>
      <c r="T1024" s="16"/>
      <c r="U1024" s="16"/>
      <c r="W1024" s="23" t="str">
        <f>IF('PD3'!$V1024&lt;&gt;"",'PD3'!$V1024*VLOOKUP('PD3'!$U1024,#REF!,2,0),"")</f>
        <v/>
      </c>
      <c r="X1024" s="16"/>
      <c r="Y1024" s="16"/>
      <c r="Z1024" s="16"/>
      <c r="AA1024" s="16"/>
      <c r="AB1024" s="16"/>
      <c r="AC1024" s="16"/>
    </row>
    <row r="1025" spans="1:29" ht="15.75" customHeight="1" x14ac:dyDescent="0.35">
      <c r="A1025" s="17"/>
      <c r="B1025" s="16"/>
      <c r="C1025" s="16"/>
      <c r="D1025" s="16"/>
      <c r="E1025" s="16"/>
      <c r="F1025" s="16"/>
      <c r="G1025" s="16"/>
      <c r="H1025" s="16"/>
      <c r="I1025" s="16"/>
      <c r="J1025" s="16"/>
      <c r="K1025" s="16"/>
      <c r="N1025" s="16"/>
      <c r="O1025" s="16"/>
      <c r="P1025" s="16"/>
      <c r="Q1025" s="16"/>
      <c r="R1025" s="16"/>
      <c r="S1025" s="23"/>
      <c r="T1025" s="16"/>
      <c r="U1025" s="16"/>
      <c r="W1025" s="23" t="str">
        <f>IF('PD3'!$V1025&lt;&gt;"",'PD3'!$V1025*VLOOKUP('PD3'!$U1025,#REF!,2,0),"")</f>
        <v/>
      </c>
      <c r="X1025" s="16"/>
      <c r="Y1025" s="16"/>
      <c r="Z1025" s="16"/>
      <c r="AA1025" s="16"/>
      <c r="AB1025" s="16"/>
      <c r="AC1025" s="16"/>
    </row>
    <row r="1026" spans="1:29" ht="15.75" customHeight="1" x14ac:dyDescent="0.35">
      <c r="A1026" s="17"/>
      <c r="B1026" s="16"/>
      <c r="C1026" s="16"/>
      <c r="D1026" s="16"/>
      <c r="E1026" s="16"/>
      <c r="F1026" s="16"/>
      <c r="G1026" s="16"/>
      <c r="H1026" s="16"/>
      <c r="I1026" s="16"/>
      <c r="J1026" s="16"/>
      <c r="K1026" s="16"/>
      <c r="N1026" s="16"/>
      <c r="O1026" s="16"/>
      <c r="P1026" s="16"/>
      <c r="Q1026" s="16"/>
      <c r="R1026" s="16"/>
      <c r="S1026" s="23"/>
      <c r="T1026" s="16"/>
      <c r="U1026" s="16"/>
      <c r="W1026" s="23" t="str">
        <f>IF('PD3'!$V1026&lt;&gt;"",'PD3'!$V1026*VLOOKUP('PD3'!$U1026,#REF!,2,0),"")</f>
        <v/>
      </c>
      <c r="X1026" s="16"/>
      <c r="Y1026" s="16"/>
      <c r="Z1026" s="16"/>
      <c r="AA1026" s="16"/>
      <c r="AB1026" s="16"/>
      <c r="AC1026" s="16"/>
    </row>
    <row r="1027" spans="1:29" ht="15.75" customHeight="1" x14ac:dyDescent="0.35">
      <c r="A1027" s="17"/>
      <c r="B1027" s="16"/>
      <c r="C1027" s="16"/>
      <c r="D1027" s="16"/>
      <c r="E1027" s="16"/>
      <c r="F1027" s="16"/>
      <c r="G1027" s="16"/>
      <c r="H1027" s="16"/>
      <c r="I1027" s="16"/>
      <c r="J1027" s="16"/>
      <c r="K1027" s="16"/>
      <c r="N1027" s="16"/>
      <c r="O1027" s="16"/>
      <c r="P1027" s="16"/>
      <c r="Q1027" s="16"/>
      <c r="R1027" s="16"/>
      <c r="S1027" s="23"/>
      <c r="T1027" s="16"/>
      <c r="U1027" s="16"/>
      <c r="W1027" s="23" t="str">
        <f>IF('PD3'!$V1027&lt;&gt;"",'PD3'!$V1027*VLOOKUP('PD3'!$U1027,#REF!,2,0),"")</f>
        <v/>
      </c>
      <c r="X1027" s="16"/>
      <c r="Y1027" s="16"/>
      <c r="Z1027" s="16"/>
      <c r="AA1027" s="16"/>
      <c r="AB1027" s="16"/>
      <c r="AC1027" s="16"/>
    </row>
    <row r="1028" spans="1:29" ht="15.75" customHeight="1" x14ac:dyDescent="0.35">
      <c r="A1028" s="17"/>
      <c r="B1028" s="16"/>
      <c r="C1028" s="16"/>
      <c r="D1028" s="16"/>
      <c r="E1028" s="16"/>
      <c r="F1028" s="16"/>
      <c r="G1028" s="16"/>
      <c r="H1028" s="16"/>
      <c r="I1028" s="16"/>
      <c r="J1028" s="16"/>
      <c r="K1028" s="16"/>
      <c r="N1028" s="16"/>
      <c r="O1028" s="16"/>
      <c r="P1028" s="16"/>
      <c r="Q1028" s="16"/>
      <c r="R1028" s="16"/>
      <c r="S1028" s="23"/>
      <c r="T1028" s="16"/>
      <c r="U1028" s="16"/>
      <c r="W1028" s="23" t="str">
        <f>IF('PD3'!$V1028&lt;&gt;"",'PD3'!$V1028*VLOOKUP('PD3'!$U1028,#REF!,2,0),"")</f>
        <v/>
      </c>
      <c r="X1028" s="16"/>
      <c r="Y1028" s="16"/>
      <c r="Z1028" s="16"/>
      <c r="AA1028" s="16"/>
      <c r="AB1028" s="16"/>
      <c r="AC1028" s="16"/>
    </row>
    <row r="1029" spans="1:29" ht="15.75" customHeight="1" x14ac:dyDescent="0.35">
      <c r="A1029" s="17"/>
      <c r="B1029" s="16"/>
      <c r="C1029" s="16"/>
      <c r="D1029" s="16"/>
      <c r="E1029" s="16"/>
      <c r="F1029" s="16"/>
      <c r="G1029" s="16"/>
      <c r="H1029" s="16"/>
      <c r="I1029" s="16"/>
      <c r="J1029" s="16"/>
      <c r="K1029" s="16"/>
      <c r="N1029" s="16"/>
      <c r="O1029" s="16"/>
      <c r="P1029" s="16"/>
      <c r="Q1029" s="16"/>
      <c r="R1029" s="16"/>
      <c r="S1029" s="23"/>
      <c r="T1029" s="16"/>
      <c r="U1029" s="16"/>
      <c r="W1029" s="23" t="str">
        <f>IF('PD3'!$V1029&lt;&gt;"",'PD3'!$V1029*VLOOKUP('PD3'!$U1029,#REF!,2,0),"")</f>
        <v/>
      </c>
      <c r="X1029" s="16"/>
      <c r="Y1029" s="16"/>
      <c r="Z1029" s="16"/>
      <c r="AA1029" s="16"/>
      <c r="AB1029" s="16"/>
      <c r="AC1029" s="16"/>
    </row>
    <row r="1030" spans="1:29" ht="15.75" customHeight="1" x14ac:dyDescent="0.35">
      <c r="A1030" s="17"/>
      <c r="B1030" s="16"/>
      <c r="C1030" s="16"/>
      <c r="D1030" s="16"/>
      <c r="E1030" s="16"/>
      <c r="F1030" s="16"/>
      <c r="G1030" s="16"/>
      <c r="H1030" s="16"/>
      <c r="I1030" s="16"/>
      <c r="J1030" s="16"/>
      <c r="K1030" s="16"/>
      <c r="N1030" s="16"/>
      <c r="O1030" s="16"/>
      <c r="P1030" s="16"/>
      <c r="Q1030" s="16"/>
      <c r="R1030" s="16"/>
      <c r="S1030" s="23"/>
      <c r="T1030" s="16"/>
      <c r="U1030" s="16"/>
      <c r="W1030" s="23" t="str">
        <f>IF('PD3'!$V1030&lt;&gt;"",'PD3'!$V1030*VLOOKUP('PD3'!$U1030,#REF!,2,0),"")</f>
        <v/>
      </c>
      <c r="X1030" s="16"/>
      <c r="Y1030" s="16"/>
      <c r="Z1030" s="16"/>
      <c r="AA1030" s="16"/>
      <c r="AB1030" s="16"/>
      <c r="AC1030" s="16"/>
    </row>
    <row r="1031" spans="1:29" ht="15.75" customHeight="1" x14ac:dyDescent="0.35">
      <c r="A1031" s="17"/>
      <c r="B1031" s="16"/>
      <c r="C1031" s="16"/>
      <c r="D1031" s="16"/>
      <c r="E1031" s="16"/>
      <c r="F1031" s="16"/>
      <c r="G1031" s="16"/>
      <c r="H1031" s="16"/>
      <c r="I1031" s="16"/>
      <c r="J1031" s="16"/>
      <c r="K1031" s="16"/>
      <c r="N1031" s="16"/>
      <c r="O1031" s="16"/>
      <c r="P1031" s="16"/>
      <c r="Q1031" s="16"/>
      <c r="R1031" s="16"/>
      <c r="S1031" s="23"/>
      <c r="T1031" s="16"/>
      <c r="U1031" s="16"/>
      <c r="W1031" s="23" t="str">
        <f>IF('PD3'!$V1031&lt;&gt;"",'PD3'!$V1031*VLOOKUP('PD3'!$U1031,#REF!,2,0),"")</f>
        <v/>
      </c>
      <c r="X1031" s="16"/>
      <c r="Y1031" s="16"/>
      <c r="Z1031" s="16"/>
      <c r="AA1031" s="16"/>
      <c r="AB1031" s="16"/>
      <c r="AC1031" s="16"/>
    </row>
    <row r="1032" spans="1:29" ht="15.75" customHeight="1" x14ac:dyDescent="0.35">
      <c r="A1032" s="17"/>
      <c r="B1032" s="16"/>
      <c r="C1032" s="16"/>
      <c r="D1032" s="16"/>
      <c r="E1032" s="16"/>
      <c r="F1032" s="16"/>
      <c r="G1032" s="16"/>
      <c r="H1032" s="16"/>
      <c r="I1032" s="16"/>
      <c r="J1032" s="16"/>
      <c r="K1032" s="16"/>
      <c r="N1032" s="16"/>
      <c r="O1032" s="16"/>
      <c r="P1032" s="16"/>
      <c r="Q1032" s="16"/>
      <c r="R1032" s="16"/>
      <c r="S1032" s="23"/>
      <c r="T1032" s="16"/>
      <c r="U1032" s="16"/>
      <c r="W1032" s="23" t="str">
        <f>IF('PD3'!$V1032&lt;&gt;"",'PD3'!$V1032*VLOOKUP('PD3'!$U1032,#REF!,2,0),"")</f>
        <v/>
      </c>
      <c r="X1032" s="16"/>
      <c r="Y1032" s="16"/>
      <c r="Z1032" s="16"/>
      <c r="AA1032" s="16"/>
      <c r="AB1032" s="16"/>
      <c r="AC1032" s="16"/>
    </row>
    <row r="1033" spans="1:29" ht="15.75" customHeight="1" x14ac:dyDescent="0.35">
      <c r="A1033" s="17"/>
      <c r="B1033" s="16"/>
      <c r="C1033" s="16"/>
      <c r="D1033" s="16"/>
      <c r="E1033" s="16"/>
      <c r="F1033" s="16"/>
      <c r="G1033" s="16"/>
      <c r="H1033" s="16"/>
      <c r="I1033" s="16"/>
      <c r="J1033" s="16"/>
      <c r="K1033" s="16"/>
      <c r="N1033" s="16"/>
      <c r="O1033" s="16"/>
      <c r="P1033" s="16"/>
      <c r="Q1033" s="16"/>
      <c r="R1033" s="16"/>
      <c r="S1033" s="23"/>
      <c r="T1033" s="16"/>
      <c r="U1033" s="16"/>
      <c r="W1033" s="23" t="str">
        <f>IF('PD3'!$V1033&lt;&gt;"",'PD3'!$V1033*VLOOKUP('PD3'!$U1033,#REF!,2,0),"")</f>
        <v/>
      </c>
      <c r="X1033" s="16"/>
      <c r="Y1033" s="16"/>
      <c r="Z1033" s="16"/>
      <c r="AA1033" s="16"/>
      <c r="AB1033" s="16"/>
      <c r="AC1033" s="16"/>
    </row>
    <row r="1034" spans="1:29" ht="15.75" customHeight="1" x14ac:dyDescent="0.35">
      <c r="A1034" s="17"/>
      <c r="B1034" s="16"/>
      <c r="C1034" s="16"/>
      <c r="D1034" s="16"/>
      <c r="E1034" s="16"/>
      <c r="F1034" s="16"/>
      <c r="G1034" s="16"/>
      <c r="H1034" s="16"/>
      <c r="I1034" s="16"/>
      <c r="J1034" s="16"/>
      <c r="K1034" s="16"/>
      <c r="N1034" s="16"/>
      <c r="O1034" s="16"/>
      <c r="P1034" s="16"/>
      <c r="Q1034" s="16"/>
      <c r="R1034" s="16"/>
      <c r="S1034" s="23"/>
      <c r="T1034" s="16"/>
      <c r="U1034" s="16"/>
      <c r="W1034" s="23" t="str">
        <f>IF('PD3'!$V1034&lt;&gt;"",'PD3'!$V1034*VLOOKUP('PD3'!$U1034,#REF!,2,0),"")</f>
        <v/>
      </c>
      <c r="X1034" s="16"/>
      <c r="Y1034" s="16"/>
      <c r="Z1034" s="16"/>
      <c r="AA1034" s="16"/>
      <c r="AB1034" s="16"/>
      <c r="AC1034" s="16"/>
    </row>
    <row r="1035" spans="1:29" ht="15.75" customHeight="1" x14ac:dyDescent="0.35">
      <c r="A1035" s="17"/>
      <c r="B1035" s="16"/>
      <c r="C1035" s="16"/>
      <c r="D1035" s="16"/>
      <c r="E1035" s="16"/>
      <c r="F1035" s="16"/>
      <c r="G1035" s="16"/>
      <c r="H1035" s="16"/>
      <c r="I1035" s="16"/>
      <c r="J1035" s="16"/>
      <c r="K1035" s="16"/>
      <c r="N1035" s="16"/>
      <c r="O1035" s="16"/>
      <c r="P1035" s="16"/>
      <c r="Q1035" s="16"/>
      <c r="R1035" s="16"/>
      <c r="S1035" s="23"/>
      <c r="T1035" s="16"/>
      <c r="U1035" s="16"/>
      <c r="W1035" s="23" t="str">
        <f>IF('PD3'!$V1035&lt;&gt;"",'PD3'!$V1035*VLOOKUP('PD3'!$U1035,#REF!,2,0),"")</f>
        <v/>
      </c>
      <c r="X1035" s="16"/>
      <c r="Y1035" s="16"/>
      <c r="Z1035" s="16"/>
      <c r="AA1035" s="16"/>
      <c r="AB1035" s="16"/>
      <c r="AC1035" s="16"/>
    </row>
    <row r="1036" spans="1:29" ht="15.75" customHeight="1" x14ac:dyDescent="0.35">
      <c r="A1036" s="17"/>
      <c r="B1036" s="16"/>
      <c r="C1036" s="16"/>
      <c r="D1036" s="16"/>
      <c r="E1036" s="16"/>
      <c r="F1036" s="16"/>
      <c r="G1036" s="16"/>
      <c r="H1036" s="16"/>
      <c r="I1036" s="16"/>
      <c r="J1036" s="16"/>
      <c r="K1036" s="16"/>
      <c r="N1036" s="16"/>
      <c r="O1036" s="16"/>
      <c r="P1036" s="16"/>
      <c r="Q1036" s="16"/>
      <c r="R1036" s="16"/>
      <c r="S1036" s="23"/>
      <c r="T1036" s="16"/>
      <c r="U1036" s="16"/>
      <c r="W1036" s="23"/>
      <c r="X1036" s="16"/>
      <c r="Y1036" s="16"/>
      <c r="Z1036" s="16"/>
      <c r="AA1036" s="16"/>
      <c r="AB1036" s="16"/>
      <c r="AC1036" s="16"/>
    </row>
    <row r="1037" spans="1:29" ht="15.75" customHeight="1" x14ac:dyDescent="0.35">
      <c r="A1037" s="17"/>
      <c r="B1037" s="16"/>
      <c r="C1037" s="16"/>
      <c r="D1037" s="16"/>
      <c r="E1037" s="16"/>
      <c r="F1037" s="16"/>
      <c r="G1037" s="16"/>
      <c r="H1037" s="16"/>
      <c r="I1037" s="16"/>
      <c r="J1037" s="16"/>
      <c r="K1037" s="16"/>
      <c r="N1037" s="16"/>
      <c r="O1037" s="16"/>
      <c r="P1037" s="16"/>
      <c r="Q1037" s="16"/>
      <c r="R1037" s="16"/>
      <c r="S1037" s="23"/>
      <c r="T1037" s="16"/>
      <c r="U1037" s="16"/>
      <c r="W1037" s="23"/>
      <c r="X1037" s="16"/>
      <c r="Y1037" s="16"/>
      <c r="Z1037" s="16"/>
      <c r="AA1037" s="16"/>
      <c r="AB1037" s="16"/>
      <c r="AC1037" s="16"/>
    </row>
    <row r="1038" spans="1:29" ht="15.75" customHeight="1" x14ac:dyDescent="0.35">
      <c r="A1038" s="17"/>
      <c r="B1038" s="16"/>
      <c r="C1038" s="16"/>
      <c r="D1038" s="16"/>
      <c r="E1038" s="16"/>
      <c r="F1038" s="16"/>
      <c r="G1038" s="16"/>
      <c r="H1038" s="16"/>
      <c r="I1038" s="16"/>
      <c r="J1038" s="16"/>
      <c r="K1038" s="16"/>
      <c r="L1038" s="16"/>
      <c r="N1038" s="16"/>
      <c r="O1038" s="16"/>
      <c r="P1038" s="16"/>
      <c r="Q1038" s="16"/>
      <c r="R1038" s="16"/>
      <c r="S1038" s="23"/>
      <c r="T1038" s="16"/>
      <c r="U1038" s="16"/>
      <c r="W1038" s="23"/>
      <c r="X1038" s="16"/>
      <c r="Y1038" s="16"/>
      <c r="Z1038" s="16"/>
      <c r="AA1038" s="16"/>
      <c r="AB1038" s="16"/>
      <c r="AC1038" s="16"/>
    </row>
    <row r="1039" spans="1:29" ht="15.75" customHeight="1" x14ac:dyDescent="0.35">
      <c r="A1039" s="17"/>
      <c r="B1039" s="16"/>
      <c r="C1039" s="16"/>
      <c r="D1039" s="16"/>
      <c r="E1039" s="16"/>
      <c r="F1039" s="16"/>
      <c r="G1039" s="16"/>
      <c r="H1039" s="16"/>
      <c r="I1039" s="16"/>
      <c r="J1039" s="16"/>
      <c r="K1039" s="16"/>
      <c r="L1039" s="16"/>
      <c r="N1039" s="16"/>
      <c r="O1039" s="16"/>
      <c r="P1039" s="16"/>
      <c r="Q1039" s="16"/>
      <c r="R1039" s="16"/>
      <c r="S1039" s="23"/>
      <c r="T1039" s="16"/>
      <c r="U1039" s="16"/>
      <c r="W1039" s="23"/>
      <c r="X1039" s="16"/>
      <c r="Y1039" s="16"/>
      <c r="Z1039" s="16"/>
      <c r="AA1039" s="16"/>
      <c r="AB1039" s="16"/>
      <c r="AC1039" s="16"/>
    </row>
    <row r="1040" spans="1:29" ht="15.75" customHeight="1" x14ac:dyDescent="0.35">
      <c r="A1040" s="17"/>
      <c r="B1040" s="16"/>
      <c r="C1040" s="16"/>
      <c r="D1040" s="16"/>
      <c r="E1040" s="16"/>
      <c r="F1040" s="16"/>
      <c r="G1040" s="16"/>
      <c r="H1040" s="16"/>
      <c r="I1040" s="16"/>
      <c r="J1040" s="16"/>
      <c r="K1040" s="16"/>
      <c r="L1040" s="16"/>
      <c r="N1040" s="16"/>
      <c r="O1040" s="16"/>
      <c r="P1040" s="16"/>
      <c r="Q1040" s="16"/>
      <c r="R1040" s="16"/>
      <c r="S1040" s="23"/>
      <c r="T1040" s="16"/>
      <c r="U1040" s="16"/>
      <c r="W1040" s="23"/>
      <c r="X1040" s="16"/>
      <c r="Y1040" s="16"/>
      <c r="Z1040" s="16"/>
      <c r="AA1040" s="16"/>
      <c r="AB1040" s="16"/>
      <c r="AC1040" s="16"/>
    </row>
    <row r="1041" spans="1:29" ht="15.75" customHeight="1" x14ac:dyDescent="0.35">
      <c r="A1041" s="17"/>
      <c r="B1041" s="16"/>
      <c r="C1041" s="16"/>
      <c r="D1041" s="16"/>
      <c r="E1041" s="16"/>
      <c r="F1041" s="16"/>
      <c r="G1041" s="16"/>
      <c r="H1041" s="16"/>
      <c r="I1041" s="16"/>
      <c r="J1041" s="16"/>
      <c r="K1041" s="16"/>
      <c r="L1041" s="16"/>
      <c r="N1041" s="16"/>
      <c r="O1041" s="16"/>
      <c r="P1041" s="16"/>
      <c r="Q1041" s="16"/>
      <c r="R1041" s="16"/>
      <c r="S1041" s="23"/>
      <c r="T1041" s="16"/>
      <c r="U1041" s="16"/>
      <c r="W1041" s="23"/>
      <c r="X1041" s="16"/>
      <c r="Y1041" s="16"/>
      <c r="Z1041" s="16"/>
      <c r="AA1041" s="16"/>
      <c r="AB1041" s="16"/>
      <c r="AC1041" s="16"/>
    </row>
    <row r="1042" spans="1:29" ht="15.75" customHeight="1" x14ac:dyDescent="0.35">
      <c r="A1042" s="17"/>
      <c r="B1042" s="16"/>
      <c r="C1042" s="16"/>
      <c r="D1042" s="16"/>
      <c r="E1042" s="16"/>
      <c r="F1042" s="16"/>
      <c r="G1042" s="16"/>
      <c r="H1042" s="16"/>
      <c r="I1042" s="16"/>
      <c r="J1042" s="16"/>
      <c r="K1042" s="16"/>
      <c r="L1042" s="16"/>
      <c r="N1042" s="16"/>
      <c r="O1042" s="16"/>
      <c r="P1042" s="16"/>
      <c r="Q1042" s="16"/>
      <c r="R1042" s="16"/>
      <c r="S1042" s="23"/>
      <c r="T1042" s="16"/>
      <c r="U1042" s="16"/>
      <c r="W1042" s="23"/>
      <c r="X1042" s="16"/>
      <c r="Y1042" s="16"/>
      <c r="Z1042" s="16"/>
      <c r="AA1042" s="16"/>
      <c r="AB1042" s="16"/>
      <c r="AC1042" s="16"/>
    </row>
    <row r="1043" spans="1:29" ht="15.75" customHeight="1" x14ac:dyDescent="0.35">
      <c r="A1043" s="17"/>
      <c r="B1043" s="16"/>
      <c r="C1043" s="16"/>
      <c r="D1043" s="16"/>
      <c r="E1043" s="16"/>
      <c r="F1043" s="16"/>
      <c r="G1043" s="16"/>
      <c r="H1043" s="16"/>
      <c r="I1043" s="16"/>
      <c r="J1043" s="16"/>
      <c r="K1043" s="16"/>
      <c r="L1043" s="16"/>
      <c r="N1043" s="16"/>
      <c r="O1043" s="16"/>
      <c r="P1043" s="16"/>
      <c r="Q1043" s="16"/>
      <c r="R1043" s="16"/>
      <c r="S1043" s="23"/>
      <c r="T1043" s="16"/>
      <c r="U1043" s="16"/>
      <c r="W1043" s="23"/>
      <c r="X1043" s="16"/>
      <c r="Y1043" s="16"/>
      <c r="Z1043" s="16"/>
      <c r="AA1043" s="16"/>
      <c r="AB1043" s="16"/>
      <c r="AC1043" s="16"/>
    </row>
    <row r="1044" spans="1:29" ht="15.75" customHeight="1" x14ac:dyDescent="0.35">
      <c r="A1044" s="17"/>
      <c r="B1044" s="16"/>
      <c r="C1044" s="16"/>
      <c r="D1044" s="16"/>
      <c r="E1044" s="16"/>
      <c r="F1044" s="16"/>
      <c r="G1044" s="16"/>
      <c r="H1044" s="16"/>
      <c r="I1044" s="16"/>
      <c r="J1044" s="16"/>
      <c r="K1044" s="16"/>
      <c r="L1044" s="16"/>
      <c r="N1044" s="16"/>
      <c r="O1044" s="16"/>
      <c r="P1044" s="16"/>
      <c r="Q1044" s="16"/>
      <c r="R1044" s="16"/>
      <c r="S1044" s="23"/>
      <c r="T1044" s="16"/>
      <c r="U1044" s="16"/>
      <c r="W1044" s="23"/>
      <c r="X1044" s="16"/>
      <c r="Y1044" s="16"/>
      <c r="Z1044" s="16"/>
      <c r="AA1044" s="16"/>
      <c r="AB1044" s="16"/>
      <c r="AC1044" s="16"/>
    </row>
    <row r="1045" spans="1:29" ht="15.75" customHeight="1" x14ac:dyDescent="0.35">
      <c r="A1045" s="17"/>
      <c r="B1045" s="16"/>
      <c r="C1045" s="16"/>
      <c r="D1045" s="16"/>
      <c r="E1045" s="16"/>
      <c r="F1045" s="16"/>
      <c r="G1045" s="16"/>
      <c r="H1045" s="16"/>
      <c r="I1045" s="16"/>
      <c r="J1045" s="16"/>
      <c r="K1045" s="16"/>
      <c r="L1045" s="16"/>
      <c r="N1045" s="16"/>
      <c r="O1045" s="16"/>
      <c r="P1045" s="16"/>
      <c r="Q1045" s="16"/>
      <c r="R1045" s="16"/>
      <c r="S1045" s="23"/>
      <c r="T1045" s="16"/>
      <c r="U1045" s="16"/>
      <c r="W1045" s="23"/>
      <c r="X1045" s="16"/>
      <c r="Y1045" s="16"/>
      <c r="Z1045" s="16"/>
      <c r="AA1045" s="16"/>
      <c r="AB1045" s="16"/>
      <c r="AC1045" s="16"/>
    </row>
    <row r="1046" spans="1:29" ht="15.75" customHeight="1" x14ac:dyDescent="0.35">
      <c r="A1046" s="17"/>
      <c r="B1046" s="16"/>
      <c r="C1046" s="16"/>
      <c r="D1046" s="16"/>
      <c r="E1046" s="16"/>
      <c r="F1046" s="16"/>
      <c r="G1046" s="16"/>
      <c r="H1046" s="16"/>
      <c r="I1046" s="16"/>
      <c r="J1046" s="16"/>
      <c r="K1046" s="16"/>
      <c r="L1046" s="16"/>
      <c r="N1046" s="16"/>
      <c r="O1046" s="16"/>
      <c r="P1046" s="16"/>
      <c r="Q1046" s="16"/>
      <c r="R1046" s="16"/>
      <c r="S1046" s="23"/>
      <c r="T1046" s="16"/>
      <c r="U1046" s="16"/>
      <c r="W1046" s="23"/>
      <c r="X1046" s="16"/>
      <c r="Y1046" s="16"/>
      <c r="Z1046" s="16"/>
      <c r="AA1046" s="16"/>
      <c r="AB1046" s="16"/>
      <c r="AC1046" s="16"/>
    </row>
    <row r="1047" spans="1:29" ht="15.75" customHeight="1" x14ac:dyDescent="0.35">
      <c r="A1047" s="17"/>
      <c r="B1047" s="16"/>
      <c r="C1047" s="16"/>
      <c r="D1047" s="16"/>
      <c r="E1047" s="16"/>
      <c r="F1047" s="16"/>
      <c r="G1047" s="16"/>
      <c r="H1047" s="16"/>
      <c r="I1047" s="16"/>
      <c r="J1047" s="16"/>
      <c r="K1047" s="16"/>
      <c r="L1047" s="16"/>
      <c r="N1047" s="16"/>
      <c r="O1047" s="16"/>
      <c r="P1047" s="16"/>
      <c r="Q1047" s="16"/>
      <c r="R1047" s="16"/>
      <c r="S1047" s="23"/>
      <c r="T1047" s="16"/>
      <c r="U1047" s="16"/>
      <c r="W1047" s="23"/>
      <c r="X1047" s="16"/>
      <c r="Y1047" s="16"/>
      <c r="Z1047" s="16"/>
      <c r="AA1047" s="16"/>
      <c r="AB1047" s="16"/>
      <c r="AC1047" s="16"/>
    </row>
    <row r="1048" spans="1:29" ht="15.75" customHeight="1" x14ac:dyDescent="0.35">
      <c r="A1048" s="17"/>
      <c r="B1048" s="16"/>
      <c r="C1048" s="16"/>
      <c r="D1048" s="16"/>
      <c r="E1048" s="16"/>
      <c r="F1048" s="16"/>
      <c r="G1048" s="16"/>
      <c r="H1048" s="16"/>
      <c r="I1048" s="16"/>
      <c r="J1048" s="16"/>
      <c r="K1048" s="16"/>
      <c r="L1048" s="16"/>
      <c r="N1048" s="16"/>
      <c r="O1048" s="16"/>
      <c r="P1048" s="16"/>
      <c r="Q1048" s="16"/>
      <c r="R1048" s="16"/>
      <c r="S1048" s="23"/>
      <c r="T1048" s="16"/>
      <c r="U1048" s="16"/>
      <c r="W1048" s="23"/>
      <c r="X1048" s="16"/>
      <c r="Y1048" s="16"/>
      <c r="Z1048" s="16"/>
      <c r="AA1048" s="16"/>
      <c r="AB1048" s="16"/>
      <c r="AC1048" s="16"/>
    </row>
    <row r="1049" spans="1:29" ht="15.75" customHeight="1" x14ac:dyDescent="0.35">
      <c r="A1049" s="17"/>
      <c r="B1049" s="16"/>
      <c r="C1049" s="16"/>
      <c r="D1049" s="16"/>
      <c r="E1049" s="16"/>
      <c r="F1049" s="16"/>
      <c r="G1049" s="16"/>
      <c r="H1049" s="16"/>
      <c r="I1049" s="16"/>
      <c r="J1049" s="16"/>
      <c r="K1049" s="16"/>
      <c r="L1049" s="16"/>
      <c r="N1049" s="16"/>
      <c r="O1049" s="16"/>
      <c r="P1049" s="16"/>
      <c r="Q1049" s="16"/>
      <c r="R1049" s="16"/>
      <c r="S1049" s="23"/>
      <c r="T1049" s="16"/>
      <c r="U1049" s="16"/>
      <c r="W1049" s="23"/>
      <c r="X1049" s="16"/>
      <c r="Y1049" s="16"/>
      <c r="Z1049" s="16"/>
      <c r="AA1049" s="16"/>
      <c r="AB1049" s="16"/>
      <c r="AC1049" s="16"/>
    </row>
    <row r="1050" spans="1:29" ht="15.75" customHeight="1" x14ac:dyDescent="0.35">
      <c r="A1050" s="17"/>
      <c r="B1050" s="16"/>
      <c r="C1050" s="16"/>
      <c r="D1050" s="16"/>
      <c r="E1050" s="16"/>
      <c r="F1050" s="16"/>
      <c r="G1050" s="16"/>
      <c r="H1050" s="16"/>
      <c r="I1050" s="16"/>
      <c r="J1050" s="16"/>
      <c r="K1050" s="16"/>
      <c r="L1050" s="16"/>
      <c r="N1050" s="16"/>
      <c r="O1050" s="16"/>
      <c r="P1050" s="16"/>
      <c r="Q1050" s="16"/>
      <c r="R1050" s="16"/>
      <c r="S1050" s="23"/>
      <c r="T1050" s="16"/>
      <c r="U1050" s="16"/>
      <c r="W1050" s="23"/>
      <c r="X1050" s="16"/>
      <c r="Y1050" s="16"/>
      <c r="Z1050" s="16"/>
      <c r="AA1050" s="16"/>
      <c r="AB1050" s="16"/>
      <c r="AC1050" s="16"/>
    </row>
    <row r="1051" spans="1:29" ht="15.75" customHeight="1" x14ac:dyDescent="0.35">
      <c r="A1051" s="17"/>
      <c r="B1051" s="16"/>
      <c r="C1051" s="16"/>
      <c r="D1051" s="16"/>
      <c r="E1051" s="16"/>
      <c r="F1051" s="16"/>
      <c r="G1051" s="16"/>
      <c r="H1051" s="16"/>
      <c r="I1051" s="16"/>
      <c r="J1051" s="16"/>
      <c r="K1051" s="16"/>
      <c r="L1051" s="16"/>
      <c r="N1051" s="16"/>
      <c r="O1051" s="16"/>
      <c r="P1051" s="16"/>
      <c r="Q1051" s="16"/>
      <c r="R1051" s="16"/>
      <c r="S1051" s="23"/>
      <c r="T1051" s="16"/>
      <c r="U1051" s="16"/>
      <c r="W1051" s="23"/>
      <c r="X1051" s="16"/>
      <c r="Y1051" s="16"/>
      <c r="Z1051" s="16"/>
      <c r="AA1051" s="16"/>
      <c r="AB1051" s="16"/>
      <c r="AC1051" s="16"/>
    </row>
    <row r="1052" spans="1:29" ht="15.75" customHeight="1" x14ac:dyDescent="0.35">
      <c r="A1052" s="17"/>
      <c r="B1052" s="16"/>
      <c r="C1052" s="16"/>
      <c r="D1052" s="16"/>
      <c r="E1052" s="16"/>
      <c r="F1052" s="16"/>
      <c r="G1052" s="16"/>
      <c r="H1052" s="16"/>
      <c r="I1052" s="16"/>
      <c r="J1052" s="16"/>
      <c r="K1052" s="16"/>
      <c r="L1052" s="16"/>
      <c r="N1052" s="16"/>
      <c r="O1052" s="16"/>
      <c r="P1052" s="16"/>
      <c r="Q1052" s="16"/>
      <c r="R1052" s="16"/>
      <c r="S1052" s="23"/>
      <c r="T1052" s="16"/>
      <c r="U1052" s="16"/>
      <c r="W1052" s="23"/>
      <c r="X1052" s="16"/>
      <c r="Y1052" s="16"/>
      <c r="Z1052" s="16"/>
      <c r="AA1052" s="16"/>
      <c r="AB1052" s="16"/>
      <c r="AC1052" s="16"/>
    </row>
    <row r="1053" spans="1:29" ht="15.75" customHeight="1" x14ac:dyDescent="0.35">
      <c r="A1053" s="17"/>
      <c r="B1053" s="16"/>
      <c r="C1053" s="16"/>
      <c r="D1053" s="16"/>
      <c r="E1053" s="16"/>
      <c r="F1053" s="16"/>
      <c r="G1053" s="16"/>
      <c r="H1053" s="16"/>
      <c r="I1053" s="16"/>
      <c r="J1053" s="16"/>
      <c r="K1053" s="16"/>
      <c r="L1053" s="16"/>
      <c r="N1053" s="16"/>
      <c r="O1053" s="16"/>
      <c r="P1053" s="16"/>
      <c r="Q1053" s="16"/>
      <c r="R1053" s="16"/>
      <c r="S1053" s="23"/>
      <c r="T1053" s="16"/>
      <c r="U1053" s="16"/>
      <c r="W1053" s="23"/>
      <c r="X1053" s="16"/>
      <c r="Y1053" s="16"/>
      <c r="Z1053" s="16"/>
      <c r="AA1053" s="16"/>
      <c r="AB1053" s="16"/>
      <c r="AC1053" s="16"/>
    </row>
    <row r="1054" spans="1:29" ht="15.75" customHeight="1" x14ac:dyDescent="0.35">
      <c r="A1054" s="17"/>
      <c r="B1054" s="16"/>
      <c r="C1054" s="16"/>
      <c r="D1054" s="16"/>
      <c r="E1054" s="16"/>
      <c r="F1054" s="16"/>
      <c r="G1054" s="16"/>
      <c r="H1054" s="16"/>
      <c r="I1054" s="16"/>
      <c r="J1054" s="16"/>
      <c r="K1054" s="16"/>
      <c r="L1054" s="16"/>
      <c r="N1054" s="16"/>
      <c r="O1054" s="16"/>
      <c r="P1054" s="16"/>
      <c r="Q1054" s="16"/>
      <c r="R1054" s="16"/>
      <c r="S1054" s="23"/>
      <c r="T1054" s="16"/>
      <c r="U1054" s="16"/>
      <c r="W1054" s="23"/>
      <c r="X1054" s="16"/>
      <c r="Y1054" s="16"/>
      <c r="Z1054" s="16"/>
      <c r="AA1054" s="16"/>
      <c r="AB1054" s="16"/>
      <c r="AC1054" s="16"/>
    </row>
    <row r="1055" spans="1:29" ht="15.75" customHeight="1" x14ac:dyDescent="0.35">
      <c r="A1055" s="17"/>
      <c r="B1055" s="16"/>
      <c r="C1055" s="16"/>
      <c r="D1055" s="16"/>
      <c r="E1055" s="16"/>
      <c r="F1055" s="16"/>
      <c r="G1055" s="16"/>
      <c r="H1055" s="16"/>
      <c r="I1055" s="16"/>
      <c r="J1055" s="16"/>
      <c r="K1055" s="16"/>
      <c r="L1055" s="16"/>
      <c r="N1055" s="16"/>
      <c r="O1055" s="16"/>
      <c r="P1055" s="16"/>
      <c r="Q1055" s="16"/>
      <c r="R1055" s="16"/>
      <c r="S1055" s="23"/>
      <c r="T1055" s="16"/>
      <c r="U1055" s="16"/>
      <c r="W1055" s="23"/>
      <c r="X1055" s="16"/>
      <c r="Y1055" s="16"/>
      <c r="Z1055" s="16"/>
      <c r="AA1055" s="16"/>
      <c r="AB1055" s="16"/>
      <c r="AC1055" s="16"/>
    </row>
    <row r="1056" spans="1:29" ht="15.75" customHeight="1" x14ac:dyDescent="0.35">
      <c r="A1056" s="17"/>
      <c r="B1056" s="16"/>
      <c r="C1056" s="16"/>
      <c r="D1056" s="16"/>
      <c r="E1056" s="16"/>
      <c r="F1056" s="16"/>
      <c r="G1056" s="16"/>
      <c r="H1056" s="16"/>
      <c r="I1056" s="16"/>
      <c r="J1056" s="16"/>
      <c r="K1056" s="16"/>
      <c r="L1056" s="16"/>
      <c r="N1056" s="16"/>
      <c r="O1056" s="16"/>
      <c r="P1056" s="16"/>
      <c r="Q1056" s="16"/>
      <c r="R1056" s="16"/>
      <c r="S1056" s="23"/>
      <c r="T1056" s="16"/>
      <c r="U1056" s="16"/>
      <c r="W1056" s="23"/>
      <c r="X1056" s="16"/>
      <c r="Y1056" s="16"/>
      <c r="Z1056" s="16"/>
      <c r="AA1056" s="16"/>
      <c r="AB1056" s="16"/>
      <c r="AC1056" s="16"/>
    </row>
    <row r="1057" spans="1:29" ht="15.75" customHeight="1" x14ac:dyDescent="0.35">
      <c r="A1057" s="17"/>
      <c r="B1057" s="16"/>
      <c r="C1057" s="16"/>
      <c r="D1057" s="16"/>
      <c r="E1057" s="16"/>
      <c r="F1057" s="16"/>
      <c r="G1057" s="16"/>
      <c r="H1057" s="16"/>
      <c r="I1057" s="16"/>
      <c r="J1057" s="16"/>
      <c r="K1057" s="16"/>
      <c r="L1057" s="16"/>
      <c r="N1057" s="16"/>
      <c r="O1057" s="16"/>
      <c r="P1057" s="16"/>
      <c r="Q1057" s="16"/>
      <c r="R1057" s="16"/>
      <c r="S1057" s="23"/>
      <c r="T1057" s="16"/>
      <c r="U1057" s="16"/>
      <c r="W1057" s="23"/>
      <c r="X1057" s="16"/>
      <c r="Y1057" s="16"/>
      <c r="Z1057" s="16"/>
      <c r="AA1057" s="16"/>
      <c r="AB1057" s="16"/>
      <c r="AC1057" s="16"/>
    </row>
    <row r="1058" spans="1:29" ht="15.75" customHeight="1" x14ac:dyDescent="0.35">
      <c r="A1058" s="17"/>
      <c r="B1058" s="16"/>
      <c r="C1058" s="16"/>
      <c r="D1058" s="16"/>
      <c r="E1058" s="16"/>
      <c r="F1058" s="16"/>
      <c r="G1058" s="16"/>
      <c r="H1058" s="16"/>
      <c r="I1058" s="16"/>
      <c r="J1058" s="16"/>
      <c r="K1058" s="16"/>
      <c r="L1058" s="16"/>
      <c r="N1058" s="16"/>
      <c r="O1058" s="16"/>
      <c r="P1058" s="16"/>
      <c r="Q1058" s="16"/>
      <c r="R1058" s="16"/>
      <c r="S1058" s="23"/>
      <c r="T1058" s="16"/>
      <c r="U1058" s="16"/>
      <c r="W1058" s="23"/>
      <c r="X1058" s="16"/>
      <c r="Y1058" s="16"/>
      <c r="Z1058" s="16"/>
      <c r="AA1058" s="16"/>
      <c r="AB1058" s="16"/>
      <c r="AC1058" s="16"/>
    </row>
    <row r="1059" spans="1:29" ht="15.75" customHeight="1" x14ac:dyDescent="0.35">
      <c r="A1059" s="17"/>
      <c r="B1059" s="16"/>
      <c r="C1059" s="16"/>
      <c r="D1059" s="16"/>
      <c r="E1059" s="16"/>
      <c r="F1059" s="16"/>
      <c r="G1059" s="16"/>
      <c r="H1059" s="16"/>
      <c r="I1059" s="16"/>
      <c r="J1059" s="16"/>
      <c r="K1059" s="16"/>
      <c r="L1059" s="16"/>
      <c r="N1059" s="16"/>
      <c r="O1059" s="16"/>
      <c r="P1059" s="16"/>
      <c r="Q1059" s="16"/>
      <c r="R1059" s="16"/>
      <c r="S1059" s="23"/>
      <c r="T1059" s="16"/>
      <c r="U1059" s="16"/>
      <c r="W1059" s="23"/>
      <c r="X1059" s="16"/>
      <c r="Y1059" s="16"/>
      <c r="Z1059" s="16"/>
      <c r="AA1059" s="16"/>
      <c r="AB1059" s="16"/>
      <c r="AC1059" s="16"/>
    </row>
    <row r="1060" spans="1:29" ht="15.75" customHeight="1" x14ac:dyDescent="0.35">
      <c r="A1060" s="17"/>
      <c r="B1060" s="16"/>
      <c r="C1060" s="16"/>
      <c r="D1060" s="16"/>
      <c r="E1060" s="16"/>
      <c r="F1060" s="16"/>
      <c r="G1060" s="16"/>
      <c r="H1060" s="16"/>
      <c r="I1060" s="16"/>
      <c r="J1060" s="16"/>
      <c r="K1060" s="16"/>
      <c r="L1060" s="16"/>
      <c r="N1060" s="16"/>
      <c r="O1060" s="16"/>
      <c r="P1060" s="16"/>
      <c r="Q1060" s="16"/>
      <c r="R1060" s="16"/>
      <c r="S1060" s="23"/>
      <c r="T1060" s="16"/>
      <c r="U1060" s="16"/>
      <c r="W1060" s="23"/>
      <c r="X1060" s="16"/>
      <c r="Y1060" s="16"/>
      <c r="Z1060" s="16"/>
      <c r="AA1060" s="16"/>
      <c r="AB1060" s="16"/>
      <c r="AC1060" s="16"/>
    </row>
    <row r="1061" spans="1:29" ht="15.75" customHeight="1" x14ac:dyDescent="0.35">
      <c r="A1061" s="17"/>
      <c r="B1061" s="16"/>
      <c r="C1061" s="16"/>
      <c r="D1061" s="16"/>
      <c r="E1061" s="16"/>
      <c r="F1061" s="16"/>
      <c r="G1061" s="16"/>
      <c r="H1061" s="16"/>
      <c r="I1061" s="16"/>
      <c r="J1061" s="16"/>
      <c r="K1061" s="16"/>
      <c r="L1061" s="16"/>
      <c r="N1061" s="16"/>
      <c r="O1061" s="16"/>
      <c r="P1061" s="16"/>
      <c r="Q1061" s="16"/>
      <c r="R1061" s="16"/>
      <c r="S1061" s="23"/>
      <c r="T1061" s="16"/>
      <c r="U1061" s="16"/>
      <c r="W1061" s="23"/>
      <c r="X1061" s="16"/>
      <c r="Y1061" s="16"/>
      <c r="Z1061" s="16"/>
      <c r="AA1061" s="16"/>
      <c r="AB1061" s="16"/>
      <c r="AC1061" s="16"/>
    </row>
    <row r="1062" spans="1:29" ht="15.75" customHeight="1" x14ac:dyDescent="0.35">
      <c r="A1062" s="17"/>
      <c r="B1062" s="16"/>
      <c r="C1062" s="16"/>
      <c r="D1062" s="16"/>
      <c r="E1062" s="16"/>
      <c r="F1062" s="16"/>
      <c r="G1062" s="16"/>
      <c r="H1062" s="16"/>
      <c r="I1062" s="16"/>
      <c r="J1062" s="16"/>
      <c r="K1062" s="16"/>
      <c r="L1062" s="16"/>
      <c r="N1062" s="16"/>
      <c r="O1062" s="16"/>
      <c r="P1062" s="16"/>
      <c r="Q1062" s="16"/>
      <c r="R1062" s="16"/>
      <c r="S1062" s="23"/>
      <c r="T1062" s="16"/>
      <c r="U1062" s="16"/>
      <c r="W1062" s="23"/>
      <c r="X1062" s="16"/>
      <c r="Y1062" s="16"/>
      <c r="Z1062" s="16"/>
      <c r="AA1062" s="16"/>
      <c r="AB1062" s="16"/>
      <c r="AC1062" s="16"/>
    </row>
    <row r="1063" spans="1:29" ht="15.75" customHeight="1" x14ac:dyDescent="0.35">
      <c r="A1063" s="17"/>
      <c r="B1063" s="16"/>
      <c r="C1063" s="16"/>
      <c r="D1063" s="16"/>
      <c r="E1063" s="16"/>
      <c r="F1063" s="16"/>
      <c r="G1063" s="16"/>
      <c r="H1063" s="16"/>
      <c r="I1063" s="16"/>
      <c r="J1063" s="16"/>
      <c r="K1063" s="16"/>
      <c r="L1063" s="16"/>
      <c r="N1063" s="16"/>
      <c r="O1063" s="16"/>
      <c r="P1063" s="16"/>
      <c r="Q1063" s="16"/>
      <c r="R1063" s="16"/>
      <c r="S1063" s="23"/>
      <c r="T1063" s="16"/>
      <c r="U1063" s="16"/>
      <c r="W1063" s="23"/>
      <c r="X1063" s="16"/>
      <c r="Y1063" s="16"/>
      <c r="Z1063" s="16"/>
      <c r="AA1063" s="16"/>
      <c r="AB1063" s="16"/>
      <c r="AC1063" s="16"/>
    </row>
    <row r="1064" spans="1:29" ht="15.75" customHeight="1" x14ac:dyDescent="0.35">
      <c r="A1064" s="17"/>
      <c r="B1064" s="16"/>
      <c r="C1064" s="16"/>
      <c r="D1064" s="16"/>
      <c r="E1064" s="16"/>
      <c r="F1064" s="16"/>
      <c r="G1064" s="16"/>
      <c r="H1064" s="16"/>
      <c r="I1064" s="16"/>
      <c r="J1064" s="16"/>
      <c r="K1064" s="16"/>
      <c r="L1064" s="16"/>
      <c r="N1064" s="16"/>
      <c r="O1064" s="16"/>
      <c r="P1064" s="16"/>
      <c r="Q1064" s="16"/>
      <c r="R1064" s="16"/>
      <c r="S1064" s="23"/>
      <c r="T1064" s="16"/>
      <c r="U1064" s="16"/>
      <c r="W1064" s="23"/>
      <c r="X1064" s="16"/>
      <c r="Y1064" s="16"/>
      <c r="Z1064" s="16"/>
      <c r="AA1064" s="16"/>
      <c r="AB1064" s="16"/>
      <c r="AC1064" s="16"/>
    </row>
    <row r="1065" spans="1:29" ht="15.75" customHeight="1" x14ac:dyDescent="0.35">
      <c r="A1065" s="17"/>
      <c r="B1065" s="16"/>
      <c r="C1065" s="16"/>
      <c r="D1065" s="16"/>
      <c r="E1065" s="16"/>
      <c r="F1065" s="16"/>
      <c r="G1065" s="16"/>
      <c r="H1065" s="16"/>
      <c r="I1065" s="16"/>
      <c r="J1065" s="16"/>
      <c r="K1065" s="16"/>
      <c r="L1065" s="16"/>
      <c r="N1065" s="16"/>
      <c r="O1065" s="16"/>
      <c r="P1065" s="16"/>
      <c r="Q1065" s="16"/>
      <c r="R1065" s="16"/>
      <c r="S1065" s="23"/>
      <c r="T1065" s="16"/>
      <c r="U1065" s="16"/>
      <c r="W1065" s="23"/>
      <c r="X1065" s="16"/>
      <c r="Y1065" s="16"/>
      <c r="Z1065" s="16"/>
      <c r="AA1065" s="16"/>
      <c r="AB1065" s="16"/>
      <c r="AC1065" s="16"/>
    </row>
    <row r="1066" spans="1:29" ht="15.75" customHeight="1" x14ac:dyDescent="0.35">
      <c r="A1066" s="17"/>
      <c r="B1066" s="16"/>
      <c r="C1066" s="16"/>
      <c r="D1066" s="16"/>
      <c r="E1066" s="16"/>
      <c r="F1066" s="16"/>
      <c r="G1066" s="16"/>
      <c r="H1066" s="16"/>
      <c r="I1066" s="16"/>
      <c r="J1066" s="16"/>
      <c r="K1066" s="16"/>
      <c r="L1066" s="16"/>
      <c r="N1066" s="16"/>
      <c r="O1066" s="16"/>
      <c r="P1066" s="16"/>
      <c r="Q1066" s="16"/>
      <c r="R1066" s="16"/>
      <c r="S1066" s="23"/>
      <c r="T1066" s="16"/>
      <c r="U1066" s="16"/>
      <c r="W1066" s="23"/>
      <c r="X1066" s="16"/>
      <c r="Y1066" s="16"/>
      <c r="Z1066" s="16"/>
      <c r="AA1066" s="16"/>
      <c r="AB1066" s="16"/>
      <c r="AC1066" s="16"/>
    </row>
    <row r="1067" spans="1:29" ht="15.75" customHeight="1" x14ac:dyDescent="0.35">
      <c r="A1067" s="17"/>
      <c r="B1067" s="16"/>
      <c r="C1067" s="16"/>
      <c r="D1067" s="16"/>
      <c r="E1067" s="16"/>
      <c r="F1067" s="16"/>
      <c r="G1067" s="16"/>
      <c r="H1067" s="16"/>
      <c r="I1067" s="16"/>
      <c r="J1067" s="16"/>
      <c r="K1067" s="16"/>
      <c r="L1067" s="16"/>
      <c r="N1067" s="16"/>
      <c r="O1067" s="16"/>
      <c r="P1067" s="16"/>
      <c r="Q1067" s="16"/>
      <c r="R1067" s="16"/>
      <c r="S1067" s="23"/>
      <c r="T1067" s="16"/>
      <c r="U1067" s="16"/>
      <c r="W1067" s="23"/>
      <c r="X1067" s="16"/>
      <c r="Y1067" s="16"/>
      <c r="Z1067" s="16"/>
      <c r="AA1067" s="16"/>
      <c r="AB1067" s="16"/>
      <c r="AC1067" s="16"/>
    </row>
    <row r="1068" spans="1:29" ht="15.75" customHeight="1" x14ac:dyDescent="0.35">
      <c r="A1068" s="17"/>
      <c r="B1068" s="16"/>
      <c r="C1068" s="16"/>
      <c r="D1068" s="16"/>
      <c r="E1068" s="16"/>
      <c r="F1068" s="16"/>
      <c r="G1068" s="16"/>
      <c r="H1068" s="16"/>
      <c r="I1068" s="16"/>
      <c r="J1068" s="16"/>
      <c r="K1068" s="16"/>
      <c r="L1068" s="16"/>
      <c r="N1068" s="16"/>
      <c r="O1068" s="16"/>
      <c r="P1068" s="16"/>
      <c r="Q1068" s="16"/>
      <c r="R1068" s="16"/>
      <c r="S1068" s="23"/>
      <c r="T1068" s="16"/>
      <c r="U1068" s="16"/>
      <c r="W1068" s="23"/>
      <c r="X1068" s="16"/>
      <c r="Y1068" s="16"/>
      <c r="Z1068" s="16"/>
      <c r="AA1068" s="16"/>
      <c r="AB1068" s="16"/>
      <c r="AC1068" s="16"/>
    </row>
    <row r="1069" spans="1:29" ht="15.75" customHeight="1" x14ac:dyDescent="0.35">
      <c r="A1069" s="17"/>
      <c r="B1069" s="16"/>
      <c r="C1069" s="16"/>
      <c r="D1069" s="16"/>
      <c r="E1069" s="16"/>
      <c r="F1069" s="16"/>
      <c r="G1069" s="16"/>
      <c r="H1069" s="16"/>
      <c r="I1069" s="16"/>
      <c r="J1069" s="16"/>
      <c r="K1069" s="16"/>
      <c r="L1069" s="16"/>
      <c r="N1069" s="16"/>
      <c r="O1069" s="16"/>
      <c r="P1069" s="16"/>
      <c r="Q1069" s="16"/>
      <c r="R1069" s="16"/>
      <c r="S1069" s="23"/>
      <c r="T1069" s="16"/>
      <c r="U1069" s="16"/>
      <c r="W1069" s="23"/>
      <c r="X1069" s="16"/>
      <c r="Y1069" s="16"/>
      <c r="Z1069" s="16"/>
      <c r="AA1069" s="16"/>
      <c r="AB1069" s="16"/>
      <c r="AC1069" s="16"/>
    </row>
    <row r="1070" spans="1:29" ht="15.75" customHeight="1" x14ac:dyDescent="0.35">
      <c r="A1070" s="17"/>
      <c r="B1070" s="16"/>
      <c r="C1070" s="16"/>
      <c r="D1070" s="16"/>
      <c r="E1070" s="16"/>
      <c r="F1070" s="16"/>
      <c r="G1070" s="16"/>
      <c r="H1070" s="16"/>
      <c r="I1070" s="16"/>
      <c r="J1070" s="16"/>
      <c r="K1070" s="16"/>
      <c r="L1070" s="16"/>
      <c r="N1070" s="16"/>
      <c r="O1070" s="16"/>
      <c r="P1070" s="16"/>
      <c r="Q1070" s="16"/>
      <c r="R1070" s="16"/>
      <c r="S1070" s="23"/>
      <c r="T1070" s="16"/>
      <c r="U1070" s="16"/>
      <c r="W1070" s="23"/>
      <c r="X1070" s="16"/>
      <c r="Y1070" s="16"/>
      <c r="Z1070" s="16"/>
      <c r="AA1070" s="16"/>
      <c r="AB1070" s="16"/>
      <c r="AC1070" s="16"/>
    </row>
    <row r="1071" spans="1:29" ht="15.75" customHeight="1" x14ac:dyDescent="0.35">
      <c r="A1071" s="17"/>
      <c r="B1071" s="16"/>
      <c r="C1071" s="16"/>
      <c r="D1071" s="16"/>
      <c r="E1071" s="16"/>
      <c r="F1071" s="16"/>
      <c r="G1071" s="16"/>
      <c r="H1071" s="16"/>
      <c r="I1071" s="16"/>
      <c r="J1071" s="16"/>
      <c r="K1071" s="16"/>
      <c r="L1071" s="16"/>
      <c r="N1071" s="16"/>
      <c r="O1071" s="16"/>
      <c r="P1071" s="16"/>
      <c r="Q1071" s="16"/>
      <c r="R1071" s="16"/>
      <c r="S1071" s="23"/>
      <c r="T1071" s="16"/>
      <c r="U1071" s="16"/>
      <c r="W1071" s="23"/>
      <c r="X1071" s="16"/>
      <c r="Y1071" s="16"/>
      <c r="Z1071" s="16"/>
      <c r="AA1071" s="16"/>
      <c r="AB1071" s="16"/>
      <c r="AC1071" s="16"/>
    </row>
    <row r="1072" spans="1:29" ht="15.75" customHeight="1" x14ac:dyDescent="0.35">
      <c r="A1072" s="17"/>
      <c r="B1072" s="16"/>
      <c r="C1072" s="16"/>
      <c r="D1072" s="16"/>
      <c r="E1072" s="16"/>
      <c r="F1072" s="16"/>
      <c r="G1072" s="16"/>
      <c r="H1072" s="16"/>
      <c r="I1072" s="16"/>
      <c r="J1072" s="16"/>
      <c r="K1072" s="16"/>
      <c r="L1072" s="16"/>
      <c r="N1072" s="16"/>
      <c r="O1072" s="16"/>
      <c r="P1072" s="16"/>
      <c r="Q1072" s="16"/>
      <c r="R1072" s="16"/>
      <c r="S1072" s="23"/>
      <c r="T1072" s="16"/>
      <c r="U1072" s="16"/>
      <c r="W1072" s="23"/>
      <c r="X1072" s="16"/>
      <c r="Y1072" s="16"/>
      <c r="Z1072" s="16"/>
      <c r="AA1072" s="16"/>
      <c r="AB1072" s="16"/>
      <c r="AC1072" s="16"/>
    </row>
    <row r="1073" spans="1:29" ht="15.75" customHeight="1" x14ac:dyDescent="0.35">
      <c r="A1073" s="17"/>
      <c r="B1073" s="16"/>
      <c r="C1073" s="16"/>
      <c r="D1073" s="16"/>
      <c r="E1073" s="16"/>
      <c r="F1073" s="16"/>
      <c r="G1073" s="16"/>
      <c r="H1073" s="16"/>
      <c r="I1073" s="16"/>
      <c r="J1073" s="16"/>
      <c r="K1073" s="16"/>
      <c r="L1073" s="16"/>
      <c r="N1073" s="16"/>
      <c r="O1073" s="16"/>
      <c r="P1073" s="16"/>
      <c r="Q1073" s="16"/>
      <c r="R1073" s="16"/>
      <c r="S1073" s="23"/>
      <c r="T1073" s="16"/>
      <c r="U1073" s="16"/>
      <c r="W1073" s="23"/>
      <c r="X1073" s="16"/>
      <c r="Y1073" s="16"/>
      <c r="Z1073" s="16"/>
      <c r="AA1073" s="16"/>
      <c r="AB1073" s="16"/>
      <c r="AC1073" s="16"/>
    </row>
    <row r="1074" spans="1:29" ht="15.75" customHeight="1" x14ac:dyDescent="0.35">
      <c r="A1074" s="17"/>
      <c r="B1074" s="16"/>
      <c r="C1074" s="16"/>
      <c r="D1074" s="16"/>
      <c r="E1074" s="16"/>
      <c r="F1074" s="16"/>
      <c r="G1074" s="16"/>
      <c r="H1074" s="16"/>
      <c r="I1074" s="16"/>
      <c r="J1074" s="16"/>
      <c r="K1074" s="16"/>
      <c r="L1074" s="16"/>
      <c r="N1074" s="16"/>
      <c r="O1074" s="16"/>
      <c r="P1074" s="16"/>
      <c r="Q1074" s="16"/>
      <c r="R1074" s="16"/>
      <c r="S1074" s="23"/>
      <c r="T1074" s="16"/>
      <c r="U1074" s="16"/>
      <c r="W1074" s="23"/>
      <c r="X1074" s="16"/>
      <c r="Y1074" s="16"/>
      <c r="Z1074" s="16"/>
      <c r="AA1074" s="16"/>
      <c r="AB1074" s="16"/>
      <c r="AC1074" s="16"/>
    </row>
    <row r="1075" spans="1:29" ht="15.75" customHeight="1" x14ac:dyDescent="0.35">
      <c r="A1075" s="17"/>
      <c r="B1075" s="16"/>
      <c r="C1075" s="16"/>
      <c r="D1075" s="16"/>
      <c r="E1075" s="16"/>
      <c r="F1075" s="16"/>
      <c r="G1075" s="16"/>
      <c r="H1075" s="16"/>
      <c r="I1075" s="16"/>
      <c r="J1075" s="16"/>
      <c r="K1075" s="16"/>
      <c r="L1075" s="16"/>
      <c r="N1075" s="16"/>
      <c r="O1075" s="16"/>
      <c r="P1075" s="16"/>
      <c r="Q1075" s="16"/>
      <c r="R1075" s="16"/>
      <c r="S1075" s="23"/>
      <c r="T1075" s="16"/>
      <c r="U1075" s="16"/>
      <c r="W1075" s="23"/>
      <c r="X1075" s="16"/>
      <c r="Y1075" s="16"/>
      <c r="Z1075" s="16"/>
      <c r="AA1075" s="16"/>
      <c r="AB1075" s="16"/>
      <c r="AC1075" s="16"/>
    </row>
    <row r="1076" spans="1:29" ht="15.75" customHeight="1" x14ac:dyDescent="0.35">
      <c r="A1076" s="17"/>
      <c r="B1076" s="16"/>
      <c r="C1076" s="16"/>
      <c r="D1076" s="16"/>
      <c r="E1076" s="16"/>
      <c r="F1076" s="16"/>
      <c r="G1076" s="16"/>
      <c r="H1076" s="16"/>
      <c r="I1076" s="16"/>
      <c r="J1076" s="16"/>
      <c r="K1076" s="16"/>
      <c r="L1076" s="16"/>
      <c r="N1076" s="16"/>
      <c r="O1076" s="16"/>
      <c r="P1076" s="16"/>
      <c r="Q1076" s="16"/>
      <c r="R1076" s="16"/>
      <c r="S1076" s="23"/>
      <c r="T1076" s="16"/>
      <c r="U1076" s="16"/>
      <c r="W1076" s="23"/>
      <c r="X1076" s="16"/>
      <c r="Y1076" s="16"/>
      <c r="Z1076" s="16"/>
      <c r="AA1076" s="16"/>
      <c r="AB1076" s="16"/>
      <c r="AC1076" s="16"/>
    </row>
    <row r="1077" spans="1:29" ht="15.75" customHeight="1" x14ac:dyDescent="0.35">
      <c r="A1077" s="17"/>
      <c r="B1077" s="16"/>
      <c r="C1077" s="16"/>
      <c r="D1077" s="16"/>
      <c r="E1077" s="16"/>
      <c r="F1077" s="16"/>
      <c r="G1077" s="16"/>
      <c r="H1077" s="16"/>
      <c r="I1077" s="16"/>
      <c r="J1077" s="16"/>
      <c r="K1077" s="16"/>
      <c r="L1077" s="16"/>
      <c r="N1077" s="16"/>
      <c r="O1077" s="16"/>
      <c r="P1077" s="16"/>
      <c r="Q1077" s="16"/>
      <c r="R1077" s="16"/>
      <c r="S1077" s="23"/>
      <c r="T1077" s="16"/>
      <c r="U1077" s="16"/>
      <c r="W1077" s="23"/>
      <c r="X1077" s="16"/>
      <c r="Y1077" s="16"/>
      <c r="Z1077" s="16"/>
      <c r="AA1077" s="16"/>
      <c r="AB1077" s="16"/>
      <c r="AC1077" s="16"/>
    </row>
    <row r="1078" spans="1:29" ht="15.75" customHeight="1" x14ac:dyDescent="0.35">
      <c r="A1078" s="17"/>
      <c r="B1078" s="16"/>
      <c r="C1078" s="16"/>
      <c r="D1078" s="16"/>
      <c r="E1078" s="16"/>
      <c r="F1078" s="16"/>
      <c r="G1078" s="16"/>
      <c r="H1078" s="16"/>
      <c r="I1078" s="16"/>
      <c r="J1078" s="16"/>
      <c r="K1078" s="16"/>
      <c r="L1078" s="16"/>
      <c r="N1078" s="16"/>
      <c r="O1078" s="16"/>
      <c r="P1078" s="16"/>
      <c r="Q1078" s="16"/>
      <c r="R1078" s="16"/>
      <c r="S1078" s="23"/>
      <c r="T1078" s="16"/>
      <c r="U1078" s="16"/>
      <c r="W1078" s="23"/>
      <c r="X1078" s="16"/>
      <c r="Y1078" s="16"/>
      <c r="Z1078" s="16"/>
      <c r="AA1078" s="16"/>
      <c r="AB1078" s="16"/>
      <c r="AC1078" s="16"/>
    </row>
    <row r="1079" spans="1:29" ht="15.75" customHeight="1" x14ac:dyDescent="0.35">
      <c r="A1079" s="17"/>
      <c r="B1079" s="16"/>
      <c r="C1079" s="16"/>
      <c r="D1079" s="16"/>
      <c r="E1079" s="16"/>
      <c r="F1079" s="16"/>
      <c r="G1079" s="16"/>
      <c r="H1079" s="16"/>
      <c r="I1079" s="16"/>
      <c r="J1079" s="16"/>
      <c r="K1079" s="16"/>
      <c r="L1079" s="16"/>
      <c r="N1079" s="16"/>
      <c r="O1079" s="16"/>
      <c r="P1079" s="16"/>
      <c r="Q1079" s="16"/>
      <c r="R1079" s="16"/>
      <c r="S1079" s="23"/>
      <c r="T1079" s="16"/>
      <c r="U1079" s="16"/>
      <c r="W1079" s="23"/>
      <c r="X1079" s="16"/>
      <c r="Y1079" s="16"/>
      <c r="Z1079" s="16"/>
      <c r="AA1079" s="16"/>
      <c r="AB1079" s="16"/>
      <c r="AC1079" s="16"/>
    </row>
    <row r="1080" spans="1:29" ht="15.75" customHeight="1" x14ac:dyDescent="0.35">
      <c r="A1080" s="17"/>
      <c r="B1080" s="16"/>
      <c r="C1080" s="16"/>
      <c r="D1080" s="16"/>
      <c r="E1080" s="16"/>
      <c r="F1080" s="16"/>
      <c r="G1080" s="16"/>
      <c r="H1080" s="16"/>
      <c r="I1080" s="16"/>
      <c r="J1080" s="16"/>
      <c r="K1080" s="16"/>
      <c r="L1080" s="16"/>
      <c r="N1080" s="16"/>
      <c r="O1080" s="16"/>
      <c r="P1080" s="16"/>
      <c r="Q1080" s="16"/>
      <c r="R1080" s="16"/>
      <c r="S1080" s="23"/>
      <c r="T1080" s="16"/>
      <c r="U1080" s="16"/>
      <c r="W1080" s="23"/>
      <c r="X1080" s="16"/>
      <c r="Y1080" s="16"/>
      <c r="Z1080" s="16"/>
      <c r="AA1080" s="16"/>
      <c r="AB1080" s="16"/>
      <c r="AC1080" s="16"/>
    </row>
    <row r="1081" spans="1:29" ht="15.75" customHeight="1" x14ac:dyDescent="0.35">
      <c r="A1081" s="17"/>
      <c r="B1081" s="16"/>
      <c r="C1081" s="16"/>
      <c r="D1081" s="16"/>
      <c r="E1081" s="16"/>
      <c r="F1081" s="16"/>
      <c r="G1081" s="16"/>
      <c r="H1081" s="16"/>
      <c r="I1081" s="16"/>
      <c r="J1081" s="16"/>
      <c r="K1081" s="16"/>
      <c r="L1081" s="16"/>
      <c r="N1081" s="16"/>
      <c r="O1081" s="16"/>
      <c r="P1081" s="16"/>
      <c r="Q1081" s="16"/>
      <c r="R1081" s="16"/>
      <c r="S1081" s="23"/>
      <c r="T1081" s="16"/>
      <c r="U1081" s="16"/>
      <c r="W1081" s="23"/>
      <c r="X1081" s="16"/>
      <c r="Y1081" s="16"/>
      <c r="Z1081" s="16"/>
      <c r="AA1081" s="16"/>
      <c r="AB1081" s="16"/>
      <c r="AC1081" s="16"/>
    </row>
    <row r="1082" spans="1:29" ht="15.75" customHeight="1" x14ac:dyDescent="0.35">
      <c r="A1082" s="17"/>
      <c r="B1082" s="16"/>
      <c r="C1082" s="16"/>
      <c r="D1082" s="16"/>
      <c r="E1082" s="16"/>
      <c r="F1082" s="16"/>
      <c r="G1082" s="16"/>
      <c r="H1082" s="16"/>
      <c r="I1082" s="16"/>
      <c r="J1082" s="16"/>
      <c r="K1082" s="16"/>
      <c r="L1082" s="16"/>
      <c r="N1082" s="16"/>
      <c r="O1082" s="16"/>
      <c r="P1082" s="16"/>
      <c r="Q1082" s="16"/>
      <c r="R1082" s="16"/>
      <c r="S1082" s="23"/>
      <c r="T1082" s="16"/>
      <c r="U1082" s="16"/>
      <c r="W1082" s="23"/>
      <c r="X1082" s="16"/>
      <c r="Y1082" s="16"/>
      <c r="Z1082" s="16"/>
      <c r="AA1082" s="16"/>
      <c r="AB1082" s="16"/>
      <c r="AC1082" s="16"/>
    </row>
    <row r="1083" spans="1:29" ht="15.75" customHeight="1" x14ac:dyDescent="0.35">
      <c r="A1083" s="17"/>
      <c r="B1083" s="16"/>
      <c r="C1083" s="16"/>
      <c r="D1083" s="16"/>
      <c r="E1083" s="16"/>
      <c r="F1083" s="16"/>
      <c r="G1083" s="16"/>
      <c r="H1083" s="16"/>
      <c r="I1083" s="16"/>
      <c r="J1083" s="16"/>
      <c r="K1083" s="16"/>
      <c r="L1083" s="16"/>
      <c r="N1083" s="16"/>
      <c r="O1083" s="16"/>
      <c r="P1083" s="16"/>
      <c r="Q1083" s="16"/>
      <c r="R1083" s="16"/>
      <c r="S1083" s="23"/>
      <c r="T1083" s="16"/>
      <c r="U1083" s="16"/>
      <c r="W1083" s="23"/>
      <c r="X1083" s="16"/>
      <c r="Y1083" s="16"/>
      <c r="Z1083" s="16"/>
      <c r="AA1083" s="16"/>
      <c r="AB1083" s="16"/>
      <c r="AC1083" s="16"/>
    </row>
    <row r="1084" spans="1:29" ht="15.75" customHeight="1" x14ac:dyDescent="0.35">
      <c r="A1084" s="17"/>
      <c r="B1084" s="16"/>
      <c r="C1084" s="16"/>
      <c r="D1084" s="16"/>
      <c r="E1084" s="16"/>
      <c r="F1084" s="16"/>
      <c r="G1084" s="16"/>
      <c r="H1084" s="16"/>
      <c r="I1084" s="16"/>
      <c r="J1084" s="16"/>
      <c r="K1084" s="16"/>
      <c r="L1084" s="16"/>
      <c r="N1084" s="16"/>
      <c r="O1084" s="16"/>
      <c r="P1084" s="16"/>
      <c r="Q1084" s="16"/>
      <c r="R1084" s="16"/>
      <c r="S1084" s="23"/>
      <c r="T1084" s="16"/>
      <c r="U1084" s="16"/>
      <c r="W1084" s="23"/>
      <c r="X1084" s="16"/>
      <c r="Y1084" s="16"/>
      <c r="Z1084" s="16"/>
      <c r="AA1084" s="16"/>
      <c r="AB1084" s="16"/>
      <c r="AC1084" s="16"/>
    </row>
    <row r="1085" spans="1:29" ht="15.75" customHeight="1" x14ac:dyDescent="0.35">
      <c r="A1085" s="17"/>
      <c r="B1085" s="16"/>
      <c r="C1085" s="16"/>
      <c r="D1085" s="16"/>
      <c r="E1085" s="16"/>
      <c r="F1085" s="16"/>
      <c r="G1085" s="16"/>
      <c r="H1085" s="16"/>
      <c r="I1085" s="16"/>
      <c r="J1085" s="16"/>
      <c r="K1085" s="16"/>
      <c r="L1085" s="16"/>
      <c r="N1085" s="16"/>
      <c r="O1085" s="16"/>
      <c r="P1085" s="16"/>
      <c r="Q1085" s="16"/>
      <c r="R1085" s="16"/>
      <c r="S1085" s="23"/>
      <c r="T1085" s="16"/>
      <c r="U1085" s="16"/>
      <c r="W1085" s="23"/>
      <c r="X1085" s="16"/>
      <c r="Y1085" s="16"/>
      <c r="Z1085" s="16"/>
      <c r="AA1085" s="16"/>
      <c r="AB1085" s="16"/>
      <c r="AC1085" s="16"/>
    </row>
    <row r="1086" spans="1:29" ht="15.75" customHeight="1" x14ac:dyDescent="0.35">
      <c r="A1086" s="17"/>
      <c r="B1086" s="16"/>
      <c r="C1086" s="16"/>
      <c r="D1086" s="16"/>
      <c r="E1086" s="16"/>
      <c r="F1086" s="16"/>
      <c r="G1086" s="16"/>
      <c r="H1086" s="16"/>
      <c r="I1086" s="16"/>
      <c r="J1086" s="16"/>
      <c r="K1086" s="16"/>
      <c r="L1086" s="16"/>
      <c r="N1086" s="16"/>
      <c r="O1086" s="16"/>
      <c r="P1086" s="16"/>
      <c r="Q1086" s="16"/>
      <c r="R1086" s="16"/>
      <c r="S1086" s="23"/>
      <c r="T1086" s="16"/>
      <c r="U1086" s="16"/>
      <c r="W1086" s="23"/>
      <c r="X1086" s="16"/>
      <c r="Y1086" s="16"/>
      <c r="Z1086" s="16"/>
      <c r="AA1086" s="16"/>
      <c r="AB1086" s="16"/>
      <c r="AC1086" s="16"/>
    </row>
    <row r="1087" spans="1:29" ht="15.75" customHeight="1" x14ac:dyDescent="0.35">
      <c r="A1087" s="17"/>
      <c r="B1087" s="16"/>
      <c r="C1087" s="16"/>
      <c r="D1087" s="16"/>
      <c r="E1087" s="16"/>
      <c r="F1087" s="16"/>
      <c r="G1087" s="16"/>
      <c r="H1087" s="16"/>
      <c r="I1087" s="16"/>
      <c r="J1087" s="16"/>
      <c r="K1087" s="16"/>
      <c r="L1087" s="16"/>
      <c r="N1087" s="16"/>
      <c r="O1087" s="16"/>
      <c r="P1087" s="16"/>
      <c r="Q1087" s="16"/>
      <c r="R1087" s="16"/>
      <c r="S1087" s="23"/>
      <c r="T1087" s="16"/>
      <c r="U1087" s="16"/>
      <c r="W1087" s="23"/>
      <c r="X1087" s="16"/>
      <c r="Y1087" s="16"/>
      <c r="Z1087" s="16"/>
      <c r="AA1087" s="16"/>
      <c r="AB1087" s="16"/>
      <c r="AC1087" s="16"/>
    </row>
    <row r="1088" spans="1:29" ht="15.75" customHeight="1" x14ac:dyDescent="0.35">
      <c r="A1088" s="17"/>
      <c r="B1088" s="16"/>
      <c r="C1088" s="16"/>
      <c r="D1088" s="16"/>
      <c r="E1088" s="16"/>
      <c r="F1088" s="16"/>
      <c r="G1088" s="16"/>
      <c r="H1088" s="16"/>
      <c r="I1088" s="16"/>
      <c r="J1088" s="16"/>
      <c r="K1088" s="16"/>
      <c r="L1088" s="16"/>
      <c r="N1088" s="16"/>
      <c r="O1088" s="16"/>
      <c r="P1088" s="16"/>
      <c r="Q1088" s="16"/>
      <c r="R1088" s="16"/>
      <c r="S1088" s="23"/>
      <c r="T1088" s="16"/>
      <c r="U1088" s="16"/>
      <c r="W1088" s="23"/>
      <c r="X1088" s="16"/>
      <c r="Y1088" s="16"/>
      <c r="Z1088" s="16"/>
      <c r="AA1088" s="16"/>
      <c r="AB1088" s="16"/>
      <c r="AC1088" s="16"/>
    </row>
    <row r="1089" spans="1:29" ht="15.75" customHeight="1" x14ac:dyDescent="0.35">
      <c r="A1089" s="17"/>
      <c r="B1089" s="16"/>
      <c r="C1089" s="16"/>
      <c r="D1089" s="16"/>
      <c r="E1089" s="16"/>
      <c r="F1089" s="16"/>
      <c r="G1089" s="16"/>
      <c r="H1089" s="16"/>
      <c r="I1089" s="16"/>
      <c r="J1089" s="16"/>
      <c r="K1089" s="16"/>
      <c r="L1089" s="16"/>
      <c r="N1089" s="16"/>
      <c r="O1089" s="16"/>
      <c r="P1089" s="16"/>
      <c r="Q1089" s="16"/>
      <c r="R1089" s="16"/>
      <c r="S1089" s="23"/>
      <c r="T1089" s="16"/>
      <c r="U1089" s="16"/>
      <c r="W1089" s="23"/>
      <c r="X1089" s="16"/>
      <c r="Y1089" s="16"/>
      <c r="Z1089" s="16"/>
      <c r="AA1089" s="16"/>
      <c r="AB1089" s="16"/>
      <c r="AC1089" s="16"/>
    </row>
    <row r="1090" spans="1:29" ht="15.75" customHeight="1" x14ac:dyDescent="0.35">
      <c r="A1090" s="17"/>
      <c r="B1090" s="16"/>
      <c r="C1090" s="16"/>
      <c r="D1090" s="16"/>
      <c r="E1090" s="16"/>
      <c r="F1090" s="16"/>
      <c r="G1090" s="16"/>
      <c r="H1090" s="16"/>
      <c r="I1090" s="16"/>
      <c r="J1090" s="16"/>
      <c r="K1090" s="16"/>
      <c r="L1090" s="16"/>
      <c r="N1090" s="16"/>
      <c r="O1090" s="16"/>
      <c r="P1090" s="16"/>
      <c r="Q1090" s="16"/>
      <c r="R1090" s="16"/>
      <c r="S1090" s="23"/>
      <c r="T1090" s="16"/>
      <c r="U1090" s="16"/>
      <c r="W1090" s="23"/>
      <c r="X1090" s="16"/>
      <c r="Y1090" s="16"/>
      <c r="Z1090" s="16"/>
      <c r="AA1090" s="16"/>
      <c r="AB1090" s="16"/>
      <c r="AC1090" s="16"/>
    </row>
    <row r="1091" spans="1:29" ht="15.75" customHeight="1" x14ac:dyDescent="0.35">
      <c r="A1091" s="17"/>
      <c r="B1091" s="16"/>
      <c r="C1091" s="16"/>
      <c r="D1091" s="16"/>
      <c r="E1091" s="16"/>
      <c r="F1091" s="16"/>
      <c r="G1091" s="16"/>
      <c r="H1091" s="16"/>
      <c r="I1091" s="16"/>
      <c r="J1091" s="16"/>
      <c r="K1091" s="16"/>
      <c r="L1091" s="16"/>
      <c r="N1091" s="16"/>
      <c r="O1091" s="16"/>
      <c r="P1091" s="16"/>
      <c r="Q1091" s="16"/>
      <c r="R1091" s="16"/>
      <c r="S1091" s="23"/>
      <c r="T1091" s="16"/>
      <c r="U1091" s="16"/>
      <c r="W1091" s="23"/>
      <c r="X1091" s="16"/>
      <c r="Y1091" s="16"/>
      <c r="Z1091" s="16"/>
      <c r="AA1091" s="16"/>
      <c r="AB1091" s="16"/>
      <c r="AC1091" s="16"/>
    </row>
    <row r="1092" spans="1:29" ht="15.75" customHeight="1" x14ac:dyDescent="0.35">
      <c r="A1092" s="17"/>
      <c r="B1092" s="16"/>
      <c r="C1092" s="16"/>
      <c r="D1092" s="16"/>
      <c r="E1092" s="16"/>
      <c r="F1092" s="16"/>
      <c r="G1092" s="16"/>
      <c r="H1092" s="16"/>
      <c r="I1092" s="16"/>
      <c r="J1092" s="16"/>
      <c r="K1092" s="16"/>
      <c r="L1092" s="16"/>
      <c r="N1092" s="16"/>
      <c r="O1092" s="16"/>
      <c r="P1092" s="16"/>
      <c r="Q1092" s="16"/>
      <c r="R1092" s="16"/>
      <c r="S1092" s="23"/>
      <c r="T1092" s="16"/>
      <c r="U1092" s="16"/>
      <c r="W1092" s="23"/>
      <c r="X1092" s="16"/>
      <c r="Y1092" s="16"/>
      <c r="Z1092" s="16"/>
      <c r="AA1092" s="16"/>
      <c r="AB1092" s="16"/>
      <c r="AC1092" s="16"/>
    </row>
    <row r="1093" spans="1:29" ht="15.75" customHeight="1" x14ac:dyDescent="0.35">
      <c r="A1093" s="17"/>
      <c r="B1093" s="16"/>
      <c r="C1093" s="16"/>
      <c r="D1093" s="16"/>
      <c r="E1093" s="16"/>
      <c r="F1093" s="16"/>
      <c r="G1093" s="16"/>
      <c r="H1093" s="16"/>
      <c r="I1093" s="16"/>
      <c r="J1093" s="16"/>
      <c r="K1093" s="16"/>
      <c r="L1093" s="16"/>
      <c r="N1093" s="16"/>
      <c r="O1093" s="16"/>
      <c r="P1093" s="16"/>
      <c r="Q1093" s="16"/>
      <c r="R1093" s="16"/>
      <c r="S1093" s="23"/>
      <c r="T1093" s="16"/>
      <c r="U1093" s="16"/>
      <c r="W1093" s="23"/>
      <c r="X1093" s="16"/>
      <c r="Y1093" s="16"/>
      <c r="Z1093" s="16"/>
      <c r="AA1093" s="16"/>
      <c r="AB1093" s="16"/>
      <c r="AC1093" s="16"/>
    </row>
    <row r="1094" spans="1:29" ht="15.75" customHeight="1" x14ac:dyDescent="0.35">
      <c r="A1094" s="17"/>
      <c r="B1094" s="16"/>
      <c r="C1094" s="16"/>
      <c r="D1094" s="16"/>
      <c r="E1094" s="16"/>
      <c r="F1094" s="16"/>
      <c r="G1094" s="16"/>
      <c r="H1094" s="16"/>
      <c r="I1094" s="16"/>
      <c r="J1094" s="16"/>
      <c r="K1094" s="16"/>
      <c r="L1094" s="16"/>
      <c r="N1094" s="16"/>
      <c r="O1094" s="16"/>
      <c r="P1094" s="16"/>
      <c r="Q1094" s="16"/>
      <c r="R1094" s="16"/>
      <c r="S1094" s="23"/>
      <c r="T1094" s="16"/>
      <c r="U1094" s="16"/>
      <c r="W1094" s="23"/>
      <c r="X1094" s="16"/>
      <c r="Y1094" s="16"/>
      <c r="Z1094" s="16"/>
      <c r="AA1094" s="16"/>
      <c r="AB1094" s="16"/>
      <c r="AC1094" s="16"/>
    </row>
    <row r="1095" spans="1:29" ht="15.75" customHeight="1" x14ac:dyDescent="0.35">
      <c r="A1095" s="17"/>
      <c r="B1095" s="16"/>
      <c r="C1095" s="16"/>
      <c r="D1095" s="16"/>
      <c r="E1095" s="16"/>
      <c r="F1095" s="16"/>
      <c r="G1095" s="16"/>
      <c r="H1095" s="16"/>
      <c r="I1095" s="16"/>
      <c r="J1095" s="16"/>
      <c r="K1095" s="16"/>
      <c r="L1095" s="16"/>
      <c r="N1095" s="16"/>
      <c r="O1095" s="16"/>
      <c r="P1095" s="16"/>
      <c r="Q1095" s="16"/>
      <c r="R1095" s="16"/>
      <c r="S1095" s="23"/>
      <c r="T1095" s="16"/>
      <c r="U1095" s="16"/>
      <c r="W1095" s="23"/>
      <c r="X1095" s="16"/>
      <c r="Y1095" s="16"/>
      <c r="Z1095" s="16"/>
      <c r="AA1095" s="16"/>
      <c r="AB1095" s="16"/>
      <c r="AC1095" s="16"/>
    </row>
    <row r="1096" spans="1:29" ht="15.75" customHeight="1" x14ac:dyDescent="0.35">
      <c r="A1096" s="17"/>
      <c r="B1096" s="16"/>
      <c r="C1096" s="16"/>
      <c r="D1096" s="16"/>
      <c r="E1096" s="16"/>
      <c r="F1096" s="16"/>
      <c r="G1096" s="16"/>
      <c r="H1096" s="16"/>
      <c r="I1096" s="16"/>
      <c r="J1096" s="16"/>
      <c r="K1096" s="16"/>
      <c r="L1096" s="16"/>
      <c r="N1096" s="16"/>
      <c r="O1096" s="16"/>
      <c r="P1096" s="16"/>
      <c r="Q1096" s="16"/>
      <c r="R1096" s="16"/>
      <c r="S1096" s="23"/>
      <c r="T1096" s="16"/>
      <c r="U1096" s="16"/>
      <c r="W1096" s="23"/>
      <c r="X1096" s="16"/>
      <c r="Y1096" s="16"/>
      <c r="Z1096" s="16"/>
      <c r="AA1096" s="16"/>
      <c r="AB1096" s="16"/>
      <c r="AC1096" s="16"/>
    </row>
    <row r="1097" spans="1:29" ht="15.75" customHeight="1" x14ac:dyDescent="0.35">
      <c r="A1097" s="17"/>
      <c r="B1097" s="16"/>
      <c r="C1097" s="16"/>
      <c r="D1097" s="16"/>
      <c r="E1097" s="16"/>
      <c r="F1097" s="16"/>
      <c r="G1097" s="16"/>
      <c r="H1097" s="16"/>
      <c r="I1097" s="16"/>
      <c r="J1097" s="16"/>
      <c r="K1097" s="16"/>
      <c r="L1097" s="16"/>
      <c r="N1097" s="16"/>
      <c r="O1097" s="16"/>
      <c r="P1097" s="16"/>
      <c r="Q1097" s="16"/>
      <c r="R1097" s="16"/>
      <c r="S1097" s="23"/>
      <c r="T1097" s="16"/>
      <c r="U1097" s="16"/>
      <c r="W1097" s="23"/>
      <c r="X1097" s="16"/>
      <c r="Y1097" s="16"/>
      <c r="Z1097" s="16"/>
      <c r="AA1097" s="16"/>
      <c r="AB1097" s="16"/>
      <c r="AC1097" s="16"/>
    </row>
    <row r="1098" spans="1:29" ht="15.75" customHeight="1" x14ac:dyDescent="0.35">
      <c r="A1098" s="17"/>
      <c r="B1098" s="16"/>
      <c r="C1098" s="16"/>
      <c r="D1098" s="16"/>
      <c r="E1098" s="16"/>
      <c r="F1098" s="16"/>
      <c r="G1098" s="16"/>
      <c r="H1098" s="16"/>
      <c r="I1098" s="16"/>
      <c r="J1098" s="16"/>
      <c r="K1098" s="16"/>
      <c r="L1098" s="16"/>
      <c r="N1098" s="16"/>
      <c r="O1098" s="16"/>
      <c r="P1098" s="16"/>
      <c r="Q1098" s="16"/>
      <c r="R1098" s="16"/>
      <c r="S1098" s="23"/>
      <c r="T1098" s="16"/>
      <c r="U1098" s="16"/>
      <c r="W1098" s="23"/>
      <c r="X1098" s="16"/>
      <c r="Y1098" s="16"/>
      <c r="Z1098" s="16"/>
      <c r="AA1098" s="16"/>
      <c r="AB1098" s="16"/>
      <c r="AC1098" s="16"/>
    </row>
    <row r="1099" spans="1:29" ht="15.75" customHeight="1" x14ac:dyDescent="0.35">
      <c r="A1099" s="17"/>
      <c r="B1099" s="16"/>
      <c r="C1099" s="16"/>
      <c r="D1099" s="16"/>
      <c r="E1099" s="16"/>
      <c r="F1099" s="16"/>
      <c r="G1099" s="16"/>
      <c r="H1099" s="16"/>
      <c r="I1099" s="16"/>
      <c r="J1099" s="16"/>
      <c r="K1099" s="16"/>
      <c r="L1099" s="16"/>
      <c r="N1099" s="16"/>
      <c r="O1099" s="16"/>
      <c r="P1099" s="16"/>
      <c r="Q1099" s="16"/>
      <c r="R1099" s="16"/>
      <c r="S1099" s="23"/>
      <c r="T1099" s="16"/>
      <c r="U1099" s="16"/>
      <c r="W1099" s="23"/>
      <c r="X1099" s="16"/>
      <c r="Y1099" s="16"/>
      <c r="Z1099" s="16"/>
      <c r="AA1099" s="16"/>
      <c r="AB1099" s="16"/>
      <c r="AC1099" s="16"/>
    </row>
    <row r="1100" spans="1:29" ht="15.75" customHeight="1" x14ac:dyDescent="0.35">
      <c r="A1100" s="17"/>
      <c r="B1100" s="16"/>
      <c r="C1100" s="16"/>
      <c r="D1100" s="16"/>
      <c r="E1100" s="16"/>
      <c r="F1100" s="16"/>
      <c r="G1100" s="16"/>
      <c r="H1100" s="16"/>
      <c r="I1100" s="16"/>
      <c r="J1100" s="16"/>
      <c r="K1100" s="16"/>
      <c r="L1100" s="16"/>
      <c r="N1100" s="16"/>
      <c r="O1100" s="16"/>
      <c r="P1100" s="16"/>
      <c r="Q1100" s="16"/>
      <c r="R1100" s="16"/>
      <c r="S1100" s="23"/>
      <c r="T1100" s="16"/>
      <c r="U1100" s="16"/>
      <c r="W1100" s="23"/>
      <c r="X1100" s="16"/>
      <c r="Y1100" s="16"/>
      <c r="Z1100" s="16"/>
      <c r="AA1100" s="16"/>
      <c r="AB1100" s="16"/>
      <c r="AC1100" s="16"/>
    </row>
    <row r="1101" spans="1:29" ht="15.75" customHeight="1" x14ac:dyDescent="0.35">
      <c r="A1101" s="17"/>
      <c r="B1101" s="16"/>
      <c r="C1101" s="16"/>
      <c r="D1101" s="16"/>
      <c r="E1101" s="16"/>
      <c r="F1101" s="16"/>
      <c r="G1101" s="16"/>
      <c r="H1101" s="16"/>
      <c r="I1101" s="16"/>
      <c r="J1101" s="16"/>
      <c r="K1101" s="16"/>
      <c r="L1101" s="16"/>
      <c r="N1101" s="16"/>
      <c r="O1101" s="16"/>
      <c r="P1101" s="16"/>
      <c r="Q1101" s="16"/>
      <c r="R1101" s="16"/>
      <c r="S1101" s="23"/>
      <c r="T1101" s="16"/>
      <c r="U1101" s="16"/>
      <c r="W1101" s="23"/>
      <c r="X1101" s="16"/>
      <c r="Y1101" s="16"/>
      <c r="Z1101" s="16"/>
      <c r="AA1101" s="16"/>
      <c r="AB1101" s="16"/>
      <c r="AC1101" s="16"/>
    </row>
    <row r="1102" spans="1:29" ht="15.75" customHeight="1" x14ac:dyDescent="0.35">
      <c r="A1102" s="17"/>
      <c r="B1102" s="16"/>
      <c r="C1102" s="16"/>
      <c r="D1102" s="16"/>
      <c r="E1102" s="16"/>
      <c r="F1102" s="16"/>
      <c r="G1102" s="16"/>
      <c r="H1102" s="16"/>
      <c r="I1102" s="16"/>
      <c r="J1102" s="16"/>
      <c r="K1102" s="16"/>
      <c r="L1102" s="16"/>
      <c r="N1102" s="16"/>
      <c r="O1102" s="16"/>
      <c r="P1102" s="16"/>
      <c r="Q1102" s="16"/>
      <c r="R1102" s="16"/>
      <c r="S1102" s="23"/>
      <c r="T1102" s="16"/>
      <c r="U1102" s="16"/>
      <c r="W1102" s="23"/>
      <c r="X1102" s="16"/>
      <c r="Y1102" s="16"/>
      <c r="Z1102" s="16"/>
      <c r="AA1102" s="16"/>
      <c r="AB1102" s="16"/>
      <c r="AC1102" s="16"/>
    </row>
    <row r="1103" spans="1:29" ht="15.75" customHeight="1" x14ac:dyDescent="0.35">
      <c r="A1103" s="17"/>
      <c r="B1103" s="16"/>
      <c r="C1103" s="16"/>
      <c r="D1103" s="16"/>
      <c r="E1103" s="16"/>
      <c r="F1103" s="16"/>
      <c r="G1103" s="16"/>
      <c r="H1103" s="16"/>
      <c r="I1103" s="16"/>
      <c r="J1103" s="16"/>
      <c r="K1103" s="16"/>
      <c r="L1103" s="16"/>
      <c r="N1103" s="16"/>
      <c r="O1103" s="16"/>
      <c r="P1103" s="16"/>
      <c r="Q1103" s="16"/>
      <c r="R1103" s="16"/>
      <c r="S1103" s="23"/>
      <c r="T1103" s="16"/>
      <c r="U1103" s="16"/>
      <c r="W1103" s="23"/>
      <c r="X1103" s="16"/>
      <c r="Y1103" s="16"/>
      <c r="Z1103" s="16"/>
      <c r="AA1103" s="16"/>
      <c r="AB1103" s="16"/>
      <c r="AC1103" s="16"/>
    </row>
    <row r="1104" spans="1:29" ht="15.75" customHeight="1" x14ac:dyDescent="0.35">
      <c r="A1104" s="17"/>
      <c r="B1104" s="16"/>
      <c r="C1104" s="16"/>
      <c r="D1104" s="16"/>
      <c r="E1104" s="16"/>
      <c r="F1104" s="16"/>
      <c r="G1104" s="16"/>
      <c r="H1104" s="16"/>
      <c r="I1104" s="16"/>
      <c r="J1104" s="16"/>
      <c r="K1104" s="16"/>
      <c r="L1104" s="16"/>
      <c r="N1104" s="16"/>
      <c r="O1104" s="16"/>
      <c r="P1104" s="16"/>
      <c r="Q1104" s="16"/>
      <c r="R1104" s="16"/>
      <c r="S1104" s="23"/>
      <c r="T1104" s="16"/>
      <c r="U1104" s="16"/>
      <c r="W1104" s="23"/>
      <c r="X1104" s="16"/>
      <c r="Y1104" s="16"/>
      <c r="Z1104" s="16"/>
      <c r="AA1104" s="16"/>
      <c r="AB1104" s="16"/>
      <c r="AC1104" s="16"/>
    </row>
    <row r="1105" spans="1:29" ht="15.75" customHeight="1" x14ac:dyDescent="0.35">
      <c r="A1105" s="17"/>
      <c r="B1105" s="16"/>
      <c r="C1105" s="16"/>
      <c r="D1105" s="16"/>
      <c r="E1105" s="16"/>
      <c r="F1105" s="16"/>
      <c r="G1105" s="16"/>
      <c r="H1105" s="16"/>
      <c r="I1105" s="16"/>
      <c r="J1105" s="16"/>
      <c r="K1105" s="16"/>
      <c r="L1105" s="16"/>
      <c r="N1105" s="16"/>
      <c r="O1105" s="16"/>
      <c r="P1105" s="16"/>
      <c r="Q1105" s="16"/>
      <c r="R1105" s="16"/>
      <c r="S1105" s="23"/>
      <c r="T1105" s="16"/>
      <c r="U1105" s="16"/>
      <c r="W1105" s="23"/>
      <c r="X1105" s="16"/>
      <c r="Y1105" s="16"/>
      <c r="Z1105" s="16"/>
      <c r="AA1105" s="16"/>
      <c r="AB1105" s="16"/>
      <c r="AC1105" s="16"/>
    </row>
    <row r="1106" spans="1:29" ht="15.75" customHeight="1" x14ac:dyDescent="0.35">
      <c r="A1106" s="17"/>
      <c r="B1106" s="16"/>
      <c r="C1106" s="16"/>
      <c r="D1106" s="16"/>
      <c r="E1106" s="16"/>
      <c r="F1106" s="16"/>
      <c r="G1106" s="16"/>
      <c r="H1106" s="16"/>
      <c r="I1106" s="16"/>
      <c r="J1106" s="16"/>
      <c r="K1106" s="16"/>
      <c r="L1106" s="16"/>
      <c r="N1106" s="16"/>
      <c r="O1106" s="16"/>
      <c r="P1106" s="16"/>
      <c r="Q1106" s="16"/>
      <c r="R1106" s="16"/>
      <c r="S1106" s="23"/>
      <c r="T1106" s="16"/>
      <c r="U1106" s="16"/>
      <c r="W1106" s="23"/>
      <c r="X1106" s="16"/>
      <c r="Y1106" s="16"/>
      <c r="Z1106" s="16"/>
      <c r="AA1106" s="16"/>
      <c r="AB1106" s="16"/>
      <c r="AC1106" s="16"/>
    </row>
    <row r="1107" spans="1:29" ht="15.75" customHeight="1" x14ac:dyDescent="0.35">
      <c r="A1107" s="17"/>
      <c r="B1107" s="16"/>
      <c r="C1107" s="16"/>
      <c r="D1107" s="16"/>
      <c r="E1107" s="16"/>
      <c r="F1107" s="16"/>
      <c r="G1107" s="16"/>
      <c r="H1107" s="16"/>
      <c r="I1107" s="16"/>
      <c r="J1107" s="16"/>
      <c r="K1107" s="16"/>
      <c r="L1107" s="16"/>
      <c r="N1107" s="16"/>
      <c r="O1107" s="16"/>
      <c r="P1107" s="16"/>
      <c r="Q1107" s="16"/>
      <c r="R1107" s="16"/>
      <c r="S1107" s="23"/>
      <c r="T1107" s="16"/>
      <c r="U1107" s="16"/>
      <c r="W1107" s="23"/>
      <c r="X1107" s="16"/>
      <c r="Y1107" s="16"/>
      <c r="Z1107" s="16"/>
      <c r="AA1107" s="16"/>
      <c r="AB1107" s="16"/>
      <c r="AC1107" s="16"/>
    </row>
    <row r="1108" spans="1:29" ht="15.75" customHeight="1" x14ac:dyDescent="0.35">
      <c r="A1108" s="17"/>
      <c r="B1108" s="16"/>
      <c r="C1108" s="16"/>
      <c r="D1108" s="16"/>
      <c r="E1108" s="16"/>
      <c r="F1108" s="16"/>
      <c r="G1108" s="16"/>
      <c r="H1108" s="16"/>
      <c r="I1108" s="16"/>
      <c r="J1108" s="16"/>
      <c r="K1108" s="16"/>
      <c r="L1108" s="16"/>
      <c r="N1108" s="16"/>
      <c r="O1108" s="16"/>
      <c r="P1108" s="16"/>
      <c r="Q1108" s="16"/>
      <c r="R1108" s="16"/>
      <c r="S1108" s="23"/>
      <c r="T1108" s="16"/>
      <c r="U1108" s="16"/>
      <c r="W1108" s="23"/>
      <c r="X1108" s="16"/>
      <c r="Y1108" s="16"/>
      <c r="Z1108" s="16"/>
      <c r="AA1108" s="16"/>
      <c r="AB1108" s="16"/>
      <c r="AC1108" s="16"/>
    </row>
    <row r="1109" spans="1:29" ht="15.75" customHeight="1" x14ac:dyDescent="0.35">
      <c r="A1109" s="17"/>
      <c r="B1109" s="16"/>
      <c r="C1109" s="16"/>
      <c r="D1109" s="16"/>
      <c r="E1109" s="16"/>
      <c r="F1109" s="16"/>
      <c r="G1109" s="16"/>
      <c r="H1109" s="16"/>
      <c r="I1109" s="16"/>
      <c r="J1109" s="16"/>
      <c r="K1109" s="16"/>
      <c r="L1109" s="16"/>
      <c r="N1109" s="16"/>
      <c r="O1109" s="16"/>
      <c r="P1109" s="16"/>
      <c r="Q1109" s="16"/>
      <c r="R1109" s="16"/>
      <c r="S1109" s="23"/>
      <c r="T1109" s="16"/>
      <c r="U1109" s="16"/>
      <c r="W1109" s="23"/>
      <c r="X1109" s="16"/>
      <c r="Y1109" s="16"/>
      <c r="Z1109" s="16"/>
      <c r="AA1109" s="16"/>
      <c r="AB1109" s="16"/>
      <c r="AC1109" s="16"/>
    </row>
    <row r="1110" spans="1:29" ht="15.75" customHeight="1" x14ac:dyDescent="0.35">
      <c r="A1110" s="17"/>
      <c r="B1110" s="16"/>
      <c r="C1110" s="16"/>
      <c r="D1110" s="16"/>
      <c r="E1110" s="16"/>
      <c r="F1110" s="16"/>
      <c r="G1110" s="16"/>
      <c r="H1110" s="16"/>
      <c r="I1110" s="16"/>
      <c r="J1110" s="16"/>
      <c r="K1110" s="16"/>
      <c r="L1110" s="16"/>
      <c r="N1110" s="16"/>
      <c r="O1110" s="16"/>
      <c r="P1110" s="16"/>
      <c r="Q1110" s="16"/>
      <c r="R1110" s="16"/>
      <c r="S1110" s="23"/>
      <c r="T1110" s="16"/>
      <c r="U1110" s="16"/>
      <c r="W1110" s="23"/>
      <c r="X1110" s="16"/>
      <c r="Y1110" s="16"/>
      <c r="Z1110" s="16"/>
      <c r="AA1110" s="16"/>
      <c r="AB1110" s="16"/>
      <c r="AC1110" s="16"/>
    </row>
    <row r="1111" spans="1:29" ht="15.75" customHeight="1" x14ac:dyDescent="0.35">
      <c r="A1111" s="17"/>
      <c r="B1111" s="16"/>
      <c r="C1111" s="16"/>
      <c r="D1111" s="16"/>
      <c r="E1111" s="16"/>
      <c r="F1111" s="16"/>
      <c r="G1111" s="16"/>
      <c r="H1111" s="16"/>
      <c r="I1111" s="16"/>
      <c r="J1111" s="16"/>
      <c r="K1111" s="16"/>
      <c r="L1111" s="16"/>
      <c r="N1111" s="16"/>
      <c r="O1111" s="16"/>
      <c r="P1111" s="16"/>
      <c r="Q1111" s="16"/>
      <c r="R1111" s="16"/>
      <c r="S1111" s="23"/>
      <c r="T1111" s="16"/>
      <c r="U1111" s="16"/>
      <c r="W1111" s="23"/>
      <c r="X1111" s="16"/>
      <c r="Y1111" s="16"/>
      <c r="Z1111" s="16"/>
      <c r="AA1111" s="16"/>
      <c r="AB1111" s="16"/>
      <c r="AC1111" s="16"/>
    </row>
    <row r="1112" spans="1:29" ht="15.75" customHeight="1" x14ac:dyDescent="0.35">
      <c r="A1112" s="17"/>
      <c r="B1112" s="16"/>
      <c r="C1112" s="16"/>
      <c r="D1112" s="16"/>
      <c r="E1112" s="16"/>
      <c r="F1112" s="16"/>
      <c r="G1112" s="16"/>
      <c r="H1112" s="16"/>
      <c r="I1112" s="16"/>
      <c r="J1112" s="16"/>
      <c r="K1112" s="16"/>
      <c r="L1112" s="16"/>
      <c r="N1112" s="16"/>
      <c r="O1112" s="16"/>
      <c r="P1112" s="16"/>
      <c r="Q1112" s="16"/>
      <c r="R1112" s="16"/>
      <c r="S1112" s="23"/>
      <c r="T1112" s="16"/>
      <c r="U1112" s="16"/>
      <c r="W1112" s="23"/>
      <c r="X1112" s="16"/>
      <c r="Y1112" s="16"/>
      <c r="Z1112" s="16"/>
      <c r="AA1112" s="16"/>
      <c r="AB1112" s="16"/>
      <c r="AC1112" s="16"/>
    </row>
    <row r="1113" spans="1:29" ht="15.75" customHeight="1" x14ac:dyDescent="0.35">
      <c r="A1113" s="17"/>
      <c r="B1113" s="16"/>
      <c r="C1113" s="16"/>
      <c r="D1113" s="16"/>
      <c r="E1113" s="16"/>
      <c r="F1113" s="16"/>
      <c r="G1113" s="16"/>
      <c r="H1113" s="16"/>
      <c r="I1113" s="16"/>
      <c r="J1113" s="16"/>
      <c r="K1113" s="16"/>
      <c r="L1113" s="16"/>
      <c r="N1113" s="16"/>
      <c r="O1113" s="16"/>
      <c r="P1113" s="16"/>
      <c r="Q1113" s="16"/>
      <c r="R1113" s="16"/>
      <c r="S1113" s="23"/>
      <c r="T1113" s="16"/>
      <c r="U1113" s="16"/>
      <c r="W1113" s="23"/>
      <c r="X1113" s="16"/>
      <c r="Y1113" s="16"/>
      <c r="Z1113" s="16"/>
      <c r="AA1113" s="16"/>
      <c r="AB1113" s="16"/>
      <c r="AC1113" s="16"/>
    </row>
    <row r="1114" spans="1:29" ht="15.75" customHeight="1" x14ac:dyDescent="0.35">
      <c r="A1114" s="17"/>
      <c r="B1114" s="16"/>
      <c r="C1114" s="16"/>
      <c r="D1114" s="16"/>
      <c r="E1114" s="16"/>
      <c r="F1114" s="16"/>
      <c r="G1114" s="16"/>
      <c r="H1114" s="16"/>
      <c r="I1114" s="16"/>
      <c r="J1114" s="16"/>
      <c r="K1114" s="16"/>
      <c r="L1114" s="16"/>
      <c r="N1114" s="16"/>
      <c r="O1114" s="16"/>
      <c r="P1114" s="16"/>
      <c r="Q1114" s="16"/>
      <c r="R1114" s="16"/>
      <c r="S1114" s="23"/>
      <c r="T1114" s="16"/>
      <c r="U1114" s="16"/>
      <c r="W1114" s="23"/>
      <c r="X1114" s="16"/>
      <c r="Y1114" s="16"/>
      <c r="Z1114" s="16"/>
      <c r="AA1114" s="16"/>
      <c r="AB1114" s="16"/>
      <c r="AC1114" s="16"/>
    </row>
    <row r="1115" spans="1:29" ht="15.75" customHeight="1" x14ac:dyDescent="0.35">
      <c r="A1115" s="17"/>
      <c r="B1115" s="16"/>
      <c r="C1115" s="16"/>
      <c r="D1115" s="16"/>
      <c r="E1115" s="16"/>
      <c r="F1115" s="16"/>
      <c r="G1115" s="16"/>
      <c r="H1115" s="16"/>
      <c r="I1115" s="16"/>
      <c r="J1115" s="16"/>
      <c r="K1115" s="16"/>
      <c r="L1115" s="16"/>
      <c r="N1115" s="16"/>
      <c r="O1115" s="16"/>
      <c r="P1115" s="16"/>
      <c r="Q1115" s="16"/>
      <c r="R1115" s="16"/>
      <c r="S1115" s="23"/>
      <c r="T1115" s="16"/>
      <c r="U1115" s="16"/>
      <c r="W1115" s="23"/>
      <c r="X1115" s="16"/>
      <c r="Y1115" s="16"/>
      <c r="Z1115" s="16"/>
      <c r="AA1115" s="16"/>
      <c r="AB1115" s="16"/>
      <c r="AC1115" s="16"/>
    </row>
    <row r="1116" spans="1:29" ht="15.75" customHeight="1" x14ac:dyDescent="0.35">
      <c r="A1116" s="17"/>
      <c r="B1116" s="16"/>
      <c r="C1116" s="16"/>
      <c r="D1116" s="16"/>
      <c r="E1116" s="16"/>
      <c r="F1116" s="16"/>
      <c r="G1116" s="16"/>
      <c r="H1116" s="16"/>
      <c r="I1116" s="16"/>
      <c r="J1116" s="16"/>
      <c r="K1116" s="16"/>
      <c r="L1116" s="16"/>
      <c r="N1116" s="16"/>
      <c r="O1116" s="16"/>
      <c r="P1116" s="16"/>
      <c r="Q1116" s="16"/>
      <c r="R1116" s="16"/>
      <c r="S1116" s="23"/>
      <c r="T1116" s="16"/>
      <c r="U1116" s="16"/>
      <c r="W1116" s="23"/>
      <c r="X1116" s="16"/>
      <c r="Y1116" s="16"/>
      <c r="Z1116" s="16"/>
      <c r="AA1116" s="16"/>
      <c r="AB1116" s="16"/>
      <c r="AC1116" s="16"/>
    </row>
    <row r="1117" spans="1:29" ht="15.75" customHeight="1" x14ac:dyDescent="0.35">
      <c r="A1117" s="17"/>
      <c r="B1117" s="16"/>
      <c r="C1117" s="16"/>
      <c r="D1117" s="16"/>
      <c r="E1117" s="16"/>
      <c r="F1117" s="16"/>
      <c r="G1117" s="16"/>
      <c r="H1117" s="16"/>
      <c r="I1117" s="16"/>
      <c r="J1117" s="16"/>
      <c r="K1117" s="16"/>
      <c r="L1117" s="16"/>
      <c r="N1117" s="16"/>
      <c r="O1117" s="16"/>
      <c r="P1117" s="16"/>
      <c r="Q1117" s="16"/>
      <c r="R1117" s="16"/>
      <c r="S1117" s="23"/>
      <c r="T1117" s="16"/>
      <c r="U1117" s="16"/>
      <c r="W1117" s="23"/>
      <c r="X1117" s="16"/>
      <c r="Y1117" s="16"/>
      <c r="Z1117" s="16"/>
      <c r="AA1117" s="16"/>
      <c r="AB1117" s="16"/>
      <c r="AC1117" s="16"/>
    </row>
    <row r="1118" spans="1:29" ht="15.75" customHeight="1" x14ac:dyDescent="0.35">
      <c r="A1118" s="17"/>
      <c r="B1118" s="16"/>
      <c r="C1118" s="16"/>
      <c r="D1118" s="16"/>
      <c r="E1118" s="16"/>
      <c r="F1118" s="16"/>
      <c r="G1118" s="16"/>
      <c r="H1118" s="16"/>
      <c r="I1118" s="16"/>
      <c r="J1118" s="16"/>
      <c r="K1118" s="16"/>
      <c r="L1118" s="16"/>
      <c r="N1118" s="16"/>
      <c r="O1118" s="16"/>
      <c r="P1118" s="16"/>
      <c r="Q1118" s="16"/>
      <c r="R1118" s="16"/>
      <c r="S1118" s="23"/>
      <c r="T1118" s="16"/>
      <c r="U1118" s="16"/>
      <c r="W1118" s="23"/>
      <c r="X1118" s="16"/>
      <c r="Y1118" s="16"/>
      <c r="Z1118" s="16"/>
      <c r="AA1118" s="16"/>
      <c r="AB1118" s="16"/>
      <c r="AC1118" s="16"/>
    </row>
    <row r="1119" spans="1:29" ht="15.75" customHeight="1" x14ac:dyDescent="0.35">
      <c r="A1119" s="17"/>
      <c r="B1119" s="16"/>
      <c r="C1119" s="16"/>
      <c r="D1119" s="16"/>
      <c r="E1119" s="16"/>
      <c r="F1119" s="16"/>
      <c r="G1119" s="16"/>
      <c r="H1119" s="16"/>
      <c r="I1119" s="16"/>
      <c r="J1119" s="16"/>
      <c r="K1119" s="16"/>
      <c r="L1119" s="16"/>
      <c r="N1119" s="16"/>
      <c r="O1119" s="16"/>
      <c r="P1119" s="16"/>
      <c r="Q1119" s="16"/>
      <c r="R1119" s="16"/>
      <c r="S1119" s="23"/>
      <c r="T1119" s="16"/>
      <c r="U1119" s="16"/>
      <c r="W1119" s="23"/>
      <c r="X1119" s="16"/>
      <c r="Y1119" s="16"/>
      <c r="Z1119" s="16"/>
      <c r="AA1119" s="16"/>
      <c r="AB1119" s="16"/>
      <c r="AC1119" s="16"/>
    </row>
    <row r="1120" spans="1:29" ht="15.75" customHeight="1" x14ac:dyDescent="0.35">
      <c r="A1120" s="17"/>
      <c r="B1120" s="16"/>
      <c r="C1120" s="16"/>
      <c r="D1120" s="16"/>
      <c r="E1120" s="16"/>
      <c r="F1120" s="16"/>
      <c r="G1120" s="16"/>
      <c r="H1120" s="16"/>
      <c r="I1120" s="16"/>
      <c r="J1120" s="16"/>
      <c r="K1120" s="16"/>
      <c r="L1120" s="16"/>
      <c r="N1120" s="16"/>
      <c r="O1120" s="16"/>
      <c r="P1120" s="16"/>
      <c r="Q1120" s="16"/>
      <c r="R1120" s="16"/>
      <c r="S1120" s="23"/>
      <c r="T1120" s="16"/>
      <c r="U1120" s="16"/>
      <c r="W1120" s="23"/>
      <c r="X1120" s="16"/>
      <c r="Y1120" s="16"/>
      <c r="Z1120" s="16"/>
      <c r="AA1120" s="16"/>
      <c r="AB1120" s="16"/>
      <c r="AC1120" s="16"/>
    </row>
    <row r="1121" spans="1:29" ht="15.75" customHeight="1" x14ac:dyDescent="0.35">
      <c r="A1121" s="17"/>
      <c r="B1121" s="16"/>
      <c r="C1121" s="16"/>
      <c r="D1121" s="16"/>
      <c r="E1121" s="16"/>
      <c r="F1121" s="16"/>
      <c r="G1121" s="16"/>
      <c r="H1121" s="16"/>
      <c r="I1121" s="16"/>
      <c r="J1121" s="16"/>
      <c r="K1121" s="16"/>
      <c r="L1121" s="16"/>
      <c r="N1121" s="16"/>
      <c r="O1121" s="16"/>
      <c r="P1121" s="16"/>
      <c r="Q1121" s="16"/>
      <c r="R1121" s="16"/>
      <c r="S1121" s="23"/>
      <c r="T1121" s="16"/>
      <c r="U1121" s="16"/>
      <c r="W1121" s="23"/>
      <c r="X1121" s="16"/>
      <c r="Y1121" s="16"/>
      <c r="Z1121" s="16"/>
      <c r="AA1121" s="16"/>
      <c r="AB1121" s="16"/>
      <c r="AC1121" s="16"/>
    </row>
    <row r="1122" spans="1:29" ht="15.75" customHeight="1" x14ac:dyDescent="0.35">
      <c r="A1122" s="17"/>
      <c r="B1122" s="16"/>
      <c r="C1122" s="16"/>
      <c r="D1122" s="16"/>
      <c r="E1122" s="16"/>
      <c r="F1122" s="16"/>
      <c r="G1122" s="16"/>
      <c r="H1122" s="16"/>
      <c r="I1122" s="16"/>
      <c r="J1122" s="16"/>
      <c r="K1122" s="16"/>
      <c r="L1122" s="16"/>
      <c r="N1122" s="16"/>
      <c r="O1122" s="16"/>
      <c r="P1122" s="16"/>
      <c r="Q1122" s="16"/>
      <c r="R1122" s="16"/>
      <c r="S1122" s="23"/>
      <c r="T1122" s="16"/>
      <c r="U1122" s="16"/>
      <c r="W1122" s="23"/>
      <c r="X1122" s="16"/>
      <c r="Y1122" s="16"/>
      <c r="Z1122" s="16"/>
      <c r="AA1122" s="16"/>
      <c r="AB1122" s="16"/>
      <c r="AC1122" s="16"/>
    </row>
    <row r="1123" spans="1:29" ht="15.75" customHeight="1" x14ac:dyDescent="0.35">
      <c r="A1123" s="17"/>
      <c r="B1123" s="16"/>
      <c r="C1123" s="16"/>
      <c r="D1123" s="16"/>
      <c r="E1123" s="16"/>
      <c r="F1123" s="16"/>
      <c r="G1123" s="16"/>
      <c r="H1123" s="16"/>
      <c r="I1123" s="16"/>
      <c r="J1123" s="16"/>
      <c r="K1123" s="16"/>
      <c r="L1123" s="16"/>
      <c r="N1123" s="16"/>
      <c r="O1123" s="16"/>
      <c r="P1123" s="16"/>
      <c r="Q1123" s="16"/>
      <c r="R1123" s="16"/>
      <c r="S1123" s="23"/>
      <c r="T1123" s="16"/>
      <c r="U1123" s="16"/>
      <c r="W1123" s="23"/>
      <c r="X1123" s="16"/>
      <c r="Y1123" s="16"/>
      <c r="Z1123" s="16"/>
      <c r="AA1123" s="16"/>
      <c r="AB1123" s="16"/>
      <c r="AC1123" s="16"/>
    </row>
    <row r="1124" spans="1:29" ht="15.75" customHeight="1" x14ac:dyDescent="0.35">
      <c r="A1124" s="17"/>
      <c r="B1124" s="16"/>
      <c r="C1124" s="16"/>
      <c r="D1124" s="16"/>
      <c r="E1124" s="16"/>
      <c r="F1124" s="16"/>
      <c r="G1124" s="16"/>
      <c r="H1124" s="16"/>
      <c r="I1124" s="16"/>
      <c r="J1124" s="16"/>
      <c r="K1124" s="16"/>
      <c r="L1124" s="16"/>
      <c r="N1124" s="16"/>
      <c r="O1124" s="16"/>
      <c r="P1124" s="16"/>
      <c r="Q1124" s="16"/>
      <c r="R1124" s="16"/>
      <c r="S1124" s="23"/>
      <c r="T1124" s="16"/>
      <c r="U1124" s="16"/>
      <c r="W1124" s="23"/>
      <c r="X1124" s="16"/>
      <c r="Y1124" s="16"/>
      <c r="Z1124" s="16"/>
      <c r="AA1124" s="16"/>
      <c r="AB1124" s="16"/>
      <c r="AC1124" s="16"/>
    </row>
    <row r="1125" spans="1:29" ht="15.75" customHeight="1" x14ac:dyDescent="0.35">
      <c r="A1125" s="17"/>
      <c r="B1125" s="16"/>
      <c r="C1125" s="16"/>
      <c r="D1125" s="16"/>
      <c r="E1125" s="16"/>
      <c r="F1125" s="16"/>
      <c r="G1125" s="16"/>
      <c r="H1125" s="16"/>
      <c r="I1125" s="16"/>
      <c r="J1125" s="16"/>
      <c r="K1125" s="16"/>
      <c r="L1125" s="16"/>
      <c r="N1125" s="16"/>
      <c r="O1125" s="16"/>
      <c r="P1125" s="16"/>
      <c r="Q1125" s="16"/>
      <c r="R1125" s="16"/>
      <c r="S1125" s="23"/>
      <c r="T1125" s="16"/>
      <c r="U1125" s="16"/>
      <c r="W1125" s="23"/>
      <c r="X1125" s="16"/>
      <c r="Y1125" s="16"/>
      <c r="Z1125" s="16"/>
      <c r="AA1125" s="16"/>
      <c r="AB1125" s="16"/>
      <c r="AC1125" s="16"/>
    </row>
    <row r="1126" spans="1:29" ht="15.75" customHeight="1" x14ac:dyDescent="0.35">
      <c r="A1126" s="17"/>
      <c r="B1126" s="16"/>
      <c r="C1126" s="16"/>
      <c r="D1126" s="16"/>
      <c r="E1126" s="16"/>
      <c r="F1126" s="16"/>
      <c r="G1126" s="16"/>
      <c r="H1126" s="16"/>
      <c r="I1126" s="16"/>
      <c r="J1126" s="16"/>
      <c r="K1126" s="16"/>
      <c r="L1126" s="16"/>
      <c r="N1126" s="16"/>
      <c r="O1126" s="16"/>
      <c r="P1126" s="16"/>
      <c r="Q1126" s="16"/>
      <c r="R1126" s="16"/>
      <c r="S1126" s="23"/>
      <c r="T1126" s="16"/>
      <c r="U1126" s="16"/>
      <c r="W1126" s="23"/>
      <c r="X1126" s="16"/>
      <c r="Y1126" s="16"/>
      <c r="Z1126" s="16"/>
      <c r="AA1126" s="16"/>
      <c r="AB1126" s="16"/>
      <c r="AC1126" s="16"/>
    </row>
    <row r="1127" spans="1:29" ht="15.75" customHeight="1" x14ac:dyDescent="0.35">
      <c r="A1127" s="17"/>
      <c r="B1127" s="16"/>
      <c r="C1127" s="16"/>
      <c r="D1127" s="16"/>
      <c r="E1127" s="16"/>
      <c r="F1127" s="16"/>
      <c r="G1127" s="16"/>
      <c r="H1127" s="16"/>
      <c r="I1127" s="16"/>
      <c r="J1127" s="16"/>
      <c r="K1127" s="16"/>
      <c r="L1127" s="16"/>
      <c r="N1127" s="16"/>
      <c r="O1127" s="16"/>
      <c r="P1127" s="16"/>
      <c r="Q1127" s="16"/>
      <c r="R1127" s="16"/>
      <c r="S1127" s="23"/>
      <c r="T1127" s="16"/>
      <c r="U1127" s="16"/>
      <c r="W1127" s="23"/>
      <c r="X1127" s="16"/>
      <c r="Y1127" s="16"/>
      <c r="Z1127" s="16"/>
      <c r="AA1127" s="16"/>
      <c r="AB1127" s="16"/>
      <c r="AC1127" s="16"/>
    </row>
    <row r="1128" spans="1:29" ht="15.75" customHeight="1" x14ac:dyDescent="0.35">
      <c r="A1128" s="17"/>
      <c r="B1128" s="16"/>
      <c r="C1128" s="16"/>
      <c r="D1128" s="16"/>
      <c r="E1128" s="16"/>
      <c r="F1128" s="16"/>
      <c r="G1128" s="16"/>
      <c r="H1128" s="16"/>
      <c r="I1128" s="16"/>
      <c r="J1128" s="16"/>
      <c r="K1128" s="16"/>
      <c r="L1128" s="16"/>
      <c r="N1128" s="16"/>
      <c r="O1128" s="16"/>
      <c r="P1128" s="16"/>
      <c r="Q1128" s="16"/>
      <c r="R1128" s="16"/>
      <c r="S1128" s="23"/>
      <c r="T1128" s="16"/>
      <c r="U1128" s="16"/>
      <c r="W1128" s="23"/>
      <c r="X1128" s="16"/>
      <c r="Y1128" s="16"/>
      <c r="Z1128" s="16"/>
      <c r="AA1128" s="16"/>
      <c r="AB1128" s="16"/>
      <c r="AC1128" s="16"/>
    </row>
    <row r="1129" spans="1:29" ht="15.75" customHeight="1" x14ac:dyDescent="0.35">
      <c r="A1129" s="17"/>
      <c r="B1129" s="16"/>
      <c r="C1129" s="16"/>
      <c r="D1129" s="16"/>
      <c r="E1129" s="16"/>
      <c r="F1129" s="16"/>
      <c r="G1129" s="16"/>
      <c r="H1129" s="16"/>
      <c r="I1129" s="16"/>
      <c r="J1129" s="16"/>
      <c r="K1129" s="16"/>
      <c r="L1129" s="16"/>
      <c r="N1129" s="16"/>
      <c r="O1129" s="16"/>
      <c r="P1129" s="16"/>
      <c r="Q1129" s="16"/>
      <c r="R1129" s="16"/>
      <c r="S1129" s="23"/>
      <c r="T1129" s="16"/>
      <c r="U1129" s="16"/>
      <c r="W1129" s="23"/>
      <c r="X1129" s="16"/>
      <c r="Y1129" s="16"/>
      <c r="Z1129" s="16"/>
      <c r="AA1129" s="16"/>
      <c r="AB1129" s="16"/>
      <c r="AC1129" s="16"/>
    </row>
    <row r="1130" spans="1:29" ht="15.75" customHeight="1" x14ac:dyDescent="0.35">
      <c r="A1130" s="17"/>
      <c r="B1130" s="16"/>
      <c r="C1130" s="16"/>
      <c r="D1130" s="16"/>
      <c r="E1130" s="16"/>
      <c r="F1130" s="16"/>
      <c r="G1130" s="16"/>
      <c r="H1130" s="16"/>
      <c r="I1130" s="16"/>
      <c r="J1130" s="16"/>
      <c r="K1130" s="16"/>
      <c r="L1130" s="16"/>
      <c r="N1130" s="16"/>
      <c r="O1130" s="16"/>
      <c r="P1130" s="16"/>
      <c r="Q1130" s="16"/>
      <c r="R1130" s="16"/>
      <c r="S1130" s="23"/>
      <c r="T1130" s="16"/>
      <c r="U1130" s="16"/>
      <c r="W1130" s="23"/>
      <c r="X1130" s="16"/>
      <c r="Y1130" s="16"/>
      <c r="Z1130" s="16"/>
      <c r="AA1130" s="16"/>
      <c r="AB1130" s="16"/>
      <c r="AC1130" s="16"/>
    </row>
    <row r="1131" spans="1:29" ht="15.75" customHeight="1" x14ac:dyDescent="0.35">
      <c r="A1131" s="17"/>
      <c r="B1131" s="16"/>
      <c r="C1131" s="16"/>
      <c r="D1131" s="16"/>
      <c r="E1131" s="16"/>
      <c r="F1131" s="16"/>
      <c r="G1131" s="16"/>
      <c r="H1131" s="16"/>
      <c r="I1131" s="16"/>
      <c r="J1131" s="16"/>
      <c r="K1131" s="16"/>
      <c r="L1131" s="16"/>
      <c r="N1131" s="16"/>
      <c r="O1131" s="16"/>
      <c r="P1131" s="16"/>
      <c r="Q1131" s="16"/>
      <c r="R1131" s="16"/>
      <c r="S1131" s="23"/>
      <c r="T1131" s="16"/>
      <c r="U1131" s="16"/>
      <c r="W1131" s="23"/>
      <c r="X1131" s="16"/>
      <c r="Y1131" s="16"/>
      <c r="Z1131" s="16"/>
      <c r="AA1131" s="16"/>
      <c r="AB1131" s="16"/>
      <c r="AC1131" s="16"/>
    </row>
    <row r="1132" spans="1:29" ht="15.75" customHeight="1" x14ac:dyDescent="0.35">
      <c r="A1132" s="17"/>
      <c r="B1132" s="16"/>
      <c r="C1132" s="16"/>
      <c r="D1132" s="16"/>
      <c r="E1132" s="16"/>
      <c r="F1132" s="16"/>
      <c r="G1132" s="16"/>
      <c r="H1132" s="16"/>
      <c r="I1132" s="16"/>
      <c r="J1132" s="16"/>
      <c r="K1132" s="16"/>
      <c r="L1132" s="16"/>
      <c r="N1132" s="16"/>
      <c r="O1132" s="16"/>
      <c r="P1132" s="16"/>
      <c r="Q1132" s="16"/>
      <c r="R1132" s="16"/>
      <c r="S1132" s="23"/>
      <c r="T1132" s="16"/>
      <c r="U1132" s="16"/>
      <c r="W1132" s="23"/>
      <c r="X1132" s="16"/>
      <c r="Y1132" s="16"/>
      <c r="Z1132" s="16"/>
      <c r="AA1132" s="16"/>
      <c r="AB1132" s="16"/>
      <c r="AC1132" s="16"/>
    </row>
    <row r="1133" spans="1:29" ht="15.75" customHeight="1" x14ac:dyDescent="0.35">
      <c r="A1133" s="17"/>
      <c r="B1133" s="16"/>
      <c r="C1133" s="16"/>
      <c r="D1133" s="16"/>
      <c r="E1133" s="16"/>
      <c r="F1133" s="16"/>
      <c r="G1133" s="16"/>
      <c r="H1133" s="16"/>
      <c r="I1133" s="16"/>
      <c r="J1133" s="16"/>
      <c r="K1133" s="16"/>
      <c r="L1133" s="16"/>
      <c r="N1133" s="16"/>
      <c r="O1133" s="16"/>
      <c r="P1133" s="16"/>
      <c r="Q1133" s="16"/>
      <c r="R1133" s="16"/>
      <c r="S1133" s="23"/>
      <c r="T1133" s="16"/>
      <c r="U1133" s="16"/>
      <c r="W1133" s="23"/>
      <c r="X1133" s="16"/>
      <c r="Y1133" s="16"/>
      <c r="Z1133" s="16"/>
      <c r="AA1133" s="16"/>
      <c r="AB1133" s="16"/>
      <c r="AC1133" s="16"/>
    </row>
    <row r="1134" spans="1:29" ht="15.75" customHeight="1" x14ac:dyDescent="0.35">
      <c r="A1134" s="17"/>
      <c r="B1134" s="16"/>
      <c r="C1134" s="16"/>
      <c r="D1134" s="16"/>
      <c r="E1134" s="16"/>
      <c r="F1134" s="16"/>
      <c r="G1134" s="16"/>
      <c r="H1134" s="16"/>
      <c r="I1134" s="16"/>
      <c r="J1134" s="16"/>
      <c r="K1134" s="16"/>
      <c r="L1134" s="16"/>
      <c r="N1134" s="16"/>
      <c r="O1134" s="16"/>
      <c r="P1134" s="16"/>
      <c r="Q1134" s="16"/>
      <c r="R1134" s="16"/>
      <c r="S1134" s="23"/>
      <c r="T1134" s="16"/>
      <c r="U1134" s="16"/>
      <c r="W1134" s="23"/>
      <c r="X1134" s="16"/>
      <c r="Y1134" s="16"/>
      <c r="Z1134" s="16"/>
      <c r="AA1134" s="16"/>
      <c r="AB1134" s="16"/>
      <c r="AC1134" s="16"/>
    </row>
    <row r="1135" spans="1:29" ht="15.75" customHeight="1" x14ac:dyDescent="0.35">
      <c r="A1135" s="17"/>
      <c r="B1135" s="16"/>
      <c r="C1135" s="16"/>
      <c r="D1135" s="16"/>
      <c r="E1135" s="16"/>
      <c r="F1135" s="16"/>
      <c r="G1135" s="16"/>
      <c r="H1135" s="16"/>
      <c r="I1135" s="16"/>
      <c r="J1135" s="16"/>
      <c r="K1135" s="16"/>
      <c r="L1135" s="16"/>
      <c r="N1135" s="16"/>
      <c r="O1135" s="16"/>
      <c r="P1135" s="16"/>
      <c r="Q1135" s="16"/>
      <c r="R1135" s="16"/>
      <c r="S1135" s="23"/>
      <c r="T1135" s="16"/>
      <c r="U1135" s="16"/>
      <c r="W1135" s="23"/>
      <c r="X1135" s="16"/>
      <c r="Y1135" s="16"/>
      <c r="Z1135" s="16"/>
      <c r="AA1135" s="16"/>
      <c r="AB1135" s="16"/>
      <c r="AC1135" s="16"/>
    </row>
    <row r="1136" spans="1:29" ht="15.75" customHeight="1" x14ac:dyDescent="0.35">
      <c r="A1136" s="17"/>
      <c r="B1136" s="16"/>
      <c r="C1136" s="16"/>
      <c r="D1136" s="16"/>
      <c r="E1136" s="16"/>
      <c r="F1136" s="16"/>
      <c r="G1136" s="16"/>
      <c r="H1136" s="16"/>
      <c r="I1136" s="16"/>
      <c r="J1136" s="16"/>
      <c r="K1136" s="16"/>
      <c r="L1136" s="16"/>
      <c r="N1136" s="16"/>
      <c r="O1136" s="16"/>
      <c r="P1136" s="16"/>
      <c r="Q1136" s="16"/>
      <c r="R1136" s="16"/>
      <c r="S1136" s="23"/>
      <c r="T1136" s="16"/>
      <c r="U1136" s="16"/>
      <c r="W1136" s="23"/>
      <c r="X1136" s="16"/>
      <c r="Y1136" s="16"/>
      <c r="Z1136" s="16"/>
      <c r="AA1136" s="16"/>
      <c r="AB1136" s="16"/>
      <c r="AC1136" s="16"/>
    </row>
    <row r="1137" spans="1:29" ht="15.75" customHeight="1" x14ac:dyDescent="0.35">
      <c r="A1137" s="17"/>
      <c r="B1137" s="16"/>
      <c r="C1137" s="16"/>
      <c r="D1137" s="16"/>
      <c r="E1137" s="16"/>
      <c r="F1137" s="16"/>
      <c r="G1137" s="16"/>
      <c r="H1137" s="16"/>
      <c r="I1137" s="16"/>
      <c r="J1137" s="16"/>
      <c r="K1137" s="16"/>
      <c r="L1137" s="16"/>
      <c r="N1137" s="16"/>
      <c r="O1137" s="16"/>
      <c r="P1137" s="16"/>
      <c r="Q1137" s="16"/>
      <c r="R1137" s="16"/>
      <c r="S1137" s="23"/>
      <c r="T1137" s="16"/>
      <c r="U1137" s="16"/>
      <c r="W1137" s="23"/>
      <c r="X1137" s="16"/>
      <c r="Y1137" s="16"/>
      <c r="Z1137" s="16"/>
      <c r="AA1137" s="16"/>
      <c r="AB1137" s="16"/>
      <c r="AC1137" s="16"/>
    </row>
    <row r="1138" spans="1:29" ht="15.75" customHeight="1" x14ac:dyDescent="0.35">
      <c r="A1138" s="17"/>
      <c r="B1138" s="16"/>
      <c r="C1138" s="16"/>
      <c r="D1138" s="16"/>
      <c r="E1138" s="16"/>
      <c r="F1138" s="16"/>
      <c r="G1138" s="16"/>
      <c r="H1138" s="16"/>
      <c r="I1138" s="16"/>
      <c r="J1138" s="16"/>
      <c r="K1138" s="16"/>
      <c r="L1138" s="16"/>
      <c r="N1138" s="16"/>
      <c r="O1138" s="16"/>
      <c r="P1138" s="16"/>
      <c r="Q1138" s="16"/>
      <c r="R1138" s="16"/>
      <c r="S1138" s="23"/>
      <c r="T1138" s="16"/>
      <c r="U1138" s="16"/>
      <c r="W1138" s="23"/>
      <c r="X1138" s="16"/>
      <c r="Y1138" s="16"/>
      <c r="Z1138" s="16"/>
      <c r="AA1138" s="16"/>
      <c r="AB1138" s="16"/>
      <c r="AC1138" s="16"/>
    </row>
    <row r="1139" spans="1:29" ht="15.75" customHeight="1" x14ac:dyDescent="0.35">
      <c r="A1139" s="17"/>
      <c r="B1139" s="16"/>
      <c r="C1139" s="16"/>
      <c r="D1139" s="16"/>
      <c r="E1139" s="16"/>
      <c r="F1139" s="16"/>
      <c r="G1139" s="16"/>
      <c r="H1139" s="16"/>
      <c r="I1139" s="16"/>
      <c r="J1139" s="16"/>
      <c r="K1139" s="16"/>
      <c r="L1139" s="16"/>
      <c r="N1139" s="16"/>
      <c r="O1139" s="16"/>
      <c r="P1139" s="16"/>
      <c r="Q1139" s="16"/>
      <c r="R1139" s="16"/>
      <c r="S1139" s="23"/>
      <c r="T1139" s="16"/>
      <c r="U1139" s="16"/>
      <c r="W1139" s="23"/>
      <c r="X1139" s="16"/>
      <c r="Y1139" s="16"/>
      <c r="Z1139" s="16"/>
      <c r="AA1139" s="16"/>
      <c r="AB1139" s="16"/>
      <c r="AC1139" s="16"/>
    </row>
    <row r="1140" spans="1:29" ht="15.75" customHeight="1" x14ac:dyDescent="0.35">
      <c r="A1140" s="17"/>
      <c r="B1140" s="16"/>
      <c r="C1140" s="16"/>
      <c r="D1140" s="16"/>
      <c r="E1140" s="16"/>
      <c r="F1140" s="16"/>
      <c r="G1140" s="16"/>
      <c r="H1140" s="16"/>
      <c r="I1140" s="16"/>
      <c r="J1140" s="16"/>
      <c r="K1140" s="16"/>
      <c r="L1140" s="16"/>
      <c r="N1140" s="16"/>
      <c r="O1140" s="16"/>
      <c r="P1140" s="16"/>
      <c r="Q1140" s="16"/>
      <c r="R1140" s="16"/>
      <c r="S1140" s="23"/>
      <c r="T1140" s="16"/>
      <c r="U1140" s="16"/>
      <c r="W1140" s="23"/>
      <c r="X1140" s="16"/>
      <c r="Y1140" s="16"/>
      <c r="Z1140" s="16"/>
      <c r="AA1140" s="16"/>
      <c r="AB1140" s="16"/>
      <c r="AC1140" s="16"/>
    </row>
    <row r="1141" spans="1:29" ht="15.75" customHeight="1" x14ac:dyDescent="0.35">
      <c r="A1141" s="17"/>
      <c r="B1141" s="16"/>
      <c r="C1141" s="16"/>
      <c r="D1141" s="16"/>
      <c r="E1141" s="16"/>
      <c r="F1141" s="16"/>
      <c r="G1141" s="16"/>
      <c r="H1141" s="16"/>
      <c r="I1141" s="16"/>
      <c r="J1141" s="16"/>
      <c r="K1141" s="16"/>
      <c r="L1141" s="16"/>
      <c r="N1141" s="16"/>
      <c r="O1141" s="16"/>
      <c r="P1141" s="16"/>
      <c r="Q1141" s="16"/>
      <c r="R1141" s="16"/>
      <c r="S1141" s="23"/>
      <c r="T1141" s="16"/>
      <c r="U1141" s="16"/>
      <c r="W1141" s="23"/>
      <c r="X1141" s="16"/>
      <c r="Y1141" s="16"/>
      <c r="Z1141" s="16"/>
      <c r="AA1141" s="16"/>
      <c r="AB1141" s="16"/>
      <c r="AC1141" s="16"/>
    </row>
    <row r="1142" spans="1:29" ht="15.75" customHeight="1" x14ac:dyDescent="0.35">
      <c r="A1142" s="17"/>
      <c r="B1142" s="16"/>
      <c r="C1142" s="16"/>
      <c r="D1142" s="16"/>
      <c r="E1142" s="16"/>
      <c r="F1142" s="16"/>
      <c r="G1142" s="16"/>
      <c r="H1142" s="16"/>
      <c r="I1142" s="16"/>
      <c r="J1142" s="16"/>
      <c r="K1142" s="16"/>
      <c r="L1142" s="16"/>
      <c r="N1142" s="16"/>
      <c r="O1142" s="16"/>
      <c r="P1142" s="16"/>
      <c r="Q1142" s="16"/>
      <c r="R1142" s="16"/>
      <c r="S1142" s="23"/>
      <c r="T1142" s="16"/>
      <c r="U1142" s="16"/>
      <c r="W1142" s="23"/>
      <c r="X1142" s="16"/>
      <c r="Y1142" s="16"/>
      <c r="Z1142" s="16"/>
      <c r="AA1142" s="16"/>
      <c r="AB1142" s="16"/>
      <c r="AC1142" s="16"/>
    </row>
    <row r="1143" spans="1:29" ht="15.75" customHeight="1" x14ac:dyDescent="0.35">
      <c r="A1143" s="17"/>
      <c r="B1143" s="16"/>
      <c r="C1143" s="16"/>
      <c r="D1143" s="16"/>
      <c r="E1143" s="16"/>
      <c r="F1143" s="16"/>
      <c r="G1143" s="16"/>
      <c r="H1143" s="16"/>
      <c r="I1143" s="16"/>
      <c r="J1143" s="16"/>
      <c r="K1143" s="16"/>
      <c r="L1143" s="16"/>
      <c r="N1143" s="16"/>
      <c r="O1143" s="16"/>
      <c r="P1143" s="16"/>
      <c r="Q1143" s="16"/>
      <c r="R1143" s="16"/>
      <c r="S1143" s="23"/>
      <c r="T1143" s="16"/>
      <c r="U1143" s="16"/>
      <c r="W1143" s="23"/>
      <c r="X1143" s="16"/>
      <c r="Y1143" s="16"/>
      <c r="Z1143" s="16"/>
      <c r="AA1143" s="16"/>
      <c r="AB1143" s="16"/>
      <c r="AC1143" s="16"/>
    </row>
    <row r="1144" spans="1:29" ht="15.75" customHeight="1" x14ac:dyDescent="0.35">
      <c r="A1144" s="17"/>
      <c r="B1144" s="16"/>
      <c r="C1144" s="16"/>
      <c r="D1144" s="16"/>
      <c r="E1144" s="16"/>
      <c r="F1144" s="16"/>
      <c r="G1144" s="16"/>
      <c r="H1144" s="16"/>
      <c r="I1144" s="16"/>
      <c r="J1144" s="16"/>
      <c r="K1144" s="16"/>
      <c r="L1144" s="16"/>
      <c r="N1144" s="16"/>
      <c r="O1144" s="16"/>
      <c r="P1144" s="16"/>
      <c r="Q1144" s="16"/>
      <c r="R1144" s="16"/>
      <c r="S1144" s="23"/>
      <c r="T1144" s="16"/>
      <c r="U1144" s="16"/>
      <c r="W1144" s="23"/>
      <c r="X1144" s="16"/>
      <c r="Y1144" s="16"/>
      <c r="Z1144" s="16"/>
      <c r="AA1144" s="16"/>
      <c r="AB1144" s="16"/>
      <c r="AC1144" s="16"/>
    </row>
    <row r="1145" spans="1:29" ht="15.75" customHeight="1" x14ac:dyDescent="0.35">
      <c r="A1145" s="17"/>
      <c r="B1145" s="16"/>
      <c r="C1145" s="16"/>
      <c r="D1145" s="16"/>
      <c r="E1145" s="16"/>
      <c r="F1145" s="16"/>
      <c r="G1145" s="16"/>
      <c r="H1145" s="16"/>
      <c r="I1145" s="16"/>
      <c r="J1145" s="16"/>
      <c r="K1145" s="16"/>
      <c r="L1145" s="16"/>
      <c r="N1145" s="16"/>
      <c r="O1145" s="16"/>
      <c r="P1145" s="16"/>
      <c r="Q1145" s="16"/>
      <c r="R1145" s="16"/>
      <c r="S1145" s="23"/>
      <c r="T1145" s="16"/>
      <c r="U1145" s="16"/>
      <c r="W1145" s="23"/>
      <c r="X1145" s="16"/>
      <c r="Y1145" s="16"/>
      <c r="Z1145" s="16"/>
      <c r="AA1145" s="16"/>
      <c r="AB1145" s="16"/>
      <c r="AC1145" s="16"/>
    </row>
    <row r="1146" spans="1:29" ht="15.75" customHeight="1" x14ac:dyDescent="0.35">
      <c r="A1146" s="17"/>
      <c r="B1146" s="16"/>
      <c r="C1146" s="16"/>
      <c r="D1146" s="16"/>
      <c r="E1146" s="16"/>
      <c r="F1146" s="16"/>
      <c r="G1146" s="16"/>
      <c r="H1146" s="16"/>
      <c r="I1146" s="16"/>
      <c r="J1146" s="16"/>
      <c r="K1146" s="16"/>
      <c r="L1146" s="16"/>
      <c r="N1146" s="16"/>
      <c r="O1146" s="16"/>
      <c r="P1146" s="16"/>
      <c r="Q1146" s="16"/>
      <c r="R1146" s="16"/>
      <c r="S1146" s="23"/>
      <c r="T1146" s="16"/>
      <c r="U1146" s="16"/>
      <c r="W1146" s="23"/>
      <c r="X1146" s="16"/>
      <c r="Y1146" s="16"/>
      <c r="Z1146" s="16"/>
      <c r="AA1146" s="16"/>
      <c r="AB1146" s="16"/>
      <c r="AC1146" s="16"/>
    </row>
    <row r="1147" spans="1:29" ht="15.75" customHeight="1" x14ac:dyDescent="0.35">
      <c r="A1147" s="17"/>
      <c r="B1147" s="16"/>
      <c r="C1147" s="16"/>
      <c r="D1147" s="16"/>
      <c r="E1147" s="16"/>
      <c r="F1147" s="16"/>
      <c r="G1147" s="16"/>
      <c r="H1147" s="16"/>
      <c r="I1147" s="16"/>
      <c r="J1147" s="16"/>
      <c r="K1147" s="16"/>
      <c r="L1147" s="16"/>
      <c r="N1147" s="16"/>
      <c r="O1147" s="16"/>
      <c r="P1147" s="16"/>
      <c r="Q1147" s="16"/>
      <c r="R1147" s="16"/>
      <c r="S1147" s="23"/>
      <c r="T1147" s="16"/>
      <c r="U1147" s="16"/>
      <c r="W1147" s="23"/>
      <c r="X1147" s="16"/>
      <c r="Y1147" s="16"/>
      <c r="Z1147" s="16"/>
      <c r="AA1147" s="16"/>
      <c r="AB1147" s="16"/>
      <c r="AC1147" s="16"/>
    </row>
    <row r="1148" spans="1:29" ht="15.75" customHeight="1" x14ac:dyDescent="0.35">
      <c r="A1148" s="17"/>
      <c r="B1148" s="16"/>
      <c r="C1148" s="16"/>
      <c r="D1148" s="16"/>
      <c r="E1148" s="16"/>
      <c r="F1148" s="16"/>
      <c r="G1148" s="16"/>
      <c r="H1148" s="16"/>
      <c r="I1148" s="16"/>
      <c r="J1148" s="16"/>
      <c r="K1148" s="16"/>
      <c r="L1148" s="16"/>
      <c r="N1148" s="16"/>
      <c r="O1148" s="16"/>
      <c r="P1148" s="16"/>
      <c r="Q1148" s="16"/>
      <c r="R1148" s="16"/>
      <c r="S1148" s="23"/>
      <c r="T1148" s="16"/>
      <c r="U1148" s="16"/>
      <c r="W1148" s="23"/>
      <c r="X1148" s="16"/>
      <c r="Y1148" s="16"/>
      <c r="Z1148" s="16"/>
      <c r="AA1148" s="16"/>
      <c r="AB1148" s="16"/>
      <c r="AC1148" s="16"/>
    </row>
    <row r="1149" spans="1:29" ht="15.75" customHeight="1" x14ac:dyDescent="0.35">
      <c r="A1149" s="17"/>
      <c r="B1149" s="16"/>
      <c r="C1149" s="16"/>
      <c r="D1149" s="16"/>
      <c r="E1149" s="16"/>
      <c r="F1149" s="16"/>
      <c r="G1149" s="16"/>
      <c r="H1149" s="16"/>
      <c r="I1149" s="16"/>
      <c r="J1149" s="16"/>
      <c r="K1149" s="16"/>
      <c r="L1149" s="16"/>
      <c r="N1149" s="16"/>
      <c r="O1149" s="16"/>
      <c r="P1149" s="16"/>
      <c r="Q1149" s="16"/>
      <c r="R1149" s="16"/>
      <c r="S1149" s="23"/>
      <c r="T1149" s="16"/>
      <c r="U1149" s="16"/>
      <c r="W1149" s="23"/>
      <c r="X1149" s="16"/>
      <c r="Y1149" s="16"/>
      <c r="Z1149" s="16"/>
      <c r="AA1149" s="16"/>
      <c r="AB1149" s="16"/>
      <c r="AC1149" s="16"/>
    </row>
    <row r="1150" spans="1:29" ht="15.75" customHeight="1" x14ac:dyDescent="0.35">
      <c r="A1150" s="17"/>
      <c r="B1150" s="16"/>
      <c r="C1150" s="16"/>
      <c r="D1150" s="16"/>
      <c r="E1150" s="16"/>
      <c r="F1150" s="16"/>
      <c r="G1150" s="16"/>
      <c r="H1150" s="16"/>
      <c r="I1150" s="16"/>
      <c r="J1150" s="16"/>
      <c r="K1150" s="16"/>
      <c r="L1150" s="16"/>
      <c r="N1150" s="16"/>
      <c r="O1150" s="16"/>
      <c r="P1150" s="16"/>
      <c r="Q1150" s="16"/>
      <c r="R1150" s="16"/>
      <c r="S1150" s="23"/>
      <c r="T1150" s="16"/>
      <c r="U1150" s="16"/>
      <c r="W1150" s="23"/>
      <c r="X1150" s="16"/>
      <c r="Y1150" s="16"/>
      <c r="Z1150" s="16"/>
      <c r="AA1150" s="16"/>
      <c r="AB1150" s="16"/>
      <c r="AC1150" s="16"/>
    </row>
    <row r="1151" spans="1:29" ht="15.75" customHeight="1" x14ac:dyDescent="0.35">
      <c r="A1151" s="17"/>
      <c r="B1151" s="16"/>
      <c r="C1151" s="16"/>
      <c r="D1151" s="16"/>
      <c r="E1151" s="16"/>
      <c r="F1151" s="16"/>
      <c r="G1151" s="16"/>
      <c r="H1151" s="16"/>
      <c r="I1151" s="16"/>
      <c r="J1151" s="16"/>
      <c r="K1151" s="16"/>
      <c r="L1151" s="16"/>
      <c r="N1151" s="16"/>
      <c r="O1151" s="16"/>
      <c r="P1151" s="16"/>
      <c r="Q1151" s="16"/>
      <c r="R1151" s="16"/>
      <c r="S1151" s="23"/>
      <c r="T1151" s="16"/>
      <c r="U1151" s="16"/>
      <c r="W1151" s="23"/>
      <c r="X1151" s="16"/>
      <c r="Y1151" s="16"/>
      <c r="Z1151" s="16"/>
      <c r="AA1151" s="16"/>
      <c r="AB1151" s="16"/>
      <c r="AC1151" s="16"/>
    </row>
    <row r="1152" spans="1:29" ht="15.75" customHeight="1" x14ac:dyDescent="0.35">
      <c r="A1152" s="17"/>
      <c r="B1152" s="16"/>
      <c r="C1152" s="16"/>
      <c r="D1152" s="16"/>
      <c r="E1152" s="16"/>
      <c r="F1152" s="16"/>
      <c r="G1152" s="16"/>
      <c r="H1152" s="16"/>
      <c r="I1152" s="16"/>
      <c r="J1152" s="16"/>
      <c r="K1152" s="16"/>
      <c r="L1152" s="16"/>
      <c r="N1152" s="16"/>
      <c r="O1152" s="16"/>
      <c r="P1152" s="16"/>
      <c r="Q1152" s="16"/>
      <c r="R1152" s="16"/>
      <c r="S1152" s="23"/>
      <c r="T1152" s="16"/>
      <c r="U1152" s="16"/>
      <c r="W1152" s="23"/>
      <c r="X1152" s="16"/>
      <c r="Y1152" s="16"/>
      <c r="Z1152" s="16"/>
      <c r="AA1152" s="16"/>
      <c r="AB1152" s="16"/>
      <c r="AC1152" s="16"/>
    </row>
    <row r="1153" spans="1:29" ht="15.75" customHeight="1" x14ac:dyDescent="0.35">
      <c r="A1153" s="17"/>
      <c r="B1153" s="16"/>
      <c r="C1153" s="16"/>
      <c r="D1153" s="16"/>
      <c r="E1153" s="16"/>
      <c r="F1153" s="16"/>
      <c r="G1153" s="16"/>
      <c r="H1153" s="16"/>
      <c r="I1153" s="16"/>
      <c r="J1153" s="16"/>
      <c r="K1153" s="16"/>
      <c r="L1153" s="16"/>
      <c r="N1153" s="16"/>
      <c r="O1153" s="16"/>
      <c r="P1153" s="16"/>
      <c r="Q1153" s="16"/>
      <c r="R1153" s="16"/>
      <c r="S1153" s="23"/>
      <c r="T1153" s="16"/>
      <c r="U1153" s="16"/>
      <c r="W1153" s="23"/>
      <c r="X1153" s="16"/>
      <c r="Y1153" s="16"/>
      <c r="Z1153" s="16"/>
      <c r="AA1153" s="16"/>
      <c r="AB1153" s="16"/>
      <c r="AC1153" s="16"/>
    </row>
    <row r="1154" spans="1:29" ht="15.75" customHeight="1" x14ac:dyDescent="0.35">
      <c r="A1154" s="17"/>
      <c r="B1154" s="16"/>
      <c r="C1154" s="16"/>
      <c r="D1154" s="16"/>
      <c r="E1154" s="16"/>
      <c r="F1154" s="16"/>
      <c r="G1154" s="16"/>
      <c r="H1154" s="16"/>
      <c r="I1154" s="16"/>
      <c r="J1154" s="16"/>
      <c r="K1154" s="16"/>
      <c r="L1154" s="16"/>
      <c r="N1154" s="16"/>
      <c r="O1154" s="16"/>
      <c r="P1154" s="16"/>
      <c r="Q1154" s="16"/>
      <c r="R1154" s="16"/>
      <c r="S1154" s="23"/>
      <c r="T1154" s="16"/>
      <c r="U1154" s="16"/>
      <c r="W1154" s="23"/>
      <c r="X1154" s="16"/>
      <c r="Y1154" s="16"/>
      <c r="Z1154" s="16"/>
      <c r="AA1154" s="16"/>
      <c r="AB1154" s="16"/>
      <c r="AC1154" s="16"/>
    </row>
    <row r="1155" spans="1:29" ht="15.75" customHeight="1" x14ac:dyDescent="0.35">
      <c r="A1155" s="17"/>
      <c r="B1155" s="16"/>
      <c r="C1155" s="16"/>
      <c r="D1155" s="16"/>
      <c r="E1155" s="16"/>
      <c r="F1155" s="16"/>
      <c r="G1155" s="16"/>
      <c r="H1155" s="16"/>
      <c r="I1155" s="16"/>
      <c r="J1155" s="16"/>
      <c r="K1155" s="16"/>
      <c r="L1155" s="16"/>
      <c r="N1155" s="16"/>
      <c r="O1155" s="16"/>
      <c r="P1155" s="16"/>
      <c r="Q1155" s="16"/>
      <c r="R1155" s="16"/>
      <c r="S1155" s="23"/>
      <c r="T1155" s="16"/>
      <c r="U1155" s="16"/>
      <c r="W1155" s="23"/>
      <c r="X1155" s="16"/>
      <c r="Y1155" s="16"/>
      <c r="Z1155" s="16"/>
      <c r="AA1155" s="16"/>
      <c r="AB1155" s="16"/>
      <c r="AC1155" s="16"/>
    </row>
    <row r="1156" spans="1:29" ht="15.75" customHeight="1" x14ac:dyDescent="0.35">
      <c r="A1156" s="17"/>
      <c r="B1156" s="16"/>
      <c r="C1156" s="16"/>
      <c r="D1156" s="16"/>
      <c r="E1156" s="16"/>
      <c r="F1156" s="16"/>
      <c r="G1156" s="16"/>
      <c r="H1156" s="16"/>
      <c r="I1156" s="16"/>
      <c r="J1156" s="16"/>
      <c r="K1156" s="16"/>
      <c r="L1156" s="16"/>
      <c r="N1156" s="16"/>
      <c r="O1156" s="16"/>
      <c r="P1156" s="16"/>
      <c r="Q1156" s="16"/>
      <c r="R1156" s="16"/>
      <c r="S1156" s="23"/>
      <c r="T1156" s="16"/>
      <c r="U1156" s="16"/>
      <c r="W1156" s="23"/>
      <c r="X1156" s="16"/>
      <c r="Y1156" s="16"/>
      <c r="Z1156" s="16"/>
      <c r="AA1156" s="16"/>
      <c r="AB1156" s="16"/>
      <c r="AC1156" s="16"/>
    </row>
    <row r="1157" spans="1:29" ht="15.75" customHeight="1" x14ac:dyDescent="0.35">
      <c r="A1157" s="17"/>
      <c r="B1157" s="16"/>
      <c r="C1157" s="16"/>
      <c r="D1157" s="16"/>
      <c r="E1157" s="16"/>
      <c r="F1157" s="16"/>
      <c r="G1157" s="16"/>
      <c r="H1157" s="16"/>
      <c r="I1157" s="16"/>
      <c r="J1157" s="16"/>
      <c r="K1157" s="16"/>
      <c r="L1157" s="16"/>
      <c r="N1157" s="16"/>
      <c r="O1157" s="16"/>
      <c r="P1157" s="16"/>
      <c r="Q1157" s="16"/>
      <c r="R1157" s="16"/>
      <c r="S1157" s="23"/>
      <c r="T1157" s="16"/>
      <c r="U1157" s="16"/>
      <c r="W1157" s="23"/>
      <c r="X1157" s="16"/>
      <c r="Y1157" s="16"/>
      <c r="Z1157" s="16"/>
      <c r="AA1157" s="16"/>
      <c r="AB1157" s="16"/>
      <c r="AC1157" s="16"/>
    </row>
    <row r="1158" spans="1:29" ht="15.75" customHeight="1" x14ac:dyDescent="0.35">
      <c r="A1158" s="17"/>
      <c r="B1158" s="16"/>
      <c r="C1158" s="16"/>
      <c r="D1158" s="16"/>
      <c r="E1158" s="16"/>
      <c r="F1158" s="16"/>
      <c r="G1158" s="16"/>
      <c r="H1158" s="16"/>
      <c r="I1158" s="16"/>
      <c r="J1158" s="16"/>
      <c r="K1158" s="16"/>
      <c r="L1158" s="16"/>
      <c r="N1158" s="16"/>
      <c r="O1158" s="16"/>
      <c r="P1158" s="16"/>
      <c r="Q1158" s="16"/>
      <c r="R1158" s="16"/>
      <c r="S1158" s="23"/>
      <c r="T1158" s="16"/>
      <c r="U1158" s="16"/>
      <c r="W1158" s="23"/>
      <c r="X1158" s="16"/>
      <c r="Y1158" s="16"/>
      <c r="Z1158" s="16"/>
      <c r="AA1158" s="16"/>
      <c r="AB1158" s="16"/>
      <c r="AC1158" s="16"/>
    </row>
    <row r="1159" spans="1:29" ht="15.75" customHeight="1" x14ac:dyDescent="0.35">
      <c r="A1159" s="17"/>
      <c r="B1159" s="16"/>
      <c r="C1159" s="16"/>
      <c r="D1159" s="16"/>
      <c r="E1159" s="16"/>
      <c r="F1159" s="16"/>
      <c r="G1159" s="16"/>
      <c r="H1159" s="16"/>
      <c r="I1159" s="16"/>
      <c r="J1159" s="16"/>
      <c r="K1159" s="16"/>
      <c r="L1159" s="16"/>
      <c r="N1159" s="16"/>
      <c r="O1159" s="16"/>
      <c r="P1159" s="16"/>
      <c r="Q1159" s="16"/>
      <c r="R1159" s="16"/>
      <c r="S1159" s="23"/>
      <c r="T1159" s="16"/>
      <c r="U1159" s="16"/>
      <c r="W1159" s="23"/>
      <c r="X1159" s="16"/>
      <c r="Y1159" s="16"/>
      <c r="Z1159" s="16"/>
      <c r="AA1159" s="16"/>
      <c r="AB1159" s="16"/>
      <c r="AC1159" s="16"/>
    </row>
    <row r="1160" spans="1:29" ht="15.75" customHeight="1" x14ac:dyDescent="0.35">
      <c r="A1160" s="17"/>
      <c r="B1160" s="16"/>
      <c r="C1160" s="16"/>
      <c r="D1160" s="16"/>
      <c r="E1160" s="16"/>
      <c r="F1160" s="16"/>
      <c r="G1160" s="16"/>
      <c r="H1160" s="16"/>
      <c r="I1160" s="16"/>
      <c r="J1160" s="16"/>
      <c r="K1160" s="16"/>
      <c r="L1160" s="16"/>
      <c r="N1160" s="16"/>
      <c r="O1160" s="16"/>
      <c r="P1160" s="16"/>
      <c r="Q1160" s="16"/>
      <c r="R1160" s="16"/>
      <c r="S1160" s="23"/>
      <c r="T1160" s="16"/>
      <c r="U1160" s="16"/>
      <c r="W1160" s="23"/>
      <c r="X1160" s="16"/>
      <c r="Y1160" s="16"/>
      <c r="Z1160" s="16"/>
      <c r="AA1160" s="16"/>
      <c r="AB1160" s="16"/>
      <c r="AC1160" s="16"/>
    </row>
    <row r="1161" spans="1:29" ht="15.75" customHeight="1" x14ac:dyDescent="0.35">
      <c r="A1161" s="17"/>
      <c r="B1161" s="16"/>
      <c r="C1161" s="16"/>
      <c r="D1161" s="16"/>
      <c r="E1161" s="16"/>
      <c r="F1161" s="16"/>
      <c r="G1161" s="16"/>
      <c r="H1161" s="16"/>
      <c r="I1161" s="16"/>
      <c r="J1161" s="16"/>
      <c r="K1161" s="16"/>
      <c r="L1161" s="16"/>
      <c r="N1161" s="16"/>
      <c r="O1161" s="16"/>
      <c r="P1161" s="16"/>
      <c r="Q1161" s="16"/>
      <c r="R1161" s="16"/>
      <c r="S1161" s="23"/>
      <c r="T1161" s="16"/>
      <c r="U1161" s="16"/>
      <c r="W1161" s="23"/>
      <c r="X1161" s="16"/>
      <c r="Y1161" s="16"/>
      <c r="Z1161" s="16"/>
      <c r="AA1161" s="16"/>
      <c r="AB1161" s="16"/>
      <c r="AC1161" s="16"/>
    </row>
    <row r="1162" spans="1:29" ht="15.75" customHeight="1" x14ac:dyDescent="0.35">
      <c r="A1162" s="17"/>
      <c r="B1162" s="16"/>
      <c r="C1162" s="16"/>
      <c r="D1162" s="16"/>
      <c r="E1162" s="16"/>
      <c r="F1162" s="16"/>
      <c r="G1162" s="16"/>
      <c r="H1162" s="16"/>
      <c r="I1162" s="16"/>
      <c r="J1162" s="16"/>
      <c r="K1162" s="16"/>
      <c r="L1162" s="16"/>
      <c r="N1162" s="16"/>
      <c r="O1162" s="16"/>
      <c r="P1162" s="16"/>
      <c r="Q1162" s="16"/>
      <c r="R1162" s="16"/>
      <c r="S1162" s="23"/>
      <c r="T1162" s="16"/>
      <c r="U1162" s="16"/>
      <c r="W1162" s="23"/>
      <c r="X1162" s="16"/>
      <c r="Y1162" s="16"/>
      <c r="Z1162" s="16"/>
      <c r="AA1162" s="16"/>
      <c r="AB1162" s="16"/>
      <c r="AC1162" s="16"/>
    </row>
    <row r="1163" spans="1:29" ht="15.75" customHeight="1" x14ac:dyDescent="0.35">
      <c r="A1163" s="17"/>
      <c r="B1163" s="16"/>
      <c r="C1163" s="16"/>
      <c r="D1163" s="16"/>
      <c r="E1163" s="16"/>
      <c r="F1163" s="16"/>
      <c r="G1163" s="16"/>
      <c r="H1163" s="16"/>
      <c r="I1163" s="16"/>
      <c r="J1163" s="16"/>
      <c r="K1163" s="16"/>
      <c r="L1163" s="16"/>
      <c r="N1163" s="16"/>
      <c r="O1163" s="16"/>
      <c r="P1163" s="16"/>
      <c r="Q1163" s="16"/>
      <c r="R1163" s="16"/>
      <c r="S1163" s="23"/>
      <c r="T1163" s="16"/>
      <c r="U1163" s="16"/>
      <c r="W1163" s="23"/>
      <c r="X1163" s="16"/>
      <c r="Y1163" s="16"/>
      <c r="Z1163" s="16"/>
      <c r="AA1163" s="16"/>
      <c r="AB1163" s="16"/>
      <c r="AC1163" s="16"/>
    </row>
    <row r="1164" spans="1:29" ht="15.75" customHeight="1" x14ac:dyDescent="0.35">
      <c r="A1164" s="17"/>
      <c r="B1164" s="16"/>
      <c r="C1164" s="16"/>
      <c r="D1164" s="16"/>
      <c r="E1164" s="16"/>
      <c r="F1164" s="16"/>
      <c r="G1164" s="16"/>
      <c r="H1164" s="16"/>
      <c r="I1164" s="16"/>
      <c r="J1164" s="16"/>
      <c r="K1164" s="16"/>
      <c r="L1164" s="16"/>
      <c r="N1164" s="16"/>
      <c r="O1164" s="16"/>
      <c r="P1164" s="16"/>
      <c r="Q1164" s="16"/>
      <c r="R1164" s="16"/>
      <c r="S1164" s="23"/>
      <c r="T1164" s="16"/>
      <c r="U1164" s="16"/>
      <c r="W1164" s="23"/>
      <c r="X1164" s="16"/>
      <c r="Y1164" s="16"/>
      <c r="Z1164" s="16"/>
      <c r="AA1164" s="16"/>
      <c r="AB1164" s="16"/>
      <c r="AC1164" s="16"/>
    </row>
    <row r="1165" spans="1:29" ht="15.75" customHeight="1" x14ac:dyDescent="0.35">
      <c r="A1165" s="17"/>
      <c r="B1165" s="16"/>
      <c r="C1165" s="16"/>
      <c r="D1165" s="16"/>
      <c r="E1165" s="16"/>
      <c r="F1165" s="16"/>
      <c r="G1165" s="16"/>
      <c r="H1165" s="16"/>
      <c r="I1165" s="16"/>
      <c r="J1165" s="16"/>
      <c r="K1165" s="16"/>
      <c r="L1165" s="16"/>
      <c r="N1165" s="16"/>
      <c r="O1165" s="16"/>
      <c r="P1165" s="16"/>
      <c r="Q1165" s="16"/>
      <c r="R1165" s="16"/>
      <c r="S1165" s="23"/>
      <c r="T1165" s="16"/>
      <c r="U1165" s="16"/>
      <c r="W1165" s="23"/>
      <c r="X1165" s="16"/>
      <c r="Y1165" s="16"/>
      <c r="Z1165" s="16"/>
      <c r="AA1165" s="16"/>
      <c r="AB1165" s="16"/>
      <c r="AC1165" s="16"/>
    </row>
    <row r="1166" spans="1:29" ht="15.75" customHeight="1" x14ac:dyDescent="0.35">
      <c r="A1166" s="17"/>
      <c r="B1166" s="16"/>
      <c r="C1166" s="16"/>
      <c r="D1166" s="16"/>
      <c r="E1166" s="16"/>
      <c r="F1166" s="16"/>
      <c r="G1166" s="16"/>
      <c r="H1166" s="16"/>
      <c r="I1166" s="16"/>
      <c r="J1166" s="16"/>
      <c r="K1166" s="16"/>
      <c r="L1166" s="16"/>
      <c r="N1166" s="16"/>
      <c r="O1166" s="16"/>
      <c r="P1166" s="16"/>
      <c r="Q1166" s="16"/>
      <c r="R1166" s="16"/>
      <c r="S1166" s="23"/>
      <c r="T1166" s="16"/>
      <c r="U1166" s="16"/>
      <c r="W1166" s="23"/>
      <c r="X1166" s="16"/>
      <c r="Y1166" s="16"/>
      <c r="Z1166" s="16"/>
      <c r="AA1166" s="16"/>
      <c r="AB1166" s="16"/>
      <c r="AC1166" s="16"/>
    </row>
    <row r="1167" spans="1:29" ht="15.75" customHeight="1" x14ac:dyDescent="0.35">
      <c r="A1167" s="17"/>
      <c r="B1167" s="16"/>
      <c r="C1167" s="16"/>
      <c r="D1167" s="16"/>
      <c r="E1167" s="16"/>
      <c r="F1167" s="16"/>
      <c r="G1167" s="16"/>
      <c r="H1167" s="16"/>
      <c r="I1167" s="16"/>
      <c r="J1167" s="16"/>
      <c r="K1167" s="16"/>
      <c r="L1167" s="16"/>
      <c r="N1167" s="16"/>
      <c r="O1167" s="16"/>
      <c r="P1167" s="16"/>
      <c r="Q1167" s="16"/>
      <c r="R1167" s="16"/>
      <c r="S1167" s="23"/>
      <c r="T1167" s="16"/>
      <c r="U1167" s="16"/>
      <c r="W1167" s="23"/>
      <c r="X1167" s="16"/>
      <c r="Y1167" s="16"/>
      <c r="Z1167" s="16"/>
      <c r="AA1167" s="16"/>
      <c r="AB1167" s="16"/>
      <c r="AC1167" s="16"/>
    </row>
    <row r="1168" spans="1:29" ht="15.75" customHeight="1" x14ac:dyDescent="0.35">
      <c r="A1168" s="17"/>
      <c r="B1168" s="16"/>
      <c r="C1168" s="16"/>
      <c r="D1168" s="16"/>
      <c r="E1168" s="16"/>
      <c r="F1168" s="16"/>
      <c r="G1168" s="16"/>
      <c r="H1168" s="16"/>
      <c r="I1168" s="16"/>
      <c r="J1168" s="16"/>
      <c r="K1168" s="16"/>
      <c r="L1168" s="16"/>
      <c r="N1168" s="16"/>
      <c r="O1168" s="16"/>
      <c r="P1168" s="16"/>
      <c r="Q1168" s="16"/>
      <c r="R1168" s="16"/>
      <c r="S1168" s="23"/>
      <c r="T1168" s="16"/>
      <c r="U1168" s="16"/>
      <c r="W1168" s="23"/>
      <c r="X1168" s="16"/>
      <c r="Y1168" s="16"/>
      <c r="Z1168" s="16"/>
      <c r="AA1168" s="16"/>
      <c r="AB1168" s="16"/>
      <c r="AC1168" s="16"/>
    </row>
    <row r="1169" spans="1:29" ht="15.75" customHeight="1" x14ac:dyDescent="0.35">
      <c r="A1169" s="17"/>
      <c r="B1169" s="16"/>
      <c r="C1169" s="16"/>
      <c r="D1169" s="16"/>
      <c r="E1169" s="16"/>
      <c r="F1169" s="16"/>
      <c r="G1169" s="16"/>
      <c r="H1169" s="16"/>
      <c r="I1169" s="16"/>
      <c r="J1169" s="16"/>
      <c r="K1169" s="16"/>
      <c r="L1169" s="16"/>
      <c r="N1169" s="16"/>
      <c r="O1169" s="16"/>
      <c r="P1169" s="16"/>
      <c r="Q1169" s="16"/>
      <c r="R1169" s="16"/>
      <c r="S1169" s="23"/>
      <c r="T1169" s="16"/>
      <c r="U1169" s="16"/>
      <c r="W1169" s="23"/>
      <c r="X1169" s="16"/>
      <c r="Y1169" s="16"/>
      <c r="Z1169" s="16"/>
      <c r="AA1169" s="16"/>
      <c r="AB1169" s="16"/>
      <c r="AC1169" s="16"/>
    </row>
    <row r="1170" spans="1:29" ht="15.75" customHeight="1" x14ac:dyDescent="0.35">
      <c r="A1170" s="17"/>
      <c r="B1170" s="16"/>
      <c r="C1170" s="16"/>
      <c r="D1170" s="16"/>
      <c r="E1170" s="16"/>
      <c r="F1170" s="16"/>
      <c r="G1170" s="16"/>
      <c r="H1170" s="16"/>
      <c r="I1170" s="16"/>
      <c r="J1170" s="16"/>
      <c r="K1170" s="16"/>
      <c r="L1170" s="16"/>
      <c r="N1170" s="16"/>
      <c r="O1170" s="16"/>
      <c r="P1170" s="16"/>
      <c r="Q1170" s="16"/>
      <c r="R1170" s="16"/>
      <c r="S1170" s="23"/>
      <c r="T1170" s="16"/>
      <c r="U1170" s="16"/>
      <c r="W1170" s="23"/>
      <c r="X1170" s="16"/>
      <c r="Y1170" s="16"/>
      <c r="Z1170" s="16"/>
      <c r="AA1170" s="16"/>
      <c r="AB1170" s="16"/>
      <c r="AC1170" s="16"/>
    </row>
    <row r="1171" spans="1:29" ht="15.75" customHeight="1" x14ac:dyDescent="0.35">
      <c r="A1171" s="17"/>
      <c r="B1171" s="16"/>
      <c r="C1171" s="16"/>
      <c r="D1171" s="16"/>
      <c r="E1171" s="16"/>
      <c r="F1171" s="16"/>
      <c r="G1171" s="16"/>
      <c r="H1171" s="16"/>
      <c r="I1171" s="16"/>
      <c r="J1171" s="16"/>
      <c r="K1171" s="16"/>
      <c r="L1171" s="16"/>
      <c r="N1171" s="16"/>
      <c r="O1171" s="16"/>
      <c r="P1171" s="16"/>
      <c r="Q1171" s="16"/>
      <c r="R1171" s="16"/>
      <c r="S1171" s="23"/>
      <c r="T1171" s="16"/>
      <c r="U1171" s="16"/>
      <c r="W1171" s="23"/>
      <c r="X1171" s="16"/>
      <c r="Y1171" s="16"/>
      <c r="Z1171" s="16"/>
      <c r="AA1171" s="16"/>
      <c r="AB1171" s="16"/>
      <c r="AC1171" s="16"/>
    </row>
    <row r="1172" spans="1:29" ht="15.75" customHeight="1" x14ac:dyDescent="0.35">
      <c r="A1172" s="17"/>
      <c r="B1172" s="16"/>
      <c r="C1172" s="16"/>
      <c r="D1172" s="16"/>
      <c r="E1172" s="16"/>
      <c r="F1172" s="16"/>
      <c r="G1172" s="16"/>
      <c r="H1172" s="16"/>
      <c r="I1172" s="16"/>
      <c r="J1172" s="16"/>
      <c r="K1172" s="16"/>
      <c r="L1172" s="16"/>
      <c r="N1172" s="16"/>
      <c r="O1172" s="16"/>
      <c r="P1172" s="16"/>
      <c r="Q1172" s="16"/>
      <c r="R1172" s="16"/>
      <c r="S1172" s="23"/>
      <c r="T1172" s="16"/>
      <c r="U1172" s="16"/>
      <c r="W1172" s="23"/>
      <c r="X1172" s="16"/>
      <c r="Y1172" s="16"/>
      <c r="Z1172" s="16"/>
      <c r="AA1172" s="16"/>
      <c r="AB1172" s="16"/>
      <c r="AC1172" s="16"/>
    </row>
    <row r="1173" spans="1:29" ht="15.75" customHeight="1" x14ac:dyDescent="0.35">
      <c r="A1173" s="17"/>
      <c r="B1173" s="16"/>
      <c r="C1173" s="16"/>
      <c r="D1173" s="16"/>
      <c r="E1173" s="16"/>
      <c r="F1173" s="16"/>
      <c r="G1173" s="16"/>
      <c r="H1173" s="16"/>
      <c r="I1173" s="16"/>
      <c r="J1173" s="16"/>
      <c r="K1173" s="16"/>
      <c r="L1173" s="16"/>
      <c r="N1173" s="16"/>
      <c r="O1173" s="16"/>
      <c r="P1173" s="16"/>
      <c r="Q1173" s="16"/>
      <c r="R1173" s="16"/>
      <c r="S1173" s="23"/>
      <c r="T1173" s="16"/>
      <c r="U1173" s="16"/>
      <c r="W1173" s="23"/>
      <c r="X1173" s="16"/>
      <c r="Y1173" s="16"/>
      <c r="Z1173" s="16"/>
      <c r="AA1173" s="16"/>
      <c r="AB1173" s="16"/>
      <c r="AC1173" s="16"/>
    </row>
    <row r="1174" spans="1:29" ht="15.75" customHeight="1" x14ac:dyDescent="0.35">
      <c r="A1174" s="17"/>
      <c r="B1174" s="16"/>
      <c r="C1174" s="16"/>
      <c r="D1174" s="16"/>
      <c r="E1174" s="16"/>
      <c r="F1174" s="16"/>
      <c r="G1174" s="16"/>
      <c r="H1174" s="16"/>
      <c r="I1174" s="16"/>
      <c r="J1174" s="16"/>
      <c r="K1174" s="16"/>
      <c r="L1174" s="16"/>
      <c r="N1174" s="16"/>
      <c r="O1174" s="16"/>
      <c r="P1174" s="16"/>
      <c r="Q1174" s="16"/>
      <c r="R1174" s="16"/>
      <c r="S1174" s="23"/>
      <c r="T1174" s="16"/>
      <c r="U1174" s="16"/>
      <c r="W1174" s="23"/>
      <c r="X1174" s="16"/>
      <c r="Y1174" s="16"/>
      <c r="Z1174" s="16"/>
      <c r="AA1174" s="16"/>
      <c r="AB1174" s="16"/>
      <c r="AC1174" s="16"/>
    </row>
    <row r="1175" spans="1:29" ht="15.75" customHeight="1" x14ac:dyDescent="0.35">
      <c r="A1175" s="17"/>
      <c r="B1175" s="16"/>
      <c r="C1175" s="16"/>
      <c r="D1175" s="16"/>
      <c r="E1175" s="16"/>
      <c r="F1175" s="16"/>
      <c r="G1175" s="16"/>
      <c r="H1175" s="16"/>
      <c r="I1175" s="16"/>
      <c r="J1175" s="16"/>
      <c r="K1175" s="16"/>
      <c r="L1175" s="16"/>
      <c r="N1175" s="16"/>
      <c r="O1175" s="16"/>
      <c r="P1175" s="16"/>
      <c r="Q1175" s="16"/>
      <c r="R1175" s="16"/>
      <c r="S1175" s="23"/>
      <c r="T1175" s="16"/>
      <c r="U1175" s="16"/>
      <c r="W1175" s="23"/>
      <c r="X1175" s="16"/>
      <c r="Y1175" s="16"/>
      <c r="Z1175" s="16"/>
      <c r="AA1175" s="16"/>
      <c r="AB1175" s="16"/>
      <c r="AC1175" s="16"/>
    </row>
    <row r="1176" spans="1:29" ht="15.75" customHeight="1" x14ac:dyDescent="0.35">
      <c r="A1176" s="17"/>
      <c r="B1176" s="16"/>
      <c r="C1176" s="16"/>
      <c r="D1176" s="16"/>
      <c r="E1176" s="16"/>
      <c r="F1176" s="16"/>
      <c r="G1176" s="16"/>
      <c r="H1176" s="16"/>
      <c r="I1176" s="16"/>
      <c r="J1176" s="16"/>
      <c r="K1176" s="16"/>
      <c r="L1176" s="16"/>
      <c r="N1176" s="16"/>
      <c r="O1176" s="16"/>
      <c r="P1176" s="16"/>
      <c r="Q1176" s="16"/>
      <c r="R1176" s="16"/>
      <c r="S1176" s="23"/>
      <c r="T1176" s="16"/>
      <c r="U1176" s="16"/>
      <c r="W1176" s="23"/>
      <c r="X1176" s="16"/>
      <c r="Y1176" s="16"/>
      <c r="Z1176" s="16"/>
      <c r="AA1176" s="16"/>
      <c r="AB1176" s="16"/>
      <c r="AC1176" s="16"/>
    </row>
    <row r="1177" spans="1:29" ht="15.75" customHeight="1" x14ac:dyDescent="0.35">
      <c r="A1177" s="17"/>
      <c r="B1177" s="16"/>
      <c r="C1177" s="16"/>
      <c r="D1177" s="16"/>
      <c r="E1177" s="16"/>
      <c r="F1177" s="16"/>
      <c r="G1177" s="16"/>
      <c r="H1177" s="16"/>
      <c r="I1177" s="16"/>
      <c r="J1177" s="16"/>
      <c r="K1177" s="16"/>
      <c r="L1177" s="16"/>
      <c r="N1177" s="16"/>
      <c r="O1177" s="16"/>
      <c r="P1177" s="16"/>
      <c r="Q1177" s="16"/>
      <c r="R1177" s="16"/>
      <c r="S1177" s="23"/>
      <c r="T1177" s="16"/>
      <c r="U1177" s="16"/>
      <c r="W1177" s="23"/>
      <c r="X1177" s="16"/>
      <c r="Y1177" s="16"/>
      <c r="Z1177" s="16"/>
      <c r="AA1177" s="16"/>
      <c r="AB1177" s="16"/>
      <c r="AC1177" s="16"/>
    </row>
    <row r="1178" spans="1:29" ht="15.75" customHeight="1" x14ac:dyDescent="0.35">
      <c r="A1178" s="17"/>
      <c r="B1178" s="16"/>
      <c r="C1178" s="16"/>
      <c r="D1178" s="16"/>
      <c r="E1178" s="16"/>
      <c r="F1178" s="16"/>
      <c r="G1178" s="16"/>
      <c r="H1178" s="16"/>
      <c r="I1178" s="16"/>
      <c r="J1178" s="16"/>
      <c r="K1178" s="16"/>
      <c r="L1178" s="16"/>
      <c r="N1178" s="16"/>
      <c r="O1178" s="16"/>
      <c r="P1178" s="16"/>
      <c r="Q1178" s="16"/>
      <c r="R1178" s="16"/>
      <c r="S1178" s="23"/>
      <c r="T1178" s="16"/>
      <c r="U1178" s="16"/>
      <c r="W1178" s="23"/>
      <c r="X1178" s="16"/>
      <c r="Y1178" s="16"/>
      <c r="Z1178" s="16"/>
      <c r="AA1178" s="16"/>
      <c r="AB1178" s="16"/>
      <c r="AC1178" s="16"/>
    </row>
    <row r="1179" spans="1:29" ht="15.75" customHeight="1" x14ac:dyDescent="0.35">
      <c r="A1179" s="17"/>
      <c r="B1179" s="16"/>
      <c r="C1179" s="16"/>
      <c r="D1179" s="16"/>
      <c r="E1179" s="16"/>
      <c r="F1179" s="16"/>
      <c r="G1179" s="16"/>
      <c r="H1179" s="16"/>
      <c r="I1179" s="16"/>
      <c r="J1179" s="16"/>
      <c r="K1179" s="16"/>
      <c r="L1179" s="16"/>
      <c r="N1179" s="16"/>
      <c r="O1179" s="16"/>
      <c r="P1179" s="16"/>
      <c r="Q1179" s="16"/>
      <c r="R1179" s="16"/>
      <c r="S1179" s="23"/>
      <c r="T1179" s="16"/>
      <c r="U1179" s="16"/>
      <c r="W1179" s="23"/>
      <c r="X1179" s="16"/>
      <c r="Y1179" s="16"/>
      <c r="Z1179" s="16"/>
      <c r="AA1179" s="16"/>
      <c r="AB1179" s="16"/>
      <c r="AC1179" s="16"/>
    </row>
    <row r="1180" spans="1:29" ht="15.75" customHeight="1" x14ac:dyDescent="0.35">
      <c r="A1180" s="17"/>
      <c r="B1180" s="16"/>
      <c r="C1180" s="16"/>
      <c r="D1180" s="16"/>
      <c r="E1180" s="16"/>
      <c r="F1180" s="16"/>
      <c r="G1180" s="16"/>
      <c r="H1180" s="16"/>
      <c r="I1180" s="16"/>
      <c r="J1180" s="16"/>
      <c r="K1180" s="16"/>
      <c r="L1180" s="16"/>
      <c r="N1180" s="16"/>
      <c r="O1180" s="16"/>
      <c r="P1180" s="16"/>
      <c r="Q1180" s="16"/>
      <c r="R1180" s="16"/>
      <c r="S1180" s="23"/>
      <c r="T1180" s="16"/>
      <c r="U1180" s="16"/>
      <c r="W1180" s="23"/>
      <c r="X1180" s="16"/>
      <c r="Y1180" s="16"/>
      <c r="Z1180" s="16"/>
      <c r="AA1180" s="16"/>
      <c r="AB1180" s="16"/>
      <c r="AC1180" s="16"/>
    </row>
    <row r="1181" spans="1:29" ht="15.75" customHeight="1" x14ac:dyDescent="0.35">
      <c r="A1181" s="17"/>
      <c r="B1181" s="16"/>
      <c r="C1181" s="16"/>
      <c r="D1181" s="16"/>
      <c r="E1181" s="16"/>
      <c r="F1181" s="16"/>
      <c r="G1181" s="16"/>
      <c r="H1181" s="16"/>
      <c r="I1181" s="16"/>
      <c r="J1181" s="16"/>
      <c r="K1181" s="16"/>
      <c r="L1181" s="16"/>
      <c r="N1181" s="16"/>
      <c r="O1181" s="16"/>
      <c r="P1181" s="16"/>
      <c r="Q1181" s="16"/>
      <c r="R1181" s="16"/>
      <c r="S1181" s="23"/>
      <c r="T1181" s="16"/>
      <c r="U1181" s="16"/>
      <c r="W1181" s="23"/>
      <c r="X1181" s="16"/>
      <c r="Y1181" s="16"/>
      <c r="Z1181" s="16"/>
      <c r="AA1181" s="16"/>
      <c r="AB1181" s="16"/>
      <c r="AC1181" s="16"/>
    </row>
    <row r="1182" spans="1:29" ht="15.75" customHeight="1" x14ac:dyDescent="0.35">
      <c r="A1182" s="17"/>
      <c r="B1182" s="16"/>
      <c r="C1182" s="16"/>
      <c r="D1182" s="16"/>
      <c r="E1182" s="16"/>
      <c r="F1182" s="16"/>
      <c r="G1182" s="16"/>
      <c r="H1182" s="16"/>
      <c r="I1182" s="16"/>
      <c r="J1182" s="16"/>
      <c r="K1182" s="16"/>
      <c r="L1182" s="16"/>
      <c r="N1182" s="16"/>
      <c r="O1182" s="16"/>
      <c r="P1182" s="16"/>
      <c r="Q1182" s="16"/>
      <c r="R1182" s="16"/>
      <c r="S1182" s="23"/>
      <c r="T1182" s="16"/>
      <c r="U1182" s="16"/>
      <c r="W1182" s="23"/>
      <c r="X1182" s="16"/>
      <c r="Y1182" s="16"/>
      <c r="Z1182" s="16"/>
      <c r="AA1182" s="16"/>
      <c r="AB1182" s="16"/>
      <c r="AC1182" s="16"/>
    </row>
    <row r="1183" spans="1:29" ht="15.75" customHeight="1" x14ac:dyDescent="0.35">
      <c r="A1183" s="17"/>
      <c r="B1183" s="16"/>
      <c r="C1183" s="16"/>
      <c r="D1183" s="16"/>
      <c r="E1183" s="16"/>
      <c r="F1183" s="16"/>
      <c r="G1183" s="16"/>
      <c r="H1183" s="16"/>
      <c r="I1183" s="16"/>
      <c r="J1183" s="16"/>
      <c r="K1183" s="16"/>
      <c r="L1183" s="16"/>
      <c r="N1183" s="16"/>
      <c r="O1183" s="16"/>
      <c r="P1183" s="16"/>
      <c r="Q1183" s="16"/>
      <c r="R1183" s="16"/>
      <c r="S1183" s="23"/>
      <c r="T1183" s="16"/>
      <c r="U1183" s="16"/>
      <c r="W1183" s="23"/>
      <c r="X1183" s="16"/>
      <c r="Y1183" s="16"/>
      <c r="Z1183" s="16"/>
      <c r="AA1183" s="16"/>
      <c r="AB1183" s="16"/>
      <c r="AC1183" s="16"/>
    </row>
    <row r="1184" spans="1:29" ht="15.75" customHeight="1" x14ac:dyDescent="0.35">
      <c r="A1184" s="17"/>
      <c r="B1184" s="16"/>
      <c r="C1184" s="16"/>
      <c r="D1184" s="16"/>
      <c r="E1184" s="16"/>
      <c r="F1184" s="16"/>
      <c r="G1184" s="16"/>
      <c r="H1184" s="16"/>
      <c r="I1184" s="16"/>
      <c r="J1184" s="16"/>
      <c r="K1184" s="16"/>
      <c r="L1184" s="16"/>
      <c r="N1184" s="16"/>
      <c r="O1184" s="16"/>
      <c r="P1184" s="16"/>
      <c r="Q1184" s="16"/>
      <c r="R1184" s="16"/>
      <c r="S1184" s="23"/>
      <c r="T1184" s="16"/>
      <c r="U1184" s="16"/>
      <c r="W1184" s="23"/>
      <c r="X1184" s="16"/>
      <c r="Y1184" s="16"/>
      <c r="Z1184" s="16"/>
      <c r="AA1184" s="16"/>
      <c r="AB1184" s="16"/>
      <c r="AC1184" s="16"/>
    </row>
    <row r="1185" spans="1:29" ht="15.75" customHeight="1" x14ac:dyDescent="0.35">
      <c r="A1185" s="17"/>
      <c r="B1185" s="16"/>
      <c r="C1185" s="16"/>
      <c r="D1185" s="16"/>
      <c r="E1185" s="16"/>
      <c r="F1185" s="16"/>
      <c r="G1185" s="16"/>
      <c r="H1185" s="16"/>
      <c r="I1185" s="16"/>
      <c r="J1185" s="16"/>
      <c r="K1185" s="16"/>
      <c r="L1185" s="16"/>
      <c r="N1185" s="16"/>
      <c r="O1185" s="16"/>
      <c r="P1185" s="16"/>
      <c r="Q1185" s="16"/>
      <c r="R1185" s="16"/>
      <c r="S1185" s="23"/>
      <c r="T1185" s="16"/>
      <c r="U1185" s="16"/>
      <c r="W1185" s="23"/>
      <c r="X1185" s="16"/>
      <c r="Y1185" s="16"/>
      <c r="Z1185" s="16"/>
      <c r="AA1185" s="16"/>
      <c r="AB1185" s="16"/>
      <c r="AC1185" s="16"/>
    </row>
    <row r="1186" spans="1:29" ht="15.75" customHeight="1" x14ac:dyDescent="0.35">
      <c r="A1186" s="17"/>
      <c r="B1186" s="16"/>
      <c r="C1186" s="16"/>
      <c r="D1186" s="16"/>
      <c r="E1186" s="16"/>
      <c r="F1186" s="16"/>
      <c r="G1186" s="16"/>
      <c r="H1186" s="16"/>
      <c r="I1186" s="16"/>
      <c r="J1186" s="16"/>
      <c r="K1186" s="16"/>
      <c r="L1186" s="16"/>
      <c r="N1186" s="16"/>
      <c r="O1186" s="16"/>
      <c r="P1186" s="16"/>
      <c r="Q1186" s="16"/>
      <c r="R1186" s="16"/>
      <c r="S1186" s="23"/>
      <c r="T1186" s="16"/>
      <c r="U1186" s="16"/>
      <c r="W1186" s="23"/>
      <c r="X1186" s="16"/>
      <c r="Y1186" s="16"/>
      <c r="Z1186" s="16"/>
      <c r="AA1186" s="16"/>
      <c r="AB1186" s="16"/>
      <c r="AC1186" s="16"/>
    </row>
    <row r="1187" spans="1:29" ht="15.75" customHeight="1" x14ac:dyDescent="0.35">
      <c r="A1187" s="17"/>
      <c r="B1187" s="16"/>
      <c r="C1187" s="16"/>
      <c r="D1187" s="16"/>
      <c r="E1187" s="16"/>
      <c r="F1187" s="16"/>
      <c r="G1187" s="16"/>
      <c r="H1187" s="16"/>
      <c r="I1187" s="16"/>
      <c r="J1187" s="16"/>
      <c r="K1187" s="16"/>
      <c r="L1187" s="16"/>
      <c r="N1187" s="16"/>
      <c r="O1187" s="16"/>
      <c r="P1187" s="16"/>
      <c r="Q1187" s="16"/>
      <c r="R1187" s="16"/>
      <c r="S1187" s="23"/>
      <c r="T1187" s="16"/>
      <c r="U1187" s="16"/>
      <c r="W1187" s="23"/>
      <c r="X1187" s="16"/>
      <c r="Y1187" s="16"/>
      <c r="Z1187" s="16"/>
      <c r="AA1187" s="16"/>
      <c r="AB1187" s="16"/>
      <c r="AC1187" s="16"/>
    </row>
    <row r="1188" spans="1:29" ht="15.75" customHeight="1" x14ac:dyDescent="0.35">
      <c r="A1188" s="17"/>
      <c r="B1188" s="16"/>
      <c r="C1188" s="16"/>
      <c r="D1188" s="16"/>
      <c r="E1188" s="16"/>
      <c r="F1188" s="16"/>
      <c r="G1188" s="16"/>
      <c r="H1188" s="16"/>
      <c r="I1188" s="16"/>
      <c r="J1188" s="16"/>
      <c r="K1188" s="16"/>
      <c r="L1188" s="16"/>
      <c r="N1188" s="16"/>
      <c r="O1188" s="16"/>
      <c r="P1188" s="16"/>
      <c r="Q1188" s="16"/>
      <c r="R1188" s="16"/>
      <c r="S1188" s="23"/>
      <c r="T1188" s="16"/>
      <c r="U1188" s="16"/>
      <c r="W1188" s="23"/>
      <c r="X1188" s="16"/>
      <c r="Y1188" s="16"/>
      <c r="Z1188" s="16"/>
      <c r="AA1188" s="16"/>
      <c r="AB1188" s="16"/>
      <c r="AC1188" s="16"/>
    </row>
    <row r="1189" spans="1:29" ht="15.75" customHeight="1" x14ac:dyDescent="0.35">
      <c r="A1189" s="17"/>
      <c r="B1189" s="16"/>
      <c r="C1189" s="16"/>
      <c r="D1189" s="16"/>
      <c r="E1189" s="16"/>
      <c r="F1189" s="16"/>
      <c r="G1189" s="16"/>
      <c r="H1189" s="16"/>
      <c r="I1189" s="16"/>
      <c r="J1189" s="16"/>
      <c r="K1189" s="16"/>
      <c r="L1189" s="16"/>
      <c r="N1189" s="16"/>
      <c r="O1189" s="16"/>
      <c r="P1189" s="16"/>
      <c r="Q1189" s="16"/>
      <c r="R1189" s="16"/>
      <c r="S1189" s="23"/>
      <c r="T1189" s="16"/>
      <c r="U1189" s="16"/>
      <c r="W1189" s="23"/>
      <c r="X1189" s="16"/>
      <c r="Y1189" s="16"/>
      <c r="Z1189" s="16"/>
      <c r="AA1189" s="16"/>
      <c r="AB1189" s="16"/>
      <c r="AC1189" s="16"/>
    </row>
    <row r="1190" spans="1:29" ht="15.75" customHeight="1" x14ac:dyDescent="0.35">
      <c r="A1190" s="17"/>
      <c r="B1190" s="16"/>
      <c r="C1190" s="16"/>
      <c r="D1190" s="16"/>
      <c r="E1190" s="16"/>
      <c r="F1190" s="16"/>
      <c r="G1190" s="16"/>
      <c r="H1190" s="16"/>
      <c r="I1190" s="16"/>
      <c r="J1190" s="16"/>
      <c r="K1190" s="16"/>
      <c r="L1190" s="16"/>
      <c r="N1190" s="16"/>
      <c r="O1190" s="16"/>
      <c r="P1190" s="16"/>
      <c r="Q1190" s="16"/>
      <c r="R1190" s="16"/>
      <c r="S1190" s="23"/>
      <c r="T1190" s="16"/>
      <c r="U1190" s="16"/>
      <c r="W1190" s="23"/>
      <c r="X1190" s="16"/>
      <c r="Y1190" s="16"/>
      <c r="Z1190" s="16"/>
      <c r="AA1190" s="16"/>
      <c r="AB1190" s="16"/>
      <c r="AC1190" s="16"/>
    </row>
    <row r="1191" spans="1:29" ht="15.75" customHeight="1" x14ac:dyDescent="0.35">
      <c r="A1191" s="17"/>
      <c r="B1191" s="16"/>
      <c r="C1191" s="16"/>
      <c r="D1191" s="16"/>
      <c r="E1191" s="16"/>
      <c r="F1191" s="16"/>
      <c r="G1191" s="16"/>
      <c r="H1191" s="16"/>
      <c r="I1191" s="16"/>
      <c r="J1191" s="16"/>
      <c r="K1191" s="16"/>
      <c r="L1191" s="16"/>
      <c r="N1191" s="16"/>
      <c r="O1191" s="16"/>
      <c r="P1191" s="16"/>
      <c r="Q1191" s="16"/>
      <c r="R1191" s="16"/>
      <c r="S1191" s="23"/>
      <c r="T1191" s="16"/>
      <c r="U1191" s="16"/>
      <c r="W1191" s="23"/>
      <c r="X1191" s="16"/>
      <c r="Y1191" s="16"/>
      <c r="Z1191" s="16"/>
      <c r="AA1191" s="16"/>
      <c r="AB1191" s="16"/>
      <c r="AC1191" s="16"/>
    </row>
    <row r="1192" spans="1:29" ht="15.75" customHeight="1" x14ac:dyDescent="0.35">
      <c r="A1192" s="17"/>
      <c r="B1192" s="16"/>
      <c r="C1192" s="16"/>
      <c r="D1192" s="16"/>
      <c r="E1192" s="16"/>
      <c r="F1192" s="16"/>
      <c r="G1192" s="16"/>
      <c r="H1192" s="16"/>
      <c r="I1192" s="16"/>
      <c r="J1192" s="16"/>
      <c r="K1192" s="16"/>
      <c r="L1192" s="16"/>
      <c r="N1192" s="16"/>
      <c r="O1192" s="16"/>
      <c r="P1192" s="16"/>
      <c r="Q1192" s="16"/>
      <c r="R1192" s="16"/>
      <c r="S1192" s="23"/>
      <c r="T1192" s="16"/>
      <c r="U1192" s="16"/>
      <c r="W1192" s="23"/>
      <c r="X1192" s="16"/>
      <c r="Y1192" s="16"/>
      <c r="Z1192" s="16"/>
      <c r="AA1192" s="16"/>
      <c r="AB1192" s="16"/>
      <c r="AC1192" s="16"/>
    </row>
    <row r="1193" spans="1:29" ht="15.75" customHeight="1" x14ac:dyDescent="0.35">
      <c r="A1193" s="17"/>
      <c r="B1193" s="16"/>
      <c r="C1193" s="16"/>
      <c r="D1193" s="16"/>
      <c r="E1193" s="16"/>
      <c r="F1193" s="16"/>
      <c r="G1193" s="16"/>
      <c r="H1193" s="16"/>
      <c r="I1193" s="16"/>
      <c r="J1193" s="16"/>
      <c r="K1193" s="16"/>
      <c r="L1193" s="16"/>
      <c r="N1193" s="16"/>
      <c r="O1193" s="16"/>
      <c r="P1193" s="16"/>
      <c r="Q1193" s="16"/>
      <c r="R1193" s="16"/>
      <c r="S1193" s="23"/>
      <c r="T1193" s="16"/>
      <c r="U1193" s="16"/>
      <c r="W1193" s="23"/>
      <c r="X1193" s="16"/>
      <c r="Y1193" s="16"/>
      <c r="Z1193" s="16"/>
      <c r="AA1193" s="16"/>
      <c r="AB1193" s="16"/>
      <c r="AC1193" s="16"/>
    </row>
    <row r="1194" spans="1:29" ht="15.75" customHeight="1" x14ac:dyDescent="0.35">
      <c r="A1194" s="17"/>
      <c r="B1194" s="16"/>
      <c r="C1194" s="16"/>
      <c r="D1194" s="16"/>
      <c r="E1194" s="16"/>
      <c r="F1194" s="16"/>
      <c r="G1194" s="16"/>
      <c r="H1194" s="16"/>
      <c r="I1194" s="16"/>
      <c r="J1194" s="16"/>
      <c r="K1194" s="16"/>
      <c r="L1194" s="16"/>
      <c r="N1194" s="16"/>
      <c r="O1194" s="16"/>
      <c r="P1194" s="16"/>
      <c r="Q1194" s="16"/>
      <c r="R1194" s="16"/>
      <c r="S1194" s="23"/>
      <c r="T1194" s="16"/>
      <c r="U1194" s="16"/>
      <c r="W1194" s="23"/>
      <c r="X1194" s="16"/>
      <c r="Y1194" s="16"/>
      <c r="Z1194" s="16"/>
      <c r="AA1194" s="16"/>
      <c r="AB1194" s="16"/>
      <c r="AC1194" s="16"/>
    </row>
    <row r="1195" spans="1:29" ht="15.75" customHeight="1" x14ac:dyDescent="0.35">
      <c r="A1195" s="17"/>
      <c r="B1195" s="16"/>
      <c r="C1195" s="16"/>
      <c r="D1195" s="16"/>
      <c r="E1195" s="16"/>
      <c r="F1195" s="16"/>
      <c r="G1195" s="16"/>
      <c r="H1195" s="16"/>
      <c r="I1195" s="16"/>
      <c r="J1195" s="16"/>
      <c r="K1195" s="16"/>
      <c r="L1195" s="16"/>
      <c r="N1195" s="16"/>
      <c r="O1195" s="16"/>
      <c r="P1195" s="16"/>
      <c r="Q1195" s="16"/>
      <c r="R1195" s="16"/>
      <c r="S1195" s="23"/>
      <c r="T1195" s="16"/>
      <c r="U1195" s="16"/>
      <c r="W1195" s="23"/>
      <c r="X1195" s="16"/>
      <c r="Y1195" s="16"/>
      <c r="Z1195" s="16"/>
      <c r="AA1195" s="16"/>
      <c r="AB1195" s="16"/>
      <c r="AC1195" s="16"/>
    </row>
    <row r="1196" spans="1:29" ht="15.75" customHeight="1" x14ac:dyDescent="0.35">
      <c r="A1196" s="17"/>
      <c r="B1196" s="16"/>
      <c r="C1196" s="16"/>
      <c r="D1196" s="16"/>
      <c r="E1196" s="16"/>
      <c r="F1196" s="16"/>
      <c r="G1196" s="16"/>
      <c r="H1196" s="16"/>
      <c r="I1196" s="16"/>
      <c r="J1196" s="16"/>
      <c r="K1196" s="16"/>
      <c r="L1196" s="16"/>
      <c r="N1196" s="16"/>
      <c r="O1196" s="16"/>
      <c r="P1196" s="16"/>
      <c r="Q1196" s="16"/>
      <c r="R1196" s="16"/>
      <c r="S1196" s="23"/>
      <c r="T1196" s="16"/>
      <c r="U1196" s="16"/>
      <c r="W1196" s="23"/>
      <c r="X1196" s="16"/>
      <c r="Y1196" s="16"/>
      <c r="Z1196" s="16"/>
      <c r="AA1196" s="16"/>
      <c r="AB1196" s="16"/>
      <c r="AC1196" s="16"/>
    </row>
    <row r="1197" spans="1:29" ht="15.75" customHeight="1" x14ac:dyDescent="0.35">
      <c r="A1197" s="17"/>
      <c r="B1197" s="16"/>
      <c r="C1197" s="16"/>
      <c r="D1197" s="16"/>
      <c r="E1197" s="16"/>
      <c r="F1197" s="16"/>
      <c r="G1197" s="16"/>
      <c r="H1197" s="16"/>
      <c r="I1197" s="16"/>
      <c r="J1197" s="16"/>
      <c r="K1197" s="16"/>
      <c r="L1197" s="16"/>
      <c r="N1197" s="16"/>
      <c r="O1197" s="16"/>
      <c r="P1197" s="16"/>
      <c r="Q1197" s="16"/>
      <c r="R1197" s="16"/>
      <c r="S1197" s="23"/>
      <c r="T1197" s="16"/>
      <c r="U1197" s="16"/>
      <c r="W1197" s="23"/>
      <c r="X1197" s="16"/>
      <c r="Y1197" s="16"/>
      <c r="Z1197" s="16"/>
      <c r="AA1197" s="16"/>
      <c r="AB1197" s="16"/>
      <c r="AC1197" s="16"/>
    </row>
    <row r="1198" spans="1:29" ht="15.75" customHeight="1" x14ac:dyDescent="0.35">
      <c r="A1198" s="17"/>
      <c r="B1198" s="16"/>
      <c r="C1198" s="16"/>
      <c r="D1198" s="16"/>
      <c r="E1198" s="16"/>
      <c r="F1198" s="16"/>
      <c r="G1198" s="16"/>
      <c r="H1198" s="16"/>
      <c r="I1198" s="16"/>
      <c r="J1198" s="16"/>
      <c r="K1198" s="16"/>
      <c r="L1198" s="16"/>
      <c r="N1198" s="16"/>
      <c r="O1198" s="16"/>
      <c r="P1198" s="16"/>
      <c r="Q1198" s="16"/>
      <c r="R1198" s="16"/>
      <c r="S1198" s="23"/>
      <c r="T1198" s="16"/>
      <c r="U1198" s="16"/>
      <c r="W1198" s="23"/>
      <c r="X1198" s="16"/>
      <c r="Y1198" s="16"/>
      <c r="Z1198" s="16"/>
      <c r="AA1198" s="16"/>
      <c r="AB1198" s="16"/>
      <c r="AC1198" s="16"/>
    </row>
    <row r="1199" spans="1:29" ht="15.75" customHeight="1" x14ac:dyDescent="0.35">
      <c r="A1199" s="17"/>
      <c r="B1199" s="16"/>
      <c r="C1199" s="16"/>
      <c r="D1199" s="16"/>
      <c r="E1199" s="16"/>
      <c r="F1199" s="16"/>
      <c r="G1199" s="16"/>
      <c r="H1199" s="16"/>
      <c r="I1199" s="16"/>
      <c r="J1199" s="16"/>
      <c r="K1199" s="16"/>
      <c r="L1199" s="16"/>
      <c r="N1199" s="16"/>
      <c r="O1199" s="16"/>
      <c r="P1199" s="16"/>
      <c r="Q1199" s="16"/>
      <c r="R1199" s="16"/>
      <c r="S1199" s="23"/>
      <c r="T1199" s="16"/>
      <c r="U1199" s="16"/>
      <c r="W1199" s="23"/>
      <c r="X1199" s="16"/>
      <c r="Y1199" s="16"/>
      <c r="Z1199" s="16"/>
      <c r="AA1199" s="16"/>
      <c r="AB1199" s="16"/>
      <c r="AC1199" s="16"/>
    </row>
    <row r="1200" spans="1:29" ht="15.75" customHeight="1" x14ac:dyDescent="0.35">
      <c r="A1200" s="17"/>
      <c r="B1200" s="16"/>
      <c r="C1200" s="16"/>
      <c r="D1200" s="16"/>
      <c r="E1200" s="16"/>
      <c r="F1200" s="16"/>
      <c r="G1200" s="16"/>
      <c r="H1200" s="16"/>
      <c r="I1200" s="16"/>
      <c r="J1200" s="16"/>
      <c r="K1200" s="16"/>
      <c r="L1200" s="16"/>
      <c r="N1200" s="16"/>
      <c r="O1200" s="16"/>
      <c r="P1200" s="16"/>
      <c r="Q1200" s="16"/>
      <c r="R1200" s="16"/>
      <c r="S1200" s="23"/>
      <c r="T1200" s="16"/>
      <c r="U1200" s="16"/>
      <c r="W1200" s="23"/>
      <c r="X1200" s="16"/>
      <c r="Y1200" s="16"/>
      <c r="Z1200" s="16"/>
      <c r="AA1200" s="16"/>
      <c r="AB1200" s="16"/>
      <c r="AC1200" s="16"/>
    </row>
    <row r="1201" spans="1:29" ht="15.75" customHeight="1" x14ac:dyDescent="0.35">
      <c r="A1201" s="17"/>
      <c r="B1201" s="16"/>
      <c r="C1201" s="16"/>
      <c r="D1201" s="16"/>
      <c r="E1201" s="16"/>
      <c r="F1201" s="16"/>
      <c r="G1201" s="16"/>
      <c r="H1201" s="16"/>
      <c r="I1201" s="16"/>
      <c r="J1201" s="16"/>
      <c r="K1201" s="16"/>
      <c r="L1201" s="16"/>
      <c r="N1201" s="16"/>
      <c r="O1201" s="16"/>
      <c r="P1201" s="16"/>
      <c r="Q1201" s="16"/>
      <c r="R1201" s="16"/>
      <c r="S1201" s="23"/>
      <c r="T1201" s="16"/>
      <c r="U1201" s="16"/>
      <c r="W1201" s="23"/>
      <c r="X1201" s="16"/>
      <c r="Y1201" s="16"/>
      <c r="Z1201" s="16"/>
      <c r="AA1201" s="16"/>
      <c r="AB1201" s="16"/>
      <c r="AC1201" s="16"/>
    </row>
    <row r="1202" spans="1:29" ht="15.75" customHeight="1" x14ac:dyDescent="0.35">
      <c r="A1202" s="17"/>
      <c r="B1202" s="16"/>
      <c r="C1202" s="16"/>
      <c r="D1202" s="16"/>
      <c r="E1202" s="16"/>
      <c r="F1202" s="16"/>
      <c r="G1202" s="16"/>
      <c r="H1202" s="16"/>
      <c r="I1202" s="16"/>
      <c r="J1202" s="16"/>
      <c r="K1202" s="16"/>
      <c r="L1202" s="16"/>
      <c r="N1202" s="16"/>
      <c r="O1202" s="16"/>
      <c r="P1202" s="16"/>
      <c r="Q1202" s="16"/>
      <c r="R1202" s="16"/>
      <c r="S1202" s="23"/>
      <c r="T1202" s="16"/>
      <c r="U1202" s="16"/>
      <c r="W1202" s="23"/>
      <c r="X1202" s="16"/>
      <c r="Y1202" s="16"/>
      <c r="Z1202" s="16"/>
      <c r="AA1202" s="16"/>
      <c r="AB1202" s="16"/>
      <c r="AC1202" s="16"/>
    </row>
    <row r="1203" spans="1:29" ht="15.75" customHeight="1" x14ac:dyDescent="0.35">
      <c r="A1203" s="17"/>
      <c r="B1203" s="16"/>
      <c r="C1203" s="16"/>
      <c r="D1203" s="16"/>
      <c r="E1203" s="16"/>
      <c r="F1203" s="16"/>
      <c r="G1203" s="16"/>
      <c r="H1203" s="16"/>
      <c r="I1203" s="16"/>
      <c r="J1203" s="16"/>
      <c r="K1203" s="16"/>
      <c r="L1203" s="16"/>
      <c r="N1203" s="16"/>
      <c r="O1203" s="16"/>
      <c r="P1203" s="16"/>
      <c r="Q1203" s="16"/>
      <c r="R1203" s="16"/>
      <c r="S1203" s="23"/>
      <c r="T1203" s="16"/>
      <c r="U1203" s="16"/>
      <c r="W1203" s="23"/>
      <c r="X1203" s="16"/>
      <c r="Y1203" s="16"/>
      <c r="Z1203" s="16"/>
      <c r="AA1203" s="16"/>
      <c r="AB1203" s="16"/>
      <c r="AC1203" s="16"/>
    </row>
    <row r="1204" spans="1:29" ht="15.75" customHeight="1" x14ac:dyDescent="0.35">
      <c r="A1204" s="17"/>
      <c r="B1204" s="16"/>
      <c r="C1204" s="16"/>
      <c r="D1204" s="16"/>
      <c r="E1204" s="16"/>
      <c r="F1204" s="16"/>
      <c r="G1204" s="16"/>
      <c r="H1204" s="16"/>
      <c r="I1204" s="16"/>
      <c r="J1204" s="16"/>
      <c r="K1204" s="16"/>
      <c r="L1204" s="16"/>
      <c r="N1204" s="16"/>
      <c r="O1204" s="16"/>
      <c r="P1204" s="16"/>
      <c r="Q1204" s="16"/>
      <c r="R1204" s="16"/>
      <c r="S1204" s="23"/>
      <c r="T1204" s="16"/>
      <c r="U1204" s="16"/>
      <c r="W1204" s="23"/>
      <c r="X1204" s="16"/>
      <c r="Y1204" s="16"/>
      <c r="Z1204" s="16"/>
      <c r="AA1204" s="16"/>
      <c r="AB1204" s="16"/>
      <c r="AC1204" s="16"/>
    </row>
    <row r="1205" spans="1:29" ht="15.75" customHeight="1" x14ac:dyDescent="0.35">
      <c r="A1205" s="17"/>
      <c r="B1205" s="16"/>
      <c r="C1205" s="16"/>
      <c r="D1205" s="16"/>
      <c r="E1205" s="16"/>
      <c r="F1205" s="16"/>
      <c r="G1205" s="16"/>
      <c r="H1205" s="16"/>
      <c r="I1205" s="16"/>
      <c r="J1205" s="16"/>
      <c r="K1205" s="16"/>
      <c r="L1205" s="16"/>
      <c r="N1205" s="16"/>
      <c r="O1205" s="16"/>
      <c r="P1205" s="16"/>
      <c r="Q1205" s="16"/>
      <c r="R1205" s="16"/>
      <c r="S1205" s="23"/>
      <c r="T1205" s="16"/>
      <c r="U1205" s="16"/>
      <c r="W1205" s="23"/>
      <c r="X1205" s="16"/>
      <c r="Y1205" s="16"/>
      <c r="Z1205" s="16"/>
      <c r="AA1205" s="16"/>
      <c r="AB1205" s="16"/>
      <c r="AC1205" s="16"/>
    </row>
    <row r="1206" spans="1:29" ht="15.75" customHeight="1" x14ac:dyDescent="0.35">
      <c r="A1206" s="17"/>
      <c r="B1206" s="16"/>
      <c r="C1206" s="16"/>
      <c r="D1206" s="16"/>
      <c r="E1206" s="16"/>
      <c r="F1206" s="16"/>
      <c r="G1206" s="16"/>
      <c r="H1206" s="16"/>
      <c r="I1206" s="16"/>
      <c r="J1206" s="16"/>
      <c r="K1206" s="16"/>
      <c r="L1206" s="16"/>
      <c r="N1206" s="16"/>
      <c r="O1206" s="16"/>
      <c r="P1206" s="16"/>
      <c r="Q1206" s="16"/>
      <c r="R1206" s="16"/>
      <c r="S1206" s="23"/>
      <c r="T1206" s="16"/>
      <c r="U1206" s="16"/>
      <c r="W1206" s="23"/>
      <c r="X1206" s="16"/>
      <c r="Y1206" s="16"/>
      <c r="Z1206" s="16"/>
      <c r="AA1206" s="16"/>
      <c r="AB1206" s="16"/>
      <c r="AC1206" s="16"/>
    </row>
    <row r="1207" spans="1:29" ht="15.75" customHeight="1" x14ac:dyDescent="0.35">
      <c r="A1207" s="17"/>
      <c r="B1207" s="16"/>
      <c r="C1207" s="16"/>
      <c r="D1207" s="16"/>
      <c r="E1207" s="16"/>
      <c r="F1207" s="16"/>
      <c r="G1207" s="16"/>
      <c r="H1207" s="16"/>
      <c r="I1207" s="16"/>
      <c r="J1207" s="16"/>
      <c r="K1207" s="16"/>
      <c r="L1207" s="16"/>
      <c r="N1207" s="16"/>
      <c r="O1207" s="16"/>
      <c r="P1207" s="16"/>
      <c r="Q1207" s="16"/>
      <c r="R1207" s="16"/>
      <c r="S1207" s="23"/>
      <c r="T1207" s="16"/>
      <c r="U1207" s="16"/>
      <c r="W1207" s="23"/>
      <c r="X1207" s="16"/>
      <c r="Y1207" s="16"/>
      <c r="Z1207" s="16"/>
      <c r="AA1207" s="16"/>
      <c r="AB1207" s="16"/>
      <c r="AC1207" s="16"/>
    </row>
    <row r="1208" spans="1:29" ht="15.75" customHeight="1" x14ac:dyDescent="0.35">
      <c r="A1208" s="17"/>
      <c r="B1208" s="16"/>
      <c r="C1208" s="16"/>
      <c r="D1208" s="16"/>
      <c r="E1208" s="16"/>
      <c r="F1208" s="16"/>
      <c r="G1208" s="16"/>
      <c r="H1208" s="16"/>
      <c r="I1208" s="16"/>
      <c r="J1208" s="16"/>
      <c r="K1208" s="16"/>
      <c r="L1208" s="16"/>
      <c r="N1208" s="16"/>
      <c r="O1208" s="16"/>
      <c r="P1208" s="16"/>
      <c r="Q1208" s="16"/>
      <c r="R1208" s="16"/>
      <c r="S1208" s="23"/>
      <c r="T1208" s="16"/>
      <c r="U1208" s="16"/>
      <c r="W1208" s="23"/>
      <c r="X1208" s="16"/>
      <c r="Y1208" s="16"/>
      <c r="Z1208" s="16"/>
      <c r="AA1208" s="16"/>
      <c r="AB1208" s="16"/>
      <c r="AC1208" s="16"/>
    </row>
    <row r="1209" spans="1:29" ht="15.75" customHeight="1" x14ac:dyDescent="0.35">
      <c r="A1209" s="17"/>
      <c r="B1209" s="16"/>
      <c r="C1209" s="16"/>
      <c r="D1209" s="16"/>
      <c r="E1209" s="16"/>
      <c r="F1209" s="16"/>
      <c r="G1209" s="16"/>
      <c r="H1209" s="16"/>
      <c r="I1209" s="16"/>
      <c r="J1209" s="16"/>
      <c r="K1209" s="16"/>
      <c r="L1209" s="16"/>
      <c r="N1209" s="16"/>
      <c r="O1209" s="16"/>
      <c r="P1209" s="16"/>
      <c r="Q1209" s="16"/>
      <c r="R1209" s="16"/>
      <c r="S1209" s="23"/>
      <c r="T1209" s="16"/>
      <c r="U1209" s="16"/>
      <c r="W1209" s="23"/>
      <c r="X1209" s="16"/>
      <c r="Y1209" s="16"/>
      <c r="Z1209" s="16"/>
      <c r="AA1209" s="16"/>
      <c r="AB1209" s="16"/>
      <c r="AC1209" s="16"/>
    </row>
    <row r="1210" spans="1:29" ht="15.75" customHeight="1" x14ac:dyDescent="0.35">
      <c r="A1210" s="17"/>
      <c r="B1210" s="16"/>
      <c r="C1210" s="16"/>
      <c r="D1210" s="16"/>
      <c r="E1210" s="16"/>
      <c r="F1210" s="16"/>
      <c r="G1210" s="16"/>
      <c r="H1210" s="16"/>
      <c r="I1210" s="16"/>
      <c r="J1210" s="16"/>
      <c r="K1210" s="16"/>
      <c r="L1210" s="16"/>
      <c r="N1210" s="16"/>
      <c r="O1210" s="16"/>
      <c r="P1210" s="16"/>
      <c r="Q1210" s="16"/>
      <c r="R1210" s="16"/>
      <c r="S1210" s="23"/>
      <c r="T1210" s="16"/>
      <c r="U1210" s="16"/>
      <c r="W1210" s="23"/>
      <c r="X1210" s="16"/>
      <c r="Y1210" s="16"/>
      <c r="Z1210" s="16"/>
      <c r="AA1210" s="16"/>
      <c r="AB1210" s="16"/>
      <c r="AC1210" s="16"/>
    </row>
    <row r="1211" spans="1:29" ht="15.75" customHeight="1" x14ac:dyDescent="0.35">
      <c r="A1211" s="17"/>
      <c r="B1211" s="16"/>
      <c r="C1211" s="16"/>
      <c r="D1211" s="16"/>
      <c r="E1211" s="16"/>
      <c r="F1211" s="16"/>
      <c r="G1211" s="16"/>
      <c r="H1211" s="16"/>
      <c r="I1211" s="16"/>
      <c r="J1211" s="16"/>
      <c r="K1211" s="16"/>
      <c r="L1211" s="16"/>
      <c r="N1211" s="16"/>
      <c r="O1211" s="16"/>
      <c r="P1211" s="16"/>
      <c r="Q1211" s="16"/>
      <c r="R1211" s="16"/>
      <c r="S1211" s="23"/>
      <c r="T1211" s="16"/>
      <c r="U1211" s="16"/>
      <c r="W1211" s="23"/>
      <c r="X1211" s="16"/>
      <c r="Y1211" s="16"/>
      <c r="Z1211" s="16"/>
      <c r="AA1211" s="16"/>
      <c r="AB1211" s="16"/>
      <c r="AC1211" s="16"/>
    </row>
    <row r="1212" spans="1:29" ht="15.75" customHeight="1" x14ac:dyDescent="0.35">
      <c r="A1212" s="17"/>
      <c r="B1212" s="16"/>
      <c r="C1212" s="16"/>
      <c r="D1212" s="16"/>
      <c r="E1212" s="16"/>
      <c r="F1212" s="16"/>
      <c r="G1212" s="16"/>
      <c r="H1212" s="16"/>
      <c r="I1212" s="16"/>
      <c r="J1212" s="16"/>
      <c r="K1212" s="16"/>
      <c r="L1212" s="16"/>
      <c r="N1212" s="16"/>
      <c r="O1212" s="16"/>
      <c r="P1212" s="16"/>
      <c r="Q1212" s="16"/>
      <c r="R1212" s="16"/>
      <c r="S1212" s="23"/>
      <c r="T1212" s="16"/>
      <c r="U1212" s="16"/>
      <c r="W1212" s="23"/>
      <c r="X1212" s="16"/>
      <c r="Y1212" s="16"/>
      <c r="Z1212" s="16"/>
      <c r="AA1212" s="16"/>
      <c r="AB1212" s="16"/>
      <c r="AC1212" s="16"/>
    </row>
    <row r="1213" spans="1:29" ht="15.75" customHeight="1" x14ac:dyDescent="0.35">
      <c r="A1213" s="17"/>
      <c r="B1213" s="16"/>
      <c r="C1213" s="16"/>
      <c r="D1213" s="16"/>
      <c r="E1213" s="16"/>
      <c r="F1213" s="16"/>
      <c r="G1213" s="16"/>
      <c r="H1213" s="16"/>
      <c r="I1213" s="16"/>
      <c r="J1213" s="16"/>
      <c r="K1213" s="16"/>
      <c r="L1213" s="16"/>
      <c r="N1213" s="16"/>
      <c r="O1213" s="16"/>
      <c r="P1213" s="16"/>
      <c r="Q1213" s="16"/>
      <c r="R1213" s="16"/>
      <c r="S1213" s="23"/>
      <c r="T1213" s="16"/>
      <c r="U1213" s="16"/>
      <c r="W1213" s="23"/>
      <c r="X1213" s="16"/>
      <c r="Y1213" s="16"/>
      <c r="Z1213" s="16"/>
      <c r="AA1213" s="16"/>
      <c r="AB1213" s="16"/>
      <c r="AC1213" s="16"/>
    </row>
    <row r="1214" spans="1:29" ht="15.75" customHeight="1" x14ac:dyDescent="0.35">
      <c r="A1214" s="17"/>
      <c r="B1214" s="16"/>
      <c r="C1214" s="16"/>
      <c r="D1214" s="16"/>
      <c r="E1214" s="16"/>
      <c r="F1214" s="16"/>
      <c r="G1214" s="16"/>
      <c r="H1214" s="16"/>
      <c r="I1214" s="16"/>
      <c r="J1214" s="16"/>
      <c r="K1214" s="16"/>
      <c r="L1214" s="16"/>
      <c r="N1214" s="16"/>
      <c r="O1214" s="16"/>
      <c r="P1214" s="16"/>
      <c r="Q1214" s="16"/>
      <c r="R1214" s="16"/>
      <c r="S1214" s="23"/>
      <c r="T1214" s="16"/>
      <c r="U1214" s="16"/>
      <c r="W1214" s="23"/>
      <c r="X1214" s="16"/>
      <c r="Y1214" s="16"/>
      <c r="Z1214" s="16"/>
      <c r="AA1214" s="16"/>
      <c r="AB1214" s="16"/>
      <c r="AC1214" s="16"/>
    </row>
    <row r="1215" spans="1:29" ht="15.75" customHeight="1" x14ac:dyDescent="0.35">
      <c r="A1215" s="17"/>
      <c r="B1215" s="16"/>
      <c r="C1215" s="16"/>
      <c r="D1215" s="16"/>
      <c r="E1215" s="16"/>
      <c r="F1215" s="16"/>
      <c r="G1215" s="16"/>
      <c r="H1215" s="16"/>
      <c r="I1215" s="16"/>
      <c r="J1215" s="16"/>
      <c r="K1215" s="16"/>
      <c r="L1215" s="16"/>
      <c r="N1215" s="16"/>
      <c r="O1215" s="16"/>
      <c r="P1215" s="16"/>
      <c r="Q1215" s="16"/>
      <c r="R1215" s="16"/>
      <c r="S1215" s="23"/>
      <c r="T1215" s="16"/>
      <c r="U1215" s="16"/>
      <c r="W1215" s="23"/>
      <c r="X1215" s="16"/>
      <c r="Y1215" s="16"/>
      <c r="Z1215" s="16"/>
      <c r="AA1215" s="16"/>
      <c r="AB1215" s="16"/>
      <c r="AC1215" s="16"/>
    </row>
    <row r="1216" spans="1:29" ht="15.75" customHeight="1" x14ac:dyDescent="0.35">
      <c r="A1216" s="17"/>
      <c r="B1216" s="16"/>
      <c r="C1216" s="16"/>
      <c r="D1216" s="16"/>
      <c r="E1216" s="16"/>
      <c r="F1216" s="16"/>
      <c r="G1216" s="16"/>
      <c r="H1216" s="16"/>
      <c r="I1216" s="16"/>
      <c r="J1216" s="16"/>
      <c r="K1216" s="16"/>
      <c r="L1216" s="16"/>
      <c r="N1216" s="16"/>
      <c r="O1216" s="16"/>
      <c r="P1216" s="16"/>
      <c r="Q1216" s="16"/>
      <c r="R1216" s="16"/>
      <c r="S1216" s="23"/>
      <c r="T1216" s="16"/>
      <c r="U1216" s="16"/>
      <c r="W1216" s="23"/>
      <c r="X1216" s="16"/>
      <c r="Y1216" s="16"/>
      <c r="Z1216" s="16"/>
      <c r="AA1216" s="16"/>
      <c r="AB1216" s="16"/>
      <c r="AC1216" s="16"/>
    </row>
    <row r="1217" spans="1:29" ht="15.75" customHeight="1" x14ac:dyDescent="0.35">
      <c r="A1217" s="17"/>
      <c r="B1217" s="16"/>
      <c r="C1217" s="16"/>
      <c r="D1217" s="16"/>
      <c r="E1217" s="16"/>
      <c r="F1217" s="16"/>
      <c r="G1217" s="16"/>
      <c r="H1217" s="16"/>
      <c r="I1217" s="16"/>
      <c r="J1217" s="16"/>
      <c r="K1217" s="16"/>
      <c r="L1217" s="16"/>
      <c r="N1217" s="16"/>
      <c r="O1217" s="16"/>
      <c r="P1217" s="16"/>
      <c r="Q1217" s="16"/>
      <c r="R1217" s="16"/>
      <c r="S1217" s="23"/>
      <c r="T1217" s="16"/>
      <c r="U1217" s="16"/>
      <c r="W1217" s="23"/>
      <c r="X1217" s="16"/>
      <c r="Y1217" s="16"/>
      <c r="Z1217" s="16"/>
      <c r="AA1217" s="16"/>
      <c r="AB1217" s="16"/>
      <c r="AC1217" s="16"/>
    </row>
    <row r="1218" spans="1:29" ht="15.75" customHeight="1" x14ac:dyDescent="0.35">
      <c r="A1218" s="17"/>
      <c r="B1218" s="16"/>
      <c r="C1218" s="16"/>
      <c r="D1218" s="16"/>
      <c r="E1218" s="16"/>
      <c r="F1218" s="16"/>
      <c r="G1218" s="16"/>
      <c r="H1218" s="16"/>
      <c r="I1218" s="16"/>
      <c r="J1218" s="16"/>
      <c r="K1218" s="16"/>
      <c r="L1218" s="16"/>
      <c r="N1218" s="16"/>
      <c r="O1218" s="16"/>
      <c r="P1218" s="16"/>
      <c r="Q1218" s="16"/>
      <c r="R1218" s="16"/>
      <c r="S1218" s="23"/>
      <c r="T1218" s="16"/>
      <c r="U1218" s="16"/>
      <c r="W1218" s="23"/>
      <c r="X1218" s="16"/>
      <c r="Y1218" s="16"/>
      <c r="Z1218" s="16"/>
      <c r="AA1218" s="16"/>
      <c r="AB1218" s="16"/>
      <c r="AC1218" s="16"/>
    </row>
    <row r="1219" spans="1:29" ht="15.75" customHeight="1" x14ac:dyDescent="0.35">
      <c r="A1219" s="17"/>
      <c r="B1219" s="16"/>
      <c r="C1219" s="16"/>
      <c r="D1219" s="16"/>
      <c r="E1219" s="16"/>
      <c r="F1219" s="16"/>
      <c r="G1219" s="16"/>
      <c r="H1219" s="16"/>
      <c r="I1219" s="16"/>
      <c r="J1219" s="16"/>
      <c r="K1219" s="16"/>
      <c r="L1219" s="16"/>
      <c r="N1219" s="16"/>
      <c r="O1219" s="16"/>
      <c r="P1219" s="16"/>
      <c r="Q1219" s="16"/>
      <c r="R1219" s="16"/>
      <c r="S1219" s="23"/>
      <c r="T1219" s="16"/>
      <c r="U1219" s="16"/>
      <c r="W1219" s="23"/>
      <c r="X1219" s="16"/>
      <c r="Y1219" s="16"/>
      <c r="Z1219" s="16"/>
      <c r="AA1219" s="16"/>
      <c r="AB1219" s="16"/>
      <c r="AC1219" s="16"/>
    </row>
    <row r="1220" spans="1:29" ht="15.75" customHeight="1" x14ac:dyDescent="0.35">
      <c r="A1220" s="17"/>
      <c r="B1220" s="16"/>
      <c r="C1220" s="16"/>
      <c r="D1220" s="16"/>
      <c r="E1220" s="16"/>
      <c r="F1220" s="16"/>
      <c r="G1220" s="16"/>
      <c r="H1220" s="16"/>
      <c r="I1220" s="16"/>
      <c r="J1220" s="16"/>
      <c r="K1220" s="16"/>
      <c r="L1220" s="16"/>
      <c r="N1220" s="16"/>
      <c r="O1220" s="16"/>
      <c r="P1220" s="16"/>
      <c r="Q1220" s="16"/>
      <c r="R1220" s="16"/>
      <c r="S1220" s="23"/>
      <c r="T1220" s="16"/>
      <c r="U1220" s="16"/>
      <c r="W1220" s="23"/>
      <c r="X1220" s="16"/>
      <c r="Y1220" s="16"/>
      <c r="Z1220" s="16"/>
      <c r="AA1220" s="16"/>
      <c r="AB1220" s="16"/>
      <c r="AC1220" s="16"/>
    </row>
    <row r="1221" spans="1:29" ht="15.75" customHeight="1" x14ac:dyDescent="0.35">
      <c r="A1221" s="17"/>
      <c r="B1221" s="16"/>
      <c r="C1221" s="16"/>
      <c r="D1221" s="16"/>
      <c r="E1221" s="16"/>
      <c r="F1221" s="16"/>
      <c r="G1221" s="16"/>
      <c r="H1221" s="16"/>
      <c r="I1221" s="16"/>
      <c r="J1221" s="16"/>
      <c r="K1221" s="16"/>
      <c r="L1221" s="16"/>
      <c r="N1221" s="16"/>
      <c r="O1221" s="16"/>
      <c r="P1221" s="16"/>
      <c r="Q1221" s="16"/>
      <c r="R1221" s="16"/>
      <c r="S1221" s="23"/>
      <c r="T1221" s="16"/>
      <c r="U1221" s="16"/>
      <c r="W1221" s="23"/>
      <c r="X1221" s="16"/>
      <c r="Y1221" s="16"/>
      <c r="Z1221" s="16"/>
      <c r="AA1221" s="16"/>
      <c r="AB1221" s="16"/>
      <c r="AC1221" s="16"/>
    </row>
    <row r="1222" spans="1:29" ht="15.75" customHeight="1" x14ac:dyDescent="0.35">
      <c r="A1222" s="17"/>
      <c r="B1222" s="16"/>
      <c r="C1222" s="16"/>
      <c r="D1222" s="16"/>
      <c r="E1222" s="16"/>
      <c r="F1222" s="16"/>
      <c r="G1222" s="16"/>
      <c r="H1222" s="16"/>
      <c r="I1222" s="16"/>
      <c r="J1222" s="16"/>
      <c r="K1222" s="16"/>
      <c r="L1222" s="16"/>
      <c r="N1222" s="16"/>
      <c r="O1222" s="16"/>
      <c r="P1222" s="16"/>
      <c r="Q1222" s="16"/>
      <c r="R1222" s="16"/>
      <c r="S1222" s="23"/>
      <c r="T1222" s="16"/>
      <c r="U1222" s="16"/>
      <c r="W1222" s="23"/>
      <c r="X1222" s="16"/>
      <c r="Y1222" s="16"/>
      <c r="Z1222" s="16"/>
      <c r="AA1222" s="16"/>
      <c r="AB1222" s="16"/>
      <c r="AC1222" s="16"/>
    </row>
    <row r="1223" spans="1:29" ht="15.75" customHeight="1" x14ac:dyDescent="0.35">
      <c r="A1223" s="17"/>
      <c r="B1223" s="16"/>
      <c r="C1223" s="16"/>
      <c r="D1223" s="16"/>
      <c r="E1223" s="16"/>
      <c r="F1223" s="16"/>
      <c r="G1223" s="16"/>
      <c r="H1223" s="16"/>
      <c r="I1223" s="16"/>
      <c r="J1223" s="16"/>
      <c r="K1223" s="16"/>
      <c r="L1223" s="16"/>
      <c r="N1223" s="16"/>
      <c r="O1223" s="16"/>
      <c r="P1223" s="16"/>
      <c r="Q1223" s="16"/>
      <c r="R1223" s="16"/>
      <c r="S1223" s="23"/>
      <c r="T1223" s="16"/>
      <c r="U1223" s="16"/>
      <c r="W1223" s="23"/>
      <c r="X1223" s="16"/>
      <c r="Y1223" s="16"/>
      <c r="Z1223" s="16"/>
      <c r="AA1223" s="16"/>
      <c r="AB1223" s="16"/>
      <c r="AC1223" s="16"/>
    </row>
    <row r="1224" spans="1:29" ht="15.75" customHeight="1" x14ac:dyDescent="0.35">
      <c r="A1224" s="17"/>
      <c r="B1224" s="16"/>
      <c r="C1224" s="16"/>
      <c r="D1224" s="16"/>
      <c r="E1224" s="16"/>
      <c r="F1224" s="16"/>
      <c r="G1224" s="16"/>
      <c r="H1224" s="16"/>
      <c r="I1224" s="16"/>
      <c r="J1224" s="16"/>
      <c r="K1224" s="16"/>
      <c r="L1224" s="16"/>
      <c r="N1224" s="16"/>
      <c r="O1224" s="16"/>
      <c r="P1224" s="16"/>
      <c r="Q1224" s="16"/>
      <c r="R1224" s="16"/>
      <c r="S1224" s="23"/>
      <c r="T1224" s="16"/>
      <c r="U1224" s="16"/>
      <c r="W1224" s="23"/>
      <c r="X1224" s="16"/>
      <c r="Y1224" s="16"/>
      <c r="Z1224" s="16"/>
      <c r="AA1224" s="16"/>
      <c r="AB1224" s="16"/>
      <c r="AC1224" s="16"/>
    </row>
    <row r="1225" spans="1:29" ht="15.75" customHeight="1" x14ac:dyDescent="0.35">
      <c r="A1225" s="17"/>
      <c r="B1225" s="16"/>
      <c r="C1225" s="16"/>
      <c r="D1225" s="16"/>
      <c r="E1225" s="16"/>
      <c r="F1225" s="16"/>
      <c r="G1225" s="16"/>
      <c r="H1225" s="16"/>
      <c r="I1225" s="16"/>
      <c r="J1225" s="16"/>
      <c r="K1225" s="16"/>
      <c r="L1225" s="16"/>
      <c r="N1225" s="16"/>
      <c r="O1225" s="16"/>
      <c r="P1225" s="16"/>
      <c r="Q1225" s="16"/>
      <c r="R1225" s="16"/>
      <c r="S1225" s="23"/>
      <c r="T1225" s="16"/>
      <c r="U1225" s="16"/>
      <c r="W1225" s="23"/>
      <c r="X1225" s="16"/>
      <c r="Y1225" s="16"/>
      <c r="Z1225" s="16"/>
      <c r="AA1225" s="16"/>
      <c r="AB1225" s="16"/>
      <c r="AC1225" s="16"/>
    </row>
    <row r="1226" spans="1:29" ht="15.75" customHeight="1" x14ac:dyDescent="0.35">
      <c r="A1226" s="17"/>
      <c r="B1226" s="16"/>
      <c r="C1226" s="16"/>
      <c r="D1226" s="16"/>
      <c r="E1226" s="16"/>
      <c r="F1226" s="16"/>
      <c r="G1226" s="16"/>
      <c r="H1226" s="16"/>
      <c r="I1226" s="16"/>
      <c r="J1226" s="16"/>
      <c r="K1226" s="16"/>
      <c r="L1226" s="16"/>
      <c r="N1226" s="16"/>
      <c r="O1226" s="16"/>
      <c r="P1226" s="16"/>
      <c r="Q1226" s="16"/>
      <c r="R1226" s="16"/>
      <c r="S1226" s="23"/>
      <c r="T1226" s="16"/>
      <c r="U1226" s="16"/>
      <c r="W1226" s="23"/>
      <c r="X1226" s="16"/>
      <c r="Y1226" s="16"/>
      <c r="Z1226" s="16"/>
      <c r="AA1226" s="16"/>
      <c r="AB1226" s="16"/>
      <c r="AC1226" s="16"/>
    </row>
    <row r="1227" spans="1:29" ht="15.75" customHeight="1" x14ac:dyDescent="0.35">
      <c r="A1227" s="17"/>
      <c r="B1227" s="16"/>
      <c r="C1227" s="16"/>
      <c r="D1227" s="16"/>
      <c r="E1227" s="16"/>
      <c r="F1227" s="16"/>
      <c r="G1227" s="16"/>
      <c r="H1227" s="16"/>
      <c r="I1227" s="16"/>
      <c r="J1227" s="16"/>
      <c r="K1227" s="16"/>
      <c r="L1227" s="16"/>
      <c r="N1227" s="16"/>
      <c r="O1227" s="16"/>
      <c r="P1227" s="16"/>
      <c r="Q1227" s="16"/>
      <c r="R1227" s="16"/>
      <c r="S1227" s="23"/>
      <c r="T1227" s="16"/>
      <c r="U1227" s="16"/>
      <c r="W1227" s="23"/>
      <c r="X1227" s="16"/>
      <c r="Y1227" s="16"/>
      <c r="Z1227" s="16"/>
      <c r="AA1227" s="16"/>
      <c r="AB1227" s="16"/>
      <c r="AC1227" s="16"/>
    </row>
    <row r="1228" spans="1:29" ht="15.75" customHeight="1" x14ac:dyDescent="0.35">
      <c r="A1228" s="17"/>
      <c r="B1228" s="16"/>
      <c r="C1228" s="16"/>
      <c r="D1228" s="16"/>
      <c r="E1228" s="16"/>
      <c r="F1228" s="16"/>
      <c r="G1228" s="16"/>
      <c r="H1228" s="16"/>
      <c r="I1228" s="16"/>
      <c r="J1228" s="16"/>
      <c r="K1228" s="16"/>
      <c r="L1228" s="16"/>
      <c r="N1228" s="16"/>
      <c r="O1228" s="16"/>
      <c r="P1228" s="16"/>
      <c r="Q1228" s="16"/>
      <c r="R1228" s="16"/>
      <c r="S1228" s="23"/>
      <c r="T1228" s="16"/>
      <c r="U1228" s="16"/>
      <c r="W1228" s="23"/>
      <c r="X1228" s="16"/>
      <c r="Y1228" s="16"/>
      <c r="Z1228" s="16"/>
      <c r="AA1228" s="16"/>
      <c r="AB1228" s="16"/>
      <c r="AC1228" s="16"/>
    </row>
    <row r="1229" spans="1:29" ht="15.75" customHeight="1" x14ac:dyDescent="0.35">
      <c r="A1229" s="17"/>
      <c r="B1229" s="16"/>
      <c r="C1229" s="16"/>
      <c r="D1229" s="16"/>
      <c r="E1229" s="16"/>
      <c r="F1229" s="16"/>
      <c r="G1229" s="16"/>
      <c r="H1229" s="16"/>
      <c r="I1229" s="16"/>
      <c r="J1229" s="16"/>
      <c r="K1229" s="16"/>
      <c r="L1229" s="16"/>
      <c r="N1229" s="16"/>
      <c r="O1229" s="16"/>
      <c r="P1229" s="16"/>
      <c r="Q1229" s="16"/>
      <c r="R1229" s="16"/>
      <c r="S1229" s="23"/>
      <c r="T1229" s="16"/>
      <c r="U1229" s="16"/>
      <c r="W1229" s="23"/>
      <c r="X1229" s="16"/>
      <c r="Y1229" s="16"/>
      <c r="Z1229" s="16"/>
      <c r="AA1229" s="16"/>
      <c r="AB1229" s="16"/>
      <c r="AC1229" s="16"/>
    </row>
    <row r="1230" spans="1:29" ht="15.75" customHeight="1" x14ac:dyDescent="0.35">
      <c r="A1230" s="17"/>
      <c r="B1230" s="16"/>
      <c r="C1230" s="16"/>
      <c r="D1230" s="16"/>
      <c r="E1230" s="16"/>
      <c r="F1230" s="16"/>
      <c r="G1230" s="16"/>
      <c r="H1230" s="16"/>
      <c r="I1230" s="16"/>
      <c r="J1230" s="16"/>
      <c r="K1230" s="16"/>
      <c r="L1230" s="16"/>
      <c r="N1230" s="16"/>
      <c r="O1230" s="16"/>
      <c r="P1230" s="16"/>
      <c r="Q1230" s="16"/>
      <c r="R1230" s="16"/>
      <c r="S1230" s="23"/>
      <c r="T1230" s="16"/>
      <c r="U1230" s="16"/>
      <c r="W1230" s="23"/>
      <c r="X1230" s="16"/>
      <c r="Y1230" s="16"/>
      <c r="Z1230" s="16"/>
      <c r="AA1230" s="16"/>
      <c r="AB1230" s="16"/>
      <c r="AC1230" s="16"/>
    </row>
    <row r="1231" spans="1:29" ht="15.75" customHeight="1" x14ac:dyDescent="0.35">
      <c r="A1231" s="17"/>
      <c r="B1231" s="16"/>
      <c r="C1231" s="16"/>
      <c r="D1231" s="16"/>
      <c r="E1231" s="16"/>
      <c r="F1231" s="16"/>
      <c r="G1231" s="16"/>
      <c r="H1231" s="16"/>
      <c r="I1231" s="16"/>
      <c r="J1231" s="16"/>
      <c r="K1231" s="16"/>
      <c r="L1231" s="16"/>
      <c r="N1231" s="16"/>
      <c r="O1231" s="16"/>
      <c r="P1231" s="16"/>
      <c r="Q1231" s="16"/>
      <c r="R1231" s="16"/>
      <c r="S1231" s="23"/>
      <c r="T1231" s="16"/>
      <c r="U1231" s="16"/>
      <c r="W1231" s="23"/>
      <c r="X1231" s="16"/>
      <c r="Y1231" s="16"/>
      <c r="Z1231" s="16"/>
      <c r="AA1231" s="16"/>
      <c r="AB1231" s="16"/>
      <c r="AC1231" s="16"/>
    </row>
    <row r="1232" spans="1:29" ht="15.75" customHeight="1" x14ac:dyDescent="0.35">
      <c r="A1232" s="17"/>
      <c r="B1232" s="16"/>
      <c r="C1232" s="16"/>
      <c r="D1232" s="16"/>
      <c r="E1232" s="16"/>
      <c r="F1232" s="16"/>
      <c r="G1232" s="16"/>
      <c r="H1232" s="16"/>
      <c r="I1232" s="16"/>
      <c r="J1232" s="16"/>
      <c r="K1232" s="16"/>
      <c r="L1232" s="16"/>
      <c r="N1232" s="16"/>
      <c r="O1232" s="16"/>
      <c r="P1232" s="16"/>
      <c r="Q1232" s="16"/>
      <c r="R1232" s="16"/>
      <c r="S1232" s="23"/>
      <c r="T1232" s="16"/>
      <c r="U1232" s="16"/>
      <c r="W1232" s="23"/>
      <c r="X1232" s="16"/>
      <c r="Y1232" s="16"/>
      <c r="Z1232" s="16"/>
      <c r="AA1232" s="16"/>
      <c r="AB1232" s="16"/>
      <c r="AC1232" s="16"/>
    </row>
    <row r="1233" spans="1:29" ht="15.75" customHeight="1" x14ac:dyDescent="0.35">
      <c r="A1233" s="17"/>
      <c r="B1233" s="16"/>
      <c r="C1233" s="16"/>
      <c r="D1233" s="16"/>
      <c r="E1233" s="16"/>
      <c r="F1233" s="16"/>
      <c r="G1233" s="16"/>
      <c r="H1233" s="16"/>
      <c r="I1233" s="16"/>
      <c r="J1233" s="16"/>
      <c r="K1233" s="16"/>
      <c r="L1233" s="16"/>
      <c r="N1233" s="16"/>
      <c r="O1233" s="16"/>
      <c r="P1233" s="16"/>
      <c r="Q1233" s="16"/>
      <c r="R1233" s="16"/>
      <c r="S1233" s="23"/>
      <c r="T1233" s="16"/>
      <c r="U1233" s="16"/>
      <c r="W1233" s="23"/>
      <c r="X1233" s="16"/>
      <c r="Y1233" s="16"/>
      <c r="Z1233" s="16"/>
      <c r="AA1233" s="16"/>
      <c r="AB1233" s="16"/>
      <c r="AC1233" s="16"/>
    </row>
    <row r="1234" spans="1:29" ht="15.75" customHeight="1" x14ac:dyDescent="0.35">
      <c r="A1234" s="17"/>
      <c r="B1234" s="16"/>
      <c r="C1234" s="16"/>
      <c r="D1234" s="16"/>
      <c r="E1234" s="16"/>
      <c r="F1234" s="16"/>
      <c r="G1234" s="16"/>
      <c r="H1234" s="16"/>
      <c r="I1234" s="16"/>
      <c r="J1234" s="16"/>
      <c r="K1234" s="16"/>
      <c r="L1234" s="16"/>
      <c r="N1234" s="16"/>
      <c r="O1234" s="16"/>
      <c r="P1234" s="16"/>
      <c r="Q1234" s="16"/>
      <c r="R1234" s="16"/>
      <c r="S1234" s="23"/>
      <c r="T1234" s="16"/>
      <c r="U1234" s="16"/>
      <c r="W1234" s="23"/>
      <c r="X1234" s="16"/>
      <c r="Y1234" s="16"/>
      <c r="Z1234" s="16"/>
      <c r="AA1234" s="16"/>
      <c r="AB1234" s="16"/>
      <c r="AC1234" s="16"/>
    </row>
    <row r="1235" spans="1:29" ht="15.75" customHeight="1" x14ac:dyDescent="0.35">
      <c r="A1235" s="17"/>
      <c r="B1235" s="16"/>
      <c r="C1235" s="16"/>
      <c r="D1235" s="16"/>
      <c r="E1235" s="16"/>
      <c r="F1235" s="16"/>
      <c r="G1235" s="16"/>
      <c r="H1235" s="16"/>
      <c r="I1235" s="16"/>
      <c r="J1235" s="16"/>
      <c r="K1235" s="16"/>
      <c r="L1235" s="16"/>
      <c r="N1235" s="16"/>
      <c r="O1235" s="16"/>
      <c r="P1235" s="16"/>
      <c r="Q1235" s="16"/>
      <c r="R1235" s="16"/>
      <c r="S1235" s="23"/>
      <c r="T1235" s="16"/>
      <c r="U1235" s="16"/>
      <c r="W1235" s="23"/>
      <c r="X1235" s="16"/>
      <c r="Y1235" s="16"/>
      <c r="Z1235" s="16"/>
      <c r="AA1235" s="16"/>
      <c r="AB1235" s="16"/>
      <c r="AC1235" s="16"/>
    </row>
  </sheetData>
  <sheetProtection algorithmName="SHA-512" hashValue="ca7Nc6VaOSur5nEdQdXdbxbcU/oxsrzBdBS9MGZhf9xOI5Qj6UNo2Dsl2AH/IlniN8CVDhMmViRn1/w8oTwMzA==" saltValue="zEZ3crotMhalpWHFc7VNVw==" spinCount="100000" sheet="1" formatCells="0" formatColumns="0" formatRows="0" insertColumns="0" insertRows="0" insertHyperlinks="0" sort="0"/>
  <mergeCells count="19">
    <mergeCell ref="A1:C1"/>
    <mergeCell ref="A2:C3"/>
    <mergeCell ref="D8:D9"/>
    <mergeCell ref="E8:E9"/>
    <mergeCell ref="F8:F9"/>
    <mergeCell ref="A22:B22"/>
    <mergeCell ref="C22:D22"/>
    <mergeCell ref="A23:B23"/>
    <mergeCell ref="C23:D23"/>
    <mergeCell ref="D10:D12"/>
    <mergeCell ref="A24:B24"/>
    <mergeCell ref="C24:D24"/>
    <mergeCell ref="A45:B46"/>
    <mergeCell ref="A30:C30"/>
    <mergeCell ref="D30:F30"/>
    <mergeCell ref="A39:B39"/>
    <mergeCell ref="D39:E39"/>
    <mergeCell ref="A40:B40"/>
    <mergeCell ref="E40:F40"/>
  </mergeCells>
  <conditionalFormatting sqref="A1:A2 B6:B21 D21 F21 A226:C1235 A6:A23 G25:G28 G21:G23 C5:C24 E21:E24">
    <cfRule type="beginsWith" dxfId="183" priority="23" operator="beginsWith" text="COMPLETE">
      <formula>LEFT((A1),LEN("COMPLETE"))=("COMPLETE")</formula>
    </cfRule>
  </conditionalFormatting>
  <conditionalFormatting sqref="A1:A2 B6:B21 D21 F21 A226:C1235 A6:A23 G25:G28 G21:G23 C5:C24 E21:E24">
    <cfRule type="containsText" dxfId="182" priority="24" operator="containsText" text="INCOMPLETE">
      <formula>NOT(ISERROR(SEARCH(("INCOMPLETE"),(A1))))</formula>
    </cfRule>
  </conditionalFormatting>
  <conditionalFormatting sqref="E43:G43 A30:F33 B34:C34 A35:C38 D34:F38 A39 C39:D39">
    <cfRule type="containsText" dxfId="181" priority="25" operator="containsText" text="FALSE">
      <formula>NOT(ISERROR(SEARCH(("FALSE"),(A30))))</formula>
    </cfRule>
  </conditionalFormatting>
  <conditionalFormatting sqref="E43:G43 A30:F33 B34:C34 A35:C38 D34:F38 A39 C39:D39">
    <cfRule type="containsText" dxfId="180" priority="26" operator="containsText" text="TRUE">
      <formula>NOT(ISERROR(SEARCH(("TRUE"),(A30))))</formula>
    </cfRule>
  </conditionalFormatting>
  <conditionalFormatting sqref="A26:B28">
    <cfRule type="containsText" dxfId="179" priority="27" operator="containsText" text="FALSE">
      <formula>NOT(ISERROR(SEARCH(("FALSE"),(A26))))</formula>
    </cfRule>
  </conditionalFormatting>
  <conditionalFormatting sqref="A26:B28">
    <cfRule type="containsText" dxfId="178" priority="28" operator="containsText" text="TRUE">
      <formula>NOT(ISERROR(SEARCH(("TRUE"),(A26))))</formula>
    </cfRule>
  </conditionalFormatting>
  <conditionalFormatting sqref="C40">
    <cfRule type="containsText" dxfId="177" priority="21" operator="containsText" text="YES">
      <formula>NOT(ISERROR(SEARCH(("YES"),(C40))))</formula>
    </cfRule>
  </conditionalFormatting>
  <conditionalFormatting sqref="C40">
    <cfRule type="containsText" dxfId="176" priority="22" operator="containsText" text="NO">
      <formula>NOT(ISERROR(SEARCH(("NO"),(C40))))</formula>
    </cfRule>
  </conditionalFormatting>
  <conditionalFormatting sqref="D8 F10:F13">
    <cfRule type="beginsWith" dxfId="175" priority="11" operator="beginsWith" text="COMPLETE">
      <formula>LEFT(D8,LEN("COMPLETE"))="COMPLETE"</formula>
    </cfRule>
    <cfRule type="containsText" dxfId="174" priority="12" operator="containsText" text="INCOMPLETE">
      <formula>NOT(ISERROR(SEARCH("INCOMPLETE",D8)))</formula>
    </cfRule>
  </conditionalFormatting>
  <conditionalFormatting sqref="D6:D7 D10 A24 D13">
    <cfRule type="containsText" dxfId="173" priority="19" operator="containsText" text="FALSE">
      <formula>NOT(ISERROR(SEARCH("FALSE",A6)))</formula>
    </cfRule>
    <cfRule type="containsText" dxfId="172" priority="20" operator="containsText" text="TRUE">
      <formula>NOT(ISERROR(SEARCH("TRUE",A6)))</formula>
    </cfRule>
  </conditionalFormatting>
  <conditionalFormatting sqref="E10:E13">
    <cfRule type="containsText" dxfId="171" priority="17" operator="containsText" text="TRUE">
      <formula>NOT(ISERROR(SEARCH("TRUE",E10)))</formula>
    </cfRule>
    <cfRule type="containsText" dxfId="170" priority="18" operator="containsText" text="FALSE">
      <formula>NOT(ISERROR(SEARCH("FALSE",E10)))</formula>
    </cfRule>
  </conditionalFormatting>
  <conditionalFormatting sqref="D5:F5">
    <cfRule type="beginsWith" dxfId="169" priority="15" operator="beginsWith" text="COMPLETE">
      <formula>LEFT(D5,LEN("COMPLETE"))="COMPLETE"</formula>
    </cfRule>
    <cfRule type="containsText" dxfId="168" priority="16" operator="containsText" text="INCOMPLETE">
      <formula>NOT(ISERROR(SEARCH("INCOMPLETE",D5)))</formula>
    </cfRule>
  </conditionalFormatting>
  <conditionalFormatting sqref="E6:F8">
    <cfRule type="beginsWith" dxfId="167" priority="13" operator="beginsWith" text="COMPLETE">
      <formula>LEFT(E6,LEN("COMPLETE"))="COMPLETE"</formula>
    </cfRule>
    <cfRule type="containsText" dxfId="166" priority="14" operator="containsText" text="INCOMPLETE">
      <formula>NOT(ISERROR(SEARCH("INCOMPLETE",E6)))</formula>
    </cfRule>
  </conditionalFormatting>
  <conditionalFormatting sqref="G24">
    <cfRule type="containsText" dxfId="165" priority="9" operator="containsText" text="FALSE">
      <formula>NOT(ISERROR(SEARCH("FALSE",G24)))</formula>
    </cfRule>
    <cfRule type="containsText" dxfId="164" priority="10" operator="containsText" text="TRUE">
      <formula>NOT(ISERROR(SEARCH("TRUE",G24)))</formula>
    </cfRule>
  </conditionalFormatting>
  <conditionalFormatting sqref="A24">
    <cfRule type="containsText" dxfId="163" priority="7" operator="containsText" text="TRUE">
      <formula>NOT(ISERROR(SEARCH("TRUE",A24)))</formula>
    </cfRule>
    <cfRule type="containsText" dxfId="162" priority="8" operator="containsText" text="FALSE">
      <formula>NOT(ISERROR(SEARCH("FALSE",A24)))</formula>
    </cfRule>
  </conditionalFormatting>
  <conditionalFormatting sqref="F49:F225 B49:B225">
    <cfRule type="expression" dxfId="161" priority="5">
      <formula>MOD(ROW(),2)&lt;&gt;0</formula>
    </cfRule>
    <cfRule type="expression" dxfId="160" priority="6">
      <formula>MOD(ROW(),2)=0</formula>
    </cfRule>
  </conditionalFormatting>
  <conditionalFormatting sqref="A49:I225 A48 C48:E48 G48:I48">
    <cfRule type="expression" dxfId="159" priority="3">
      <formula>AND(_xlfn.ISFORMULA(A48),MOD(ROW(),2)=0)</formula>
    </cfRule>
    <cfRule type="expression" dxfId="158" priority="4">
      <formula>_xlfn.ISFORMULA(INDIRECT("rc",FALSE))</formula>
    </cfRule>
  </conditionalFormatting>
  <conditionalFormatting sqref="H43 H44:I45">
    <cfRule type="expression" dxfId="157" priority="1">
      <formula>AND(_xlfn.ISFORMULA(H43),MOD(ROW(),2)=0)</formula>
    </cfRule>
    <cfRule type="expression" dxfId="156" priority="2">
      <formula>_xlfn.ISFORMULA(INDIRECT("rc",FALSE))</formula>
    </cfRule>
  </conditionalFormatting>
  <dataValidations count="7">
    <dataValidation type="list" allowBlank="1" showErrorMessage="1" sqref="B16 B19" xr:uid="{4FB76F7E-EB35-45F4-B5F4-9B6CC9891A05}">
      <formula1>"Select choice here,SBME,CHBE,CIVL,CPEN,ELEC,ENVE,ENPH,GEOE,IGEN,MECH,MINE,MTRL,MANU,OTHER"</formula1>
    </dataValidation>
    <dataValidation type="list" allowBlank="1" showErrorMessage="1" sqref="B5 C40" xr:uid="{4013DCAC-9595-4669-A2CF-D8BDACBF68AC}">
      <formula1>"Yes,No"</formula1>
    </dataValidation>
    <dataValidation type="list" allowBlank="1" showErrorMessage="1" sqref="R96:R225 V226 U227:U1035" xr:uid="{D3718F8D-F1D3-48D5-B61F-35F8FD697F51}">
      <formula1>#REF!</formula1>
    </dataValidation>
    <dataValidation type="list" allowBlank="1" showErrorMessage="1" sqref="B49:B225" xr:uid="{72426955-B211-43D1-BC50-0AC2F5E5865E}">
      <formula1>"Venue,Food,Gifts,Workshop Supplies,Other"</formula1>
    </dataValidation>
    <dataValidation type="list" allowBlank="1" showErrorMessage="1" sqref="U96:U225 X227:X1035 Y226 O271:O1109 J227" xr:uid="{8AA66B7B-1D70-4F31-820E-A3DA68B243BE}">
      <formula1>"FIRST YEAR,CIVL,SBME,EECE,CHBE,ENVE,ENPH,GEOE,IGEN,MECH,MINE,MTRL,MANU,OTHER"</formula1>
    </dataValidation>
    <dataValidation type="list" allowBlank="1" showErrorMessage="1" sqref="B8" xr:uid="{17DBB7ED-E7A8-4FF1-BE71-7F1E335E3AE6}">
      <formula1>"FIRST YEAR,CIVL,SBME,EECE,CHBE,ENVE,ENPH,GEOE,IGEN,MECH,MINE,MTRL,MANU,OTHER,,SCARP,SALA,DENT,ARTS,EDUC,COMM,FRST,KIN,JRNL,LAIS,LFS,LAW,MEDI,MUSC,SPPH,NURS,PHRM,SCIE"</formula1>
    </dataValidation>
    <dataValidation type="list" allowBlank="1" showInputMessage="1" showErrorMessage="1" sqref="E6:E9" xr:uid="{73019121-E986-4212-A25E-D113471EA277}">
      <formula1>"Yes, No"</formula1>
    </dataValidation>
  </dataValidations>
  <pageMargins left="0.7" right="0.7" top="0.75" bottom="0.75" header="0" footer="0"/>
  <pageSetup orientation="portrait"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r:uid="{C05B89E2-EFD6-4D62-830F-5309532AB881}">
          <x14:formula1>
            <xm:f>'Group Information'!$A$19:$A$25</xm:f>
          </x14:formula1>
          <xm:sqref>F49:F225 D148:E225</xm:sqref>
        </x14:dataValidation>
        <x14:dataValidation type="list" allowBlank="1" showInputMessage="1" showErrorMessage="1" xr:uid="{1A99C8BF-C707-4DEE-B27A-340A57F1019F}">
          <x14:formula1>
            <xm:f>dataval!$A$2:$A$78</xm:f>
          </x14:formula1>
          <xm:sqref>B11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D8D26-5C58-49B6-AA80-F422E3FC25FD}">
  <sheetPr>
    <tabColor theme="5" tint="0.39997558519241921"/>
  </sheetPr>
  <dimension ref="A1:AD1235"/>
  <sheetViews>
    <sheetView topLeftCell="A30" zoomScale="85" zoomScaleNormal="85" workbookViewId="0">
      <selection activeCell="G49" sqref="G49:H225"/>
    </sheetView>
  </sheetViews>
  <sheetFormatPr defaultColWidth="10.07421875" defaultRowHeight="15" customHeight="1" x14ac:dyDescent="0.35"/>
  <cols>
    <col min="1" max="1" width="36.4609375" customWidth="1"/>
    <col min="2" max="2" width="28.3828125" customWidth="1"/>
    <col min="3" max="3" width="11.84375" customWidth="1"/>
    <col min="4" max="4" width="38.3828125" customWidth="1"/>
    <col min="5" max="5" width="19.07421875" customWidth="1"/>
    <col min="6" max="6" width="11.84375" customWidth="1"/>
    <col min="7" max="7" width="17.84375" customWidth="1"/>
    <col min="8" max="8" width="20.07421875" customWidth="1"/>
    <col min="9" max="9" width="44.15234375" customWidth="1"/>
    <col min="10" max="10" width="12.921875" customWidth="1"/>
    <col min="11" max="11" width="11.15234375" customWidth="1"/>
    <col min="12" max="12" width="10" customWidth="1"/>
    <col min="13" max="13" width="8.15234375" customWidth="1"/>
    <col min="14" max="14" width="12" customWidth="1"/>
    <col min="15" max="15" width="11.61328125" customWidth="1"/>
    <col min="16" max="16" width="10.53515625" customWidth="1"/>
    <col min="17" max="17" width="13.3828125" customWidth="1"/>
    <col min="18" max="18" width="14.15234375" customWidth="1"/>
    <col min="19" max="19" width="14.07421875" customWidth="1"/>
    <col min="20" max="20" width="15.4609375" customWidth="1"/>
    <col min="21" max="21" width="13.61328125" customWidth="1"/>
    <col min="22" max="23" width="15.61328125" customWidth="1"/>
    <col min="24" max="24" width="11.3828125" customWidth="1"/>
    <col min="25" max="25" width="14.84375" customWidth="1"/>
    <col min="26" max="26" width="15.15234375" customWidth="1"/>
    <col min="27" max="29" width="10.61328125" customWidth="1"/>
  </cols>
  <sheetData>
    <row r="1" spans="1:29" ht="26.25" customHeight="1" x14ac:dyDescent="0.35">
      <c r="A1" s="575" t="s">
        <v>177</v>
      </c>
      <c r="B1" s="576"/>
      <c r="C1" s="577"/>
      <c r="D1" s="16"/>
      <c r="E1" s="31" t="str">
        <f>LEFT(A1, 9)</f>
        <v>PD Opport</v>
      </c>
      <c r="F1" s="16"/>
      <c r="G1" s="16"/>
      <c r="H1" s="16"/>
      <c r="I1" s="16"/>
      <c r="J1" s="16"/>
      <c r="K1" s="16"/>
      <c r="L1" s="16"/>
      <c r="N1" s="16"/>
      <c r="O1" s="16"/>
      <c r="P1" s="16"/>
      <c r="Q1" s="16"/>
      <c r="R1" s="16"/>
      <c r="S1" s="23"/>
      <c r="T1" s="16"/>
      <c r="U1" s="16"/>
      <c r="W1" s="23"/>
      <c r="X1" s="16"/>
      <c r="Y1" s="16"/>
      <c r="Z1" s="16"/>
      <c r="AA1" s="16"/>
      <c r="AB1" s="16"/>
      <c r="AC1" s="16"/>
    </row>
    <row r="2" spans="1:29" ht="26.25" customHeight="1" x14ac:dyDescent="0.35">
      <c r="A2" s="578" t="s">
        <v>124</v>
      </c>
      <c r="B2" s="579"/>
      <c r="C2" s="580"/>
      <c r="D2" s="16"/>
      <c r="E2" s="16"/>
      <c r="F2" s="16"/>
      <c r="G2" s="16"/>
      <c r="H2" s="16"/>
      <c r="I2" s="16"/>
      <c r="J2" s="16"/>
      <c r="K2" s="16"/>
      <c r="L2" s="16"/>
      <c r="N2" s="16"/>
      <c r="O2" s="16"/>
      <c r="P2" s="16"/>
      <c r="Q2" s="16"/>
      <c r="R2" s="16"/>
      <c r="S2" s="23"/>
      <c r="T2" s="16"/>
      <c r="U2" s="16"/>
      <c r="W2" s="23"/>
      <c r="X2" s="16"/>
      <c r="Y2" s="16"/>
      <c r="Z2" s="16"/>
      <c r="AA2" s="16"/>
      <c r="AB2" s="16"/>
      <c r="AC2" s="16"/>
    </row>
    <row r="3" spans="1:29" ht="78" customHeight="1" x14ac:dyDescent="0.35">
      <c r="A3" s="581"/>
      <c r="B3" s="582"/>
      <c r="C3" s="583"/>
      <c r="D3" s="16"/>
      <c r="E3" s="16"/>
      <c r="F3" s="16"/>
      <c r="G3" s="16"/>
      <c r="H3" s="16"/>
      <c r="I3" s="16"/>
      <c r="J3" s="16"/>
      <c r="K3" s="16"/>
      <c r="L3" s="16"/>
      <c r="N3" s="16"/>
      <c r="O3" s="16"/>
      <c r="P3" s="16"/>
      <c r="Q3" s="16"/>
      <c r="R3" s="16"/>
      <c r="S3" s="23"/>
      <c r="T3" s="16"/>
      <c r="U3" s="16"/>
      <c r="W3" s="23"/>
      <c r="X3" s="16"/>
      <c r="Y3" s="16"/>
      <c r="Z3" s="16"/>
      <c r="AA3" s="16"/>
      <c r="AB3" s="16"/>
      <c r="AC3" s="16"/>
    </row>
    <row r="4" spans="1:29" ht="14.25" customHeight="1" x14ac:dyDescent="0.35">
      <c r="A4" s="414"/>
      <c r="B4" s="414"/>
      <c r="C4" s="414"/>
      <c r="D4" s="415"/>
      <c r="E4" s="16"/>
      <c r="F4" s="16"/>
      <c r="G4" s="16"/>
      <c r="H4" s="16"/>
      <c r="J4" s="16"/>
      <c r="K4" s="16"/>
      <c r="L4" s="16"/>
      <c r="M4" s="16"/>
      <c r="N4" s="16"/>
      <c r="O4" s="23"/>
      <c r="P4" s="16"/>
      <c r="Q4" s="16"/>
      <c r="S4" s="16"/>
      <c r="T4" s="16"/>
      <c r="U4" s="16"/>
      <c r="V4" s="16"/>
      <c r="W4" s="16"/>
      <c r="X4" s="16"/>
      <c r="Y4" s="16"/>
      <c r="Z4" s="16"/>
      <c r="AA4" s="16"/>
      <c r="AB4" s="16"/>
      <c r="AC4" s="16"/>
    </row>
    <row r="5" spans="1:29" ht="14.25" customHeight="1" x14ac:dyDescent="0.35">
      <c r="A5" s="416" t="s">
        <v>95</v>
      </c>
      <c r="B5" s="32"/>
      <c r="C5" s="33"/>
      <c r="D5" s="185" t="s">
        <v>125</v>
      </c>
      <c r="E5" s="186"/>
      <c r="F5" s="84"/>
      <c r="G5" s="16"/>
      <c r="H5" s="16"/>
      <c r="J5" s="16"/>
      <c r="K5" s="16"/>
      <c r="L5" s="16"/>
      <c r="M5" s="16"/>
      <c r="N5" s="16"/>
      <c r="O5" s="23"/>
      <c r="P5" s="16"/>
      <c r="Q5" s="16"/>
      <c r="S5" s="16"/>
      <c r="T5" s="16"/>
      <c r="U5" s="16"/>
      <c r="V5" s="16"/>
      <c r="W5" s="16"/>
      <c r="X5" s="16"/>
      <c r="Y5" s="16"/>
      <c r="Z5" s="16"/>
      <c r="AA5" s="16"/>
      <c r="AB5" s="16"/>
      <c r="AC5" s="16"/>
    </row>
    <row r="6" spans="1:29" ht="28" x14ac:dyDescent="0.35">
      <c r="A6" s="30" t="s">
        <v>126</v>
      </c>
      <c r="B6" s="244"/>
      <c r="C6" s="417" t="str">
        <f t="shared" ref="C6:C11" si="0">IF(B6&lt;&gt;"","COMPLETE","INCOMPLETE")</f>
        <v>INCOMPLETE</v>
      </c>
      <c r="D6" s="187" t="s">
        <v>127</v>
      </c>
      <c r="E6" s="366"/>
      <c r="F6" s="188" t="str">
        <f>IF(E6&lt;&gt;"","COMPLETE","INCOMPLETE")</f>
        <v>INCOMPLETE</v>
      </c>
      <c r="G6" s="16"/>
      <c r="H6" s="16"/>
      <c r="J6" s="16"/>
      <c r="K6" s="16"/>
      <c r="L6" s="16"/>
      <c r="M6" s="16"/>
      <c r="N6" s="16"/>
      <c r="O6" s="23"/>
      <c r="P6" s="16"/>
      <c r="Q6" s="16"/>
      <c r="S6" s="16"/>
      <c r="T6" s="16"/>
      <c r="U6" s="16"/>
      <c r="V6" s="16"/>
      <c r="W6" s="16"/>
      <c r="X6" s="16"/>
      <c r="Y6" s="16"/>
      <c r="Z6" s="16"/>
      <c r="AA6" s="16"/>
      <c r="AB6" s="16"/>
      <c r="AC6" s="16"/>
    </row>
    <row r="7" spans="1:29" ht="28" x14ac:dyDescent="0.35">
      <c r="A7" s="34" t="s">
        <v>128</v>
      </c>
      <c r="B7" s="245"/>
      <c r="C7" s="417" t="str">
        <f t="shared" si="0"/>
        <v>INCOMPLETE</v>
      </c>
      <c r="D7" s="187" t="s">
        <v>129</v>
      </c>
      <c r="E7" s="367"/>
      <c r="F7" s="188" t="str">
        <f>IF(E7&lt;&gt;"","COMPLETE","INCOMPLETE")</f>
        <v>INCOMPLETE</v>
      </c>
      <c r="G7" s="16"/>
      <c r="H7" s="16"/>
      <c r="J7" s="16"/>
      <c r="K7" s="16"/>
      <c r="L7" s="16"/>
      <c r="M7" s="16"/>
      <c r="N7" s="16"/>
      <c r="O7" s="23"/>
      <c r="P7" s="16"/>
      <c r="Q7" s="16"/>
      <c r="S7" s="16"/>
      <c r="T7" s="16"/>
      <c r="U7" s="16"/>
      <c r="V7" s="16"/>
      <c r="W7" s="16"/>
      <c r="X7" s="16"/>
      <c r="Y7" s="16"/>
      <c r="Z7" s="16"/>
      <c r="AA7" s="16"/>
      <c r="AB7" s="16"/>
      <c r="AC7" s="16"/>
    </row>
    <row r="8" spans="1:29" ht="15" customHeight="1" x14ac:dyDescent="0.35">
      <c r="A8" s="35" t="s">
        <v>130</v>
      </c>
      <c r="B8" s="365"/>
      <c r="C8" s="417" t="str">
        <f t="shared" si="0"/>
        <v>INCOMPLETE</v>
      </c>
      <c r="D8" s="594" t="s">
        <v>131</v>
      </c>
      <c r="E8" s="596"/>
      <c r="F8" s="598" t="str">
        <f>IF(E8&lt;&gt;"","COMPLETE","INCOMPLETE")</f>
        <v>INCOMPLETE</v>
      </c>
      <c r="G8" s="16"/>
      <c r="H8" s="16"/>
      <c r="J8" s="16"/>
      <c r="K8" s="16"/>
      <c r="L8" s="16"/>
      <c r="M8" s="16"/>
      <c r="N8" s="16"/>
      <c r="O8" s="23"/>
      <c r="P8" s="16"/>
      <c r="Q8" s="16"/>
      <c r="S8" s="16"/>
      <c r="T8" s="16"/>
      <c r="U8" s="16"/>
      <c r="V8" s="16"/>
      <c r="W8" s="16"/>
      <c r="X8" s="16"/>
      <c r="Y8" s="16"/>
      <c r="Z8" s="16"/>
      <c r="AA8" s="16"/>
      <c r="AB8" s="16"/>
      <c r="AC8" s="16"/>
    </row>
    <row r="9" spans="1:29" ht="15" customHeight="1" x14ac:dyDescent="0.35">
      <c r="A9" s="35" t="s">
        <v>132</v>
      </c>
      <c r="B9" s="246"/>
      <c r="C9" s="417" t="str">
        <f t="shared" si="0"/>
        <v>INCOMPLETE</v>
      </c>
      <c r="D9" s="595"/>
      <c r="E9" s="597"/>
      <c r="F9" s="599"/>
      <c r="G9" s="16"/>
      <c r="K9" s="16"/>
      <c r="L9" s="16"/>
      <c r="M9" s="16"/>
      <c r="N9" s="16"/>
      <c r="O9" s="23"/>
      <c r="P9" s="16"/>
      <c r="Q9" s="16"/>
      <c r="S9" s="16"/>
      <c r="T9" s="16"/>
      <c r="U9" s="16"/>
      <c r="V9" s="16"/>
      <c r="W9" s="16"/>
      <c r="X9" s="16"/>
      <c r="Y9" s="16"/>
      <c r="Z9" s="16"/>
      <c r="AA9" s="16"/>
      <c r="AB9" s="16"/>
      <c r="AC9" s="16"/>
    </row>
    <row r="10" spans="1:29" ht="15" customHeight="1" x14ac:dyDescent="0.35">
      <c r="A10" s="35" t="s">
        <v>133</v>
      </c>
      <c r="B10" s="246"/>
      <c r="C10" s="202" t="str">
        <f t="shared" si="0"/>
        <v>INCOMPLETE</v>
      </c>
      <c r="D10" s="590" t="s">
        <v>134</v>
      </c>
      <c r="E10" s="201"/>
      <c r="F10" s="189" t="str">
        <f>IF(E10&lt;&gt;"","COMPLETE","INCOMPLETE")</f>
        <v>INCOMPLETE</v>
      </c>
      <c r="G10" s="16"/>
      <c r="K10" s="16"/>
      <c r="L10" s="16"/>
      <c r="M10" s="16"/>
      <c r="N10" s="16"/>
      <c r="O10" s="23"/>
      <c r="P10" s="16"/>
      <c r="Q10" s="16"/>
      <c r="S10" s="16"/>
      <c r="T10" s="16"/>
      <c r="U10" s="16"/>
      <c r="V10" s="16"/>
      <c r="W10" s="16"/>
      <c r="X10" s="16"/>
      <c r="Y10" s="16"/>
      <c r="Z10" s="16"/>
      <c r="AA10" s="16"/>
      <c r="AB10" s="16"/>
      <c r="AC10" s="16"/>
    </row>
    <row r="11" spans="1:29" ht="17.25" customHeight="1" x14ac:dyDescent="0.35">
      <c r="A11" s="35" t="s">
        <v>135</v>
      </c>
      <c r="B11" s="365"/>
      <c r="C11" s="202" t="str">
        <f t="shared" si="0"/>
        <v>INCOMPLETE</v>
      </c>
      <c r="D11" s="591"/>
      <c r="E11" s="197"/>
      <c r="F11" s="189" t="str">
        <f>IF(E11&lt;&gt;"","COMPLETE","INCOMPLETE")</f>
        <v>INCOMPLETE</v>
      </c>
      <c r="G11" s="16"/>
      <c r="K11" s="16"/>
      <c r="L11" s="16"/>
      <c r="M11" s="16"/>
      <c r="N11" s="16"/>
      <c r="O11" s="23"/>
      <c r="P11" s="16"/>
      <c r="Q11" s="16"/>
      <c r="S11" s="16"/>
      <c r="T11" s="16"/>
      <c r="U11" s="16"/>
      <c r="V11" s="16"/>
      <c r="W11" s="16"/>
      <c r="X11" s="16"/>
      <c r="Y11" s="16"/>
      <c r="Z11" s="16"/>
      <c r="AA11" s="16"/>
      <c r="AB11" s="16"/>
      <c r="AC11" s="16"/>
    </row>
    <row r="12" spans="1:29" ht="15.5" x14ac:dyDescent="0.35">
      <c r="A12" s="36"/>
      <c r="B12" s="37"/>
      <c r="C12" s="196"/>
      <c r="D12" s="592"/>
      <c r="E12" s="203"/>
      <c r="F12" s="188" t="str">
        <f>IF(E12&lt;&gt;"","COMPLETE","INCOMPLETE")</f>
        <v>INCOMPLETE</v>
      </c>
      <c r="G12" s="61"/>
      <c r="H12" s="16"/>
      <c r="J12" s="16"/>
      <c r="K12" s="16"/>
      <c r="L12" s="16"/>
      <c r="M12" s="16"/>
      <c r="N12" s="16"/>
      <c r="O12" s="23"/>
      <c r="P12" s="16"/>
      <c r="Q12" s="16"/>
      <c r="S12" s="16"/>
      <c r="T12" s="16"/>
      <c r="U12" s="16"/>
      <c r="V12" s="16"/>
      <c r="W12" s="16"/>
      <c r="X12" s="16"/>
      <c r="Y12" s="16"/>
      <c r="Z12" s="16"/>
      <c r="AA12" s="16"/>
      <c r="AB12" s="16"/>
      <c r="AC12" s="16"/>
    </row>
    <row r="13" spans="1:29" ht="15.5" x14ac:dyDescent="0.35">
      <c r="A13" s="39" t="s">
        <v>136</v>
      </c>
      <c r="B13" s="40"/>
      <c r="C13" s="199"/>
      <c r="D13" s="195"/>
      <c r="E13" s="198"/>
      <c r="F13" s="196"/>
      <c r="G13" s="61"/>
      <c r="H13" s="16"/>
      <c r="J13" s="16"/>
      <c r="K13" s="16"/>
      <c r="L13" s="16"/>
      <c r="M13" s="16"/>
      <c r="N13" s="16"/>
      <c r="O13" s="23"/>
      <c r="P13" s="16"/>
      <c r="Q13" s="16"/>
      <c r="S13" s="16"/>
      <c r="T13" s="16"/>
      <c r="U13" s="16"/>
      <c r="V13" s="16"/>
      <c r="W13" s="16"/>
      <c r="X13" s="16"/>
      <c r="Y13" s="16"/>
      <c r="Z13" s="16"/>
      <c r="AA13" s="16"/>
      <c r="AB13" s="16"/>
      <c r="AC13" s="16"/>
    </row>
    <row r="14" spans="1:29" ht="15.5" x14ac:dyDescent="0.35">
      <c r="A14" s="34" t="s">
        <v>137</v>
      </c>
      <c r="B14" s="247"/>
      <c r="C14" s="200" t="str">
        <f t="shared" ref="C14:C16" si="1">IF(B14&lt;&gt;"","COMPLETE","INCOMPLETE")</f>
        <v>INCOMPLETE</v>
      </c>
      <c r="D14" s="61"/>
      <c r="E14" s="61"/>
      <c r="F14" s="61"/>
      <c r="G14" s="16"/>
      <c r="H14" s="16"/>
      <c r="J14" s="16"/>
      <c r="K14" s="16"/>
      <c r="L14" s="16"/>
      <c r="M14" s="16"/>
      <c r="N14" s="16"/>
      <c r="O14" s="23"/>
      <c r="P14" s="16"/>
      <c r="Q14" s="16"/>
      <c r="S14" s="16"/>
      <c r="T14" s="16"/>
      <c r="U14" s="16"/>
      <c r="V14" s="16"/>
      <c r="W14" s="16"/>
      <c r="X14" s="16"/>
      <c r="Y14" s="16"/>
      <c r="Z14" s="16"/>
      <c r="AA14" s="16"/>
      <c r="AB14" s="16"/>
      <c r="AC14" s="16"/>
    </row>
    <row r="15" spans="1:29" ht="15.5" x14ac:dyDescent="0.35">
      <c r="A15" s="34" t="s">
        <v>138</v>
      </c>
      <c r="B15" s="418"/>
      <c r="C15" s="200" t="str">
        <f t="shared" si="1"/>
        <v>INCOMPLETE</v>
      </c>
      <c r="D15" s="61"/>
      <c r="E15" s="16"/>
      <c r="F15" s="16"/>
      <c r="G15" s="16"/>
      <c r="H15" s="16"/>
      <c r="J15" s="16"/>
      <c r="K15" s="16"/>
      <c r="L15" s="16"/>
      <c r="M15" s="16"/>
      <c r="N15" s="16"/>
      <c r="O15" s="23"/>
      <c r="P15" s="16"/>
      <c r="Q15" s="16"/>
      <c r="S15" s="16"/>
      <c r="T15" s="16"/>
      <c r="U15" s="16"/>
      <c r="V15" s="16"/>
      <c r="W15" s="16"/>
      <c r="X15" s="16"/>
      <c r="Y15" s="16"/>
      <c r="Z15" s="16"/>
      <c r="AA15" s="16"/>
      <c r="AB15" s="16"/>
      <c r="AC15" s="16"/>
    </row>
    <row r="16" spans="1:29" ht="15.5" x14ac:dyDescent="0.35">
      <c r="A16" s="34" t="s">
        <v>61</v>
      </c>
      <c r="B16" s="368"/>
      <c r="C16" s="41" t="str">
        <f t="shared" si="1"/>
        <v>INCOMPLETE</v>
      </c>
      <c r="D16" s="16"/>
      <c r="F16" s="16"/>
      <c r="G16" s="16"/>
      <c r="H16" s="16"/>
      <c r="J16" s="16"/>
      <c r="K16" s="16"/>
      <c r="L16" s="16"/>
      <c r="M16" s="16"/>
      <c r="N16" s="16"/>
      <c r="O16" s="23"/>
      <c r="P16" s="16"/>
      <c r="Q16" s="16"/>
      <c r="S16" s="16"/>
      <c r="T16" s="16"/>
      <c r="U16" s="16"/>
      <c r="V16" s="16"/>
      <c r="W16" s="16"/>
      <c r="X16" s="16"/>
      <c r="Y16" s="16"/>
      <c r="Z16" s="16"/>
      <c r="AA16" s="16"/>
      <c r="AB16" s="16"/>
      <c r="AC16" s="16"/>
    </row>
    <row r="17" spans="1:29" ht="15.5" x14ac:dyDescent="0.35">
      <c r="A17" s="34" t="s">
        <v>139</v>
      </c>
      <c r="B17" s="247"/>
      <c r="C17" s="41" t="str">
        <f t="shared" ref="C17:C19" si="2">IF(B17&lt;&gt;"","COMPLETE","Optional")</f>
        <v>Optional</v>
      </c>
      <c r="D17" s="16"/>
      <c r="E17" s="16"/>
      <c r="F17" s="16"/>
      <c r="G17" s="16"/>
      <c r="H17" s="16"/>
      <c r="J17" s="16"/>
      <c r="K17" s="16"/>
      <c r="L17" s="16"/>
      <c r="M17" s="16"/>
      <c r="N17" s="16"/>
      <c r="O17" s="23"/>
      <c r="P17" s="16"/>
      <c r="Q17" s="16"/>
      <c r="S17" s="16"/>
      <c r="T17" s="16"/>
      <c r="U17" s="16"/>
      <c r="V17" s="16"/>
      <c r="W17" s="16"/>
      <c r="X17" s="16"/>
      <c r="Y17" s="16"/>
      <c r="Z17" s="16"/>
      <c r="AA17" s="16"/>
      <c r="AB17" s="16"/>
      <c r="AC17" s="16"/>
    </row>
    <row r="18" spans="1:29" ht="15.5" x14ac:dyDescent="0.35">
      <c r="A18" s="34" t="s">
        <v>138</v>
      </c>
      <c r="B18" s="418"/>
      <c r="C18" s="41" t="str">
        <f t="shared" si="2"/>
        <v>Optional</v>
      </c>
      <c r="D18" s="16"/>
      <c r="F18" s="16"/>
      <c r="G18" s="16"/>
      <c r="H18" s="16"/>
      <c r="J18" s="16"/>
      <c r="K18" s="16"/>
      <c r="L18" s="16"/>
      <c r="M18" s="16"/>
      <c r="N18" s="16"/>
      <c r="O18" s="23"/>
      <c r="P18" s="16"/>
      <c r="Q18" s="16"/>
      <c r="S18" s="16"/>
      <c r="T18" s="16"/>
      <c r="U18" s="16"/>
      <c r="V18" s="16"/>
      <c r="W18" s="16"/>
      <c r="X18" s="16"/>
      <c r="Y18" s="16"/>
      <c r="Z18" s="16"/>
      <c r="AA18" s="16"/>
      <c r="AB18" s="16"/>
      <c r="AC18" s="16"/>
    </row>
    <row r="19" spans="1:29" ht="15.5" x14ac:dyDescent="0.35">
      <c r="A19" s="34" t="s">
        <v>61</v>
      </c>
      <c r="B19" s="368"/>
      <c r="C19" s="41" t="str">
        <f t="shared" si="2"/>
        <v>Optional</v>
      </c>
      <c r="D19" s="16"/>
      <c r="F19" s="16"/>
      <c r="G19" s="16"/>
      <c r="H19" s="16"/>
      <c r="J19" s="16"/>
      <c r="K19" s="16"/>
      <c r="L19" s="16"/>
      <c r="M19" s="16"/>
      <c r="N19" s="16"/>
      <c r="O19" s="23"/>
      <c r="P19" s="16"/>
      <c r="Q19" s="16"/>
      <c r="S19" s="16"/>
      <c r="T19" s="16"/>
      <c r="U19" s="16"/>
      <c r="V19" s="16"/>
      <c r="W19" s="16"/>
      <c r="X19" s="16"/>
      <c r="Y19" s="16"/>
      <c r="Z19" s="16"/>
      <c r="AA19" s="16"/>
      <c r="AB19" s="16"/>
      <c r="AC19" s="16"/>
    </row>
    <row r="20" spans="1:29" ht="15" customHeight="1" x14ac:dyDescent="0.35">
      <c r="A20" s="21"/>
      <c r="B20" s="37"/>
      <c r="C20" s="38"/>
      <c r="D20" s="16"/>
      <c r="E20" s="16"/>
      <c r="F20" s="16"/>
      <c r="G20" s="16"/>
      <c r="H20" s="16"/>
      <c r="I20" s="16"/>
      <c r="J20" s="16"/>
      <c r="K20" s="16"/>
      <c r="L20" s="16"/>
      <c r="N20" s="16"/>
      <c r="O20" s="16"/>
      <c r="P20" s="16"/>
      <c r="Q20" s="16"/>
      <c r="R20" s="16"/>
      <c r="S20" s="23"/>
      <c r="T20" s="16"/>
      <c r="U20" s="16"/>
      <c r="W20" s="16"/>
      <c r="X20" s="16"/>
      <c r="Y20" s="16"/>
      <c r="Z20" s="16"/>
      <c r="AA20" s="16"/>
      <c r="AB20" s="16"/>
      <c r="AC20" s="16"/>
    </row>
    <row r="21" spans="1:29" ht="15" customHeight="1" x14ac:dyDescent="0.35">
      <c r="A21" s="42" t="s">
        <v>140</v>
      </c>
      <c r="B21" s="43"/>
      <c r="C21" s="43"/>
      <c r="D21" s="43"/>
      <c r="E21" s="44"/>
      <c r="F21" s="45" t="s">
        <v>141</v>
      </c>
      <c r="G21" s="45" t="s">
        <v>142</v>
      </c>
      <c r="J21" s="16"/>
      <c r="K21" s="16"/>
      <c r="L21" s="16"/>
      <c r="N21" s="16"/>
      <c r="O21" s="16"/>
      <c r="P21" s="16"/>
      <c r="Q21" s="16"/>
      <c r="R21" s="16"/>
      <c r="S21" s="23"/>
      <c r="T21" s="16"/>
      <c r="U21" s="16"/>
      <c r="W21" s="16"/>
      <c r="X21" s="16"/>
      <c r="Y21" s="16"/>
      <c r="Z21" s="16"/>
      <c r="AA21" s="16"/>
      <c r="AB21" s="16"/>
      <c r="AC21" s="16"/>
    </row>
    <row r="22" spans="1:29" ht="49.5" customHeight="1" x14ac:dyDescent="0.35">
      <c r="A22" s="584" t="s">
        <v>143</v>
      </c>
      <c r="B22" s="577"/>
      <c r="C22" s="585"/>
      <c r="D22" s="586"/>
      <c r="E22" s="41" t="str">
        <f t="shared" ref="E22" si="3">IF(AND(F22&gt;0, F22&lt;=G22),"COMPLETE","INCOMPLETE")</f>
        <v>INCOMPLETE</v>
      </c>
      <c r="F22" s="15">
        <f t="shared" ref="F22" si="4">IF(LEN(TRIM(C22))=0,0,LEN(TRIM(C22))-LEN(SUBSTITUTE(C22," ",""))+1)</f>
        <v>0</v>
      </c>
      <c r="G22" s="15">
        <v>150</v>
      </c>
      <c r="J22" s="16"/>
      <c r="K22" s="16"/>
      <c r="L22" s="16"/>
      <c r="N22" s="16"/>
      <c r="O22" s="16"/>
      <c r="P22" s="16"/>
      <c r="Q22" s="16"/>
      <c r="R22" s="16"/>
      <c r="S22" s="23"/>
      <c r="T22" s="16"/>
      <c r="U22" s="16"/>
      <c r="W22" s="16"/>
      <c r="X22" s="16"/>
      <c r="Y22" s="16"/>
      <c r="Z22" s="16"/>
      <c r="AA22" s="16"/>
      <c r="AB22" s="16"/>
      <c r="AC22" s="16"/>
    </row>
    <row r="23" spans="1:29" ht="63" customHeight="1" x14ac:dyDescent="0.35">
      <c r="A23" s="587" t="s">
        <v>144</v>
      </c>
      <c r="B23" s="580"/>
      <c r="C23" s="588"/>
      <c r="D23" s="589"/>
      <c r="E23" s="191" t="str">
        <f>IF(AND(F23&gt;0, F23&lt;=G23),"COMPLETE","INCOMPLETE")</f>
        <v>INCOMPLETE</v>
      </c>
      <c r="F23" s="15">
        <f>IF(LEN(TRIM(C23))=0,0,LEN(TRIM(C23))-LEN(SUBSTITUTE(C23," ",""))+1)</f>
        <v>0</v>
      </c>
      <c r="G23" s="15">
        <v>150</v>
      </c>
      <c r="J23" s="16"/>
      <c r="K23" s="16"/>
      <c r="L23" s="16"/>
      <c r="N23" s="16"/>
      <c r="O23" s="16"/>
      <c r="P23" s="16"/>
      <c r="Q23" s="16"/>
      <c r="R23" s="16"/>
      <c r="S23" s="23"/>
      <c r="T23" s="16"/>
      <c r="U23" s="16"/>
      <c r="W23" s="16"/>
      <c r="X23" s="16"/>
      <c r="Y23" s="16"/>
      <c r="Z23" s="16"/>
      <c r="AA23" s="16"/>
      <c r="AB23" s="16"/>
      <c r="AC23" s="16"/>
    </row>
    <row r="24" spans="1:29" ht="66" customHeight="1" x14ac:dyDescent="0.35">
      <c r="A24" s="609" t="s">
        <v>145</v>
      </c>
      <c r="B24" s="609"/>
      <c r="C24" s="607"/>
      <c r="D24" s="608"/>
      <c r="E24" s="314" t="str">
        <f>IF(AND(F24&gt;0, F24&lt;=G24),"COMPLETE","INCOMPLETE")</f>
        <v>INCOMPLETE</v>
      </c>
      <c r="F24" s="15">
        <f>IF(LEN(TRIM(C24))=0,0,LEN(TRIM(C24))-LEN(SUBSTITUTE(C24," ",""))+1)</f>
        <v>0</v>
      </c>
      <c r="G24" s="190">
        <v>300</v>
      </c>
      <c r="J24" s="16"/>
      <c r="K24" s="16"/>
      <c r="L24" s="16"/>
      <c r="N24" s="16"/>
      <c r="O24" s="16"/>
      <c r="P24" s="16"/>
      <c r="Q24" s="16"/>
      <c r="R24" s="16"/>
      <c r="S24" s="23"/>
      <c r="T24" s="16"/>
      <c r="U24" s="16"/>
      <c r="W24" s="16"/>
      <c r="X24" s="16"/>
      <c r="Y24" s="16"/>
      <c r="Z24" s="16"/>
      <c r="AA24" s="16"/>
      <c r="AB24" s="16"/>
      <c r="AC24" s="16"/>
    </row>
    <row r="25" spans="1:29" ht="16.5" customHeight="1" x14ac:dyDescent="0.35">
      <c r="G25" s="38"/>
      <c r="J25" s="16"/>
      <c r="K25" s="16"/>
      <c r="L25" s="16"/>
      <c r="N25" s="16"/>
      <c r="O25" s="16"/>
      <c r="P25" s="16"/>
      <c r="Q25" s="16"/>
      <c r="R25" s="16"/>
      <c r="S25" s="23"/>
      <c r="T25" s="16"/>
      <c r="U25" s="16"/>
      <c r="W25" s="16"/>
      <c r="X25" s="16"/>
      <c r="Y25" s="16"/>
      <c r="Z25" s="16"/>
      <c r="AA25" s="16"/>
      <c r="AB25" s="16"/>
      <c r="AC25" s="16"/>
    </row>
    <row r="26" spans="1:29" ht="18.75" customHeight="1" x14ac:dyDescent="0.35">
      <c r="A26" s="46" t="s">
        <v>146</v>
      </c>
      <c r="B26" s="47"/>
      <c r="G26" s="38"/>
      <c r="J26" s="16"/>
      <c r="K26" s="16"/>
      <c r="L26" s="16"/>
      <c r="N26" s="16"/>
      <c r="O26" s="16"/>
      <c r="P26" s="16"/>
      <c r="Q26" s="16"/>
      <c r="R26" s="16"/>
      <c r="S26" s="23"/>
      <c r="T26" s="16"/>
      <c r="U26" s="16"/>
      <c r="W26" s="16"/>
      <c r="X26" s="16"/>
      <c r="Y26" s="16"/>
      <c r="Z26" s="16"/>
      <c r="AA26" s="16"/>
      <c r="AB26" s="16"/>
      <c r="AC26" s="16"/>
    </row>
    <row r="27" spans="1:29" ht="15.75" customHeight="1" x14ac:dyDescent="0.35">
      <c r="A27" s="48" t="s">
        <v>147</v>
      </c>
      <c r="B27" s="248"/>
      <c r="G27" s="38"/>
      <c r="J27" s="16"/>
      <c r="K27" s="16"/>
      <c r="L27" s="16"/>
      <c r="N27" s="16"/>
      <c r="O27" s="16"/>
      <c r="P27" s="16"/>
      <c r="Q27" s="16"/>
      <c r="R27" s="16"/>
      <c r="S27" s="23"/>
      <c r="T27" s="16"/>
      <c r="U27" s="16"/>
      <c r="W27" s="16"/>
      <c r="X27" s="16"/>
      <c r="Y27" s="16"/>
      <c r="Z27" s="16"/>
      <c r="AA27" s="16"/>
      <c r="AB27" s="16"/>
      <c r="AC27" s="16"/>
    </row>
    <row r="28" spans="1:29" ht="58.5" customHeight="1" x14ac:dyDescent="0.35">
      <c r="A28" s="49" t="s">
        <v>148</v>
      </c>
      <c r="B28" s="249"/>
      <c r="G28" s="38"/>
      <c r="J28" s="16"/>
      <c r="K28" s="16"/>
      <c r="L28" s="16"/>
      <c r="N28" s="16"/>
      <c r="O28" s="16"/>
      <c r="P28" s="16"/>
      <c r="Q28" s="16"/>
      <c r="R28" s="16"/>
      <c r="S28" s="23"/>
      <c r="T28" s="16"/>
      <c r="U28" s="16"/>
      <c r="W28" s="16"/>
      <c r="X28" s="16"/>
      <c r="Y28" s="16"/>
      <c r="Z28" s="16"/>
      <c r="AA28" s="16"/>
      <c r="AB28" s="16"/>
      <c r="AC28" s="16"/>
    </row>
    <row r="29" spans="1:29" ht="15.75" customHeight="1" thickBot="1" x14ac:dyDescent="0.4">
      <c r="J29" s="16"/>
      <c r="K29" s="16"/>
      <c r="L29" s="16"/>
      <c r="N29" s="16"/>
      <c r="O29" s="16"/>
      <c r="P29" s="16"/>
      <c r="Q29" s="16"/>
      <c r="R29" s="16"/>
      <c r="S29" s="23"/>
      <c r="T29" s="16"/>
      <c r="U29" s="16"/>
      <c r="W29" s="16"/>
      <c r="X29" s="16"/>
      <c r="Y29" s="16"/>
      <c r="Z29" s="16"/>
      <c r="AA29" s="16"/>
      <c r="AB29" s="16"/>
      <c r="AC29" s="16"/>
    </row>
    <row r="30" spans="1:29" ht="15.75" customHeight="1" x14ac:dyDescent="0.35">
      <c r="A30" s="602" t="s">
        <v>149</v>
      </c>
      <c r="B30" s="603"/>
      <c r="C30" s="604"/>
      <c r="D30" s="602" t="s">
        <v>150</v>
      </c>
      <c r="E30" s="603"/>
      <c r="F30" s="604"/>
      <c r="J30" s="16"/>
      <c r="K30" s="16"/>
      <c r="L30" s="16"/>
      <c r="N30" s="16"/>
      <c r="O30" s="16"/>
      <c r="P30" s="16"/>
      <c r="Q30" s="16"/>
      <c r="R30" s="16"/>
      <c r="S30" s="23"/>
      <c r="T30" s="16"/>
      <c r="U30" s="16"/>
      <c r="W30" s="16"/>
      <c r="X30" s="16"/>
      <c r="Y30" s="16"/>
      <c r="Z30" s="16"/>
      <c r="AA30" s="16"/>
      <c r="AB30" s="16"/>
      <c r="AC30" s="16"/>
    </row>
    <row r="31" spans="1:29" ht="15.75" customHeight="1" x14ac:dyDescent="0.35">
      <c r="A31" s="50" t="s">
        <v>151</v>
      </c>
      <c r="B31" s="51" t="s">
        <v>152</v>
      </c>
      <c r="C31" s="52" t="s">
        <v>106</v>
      </c>
      <c r="D31" s="53" t="s">
        <v>151</v>
      </c>
      <c r="E31" s="51" t="s">
        <v>152</v>
      </c>
      <c r="F31" s="52" t="s">
        <v>106</v>
      </c>
      <c r="J31" s="16"/>
      <c r="K31" s="16"/>
      <c r="L31" s="16"/>
      <c r="N31" s="16"/>
      <c r="O31" s="16"/>
      <c r="P31" s="16"/>
      <c r="Q31" s="16"/>
      <c r="R31" s="16"/>
      <c r="S31" s="23"/>
      <c r="T31" s="16"/>
      <c r="U31" s="16"/>
      <c r="W31" s="16"/>
      <c r="X31" s="16"/>
      <c r="Y31" s="16"/>
      <c r="Z31" s="16"/>
      <c r="AA31" s="16"/>
      <c r="AB31" s="16"/>
      <c r="AC31" s="16"/>
    </row>
    <row r="32" spans="1:29" ht="15.75" customHeight="1" x14ac:dyDescent="0.35">
      <c r="A32" s="54" t="s">
        <v>153</v>
      </c>
      <c r="B32" s="369"/>
      <c r="C32" s="251"/>
      <c r="D32" s="54" t="s">
        <v>154</v>
      </c>
      <c r="E32" s="250"/>
      <c r="F32" s="251"/>
      <c r="J32" s="16"/>
      <c r="K32" s="16"/>
      <c r="L32" s="16"/>
      <c r="N32" s="16"/>
      <c r="O32" s="16"/>
      <c r="P32" s="16"/>
      <c r="Q32" s="16"/>
      <c r="R32" s="16"/>
      <c r="S32" s="23"/>
      <c r="T32" s="16"/>
      <c r="U32" s="16"/>
      <c r="W32" s="16"/>
      <c r="X32" s="16"/>
      <c r="Y32" s="16"/>
      <c r="Z32" s="16"/>
      <c r="AA32" s="16"/>
      <c r="AB32" s="16"/>
      <c r="AC32" s="16"/>
    </row>
    <row r="33" spans="1:30" ht="15.75" customHeight="1" x14ac:dyDescent="0.35">
      <c r="A33" s="54" t="s">
        <v>155</v>
      </c>
      <c r="B33" s="250"/>
      <c r="C33" s="251"/>
      <c r="D33" s="54" t="s">
        <v>156</v>
      </c>
      <c r="E33" s="250"/>
      <c r="F33" s="251"/>
      <c r="J33" s="16"/>
      <c r="K33" s="16"/>
      <c r="L33" s="16"/>
      <c r="N33" s="16"/>
      <c r="O33" s="16"/>
      <c r="P33" s="16"/>
      <c r="Q33" s="16"/>
      <c r="R33" s="16"/>
      <c r="S33" s="23"/>
      <c r="T33" s="16"/>
      <c r="U33" s="16"/>
      <c r="W33" s="16"/>
      <c r="X33" s="16"/>
      <c r="Y33" s="16"/>
      <c r="Z33" s="16"/>
      <c r="AA33" s="16"/>
      <c r="AB33" s="16"/>
      <c r="AC33" s="16"/>
    </row>
    <row r="34" spans="1:30" ht="15.75" customHeight="1" x14ac:dyDescent="0.35">
      <c r="A34" s="419" t="s">
        <v>157</v>
      </c>
      <c r="B34" s="250"/>
      <c r="C34" s="251"/>
      <c r="D34" s="54" t="s">
        <v>158</v>
      </c>
      <c r="E34" s="250"/>
      <c r="F34" s="251"/>
      <c r="J34" s="16"/>
      <c r="K34" s="16"/>
      <c r="L34" s="16"/>
      <c r="N34" s="16"/>
      <c r="O34" s="16"/>
      <c r="P34" s="16"/>
      <c r="Q34" s="16"/>
      <c r="R34" s="16"/>
      <c r="S34" s="23"/>
      <c r="T34" s="16"/>
      <c r="U34" s="16"/>
      <c r="W34" s="16"/>
      <c r="X34" s="16"/>
      <c r="Y34" s="16"/>
      <c r="Z34" s="16"/>
      <c r="AA34" s="16"/>
      <c r="AB34" s="16"/>
      <c r="AC34" s="16"/>
    </row>
    <row r="35" spans="1:30" ht="15.75" customHeight="1" x14ac:dyDescent="0.35">
      <c r="A35" s="54" t="s">
        <v>158</v>
      </c>
      <c r="B35" s="250"/>
      <c r="C35" s="251"/>
      <c r="D35" s="54" t="s">
        <v>159</v>
      </c>
      <c r="E35" s="250"/>
      <c r="F35" s="251"/>
      <c r="J35" s="16"/>
      <c r="K35" s="16"/>
      <c r="L35" s="16"/>
      <c r="N35" s="16"/>
      <c r="O35" s="16"/>
      <c r="P35" s="16"/>
      <c r="Q35" s="16"/>
      <c r="R35" s="16"/>
      <c r="S35" s="23"/>
      <c r="T35" s="16"/>
      <c r="U35" s="16"/>
      <c r="W35" s="16"/>
      <c r="X35" s="16"/>
      <c r="Y35" s="16"/>
      <c r="Z35" s="16"/>
      <c r="AA35" s="16"/>
      <c r="AB35" s="16"/>
      <c r="AC35" s="16"/>
    </row>
    <row r="36" spans="1:30" ht="15.75" customHeight="1" x14ac:dyDescent="0.35">
      <c r="A36" s="54" t="s">
        <v>159</v>
      </c>
      <c r="B36" s="250"/>
      <c r="C36" s="251"/>
      <c r="D36" s="54" t="s">
        <v>160</v>
      </c>
      <c r="E36" s="250"/>
      <c r="F36" s="251"/>
      <c r="J36" s="16"/>
      <c r="K36" s="16"/>
      <c r="L36" s="16"/>
      <c r="N36" s="16"/>
      <c r="O36" s="16"/>
      <c r="P36" s="16"/>
      <c r="Q36" s="16"/>
      <c r="R36" s="16"/>
      <c r="S36" s="23"/>
      <c r="T36" s="16"/>
      <c r="U36" s="16"/>
      <c r="W36" s="16"/>
      <c r="X36" s="16"/>
      <c r="Y36" s="16"/>
      <c r="Z36" s="16"/>
      <c r="AA36" s="16"/>
      <c r="AB36" s="16"/>
      <c r="AC36" s="16"/>
    </row>
    <row r="37" spans="1:30" ht="15.75" customHeight="1" x14ac:dyDescent="0.35">
      <c r="A37" s="54" t="s">
        <v>160</v>
      </c>
      <c r="B37" s="250"/>
      <c r="C37" s="251"/>
      <c r="D37" s="54" t="s">
        <v>161</v>
      </c>
      <c r="E37" s="250"/>
      <c r="F37" s="251"/>
      <c r="J37" s="16"/>
      <c r="K37" s="16"/>
      <c r="L37" s="16"/>
      <c r="N37" s="16"/>
      <c r="O37" s="16"/>
      <c r="P37" s="16"/>
      <c r="Q37" s="16"/>
      <c r="R37" s="16"/>
      <c r="S37" s="23"/>
      <c r="T37" s="16"/>
      <c r="U37" s="16"/>
      <c r="W37" s="16"/>
      <c r="X37" s="16"/>
      <c r="Y37" s="16"/>
      <c r="Z37" s="16"/>
      <c r="AA37" s="16"/>
      <c r="AB37" s="16"/>
      <c r="AC37" s="16"/>
    </row>
    <row r="38" spans="1:30" ht="15.75" customHeight="1" thickBot="1" x14ac:dyDescent="0.4">
      <c r="A38" s="146" t="s">
        <v>161</v>
      </c>
      <c r="B38" s="252"/>
      <c r="C38" s="253"/>
      <c r="D38" s="146" t="s">
        <v>162</v>
      </c>
      <c r="E38" s="252"/>
      <c r="F38" s="253"/>
      <c r="J38" s="16"/>
      <c r="K38" s="16"/>
      <c r="L38" s="16"/>
      <c r="N38" s="16"/>
      <c r="O38" s="16"/>
      <c r="P38" s="16"/>
      <c r="Q38" s="16"/>
      <c r="R38" s="16"/>
      <c r="S38" s="23"/>
      <c r="T38" s="16"/>
      <c r="U38" s="16"/>
      <c r="W38" s="16"/>
      <c r="X38" s="16"/>
      <c r="Y38" s="16"/>
      <c r="Z38" s="16"/>
      <c r="AA38" s="16"/>
      <c r="AB38" s="16"/>
      <c r="AC38" s="16"/>
    </row>
    <row r="39" spans="1:30" ht="15" customHeight="1" thickBot="1" x14ac:dyDescent="0.4">
      <c r="A39" s="611" t="s">
        <v>163</v>
      </c>
      <c r="B39" s="612"/>
      <c r="C39" s="307">
        <f>SUM(C32:C38)</f>
        <v>0</v>
      </c>
      <c r="D39" s="605" t="s">
        <v>164</v>
      </c>
      <c r="E39" s="606"/>
      <c r="F39" s="308">
        <f>SUM(F32:F38)</f>
        <v>0</v>
      </c>
      <c r="G39" s="147"/>
      <c r="I39" s="16"/>
      <c r="J39" s="16"/>
      <c r="K39" s="16"/>
      <c r="L39" s="16"/>
      <c r="N39" s="16"/>
      <c r="O39" s="16"/>
      <c r="P39" s="16"/>
      <c r="Q39" s="16"/>
      <c r="R39" s="16"/>
      <c r="S39" s="16"/>
      <c r="T39" s="16"/>
      <c r="U39" s="16"/>
      <c r="W39" s="16"/>
      <c r="X39" s="16"/>
      <c r="Y39" s="16"/>
      <c r="Z39" s="16"/>
      <c r="AA39" s="16"/>
      <c r="AB39" s="16"/>
      <c r="AC39" s="16"/>
    </row>
    <row r="40" spans="1:30" ht="15" customHeight="1" x14ac:dyDescent="0.35">
      <c r="A40" s="610" t="s">
        <v>165</v>
      </c>
      <c r="B40" s="577"/>
      <c r="C40" s="370"/>
      <c r="D40" s="60"/>
      <c r="E40" s="600" t="s">
        <v>166</v>
      </c>
      <c r="F40" s="601"/>
      <c r="G40" s="16"/>
      <c r="H40" s="57"/>
      <c r="I40" s="16"/>
      <c r="J40" s="16"/>
      <c r="K40" s="16"/>
      <c r="L40" s="16"/>
      <c r="N40" s="16"/>
      <c r="O40" s="16"/>
      <c r="P40" s="16"/>
      <c r="Q40" s="16"/>
      <c r="R40" s="16"/>
      <c r="S40" s="16"/>
      <c r="T40" s="16"/>
      <c r="U40" s="16"/>
      <c r="W40" s="16"/>
      <c r="X40" s="16"/>
      <c r="Y40" s="16"/>
      <c r="Z40" s="16"/>
      <c r="AA40" s="16"/>
      <c r="AB40" s="16"/>
      <c r="AC40" s="16"/>
    </row>
    <row r="41" spans="1:30" ht="15" customHeight="1" x14ac:dyDescent="0.35">
      <c r="E41" s="420" t="s">
        <v>167</v>
      </c>
      <c r="F41" s="107">
        <f>MIN(C39*dataval!C21,SUMIF(B49:B225,"Food",H49:H225))</f>
        <v>0</v>
      </c>
      <c r="G41" s="16"/>
      <c r="H41" s="16"/>
      <c r="I41" s="16"/>
      <c r="J41" s="16"/>
      <c r="K41" s="16"/>
      <c r="L41" s="16"/>
      <c r="N41" s="16"/>
      <c r="O41" s="16"/>
      <c r="P41" s="16"/>
      <c r="Q41" s="16"/>
      <c r="R41" s="16"/>
      <c r="S41" s="16"/>
      <c r="T41" s="16"/>
      <c r="U41" s="16"/>
      <c r="W41" s="16"/>
      <c r="X41" s="16"/>
      <c r="Y41" s="16"/>
      <c r="Z41" s="16"/>
      <c r="AA41" s="16"/>
      <c r="AB41" s="16"/>
      <c r="AC41" s="16"/>
    </row>
    <row r="42" spans="1:30" ht="15" customHeight="1" thickBot="1" x14ac:dyDescent="0.4">
      <c r="E42" s="420" t="s">
        <v>168</v>
      </c>
      <c r="F42" s="107">
        <f>MIN(dataval!E22,dataval!C22*SUMIF(B49:B225,"Venue",H49:H225))</f>
        <v>0</v>
      </c>
      <c r="I42" s="16"/>
      <c r="J42" s="16"/>
      <c r="K42" s="16"/>
      <c r="L42" s="16"/>
      <c r="M42" s="16"/>
      <c r="N42" s="16"/>
      <c r="O42" s="16"/>
      <c r="P42" s="16"/>
      <c r="Q42" s="16"/>
      <c r="R42" s="16"/>
      <c r="S42" s="16"/>
      <c r="T42" s="16"/>
      <c r="U42" s="16"/>
      <c r="W42" s="16"/>
      <c r="X42" s="16"/>
      <c r="Y42" s="16"/>
      <c r="Z42" s="16"/>
      <c r="AA42" s="16"/>
      <c r="AB42" s="16"/>
      <c r="AC42" s="16"/>
    </row>
    <row r="43" spans="1:30" ht="15" customHeight="1" thickBot="1" x14ac:dyDescent="0.4">
      <c r="A43" s="55" t="s">
        <v>169</v>
      </c>
      <c r="B43" s="56">
        <f>SUM('PD4'!$H$49:$H$225)</f>
        <v>0</v>
      </c>
      <c r="E43" s="420" t="s">
        <v>170</v>
      </c>
      <c r="F43" s="107">
        <f>MIN(dataval!E23,dataval!C23*B27,SUMIF(B49:B225,"Gifts",H49:H225))</f>
        <v>0</v>
      </c>
      <c r="H43" s="433" t="s">
        <v>3</v>
      </c>
      <c r="I43" s="434"/>
      <c r="J43" s="16"/>
      <c r="K43" s="16"/>
      <c r="L43" s="16"/>
      <c r="M43" s="16"/>
      <c r="N43" s="16"/>
      <c r="O43" s="16"/>
      <c r="P43" s="16"/>
      <c r="Q43" s="16"/>
      <c r="R43" s="16"/>
      <c r="S43" s="16"/>
      <c r="T43" s="16"/>
      <c r="U43" s="16"/>
      <c r="W43" s="16"/>
      <c r="X43" s="16"/>
      <c r="Y43" s="16"/>
      <c r="Z43" s="16"/>
      <c r="AA43" s="16"/>
      <c r="AB43" s="16"/>
      <c r="AC43" s="16"/>
    </row>
    <row r="44" spans="1:30" ht="15" customHeight="1" x14ac:dyDescent="0.35">
      <c r="E44" s="420" t="s">
        <v>171</v>
      </c>
      <c r="F44" s="107">
        <f>MIN(dataval!C24,SUMIF(B49:B225,"Workshop Supplies",H49:H225))</f>
        <v>0</v>
      </c>
      <c r="G44" s="16"/>
      <c r="H44" s="435" t="s">
        <v>4</v>
      </c>
      <c r="I44" s="436" t="s">
        <v>5</v>
      </c>
      <c r="J44" s="16"/>
      <c r="K44" s="16"/>
      <c r="L44" s="16"/>
      <c r="M44" s="16"/>
      <c r="N44" s="16"/>
      <c r="O44" s="16"/>
      <c r="P44" s="16"/>
      <c r="Q44" s="16"/>
      <c r="R44" s="16"/>
      <c r="S44" s="16"/>
      <c r="T44" s="16"/>
      <c r="U44" s="16"/>
      <c r="W44" s="16"/>
      <c r="X44" s="16"/>
      <c r="Y44" s="16"/>
      <c r="Z44" s="16"/>
      <c r="AA44" s="16"/>
      <c r="AB44" s="16"/>
      <c r="AC44" s="16"/>
    </row>
    <row r="45" spans="1:30" ht="16.5" customHeight="1" thickBot="1" x14ac:dyDescent="0.4">
      <c r="A45" s="593" t="s">
        <v>172</v>
      </c>
      <c r="B45" s="593"/>
      <c r="C45" s="419"/>
      <c r="D45" s="419"/>
      <c r="E45" s="421" t="s">
        <v>173</v>
      </c>
      <c r="F45" s="422">
        <f>MIN(SUM(F41:F44),dataval!E20,dataval!C20*SUM(H49:H225))</f>
        <v>0</v>
      </c>
      <c r="H45" s="437" t="s">
        <v>6</v>
      </c>
      <c r="I45" s="438" t="s">
        <v>7</v>
      </c>
      <c r="K45" s="16"/>
      <c r="L45" s="21"/>
      <c r="M45" s="16"/>
      <c r="N45" s="16"/>
      <c r="O45" s="16"/>
      <c r="P45" s="16"/>
      <c r="Q45" s="16"/>
      <c r="R45" s="16"/>
      <c r="S45" s="16"/>
      <c r="U45" s="16"/>
      <c r="V45" s="16"/>
      <c r="W45" s="16"/>
      <c r="X45" s="16"/>
      <c r="Y45" s="16"/>
      <c r="Z45" s="16"/>
      <c r="AA45" s="16"/>
      <c r="AB45" s="16"/>
      <c r="AC45" s="16"/>
    </row>
    <row r="46" spans="1:30" ht="21" customHeight="1" x14ac:dyDescent="0.35">
      <c r="A46" s="593"/>
      <c r="B46" s="593"/>
      <c r="C46" s="36"/>
      <c r="D46" s="36"/>
      <c r="E46" s="36"/>
      <c r="K46" s="16"/>
      <c r="L46" s="21"/>
      <c r="M46" s="16"/>
      <c r="N46" s="16"/>
      <c r="O46" s="16"/>
      <c r="P46" s="16"/>
      <c r="Q46" s="16"/>
      <c r="R46" s="16"/>
      <c r="S46" s="16"/>
      <c r="U46" s="16"/>
      <c r="V46" s="16"/>
      <c r="W46" s="16"/>
      <c r="X46" s="16"/>
      <c r="Y46" s="16"/>
      <c r="Z46" s="16"/>
      <c r="AA46" s="16"/>
      <c r="AB46" s="16"/>
      <c r="AC46" s="16"/>
    </row>
    <row r="47" spans="1:30" ht="15.75" customHeight="1" x14ac:dyDescent="0.35">
      <c r="A47" s="423" t="s">
        <v>103</v>
      </c>
      <c r="B47" s="424"/>
      <c r="C47" s="424"/>
      <c r="D47" s="424"/>
      <c r="E47" s="424"/>
      <c r="F47" s="424"/>
      <c r="G47" s="424"/>
      <c r="H47" s="424"/>
      <c r="I47" s="148"/>
      <c r="N47" s="16"/>
      <c r="O47" s="16"/>
      <c r="P47" s="16"/>
      <c r="Q47" s="16"/>
      <c r="R47" s="16"/>
      <c r="S47" s="23"/>
      <c r="T47" s="16"/>
      <c r="U47" s="16"/>
      <c r="V47" s="16"/>
      <c r="W47" s="16"/>
      <c r="X47" s="16"/>
      <c r="Y47" s="16"/>
      <c r="Z47" s="16"/>
      <c r="AA47" s="16"/>
      <c r="AB47" s="16"/>
      <c r="AC47" s="16"/>
    </row>
    <row r="48" spans="1:30" ht="15" customHeight="1" x14ac:dyDescent="0.35">
      <c r="A48" s="204" t="s">
        <v>104</v>
      </c>
      <c r="B48" s="205" t="s">
        <v>105</v>
      </c>
      <c r="C48" s="205" t="s">
        <v>106</v>
      </c>
      <c r="D48" s="206" t="s">
        <v>107</v>
      </c>
      <c r="E48" s="206" t="s">
        <v>108</v>
      </c>
      <c r="F48" s="207" t="s">
        <v>109</v>
      </c>
      <c r="G48" s="208" t="s">
        <v>111</v>
      </c>
      <c r="H48" s="206" t="s">
        <v>113</v>
      </c>
      <c r="I48" s="209" t="s">
        <v>174</v>
      </c>
      <c r="J48" s="16"/>
      <c r="K48" s="16"/>
      <c r="L48" s="16"/>
      <c r="M48" s="16"/>
      <c r="N48" s="23"/>
      <c r="O48" s="16"/>
      <c r="P48" s="16"/>
      <c r="R48" s="16"/>
      <c r="S48" s="16"/>
      <c r="T48" s="16"/>
      <c r="U48" s="16"/>
      <c r="V48" s="16"/>
      <c r="W48" s="16"/>
      <c r="X48" s="16"/>
      <c r="Y48" s="16"/>
      <c r="Z48" s="16"/>
      <c r="AA48" s="16"/>
      <c r="AB48" s="16"/>
      <c r="AC48" s="16"/>
      <c r="AD48" s="16"/>
    </row>
    <row r="49" spans="1:30" ht="15" customHeight="1" x14ac:dyDescent="0.35">
      <c r="A49" s="254"/>
      <c r="B49" s="239"/>
      <c r="C49" s="237"/>
      <c r="D49" s="239"/>
      <c r="E49" s="239"/>
      <c r="F49" s="238"/>
      <c r="G49" s="491" t="str">
        <f>IF('PD4'!$F49&lt;&gt;"",'PD4'!$C49*'PD4'!$D49+E49,"")</f>
        <v/>
      </c>
      <c r="H49" s="491" t="str">
        <f>IF('PD4'!$G49&lt;&gt;"",'PD4'!$G49*VLOOKUP('PD4'!$F49,'Group Information'!$A$19:$B$25,2,0),"")</f>
        <v/>
      </c>
      <c r="I49" s="255"/>
      <c r="J49" s="16"/>
      <c r="K49" s="16"/>
      <c r="L49" s="16"/>
      <c r="M49" s="16"/>
      <c r="N49" s="23"/>
      <c r="O49" s="16"/>
      <c r="P49" s="16"/>
      <c r="Q49" s="16"/>
      <c r="R49" s="16"/>
      <c r="T49" s="16"/>
      <c r="U49" s="16"/>
      <c r="V49" s="16"/>
      <c r="W49" s="16"/>
      <c r="X49" s="16"/>
      <c r="Y49" s="16"/>
      <c r="Z49" s="16"/>
      <c r="AA49" s="16"/>
      <c r="AB49" s="16"/>
      <c r="AC49" s="16"/>
      <c r="AD49" s="16"/>
    </row>
    <row r="50" spans="1:30" ht="18" customHeight="1" x14ac:dyDescent="0.35">
      <c r="A50" s="254"/>
      <c r="B50" s="239"/>
      <c r="C50" s="237"/>
      <c r="D50" s="239"/>
      <c r="E50" s="239"/>
      <c r="F50" s="238"/>
      <c r="G50" s="491" t="str">
        <f>IF('PD4'!$F50&lt;&gt;"",'PD4'!$C50*'PD4'!$D50+E50,"")</f>
        <v/>
      </c>
      <c r="H50" s="491" t="str">
        <f>IF('PD4'!$G50&lt;&gt;"",'PD4'!$G50*VLOOKUP('PD4'!$F50,'Group Information'!$A$19:$B$25,2,0),"")</f>
        <v/>
      </c>
      <c r="I50" s="255"/>
      <c r="J50" s="16"/>
      <c r="K50" s="16"/>
      <c r="L50" s="16"/>
      <c r="M50" s="16"/>
      <c r="N50" s="23"/>
      <c r="O50" s="16"/>
      <c r="P50" s="16"/>
      <c r="Q50" s="16"/>
      <c r="R50" s="16"/>
      <c r="T50" s="16"/>
      <c r="U50" s="16"/>
      <c r="V50" s="16"/>
      <c r="W50" s="16"/>
      <c r="X50" s="16"/>
      <c r="Y50" s="16"/>
      <c r="Z50" s="16"/>
      <c r="AA50" s="16"/>
      <c r="AB50" s="16"/>
      <c r="AC50" s="16"/>
      <c r="AD50" s="16"/>
    </row>
    <row r="51" spans="1:30" ht="18" customHeight="1" x14ac:dyDescent="0.35">
      <c r="A51" s="254"/>
      <c r="B51" s="239"/>
      <c r="C51" s="237"/>
      <c r="D51" s="239"/>
      <c r="E51" s="239"/>
      <c r="F51" s="238"/>
      <c r="G51" s="491" t="str">
        <f>IF('PD4'!$F51&lt;&gt;"",'PD4'!$C51*'PD4'!$D51+E51,"")</f>
        <v/>
      </c>
      <c r="H51" s="491" t="str">
        <f>IF('PD4'!$G51&lt;&gt;"",'PD4'!$G51*VLOOKUP('PD4'!$F51,'Group Information'!$A$19:$B$25,2,0),"")</f>
        <v/>
      </c>
      <c r="I51" s="255"/>
      <c r="J51" s="16"/>
      <c r="K51" s="16"/>
      <c r="L51" s="16"/>
      <c r="M51" s="16"/>
      <c r="N51" s="23"/>
      <c r="O51" s="16"/>
      <c r="P51" s="16"/>
      <c r="Q51" s="16"/>
      <c r="R51" s="16"/>
      <c r="T51" s="16"/>
      <c r="U51" s="16"/>
      <c r="V51" s="16"/>
      <c r="W51" s="16"/>
      <c r="X51" s="16"/>
      <c r="Y51" s="16"/>
      <c r="Z51" s="16"/>
      <c r="AA51" s="16"/>
      <c r="AB51" s="16"/>
      <c r="AC51" s="16"/>
      <c r="AD51" s="16"/>
    </row>
    <row r="52" spans="1:30" ht="18" customHeight="1" x14ac:dyDescent="0.35">
      <c r="A52" s="254"/>
      <c r="B52" s="239"/>
      <c r="C52" s="237"/>
      <c r="D52" s="239"/>
      <c r="E52" s="239"/>
      <c r="F52" s="238"/>
      <c r="G52" s="491" t="str">
        <f>IF('PD4'!$F52&lt;&gt;"",'PD4'!$C52*'PD4'!$D52+E52,"")</f>
        <v/>
      </c>
      <c r="H52" s="491" t="str">
        <f>IF('PD4'!$G52&lt;&gt;"",'PD4'!$G52*VLOOKUP('PD4'!$F52,'Group Information'!$A$19:$B$25,2,0),"")</f>
        <v/>
      </c>
      <c r="I52" s="255"/>
      <c r="J52" s="16"/>
      <c r="K52" s="16"/>
      <c r="L52" s="16"/>
      <c r="M52" s="16"/>
      <c r="N52" s="23"/>
      <c r="O52" s="16"/>
      <c r="P52" s="16"/>
      <c r="Q52" s="16"/>
      <c r="R52" s="16"/>
      <c r="T52" s="16"/>
      <c r="U52" s="16"/>
      <c r="V52" s="16"/>
      <c r="W52" s="16"/>
      <c r="X52" s="16"/>
      <c r="Y52" s="16"/>
      <c r="Z52" s="16"/>
      <c r="AA52" s="16"/>
      <c r="AB52" s="16"/>
      <c r="AC52" s="16"/>
      <c r="AD52" s="16"/>
    </row>
    <row r="53" spans="1:30" ht="18" customHeight="1" x14ac:dyDescent="0.35">
      <c r="A53" s="254"/>
      <c r="B53" s="239"/>
      <c r="C53" s="237"/>
      <c r="D53" s="239"/>
      <c r="E53" s="239"/>
      <c r="F53" s="238"/>
      <c r="G53" s="491" t="str">
        <f>IF('PD4'!$F53&lt;&gt;"",'PD4'!$C53*'PD4'!$D53+E53,"")</f>
        <v/>
      </c>
      <c r="H53" s="491" t="str">
        <f>IF('PD4'!$G53&lt;&gt;"",'PD4'!$G53*VLOOKUP('PD4'!$F53,'Group Information'!$A$19:$B$25,2,0),"")</f>
        <v/>
      </c>
      <c r="I53" s="255"/>
      <c r="J53" s="16"/>
      <c r="K53" s="16"/>
      <c r="L53" s="16"/>
      <c r="M53" s="16"/>
      <c r="N53" s="23"/>
      <c r="O53" s="16"/>
      <c r="P53" s="16"/>
      <c r="Q53" s="16"/>
      <c r="R53" s="16"/>
      <c r="T53" s="16"/>
      <c r="U53" s="16"/>
      <c r="V53" s="16"/>
      <c r="W53" s="16"/>
      <c r="X53" s="16"/>
      <c r="Y53" s="16"/>
      <c r="Z53" s="16"/>
      <c r="AA53" s="16"/>
      <c r="AB53" s="16"/>
      <c r="AC53" s="16"/>
      <c r="AD53" s="16"/>
    </row>
    <row r="54" spans="1:30" ht="18" customHeight="1" x14ac:dyDescent="0.35">
      <c r="A54" s="254"/>
      <c r="B54" s="239"/>
      <c r="C54" s="237"/>
      <c r="D54" s="239"/>
      <c r="E54" s="239"/>
      <c r="F54" s="238"/>
      <c r="G54" s="491" t="str">
        <f>IF('PD4'!$F54&lt;&gt;"",'PD4'!$C54*'PD4'!$D54+E54,"")</f>
        <v/>
      </c>
      <c r="H54" s="491" t="str">
        <f>IF('PD4'!$G54&lt;&gt;"",'PD4'!$G54*VLOOKUP('PD4'!$F54,'Group Information'!$A$19:$B$25,2,0),"")</f>
        <v/>
      </c>
      <c r="I54" s="255"/>
      <c r="J54" s="16"/>
      <c r="K54" s="16"/>
      <c r="L54" s="16"/>
      <c r="M54" s="16"/>
      <c r="N54" s="23"/>
      <c r="O54" s="16"/>
      <c r="P54" s="16"/>
      <c r="Q54" s="16"/>
      <c r="R54" s="16"/>
      <c r="T54" s="16"/>
      <c r="U54" s="16"/>
      <c r="V54" s="16"/>
      <c r="W54" s="16"/>
      <c r="X54" s="16"/>
      <c r="Y54" s="16"/>
      <c r="Z54" s="16"/>
      <c r="AA54" s="16"/>
      <c r="AB54" s="16"/>
      <c r="AC54" s="16"/>
      <c r="AD54" s="16"/>
    </row>
    <row r="55" spans="1:30" ht="18" customHeight="1" x14ac:dyDescent="0.35">
      <c r="A55" s="254"/>
      <c r="B55" s="239"/>
      <c r="C55" s="237"/>
      <c r="D55" s="239"/>
      <c r="E55" s="239"/>
      <c r="F55" s="238"/>
      <c r="G55" s="491" t="str">
        <f>IF('PD4'!$F55&lt;&gt;"",'PD4'!$C55*'PD4'!$D55+E55,"")</f>
        <v/>
      </c>
      <c r="H55" s="491" t="str">
        <f>IF('PD4'!$G55&lt;&gt;"",'PD4'!$G55*VLOOKUP('PD4'!$F55,'Group Information'!$A$19:$B$25,2,0),"")</f>
        <v/>
      </c>
      <c r="I55" s="255"/>
      <c r="J55" s="16"/>
      <c r="K55" s="16"/>
      <c r="L55" s="16"/>
      <c r="M55" s="16"/>
      <c r="N55" s="23"/>
      <c r="O55" s="16"/>
      <c r="P55" s="16"/>
      <c r="Q55" s="16"/>
      <c r="R55" s="16"/>
      <c r="T55" s="16"/>
      <c r="U55" s="16"/>
      <c r="V55" s="16"/>
      <c r="W55" s="16"/>
      <c r="X55" s="16"/>
      <c r="Y55" s="16"/>
      <c r="Z55" s="16"/>
      <c r="AA55" s="16"/>
      <c r="AB55" s="16"/>
      <c r="AC55" s="16"/>
      <c r="AD55" s="16"/>
    </row>
    <row r="56" spans="1:30" ht="18" customHeight="1" x14ac:dyDescent="0.35">
      <c r="A56" s="254"/>
      <c r="B56" s="239"/>
      <c r="C56" s="237"/>
      <c r="D56" s="239"/>
      <c r="E56" s="239"/>
      <c r="F56" s="238"/>
      <c r="G56" s="491" t="str">
        <f>IF('PD4'!$F56&lt;&gt;"",'PD4'!$C56*'PD4'!$D56+E56,"")</f>
        <v/>
      </c>
      <c r="H56" s="491" t="str">
        <f>IF('PD4'!$G56&lt;&gt;"",'PD4'!$G56*VLOOKUP('PD4'!$F56,'Group Information'!$A$19:$B$25,2,0),"")</f>
        <v/>
      </c>
      <c r="I56" s="255"/>
      <c r="J56" s="16"/>
      <c r="K56" s="16"/>
      <c r="L56" s="16"/>
      <c r="M56" s="16"/>
      <c r="N56" s="23"/>
      <c r="O56" s="16"/>
      <c r="P56" s="16"/>
      <c r="Q56" s="16"/>
      <c r="R56" s="16"/>
      <c r="T56" s="16"/>
      <c r="U56" s="16"/>
      <c r="V56" s="16"/>
      <c r="W56" s="16"/>
      <c r="X56" s="16"/>
      <c r="Y56" s="16"/>
      <c r="Z56" s="16"/>
      <c r="AA56" s="16"/>
      <c r="AB56" s="16"/>
      <c r="AC56" s="16"/>
      <c r="AD56" s="16"/>
    </row>
    <row r="57" spans="1:30" ht="18" customHeight="1" x14ac:dyDescent="0.35">
      <c r="A57" s="254"/>
      <c r="B57" s="239"/>
      <c r="C57" s="237"/>
      <c r="D57" s="239"/>
      <c r="E57" s="239"/>
      <c r="F57" s="238"/>
      <c r="G57" s="491" t="str">
        <f>IF('PD4'!$F57&lt;&gt;"",'PD4'!$C57*'PD4'!$D57+E57,"")</f>
        <v/>
      </c>
      <c r="H57" s="491" t="str">
        <f>IF('PD4'!$G57&lt;&gt;"",'PD4'!$G57*VLOOKUP('PD4'!$F57,'Group Information'!$A$19:$B$25,2,0),"")</f>
        <v/>
      </c>
      <c r="I57" s="255"/>
      <c r="J57" s="16"/>
      <c r="K57" s="16"/>
      <c r="L57" s="16"/>
      <c r="M57" s="16"/>
      <c r="N57" s="23"/>
      <c r="O57" s="16"/>
      <c r="P57" s="16"/>
      <c r="Q57" s="16"/>
      <c r="R57" s="16"/>
      <c r="T57" s="16"/>
      <c r="U57" s="16"/>
      <c r="V57" s="16"/>
      <c r="W57" s="16"/>
      <c r="X57" s="16"/>
      <c r="Y57" s="16"/>
      <c r="Z57" s="16"/>
      <c r="AA57" s="16"/>
      <c r="AB57" s="16"/>
      <c r="AC57" s="16"/>
      <c r="AD57" s="16"/>
    </row>
    <row r="58" spans="1:30" ht="18" customHeight="1" x14ac:dyDescent="0.35">
      <c r="A58" s="254"/>
      <c r="B58" s="239"/>
      <c r="C58" s="237"/>
      <c r="D58" s="239"/>
      <c r="E58" s="239"/>
      <c r="F58" s="238"/>
      <c r="G58" s="491" t="str">
        <f>IF('PD4'!$F58&lt;&gt;"",'PD4'!$C58*'PD4'!$D58+E58,"")</f>
        <v/>
      </c>
      <c r="H58" s="491" t="str">
        <f>IF('PD4'!$G58&lt;&gt;"",'PD4'!$G58*VLOOKUP('PD4'!$F58,'Group Information'!$A$19:$B$25,2,0),"")</f>
        <v/>
      </c>
      <c r="I58" s="255"/>
      <c r="J58" s="16"/>
      <c r="K58" s="16"/>
      <c r="L58" s="16"/>
      <c r="M58" s="16"/>
      <c r="N58" s="23"/>
      <c r="O58" s="16"/>
      <c r="P58" s="16"/>
      <c r="Q58" s="16"/>
      <c r="R58" s="16"/>
      <c r="T58" s="16"/>
      <c r="U58" s="16"/>
      <c r="V58" s="16"/>
      <c r="W58" s="16"/>
      <c r="X58" s="16"/>
      <c r="Y58" s="16"/>
      <c r="Z58" s="16"/>
      <c r="AA58" s="16"/>
      <c r="AB58" s="16"/>
      <c r="AC58" s="16"/>
      <c r="AD58" s="16"/>
    </row>
    <row r="59" spans="1:30" ht="18" customHeight="1" x14ac:dyDescent="0.35">
      <c r="A59" s="254"/>
      <c r="B59" s="239"/>
      <c r="C59" s="237"/>
      <c r="D59" s="239"/>
      <c r="E59" s="239"/>
      <c r="F59" s="238"/>
      <c r="G59" s="491" t="str">
        <f>IF('PD4'!$F59&lt;&gt;"",'PD4'!$C59*'PD4'!$D59+E59,"")</f>
        <v/>
      </c>
      <c r="H59" s="491" t="str">
        <f>IF('PD4'!$G59&lt;&gt;"",'PD4'!$G59*VLOOKUP('PD4'!$F59,'Group Information'!$A$19:$B$25,2,0),"")</f>
        <v/>
      </c>
      <c r="I59" s="255"/>
      <c r="J59" s="16"/>
      <c r="K59" s="16"/>
      <c r="L59" s="16"/>
      <c r="M59" s="16"/>
      <c r="N59" s="23"/>
      <c r="O59" s="16"/>
      <c r="P59" s="16"/>
      <c r="Q59" s="16"/>
      <c r="R59" s="16"/>
      <c r="T59" s="16"/>
      <c r="U59" s="16"/>
      <c r="V59" s="16"/>
      <c r="W59" s="16"/>
      <c r="X59" s="16"/>
      <c r="Y59" s="16"/>
      <c r="Z59" s="16"/>
      <c r="AA59" s="16"/>
      <c r="AB59" s="16"/>
      <c r="AC59" s="16"/>
      <c r="AD59" s="16"/>
    </row>
    <row r="60" spans="1:30" ht="18" customHeight="1" x14ac:dyDescent="0.35">
      <c r="A60" s="254"/>
      <c r="B60" s="239"/>
      <c r="C60" s="237"/>
      <c r="D60" s="239"/>
      <c r="E60" s="239"/>
      <c r="F60" s="238"/>
      <c r="G60" s="491" t="str">
        <f>IF('PD4'!$F60&lt;&gt;"",'PD4'!$C60*'PD4'!$D60+E60,"")</f>
        <v/>
      </c>
      <c r="H60" s="491" t="str">
        <f>IF('PD4'!$G60&lt;&gt;"",'PD4'!$G60*VLOOKUP('PD4'!$F60,'Group Information'!$A$19:$B$25,2,0),"")</f>
        <v/>
      </c>
      <c r="I60" s="255"/>
      <c r="J60" s="16"/>
      <c r="K60" s="16"/>
      <c r="L60" s="16"/>
      <c r="M60" s="16"/>
      <c r="N60" s="23"/>
      <c r="O60" s="16"/>
      <c r="P60" s="16"/>
      <c r="Q60" s="16"/>
      <c r="R60" s="16"/>
      <c r="T60" s="16"/>
      <c r="U60" s="16"/>
      <c r="V60" s="16"/>
      <c r="W60" s="16"/>
      <c r="X60" s="16"/>
      <c r="Y60" s="16"/>
      <c r="Z60" s="16"/>
      <c r="AA60" s="16"/>
      <c r="AB60" s="16"/>
      <c r="AC60" s="16"/>
      <c r="AD60" s="16"/>
    </row>
    <row r="61" spans="1:30" ht="18" customHeight="1" x14ac:dyDescent="0.35">
      <c r="A61" s="254"/>
      <c r="B61" s="239"/>
      <c r="C61" s="237"/>
      <c r="D61" s="239"/>
      <c r="E61" s="239"/>
      <c r="F61" s="238"/>
      <c r="G61" s="491" t="str">
        <f>IF('PD4'!$F61&lt;&gt;"",'PD4'!$C61*'PD4'!$D61+E61,"")</f>
        <v/>
      </c>
      <c r="H61" s="491" t="str">
        <f>IF('PD4'!$G61&lt;&gt;"",'PD4'!$G61*VLOOKUP('PD4'!$F61,'Group Information'!$A$19:$B$25,2,0),"")</f>
        <v/>
      </c>
      <c r="I61" s="255"/>
      <c r="J61" s="16"/>
      <c r="K61" s="16"/>
      <c r="L61" s="16"/>
      <c r="M61" s="16"/>
      <c r="N61" s="23"/>
      <c r="O61" s="16"/>
      <c r="P61" s="16"/>
      <c r="Q61" s="16"/>
      <c r="R61" s="16"/>
      <c r="T61" s="16"/>
      <c r="U61" s="16"/>
      <c r="V61" s="16"/>
      <c r="W61" s="16"/>
      <c r="X61" s="16"/>
      <c r="Y61" s="16"/>
      <c r="Z61" s="16"/>
      <c r="AA61" s="16"/>
      <c r="AB61" s="16"/>
      <c r="AC61" s="16"/>
      <c r="AD61" s="16"/>
    </row>
    <row r="62" spans="1:30" ht="18" customHeight="1" x14ac:dyDescent="0.35">
      <c r="A62" s="254"/>
      <c r="B62" s="239"/>
      <c r="C62" s="237"/>
      <c r="D62" s="239"/>
      <c r="E62" s="239"/>
      <c r="F62" s="238"/>
      <c r="G62" s="491" t="str">
        <f>IF('PD4'!$F62&lt;&gt;"",'PD4'!$C62*'PD4'!$D62+E62,"")</f>
        <v/>
      </c>
      <c r="H62" s="491" t="str">
        <f>IF('PD4'!$G62&lt;&gt;"",'PD4'!$G62*VLOOKUP('PD4'!$F62,'Group Information'!$A$19:$B$25,2,0),"")</f>
        <v/>
      </c>
      <c r="I62" s="255"/>
      <c r="J62" s="16"/>
      <c r="K62" s="16"/>
      <c r="L62" s="16"/>
      <c r="M62" s="16"/>
      <c r="N62" s="23"/>
      <c r="O62" s="16"/>
      <c r="P62" s="16"/>
      <c r="Q62" s="16"/>
      <c r="R62" s="16"/>
      <c r="T62" s="16"/>
      <c r="U62" s="16"/>
      <c r="V62" s="16"/>
      <c r="W62" s="16"/>
      <c r="X62" s="16"/>
      <c r="Y62" s="16"/>
      <c r="Z62" s="16"/>
      <c r="AA62" s="16"/>
      <c r="AB62" s="16"/>
      <c r="AC62" s="16"/>
      <c r="AD62" s="16"/>
    </row>
    <row r="63" spans="1:30" ht="18" customHeight="1" x14ac:dyDescent="0.35">
      <c r="A63" s="254"/>
      <c r="B63" s="239"/>
      <c r="C63" s="237"/>
      <c r="D63" s="239"/>
      <c r="E63" s="239"/>
      <c r="F63" s="238"/>
      <c r="G63" s="491" t="str">
        <f>IF('PD4'!$F63&lt;&gt;"",'PD4'!$C63*'PD4'!$D63+E63,"")</f>
        <v/>
      </c>
      <c r="H63" s="491" t="str">
        <f>IF('PD4'!$G63&lt;&gt;"",'PD4'!$G63*VLOOKUP('PD4'!$F63,'Group Information'!$A$19:$B$25,2,0),"")</f>
        <v/>
      </c>
      <c r="I63" s="255"/>
      <c r="J63" s="16"/>
      <c r="K63" s="16"/>
      <c r="L63" s="16"/>
      <c r="M63" s="16"/>
      <c r="N63" s="23"/>
      <c r="O63" s="16"/>
      <c r="P63" s="16"/>
      <c r="Q63" s="16"/>
      <c r="R63" s="16"/>
      <c r="T63" s="16"/>
      <c r="U63" s="16"/>
      <c r="V63" s="16"/>
      <c r="W63" s="16"/>
      <c r="X63" s="16"/>
      <c r="Y63" s="16"/>
      <c r="Z63" s="16"/>
      <c r="AA63" s="16"/>
      <c r="AB63" s="16"/>
      <c r="AC63" s="16"/>
      <c r="AD63" s="16"/>
    </row>
    <row r="64" spans="1:30" ht="18" customHeight="1" x14ac:dyDescent="0.35">
      <c r="A64" s="254"/>
      <c r="B64" s="239"/>
      <c r="C64" s="237"/>
      <c r="D64" s="239"/>
      <c r="E64" s="239"/>
      <c r="F64" s="238"/>
      <c r="G64" s="491" t="str">
        <f>IF('PD4'!$F64&lt;&gt;"",'PD4'!$C64*'PD4'!$D64+E64,"")</f>
        <v/>
      </c>
      <c r="H64" s="491" t="str">
        <f>IF('PD4'!$G64&lt;&gt;"",'PD4'!$G64*VLOOKUP('PD4'!$F64,'Group Information'!$A$19:$B$25,2,0),"")</f>
        <v/>
      </c>
      <c r="I64" s="255"/>
      <c r="J64" s="16"/>
      <c r="K64" s="16"/>
      <c r="L64" s="16"/>
      <c r="M64" s="16"/>
      <c r="N64" s="23"/>
      <c r="O64" s="16"/>
      <c r="P64" s="16"/>
      <c r="Q64" s="16"/>
      <c r="R64" s="16"/>
      <c r="T64" s="16"/>
      <c r="U64" s="16"/>
      <c r="V64" s="16"/>
      <c r="W64" s="16"/>
      <c r="X64" s="16"/>
      <c r="Y64" s="16"/>
      <c r="Z64" s="16"/>
      <c r="AA64" s="16"/>
      <c r="AB64" s="16"/>
      <c r="AC64" s="16"/>
      <c r="AD64" s="16"/>
    </row>
    <row r="65" spans="1:30" ht="18" customHeight="1" x14ac:dyDescent="0.35">
      <c r="A65" s="254"/>
      <c r="B65" s="239"/>
      <c r="C65" s="237"/>
      <c r="D65" s="239"/>
      <c r="E65" s="239"/>
      <c r="F65" s="238"/>
      <c r="G65" s="491" t="str">
        <f>IF('PD4'!$F65&lt;&gt;"",'PD4'!$C65*'PD4'!$D65+E65,"")</f>
        <v/>
      </c>
      <c r="H65" s="491" t="str">
        <f>IF('PD4'!$G65&lt;&gt;"",'PD4'!$G65*VLOOKUP('PD4'!$F65,'Group Information'!$A$19:$B$25,2,0),"")</f>
        <v/>
      </c>
      <c r="I65" s="255"/>
      <c r="J65" s="16"/>
      <c r="K65" s="16"/>
      <c r="L65" s="16"/>
      <c r="M65" s="16"/>
      <c r="N65" s="23"/>
      <c r="O65" s="16"/>
      <c r="P65" s="16"/>
      <c r="Q65" s="16"/>
      <c r="R65" s="16"/>
      <c r="T65" s="16"/>
      <c r="U65" s="16"/>
      <c r="V65" s="16"/>
      <c r="W65" s="16"/>
      <c r="X65" s="16"/>
      <c r="Y65" s="16"/>
      <c r="Z65" s="16"/>
      <c r="AA65" s="16"/>
      <c r="AB65" s="16"/>
      <c r="AC65" s="16"/>
      <c r="AD65" s="16"/>
    </row>
    <row r="66" spans="1:30" ht="18" customHeight="1" x14ac:dyDescent="0.35">
      <c r="A66" s="254"/>
      <c r="B66" s="239"/>
      <c r="C66" s="237"/>
      <c r="D66" s="239"/>
      <c r="E66" s="239"/>
      <c r="F66" s="238"/>
      <c r="G66" s="491" t="str">
        <f>IF('PD4'!$F66&lt;&gt;"",'PD4'!$C66*'PD4'!$D66+E66,"")</f>
        <v/>
      </c>
      <c r="H66" s="491" t="str">
        <f>IF('PD4'!$G66&lt;&gt;"",'PD4'!$G66*VLOOKUP('PD4'!$F66,'Group Information'!$A$19:$B$25,2,0),"")</f>
        <v/>
      </c>
      <c r="I66" s="255"/>
      <c r="J66" s="16"/>
      <c r="K66" s="16"/>
      <c r="L66" s="16"/>
      <c r="M66" s="16"/>
      <c r="N66" s="23"/>
      <c r="O66" s="16"/>
      <c r="P66" s="16"/>
      <c r="Q66" s="16"/>
      <c r="R66" s="16"/>
      <c r="T66" s="16"/>
      <c r="U66" s="16"/>
      <c r="V66" s="16"/>
      <c r="W66" s="16"/>
      <c r="X66" s="16"/>
      <c r="Y66" s="16"/>
      <c r="Z66" s="16"/>
      <c r="AA66" s="16"/>
      <c r="AB66" s="16"/>
      <c r="AC66" s="16"/>
      <c r="AD66" s="16"/>
    </row>
    <row r="67" spans="1:30" ht="18" customHeight="1" x14ac:dyDescent="0.35">
      <c r="A67" s="254"/>
      <c r="B67" s="239"/>
      <c r="C67" s="237"/>
      <c r="D67" s="239"/>
      <c r="E67" s="239"/>
      <c r="F67" s="238"/>
      <c r="G67" s="491" t="str">
        <f>IF('PD4'!$F67&lt;&gt;"",'PD4'!$C67*'PD4'!$D67+E67,"")</f>
        <v/>
      </c>
      <c r="H67" s="491" t="str">
        <f>IF('PD4'!$G67&lt;&gt;"",'PD4'!$G67*VLOOKUP('PD4'!$F67,'Group Information'!$A$19:$B$25,2,0),"")</f>
        <v/>
      </c>
      <c r="I67" s="255"/>
      <c r="J67" s="16"/>
      <c r="K67" s="16"/>
      <c r="L67" s="16"/>
      <c r="M67" s="16"/>
      <c r="N67" s="23"/>
      <c r="O67" s="16"/>
      <c r="P67" s="16"/>
      <c r="Q67" s="16"/>
      <c r="R67" s="16"/>
      <c r="T67" s="16"/>
      <c r="U67" s="16"/>
      <c r="V67" s="16"/>
      <c r="W67" s="16"/>
      <c r="X67" s="16"/>
      <c r="Y67" s="16"/>
      <c r="Z67" s="16"/>
      <c r="AA67" s="16"/>
      <c r="AB67" s="16"/>
      <c r="AC67" s="16"/>
      <c r="AD67" s="16"/>
    </row>
    <row r="68" spans="1:30" ht="18" customHeight="1" x14ac:dyDescent="0.35">
      <c r="A68" s="254"/>
      <c r="B68" s="239"/>
      <c r="C68" s="237"/>
      <c r="D68" s="239"/>
      <c r="E68" s="239"/>
      <c r="F68" s="238"/>
      <c r="G68" s="491" t="str">
        <f>IF('PD4'!$F68&lt;&gt;"",'PD4'!$C68*'PD4'!$D68+E68,"")</f>
        <v/>
      </c>
      <c r="H68" s="491" t="str">
        <f>IF('PD4'!$G68&lt;&gt;"",'PD4'!$G68*VLOOKUP('PD4'!$F68,'Group Information'!$A$19:$B$25,2,0),"")</f>
        <v/>
      </c>
      <c r="I68" s="255"/>
      <c r="J68" s="16"/>
      <c r="K68" s="16"/>
      <c r="L68" s="16"/>
      <c r="M68" s="16"/>
      <c r="N68" s="23"/>
      <c r="O68" s="16"/>
      <c r="P68" s="16"/>
      <c r="Q68" s="16"/>
      <c r="R68" s="16"/>
      <c r="T68" s="16"/>
      <c r="U68" s="16"/>
      <c r="V68" s="16"/>
      <c r="W68" s="16"/>
      <c r="X68" s="16"/>
      <c r="Y68" s="16"/>
      <c r="Z68" s="16"/>
      <c r="AA68" s="16"/>
      <c r="AB68" s="16"/>
      <c r="AC68" s="16"/>
      <c r="AD68" s="16"/>
    </row>
    <row r="69" spans="1:30" ht="18" customHeight="1" x14ac:dyDescent="0.35">
      <c r="A69" s="254"/>
      <c r="B69" s="239"/>
      <c r="C69" s="237"/>
      <c r="D69" s="239"/>
      <c r="E69" s="239"/>
      <c r="F69" s="238"/>
      <c r="G69" s="491" t="str">
        <f>IF('PD4'!$F69&lt;&gt;"",'PD4'!$C69*'PD4'!$D69+E69,"")</f>
        <v/>
      </c>
      <c r="H69" s="491" t="str">
        <f>IF('PD4'!$G69&lt;&gt;"",'PD4'!$G69*VLOOKUP('PD4'!$F69,'Group Information'!$A$19:$B$25,2,0),"")</f>
        <v/>
      </c>
      <c r="I69" s="255"/>
      <c r="J69" s="16"/>
      <c r="K69" s="16"/>
      <c r="L69" s="16"/>
      <c r="M69" s="16"/>
      <c r="N69" s="23"/>
      <c r="O69" s="16"/>
      <c r="P69" s="23"/>
      <c r="Q69" s="16"/>
      <c r="R69" s="16"/>
      <c r="T69" s="23"/>
      <c r="U69" s="16"/>
      <c r="V69" s="16"/>
      <c r="W69" s="16"/>
      <c r="X69" s="16"/>
      <c r="Y69" s="16"/>
      <c r="Z69" s="16"/>
      <c r="AA69" s="16"/>
      <c r="AB69" s="16"/>
      <c r="AC69" s="16"/>
      <c r="AD69" s="16"/>
    </row>
    <row r="70" spans="1:30" ht="18" customHeight="1" x14ac:dyDescent="0.35">
      <c r="A70" s="254"/>
      <c r="B70" s="239"/>
      <c r="C70" s="237"/>
      <c r="D70" s="239"/>
      <c r="E70" s="239"/>
      <c r="F70" s="238"/>
      <c r="G70" s="491" t="str">
        <f>IF('PD4'!$F70&lt;&gt;"",'PD4'!$C70*'PD4'!$D70+E70,"")</f>
        <v/>
      </c>
      <c r="H70" s="491" t="str">
        <f>IF('PD4'!$G70&lt;&gt;"",'PD4'!$G70*VLOOKUP('PD4'!$F70,'Group Information'!$A$19:$B$25,2,0),"")</f>
        <v/>
      </c>
      <c r="I70" s="255"/>
      <c r="J70" s="16"/>
      <c r="K70" s="16"/>
      <c r="L70" s="16"/>
      <c r="M70" s="16"/>
      <c r="N70" s="23"/>
      <c r="O70" s="16"/>
      <c r="P70" s="23"/>
      <c r="Q70" s="16"/>
      <c r="R70" s="16"/>
      <c r="T70" s="23"/>
      <c r="U70" s="16"/>
      <c r="V70" s="16"/>
      <c r="W70" s="16"/>
      <c r="X70" s="16"/>
      <c r="Y70" s="16"/>
      <c r="Z70" s="16"/>
      <c r="AA70" s="16"/>
      <c r="AB70" s="16"/>
      <c r="AC70" s="16"/>
      <c r="AD70" s="16"/>
    </row>
    <row r="71" spans="1:30" ht="18" customHeight="1" x14ac:dyDescent="0.35">
      <c r="A71" s="254"/>
      <c r="B71" s="239"/>
      <c r="C71" s="237"/>
      <c r="D71" s="239"/>
      <c r="E71" s="239"/>
      <c r="F71" s="238"/>
      <c r="G71" s="491" t="str">
        <f>IF('PD4'!$F71&lt;&gt;"",'PD4'!$C71*'PD4'!$D71+E71,"")</f>
        <v/>
      </c>
      <c r="H71" s="491" t="str">
        <f>IF('PD4'!$G71&lt;&gt;"",'PD4'!$G71*VLOOKUP('PD4'!$F71,'Group Information'!$A$19:$B$25,2,0),"")</f>
        <v/>
      </c>
      <c r="I71" s="255"/>
      <c r="J71" s="16"/>
      <c r="K71" s="16"/>
      <c r="L71" s="16"/>
      <c r="M71" s="16"/>
      <c r="N71" s="23"/>
      <c r="O71" s="16"/>
      <c r="P71" s="16"/>
      <c r="Q71" s="16"/>
      <c r="R71" s="16"/>
      <c r="T71" s="16"/>
      <c r="U71" s="16"/>
      <c r="V71" s="16"/>
      <c r="W71" s="16"/>
      <c r="X71" s="16"/>
      <c r="Y71" s="16"/>
      <c r="Z71" s="16"/>
      <c r="AA71" s="16"/>
      <c r="AB71" s="16"/>
      <c r="AC71" s="16"/>
      <c r="AD71" s="16"/>
    </row>
    <row r="72" spans="1:30" ht="18" customHeight="1" x14ac:dyDescent="0.35">
      <c r="A72" s="254"/>
      <c r="B72" s="239"/>
      <c r="C72" s="237"/>
      <c r="D72" s="239"/>
      <c r="E72" s="239"/>
      <c r="F72" s="238"/>
      <c r="G72" s="491" t="str">
        <f>IF('PD4'!$F72&lt;&gt;"",'PD4'!$C72*'PD4'!$D72+E72,"")</f>
        <v/>
      </c>
      <c r="H72" s="491" t="str">
        <f>IF('PD4'!$G72&lt;&gt;"",'PD4'!$G72*VLOOKUP('PD4'!$F72,'Group Information'!$A$19:$B$25,2,0),"")</f>
        <v/>
      </c>
      <c r="I72" s="255"/>
      <c r="J72" s="16"/>
      <c r="K72" s="16"/>
      <c r="L72" s="16"/>
      <c r="M72" s="16"/>
      <c r="N72" s="23"/>
      <c r="O72" s="16"/>
      <c r="P72" s="16"/>
      <c r="Q72" s="16"/>
      <c r="R72" s="16"/>
      <c r="T72" s="16"/>
      <c r="U72" s="16"/>
      <c r="V72" s="16"/>
      <c r="W72" s="16"/>
      <c r="X72" s="16"/>
      <c r="Y72" s="16"/>
      <c r="Z72" s="16"/>
      <c r="AA72" s="16"/>
      <c r="AB72" s="16"/>
      <c r="AC72" s="16"/>
      <c r="AD72" s="16"/>
    </row>
    <row r="73" spans="1:30" ht="18" customHeight="1" x14ac:dyDescent="0.35">
      <c r="A73" s="254"/>
      <c r="B73" s="239"/>
      <c r="C73" s="237"/>
      <c r="D73" s="239"/>
      <c r="E73" s="239"/>
      <c r="F73" s="238"/>
      <c r="G73" s="491" t="str">
        <f>IF('PD4'!$F73&lt;&gt;"",'PD4'!$C73*'PD4'!$D73+E73,"")</f>
        <v/>
      </c>
      <c r="H73" s="491" t="str">
        <f>IF('PD4'!$G73&lt;&gt;"",'PD4'!$G73*VLOOKUP('PD4'!$F73,'Group Information'!$A$19:$B$25,2,0),"")</f>
        <v/>
      </c>
      <c r="I73" s="255"/>
      <c r="J73" s="16"/>
      <c r="K73" s="16"/>
      <c r="L73" s="16"/>
      <c r="M73" s="16"/>
      <c r="N73" s="23"/>
      <c r="O73" s="16"/>
      <c r="P73" s="16"/>
      <c r="Q73" s="16"/>
      <c r="R73" s="16"/>
      <c r="T73" s="16"/>
      <c r="U73" s="16"/>
      <c r="V73" s="16"/>
      <c r="W73" s="16"/>
      <c r="X73" s="16"/>
      <c r="Y73" s="16"/>
      <c r="Z73" s="16"/>
      <c r="AA73" s="16"/>
      <c r="AB73" s="16"/>
      <c r="AC73" s="16"/>
      <c r="AD73" s="16"/>
    </row>
    <row r="74" spans="1:30" ht="18" customHeight="1" x14ac:dyDescent="0.35">
      <c r="A74" s="254"/>
      <c r="B74" s="239"/>
      <c r="C74" s="237"/>
      <c r="D74" s="239"/>
      <c r="E74" s="239"/>
      <c r="F74" s="238"/>
      <c r="G74" s="491" t="str">
        <f>IF('PD4'!$F74&lt;&gt;"",'PD4'!$C74*'PD4'!$D74+E74,"")</f>
        <v/>
      </c>
      <c r="H74" s="491" t="str">
        <f>IF('PD4'!$G74&lt;&gt;"",'PD4'!$G74*VLOOKUP('PD4'!$F74,'Group Information'!$A$19:$B$25,2,0),"")</f>
        <v/>
      </c>
      <c r="I74" s="255"/>
      <c r="J74" s="16"/>
      <c r="K74" s="16"/>
      <c r="L74" s="16"/>
      <c r="M74" s="16"/>
      <c r="N74" s="23"/>
      <c r="O74" s="16"/>
      <c r="P74" s="23"/>
      <c r="Q74" s="16"/>
      <c r="R74" s="16"/>
      <c r="T74" s="23"/>
      <c r="U74" s="16"/>
      <c r="V74" s="16"/>
      <c r="W74" s="16"/>
      <c r="X74" s="16"/>
      <c r="Y74" s="16"/>
      <c r="Z74" s="16"/>
      <c r="AA74" s="16"/>
      <c r="AB74" s="16"/>
      <c r="AC74" s="16"/>
      <c r="AD74" s="16"/>
    </row>
    <row r="75" spans="1:30" ht="18" customHeight="1" x14ac:dyDescent="0.35">
      <c r="A75" s="254"/>
      <c r="B75" s="239"/>
      <c r="C75" s="237"/>
      <c r="D75" s="239"/>
      <c r="E75" s="239"/>
      <c r="F75" s="238"/>
      <c r="G75" s="491" t="str">
        <f>IF('PD4'!$F75&lt;&gt;"",'PD4'!$C75*'PD4'!$D75+E75,"")</f>
        <v/>
      </c>
      <c r="H75" s="491" t="str">
        <f>IF('PD4'!$G75&lt;&gt;"",'PD4'!$G75*VLOOKUP('PD4'!$F75,'Group Information'!$A$19:$B$25,2,0),"")</f>
        <v/>
      </c>
      <c r="I75" s="255"/>
      <c r="J75" s="16"/>
      <c r="K75" s="16"/>
      <c r="L75" s="16"/>
      <c r="M75" s="16"/>
      <c r="N75" s="23"/>
      <c r="O75" s="16"/>
      <c r="P75" s="16"/>
      <c r="Q75" s="16"/>
      <c r="R75" s="16"/>
      <c r="T75" s="16"/>
      <c r="U75" s="16"/>
      <c r="V75" s="16"/>
      <c r="W75" s="16"/>
      <c r="X75" s="16"/>
      <c r="Y75" s="16"/>
      <c r="Z75" s="16"/>
      <c r="AA75" s="16"/>
      <c r="AB75" s="16"/>
      <c r="AC75" s="16"/>
      <c r="AD75" s="16"/>
    </row>
    <row r="76" spans="1:30" ht="18" customHeight="1" x14ac:dyDescent="0.35">
      <c r="A76" s="254"/>
      <c r="B76" s="239"/>
      <c r="C76" s="237"/>
      <c r="D76" s="239"/>
      <c r="E76" s="239"/>
      <c r="F76" s="238"/>
      <c r="G76" s="491" t="str">
        <f>IF('PD4'!$F76&lt;&gt;"",'PD4'!$C76*'PD4'!$D76+E76,"")</f>
        <v/>
      </c>
      <c r="H76" s="491" t="str">
        <f>IF('PD4'!$G76&lt;&gt;"",'PD4'!$G76*VLOOKUP('PD4'!$F76,'Group Information'!$A$19:$B$25,2,0),"")</f>
        <v/>
      </c>
      <c r="I76" s="255"/>
      <c r="J76" s="16"/>
      <c r="K76" s="16"/>
      <c r="L76" s="16"/>
      <c r="M76" s="16"/>
      <c r="N76" s="23"/>
      <c r="O76" s="16"/>
      <c r="P76" s="23"/>
      <c r="Q76" s="16"/>
      <c r="R76" s="16"/>
      <c r="T76" s="23"/>
      <c r="U76" s="16"/>
      <c r="V76" s="16"/>
      <c r="W76" s="16"/>
      <c r="X76" s="16"/>
      <c r="Y76" s="16"/>
      <c r="Z76" s="16"/>
      <c r="AA76" s="16"/>
      <c r="AB76" s="16"/>
      <c r="AC76" s="16"/>
      <c r="AD76" s="16"/>
    </row>
    <row r="77" spans="1:30" ht="18" customHeight="1" x14ac:dyDescent="0.35">
      <c r="A77" s="254"/>
      <c r="B77" s="239"/>
      <c r="C77" s="237"/>
      <c r="D77" s="239"/>
      <c r="E77" s="239"/>
      <c r="F77" s="238"/>
      <c r="G77" s="491" t="str">
        <f>IF('PD4'!$F77&lt;&gt;"",'PD4'!$C77*'PD4'!$D77+E77,"")</f>
        <v/>
      </c>
      <c r="H77" s="491" t="str">
        <f>IF('PD4'!$G77&lt;&gt;"",'PD4'!$G77*VLOOKUP('PD4'!$F77,'Group Information'!$A$19:$B$25,2,0),"")</f>
        <v/>
      </c>
      <c r="I77" s="255"/>
      <c r="J77" s="16"/>
      <c r="K77" s="16"/>
      <c r="L77" s="16"/>
      <c r="M77" s="16"/>
      <c r="N77" s="23"/>
      <c r="O77" s="16"/>
      <c r="P77" s="16"/>
      <c r="Q77" s="16"/>
      <c r="R77" s="16"/>
      <c r="T77" s="16"/>
      <c r="U77" s="16"/>
      <c r="V77" s="16"/>
      <c r="W77" s="16"/>
      <c r="X77" s="16"/>
      <c r="Y77" s="16"/>
      <c r="Z77" s="16"/>
      <c r="AA77" s="16"/>
      <c r="AB77" s="16"/>
      <c r="AC77" s="16"/>
      <c r="AD77" s="16"/>
    </row>
    <row r="78" spans="1:30" ht="18" customHeight="1" x14ac:dyDescent="0.35">
      <c r="A78" s="254"/>
      <c r="B78" s="239"/>
      <c r="C78" s="237"/>
      <c r="D78" s="239"/>
      <c r="E78" s="239"/>
      <c r="F78" s="238"/>
      <c r="G78" s="491" t="str">
        <f>IF('PD4'!$F78&lt;&gt;"",'PD4'!$C78*'PD4'!$D78+E78,"")</f>
        <v/>
      </c>
      <c r="H78" s="491" t="str">
        <f>IF('PD4'!$G78&lt;&gt;"",'PD4'!$G78*VLOOKUP('PD4'!$F78,'Group Information'!$A$19:$B$25,2,0),"")</f>
        <v/>
      </c>
      <c r="I78" s="255"/>
      <c r="J78" s="16"/>
      <c r="K78" s="16"/>
      <c r="L78" s="16"/>
      <c r="M78" s="16"/>
      <c r="N78" s="23"/>
      <c r="O78" s="16"/>
      <c r="P78" s="16"/>
      <c r="Q78" s="16"/>
      <c r="R78" s="16"/>
      <c r="T78" s="16"/>
      <c r="U78" s="16"/>
      <c r="V78" s="16"/>
      <c r="W78" s="16"/>
      <c r="X78" s="16"/>
      <c r="Y78" s="16"/>
      <c r="Z78" s="16"/>
      <c r="AA78" s="16"/>
      <c r="AB78" s="16"/>
      <c r="AC78" s="16"/>
      <c r="AD78" s="16"/>
    </row>
    <row r="79" spans="1:30" ht="18" customHeight="1" x14ac:dyDescent="0.35">
      <c r="A79" s="254"/>
      <c r="B79" s="239"/>
      <c r="C79" s="237"/>
      <c r="D79" s="239"/>
      <c r="E79" s="239"/>
      <c r="F79" s="238"/>
      <c r="G79" s="491" t="str">
        <f>IF('PD4'!$F79&lt;&gt;"",'PD4'!$C79*'PD4'!$D79+E79,"")</f>
        <v/>
      </c>
      <c r="H79" s="491" t="str">
        <f>IF('PD4'!$G79&lt;&gt;"",'PD4'!$G79*VLOOKUP('PD4'!$F79,'Group Information'!$A$19:$B$25,2,0),"")</f>
        <v/>
      </c>
      <c r="I79" s="255"/>
      <c r="J79" s="16"/>
      <c r="K79" s="16"/>
      <c r="L79" s="16"/>
      <c r="M79" s="16"/>
      <c r="N79" s="23"/>
      <c r="O79" s="16"/>
      <c r="P79" s="16"/>
      <c r="Q79" s="16"/>
      <c r="R79" s="16"/>
      <c r="T79" s="16"/>
      <c r="U79" s="16"/>
      <c r="V79" s="16"/>
      <c r="W79" s="16"/>
      <c r="X79" s="16"/>
      <c r="Y79" s="16"/>
      <c r="Z79" s="16"/>
      <c r="AA79" s="16"/>
      <c r="AB79" s="16"/>
      <c r="AC79" s="16"/>
      <c r="AD79" s="16"/>
    </row>
    <row r="80" spans="1:30" ht="18" customHeight="1" x14ac:dyDescent="0.35">
      <c r="A80" s="254"/>
      <c r="B80" s="239"/>
      <c r="C80" s="237"/>
      <c r="D80" s="239"/>
      <c r="E80" s="239"/>
      <c r="F80" s="238"/>
      <c r="G80" s="491" t="str">
        <f>IF('PD4'!$F80&lt;&gt;"",'PD4'!$C80*'PD4'!$D80+E80,"")</f>
        <v/>
      </c>
      <c r="H80" s="491" t="str">
        <f>IF('PD4'!$G80&lt;&gt;"",'PD4'!$G80*VLOOKUP('PD4'!$F80,'Group Information'!$A$19:$B$25,2,0),"")</f>
        <v/>
      </c>
      <c r="I80" s="255"/>
      <c r="J80" s="16"/>
      <c r="K80" s="16"/>
      <c r="L80" s="16"/>
      <c r="M80" s="16"/>
      <c r="N80" s="23"/>
      <c r="O80" s="16"/>
      <c r="P80" s="16"/>
      <c r="Q80" s="16"/>
      <c r="R80" s="16"/>
      <c r="T80" s="16"/>
      <c r="U80" s="16"/>
      <c r="V80" s="16"/>
      <c r="W80" s="16"/>
      <c r="X80" s="16"/>
      <c r="Y80" s="16"/>
      <c r="Z80" s="16"/>
      <c r="AA80" s="16"/>
      <c r="AB80" s="16"/>
      <c r="AC80" s="16"/>
      <c r="AD80" s="16"/>
    </row>
    <row r="81" spans="1:30" ht="18" customHeight="1" x14ac:dyDescent="0.35">
      <c r="A81" s="254"/>
      <c r="B81" s="239"/>
      <c r="C81" s="237"/>
      <c r="D81" s="239"/>
      <c r="E81" s="239"/>
      <c r="F81" s="238"/>
      <c r="G81" s="491" t="str">
        <f>IF('PD4'!$F81&lt;&gt;"",'PD4'!$C81*'PD4'!$D81+E81,"")</f>
        <v/>
      </c>
      <c r="H81" s="491" t="str">
        <f>IF('PD4'!$G81&lt;&gt;"",'PD4'!$G81*VLOOKUP('PD4'!$F81,'Group Information'!$A$19:$B$25,2,0),"")</f>
        <v/>
      </c>
      <c r="I81" s="255"/>
      <c r="J81" s="16"/>
      <c r="K81" s="16"/>
      <c r="L81" s="16"/>
      <c r="M81" s="16"/>
      <c r="N81" s="23"/>
      <c r="O81" s="16"/>
      <c r="P81" s="16"/>
      <c r="Q81" s="16"/>
      <c r="R81" s="16"/>
      <c r="T81" s="16"/>
      <c r="U81" s="16"/>
      <c r="V81" s="16"/>
      <c r="W81" s="16"/>
      <c r="X81" s="16"/>
      <c r="Y81" s="16"/>
      <c r="Z81" s="16"/>
      <c r="AA81" s="16"/>
      <c r="AB81" s="16"/>
      <c r="AC81" s="16"/>
      <c r="AD81" s="16"/>
    </row>
    <row r="82" spans="1:30" ht="18" customHeight="1" x14ac:dyDescent="0.35">
      <c r="A82" s="254"/>
      <c r="B82" s="239"/>
      <c r="C82" s="237"/>
      <c r="D82" s="239"/>
      <c r="E82" s="239"/>
      <c r="F82" s="238"/>
      <c r="G82" s="491" t="str">
        <f>IF('PD4'!$F82&lt;&gt;"",'PD4'!$C82*'PD4'!$D82+E82,"")</f>
        <v/>
      </c>
      <c r="H82" s="491" t="str">
        <f>IF('PD4'!$G82&lt;&gt;"",'PD4'!$G82*VLOOKUP('PD4'!$F82,'Group Information'!$A$19:$B$25,2,0),"")</f>
        <v/>
      </c>
      <c r="I82" s="255"/>
      <c r="J82" s="16"/>
      <c r="K82" s="16"/>
      <c r="L82" s="16"/>
      <c r="M82" s="16"/>
      <c r="N82" s="23"/>
      <c r="O82" s="16"/>
      <c r="P82" s="16"/>
      <c r="Q82" s="16"/>
      <c r="R82" s="16"/>
      <c r="T82" s="16"/>
      <c r="U82" s="16"/>
      <c r="V82" s="16"/>
      <c r="W82" s="16"/>
      <c r="X82" s="16"/>
      <c r="Y82" s="16"/>
      <c r="Z82" s="16"/>
      <c r="AA82" s="16"/>
      <c r="AB82" s="16"/>
      <c r="AC82" s="16"/>
      <c r="AD82" s="16"/>
    </row>
    <row r="83" spans="1:30" ht="18" customHeight="1" x14ac:dyDescent="0.35">
      <c r="A83" s="254"/>
      <c r="B83" s="239"/>
      <c r="C83" s="237"/>
      <c r="D83" s="239"/>
      <c r="E83" s="239"/>
      <c r="F83" s="238"/>
      <c r="G83" s="491" t="str">
        <f>IF('PD4'!$F83&lt;&gt;"",'PD4'!$C83*'PD4'!$D83+E83,"")</f>
        <v/>
      </c>
      <c r="H83" s="491" t="str">
        <f>IF('PD4'!$G83&lt;&gt;"",'PD4'!$G83*VLOOKUP('PD4'!$F83,'Group Information'!$A$19:$B$25,2,0),"")</f>
        <v/>
      </c>
      <c r="I83" s="255"/>
      <c r="J83" s="16"/>
      <c r="K83" s="16"/>
      <c r="L83" s="16"/>
      <c r="M83" s="16"/>
      <c r="N83" s="23"/>
      <c r="O83" s="16"/>
      <c r="P83" s="16"/>
      <c r="Q83" s="16"/>
      <c r="R83" s="16"/>
      <c r="T83" s="16"/>
      <c r="U83" s="16"/>
      <c r="V83" s="16"/>
      <c r="W83" s="16"/>
      <c r="X83" s="16"/>
      <c r="Y83" s="16"/>
      <c r="Z83" s="16"/>
      <c r="AA83" s="16"/>
      <c r="AB83" s="16"/>
      <c r="AC83" s="16"/>
      <c r="AD83" s="16"/>
    </row>
    <row r="84" spans="1:30" ht="18" customHeight="1" x14ac:dyDescent="0.35">
      <c r="A84" s="254"/>
      <c r="B84" s="239"/>
      <c r="C84" s="237"/>
      <c r="D84" s="239"/>
      <c r="E84" s="239"/>
      <c r="F84" s="238"/>
      <c r="G84" s="491" t="str">
        <f>IF('PD4'!$F84&lt;&gt;"",'PD4'!$C84*'PD4'!$D84+E84,"")</f>
        <v/>
      </c>
      <c r="H84" s="491" t="str">
        <f>IF('PD4'!$G84&lt;&gt;"",'PD4'!$G84*VLOOKUP('PD4'!$F84,'Group Information'!$A$19:$B$25,2,0),"")</f>
        <v/>
      </c>
      <c r="I84" s="255"/>
      <c r="J84" s="16"/>
      <c r="K84" s="16"/>
      <c r="L84" s="16"/>
      <c r="M84" s="16"/>
      <c r="N84" s="23"/>
      <c r="O84" s="16"/>
      <c r="P84" s="16"/>
      <c r="Q84" s="16"/>
      <c r="R84" s="16"/>
      <c r="T84" s="16"/>
      <c r="U84" s="16"/>
      <c r="V84" s="16"/>
      <c r="W84" s="16"/>
      <c r="X84" s="16"/>
      <c r="Y84" s="16"/>
      <c r="Z84" s="16"/>
      <c r="AA84" s="16"/>
      <c r="AB84" s="16"/>
      <c r="AC84" s="16"/>
      <c r="AD84" s="16"/>
    </row>
    <row r="85" spans="1:30" ht="18" customHeight="1" x14ac:dyDescent="0.35">
      <c r="A85" s="254"/>
      <c r="B85" s="239"/>
      <c r="C85" s="237"/>
      <c r="D85" s="239"/>
      <c r="E85" s="239"/>
      <c r="F85" s="238"/>
      <c r="G85" s="491" t="str">
        <f>IF('PD4'!$F85&lt;&gt;"",'PD4'!$C85*'PD4'!$D85+E85,"")</f>
        <v/>
      </c>
      <c r="H85" s="491" t="str">
        <f>IF('PD4'!$G85&lt;&gt;"",'PD4'!$G85*VLOOKUP('PD4'!$F85,'Group Information'!$A$19:$B$25,2,0),"")</f>
        <v/>
      </c>
      <c r="I85" s="255"/>
      <c r="J85" s="16"/>
      <c r="K85" s="16"/>
      <c r="L85" s="16"/>
      <c r="M85" s="16"/>
      <c r="N85" s="23"/>
      <c r="O85" s="16"/>
      <c r="P85" s="16"/>
      <c r="Q85" s="16"/>
      <c r="R85" s="16"/>
      <c r="T85" s="16"/>
      <c r="U85" s="16"/>
      <c r="V85" s="16"/>
      <c r="W85" s="16"/>
      <c r="X85" s="16"/>
      <c r="Y85" s="16"/>
      <c r="Z85" s="16"/>
      <c r="AA85" s="16"/>
      <c r="AB85" s="16"/>
      <c r="AC85" s="16"/>
      <c r="AD85" s="16"/>
    </row>
    <row r="86" spans="1:30" ht="18" customHeight="1" x14ac:dyDescent="0.35">
      <c r="A86" s="254"/>
      <c r="B86" s="239"/>
      <c r="C86" s="237"/>
      <c r="D86" s="239"/>
      <c r="E86" s="239"/>
      <c r="F86" s="238"/>
      <c r="G86" s="491" t="str">
        <f>IF('PD4'!$F86&lt;&gt;"",'PD4'!$C86*'PD4'!$D86+E86,"")</f>
        <v/>
      </c>
      <c r="H86" s="491" t="str">
        <f>IF('PD4'!$G86&lt;&gt;"",'PD4'!$G86*VLOOKUP('PD4'!$F86,'Group Information'!$A$19:$B$25,2,0),"")</f>
        <v/>
      </c>
      <c r="I86" s="255"/>
      <c r="J86" s="16"/>
      <c r="K86" s="16"/>
      <c r="L86" s="16"/>
      <c r="M86" s="16"/>
      <c r="N86" s="23"/>
      <c r="O86" s="16"/>
      <c r="P86" s="16"/>
      <c r="Q86" s="16"/>
      <c r="R86" s="16"/>
      <c r="T86" s="16"/>
      <c r="U86" s="16"/>
      <c r="V86" s="16"/>
      <c r="W86" s="16"/>
      <c r="X86" s="16"/>
      <c r="Y86" s="16"/>
      <c r="Z86" s="16"/>
      <c r="AA86" s="16"/>
      <c r="AB86" s="16"/>
      <c r="AC86" s="16"/>
      <c r="AD86" s="16"/>
    </row>
    <row r="87" spans="1:30" ht="18" customHeight="1" x14ac:dyDescent="0.35">
      <c r="A87" s="254"/>
      <c r="B87" s="239"/>
      <c r="C87" s="237"/>
      <c r="D87" s="239"/>
      <c r="E87" s="239"/>
      <c r="F87" s="238"/>
      <c r="G87" s="491" t="str">
        <f>IF('PD4'!$F87&lt;&gt;"",'PD4'!$C87*'PD4'!$D87+E87,"")</f>
        <v/>
      </c>
      <c r="H87" s="491" t="str">
        <f>IF('PD4'!$G87&lt;&gt;"",'PD4'!$G87*VLOOKUP('PD4'!$F87,'Group Information'!$A$19:$B$25,2,0),"")</f>
        <v/>
      </c>
      <c r="I87" s="255"/>
      <c r="J87" s="16"/>
      <c r="K87" s="16"/>
      <c r="L87" s="16"/>
      <c r="M87" s="16"/>
      <c r="N87" s="23"/>
      <c r="O87" s="16"/>
      <c r="P87" s="16"/>
      <c r="Q87" s="16"/>
      <c r="R87" s="16"/>
      <c r="T87" s="16"/>
      <c r="U87" s="16"/>
      <c r="V87" s="16"/>
      <c r="W87" s="16"/>
      <c r="X87" s="16"/>
      <c r="Y87" s="16"/>
      <c r="Z87" s="16"/>
      <c r="AA87" s="16"/>
      <c r="AB87" s="16"/>
      <c r="AC87" s="16"/>
      <c r="AD87" s="16"/>
    </row>
    <row r="88" spans="1:30" ht="18" customHeight="1" x14ac:dyDescent="0.35">
      <c r="A88" s="254"/>
      <c r="B88" s="239"/>
      <c r="C88" s="237"/>
      <c r="D88" s="239"/>
      <c r="E88" s="239"/>
      <c r="F88" s="238"/>
      <c r="G88" s="491" t="str">
        <f>IF('PD4'!$F88&lt;&gt;"",'PD4'!$C88*'PD4'!$D88+E88,"")</f>
        <v/>
      </c>
      <c r="H88" s="491" t="str">
        <f>IF('PD4'!$G88&lt;&gt;"",'PD4'!$G88*VLOOKUP('PD4'!$F88,'Group Information'!$A$19:$B$25,2,0),"")</f>
        <v/>
      </c>
      <c r="I88" s="255"/>
      <c r="J88" s="16"/>
      <c r="K88" s="16"/>
      <c r="L88" s="16"/>
      <c r="M88" s="16"/>
      <c r="N88" s="23"/>
      <c r="O88" s="16"/>
      <c r="P88" s="16"/>
      <c r="Q88" s="16"/>
      <c r="R88" s="16"/>
      <c r="T88" s="16"/>
      <c r="U88" s="16"/>
      <c r="V88" s="16"/>
      <c r="W88" s="16"/>
      <c r="X88" s="16"/>
      <c r="Y88" s="16"/>
      <c r="Z88" s="16"/>
      <c r="AA88" s="16"/>
      <c r="AB88" s="16"/>
      <c r="AC88" s="16"/>
      <c r="AD88" s="16"/>
    </row>
    <row r="89" spans="1:30" ht="18" customHeight="1" x14ac:dyDescent="0.35">
      <c r="A89" s="254"/>
      <c r="B89" s="239"/>
      <c r="C89" s="237"/>
      <c r="D89" s="239"/>
      <c r="E89" s="239"/>
      <c r="F89" s="238"/>
      <c r="G89" s="491" t="str">
        <f>IF('PD4'!$F89&lt;&gt;"",'PD4'!$C89*'PD4'!$D89+E89,"")</f>
        <v/>
      </c>
      <c r="H89" s="491" t="str">
        <f>IF('PD4'!$G89&lt;&gt;"",'PD4'!$G89*VLOOKUP('PD4'!$F89,'Group Information'!$A$19:$B$25,2,0),"")</f>
        <v/>
      </c>
      <c r="I89" s="255"/>
      <c r="J89" s="16"/>
      <c r="K89" s="16"/>
      <c r="L89" s="16"/>
      <c r="M89" s="16"/>
      <c r="N89" s="23"/>
      <c r="O89" s="16"/>
      <c r="P89" s="16"/>
      <c r="Q89" s="16"/>
      <c r="R89" s="16"/>
      <c r="T89" s="16"/>
      <c r="U89" s="16"/>
      <c r="V89" s="24"/>
      <c r="W89" s="16"/>
      <c r="X89" s="16"/>
      <c r="Y89" s="16"/>
      <c r="Z89" s="16"/>
      <c r="AA89" s="16"/>
      <c r="AB89" s="16"/>
      <c r="AC89" s="16"/>
      <c r="AD89" s="16"/>
    </row>
    <row r="90" spans="1:30" ht="18" customHeight="1" x14ac:dyDescent="0.35">
      <c r="A90" s="254"/>
      <c r="B90" s="239"/>
      <c r="C90" s="237"/>
      <c r="D90" s="239"/>
      <c r="E90" s="239"/>
      <c r="F90" s="238"/>
      <c r="G90" s="491" t="str">
        <f>IF('PD4'!$F90&lt;&gt;"",'PD4'!$C90*'PD4'!$D90+E90,"")</f>
        <v/>
      </c>
      <c r="H90" s="491" t="str">
        <f>IF('PD4'!$G90&lt;&gt;"",'PD4'!$G90*VLOOKUP('PD4'!$F90,'Group Information'!$A$19:$B$25,2,0),"")</f>
        <v/>
      </c>
      <c r="I90" s="255"/>
      <c r="J90" s="16"/>
      <c r="K90" s="16"/>
      <c r="L90" s="16"/>
      <c r="M90" s="16"/>
      <c r="N90" s="23"/>
      <c r="O90" s="16"/>
      <c r="W90" s="16"/>
      <c r="X90" s="16"/>
      <c r="Y90" s="16"/>
      <c r="Z90" s="16"/>
      <c r="AA90" s="16"/>
      <c r="AB90" s="16"/>
      <c r="AC90" s="16"/>
      <c r="AD90" s="16"/>
    </row>
    <row r="91" spans="1:30" ht="18" customHeight="1" x14ac:dyDescent="0.35">
      <c r="A91" s="254"/>
      <c r="B91" s="239"/>
      <c r="C91" s="237"/>
      <c r="D91" s="239"/>
      <c r="E91" s="239"/>
      <c r="F91" s="238"/>
      <c r="G91" s="491" t="str">
        <f>IF('PD4'!$F91&lt;&gt;"",'PD4'!$C91*'PD4'!$D91+E91,"")</f>
        <v/>
      </c>
      <c r="H91" s="491" t="str">
        <f>IF('PD4'!$G91&lt;&gt;"",'PD4'!$G91*VLOOKUP('PD4'!$F91,'Group Information'!$A$19:$B$25,2,0),"")</f>
        <v/>
      </c>
      <c r="I91" s="255"/>
      <c r="J91" s="16"/>
      <c r="K91" s="16"/>
      <c r="L91" s="16"/>
      <c r="M91" s="16"/>
      <c r="N91" s="23"/>
      <c r="O91" s="16"/>
      <c r="P91" s="23"/>
      <c r="Q91" s="16"/>
      <c r="R91" s="16"/>
      <c r="T91" s="23"/>
      <c r="U91" s="16"/>
      <c r="V91" s="16"/>
      <c r="Y91" s="16"/>
      <c r="Z91" s="16"/>
      <c r="AA91" s="16"/>
      <c r="AB91" s="16"/>
      <c r="AC91" s="16"/>
      <c r="AD91" s="16"/>
    </row>
    <row r="92" spans="1:30" ht="18" customHeight="1" x14ac:dyDescent="0.35">
      <c r="A92" s="254"/>
      <c r="B92" s="239"/>
      <c r="C92" s="237"/>
      <c r="D92" s="239"/>
      <c r="E92" s="239"/>
      <c r="F92" s="238"/>
      <c r="G92" s="491" t="str">
        <f>IF('PD4'!$F92&lt;&gt;"",'PD4'!$C92*'PD4'!$D92+E92,"")</f>
        <v/>
      </c>
      <c r="H92" s="491" t="str">
        <f>IF('PD4'!$G92&lt;&gt;"",'PD4'!$G92*VLOOKUP('PD4'!$F92,'Group Information'!$A$19:$B$25,2,0),"")</f>
        <v/>
      </c>
      <c r="I92" s="255"/>
      <c r="J92" s="16"/>
      <c r="K92" s="16"/>
      <c r="L92" s="16"/>
      <c r="M92" s="16"/>
      <c r="N92" s="23"/>
      <c r="O92" s="16"/>
      <c r="Y92" s="16"/>
      <c r="Z92" s="16"/>
      <c r="AA92" s="16"/>
      <c r="AB92" s="16"/>
      <c r="AC92" s="16"/>
      <c r="AD92" s="16"/>
    </row>
    <row r="93" spans="1:30" ht="18" customHeight="1" x14ac:dyDescent="0.35">
      <c r="A93" s="254"/>
      <c r="B93" s="239"/>
      <c r="C93" s="237"/>
      <c r="D93" s="239"/>
      <c r="E93" s="239"/>
      <c r="F93" s="238"/>
      <c r="G93" s="491" t="str">
        <f>IF('PD4'!$F93&lt;&gt;"",'PD4'!$C93*'PD4'!$D93+E93,"")</f>
        <v/>
      </c>
      <c r="H93" s="491" t="str">
        <f>IF('PD4'!$G93&lt;&gt;"",'PD4'!$G93*VLOOKUP('PD4'!$F93,'Group Information'!$A$19:$B$25,2,0),"")</f>
        <v/>
      </c>
      <c r="I93" s="255"/>
      <c r="J93" s="16"/>
      <c r="K93" s="16"/>
      <c r="L93" s="16"/>
      <c r="M93" s="16"/>
      <c r="N93" s="23"/>
      <c r="O93" s="16"/>
      <c r="Y93" s="16"/>
      <c r="Z93" s="16"/>
      <c r="AA93" s="16"/>
      <c r="AB93" s="16"/>
      <c r="AC93" s="16"/>
      <c r="AD93" s="16"/>
    </row>
    <row r="94" spans="1:30" ht="18" customHeight="1" x14ac:dyDescent="0.35">
      <c r="A94" s="254"/>
      <c r="B94" s="239"/>
      <c r="C94" s="237"/>
      <c r="D94" s="239"/>
      <c r="E94" s="239"/>
      <c r="F94" s="238"/>
      <c r="G94" s="491" t="str">
        <f>IF('PD4'!$F94&lt;&gt;"",'PD4'!$C94*'PD4'!$D94+E94,"")</f>
        <v/>
      </c>
      <c r="H94" s="491" t="str">
        <f>IF('PD4'!$G94&lt;&gt;"",'PD4'!$G94*VLOOKUP('PD4'!$F94,'Group Information'!$A$19:$B$25,2,0),"")</f>
        <v/>
      </c>
      <c r="I94" s="255"/>
      <c r="J94" s="16"/>
      <c r="K94" s="16"/>
      <c r="L94" s="16"/>
      <c r="M94" s="16"/>
      <c r="N94" s="23"/>
      <c r="O94" s="16"/>
      <c r="Y94" s="16"/>
      <c r="Z94" s="16"/>
      <c r="AA94" s="16"/>
      <c r="AB94" s="16"/>
      <c r="AC94" s="16"/>
      <c r="AD94" s="16"/>
    </row>
    <row r="95" spans="1:30" ht="18" customHeight="1" x14ac:dyDescent="0.35">
      <c r="A95" s="254"/>
      <c r="B95" s="239"/>
      <c r="C95" s="237"/>
      <c r="D95" s="239"/>
      <c r="E95" s="239"/>
      <c r="F95" s="238"/>
      <c r="G95" s="491" t="str">
        <f>IF('PD4'!$F95&lt;&gt;"",'PD4'!$C95*'PD4'!$D95+E95,"")</f>
        <v/>
      </c>
      <c r="H95" s="491" t="str">
        <f>IF('PD4'!$G95&lt;&gt;"",'PD4'!$G95*VLOOKUP('PD4'!$F95,'Group Information'!$A$19:$B$25,2,0),"")</f>
        <v/>
      </c>
      <c r="I95" s="255"/>
      <c r="J95" s="16"/>
      <c r="K95" s="16"/>
      <c r="L95" s="16"/>
      <c r="M95" s="16"/>
      <c r="N95" s="23"/>
      <c r="O95" s="16"/>
      <c r="P95" s="23"/>
      <c r="Q95" s="16"/>
      <c r="R95" s="16"/>
      <c r="T95" s="23"/>
      <c r="U95" s="16"/>
      <c r="V95" s="16"/>
      <c r="W95" s="16"/>
      <c r="X95" s="21"/>
      <c r="Y95" s="16"/>
      <c r="Z95" s="16"/>
      <c r="AA95" s="16"/>
      <c r="AB95" s="16"/>
      <c r="AC95" s="16"/>
      <c r="AD95" s="16"/>
    </row>
    <row r="96" spans="1:30" ht="18" customHeight="1" x14ac:dyDescent="0.35">
      <c r="A96" s="254"/>
      <c r="B96" s="239"/>
      <c r="C96" s="237"/>
      <c r="D96" s="239"/>
      <c r="E96" s="239"/>
      <c r="F96" s="238"/>
      <c r="G96" s="491" t="str">
        <f>IF('PD4'!$F96&lt;&gt;"",'PD4'!$C96*'PD4'!$D96+E96,"")</f>
        <v/>
      </c>
      <c r="H96" s="491" t="str">
        <f>IF('PD4'!$G96&lt;&gt;"",'PD4'!$G96*VLOOKUP('PD4'!$F96,'Group Information'!$A$19:$B$25,2,0),"")</f>
        <v/>
      </c>
      <c r="I96" s="255"/>
      <c r="J96" s="16"/>
      <c r="K96" s="16"/>
      <c r="L96" s="16"/>
      <c r="M96" s="16"/>
      <c r="N96" s="23"/>
      <c r="O96" s="16"/>
      <c r="P96" s="23"/>
      <c r="Q96" s="23"/>
      <c r="R96" s="16"/>
      <c r="T96" s="23" t="str">
        <f>IF('PD4'!$S96&lt;&gt;"",'PD4'!$S96*VLOOKUP('PD4'!$R96,#REF!,2,0),"")</f>
        <v/>
      </c>
      <c r="U96" s="16"/>
      <c r="V96" s="16"/>
      <c r="W96" s="16"/>
      <c r="X96" s="21"/>
      <c r="Y96" s="16"/>
      <c r="Z96" s="16"/>
      <c r="AA96" s="16"/>
      <c r="AB96" s="16"/>
      <c r="AC96" s="16"/>
      <c r="AD96" s="16"/>
    </row>
    <row r="97" spans="1:30" ht="18" customHeight="1" x14ac:dyDescent="0.35">
      <c r="A97" s="254"/>
      <c r="B97" s="239"/>
      <c r="C97" s="237"/>
      <c r="D97" s="239"/>
      <c r="E97" s="239"/>
      <c r="F97" s="238"/>
      <c r="G97" s="491" t="str">
        <f>IF('PD4'!$F97&lt;&gt;"",'PD4'!$C97*'PD4'!$D97+E97,"")</f>
        <v/>
      </c>
      <c r="H97" s="491" t="str">
        <f>IF('PD4'!$G97&lt;&gt;"",'PD4'!$G97*VLOOKUP('PD4'!$F97,'Group Information'!$A$19:$B$25,2,0),"")</f>
        <v/>
      </c>
      <c r="I97" s="255"/>
      <c r="J97" s="16"/>
      <c r="K97" s="16"/>
      <c r="L97" s="16"/>
      <c r="M97" s="16"/>
      <c r="N97" s="23"/>
      <c r="O97" s="16"/>
      <c r="P97" s="23"/>
      <c r="Q97" s="23"/>
      <c r="R97" s="16"/>
      <c r="T97" s="23" t="str">
        <f>IF('PD4'!$S97&lt;&gt;"",'PD4'!$S97*VLOOKUP('PD4'!$R97,#REF!,2,0),"")</f>
        <v/>
      </c>
      <c r="U97" s="16"/>
      <c r="V97" s="16"/>
      <c r="W97" s="16"/>
      <c r="X97" s="21"/>
      <c r="Y97" s="16"/>
      <c r="Z97" s="16"/>
      <c r="AA97" s="16"/>
      <c r="AB97" s="16"/>
      <c r="AC97" s="16"/>
      <c r="AD97" s="16"/>
    </row>
    <row r="98" spans="1:30" ht="18" customHeight="1" x14ac:dyDescent="0.35">
      <c r="A98" s="254"/>
      <c r="B98" s="239"/>
      <c r="C98" s="237"/>
      <c r="D98" s="239"/>
      <c r="E98" s="239"/>
      <c r="F98" s="238"/>
      <c r="G98" s="491" t="str">
        <f>IF('PD4'!$F98&lt;&gt;"",'PD4'!$C98*'PD4'!$D98+E98,"")</f>
        <v/>
      </c>
      <c r="H98" s="491" t="str">
        <f>IF('PD4'!$G98&lt;&gt;"",'PD4'!$G98*VLOOKUP('PD4'!$F98,'Group Information'!$A$19:$B$25,2,0),"")</f>
        <v/>
      </c>
      <c r="I98" s="255"/>
      <c r="J98" s="16"/>
      <c r="K98" s="16"/>
      <c r="L98" s="16"/>
      <c r="M98" s="16"/>
      <c r="N98" s="23"/>
      <c r="O98" s="16"/>
      <c r="P98" s="23"/>
      <c r="Q98" s="23"/>
      <c r="R98" s="16"/>
      <c r="T98" s="23" t="str">
        <f>IF('PD4'!$S98&lt;&gt;"",'PD4'!$S98*VLOOKUP('PD4'!$R98,#REF!,2,0),"")</f>
        <v/>
      </c>
      <c r="U98" s="16"/>
      <c r="V98" s="16"/>
      <c r="W98" s="16"/>
      <c r="X98" s="21"/>
      <c r="Y98" s="16"/>
      <c r="Z98" s="16"/>
      <c r="AA98" s="16"/>
      <c r="AB98" s="16"/>
      <c r="AC98" s="16"/>
      <c r="AD98" s="16"/>
    </row>
    <row r="99" spans="1:30" ht="18" customHeight="1" x14ac:dyDescent="0.35">
      <c r="A99" s="254"/>
      <c r="B99" s="239"/>
      <c r="C99" s="237"/>
      <c r="D99" s="239"/>
      <c r="E99" s="239"/>
      <c r="F99" s="238"/>
      <c r="G99" s="491" t="str">
        <f>IF('PD4'!$F99&lt;&gt;"",'PD4'!$C99*'PD4'!$D99+E99,"")</f>
        <v/>
      </c>
      <c r="H99" s="491" t="str">
        <f>IF('PD4'!$G99&lt;&gt;"",'PD4'!$G99*VLOOKUP('PD4'!$F99,'Group Information'!$A$19:$B$25,2,0),"")</f>
        <v/>
      </c>
      <c r="I99" s="255"/>
      <c r="J99" s="16"/>
      <c r="K99" s="16"/>
      <c r="L99" s="16"/>
      <c r="M99" s="16"/>
      <c r="N99" s="23"/>
      <c r="O99" s="16"/>
      <c r="P99" s="23"/>
      <c r="Q99" s="23"/>
      <c r="R99" s="16"/>
      <c r="T99" s="23" t="str">
        <f>IF('PD4'!$S99&lt;&gt;"",'PD4'!$S99*VLOOKUP('PD4'!$R99,#REF!,2,0),"")</f>
        <v/>
      </c>
      <c r="U99" s="16"/>
      <c r="V99" s="25"/>
      <c r="W99" s="16"/>
      <c r="X99" s="21"/>
      <c r="Y99" s="16"/>
      <c r="Z99" s="16"/>
      <c r="AA99" s="16"/>
      <c r="AB99" s="16"/>
      <c r="AC99" s="16"/>
      <c r="AD99" s="16"/>
    </row>
    <row r="100" spans="1:30" ht="18" customHeight="1" x14ac:dyDescent="0.35">
      <c r="A100" s="254"/>
      <c r="B100" s="239"/>
      <c r="C100" s="237"/>
      <c r="D100" s="239"/>
      <c r="E100" s="239"/>
      <c r="F100" s="238"/>
      <c r="G100" s="491" t="str">
        <f>IF('PD4'!$F100&lt;&gt;"",'PD4'!$C100*'PD4'!$D100+E100,"")</f>
        <v/>
      </c>
      <c r="H100" s="491" t="str">
        <f>IF('PD4'!$G100&lt;&gt;"",'PD4'!$G100*VLOOKUP('PD4'!$F100,'Group Information'!$A$19:$B$25,2,0),"")</f>
        <v/>
      </c>
      <c r="I100" s="255"/>
      <c r="J100" s="16"/>
      <c r="K100" s="16"/>
      <c r="L100" s="16"/>
      <c r="M100" s="16"/>
      <c r="N100" s="23"/>
      <c r="O100" s="16"/>
      <c r="P100" s="23"/>
      <c r="Q100" s="23"/>
      <c r="R100" s="16"/>
      <c r="T100" s="23" t="str">
        <f>IF('PD4'!$S100&lt;&gt;"",'PD4'!$S100*VLOOKUP('PD4'!$R100,#REF!,2,0),"")</f>
        <v/>
      </c>
      <c r="U100" s="16"/>
      <c r="V100" s="25"/>
      <c r="W100" s="16"/>
      <c r="X100" s="21"/>
      <c r="Y100" s="16"/>
      <c r="Z100" s="16"/>
      <c r="AA100" s="16"/>
      <c r="AB100" s="16"/>
      <c r="AC100" s="16"/>
      <c r="AD100" s="16"/>
    </row>
    <row r="101" spans="1:30" ht="18" customHeight="1" x14ac:dyDescent="0.35">
      <c r="A101" s="254"/>
      <c r="B101" s="239"/>
      <c r="C101" s="237"/>
      <c r="D101" s="239"/>
      <c r="E101" s="239"/>
      <c r="F101" s="238"/>
      <c r="G101" s="491" t="str">
        <f>IF('PD4'!$F101&lt;&gt;"",'PD4'!$C101*'PD4'!$D101+E101,"")</f>
        <v/>
      </c>
      <c r="H101" s="491" t="str">
        <f>IF('PD4'!$G101&lt;&gt;"",'PD4'!$G101*VLOOKUP('PD4'!$F101,'Group Information'!$A$19:$B$25,2,0),"")</f>
        <v/>
      </c>
      <c r="I101" s="255"/>
      <c r="J101" s="16"/>
      <c r="K101" s="16"/>
      <c r="L101" s="16"/>
      <c r="M101" s="16"/>
      <c r="N101" s="23"/>
      <c r="O101" s="16"/>
      <c r="P101" s="23"/>
      <c r="Q101" s="23"/>
      <c r="R101" s="16"/>
      <c r="T101" s="23" t="str">
        <f>IF('PD4'!$S101&lt;&gt;"",'PD4'!$S101*VLOOKUP('PD4'!$R101,#REF!,2,0),"")</f>
        <v/>
      </c>
      <c r="U101" s="16"/>
      <c r="V101" s="16"/>
      <c r="W101" s="16"/>
      <c r="X101" s="21"/>
      <c r="Y101" s="16"/>
      <c r="Z101" s="16"/>
      <c r="AA101" s="16"/>
      <c r="AB101" s="16"/>
      <c r="AC101" s="16"/>
      <c r="AD101" s="16"/>
    </row>
    <row r="102" spans="1:30" ht="18" customHeight="1" x14ac:dyDescent="0.35">
      <c r="A102" s="254"/>
      <c r="B102" s="239"/>
      <c r="C102" s="237"/>
      <c r="D102" s="239"/>
      <c r="E102" s="239"/>
      <c r="F102" s="238"/>
      <c r="G102" s="491" t="str">
        <f>IF('PD4'!$F102&lt;&gt;"",'PD4'!$C102*'PD4'!$D102+E102,"")</f>
        <v/>
      </c>
      <c r="H102" s="491" t="str">
        <f>IF('PD4'!$G102&lt;&gt;"",'PD4'!$G102*VLOOKUP('PD4'!$F102,'Group Information'!$A$19:$B$25,2,0),"")</f>
        <v/>
      </c>
      <c r="I102" s="255"/>
      <c r="J102" s="16"/>
      <c r="K102" s="16"/>
      <c r="L102" s="16"/>
      <c r="M102" s="16"/>
      <c r="N102" s="23"/>
      <c r="O102" s="16"/>
      <c r="P102" s="23"/>
      <c r="Q102" s="23"/>
      <c r="R102" s="16"/>
      <c r="T102" s="23"/>
      <c r="U102" s="16"/>
      <c r="V102" s="16"/>
      <c r="W102" s="16"/>
      <c r="X102" s="21"/>
      <c r="Y102" s="16"/>
      <c r="Z102" s="16"/>
      <c r="AA102" s="16"/>
      <c r="AB102" s="16"/>
      <c r="AC102" s="16"/>
      <c r="AD102" s="16"/>
    </row>
    <row r="103" spans="1:30" ht="18" customHeight="1" x14ac:dyDescent="0.35">
      <c r="A103" s="254"/>
      <c r="B103" s="239"/>
      <c r="C103" s="237"/>
      <c r="D103" s="239"/>
      <c r="E103" s="239"/>
      <c r="F103" s="238"/>
      <c r="G103" s="491" t="str">
        <f>IF('PD4'!$F103&lt;&gt;"",'PD4'!$C103*'PD4'!$D103+E103,"")</f>
        <v/>
      </c>
      <c r="H103" s="491" t="str">
        <f>IF('PD4'!$G103&lt;&gt;"",'PD4'!$G103*VLOOKUP('PD4'!$F103,'Group Information'!$A$19:$B$25,2,0),"")</f>
        <v/>
      </c>
      <c r="I103" s="255"/>
      <c r="J103" s="16"/>
      <c r="K103" s="16"/>
      <c r="L103" s="16"/>
      <c r="M103" s="16"/>
      <c r="N103" s="23"/>
      <c r="O103" s="16"/>
      <c r="P103" s="23"/>
      <c r="Q103" s="23"/>
      <c r="R103" s="16"/>
      <c r="T103" s="23"/>
      <c r="U103" s="16"/>
      <c r="V103" s="26"/>
      <c r="W103" s="16"/>
      <c r="X103" s="21"/>
      <c r="Y103" s="16"/>
      <c r="Z103" s="16"/>
      <c r="AA103" s="16"/>
      <c r="AB103" s="16"/>
      <c r="AC103" s="16"/>
      <c r="AD103" s="16"/>
    </row>
    <row r="104" spans="1:30" ht="18" customHeight="1" x14ac:dyDescent="0.35">
      <c r="A104" s="254"/>
      <c r="B104" s="239"/>
      <c r="C104" s="237"/>
      <c r="D104" s="239"/>
      <c r="E104" s="239"/>
      <c r="F104" s="238"/>
      <c r="G104" s="491" t="str">
        <f>IF('PD4'!$F104&lt;&gt;"",'PD4'!$C104*'PD4'!$D104+E104,"")</f>
        <v/>
      </c>
      <c r="H104" s="491" t="str">
        <f>IF('PD4'!$G104&lt;&gt;"",'PD4'!$G104*VLOOKUP('PD4'!$F104,'Group Information'!$A$19:$B$25,2,0),"")</f>
        <v/>
      </c>
      <c r="I104" s="255"/>
      <c r="J104" s="16"/>
      <c r="K104" s="16"/>
      <c r="L104" s="16"/>
      <c r="M104" s="16"/>
      <c r="N104" s="23"/>
      <c r="O104" s="16"/>
      <c r="P104" s="23"/>
      <c r="Q104" s="23"/>
      <c r="R104" s="16"/>
      <c r="T104" s="23"/>
      <c r="U104" s="16"/>
      <c r="V104" s="26"/>
      <c r="W104" s="16"/>
      <c r="X104" s="21"/>
      <c r="Y104" s="16"/>
      <c r="Z104" s="16"/>
      <c r="AA104" s="16"/>
      <c r="AB104" s="16"/>
      <c r="AC104" s="16"/>
      <c r="AD104" s="16"/>
    </row>
    <row r="105" spans="1:30" ht="18" customHeight="1" x14ac:dyDescent="0.35">
      <c r="A105" s="254"/>
      <c r="B105" s="239"/>
      <c r="C105" s="237"/>
      <c r="D105" s="239"/>
      <c r="E105" s="239"/>
      <c r="F105" s="238"/>
      <c r="G105" s="491" t="str">
        <f>IF('PD4'!$F105&lt;&gt;"",'PD4'!$C105*'PD4'!$D105+E105,"")</f>
        <v/>
      </c>
      <c r="H105" s="491" t="str">
        <f>IF('PD4'!$G105&lt;&gt;"",'PD4'!$G105*VLOOKUP('PD4'!$F105,'Group Information'!$A$19:$B$25,2,0),"")</f>
        <v/>
      </c>
      <c r="I105" s="255"/>
      <c r="J105" s="16"/>
      <c r="K105" s="16"/>
      <c r="L105" s="16"/>
      <c r="M105" s="16"/>
      <c r="N105" s="23"/>
      <c r="O105" s="16"/>
      <c r="P105" s="23"/>
      <c r="Q105" s="23"/>
      <c r="R105" s="16"/>
      <c r="T105" s="23"/>
      <c r="U105" s="16"/>
      <c r="V105" s="26"/>
      <c r="W105" s="16"/>
      <c r="X105" s="21"/>
      <c r="Y105" s="16"/>
      <c r="Z105" s="16"/>
      <c r="AA105" s="16"/>
      <c r="AB105" s="16"/>
      <c r="AC105" s="16"/>
      <c r="AD105" s="16"/>
    </row>
    <row r="106" spans="1:30" ht="18" customHeight="1" x14ac:dyDescent="0.35">
      <c r="A106" s="254"/>
      <c r="B106" s="239"/>
      <c r="C106" s="237"/>
      <c r="D106" s="239"/>
      <c r="E106" s="239"/>
      <c r="F106" s="238"/>
      <c r="G106" s="491" t="str">
        <f>IF('PD4'!$F106&lt;&gt;"",'PD4'!$C106*'PD4'!$D106+E106,"")</f>
        <v/>
      </c>
      <c r="H106" s="491" t="str">
        <f>IF('PD4'!$G106&lt;&gt;"",'PD4'!$G106*VLOOKUP('PD4'!$F106,'Group Information'!$A$19:$B$25,2,0),"")</f>
        <v/>
      </c>
      <c r="I106" s="255"/>
      <c r="J106" s="16"/>
      <c r="K106" s="16"/>
      <c r="L106" s="16"/>
      <c r="M106" s="16"/>
      <c r="N106" s="23"/>
      <c r="O106" s="16"/>
      <c r="P106" s="23"/>
      <c r="Q106" s="23"/>
      <c r="R106" s="16"/>
      <c r="T106" s="23" t="str">
        <f>IF('PD4'!$S106&lt;&gt;"",'PD4'!$S106*VLOOKUP('PD4'!$R106,#REF!,2,0),"")</f>
        <v/>
      </c>
      <c r="U106" s="16"/>
      <c r="V106" s="16"/>
      <c r="W106" s="16"/>
      <c r="X106" s="21"/>
      <c r="Y106" s="16"/>
      <c r="Z106" s="16"/>
      <c r="AA106" s="16"/>
      <c r="AB106" s="16"/>
      <c r="AC106" s="16"/>
      <c r="AD106" s="16"/>
    </row>
    <row r="107" spans="1:30" ht="18" customHeight="1" x14ac:dyDescent="0.35">
      <c r="A107" s="254"/>
      <c r="B107" s="239"/>
      <c r="C107" s="237"/>
      <c r="D107" s="239"/>
      <c r="E107" s="239"/>
      <c r="F107" s="238"/>
      <c r="G107" s="491" t="str">
        <f>IF('PD4'!$F107&lt;&gt;"",'PD4'!$C107*'PD4'!$D107+E107,"")</f>
        <v/>
      </c>
      <c r="H107" s="491" t="str">
        <f>IF('PD4'!$G107&lt;&gt;"",'PD4'!$G107*VLOOKUP('PD4'!$F107,'Group Information'!$A$19:$B$25,2,0),"")</f>
        <v/>
      </c>
      <c r="I107" s="255"/>
      <c r="J107" s="16"/>
      <c r="K107" s="16"/>
      <c r="L107" s="16"/>
      <c r="M107" s="16"/>
      <c r="N107" s="23"/>
      <c r="O107" s="16"/>
      <c r="P107" s="23"/>
      <c r="Q107" s="23"/>
      <c r="R107" s="16"/>
      <c r="T107" s="23" t="str">
        <f>IF('PD4'!$S107&lt;&gt;"",'PD4'!$S107*VLOOKUP('PD4'!$R107,#REF!,2,0),"")</f>
        <v/>
      </c>
      <c r="U107" s="16"/>
      <c r="V107" s="25"/>
      <c r="W107" s="16"/>
      <c r="X107" s="21"/>
      <c r="Y107" s="16"/>
      <c r="Z107" s="16"/>
      <c r="AA107" s="16"/>
      <c r="AB107" s="16"/>
      <c r="AC107" s="16"/>
      <c r="AD107" s="16"/>
    </row>
    <row r="108" spans="1:30" ht="18" customHeight="1" x14ac:dyDescent="0.35">
      <c r="A108" s="254"/>
      <c r="B108" s="239"/>
      <c r="C108" s="237"/>
      <c r="D108" s="239"/>
      <c r="E108" s="239"/>
      <c r="F108" s="238"/>
      <c r="G108" s="491" t="str">
        <f>IF('PD4'!$F108&lt;&gt;"",'PD4'!$C108*'PD4'!$D108+E108,"")</f>
        <v/>
      </c>
      <c r="H108" s="491" t="str">
        <f>IF('PD4'!$G108&lt;&gt;"",'PD4'!$G108*VLOOKUP('PD4'!$F108,'Group Information'!$A$19:$B$25,2,0),"")</f>
        <v/>
      </c>
      <c r="I108" s="255"/>
      <c r="J108" s="16"/>
      <c r="K108" s="16"/>
      <c r="L108" s="16"/>
      <c r="M108" s="16"/>
      <c r="N108" s="23"/>
      <c r="O108" s="16"/>
      <c r="P108" s="23"/>
      <c r="Q108" s="23"/>
      <c r="R108" s="16"/>
      <c r="T108" s="23" t="str">
        <f>IF('PD4'!$S108&lt;&gt;"",'PD4'!$S108*VLOOKUP('PD4'!$R108,#REF!,2,0),"")</f>
        <v/>
      </c>
      <c r="U108" s="16"/>
      <c r="V108" s="26"/>
      <c r="W108" s="16"/>
      <c r="X108" s="21"/>
      <c r="Y108" s="16"/>
      <c r="Z108" s="16"/>
      <c r="AA108" s="16"/>
      <c r="AB108" s="16"/>
      <c r="AC108" s="16"/>
      <c r="AD108" s="16"/>
    </row>
    <row r="109" spans="1:30" ht="18" customHeight="1" x14ac:dyDescent="0.35">
      <c r="A109" s="254"/>
      <c r="B109" s="239"/>
      <c r="C109" s="237"/>
      <c r="D109" s="239"/>
      <c r="E109" s="239"/>
      <c r="F109" s="238"/>
      <c r="G109" s="491" t="str">
        <f>IF('PD4'!$F109&lt;&gt;"",'PD4'!$C109*'PD4'!$D109+E109,"")</f>
        <v/>
      </c>
      <c r="H109" s="491" t="str">
        <f>IF('PD4'!$G109&lt;&gt;"",'PD4'!$G109*VLOOKUP('PD4'!$F109,'Group Information'!$A$19:$B$25,2,0),"")</f>
        <v/>
      </c>
      <c r="I109" s="255"/>
      <c r="J109" s="16"/>
      <c r="K109" s="16"/>
      <c r="L109" s="16"/>
      <c r="M109" s="16"/>
      <c r="N109" s="23"/>
      <c r="O109" s="16"/>
      <c r="P109" s="23"/>
      <c r="Q109" s="23"/>
      <c r="R109" s="16"/>
      <c r="T109" s="23" t="str">
        <f>IF('PD4'!$S109&lt;&gt;"",'PD4'!$S109*VLOOKUP('PD4'!$R109,#REF!,2,0),"")</f>
        <v/>
      </c>
      <c r="U109" s="16"/>
      <c r="V109" s="22"/>
      <c r="W109" s="16"/>
      <c r="X109" s="21"/>
      <c r="Y109" s="16"/>
      <c r="Z109" s="16"/>
      <c r="AA109" s="16"/>
      <c r="AB109" s="16"/>
      <c r="AC109" s="16"/>
      <c r="AD109" s="16"/>
    </row>
    <row r="110" spans="1:30" ht="18" customHeight="1" x14ac:dyDescent="0.35">
      <c r="A110" s="254"/>
      <c r="B110" s="239"/>
      <c r="C110" s="237"/>
      <c r="D110" s="239"/>
      <c r="E110" s="239"/>
      <c r="F110" s="238"/>
      <c r="G110" s="491" t="str">
        <f>IF('PD4'!$F110&lt;&gt;"",'PD4'!$C110*'PD4'!$D110+E110,"")</f>
        <v/>
      </c>
      <c r="H110" s="491" t="str">
        <f>IF('PD4'!$G110&lt;&gt;"",'PD4'!$G110*VLOOKUP('PD4'!$F110,'Group Information'!$A$19:$B$25,2,0),"")</f>
        <v/>
      </c>
      <c r="I110" s="255"/>
      <c r="J110" s="16"/>
      <c r="K110" s="16"/>
      <c r="L110" s="16"/>
      <c r="M110" s="16"/>
      <c r="N110" s="23"/>
      <c r="O110" s="16"/>
      <c r="P110" s="23"/>
      <c r="Q110" s="23"/>
      <c r="R110" s="16"/>
      <c r="T110" s="23"/>
      <c r="U110" s="16"/>
      <c r="V110" s="22"/>
      <c r="W110" s="16"/>
      <c r="X110" s="21"/>
      <c r="Y110" s="16"/>
      <c r="Z110" s="16"/>
      <c r="AA110" s="16"/>
      <c r="AB110" s="16"/>
      <c r="AC110" s="16"/>
      <c r="AD110" s="16"/>
    </row>
    <row r="111" spans="1:30" ht="18" customHeight="1" x14ac:dyDescent="0.35">
      <c r="A111" s="254"/>
      <c r="B111" s="239"/>
      <c r="C111" s="237"/>
      <c r="D111" s="239"/>
      <c r="E111" s="239"/>
      <c r="F111" s="238"/>
      <c r="G111" s="491" t="str">
        <f>IF('PD4'!$F111&lt;&gt;"",'PD4'!$C111*'PD4'!$D111+E111,"")</f>
        <v/>
      </c>
      <c r="H111" s="491" t="str">
        <f>IF('PD4'!$G111&lt;&gt;"",'PD4'!$G111*VLOOKUP('PD4'!$F111,'Group Information'!$A$19:$B$25,2,0),"")</f>
        <v/>
      </c>
      <c r="I111" s="255"/>
      <c r="J111" s="16"/>
      <c r="K111" s="16"/>
      <c r="L111" s="16"/>
      <c r="M111" s="16"/>
      <c r="N111" s="23"/>
      <c r="O111" s="16"/>
      <c r="P111" s="23"/>
      <c r="Q111" s="23"/>
      <c r="R111" s="16"/>
      <c r="T111" s="23"/>
      <c r="U111" s="16"/>
      <c r="V111" s="22"/>
      <c r="W111" s="16"/>
      <c r="X111" s="21"/>
      <c r="Y111" s="16"/>
      <c r="Z111" s="16"/>
      <c r="AA111" s="16"/>
      <c r="AB111" s="16"/>
      <c r="AC111" s="16"/>
      <c r="AD111" s="16"/>
    </row>
    <row r="112" spans="1:30" ht="18" customHeight="1" x14ac:dyDescent="0.35">
      <c r="A112" s="254"/>
      <c r="B112" s="239"/>
      <c r="C112" s="237"/>
      <c r="D112" s="239"/>
      <c r="E112" s="239"/>
      <c r="F112" s="238"/>
      <c r="G112" s="491" t="str">
        <f>IF('PD4'!$F112&lt;&gt;"",'PD4'!$C112*'PD4'!$D112+E112,"")</f>
        <v/>
      </c>
      <c r="H112" s="491" t="str">
        <f>IF('PD4'!$G112&lt;&gt;"",'PD4'!$G112*VLOOKUP('PD4'!$F112,'Group Information'!$A$19:$B$25,2,0),"")</f>
        <v/>
      </c>
      <c r="I112" s="255"/>
      <c r="J112" s="16"/>
      <c r="K112" s="16"/>
      <c r="L112" s="16"/>
      <c r="M112" s="16"/>
      <c r="N112" s="23"/>
      <c r="O112" s="16"/>
      <c r="P112" s="23"/>
      <c r="Q112" s="23"/>
      <c r="R112" s="16"/>
      <c r="T112" s="23" t="str">
        <f>IF('PD4'!$S112&lt;&gt;"",'PD4'!$S112*VLOOKUP('PD4'!$R112,#REF!,2,0),"")</f>
        <v/>
      </c>
      <c r="U112" s="16"/>
      <c r="V112" s="22"/>
      <c r="W112" s="16"/>
      <c r="X112" s="21"/>
      <c r="Y112" s="16"/>
      <c r="Z112" s="16"/>
      <c r="AA112" s="16"/>
      <c r="AB112" s="16"/>
      <c r="AC112" s="16"/>
      <c r="AD112" s="16"/>
    </row>
    <row r="113" spans="1:30" ht="18" customHeight="1" x14ac:dyDescent="0.35">
      <c r="A113" s="254"/>
      <c r="B113" s="239"/>
      <c r="C113" s="237"/>
      <c r="D113" s="239"/>
      <c r="E113" s="239"/>
      <c r="F113" s="238"/>
      <c r="G113" s="491" t="str">
        <f>IF('PD4'!$F113&lt;&gt;"",'PD4'!$C113*'PD4'!$D113+E113,"")</f>
        <v/>
      </c>
      <c r="H113" s="491" t="str">
        <f>IF('PD4'!$G113&lt;&gt;"",'PD4'!$G113*VLOOKUP('PD4'!$F113,'Group Information'!$A$19:$B$25,2,0),"")</f>
        <v/>
      </c>
      <c r="I113" s="255"/>
      <c r="J113" s="16"/>
      <c r="K113" s="16"/>
      <c r="L113" s="16"/>
      <c r="M113" s="16"/>
      <c r="N113" s="23"/>
      <c r="O113" s="16"/>
      <c r="P113" s="23"/>
      <c r="Q113" s="23"/>
      <c r="R113" s="16"/>
      <c r="T113" s="23"/>
      <c r="U113" s="16"/>
      <c r="V113" s="22"/>
      <c r="W113" s="16"/>
      <c r="X113" s="21"/>
      <c r="Y113" s="16"/>
      <c r="Z113" s="16"/>
      <c r="AA113" s="16"/>
      <c r="AB113" s="16"/>
      <c r="AC113" s="16"/>
      <c r="AD113" s="16"/>
    </row>
    <row r="114" spans="1:30" ht="18" customHeight="1" x14ac:dyDescent="0.35">
      <c r="A114" s="254"/>
      <c r="B114" s="239"/>
      <c r="C114" s="237"/>
      <c r="D114" s="239"/>
      <c r="E114" s="239"/>
      <c r="F114" s="238"/>
      <c r="G114" s="491" t="str">
        <f>IF('PD4'!$F114&lt;&gt;"",'PD4'!$C114*'PD4'!$D114+E114,"")</f>
        <v/>
      </c>
      <c r="H114" s="491" t="str">
        <f>IF('PD4'!$G114&lt;&gt;"",'PD4'!$G114*VLOOKUP('PD4'!$F114,'Group Information'!$A$19:$B$25,2,0),"")</f>
        <v/>
      </c>
      <c r="I114" s="255"/>
      <c r="J114" s="16"/>
      <c r="K114" s="16"/>
      <c r="L114" s="16"/>
      <c r="M114" s="16"/>
      <c r="N114" s="23"/>
      <c r="O114" s="16"/>
      <c r="P114" s="23"/>
      <c r="Q114" s="23"/>
      <c r="R114" s="16"/>
      <c r="T114" s="23"/>
      <c r="U114" s="16"/>
      <c r="V114" s="22"/>
      <c r="W114" s="16"/>
      <c r="X114" s="21"/>
      <c r="Y114" s="16"/>
      <c r="Z114" s="16"/>
      <c r="AA114" s="16"/>
      <c r="AB114" s="16"/>
      <c r="AC114" s="16"/>
      <c r="AD114" s="16"/>
    </row>
    <row r="115" spans="1:30" ht="18" customHeight="1" x14ac:dyDescent="0.35">
      <c r="A115" s="254"/>
      <c r="B115" s="239"/>
      <c r="C115" s="237"/>
      <c r="D115" s="239"/>
      <c r="E115" s="239"/>
      <c r="F115" s="238"/>
      <c r="G115" s="491" t="str">
        <f>IF('PD4'!$F115&lt;&gt;"",'PD4'!$C115*'PD4'!$D115+E115,"")</f>
        <v/>
      </c>
      <c r="H115" s="491" t="str">
        <f>IF('PD4'!$G115&lt;&gt;"",'PD4'!$G115*VLOOKUP('PD4'!$F115,'Group Information'!$A$19:$B$25,2,0),"")</f>
        <v/>
      </c>
      <c r="I115" s="255"/>
      <c r="J115" s="16"/>
      <c r="K115" s="16"/>
      <c r="L115" s="16"/>
      <c r="M115" s="16"/>
      <c r="N115" s="23"/>
      <c r="O115" s="16"/>
      <c r="P115" s="23"/>
      <c r="Q115" s="23"/>
      <c r="R115" s="16"/>
      <c r="T115" s="23"/>
      <c r="U115" s="16"/>
      <c r="V115" s="22"/>
      <c r="W115" s="16"/>
      <c r="X115" s="21"/>
      <c r="Y115" s="16"/>
      <c r="Z115" s="16"/>
      <c r="AA115" s="16"/>
      <c r="AB115" s="16"/>
      <c r="AC115" s="16"/>
      <c r="AD115" s="16"/>
    </row>
    <row r="116" spans="1:30" ht="18" customHeight="1" x14ac:dyDescent="0.35">
      <c r="A116" s="254"/>
      <c r="B116" s="239"/>
      <c r="C116" s="237"/>
      <c r="D116" s="239"/>
      <c r="E116" s="239"/>
      <c r="F116" s="238"/>
      <c r="G116" s="491" t="str">
        <f>IF('PD4'!$F116&lt;&gt;"",'PD4'!$C116*'PD4'!$D116+E116,"")</f>
        <v/>
      </c>
      <c r="H116" s="491" t="str">
        <f>IF('PD4'!$G116&lt;&gt;"",'PD4'!$G116*VLOOKUP('PD4'!$F116,'Group Information'!$A$19:$B$25,2,0),"")</f>
        <v/>
      </c>
      <c r="I116" s="255"/>
      <c r="J116" s="16"/>
      <c r="K116" s="16"/>
      <c r="L116" s="16"/>
      <c r="M116" s="16"/>
      <c r="N116" s="23"/>
      <c r="O116" s="16"/>
      <c r="P116" s="23"/>
      <c r="Q116" s="23"/>
      <c r="R116" s="16"/>
      <c r="T116" s="23" t="str">
        <f>IF('PD4'!$S116&lt;&gt;"",'PD4'!$S116*VLOOKUP('PD4'!$R116,#REF!,2,0),"")</f>
        <v/>
      </c>
      <c r="U116" s="16"/>
      <c r="V116" s="22"/>
      <c r="W116" s="16"/>
      <c r="X116" s="21"/>
      <c r="Y116" s="16"/>
      <c r="Z116" s="16"/>
      <c r="AA116" s="16"/>
      <c r="AB116" s="16"/>
      <c r="AC116" s="16"/>
      <c r="AD116" s="16"/>
    </row>
    <row r="117" spans="1:30" ht="18" customHeight="1" x14ac:dyDescent="0.35">
      <c r="A117" s="254"/>
      <c r="B117" s="239"/>
      <c r="C117" s="237"/>
      <c r="D117" s="239"/>
      <c r="E117" s="239"/>
      <c r="F117" s="238"/>
      <c r="G117" s="491" t="str">
        <f>IF('PD4'!$F117&lt;&gt;"",'PD4'!$C117*'PD4'!$D117+E117,"")</f>
        <v/>
      </c>
      <c r="H117" s="491" t="str">
        <f>IF('PD4'!$G117&lt;&gt;"",'PD4'!$G117*VLOOKUP('PD4'!$F117,'Group Information'!$A$19:$B$25,2,0),"")</f>
        <v/>
      </c>
      <c r="I117" s="255"/>
      <c r="J117" s="16"/>
      <c r="K117" s="16"/>
      <c r="L117" s="16"/>
      <c r="M117" s="16"/>
      <c r="N117" s="23"/>
      <c r="O117" s="16"/>
      <c r="P117" s="23"/>
      <c r="Q117" s="23"/>
      <c r="R117" s="16"/>
      <c r="T117" s="23"/>
      <c r="U117" s="16"/>
      <c r="V117" s="22"/>
      <c r="W117" s="16"/>
      <c r="X117" s="21"/>
      <c r="Y117" s="16"/>
      <c r="Z117" s="16"/>
      <c r="AA117" s="16"/>
      <c r="AB117" s="16"/>
      <c r="AC117" s="16"/>
      <c r="AD117" s="16"/>
    </row>
    <row r="118" spans="1:30" ht="18" customHeight="1" x14ac:dyDescent="0.35">
      <c r="A118" s="254"/>
      <c r="B118" s="239"/>
      <c r="C118" s="237"/>
      <c r="D118" s="239"/>
      <c r="E118" s="239"/>
      <c r="F118" s="238"/>
      <c r="G118" s="491" t="str">
        <f>IF('PD4'!$F118&lt;&gt;"",'PD4'!$C118*'PD4'!$D118+E118,"")</f>
        <v/>
      </c>
      <c r="H118" s="491" t="str">
        <f>IF('PD4'!$G118&lt;&gt;"",'PD4'!$G118*VLOOKUP('PD4'!$F118,'Group Information'!$A$19:$B$25,2,0),"")</f>
        <v/>
      </c>
      <c r="I118" s="255"/>
      <c r="J118" s="16"/>
      <c r="K118" s="16"/>
      <c r="L118" s="16"/>
      <c r="M118" s="16"/>
      <c r="N118" s="23"/>
      <c r="O118" s="16"/>
      <c r="P118" s="23"/>
      <c r="Q118" s="23"/>
      <c r="R118" s="16"/>
      <c r="T118" s="23"/>
      <c r="U118" s="16"/>
      <c r="V118" s="22"/>
      <c r="W118" s="16"/>
      <c r="X118" s="21"/>
      <c r="Y118" s="16"/>
      <c r="Z118" s="16"/>
      <c r="AA118" s="16"/>
      <c r="AB118" s="16"/>
      <c r="AC118" s="16"/>
      <c r="AD118" s="16"/>
    </row>
    <row r="119" spans="1:30" ht="18" customHeight="1" x14ac:dyDescent="0.35">
      <c r="A119" s="254"/>
      <c r="B119" s="239"/>
      <c r="C119" s="237"/>
      <c r="D119" s="239"/>
      <c r="E119" s="239"/>
      <c r="F119" s="238"/>
      <c r="G119" s="491" t="str">
        <f>IF('PD4'!$F119&lt;&gt;"",'PD4'!$C119*'PD4'!$D119+E119,"")</f>
        <v/>
      </c>
      <c r="H119" s="491" t="str">
        <f>IF('PD4'!$G119&lt;&gt;"",'PD4'!$G119*VLOOKUP('PD4'!$F119,'Group Information'!$A$19:$B$25,2,0),"")</f>
        <v/>
      </c>
      <c r="I119" s="255"/>
      <c r="J119" s="16"/>
      <c r="K119" s="16"/>
      <c r="L119" s="16"/>
      <c r="M119" s="16"/>
      <c r="N119" s="23"/>
      <c r="O119" s="16"/>
      <c r="P119" s="23"/>
      <c r="Q119" s="23"/>
      <c r="R119" s="16"/>
      <c r="T119" s="23"/>
      <c r="U119" s="16"/>
      <c r="V119" s="22"/>
      <c r="W119" s="16"/>
      <c r="X119" s="21"/>
      <c r="Y119" s="16"/>
      <c r="Z119" s="16"/>
      <c r="AA119" s="16"/>
      <c r="AB119" s="16"/>
      <c r="AC119" s="16"/>
      <c r="AD119" s="16"/>
    </row>
    <row r="120" spans="1:30" ht="18" customHeight="1" x14ac:dyDescent="0.35">
      <c r="A120" s="254"/>
      <c r="B120" s="239"/>
      <c r="C120" s="237"/>
      <c r="D120" s="239"/>
      <c r="E120" s="239"/>
      <c r="F120" s="238"/>
      <c r="G120" s="491" t="str">
        <f>IF('PD4'!$F120&lt;&gt;"",'PD4'!$C120*'PD4'!$D120+E120,"")</f>
        <v/>
      </c>
      <c r="H120" s="491" t="str">
        <f>IF('PD4'!$G120&lt;&gt;"",'PD4'!$G120*VLOOKUP('PD4'!$F120,'Group Information'!$A$19:$B$25,2,0),"")</f>
        <v/>
      </c>
      <c r="I120" s="255"/>
      <c r="J120" s="16"/>
      <c r="K120" s="16"/>
      <c r="L120" s="16"/>
      <c r="M120" s="16"/>
      <c r="N120" s="23"/>
      <c r="O120" s="16"/>
      <c r="P120" s="24"/>
      <c r="Q120" s="23"/>
      <c r="R120" s="16"/>
      <c r="S120" s="24"/>
      <c r="T120" s="24"/>
      <c r="U120" s="16"/>
      <c r="V120" s="26"/>
      <c r="W120" s="16"/>
      <c r="X120" s="21"/>
      <c r="Y120" s="16"/>
      <c r="Z120" s="16"/>
      <c r="AA120" s="16"/>
      <c r="AB120" s="16"/>
      <c r="AC120" s="16"/>
      <c r="AD120" s="16"/>
    </row>
    <row r="121" spans="1:30" ht="18" customHeight="1" x14ac:dyDescent="0.35">
      <c r="A121" s="254"/>
      <c r="B121" s="239"/>
      <c r="C121" s="237"/>
      <c r="D121" s="239"/>
      <c r="E121" s="239"/>
      <c r="F121" s="238"/>
      <c r="G121" s="491" t="str">
        <f>IF('PD4'!$F121&lt;&gt;"",'PD4'!$C121*'PD4'!$D121+E121,"")</f>
        <v/>
      </c>
      <c r="H121" s="491" t="str">
        <f>IF('PD4'!$G121&lt;&gt;"",'PD4'!$G121*VLOOKUP('PD4'!$F121,'Group Information'!$A$19:$B$25,2,0),"")</f>
        <v/>
      </c>
      <c r="I121" s="255"/>
      <c r="J121" s="16"/>
      <c r="K121" s="16"/>
      <c r="L121" s="16"/>
      <c r="M121" s="16"/>
      <c r="N121" s="23"/>
      <c r="O121" s="16"/>
      <c r="P121" s="23"/>
      <c r="Q121" s="23"/>
      <c r="R121" s="16"/>
      <c r="T121" s="23" t="str">
        <f>IF('PD4'!$S121&lt;&gt;"",'PD4'!$S121*VLOOKUP('PD4'!$R121,#REF!,2,0),"")</f>
        <v/>
      </c>
      <c r="U121" s="16"/>
      <c r="V121" s="16"/>
      <c r="W121" s="16"/>
      <c r="X121" s="21"/>
      <c r="Y121" s="16"/>
      <c r="Z121" s="16"/>
      <c r="AA121" s="16"/>
      <c r="AB121" s="16"/>
      <c r="AC121" s="16"/>
      <c r="AD121" s="16"/>
    </row>
    <row r="122" spans="1:30" ht="18" customHeight="1" x14ac:dyDescent="0.35">
      <c r="A122" s="254"/>
      <c r="B122" s="239"/>
      <c r="C122" s="237"/>
      <c r="D122" s="239"/>
      <c r="E122" s="239"/>
      <c r="F122" s="238"/>
      <c r="G122" s="491" t="str">
        <f>IF('PD4'!$F122&lt;&gt;"",'PD4'!$C122*'PD4'!$D122+E122,"")</f>
        <v/>
      </c>
      <c r="H122" s="491" t="str">
        <f>IF('PD4'!$G122&lt;&gt;"",'PD4'!$G122*VLOOKUP('PD4'!$F122,'Group Information'!$A$19:$B$25,2,0),"")</f>
        <v/>
      </c>
      <c r="I122" s="255"/>
      <c r="J122" s="16"/>
      <c r="K122" s="16"/>
      <c r="L122" s="16"/>
      <c r="M122" s="16"/>
      <c r="N122" s="23"/>
      <c r="O122" s="16"/>
      <c r="P122" s="23"/>
      <c r="Q122" s="23"/>
      <c r="R122" s="16"/>
      <c r="T122" s="23" t="str">
        <f>IF('PD4'!$S122&lt;&gt;"",'PD4'!$S122*VLOOKUP('PD4'!$R122,#REF!,2,0),"")</f>
        <v/>
      </c>
      <c r="U122" s="16"/>
      <c r="V122" s="16"/>
      <c r="W122" s="16"/>
      <c r="X122" s="21"/>
      <c r="Y122" s="16"/>
      <c r="Z122" s="16"/>
      <c r="AA122" s="16"/>
      <c r="AB122" s="16"/>
      <c r="AC122" s="16"/>
      <c r="AD122" s="16"/>
    </row>
    <row r="123" spans="1:30" ht="18" customHeight="1" x14ac:dyDescent="0.35">
      <c r="A123" s="254"/>
      <c r="B123" s="239"/>
      <c r="C123" s="237"/>
      <c r="D123" s="239"/>
      <c r="E123" s="239"/>
      <c r="F123" s="238"/>
      <c r="G123" s="491" t="str">
        <f>IF('PD4'!$F123&lt;&gt;"",'PD4'!$C123*'PD4'!$D123+E123,"")</f>
        <v/>
      </c>
      <c r="H123" s="491" t="str">
        <f>IF('PD4'!$G123&lt;&gt;"",'PD4'!$G123*VLOOKUP('PD4'!$F123,'Group Information'!$A$19:$B$25,2,0),"")</f>
        <v/>
      </c>
      <c r="I123" s="255"/>
      <c r="J123" s="16"/>
      <c r="K123" s="16"/>
      <c r="L123" s="16"/>
      <c r="M123" s="16"/>
      <c r="N123" s="23"/>
      <c r="O123" s="16"/>
      <c r="P123" s="23"/>
      <c r="Q123" s="23"/>
      <c r="R123" s="16"/>
      <c r="T123" s="23" t="str">
        <f>IF('PD4'!$S123&lt;&gt;"",'PD4'!$S123*VLOOKUP('PD4'!$R123,#REF!,2,0),"")</f>
        <v/>
      </c>
      <c r="U123" s="16"/>
      <c r="V123" s="22"/>
      <c r="W123" s="16"/>
      <c r="X123" s="21"/>
      <c r="Y123" s="16"/>
      <c r="Z123" s="16"/>
      <c r="AA123" s="16"/>
      <c r="AB123" s="16"/>
      <c r="AC123" s="16"/>
      <c r="AD123" s="16"/>
    </row>
    <row r="124" spans="1:30" ht="18" customHeight="1" x14ac:dyDescent="0.35">
      <c r="A124" s="254"/>
      <c r="B124" s="239"/>
      <c r="C124" s="237"/>
      <c r="D124" s="239"/>
      <c r="E124" s="239"/>
      <c r="F124" s="238"/>
      <c r="G124" s="491" t="str">
        <f>IF('PD4'!$F124&lt;&gt;"",'PD4'!$C124*'PD4'!$D124+E124,"")</f>
        <v/>
      </c>
      <c r="H124" s="491" t="str">
        <f>IF('PD4'!$G124&lt;&gt;"",'PD4'!$G124*VLOOKUP('PD4'!$F124,'Group Information'!$A$19:$B$25,2,0),"")</f>
        <v/>
      </c>
      <c r="I124" s="255"/>
      <c r="J124" s="16"/>
      <c r="K124" s="16"/>
      <c r="L124" s="16"/>
      <c r="M124" s="16"/>
      <c r="N124" s="23"/>
      <c r="O124" s="16"/>
      <c r="P124" s="23"/>
      <c r="Q124" s="23"/>
      <c r="R124" s="16"/>
      <c r="T124" s="23" t="str">
        <f>IF('PD4'!$S124&lt;&gt;"",'PD4'!$S124*VLOOKUP('PD4'!$R124,#REF!,2,0),"")</f>
        <v/>
      </c>
      <c r="U124" s="16"/>
      <c r="V124" s="16"/>
      <c r="W124" s="16"/>
      <c r="X124" s="21"/>
      <c r="Y124" s="16"/>
      <c r="Z124" s="16"/>
      <c r="AA124" s="16"/>
      <c r="AB124" s="16"/>
      <c r="AC124" s="16"/>
      <c r="AD124" s="16"/>
    </row>
    <row r="125" spans="1:30" ht="18" customHeight="1" x14ac:dyDescent="0.35">
      <c r="A125" s="254"/>
      <c r="B125" s="239"/>
      <c r="C125" s="237"/>
      <c r="D125" s="239"/>
      <c r="E125" s="239"/>
      <c r="F125" s="238"/>
      <c r="G125" s="491" t="str">
        <f>IF('PD4'!$F125&lt;&gt;"",'PD4'!$C125*'PD4'!$D125+E125,"")</f>
        <v/>
      </c>
      <c r="H125" s="491" t="str">
        <f>IF('PD4'!$G125&lt;&gt;"",'PD4'!$G125*VLOOKUP('PD4'!$F125,'Group Information'!$A$19:$B$25,2,0),"")</f>
        <v/>
      </c>
      <c r="I125" s="255"/>
      <c r="J125" s="16"/>
      <c r="K125" s="16"/>
      <c r="L125" s="16"/>
      <c r="M125" s="16"/>
      <c r="N125" s="23"/>
      <c r="O125" s="16"/>
      <c r="P125" s="23"/>
      <c r="Q125" s="23"/>
      <c r="R125" s="16"/>
      <c r="T125" s="23" t="str">
        <f>IF('PD4'!$S125&lt;&gt;"",'PD4'!$S125*VLOOKUP('PD4'!$R125,#REF!,2,0),"")</f>
        <v/>
      </c>
      <c r="U125" s="16"/>
      <c r="V125" s="25"/>
      <c r="W125" s="16"/>
      <c r="X125" s="21"/>
      <c r="Y125" s="16"/>
      <c r="Z125" s="16"/>
      <c r="AA125" s="16"/>
      <c r="AB125" s="16"/>
      <c r="AC125" s="16"/>
      <c r="AD125" s="16"/>
    </row>
    <row r="126" spans="1:30" ht="18" customHeight="1" x14ac:dyDescent="0.35">
      <c r="A126" s="254"/>
      <c r="B126" s="239"/>
      <c r="C126" s="237"/>
      <c r="D126" s="239"/>
      <c r="E126" s="239"/>
      <c r="F126" s="238"/>
      <c r="G126" s="491" t="str">
        <f>IF('PD4'!$F126&lt;&gt;"",'PD4'!$C126*'PD4'!$D126+E126,"")</f>
        <v/>
      </c>
      <c r="H126" s="491" t="str">
        <f>IF('PD4'!$G126&lt;&gt;"",'PD4'!$G126*VLOOKUP('PD4'!$F126,'Group Information'!$A$19:$B$25,2,0),"")</f>
        <v/>
      </c>
      <c r="I126" s="255"/>
      <c r="J126" s="16"/>
      <c r="K126" s="16"/>
      <c r="L126" s="16"/>
      <c r="M126" s="16"/>
      <c r="N126" s="23"/>
      <c r="O126" s="16"/>
      <c r="P126" s="23"/>
      <c r="Q126" s="23"/>
      <c r="R126" s="16"/>
      <c r="T126" s="23" t="str">
        <f>IF('PD4'!$S126&lt;&gt;"",'PD4'!$S126*VLOOKUP('PD4'!$R126,#REF!,2,0),"")</f>
        <v/>
      </c>
      <c r="U126" s="16"/>
      <c r="V126" s="16"/>
      <c r="W126" s="16"/>
      <c r="X126" s="21"/>
      <c r="Y126" s="16"/>
      <c r="Z126" s="16"/>
      <c r="AA126" s="16"/>
      <c r="AB126" s="16"/>
      <c r="AC126" s="16"/>
      <c r="AD126" s="16"/>
    </row>
    <row r="127" spans="1:30" ht="18" customHeight="1" x14ac:dyDescent="0.35">
      <c r="A127" s="254"/>
      <c r="B127" s="239"/>
      <c r="C127" s="237"/>
      <c r="D127" s="239"/>
      <c r="E127" s="239"/>
      <c r="F127" s="238"/>
      <c r="G127" s="491" t="str">
        <f>IF('PD4'!$F127&lt;&gt;"",'PD4'!$C127*'PD4'!$D127+E127,"")</f>
        <v/>
      </c>
      <c r="H127" s="491" t="str">
        <f>IF('PD4'!$G127&lt;&gt;"",'PD4'!$G127*VLOOKUP('PD4'!$F127,'Group Information'!$A$19:$B$25,2,0),"")</f>
        <v/>
      </c>
      <c r="I127" s="255"/>
      <c r="J127" s="16"/>
      <c r="K127" s="16"/>
      <c r="L127" s="16"/>
      <c r="M127" s="16"/>
      <c r="N127" s="23"/>
      <c r="O127" s="16"/>
      <c r="P127" s="23"/>
      <c r="Q127" s="23"/>
      <c r="R127" s="16"/>
      <c r="T127" s="23" t="str">
        <f>IF('PD4'!$S127&lt;&gt;"",'PD4'!$S127*VLOOKUP('PD4'!$R127,#REF!,2,0),"")</f>
        <v/>
      </c>
      <c r="U127" s="16"/>
      <c r="V127" s="16"/>
      <c r="W127" s="16"/>
      <c r="X127" s="21"/>
      <c r="Y127" s="16"/>
      <c r="Z127" s="16"/>
      <c r="AA127" s="16"/>
      <c r="AB127" s="16"/>
      <c r="AC127" s="16"/>
      <c r="AD127" s="16"/>
    </row>
    <row r="128" spans="1:30" ht="18" customHeight="1" x14ac:dyDescent="0.35">
      <c r="A128" s="254"/>
      <c r="B128" s="239"/>
      <c r="C128" s="237"/>
      <c r="D128" s="239"/>
      <c r="E128" s="239"/>
      <c r="F128" s="238"/>
      <c r="G128" s="491" t="str">
        <f>IF('PD4'!$F128&lt;&gt;"",'PD4'!$C128*'PD4'!$D128+E128,"")</f>
        <v/>
      </c>
      <c r="H128" s="491" t="str">
        <f>IF('PD4'!$G128&lt;&gt;"",'PD4'!$G128*VLOOKUP('PD4'!$F128,'Group Information'!$A$19:$B$25,2,0),"")</f>
        <v/>
      </c>
      <c r="I128" s="255"/>
      <c r="J128" s="16"/>
      <c r="K128" s="16"/>
      <c r="L128" s="16"/>
      <c r="M128" s="16"/>
      <c r="N128" s="23"/>
      <c r="O128" s="16"/>
      <c r="P128" s="23"/>
      <c r="Q128" s="23"/>
      <c r="R128" s="16"/>
      <c r="T128" s="23" t="str">
        <f>IF('PD4'!$S128&lt;&gt;"",'PD4'!$S128*VLOOKUP('PD4'!$R128,#REF!,2,0),"")</f>
        <v/>
      </c>
      <c r="U128" s="16"/>
      <c r="V128" s="16"/>
      <c r="W128" s="16"/>
      <c r="X128" s="21"/>
      <c r="Y128" s="16"/>
      <c r="Z128" s="16"/>
      <c r="AA128" s="16"/>
      <c r="AB128" s="16"/>
      <c r="AC128" s="16"/>
      <c r="AD128" s="16"/>
    </row>
    <row r="129" spans="1:30" ht="18" customHeight="1" x14ac:dyDescent="0.35">
      <c r="A129" s="254"/>
      <c r="B129" s="239"/>
      <c r="C129" s="237"/>
      <c r="D129" s="239"/>
      <c r="E129" s="239"/>
      <c r="F129" s="238"/>
      <c r="G129" s="491" t="str">
        <f>IF('PD4'!$F129&lt;&gt;"",'PD4'!$C129*'PD4'!$D129+E129,"")</f>
        <v/>
      </c>
      <c r="H129" s="491" t="str">
        <f>IF('PD4'!$G129&lt;&gt;"",'PD4'!$G129*VLOOKUP('PD4'!$F129,'Group Information'!$A$19:$B$25,2,0),"")</f>
        <v/>
      </c>
      <c r="I129" s="255"/>
      <c r="J129" s="16"/>
      <c r="K129" s="16"/>
      <c r="L129" s="16"/>
      <c r="M129" s="16"/>
      <c r="N129" s="23"/>
      <c r="O129" s="16"/>
      <c r="P129" s="23"/>
      <c r="Q129" s="23"/>
      <c r="R129" s="16"/>
      <c r="T129" s="23" t="str">
        <f>IF('PD4'!$S129&lt;&gt;"",'PD4'!$S129*VLOOKUP('PD4'!$R129,#REF!,2,0),"")</f>
        <v/>
      </c>
      <c r="U129" s="16"/>
      <c r="V129" s="16"/>
      <c r="W129" s="16"/>
      <c r="X129" s="21"/>
      <c r="Y129" s="16"/>
      <c r="Z129" s="16"/>
      <c r="AA129" s="16"/>
      <c r="AB129" s="16"/>
      <c r="AC129" s="16"/>
      <c r="AD129" s="16"/>
    </row>
    <row r="130" spans="1:30" ht="18" customHeight="1" x14ac:dyDescent="0.35">
      <c r="A130" s="254"/>
      <c r="B130" s="239"/>
      <c r="C130" s="237"/>
      <c r="D130" s="239"/>
      <c r="E130" s="239"/>
      <c r="F130" s="238"/>
      <c r="G130" s="491" t="str">
        <f>IF('PD4'!$F130&lt;&gt;"",'PD4'!$C130*'PD4'!$D130+E130,"")</f>
        <v/>
      </c>
      <c r="H130" s="491" t="str">
        <f>IF('PD4'!$G130&lt;&gt;"",'PD4'!$G130*VLOOKUP('PD4'!$F130,'Group Information'!$A$19:$B$25,2,0),"")</f>
        <v/>
      </c>
      <c r="I130" s="255"/>
      <c r="J130" s="16"/>
      <c r="K130" s="16"/>
      <c r="L130" s="16"/>
      <c r="M130" s="16"/>
      <c r="N130" s="23"/>
      <c r="O130" s="16"/>
      <c r="P130" s="23"/>
      <c r="Q130" s="23"/>
      <c r="R130" s="16"/>
      <c r="T130" s="23" t="str">
        <f>IF('PD4'!$S130&lt;&gt;"",'PD4'!$S130*VLOOKUP('PD4'!$R130,#REF!,2,0),"")</f>
        <v/>
      </c>
      <c r="U130" s="16"/>
      <c r="V130" s="25"/>
      <c r="W130" s="16"/>
      <c r="X130" s="21"/>
      <c r="Y130" s="16"/>
      <c r="Z130" s="16"/>
      <c r="AA130" s="16"/>
      <c r="AB130" s="16"/>
      <c r="AC130" s="16"/>
      <c r="AD130" s="16"/>
    </row>
    <row r="131" spans="1:30" ht="18" customHeight="1" x14ac:dyDescent="0.35">
      <c r="A131" s="254"/>
      <c r="B131" s="239"/>
      <c r="C131" s="237"/>
      <c r="D131" s="239"/>
      <c r="E131" s="239"/>
      <c r="F131" s="238"/>
      <c r="G131" s="491" t="str">
        <f>IF('PD4'!$F131&lt;&gt;"",'PD4'!$C131*'PD4'!$D131+E131,"")</f>
        <v/>
      </c>
      <c r="H131" s="491" t="str">
        <f>IF('PD4'!$G131&lt;&gt;"",'PD4'!$G131*VLOOKUP('PD4'!$F131,'Group Information'!$A$19:$B$25,2,0),"")</f>
        <v/>
      </c>
      <c r="I131" s="255"/>
      <c r="J131" s="16"/>
      <c r="K131" s="16"/>
      <c r="L131" s="16"/>
      <c r="M131" s="16"/>
      <c r="N131" s="23"/>
      <c r="O131" s="16"/>
      <c r="P131" s="23"/>
      <c r="Q131" s="23"/>
      <c r="R131" s="16"/>
      <c r="T131" s="23" t="str">
        <f>IF('PD4'!$S131&lt;&gt;"",'PD4'!$S131*VLOOKUP('PD4'!$R131,#REF!,2,0),"")</f>
        <v/>
      </c>
      <c r="U131" s="27"/>
      <c r="V131" s="25"/>
      <c r="W131" s="16"/>
      <c r="X131" s="21"/>
      <c r="Y131" s="16"/>
      <c r="Z131" s="16"/>
      <c r="AA131" s="16"/>
      <c r="AB131" s="16"/>
      <c r="AC131" s="16"/>
      <c r="AD131" s="16"/>
    </row>
    <row r="132" spans="1:30" ht="18" customHeight="1" x14ac:dyDescent="0.35">
      <c r="A132" s="254"/>
      <c r="B132" s="239"/>
      <c r="C132" s="237"/>
      <c r="D132" s="239"/>
      <c r="E132" s="239"/>
      <c r="F132" s="238"/>
      <c r="G132" s="491" t="str">
        <f>IF('PD4'!$F132&lt;&gt;"",'PD4'!$C132*'PD4'!$D132+E132,"")</f>
        <v/>
      </c>
      <c r="H132" s="491" t="str">
        <f>IF('PD4'!$G132&lt;&gt;"",'PD4'!$G132*VLOOKUP('PD4'!$F132,'Group Information'!$A$19:$B$25,2,0),"")</f>
        <v/>
      </c>
      <c r="I132" s="255"/>
      <c r="J132" s="16"/>
      <c r="K132" s="16"/>
      <c r="L132" s="16"/>
      <c r="M132" s="16"/>
      <c r="N132" s="23"/>
      <c r="O132" s="16"/>
      <c r="P132" s="23"/>
      <c r="Q132" s="23"/>
      <c r="R132" s="16"/>
      <c r="T132" s="23" t="str">
        <f>IF('PD4'!$S132&lt;&gt;"",'PD4'!$S132*VLOOKUP('PD4'!$R132,#REF!,2,0),"")</f>
        <v/>
      </c>
      <c r="U132" s="27"/>
      <c r="V132" s="25"/>
      <c r="W132" s="16"/>
      <c r="X132" s="21"/>
      <c r="Y132" s="16"/>
      <c r="Z132" s="16"/>
      <c r="AA132" s="16"/>
      <c r="AB132" s="16"/>
      <c r="AC132" s="16"/>
      <c r="AD132" s="16"/>
    </row>
    <row r="133" spans="1:30" ht="18" customHeight="1" x14ac:dyDescent="0.35">
      <c r="A133" s="254"/>
      <c r="B133" s="239"/>
      <c r="C133" s="237"/>
      <c r="D133" s="239"/>
      <c r="E133" s="239"/>
      <c r="F133" s="238"/>
      <c r="G133" s="491" t="str">
        <f>IF('PD4'!$F133&lt;&gt;"",'PD4'!$C133*'PD4'!$D133+E133,"")</f>
        <v/>
      </c>
      <c r="H133" s="491" t="str">
        <f>IF('PD4'!$G133&lt;&gt;"",'PD4'!$G133*VLOOKUP('PD4'!$F133,'Group Information'!$A$19:$B$25,2,0),"")</f>
        <v/>
      </c>
      <c r="I133" s="255"/>
      <c r="J133" s="16"/>
      <c r="K133" s="16"/>
      <c r="L133" s="16"/>
      <c r="M133" s="16"/>
      <c r="N133" s="23"/>
      <c r="O133" s="16"/>
      <c r="P133" s="23"/>
      <c r="Q133" s="23"/>
      <c r="R133" s="16"/>
      <c r="T133" s="23" t="str">
        <f>IF('PD4'!$S133&lt;&gt;"",'PD4'!$S133*VLOOKUP('PD4'!$R133,#REF!,2,0),"")</f>
        <v/>
      </c>
      <c r="U133" s="27"/>
      <c r="V133" s="25"/>
      <c r="W133" s="16"/>
      <c r="X133" s="21"/>
      <c r="Y133" s="16"/>
      <c r="Z133" s="16"/>
      <c r="AA133" s="16"/>
      <c r="AB133" s="16"/>
      <c r="AC133" s="16"/>
      <c r="AD133" s="16"/>
    </row>
    <row r="134" spans="1:30" ht="18" customHeight="1" x14ac:dyDescent="0.35">
      <c r="A134" s="254"/>
      <c r="B134" s="239"/>
      <c r="C134" s="237"/>
      <c r="D134" s="239"/>
      <c r="E134" s="239"/>
      <c r="F134" s="238"/>
      <c r="G134" s="491" t="str">
        <f>IF('PD4'!$F134&lt;&gt;"",'PD4'!$C134*'PD4'!$D134+E134,"")</f>
        <v/>
      </c>
      <c r="H134" s="491" t="str">
        <f>IF('PD4'!$G134&lt;&gt;"",'PD4'!$G134*VLOOKUP('PD4'!$F134,'Group Information'!$A$19:$B$25,2,0),"")</f>
        <v/>
      </c>
      <c r="I134" s="255"/>
      <c r="J134" s="16"/>
      <c r="K134" s="16"/>
      <c r="L134" s="16"/>
      <c r="M134" s="16"/>
      <c r="N134" s="23"/>
      <c r="O134" s="16"/>
      <c r="P134" s="23"/>
      <c r="Q134" s="23"/>
      <c r="R134" s="16"/>
      <c r="T134" s="23" t="str">
        <f>IF('PD4'!$S134&lt;&gt;"",'PD4'!$S134*VLOOKUP('PD4'!$R134,#REF!,2,0),"")</f>
        <v/>
      </c>
      <c r="U134" s="27"/>
      <c r="V134" s="25"/>
      <c r="W134" s="16"/>
      <c r="X134" s="21"/>
      <c r="Y134" s="16"/>
      <c r="Z134" s="16"/>
      <c r="AA134" s="16"/>
      <c r="AB134" s="16"/>
      <c r="AC134" s="16"/>
      <c r="AD134" s="16"/>
    </row>
    <row r="135" spans="1:30" ht="18" customHeight="1" x14ac:dyDescent="0.35">
      <c r="A135" s="254"/>
      <c r="B135" s="239"/>
      <c r="C135" s="237"/>
      <c r="D135" s="239"/>
      <c r="E135" s="239"/>
      <c r="F135" s="238"/>
      <c r="G135" s="491" t="str">
        <f>IF('PD4'!$F135&lt;&gt;"",'PD4'!$C135*'PD4'!$D135+E135,"")</f>
        <v/>
      </c>
      <c r="H135" s="491" t="str">
        <f>IF('PD4'!$G135&lt;&gt;"",'PD4'!$G135*VLOOKUP('PD4'!$F135,'Group Information'!$A$19:$B$25,2,0),"")</f>
        <v/>
      </c>
      <c r="I135" s="255"/>
      <c r="J135" s="16"/>
      <c r="K135" s="16"/>
      <c r="L135" s="16"/>
      <c r="M135" s="16"/>
      <c r="N135" s="23"/>
      <c r="O135" s="16"/>
      <c r="P135" s="23"/>
      <c r="Q135" s="23"/>
      <c r="R135" s="16"/>
      <c r="T135" s="23" t="str">
        <f>IF('PD4'!$S135&lt;&gt;"",'PD4'!$S135*VLOOKUP('PD4'!$R135,#REF!,2,0),"")</f>
        <v/>
      </c>
      <c r="U135" s="27"/>
      <c r="V135" s="25"/>
      <c r="W135" s="16"/>
      <c r="X135" s="21"/>
      <c r="Y135" s="16"/>
      <c r="Z135" s="16"/>
      <c r="AA135" s="16"/>
      <c r="AB135" s="16"/>
      <c r="AC135" s="16"/>
      <c r="AD135" s="16"/>
    </row>
    <row r="136" spans="1:30" ht="18" customHeight="1" x14ac:dyDescent="0.35">
      <c r="A136" s="254"/>
      <c r="B136" s="239"/>
      <c r="C136" s="237"/>
      <c r="D136" s="239"/>
      <c r="E136" s="239"/>
      <c r="F136" s="238"/>
      <c r="G136" s="491" t="str">
        <f>IF('PD4'!$F136&lt;&gt;"",'PD4'!$C136*'PD4'!$D136+E136,"")</f>
        <v/>
      </c>
      <c r="H136" s="491" t="str">
        <f>IF('PD4'!$G136&lt;&gt;"",'PD4'!$G136*VLOOKUP('PD4'!$F136,'Group Information'!$A$19:$B$25,2,0),"")</f>
        <v/>
      </c>
      <c r="I136" s="255"/>
      <c r="J136" s="16"/>
      <c r="K136" s="16"/>
      <c r="L136" s="16"/>
      <c r="M136" s="16"/>
      <c r="N136" s="23"/>
      <c r="O136" s="16"/>
      <c r="P136" s="23"/>
      <c r="Q136" s="23"/>
      <c r="R136" s="16"/>
      <c r="T136" s="23" t="str">
        <f>IF('PD4'!$S136&lt;&gt;"",'PD4'!$S136*VLOOKUP('PD4'!$R136,#REF!,2,0),"")</f>
        <v/>
      </c>
      <c r="U136" s="27"/>
      <c r="V136" s="25"/>
      <c r="W136" s="16"/>
      <c r="X136" s="21"/>
      <c r="Y136" s="16"/>
      <c r="Z136" s="16"/>
      <c r="AA136" s="16"/>
      <c r="AB136" s="16"/>
      <c r="AC136" s="16"/>
      <c r="AD136" s="16"/>
    </row>
    <row r="137" spans="1:30" ht="18" customHeight="1" x14ac:dyDescent="0.35">
      <c r="A137" s="254"/>
      <c r="B137" s="239"/>
      <c r="C137" s="237"/>
      <c r="D137" s="239"/>
      <c r="E137" s="239"/>
      <c r="F137" s="238"/>
      <c r="G137" s="491" t="str">
        <f>IF('PD4'!$F137&lt;&gt;"",'PD4'!$C137*'PD4'!$D137+E137,"")</f>
        <v/>
      </c>
      <c r="H137" s="491" t="str">
        <f>IF('PD4'!$G137&lt;&gt;"",'PD4'!$G137*VLOOKUP('PD4'!$F137,'Group Information'!$A$19:$B$25,2,0),"")</f>
        <v/>
      </c>
      <c r="I137" s="255"/>
      <c r="J137" s="16"/>
      <c r="K137" s="16"/>
      <c r="L137" s="16"/>
      <c r="M137" s="16"/>
      <c r="N137" s="23"/>
      <c r="O137" s="16"/>
      <c r="P137" s="23"/>
      <c r="Q137" s="23"/>
      <c r="R137" s="16"/>
      <c r="T137" s="23" t="str">
        <f>IF('PD4'!$S137&lt;&gt;"",'PD4'!$S137*VLOOKUP('PD4'!$R137,#REF!,2,0),"")</f>
        <v/>
      </c>
      <c r="U137" s="27"/>
      <c r="V137" s="16"/>
      <c r="W137" s="16"/>
      <c r="X137" s="21"/>
      <c r="Y137" s="16"/>
      <c r="Z137" s="16"/>
      <c r="AA137" s="16"/>
      <c r="AB137" s="16"/>
      <c r="AC137" s="16"/>
      <c r="AD137" s="16"/>
    </row>
    <row r="138" spans="1:30" ht="18" customHeight="1" x14ac:dyDescent="0.35">
      <c r="A138" s="254"/>
      <c r="B138" s="239"/>
      <c r="C138" s="237"/>
      <c r="D138" s="239"/>
      <c r="E138" s="239"/>
      <c r="F138" s="238"/>
      <c r="G138" s="491" t="str">
        <f>IF('PD4'!$F138&lt;&gt;"",'PD4'!$C138*'PD4'!$D138+E138,"")</f>
        <v/>
      </c>
      <c r="H138" s="491" t="str">
        <f>IF('PD4'!$G138&lt;&gt;"",'PD4'!$G138*VLOOKUP('PD4'!$F138,'Group Information'!$A$19:$B$25,2,0),"")</f>
        <v/>
      </c>
      <c r="I138" s="255"/>
      <c r="J138" s="16"/>
      <c r="K138" s="16"/>
      <c r="L138" s="16"/>
      <c r="M138" s="16"/>
      <c r="N138" s="23"/>
      <c r="O138" s="16"/>
      <c r="P138" s="23"/>
      <c r="Q138" s="23"/>
      <c r="R138" s="16"/>
      <c r="T138" s="23" t="str">
        <f>IF('PD4'!$S138&lt;&gt;"",'PD4'!$S138*VLOOKUP('PD4'!$R138,#REF!,2,0),"")</f>
        <v/>
      </c>
      <c r="U138" s="27"/>
      <c r="V138" s="16"/>
      <c r="W138" s="16"/>
      <c r="X138" s="21"/>
      <c r="Y138" s="16"/>
      <c r="Z138" s="16"/>
      <c r="AA138" s="16"/>
      <c r="AB138" s="16"/>
      <c r="AC138" s="16"/>
      <c r="AD138" s="16"/>
    </row>
    <row r="139" spans="1:30" ht="18" customHeight="1" x14ac:dyDescent="0.35">
      <c r="A139" s="254"/>
      <c r="B139" s="239"/>
      <c r="C139" s="237"/>
      <c r="D139" s="239"/>
      <c r="E139" s="239"/>
      <c r="F139" s="238"/>
      <c r="G139" s="491" t="str">
        <f>IF('PD4'!$F139&lt;&gt;"",'PD4'!$C139*'PD4'!$D139+E139,"")</f>
        <v/>
      </c>
      <c r="H139" s="491" t="str">
        <f>IF('PD4'!$G139&lt;&gt;"",'PD4'!$G139*VLOOKUP('PD4'!$F139,'Group Information'!$A$19:$B$25,2,0),"")</f>
        <v/>
      </c>
      <c r="I139" s="255"/>
      <c r="J139" s="16"/>
      <c r="K139" s="16"/>
      <c r="L139" s="16"/>
      <c r="M139" s="16"/>
      <c r="N139" s="23"/>
      <c r="O139" s="16"/>
      <c r="P139" s="23"/>
      <c r="Q139" s="23"/>
      <c r="R139" s="16"/>
      <c r="T139" s="23" t="str">
        <f>IF('PD4'!$S139&lt;&gt;"",'PD4'!$S139*VLOOKUP('PD4'!$R139,#REF!,2,0),"")</f>
        <v/>
      </c>
      <c r="U139" s="27"/>
      <c r="V139" s="16"/>
      <c r="W139" s="16"/>
      <c r="X139" s="21"/>
      <c r="Y139" s="16"/>
      <c r="Z139" s="16"/>
      <c r="AA139" s="16"/>
      <c r="AB139" s="16"/>
      <c r="AC139" s="16"/>
      <c r="AD139" s="16"/>
    </row>
    <row r="140" spans="1:30" ht="18" customHeight="1" x14ac:dyDescent="0.35">
      <c r="A140" s="254"/>
      <c r="B140" s="239"/>
      <c r="C140" s="237"/>
      <c r="D140" s="239"/>
      <c r="E140" s="239"/>
      <c r="F140" s="238"/>
      <c r="G140" s="491" t="str">
        <f>IF('PD4'!$F140&lt;&gt;"",'PD4'!$C140*'PD4'!$D140+E140,"")</f>
        <v/>
      </c>
      <c r="H140" s="491" t="str">
        <f>IF('PD4'!$G140&lt;&gt;"",'PD4'!$G140*VLOOKUP('PD4'!$F140,'Group Information'!$A$19:$B$25,2,0),"")</f>
        <v/>
      </c>
      <c r="I140" s="255"/>
      <c r="J140" s="16"/>
      <c r="K140" s="16"/>
      <c r="L140" s="16"/>
      <c r="M140" s="16"/>
      <c r="N140" s="23"/>
      <c r="O140" s="16"/>
      <c r="P140" s="23"/>
      <c r="Q140" s="23"/>
      <c r="R140" s="16"/>
      <c r="T140" s="23" t="str">
        <f>IF('PD4'!$S140&lt;&gt;"",'PD4'!$S140*VLOOKUP('PD4'!$R140,#REF!,2,0),"")</f>
        <v/>
      </c>
      <c r="U140" s="27"/>
      <c r="V140" s="25"/>
      <c r="W140" s="16"/>
      <c r="X140" s="21"/>
      <c r="Y140" s="16"/>
      <c r="Z140" s="16"/>
      <c r="AA140" s="16"/>
      <c r="AB140" s="16"/>
      <c r="AC140" s="16"/>
      <c r="AD140" s="16"/>
    </row>
    <row r="141" spans="1:30" ht="18" customHeight="1" x14ac:dyDescent="0.35">
      <c r="A141" s="254"/>
      <c r="B141" s="239"/>
      <c r="C141" s="237"/>
      <c r="D141" s="239"/>
      <c r="E141" s="239"/>
      <c r="F141" s="238"/>
      <c r="G141" s="491" t="str">
        <f>IF('PD4'!$F141&lt;&gt;"",'PD4'!$C141*'PD4'!$D141+E141,"")</f>
        <v/>
      </c>
      <c r="H141" s="491" t="str">
        <f>IF('PD4'!$G141&lt;&gt;"",'PD4'!$G141*VLOOKUP('PD4'!$F141,'Group Information'!$A$19:$B$25,2,0),"")</f>
        <v/>
      </c>
      <c r="I141" s="255"/>
      <c r="J141" s="16"/>
      <c r="K141" s="16"/>
      <c r="L141" s="16"/>
      <c r="M141" s="16"/>
      <c r="N141" s="23"/>
      <c r="O141" s="16"/>
      <c r="P141" s="23"/>
      <c r="Q141" s="23"/>
      <c r="R141" s="16"/>
      <c r="T141" s="23" t="str">
        <f>IF('PD4'!$S141&lt;&gt;"",'PD4'!$S141*VLOOKUP('PD4'!$R141,#REF!,2,0),"")</f>
        <v/>
      </c>
      <c r="U141" s="27"/>
      <c r="V141" s="25"/>
      <c r="W141" s="16"/>
      <c r="X141" s="21"/>
      <c r="Y141" s="16"/>
      <c r="Z141" s="16"/>
      <c r="AA141" s="16"/>
      <c r="AB141" s="16"/>
      <c r="AC141" s="16"/>
      <c r="AD141" s="16"/>
    </row>
    <row r="142" spans="1:30" ht="18" customHeight="1" x14ac:dyDescent="0.35">
      <c r="A142" s="254"/>
      <c r="B142" s="239"/>
      <c r="C142" s="237"/>
      <c r="D142" s="239"/>
      <c r="E142" s="239"/>
      <c r="F142" s="238"/>
      <c r="G142" s="491" t="str">
        <f>IF('PD4'!$F142&lt;&gt;"",'PD4'!$C142*'PD4'!$D142+E142,"")</f>
        <v/>
      </c>
      <c r="H142" s="491" t="str">
        <f>IF('PD4'!$G142&lt;&gt;"",'PD4'!$G142*VLOOKUP('PD4'!$F142,'Group Information'!$A$19:$B$25,2,0),"")</f>
        <v/>
      </c>
      <c r="I142" s="255"/>
      <c r="J142" s="16"/>
      <c r="K142" s="16"/>
      <c r="L142" s="16"/>
      <c r="M142" s="16"/>
      <c r="N142" s="23"/>
      <c r="O142" s="16"/>
      <c r="P142" s="23"/>
      <c r="Q142" s="23"/>
      <c r="R142" s="16"/>
      <c r="T142" s="23" t="str">
        <f>IF('PD4'!$S142&lt;&gt;"",'PD4'!$S142*VLOOKUP('PD4'!$R142,#REF!,2,0),"")</f>
        <v/>
      </c>
      <c r="U142" s="27"/>
      <c r="V142" s="16"/>
      <c r="W142" s="16"/>
      <c r="X142" s="21"/>
      <c r="Y142" s="16"/>
      <c r="Z142" s="16"/>
      <c r="AA142" s="16"/>
      <c r="AB142" s="16"/>
      <c r="AC142" s="16"/>
      <c r="AD142" s="16"/>
    </row>
    <row r="143" spans="1:30" ht="18" customHeight="1" x14ac:dyDescent="0.35">
      <c r="A143" s="254"/>
      <c r="B143" s="239"/>
      <c r="C143" s="237"/>
      <c r="D143" s="239"/>
      <c r="E143" s="239"/>
      <c r="F143" s="238"/>
      <c r="G143" s="491" t="str">
        <f>IF('PD4'!$F143&lt;&gt;"",'PD4'!$C143*'PD4'!$D143+E143,"")</f>
        <v/>
      </c>
      <c r="H143" s="491" t="str">
        <f>IF('PD4'!$G143&lt;&gt;"",'PD4'!$G143*VLOOKUP('PD4'!$F143,'Group Information'!$A$19:$B$25,2,0),"")</f>
        <v/>
      </c>
      <c r="I143" s="255"/>
      <c r="J143" s="16"/>
      <c r="K143" s="16"/>
      <c r="L143" s="16"/>
      <c r="M143" s="16"/>
      <c r="N143" s="23"/>
      <c r="O143" s="16"/>
      <c r="P143" s="23"/>
      <c r="Q143" s="23"/>
      <c r="R143" s="16"/>
      <c r="T143" s="23" t="str">
        <f>IF('PD4'!$S143&lt;&gt;"",'PD4'!$S143*VLOOKUP('PD4'!$R143,#REF!,2,0),"")</f>
        <v/>
      </c>
      <c r="U143" s="27"/>
      <c r="V143" s="16"/>
      <c r="W143" s="16"/>
      <c r="X143" s="21"/>
      <c r="Y143" s="16"/>
      <c r="Z143" s="16"/>
      <c r="AA143" s="16"/>
      <c r="AB143" s="16"/>
      <c r="AC143" s="16"/>
      <c r="AD143" s="16"/>
    </row>
    <row r="144" spans="1:30" ht="18" customHeight="1" x14ac:dyDescent="0.35">
      <c r="A144" s="254"/>
      <c r="B144" s="239"/>
      <c r="C144" s="237"/>
      <c r="D144" s="239"/>
      <c r="E144" s="239"/>
      <c r="F144" s="238"/>
      <c r="G144" s="491" t="str">
        <f>IF('PD4'!$F144&lt;&gt;"",'PD4'!$C144*'PD4'!$D144+E144,"")</f>
        <v/>
      </c>
      <c r="H144" s="491" t="str">
        <f>IF('PD4'!$G144&lt;&gt;"",'PD4'!$G144*VLOOKUP('PD4'!$F144,'Group Information'!$A$19:$B$25,2,0),"")</f>
        <v/>
      </c>
      <c r="I144" s="255"/>
      <c r="J144" s="16"/>
      <c r="K144" s="16"/>
      <c r="L144" s="16"/>
      <c r="M144" s="16"/>
      <c r="N144" s="23"/>
      <c r="O144" s="16"/>
      <c r="P144" s="23"/>
      <c r="Q144" s="23"/>
      <c r="R144" s="16"/>
      <c r="T144" s="23" t="str">
        <f>IF('PD4'!$S144&lt;&gt;"",'PD4'!$S144*VLOOKUP('PD4'!$R144,#REF!,2,0),"")</f>
        <v/>
      </c>
      <c r="U144" s="27"/>
      <c r="V144" s="26"/>
      <c r="W144" s="16"/>
      <c r="X144" s="21"/>
      <c r="Y144" s="16"/>
      <c r="Z144" s="16"/>
      <c r="AA144" s="16"/>
      <c r="AB144" s="16"/>
      <c r="AC144" s="16"/>
      <c r="AD144" s="16"/>
    </row>
    <row r="145" spans="1:30" ht="18" customHeight="1" x14ac:dyDescent="0.35">
      <c r="A145" s="254"/>
      <c r="B145" s="239"/>
      <c r="C145" s="237"/>
      <c r="D145" s="239"/>
      <c r="E145" s="239"/>
      <c r="F145" s="238"/>
      <c r="G145" s="491" t="str">
        <f>IF('PD4'!$F145&lt;&gt;"",'PD4'!$C145*'PD4'!$D145+E145,"")</f>
        <v/>
      </c>
      <c r="H145" s="491" t="str">
        <f>IF('PD4'!$G145&lt;&gt;"",'PD4'!$G145*VLOOKUP('PD4'!$F145,'Group Information'!$A$19:$B$25,2,0),"")</f>
        <v/>
      </c>
      <c r="I145" s="255"/>
      <c r="J145" s="16"/>
      <c r="K145" s="16"/>
      <c r="L145" s="16"/>
      <c r="M145" s="16"/>
      <c r="N145" s="23"/>
      <c r="O145" s="16"/>
      <c r="P145" s="23"/>
      <c r="Q145" s="23"/>
      <c r="R145" s="16"/>
      <c r="T145" s="23" t="str">
        <f>IF('PD4'!$S145&lt;&gt;"",'PD4'!$S145*VLOOKUP('PD4'!$R145,#REF!,2,0),"")</f>
        <v/>
      </c>
      <c r="U145" s="27"/>
      <c r="V145" s="26"/>
      <c r="W145" s="16"/>
      <c r="X145" s="21"/>
      <c r="Y145" s="16"/>
      <c r="Z145" s="16"/>
      <c r="AA145" s="16"/>
      <c r="AB145" s="16"/>
      <c r="AC145" s="16"/>
      <c r="AD145" s="16"/>
    </row>
    <row r="146" spans="1:30" ht="18" customHeight="1" x14ac:dyDescent="0.35">
      <c r="A146" s="254"/>
      <c r="B146" s="239"/>
      <c r="C146" s="237"/>
      <c r="D146" s="239"/>
      <c r="E146" s="239"/>
      <c r="F146" s="238"/>
      <c r="G146" s="491" t="str">
        <f>IF('PD4'!$F146&lt;&gt;"",'PD4'!$C146*'PD4'!$D146+E146,"")</f>
        <v/>
      </c>
      <c r="H146" s="491" t="str">
        <f>IF('PD4'!$G146&lt;&gt;"",'PD4'!$G146*VLOOKUP('PD4'!$F146,'Group Information'!$A$19:$B$25,2,0),"")</f>
        <v/>
      </c>
      <c r="I146" s="255"/>
      <c r="J146" s="16"/>
      <c r="K146" s="16"/>
      <c r="L146" s="16"/>
      <c r="M146" s="16"/>
      <c r="N146" s="23"/>
      <c r="O146" s="16"/>
      <c r="P146" s="23"/>
      <c r="Q146" s="23"/>
      <c r="R146" s="16"/>
      <c r="T146" s="23" t="str">
        <f>IF('PD4'!$S146&lt;&gt;"",'PD4'!$S146*VLOOKUP('PD4'!$R146,#REF!,2,0),"")</f>
        <v/>
      </c>
      <c r="U146" s="27"/>
      <c r="V146" s="25"/>
      <c r="W146" s="16"/>
      <c r="X146" s="21"/>
      <c r="Y146" s="16"/>
      <c r="Z146" s="16"/>
      <c r="AA146" s="16"/>
      <c r="AB146" s="16"/>
      <c r="AC146" s="16"/>
      <c r="AD146" s="16"/>
    </row>
    <row r="147" spans="1:30" ht="18" customHeight="1" x14ac:dyDescent="0.35">
      <c r="A147" s="254"/>
      <c r="B147" s="239"/>
      <c r="C147" s="237"/>
      <c r="D147" s="239"/>
      <c r="E147" s="239"/>
      <c r="F147" s="238"/>
      <c r="G147" s="491" t="str">
        <f>IF('PD4'!$F147&lt;&gt;"",'PD4'!$C147*'PD4'!$D147+E147,"")</f>
        <v/>
      </c>
      <c r="H147" s="491" t="str">
        <f>IF('PD4'!$G147&lt;&gt;"",'PD4'!$G147*VLOOKUP('PD4'!$F147,'Group Information'!$A$19:$B$25,2,0),"")</f>
        <v/>
      </c>
      <c r="I147" s="255"/>
      <c r="J147" s="16"/>
      <c r="K147" s="16"/>
      <c r="L147" s="16"/>
      <c r="M147" s="16"/>
      <c r="N147" s="23"/>
      <c r="O147" s="16"/>
      <c r="P147" s="23"/>
      <c r="Q147" s="23"/>
      <c r="R147" s="16"/>
      <c r="T147" s="23" t="str">
        <f>IF('PD4'!$S147&lt;&gt;"",'PD4'!$S147*VLOOKUP('PD4'!$R147,#REF!,2,0),"")</f>
        <v/>
      </c>
      <c r="U147" s="27"/>
      <c r="V147" s="25"/>
      <c r="W147" s="16"/>
      <c r="X147" s="21"/>
      <c r="Y147" s="16"/>
      <c r="Z147" s="16"/>
      <c r="AA147" s="16"/>
      <c r="AB147" s="16"/>
      <c r="AC147" s="16"/>
      <c r="AD147" s="16"/>
    </row>
    <row r="148" spans="1:30" ht="18" customHeight="1" x14ac:dyDescent="0.35">
      <c r="A148" s="254"/>
      <c r="B148" s="239"/>
      <c r="C148" s="239"/>
      <c r="D148" s="237"/>
      <c r="E148" s="237"/>
      <c r="F148" s="238"/>
      <c r="G148" s="491" t="str">
        <f>IF('PD4'!$F148&lt;&gt;"",'PD4'!$C148*'PD4'!$D148+E148,"")</f>
        <v/>
      </c>
      <c r="H148" s="491" t="str">
        <f>IF('PD4'!$G148&lt;&gt;"",'PD4'!$G148*VLOOKUP('PD4'!$F148,'Group Information'!$A$19:$B$25,2,0),"")</f>
        <v/>
      </c>
      <c r="I148" s="256"/>
      <c r="J148" s="16"/>
      <c r="K148" s="16"/>
      <c r="L148" s="16"/>
      <c r="M148" s="16"/>
      <c r="N148" s="23"/>
      <c r="O148" s="16"/>
      <c r="P148" s="23"/>
      <c r="Q148" s="23"/>
      <c r="R148" s="16"/>
      <c r="T148" s="23" t="str">
        <f>IF('PD4'!$S148&lt;&gt;"",'PD4'!$S148*VLOOKUP('PD4'!$R148,#REF!,2,0),"")</f>
        <v/>
      </c>
      <c r="U148" s="27"/>
      <c r="V148" s="25"/>
      <c r="W148" s="27"/>
      <c r="X148" s="21"/>
      <c r="Y148" s="16"/>
      <c r="Z148" s="16"/>
      <c r="AA148" s="16"/>
      <c r="AB148" s="16"/>
      <c r="AC148" s="16"/>
      <c r="AD148" s="16"/>
    </row>
    <row r="149" spans="1:30" ht="18" customHeight="1" x14ac:dyDescent="0.35">
      <c r="A149" s="254"/>
      <c r="B149" s="239"/>
      <c r="C149" s="239"/>
      <c r="D149" s="237"/>
      <c r="E149" s="237"/>
      <c r="F149" s="238"/>
      <c r="G149" s="491" t="str">
        <f>IF('PD4'!$F149&lt;&gt;"",'PD4'!$C149*'PD4'!$D149+E149,"")</f>
        <v/>
      </c>
      <c r="H149" s="491" t="str">
        <f>IF('PD4'!$G149&lt;&gt;"",'PD4'!$G149*VLOOKUP('PD4'!$F149,'Group Information'!$A$19:$B$25,2,0),"")</f>
        <v/>
      </c>
      <c r="I149" s="256"/>
      <c r="J149" s="16"/>
      <c r="K149" s="16"/>
      <c r="L149" s="16"/>
      <c r="M149" s="16"/>
      <c r="N149" s="23"/>
      <c r="O149" s="16"/>
      <c r="P149" s="23"/>
      <c r="Q149" s="23"/>
      <c r="R149" s="16"/>
      <c r="T149" s="23" t="str">
        <f>IF('PD4'!$S149&lt;&gt;"",'PD4'!$S149*VLOOKUP('PD4'!$R149,#REF!,2,0),"")</f>
        <v/>
      </c>
      <c r="U149" s="27"/>
      <c r="V149" s="16"/>
      <c r="W149" s="16"/>
      <c r="X149" s="21"/>
      <c r="Y149" s="16"/>
      <c r="Z149" s="16"/>
      <c r="AA149" s="16"/>
      <c r="AB149" s="16"/>
      <c r="AC149" s="16"/>
      <c r="AD149" s="16"/>
    </row>
    <row r="150" spans="1:30" ht="18" customHeight="1" x14ac:dyDescent="0.35">
      <c r="A150" s="254"/>
      <c r="B150" s="239"/>
      <c r="C150" s="239"/>
      <c r="D150" s="237"/>
      <c r="E150" s="237"/>
      <c r="F150" s="238"/>
      <c r="G150" s="491" t="str">
        <f>IF('PD4'!$F150&lt;&gt;"",'PD4'!$C150*'PD4'!$D150+E150,"")</f>
        <v/>
      </c>
      <c r="H150" s="491" t="str">
        <f>IF('PD4'!$G150&lt;&gt;"",'PD4'!$G150*VLOOKUP('PD4'!$F150,'Group Information'!$A$19:$B$25,2,0),"")</f>
        <v/>
      </c>
      <c r="I150" s="256"/>
      <c r="J150" s="16"/>
      <c r="K150" s="16"/>
      <c r="L150" s="16"/>
      <c r="M150" s="16"/>
      <c r="N150" s="23"/>
      <c r="O150" s="16"/>
      <c r="P150" s="23"/>
      <c r="Q150" s="23"/>
      <c r="R150" s="16"/>
      <c r="T150" s="23" t="str">
        <f>IF('PD4'!$S150&lt;&gt;"",'PD4'!$S150*VLOOKUP('PD4'!$R150,#REF!,2,0),"")</f>
        <v/>
      </c>
      <c r="U150" s="27"/>
      <c r="V150" s="25"/>
      <c r="W150" s="16"/>
      <c r="X150" s="21"/>
      <c r="Y150" s="16"/>
      <c r="Z150" s="16"/>
      <c r="AA150" s="16"/>
      <c r="AB150" s="16"/>
      <c r="AC150" s="16"/>
      <c r="AD150" s="16"/>
    </row>
    <row r="151" spans="1:30" ht="18" customHeight="1" x14ac:dyDescent="0.35">
      <c r="A151" s="254"/>
      <c r="B151" s="239"/>
      <c r="C151" s="239"/>
      <c r="D151" s="237"/>
      <c r="E151" s="237"/>
      <c r="F151" s="238"/>
      <c r="G151" s="491" t="str">
        <f>IF('PD4'!$F151&lt;&gt;"",'PD4'!$C151*'PD4'!$D151+E151,"")</f>
        <v/>
      </c>
      <c r="H151" s="491" t="str">
        <f>IF('PD4'!$G151&lt;&gt;"",'PD4'!$G151*VLOOKUP('PD4'!$F151,'Group Information'!$A$19:$B$25,2,0),"")</f>
        <v/>
      </c>
      <c r="I151" s="256"/>
      <c r="J151" s="16"/>
      <c r="K151" s="16"/>
      <c r="L151" s="16"/>
      <c r="M151" s="16"/>
      <c r="N151" s="23"/>
      <c r="O151" s="16"/>
      <c r="P151" s="23"/>
      <c r="Q151" s="23"/>
      <c r="R151" s="16"/>
      <c r="T151" s="23" t="str">
        <f>IF('PD4'!$S151&lt;&gt;"",'PD4'!$S151*VLOOKUP('PD4'!$R151,#REF!,2,0),"")</f>
        <v/>
      </c>
      <c r="U151" s="27"/>
      <c r="V151" s="16"/>
      <c r="W151" s="16"/>
      <c r="X151" s="21"/>
      <c r="Y151" s="16"/>
      <c r="Z151" s="16"/>
      <c r="AA151" s="16"/>
      <c r="AB151" s="16"/>
      <c r="AC151" s="16"/>
      <c r="AD151" s="16"/>
    </row>
    <row r="152" spans="1:30" ht="18" customHeight="1" x14ac:dyDescent="0.35">
      <c r="A152" s="254"/>
      <c r="B152" s="239"/>
      <c r="C152" s="239"/>
      <c r="D152" s="237"/>
      <c r="E152" s="237"/>
      <c r="F152" s="238"/>
      <c r="G152" s="491" t="str">
        <f>IF('PD4'!$F152&lt;&gt;"",'PD4'!$C152*'PD4'!$D152+E152,"")</f>
        <v/>
      </c>
      <c r="H152" s="491" t="str">
        <f>IF('PD4'!$G152&lt;&gt;"",'PD4'!$G152*VLOOKUP('PD4'!$F152,'Group Information'!$A$19:$B$25,2,0),"")</f>
        <v/>
      </c>
      <c r="I152" s="256"/>
      <c r="J152" s="16"/>
      <c r="K152" s="16"/>
      <c r="L152" s="16"/>
      <c r="M152" s="16"/>
      <c r="N152" s="23"/>
      <c r="O152" s="16"/>
      <c r="P152" s="23"/>
      <c r="Q152" s="23"/>
      <c r="R152" s="16"/>
      <c r="T152" s="23" t="str">
        <f>IF('PD4'!$S152&lt;&gt;"",'PD4'!$S152*VLOOKUP('PD4'!$R152,#REF!,2,0),"")</f>
        <v/>
      </c>
      <c r="U152" s="27"/>
      <c r="V152" s="28"/>
      <c r="W152" s="16"/>
      <c r="X152" s="21"/>
      <c r="Y152" s="16"/>
      <c r="Z152" s="16"/>
      <c r="AA152" s="16"/>
      <c r="AB152" s="16"/>
      <c r="AC152" s="16"/>
      <c r="AD152" s="16"/>
    </row>
    <row r="153" spans="1:30" ht="18" customHeight="1" x14ac:dyDescent="0.35">
      <c r="A153" s="254"/>
      <c r="B153" s="239"/>
      <c r="C153" s="239"/>
      <c r="D153" s="237"/>
      <c r="E153" s="237"/>
      <c r="F153" s="238"/>
      <c r="G153" s="491" t="str">
        <f>IF('PD4'!$F153&lt;&gt;"",'PD4'!$C153*'PD4'!$D153+E153,"")</f>
        <v/>
      </c>
      <c r="H153" s="491" t="str">
        <f>IF('PD4'!$G153&lt;&gt;"",'PD4'!$G153*VLOOKUP('PD4'!$F153,'Group Information'!$A$19:$B$25,2,0),"")</f>
        <v/>
      </c>
      <c r="I153" s="256"/>
      <c r="J153" s="16"/>
      <c r="K153" s="16"/>
      <c r="L153" s="16"/>
      <c r="M153" s="16"/>
      <c r="N153" s="23"/>
      <c r="O153" s="16"/>
      <c r="P153" s="23"/>
      <c r="Q153" s="23"/>
      <c r="R153" s="16"/>
      <c r="T153" s="23" t="str">
        <f>IF('PD4'!$S153&lt;&gt;"",'PD4'!$S153*VLOOKUP('PD4'!$R153,#REF!,2,0),"")</f>
        <v/>
      </c>
      <c r="U153" s="27"/>
      <c r="V153" s="28"/>
      <c r="W153" s="16"/>
      <c r="X153" s="21"/>
      <c r="Y153" s="16"/>
      <c r="Z153" s="16"/>
      <c r="AA153" s="16"/>
      <c r="AB153" s="16"/>
      <c r="AC153" s="16"/>
      <c r="AD153" s="16"/>
    </row>
    <row r="154" spans="1:30" ht="18" customHeight="1" x14ac:dyDescent="0.35">
      <c r="A154" s="254"/>
      <c r="B154" s="239"/>
      <c r="C154" s="239"/>
      <c r="D154" s="237"/>
      <c r="E154" s="237"/>
      <c r="F154" s="238"/>
      <c r="G154" s="491" t="str">
        <f>IF('PD4'!$F154&lt;&gt;"",'PD4'!$C154*'PD4'!$D154+E154,"")</f>
        <v/>
      </c>
      <c r="H154" s="491" t="str">
        <f>IF('PD4'!$G154&lt;&gt;"",'PD4'!$G154*VLOOKUP('PD4'!$F154,'Group Information'!$A$19:$B$25,2,0),"")</f>
        <v/>
      </c>
      <c r="I154" s="256"/>
      <c r="J154" s="16"/>
      <c r="K154" s="16"/>
      <c r="L154" s="16"/>
      <c r="M154" s="16"/>
      <c r="N154" s="23"/>
      <c r="O154" s="16"/>
      <c r="P154" s="23"/>
      <c r="Q154" s="23"/>
      <c r="R154" s="16"/>
      <c r="T154" s="23" t="str">
        <f>IF('PD4'!$S154&lt;&gt;"",'PD4'!$S154*VLOOKUP('PD4'!$R154,#REF!,2,0),"")</f>
        <v/>
      </c>
      <c r="U154" s="27"/>
      <c r="V154" s="26"/>
      <c r="W154" s="16"/>
      <c r="X154" s="21"/>
      <c r="Y154" s="16"/>
      <c r="Z154" s="16"/>
      <c r="AA154" s="16"/>
      <c r="AB154" s="16"/>
      <c r="AC154" s="16"/>
      <c r="AD154" s="16"/>
    </row>
    <row r="155" spans="1:30" ht="18" customHeight="1" x14ac:dyDescent="0.35">
      <c r="A155" s="254"/>
      <c r="B155" s="239"/>
      <c r="C155" s="239"/>
      <c r="D155" s="237"/>
      <c r="E155" s="237"/>
      <c r="F155" s="238"/>
      <c r="G155" s="491" t="str">
        <f>IF('PD4'!$F155&lt;&gt;"",'PD4'!$C155*'PD4'!$D155+E155,"")</f>
        <v/>
      </c>
      <c r="H155" s="491" t="str">
        <f>IF('PD4'!$G155&lt;&gt;"",'PD4'!$G155*VLOOKUP('PD4'!$F155,'Group Information'!$A$19:$B$25,2,0),"")</f>
        <v/>
      </c>
      <c r="I155" s="256"/>
      <c r="J155" s="16"/>
      <c r="K155" s="16"/>
      <c r="L155" s="16"/>
      <c r="M155" s="16"/>
      <c r="N155" s="23"/>
      <c r="O155" s="16"/>
      <c r="P155" s="23"/>
      <c r="Q155" s="23"/>
      <c r="R155" s="16"/>
      <c r="T155" s="23" t="str">
        <f>IF('PD4'!$S155&lt;&gt;"",'PD4'!$S155*VLOOKUP('PD4'!$R155,#REF!,2,0),"")</f>
        <v/>
      </c>
      <c r="U155" s="27"/>
      <c r="V155" s="16"/>
      <c r="W155" s="16"/>
      <c r="X155" s="21"/>
      <c r="Y155" s="16"/>
      <c r="Z155" s="16"/>
      <c r="AA155" s="16"/>
      <c r="AB155" s="16"/>
      <c r="AC155" s="16"/>
      <c r="AD155" s="16"/>
    </row>
    <row r="156" spans="1:30" ht="18" customHeight="1" x14ac:dyDescent="0.35">
      <c r="A156" s="254"/>
      <c r="B156" s="239"/>
      <c r="C156" s="239"/>
      <c r="D156" s="237"/>
      <c r="E156" s="237"/>
      <c r="F156" s="238"/>
      <c r="G156" s="491" t="str">
        <f>IF('PD4'!$F156&lt;&gt;"",'PD4'!$C156*'PD4'!$D156+E156,"")</f>
        <v/>
      </c>
      <c r="H156" s="491" t="str">
        <f>IF('PD4'!$G156&lt;&gt;"",'PD4'!$G156*VLOOKUP('PD4'!$F156,'Group Information'!$A$19:$B$25,2,0),"")</f>
        <v/>
      </c>
      <c r="I156" s="256"/>
      <c r="J156" s="16"/>
      <c r="K156" s="16"/>
      <c r="L156" s="16"/>
      <c r="M156" s="16"/>
      <c r="N156" s="23"/>
      <c r="O156" s="16"/>
      <c r="P156" s="23"/>
      <c r="Q156" s="23"/>
      <c r="R156" s="16"/>
      <c r="T156" s="23" t="str">
        <f>IF('PD4'!$S156&lt;&gt;"",'PD4'!$S156*VLOOKUP('PD4'!$R156,#REF!,2,0),"")</f>
        <v/>
      </c>
      <c r="U156" s="27"/>
      <c r="V156" s="25"/>
      <c r="W156" s="16"/>
      <c r="X156" s="21"/>
      <c r="Y156" s="16"/>
      <c r="Z156" s="16"/>
      <c r="AA156" s="16"/>
      <c r="AB156" s="16"/>
      <c r="AC156" s="16"/>
      <c r="AD156" s="16"/>
    </row>
    <row r="157" spans="1:30" ht="18" customHeight="1" x14ac:dyDescent="0.35">
      <c r="A157" s="254"/>
      <c r="B157" s="239"/>
      <c r="C157" s="239"/>
      <c r="D157" s="237"/>
      <c r="E157" s="237"/>
      <c r="F157" s="238"/>
      <c r="G157" s="491" t="str">
        <f>IF('PD4'!$F157&lt;&gt;"",'PD4'!$C157*'PD4'!$D157+E157,"")</f>
        <v/>
      </c>
      <c r="H157" s="491" t="str">
        <f>IF('PD4'!$G157&lt;&gt;"",'PD4'!$G157*VLOOKUP('PD4'!$F157,'Group Information'!$A$19:$B$25,2,0),"")</f>
        <v/>
      </c>
      <c r="I157" s="256"/>
      <c r="J157" s="16"/>
      <c r="K157" s="16"/>
      <c r="L157" s="16"/>
      <c r="M157" s="16"/>
      <c r="N157" s="23"/>
      <c r="O157" s="16"/>
      <c r="P157" s="23"/>
      <c r="Q157" s="23"/>
      <c r="R157" s="16"/>
      <c r="T157" s="23" t="str">
        <f>IF('PD4'!$S157&lt;&gt;"",'PD4'!$S157*VLOOKUP('PD4'!$R157,#REF!,2,0),"")</f>
        <v/>
      </c>
      <c r="U157" s="27"/>
      <c r="V157" s="25"/>
      <c r="W157" s="16"/>
      <c r="X157" s="21"/>
      <c r="Y157" s="16"/>
      <c r="Z157" s="16"/>
      <c r="AA157" s="16"/>
      <c r="AB157" s="16"/>
      <c r="AC157" s="16"/>
      <c r="AD157" s="16"/>
    </row>
    <row r="158" spans="1:30" ht="18" customHeight="1" x14ac:dyDescent="0.35">
      <c r="A158" s="254"/>
      <c r="B158" s="239"/>
      <c r="C158" s="239"/>
      <c r="D158" s="237"/>
      <c r="E158" s="237"/>
      <c r="F158" s="238"/>
      <c r="G158" s="491" t="str">
        <f>IF('PD4'!$F158&lt;&gt;"",'PD4'!$C158*'PD4'!$D158+E158,"")</f>
        <v/>
      </c>
      <c r="H158" s="491" t="str">
        <f>IF('PD4'!$G158&lt;&gt;"",'PD4'!$G158*VLOOKUP('PD4'!$F158,'Group Information'!$A$19:$B$25,2,0),"")</f>
        <v/>
      </c>
      <c r="I158" s="256"/>
      <c r="J158" s="16"/>
      <c r="K158" s="16"/>
      <c r="L158" s="16"/>
      <c r="M158" s="16"/>
      <c r="N158" s="23"/>
      <c r="O158" s="16"/>
      <c r="P158" s="23"/>
      <c r="Q158" s="23"/>
      <c r="R158" s="16"/>
      <c r="T158" s="23" t="str">
        <f>IF('PD4'!$S158&lt;&gt;"",'PD4'!$S158*VLOOKUP('PD4'!$R158,#REF!,2,0),"")</f>
        <v/>
      </c>
      <c r="U158" s="27"/>
      <c r="V158" s="26"/>
      <c r="W158" s="16"/>
      <c r="X158" s="21"/>
      <c r="Y158" s="16"/>
      <c r="Z158" s="16"/>
      <c r="AA158" s="16"/>
      <c r="AB158" s="16"/>
      <c r="AC158" s="16"/>
      <c r="AD158" s="16"/>
    </row>
    <row r="159" spans="1:30" ht="18" customHeight="1" x14ac:dyDescent="0.35">
      <c r="A159" s="254"/>
      <c r="B159" s="239"/>
      <c r="C159" s="239"/>
      <c r="D159" s="237"/>
      <c r="E159" s="237"/>
      <c r="F159" s="238"/>
      <c r="G159" s="491" t="str">
        <f>IF('PD4'!$F159&lt;&gt;"",'PD4'!$C159*'PD4'!$D159+E159,"")</f>
        <v/>
      </c>
      <c r="H159" s="491" t="str">
        <f>IF('PD4'!$G159&lt;&gt;"",'PD4'!$G159*VLOOKUP('PD4'!$F159,'Group Information'!$A$19:$B$25,2,0),"")</f>
        <v/>
      </c>
      <c r="I159" s="256"/>
      <c r="J159" s="16"/>
      <c r="K159" s="16"/>
      <c r="L159" s="16"/>
      <c r="M159" s="16"/>
      <c r="N159" s="23"/>
      <c r="O159" s="16"/>
      <c r="P159" s="23"/>
      <c r="Q159" s="23"/>
      <c r="R159" s="16"/>
      <c r="T159" s="23" t="str">
        <f>IF('PD4'!$S159&lt;&gt;"",'PD4'!$S159*VLOOKUP('PD4'!$R159,#REF!,2,0),"")</f>
        <v/>
      </c>
      <c r="U159" s="27"/>
      <c r="V159" s="28"/>
      <c r="W159" s="16"/>
      <c r="X159" s="21"/>
      <c r="Y159" s="16"/>
      <c r="Z159" s="16"/>
      <c r="AA159" s="16"/>
      <c r="AB159" s="16"/>
      <c r="AC159" s="16"/>
      <c r="AD159" s="16"/>
    </row>
    <row r="160" spans="1:30" ht="18" customHeight="1" x14ac:dyDescent="0.35">
      <c r="A160" s="254"/>
      <c r="B160" s="239"/>
      <c r="C160" s="239"/>
      <c r="D160" s="237"/>
      <c r="E160" s="237"/>
      <c r="F160" s="238"/>
      <c r="G160" s="491" t="str">
        <f>IF('PD4'!$F160&lt;&gt;"",'PD4'!$C160*'PD4'!$D160+E160,"")</f>
        <v/>
      </c>
      <c r="H160" s="491" t="str">
        <f>IF('PD4'!$G160&lt;&gt;"",'PD4'!$G160*VLOOKUP('PD4'!$F160,'Group Information'!$A$19:$B$25,2,0),"")</f>
        <v/>
      </c>
      <c r="I160" s="256"/>
      <c r="J160" s="16"/>
      <c r="K160" s="16"/>
      <c r="L160" s="16"/>
      <c r="M160" s="16"/>
      <c r="N160" s="23"/>
      <c r="O160" s="16"/>
      <c r="P160" s="23"/>
      <c r="Q160" s="23"/>
      <c r="R160" s="16"/>
      <c r="T160" s="23" t="str">
        <f>IF('PD4'!$S160&lt;&gt;"",'PD4'!$S160*VLOOKUP('PD4'!$R160,#REF!,2,0),"")</f>
        <v/>
      </c>
      <c r="U160" s="27"/>
      <c r="V160" s="28"/>
      <c r="W160" s="16"/>
      <c r="X160" s="21"/>
      <c r="Y160" s="16"/>
      <c r="Z160" s="16"/>
      <c r="AA160" s="16"/>
      <c r="AB160" s="16"/>
      <c r="AC160" s="16"/>
      <c r="AD160" s="16"/>
    </row>
    <row r="161" spans="1:30" ht="18" customHeight="1" x14ac:dyDescent="0.35">
      <c r="A161" s="254"/>
      <c r="B161" s="239"/>
      <c r="C161" s="239"/>
      <c r="D161" s="237"/>
      <c r="E161" s="237"/>
      <c r="F161" s="238"/>
      <c r="G161" s="491" t="str">
        <f>IF('PD4'!$F161&lt;&gt;"",'PD4'!$C161*'PD4'!$D161+E161,"")</f>
        <v/>
      </c>
      <c r="H161" s="491" t="str">
        <f>IF('PD4'!$G161&lt;&gt;"",'PD4'!$G161*VLOOKUP('PD4'!$F161,'Group Information'!$A$19:$B$25,2,0),"")</f>
        <v/>
      </c>
      <c r="I161" s="256"/>
      <c r="J161" s="16"/>
      <c r="K161" s="16"/>
      <c r="L161" s="16"/>
      <c r="M161" s="16"/>
      <c r="N161" s="23"/>
      <c r="O161" s="16"/>
      <c r="P161" s="23"/>
      <c r="Q161" s="23"/>
      <c r="R161" s="16"/>
      <c r="T161" s="23" t="str">
        <f>IF('PD4'!$S161&lt;&gt;"",'PD4'!$S161*VLOOKUP('PD4'!$R161,#REF!,2,0),"")</f>
        <v/>
      </c>
      <c r="U161" s="27"/>
      <c r="V161" s="28"/>
      <c r="W161" s="16"/>
      <c r="X161" s="21"/>
      <c r="Y161" s="16"/>
      <c r="Z161" s="16"/>
      <c r="AA161" s="16"/>
      <c r="AB161" s="16"/>
      <c r="AC161" s="16"/>
      <c r="AD161" s="16"/>
    </row>
    <row r="162" spans="1:30" ht="18" customHeight="1" x14ac:dyDescent="0.35">
      <c r="A162" s="254"/>
      <c r="B162" s="239"/>
      <c r="C162" s="239"/>
      <c r="D162" s="237"/>
      <c r="E162" s="237"/>
      <c r="F162" s="238"/>
      <c r="G162" s="491" t="str">
        <f>IF('PD4'!$F162&lt;&gt;"",'PD4'!$C162*'PD4'!$D162+E162,"")</f>
        <v/>
      </c>
      <c r="H162" s="491" t="str">
        <f>IF('PD4'!$G162&lt;&gt;"",'PD4'!$G162*VLOOKUP('PD4'!$F162,'Group Information'!$A$19:$B$25,2,0),"")</f>
        <v/>
      </c>
      <c r="I162" s="256"/>
      <c r="J162" s="16"/>
      <c r="K162" s="16"/>
      <c r="L162" s="16"/>
      <c r="M162" s="16"/>
      <c r="N162" s="23"/>
      <c r="O162" s="16"/>
      <c r="P162" s="23"/>
      <c r="Q162" s="23"/>
      <c r="R162" s="16"/>
      <c r="T162" s="23" t="str">
        <f>IF('PD4'!$S162&lt;&gt;"",'PD4'!$S162*VLOOKUP('PD4'!$R162,#REF!,2,0),"")</f>
        <v/>
      </c>
      <c r="U162" s="27"/>
      <c r="V162" s="25"/>
      <c r="W162" s="27"/>
      <c r="X162" s="21"/>
      <c r="Y162" s="16"/>
      <c r="Z162" s="16"/>
      <c r="AA162" s="16"/>
      <c r="AB162" s="16"/>
      <c r="AC162" s="16"/>
      <c r="AD162" s="16"/>
    </row>
    <row r="163" spans="1:30" ht="18" customHeight="1" x14ac:dyDescent="0.35">
      <c r="A163" s="254"/>
      <c r="B163" s="239"/>
      <c r="C163" s="239"/>
      <c r="D163" s="237"/>
      <c r="E163" s="237"/>
      <c r="F163" s="238"/>
      <c r="G163" s="491" t="str">
        <f>IF('PD4'!$F163&lt;&gt;"",'PD4'!$C163*'PD4'!$D163+E163,"")</f>
        <v/>
      </c>
      <c r="H163" s="491" t="str">
        <f>IF('PD4'!$G163&lt;&gt;"",'PD4'!$G163*VLOOKUP('PD4'!$F163,'Group Information'!$A$19:$B$25,2,0),"")</f>
        <v/>
      </c>
      <c r="I163" s="256"/>
      <c r="J163" s="16"/>
      <c r="K163" s="16"/>
      <c r="L163" s="16"/>
      <c r="M163" s="16"/>
      <c r="N163" s="23"/>
      <c r="O163" s="16"/>
      <c r="P163" s="23"/>
      <c r="Q163" s="23"/>
      <c r="R163" s="16"/>
      <c r="T163" s="23" t="str">
        <f>IF('PD4'!$S163&lt;&gt;"",'PD4'!$S163*VLOOKUP('PD4'!$R163,#REF!,2,0),"")</f>
        <v/>
      </c>
      <c r="U163" s="27"/>
      <c r="V163" s="25"/>
      <c r="W163" s="16"/>
      <c r="X163" s="21"/>
      <c r="Y163" s="16"/>
      <c r="Z163" s="16"/>
      <c r="AA163" s="16"/>
      <c r="AB163" s="16"/>
      <c r="AC163" s="16"/>
      <c r="AD163" s="16"/>
    </row>
    <row r="164" spans="1:30" ht="18" customHeight="1" x14ac:dyDescent="0.35">
      <c r="A164" s="254"/>
      <c r="B164" s="239"/>
      <c r="C164" s="239"/>
      <c r="D164" s="237"/>
      <c r="E164" s="237"/>
      <c r="F164" s="238"/>
      <c r="G164" s="491" t="str">
        <f>IF('PD4'!$F164&lt;&gt;"",'PD4'!$C164*'PD4'!$D164+E164,"")</f>
        <v/>
      </c>
      <c r="H164" s="491" t="str">
        <f>IF('PD4'!$G164&lt;&gt;"",'PD4'!$G164*VLOOKUP('PD4'!$F164,'Group Information'!$A$19:$B$25,2,0),"")</f>
        <v/>
      </c>
      <c r="I164" s="256"/>
      <c r="J164" s="16"/>
      <c r="K164" s="16"/>
      <c r="L164" s="16"/>
      <c r="M164" s="16"/>
      <c r="N164" s="23"/>
      <c r="O164" s="16"/>
      <c r="P164" s="23"/>
      <c r="Q164" s="23"/>
      <c r="R164" s="16"/>
      <c r="T164" s="23" t="str">
        <f>IF('PD4'!$S164&lt;&gt;"",'PD4'!$S164*VLOOKUP('PD4'!$R164,#REF!,2,0),"")</f>
        <v/>
      </c>
      <c r="U164" s="27"/>
      <c r="V164" s="25"/>
      <c r="W164" s="16"/>
      <c r="X164" s="21"/>
      <c r="Y164" s="16"/>
      <c r="Z164" s="16"/>
      <c r="AA164" s="16"/>
      <c r="AB164" s="16"/>
      <c r="AC164" s="16"/>
      <c r="AD164" s="16"/>
    </row>
    <row r="165" spans="1:30" ht="18" customHeight="1" x14ac:dyDescent="0.35">
      <c r="A165" s="254"/>
      <c r="B165" s="239"/>
      <c r="C165" s="239"/>
      <c r="D165" s="237"/>
      <c r="E165" s="237"/>
      <c r="F165" s="238"/>
      <c r="G165" s="491" t="str">
        <f>IF('PD4'!$F165&lt;&gt;"",'PD4'!$C165*'PD4'!$D165+E165,"")</f>
        <v/>
      </c>
      <c r="H165" s="491" t="str">
        <f>IF('PD4'!$G165&lt;&gt;"",'PD4'!$G165*VLOOKUP('PD4'!$F165,'Group Information'!$A$19:$B$25,2,0),"")</f>
        <v/>
      </c>
      <c r="I165" s="256"/>
      <c r="J165" s="16"/>
      <c r="K165" s="16"/>
      <c r="L165" s="16"/>
      <c r="M165" s="16"/>
      <c r="N165" s="23"/>
      <c r="O165" s="16"/>
      <c r="P165" s="23"/>
      <c r="Q165" s="23"/>
      <c r="R165" s="16"/>
      <c r="T165" s="23" t="str">
        <f>IF('PD4'!$S165&lt;&gt;"",'PD4'!$S165*VLOOKUP('PD4'!$R165,#REF!,2,0),"")</f>
        <v/>
      </c>
      <c r="U165" s="27"/>
      <c r="V165" s="16"/>
      <c r="W165" s="16"/>
      <c r="X165" s="21"/>
      <c r="Y165" s="16"/>
      <c r="Z165" s="16"/>
      <c r="AA165" s="16"/>
      <c r="AB165" s="16"/>
      <c r="AC165" s="16"/>
      <c r="AD165" s="16"/>
    </row>
    <row r="166" spans="1:30" ht="18" customHeight="1" x14ac:dyDescent="0.35">
      <c r="A166" s="254"/>
      <c r="B166" s="239"/>
      <c r="C166" s="239"/>
      <c r="D166" s="237"/>
      <c r="E166" s="237"/>
      <c r="F166" s="238"/>
      <c r="G166" s="491" t="str">
        <f>IF('PD4'!$F166&lt;&gt;"",'PD4'!$C166*'PD4'!$D166+E166,"")</f>
        <v/>
      </c>
      <c r="H166" s="491" t="str">
        <f>IF('PD4'!$G166&lt;&gt;"",'PD4'!$G166*VLOOKUP('PD4'!$F166,'Group Information'!$A$19:$B$25,2,0),"")</f>
        <v/>
      </c>
      <c r="I166" s="256"/>
      <c r="J166" s="16"/>
      <c r="K166" s="16"/>
      <c r="L166" s="16"/>
      <c r="M166" s="16"/>
      <c r="N166" s="23"/>
      <c r="O166" s="16"/>
      <c r="P166" s="23"/>
      <c r="Q166" s="23"/>
      <c r="R166" s="16"/>
      <c r="T166" s="23" t="str">
        <f>IF('PD4'!$S166&lt;&gt;"",'PD4'!$S166*VLOOKUP('PD4'!$R166,#REF!,2,0),"")</f>
        <v/>
      </c>
      <c r="U166" s="27"/>
      <c r="V166" s="16"/>
      <c r="W166" s="16"/>
      <c r="X166" s="21"/>
      <c r="Y166" s="16"/>
      <c r="Z166" s="16"/>
      <c r="AA166" s="16"/>
      <c r="AB166" s="16"/>
      <c r="AC166" s="16"/>
      <c r="AD166" s="16"/>
    </row>
    <row r="167" spans="1:30" ht="18" customHeight="1" x14ac:dyDescent="0.35">
      <c r="A167" s="254"/>
      <c r="B167" s="239"/>
      <c r="C167" s="239"/>
      <c r="D167" s="237"/>
      <c r="E167" s="237"/>
      <c r="F167" s="238"/>
      <c r="G167" s="491" t="str">
        <f>IF('PD4'!$F167&lt;&gt;"",'PD4'!$C167*'PD4'!$D167+E167,"")</f>
        <v/>
      </c>
      <c r="H167" s="491" t="str">
        <f>IF('PD4'!$G167&lt;&gt;"",'PD4'!$G167*VLOOKUP('PD4'!$F167,'Group Information'!$A$19:$B$25,2,0),"")</f>
        <v/>
      </c>
      <c r="I167" s="256"/>
      <c r="J167" s="16"/>
      <c r="K167" s="16"/>
      <c r="L167" s="16"/>
      <c r="M167" s="16"/>
      <c r="N167" s="23"/>
      <c r="O167" s="16"/>
      <c r="P167" s="23"/>
      <c r="Q167" s="23"/>
      <c r="R167" s="16"/>
      <c r="T167" s="23" t="str">
        <f>IF('PD4'!$S167&lt;&gt;"",'PD4'!$S167*VLOOKUP('PD4'!$R167,#REF!,2,0),"")</f>
        <v/>
      </c>
      <c r="U167" s="27"/>
      <c r="V167" s="16"/>
      <c r="W167" s="16"/>
      <c r="X167" s="21"/>
      <c r="Y167" s="16"/>
      <c r="Z167" s="16"/>
      <c r="AA167" s="16"/>
      <c r="AB167" s="16"/>
      <c r="AC167" s="16"/>
      <c r="AD167" s="16"/>
    </row>
    <row r="168" spans="1:30" ht="18" customHeight="1" x14ac:dyDescent="0.35">
      <c r="A168" s="254"/>
      <c r="B168" s="239"/>
      <c r="C168" s="239"/>
      <c r="D168" s="237"/>
      <c r="E168" s="237"/>
      <c r="F168" s="238"/>
      <c r="G168" s="491" t="str">
        <f>IF('PD4'!$F168&lt;&gt;"",'PD4'!$C168*'PD4'!$D168+E168,"")</f>
        <v/>
      </c>
      <c r="H168" s="491" t="str">
        <f>IF('PD4'!$G168&lt;&gt;"",'PD4'!$G168*VLOOKUP('PD4'!$F168,'Group Information'!$A$19:$B$25,2,0),"")</f>
        <v/>
      </c>
      <c r="I168" s="256"/>
      <c r="J168" s="16"/>
      <c r="K168" s="16"/>
      <c r="L168" s="16"/>
      <c r="M168" s="16"/>
      <c r="N168" s="23"/>
      <c r="O168" s="16"/>
      <c r="P168" s="23"/>
      <c r="Q168" s="23"/>
      <c r="R168" s="16"/>
      <c r="T168" s="23" t="str">
        <f>IF('PD4'!$S168&lt;&gt;"",'PD4'!$S168*VLOOKUP('PD4'!$R168,#REF!,2,0),"")</f>
        <v/>
      </c>
      <c r="U168" s="27"/>
      <c r="V168" s="25"/>
      <c r="W168" s="16"/>
      <c r="X168" s="21"/>
      <c r="Y168" s="16"/>
      <c r="Z168" s="16"/>
      <c r="AA168" s="16"/>
      <c r="AB168" s="16"/>
      <c r="AC168" s="16"/>
      <c r="AD168" s="16"/>
    </row>
    <row r="169" spans="1:30" ht="18" customHeight="1" x14ac:dyDescent="0.35">
      <c r="A169" s="254"/>
      <c r="B169" s="239"/>
      <c r="C169" s="239"/>
      <c r="D169" s="237"/>
      <c r="E169" s="237"/>
      <c r="F169" s="238"/>
      <c r="G169" s="491" t="str">
        <f>IF('PD4'!$F169&lt;&gt;"",'PD4'!$C169*'PD4'!$D169+E169,"")</f>
        <v/>
      </c>
      <c r="H169" s="491" t="str">
        <f>IF('PD4'!$G169&lt;&gt;"",'PD4'!$G169*VLOOKUP('PD4'!$F169,'Group Information'!$A$19:$B$25,2,0),"")</f>
        <v/>
      </c>
      <c r="I169" s="256"/>
      <c r="J169" s="16"/>
      <c r="K169" s="16"/>
      <c r="L169" s="16"/>
      <c r="M169" s="16"/>
      <c r="N169" s="23"/>
      <c r="O169" s="16"/>
      <c r="P169" s="23"/>
      <c r="Q169" s="23"/>
      <c r="R169" s="16"/>
      <c r="T169" s="23" t="str">
        <f>IF('PD4'!$S169&lt;&gt;"",'PD4'!$S169*VLOOKUP('PD4'!$R169,#REF!,2,0),"")</f>
        <v/>
      </c>
      <c r="U169" s="27"/>
      <c r="V169" s="25"/>
      <c r="W169" s="16"/>
      <c r="X169" s="21"/>
      <c r="Y169" s="16"/>
      <c r="Z169" s="16"/>
      <c r="AA169" s="16"/>
      <c r="AB169" s="16"/>
      <c r="AC169" s="16"/>
      <c r="AD169" s="16"/>
    </row>
    <row r="170" spans="1:30" ht="18" customHeight="1" x14ac:dyDescent="0.35">
      <c r="A170" s="254"/>
      <c r="B170" s="239"/>
      <c r="C170" s="239"/>
      <c r="D170" s="237"/>
      <c r="E170" s="237"/>
      <c r="F170" s="238"/>
      <c r="G170" s="491" t="str">
        <f>IF('PD4'!$F170&lt;&gt;"",'PD4'!$C170*'PD4'!$D170+E170,"")</f>
        <v/>
      </c>
      <c r="H170" s="491" t="str">
        <f>IF('PD4'!$G170&lt;&gt;"",'PD4'!$G170*VLOOKUP('PD4'!$F170,'Group Information'!$A$19:$B$25,2,0),"")</f>
        <v/>
      </c>
      <c r="I170" s="256"/>
      <c r="J170" s="16"/>
      <c r="K170" s="16"/>
      <c r="L170" s="16"/>
      <c r="M170" s="16"/>
      <c r="N170" s="23"/>
      <c r="O170" s="16"/>
      <c r="P170" s="23"/>
      <c r="Q170" s="23"/>
      <c r="R170" s="16"/>
      <c r="T170" s="23" t="str">
        <f>IF('PD4'!$S170&lt;&gt;"",'PD4'!$S170*VLOOKUP('PD4'!$R170,#REF!,2,0),"")</f>
        <v/>
      </c>
      <c r="U170" s="27"/>
      <c r="V170" s="25"/>
      <c r="W170" s="16"/>
      <c r="X170" s="21"/>
      <c r="Y170" s="16"/>
      <c r="Z170" s="16"/>
      <c r="AA170" s="16"/>
      <c r="AB170" s="16"/>
      <c r="AC170" s="16"/>
      <c r="AD170" s="16"/>
    </row>
    <row r="171" spans="1:30" ht="18" customHeight="1" x14ac:dyDescent="0.35">
      <c r="A171" s="254"/>
      <c r="B171" s="239"/>
      <c r="C171" s="239"/>
      <c r="D171" s="237"/>
      <c r="E171" s="237"/>
      <c r="F171" s="238"/>
      <c r="G171" s="491" t="str">
        <f>IF('PD4'!$F171&lt;&gt;"",'PD4'!$C171*'PD4'!$D171+E171,"")</f>
        <v/>
      </c>
      <c r="H171" s="491" t="str">
        <f>IF('PD4'!$G171&lt;&gt;"",'PD4'!$G171*VLOOKUP('PD4'!$F171,'Group Information'!$A$19:$B$25,2,0),"")</f>
        <v/>
      </c>
      <c r="I171" s="256"/>
      <c r="J171" s="16"/>
      <c r="K171" s="16"/>
      <c r="L171" s="16"/>
      <c r="M171" s="16"/>
      <c r="N171" s="23"/>
      <c r="O171" s="16"/>
      <c r="P171" s="29"/>
      <c r="Q171" s="23"/>
      <c r="R171" s="16"/>
      <c r="T171" s="23" t="str">
        <f>IF('PD4'!$S171&lt;&gt;"",'PD4'!$S171*VLOOKUP('PD4'!$R171,#REF!,2,0),"")</f>
        <v/>
      </c>
      <c r="U171" s="27"/>
      <c r="V171" s="16"/>
      <c r="W171" s="16"/>
      <c r="X171" s="21"/>
      <c r="Y171" s="16"/>
      <c r="Z171" s="16"/>
      <c r="AA171" s="16"/>
      <c r="AB171" s="16"/>
      <c r="AC171" s="16"/>
      <c r="AD171" s="16"/>
    </row>
    <row r="172" spans="1:30" ht="18" customHeight="1" x14ac:dyDescent="0.35">
      <c r="A172" s="254"/>
      <c r="B172" s="239"/>
      <c r="C172" s="239"/>
      <c r="D172" s="237"/>
      <c r="E172" s="237"/>
      <c r="F172" s="238"/>
      <c r="G172" s="491" t="str">
        <f>IF('PD4'!$F172&lt;&gt;"",'PD4'!$C172*'PD4'!$D172+E172,"")</f>
        <v/>
      </c>
      <c r="H172" s="491" t="str">
        <f>IF('PD4'!$G172&lt;&gt;"",'PD4'!$G172*VLOOKUP('PD4'!$F172,'Group Information'!$A$19:$B$25,2,0),"")</f>
        <v/>
      </c>
      <c r="I172" s="256"/>
      <c r="J172" s="16"/>
      <c r="K172" s="16"/>
      <c r="L172" s="16"/>
      <c r="M172" s="16"/>
      <c r="N172" s="23"/>
      <c r="O172" s="16"/>
      <c r="P172" s="29"/>
      <c r="Q172" s="23"/>
      <c r="R172" s="16"/>
      <c r="T172" s="23" t="str">
        <f>IF('PD4'!$S172&lt;&gt;"",'PD4'!$S172*VLOOKUP('PD4'!$R172,#REF!,2,0),"")</f>
        <v/>
      </c>
      <c r="U172" s="27"/>
      <c r="V172" s="16"/>
      <c r="W172" s="16"/>
      <c r="X172" s="21"/>
      <c r="Y172" s="16"/>
      <c r="Z172" s="16"/>
      <c r="AA172" s="16"/>
      <c r="AB172" s="16"/>
      <c r="AC172" s="16"/>
      <c r="AD172" s="16"/>
    </row>
    <row r="173" spans="1:30" ht="18" customHeight="1" x14ac:dyDescent="0.35">
      <c r="A173" s="254"/>
      <c r="B173" s="239"/>
      <c r="C173" s="239"/>
      <c r="D173" s="237"/>
      <c r="E173" s="237"/>
      <c r="F173" s="238"/>
      <c r="G173" s="491" t="str">
        <f>IF('PD4'!$F173&lt;&gt;"",'PD4'!$C173*'PD4'!$D173+E173,"")</f>
        <v/>
      </c>
      <c r="H173" s="491" t="str">
        <f>IF('PD4'!$G173&lt;&gt;"",'PD4'!$G173*VLOOKUP('PD4'!$F173,'Group Information'!$A$19:$B$25,2,0),"")</f>
        <v/>
      </c>
      <c r="I173" s="256"/>
      <c r="J173" s="16"/>
      <c r="K173" s="16"/>
      <c r="L173" s="16"/>
      <c r="M173" s="16"/>
      <c r="N173" s="23"/>
      <c r="O173" s="16"/>
      <c r="P173" s="23"/>
      <c r="Q173" s="16"/>
      <c r="R173" s="16"/>
      <c r="T173" s="23" t="str">
        <f>IF('PD4'!$S173&lt;&gt;"",'PD4'!$S173*VLOOKUP('PD4'!$R173,#REF!,2,0),"")</f>
        <v/>
      </c>
      <c r="U173" s="16"/>
      <c r="V173" s="16"/>
      <c r="W173" s="16"/>
      <c r="X173" s="16"/>
      <c r="Y173" s="16"/>
      <c r="Z173" s="16"/>
      <c r="AA173" s="16"/>
      <c r="AB173" s="16"/>
      <c r="AC173" s="16"/>
      <c r="AD173" s="16"/>
    </row>
    <row r="174" spans="1:30" ht="18" customHeight="1" x14ac:dyDescent="0.35">
      <c r="A174" s="254"/>
      <c r="B174" s="239"/>
      <c r="C174" s="239"/>
      <c r="D174" s="237"/>
      <c r="E174" s="237"/>
      <c r="F174" s="238"/>
      <c r="G174" s="491" t="str">
        <f>IF('PD4'!$F174&lt;&gt;"",'PD4'!$C174*'PD4'!$D174+E174,"")</f>
        <v/>
      </c>
      <c r="H174" s="491" t="str">
        <f>IF('PD4'!$G174&lt;&gt;"",'PD4'!$G174*VLOOKUP('PD4'!$F174,'Group Information'!$A$19:$B$25,2,0),"")</f>
        <v/>
      </c>
      <c r="I174" s="256"/>
      <c r="J174" s="16"/>
      <c r="K174" s="16"/>
      <c r="L174" s="16"/>
      <c r="M174" s="16"/>
      <c r="N174" s="23"/>
      <c r="O174" s="16"/>
      <c r="P174" s="23"/>
      <c r="Q174" s="16"/>
      <c r="R174" s="16"/>
      <c r="T174" s="23" t="str">
        <f>IF('PD4'!$S174&lt;&gt;"",'PD4'!$S174*VLOOKUP('PD4'!$R174,#REF!,2,0),"")</f>
        <v/>
      </c>
      <c r="U174" s="16"/>
      <c r="V174" s="16"/>
      <c r="W174" s="16"/>
      <c r="X174" s="16"/>
      <c r="Y174" s="16"/>
      <c r="Z174" s="16"/>
      <c r="AA174" s="16"/>
      <c r="AB174" s="16"/>
      <c r="AC174" s="16"/>
      <c r="AD174" s="16"/>
    </row>
    <row r="175" spans="1:30" ht="18" customHeight="1" x14ac:dyDescent="0.35">
      <c r="A175" s="254"/>
      <c r="B175" s="239"/>
      <c r="C175" s="239"/>
      <c r="D175" s="237"/>
      <c r="E175" s="237"/>
      <c r="F175" s="238"/>
      <c r="G175" s="491" t="str">
        <f>IF('PD4'!$F175&lt;&gt;"",'PD4'!$C175*'PD4'!$D175+E175,"")</f>
        <v/>
      </c>
      <c r="H175" s="491" t="str">
        <f>IF('PD4'!$G175&lt;&gt;"",'PD4'!$G175*VLOOKUP('PD4'!$F175,'Group Information'!$A$19:$B$25,2,0),"")</f>
        <v/>
      </c>
      <c r="I175" s="256"/>
      <c r="J175" s="16"/>
      <c r="K175" s="16"/>
      <c r="L175" s="16"/>
      <c r="M175" s="16"/>
      <c r="N175" s="23"/>
      <c r="O175" s="16"/>
      <c r="P175" s="23"/>
      <c r="Q175" s="16"/>
      <c r="R175" s="16"/>
      <c r="T175" s="23" t="str">
        <f>IF('PD4'!$S175&lt;&gt;"",'PD4'!$S175*VLOOKUP('PD4'!$R175,#REF!,2,0),"")</f>
        <v/>
      </c>
      <c r="U175" s="16"/>
      <c r="V175" s="16"/>
      <c r="W175" s="16"/>
      <c r="X175" s="16"/>
      <c r="Y175" s="16"/>
      <c r="Z175" s="16"/>
      <c r="AA175" s="16"/>
      <c r="AB175" s="16"/>
      <c r="AC175" s="16"/>
      <c r="AD175" s="16"/>
    </row>
    <row r="176" spans="1:30" ht="18" customHeight="1" x14ac:dyDescent="0.35">
      <c r="A176" s="254"/>
      <c r="B176" s="239"/>
      <c r="C176" s="239"/>
      <c r="D176" s="237"/>
      <c r="E176" s="237"/>
      <c r="F176" s="238"/>
      <c r="G176" s="491" t="str">
        <f>IF('PD4'!$F176&lt;&gt;"",'PD4'!$C176*'PD4'!$D176+E176,"")</f>
        <v/>
      </c>
      <c r="H176" s="491" t="str">
        <f>IF('PD4'!$G176&lt;&gt;"",'PD4'!$G176*VLOOKUP('PD4'!$F176,'Group Information'!$A$19:$B$25,2,0),"")</f>
        <v/>
      </c>
      <c r="I176" s="256"/>
      <c r="J176" s="16"/>
      <c r="K176" s="16"/>
      <c r="L176" s="16"/>
      <c r="M176" s="16"/>
      <c r="N176" s="23"/>
      <c r="O176" s="16"/>
      <c r="P176" s="23"/>
      <c r="Q176" s="16"/>
      <c r="R176" s="16"/>
      <c r="T176" s="23" t="str">
        <f>IF('PD4'!$S176&lt;&gt;"",'PD4'!$S176*VLOOKUP('PD4'!$R176,#REF!,2,0),"")</f>
        <v/>
      </c>
      <c r="U176" s="16"/>
      <c r="V176" s="16"/>
      <c r="W176" s="16"/>
      <c r="X176" s="16"/>
      <c r="Y176" s="16"/>
      <c r="Z176" s="16"/>
      <c r="AA176" s="16"/>
      <c r="AB176" s="16"/>
      <c r="AC176" s="16"/>
      <c r="AD176" s="16"/>
    </row>
    <row r="177" spans="1:30" ht="18" customHeight="1" x14ac:dyDescent="0.35">
      <c r="A177" s="254"/>
      <c r="B177" s="239"/>
      <c r="C177" s="239"/>
      <c r="D177" s="237"/>
      <c r="E177" s="237"/>
      <c r="F177" s="238"/>
      <c r="G177" s="491" t="str">
        <f>IF('PD4'!$F177&lt;&gt;"",'PD4'!$C177*'PD4'!$D177+E177,"")</f>
        <v/>
      </c>
      <c r="H177" s="491" t="str">
        <f>IF('PD4'!$G177&lt;&gt;"",'PD4'!$G177*VLOOKUP('PD4'!$F177,'Group Information'!$A$19:$B$25,2,0),"")</f>
        <v/>
      </c>
      <c r="I177" s="256"/>
      <c r="J177" s="16"/>
      <c r="K177" s="16"/>
      <c r="L177" s="16"/>
      <c r="M177" s="16"/>
      <c r="N177" s="23"/>
      <c r="O177" s="16"/>
      <c r="P177" s="23"/>
      <c r="Q177" s="16"/>
      <c r="R177" s="16"/>
      <c r="T177" s="23" t="str">
        <f>IF('PD4'!$S177&lt;&gt;"",'PD4'!$S177*VLOOKUP('PD4'!$R177,#REF!,2,0),"")</f>
        <v/>
      </c>
      <c r="U177" s="16"/>
      <c r="V177" s="16"/>
      <c r="W177" s="16"/>
      <c r="X177" s="16"/>
      <c r="Y177" s="16"/>
      <c r="Z177" s="16"/>
      <c r="AA177" s="16"/>
      <c r="AB177" s="16"/>
      <c r="AC177" s="16"/>
      <c r="AD177" s="16"/>
    </row>
    <row r="178" spans="1:30" ht="18" customHeight="1" x14ac:dyDescent="0.35">
      <c r="A178" s="254"/>
      <c r="B178" s="239"/>
      <c r="C178" s="239"/>
      <c r="D178" s="237"/>
      <c r="E178" s="237"/>
      <c r="F178" s="238"/>
      <c r="G178" s="491" t="str">
        <f>IF('PD4'!$F178&lt;&gt;"",'PD4'!$C178*'PD4'!$D178+E178,"")</f>
        <v/>
      </c>
      <c r="H178" s="491" t="str">
        <f>IF('PD4'!$G178&lt;&gt;"",'PD4'!$G178*VLOOKUP('PD4'!$F178,'Group Information'!$A$19:$B$25,2,0),"")</f>
        <v/>
      </c>
      <c r="I178" s="256"/>
      <c r="J178" s="16"/>
      <c r="K178" s="16"/>
      <c r="L178" s="16"/>
      <c r="M178" s="16"/>
      <c r="N178" s="23"/>
      <c r="O178" s="16"/>
      <c r="P178" s="23"/>
      <c r="Q178" s="16"/>
      <c r="R178" s="16"/>
      <c r="T178" s="23" t="str">
        <f>IF('PD4'!$S178&lt;&gt;"",'PD4'!$S178*VLOOKUP('PD4'!$R178,#REF!,2,0),"")</f>
        <v/>
      </c>
      <c r="U178" s="16"/>
      <c r="V178" s="16"/>
      <c r="W178" s="16"/>
      <c r="X178" s="16"/>
      <c r="Y178" s="16"/>
      <c r="Z178" s="16"/>
      <c r="AA178" s="16"/>
      <c r="AB178" s="16"/>
      <c r="AC178" s="16"/>
      <c r="AD178" s="16"/>
    </row>
    <row r="179" spans="1:30" ht="18" customHeight="1" x14ac:dyDescent="0.35">
      <c r="A179" s="254"/>
      <c r="B179" s="239"/>
      <c r="C179" s="239"/>
      <c r="D179" s="237"/>
      <c r="E179" s="237"/>
      <c r="F179" s="238"/>
      <c r="G179" s="491" t="str">
        <f>IF('PD4'!$F179&lt;&gt;"",'PD4'!$C179*'PD4'!$D179+E179,"")</f>
        <v/>
      </c>
      <c r="H179" s="491" t="str">
        <f>IF('PD4'!$G179&lt;&gt;"",'PD4'!$G179*VLOOKUP('PD4'!$F179,'Group Information'!$A$19:$B$25,2,0),"")</f>
        <v/>
      </c>
      <c r="I179" s="256"/>
      <c r="J179" s="16"/>
      <c r="K179" s="16"/>
      <c r="L179" s="16"/>
      <c r="M179" s="16"/>
      <c r="N179" s="23"/>
      <c r="O179" s="16"/>
      <c r="P179" s="23"/>
      <c r="Q179" s="16"/>
      <c r="R179" s="16"/>
      <c r="T179" s="23" t="str">
        <f>IF('PD4'!$S179&lt;&gt;"",'PD4'!$S179*VLOOKUP('PD4'!$R179,#REF!,2,0),"")</f>
        <v/>
      </c>
      <c r="U179" s="16"/>
      <c r="V179" s="16"/>
      <c r="W179" s="16"/>
      <c r="X179" s="16"/>
      <c r="Y179" s="16"/>
      <c r="Z179" s="16"/>
      <c r="AA179" s="16"/>
      <c r="AB179" s="16"/>
      <c r="AC179" s="16"/>
      <c r="AD179" s="16"/>
    </row>
    <row r="180" spans="1:30" ht="18" customHeight="1" x14ac:dyDescent="0.35">
      <c r="A180" s="254"/>
      <c r="B180" s="239"/>
      <c r="C180" s="239"/>
      <c r="D180" s="237"/>
      <c r="E180" s="237"/>
      <c r="F180" s="238"/>
      <c r="G180" s="491" t="str">
        <f>IF('PD4'!$F180&lt;&gt;"",'PD4'!$C180*'PD4'!$D180+E180,"")</f>
        <v/>
      </c>
      <c r="H180" s="491" t="str">
        <f>IF('PD4'!$G180&lt;&gt;"",'PD4'!$G180*VLOOKUP('PD4'!$F180,'Group Information'!$A$19:$B$25,2,0),"")</f>
        <v/>
      </c>
      <c r="I180" s="256"/>
      <c r="J180" s="16"/>
      <c r="K180" s="16"/>
      <c r="L180" s="16"/>
      <c r="M180" s="16"/>
      <c r="N180" s="23"/>
      <c r="O180" s="16"/>
      <c r="P180" s="23"/>
      <c r="Q180" s="16"/>
      <c r="R180" s="16"/>
      <c r="T180" s="23" t="str">
        <f>IF('PD4'!$S180&lt;&gt;"",'PD4'!$S180*VLOOKUP('PD4'!$R180,#REF!,2,0),"")</f>
        <v/>
      </c>
      <c r="U180" s="16"/>
      <c r="V180" s="16"/>
      <c r="W180" s="16"/>
      <c r="X180" s="16"/>
      <c r="Y180" s="16"/>
      <c r="Z180" s="16"/>
      <c r="AA180" s="16"/>
      <c r="AB180" s="16"/>
      <c r="AC180" s="16"/>
      <c r="AD180" s="16"/>
    </row>
    <row r="181" spans="1:30" ht="18" customHeight="1" x14ac:dyDescent="0.35">
      <c r="A181" s="254"/>
      <c r="B181" s="239"/>
      <c r="C181" s="239"/>
      <c r="D181" s="237"/>
      <c r="E181" s="237"/>
      <c r="F181" s="238"/>
      <c r="G181" s="491" t="str">
        <f>IF('PD4'!$F181&lt;&gt;"",'PD4'!$C181*'PD4'!$D181+E181,"")</f>
        <v/>
      </c>
      <c r="H181" s="491" t="str">
        <f>IF('PD4'!$G181&lt;&gt;"",'PD4'!$G181*VLOOKUP('PD4'!$F181,'Group Information'!$A$19:$B$25,2,0),"")</f>
        <v/>
      </c>
      <c r="I181" s="256"/>
      <c r="J181" s="16"/>
      <c r="K181" s="16"/>
      <c r="L181" s="16"/>
      <c r="M181" s="16"/>
      <c r="N181" s="23"/>
      <c r="O181" s="16"/>
      <c r="P181" s="23"/>
      <c r="Q181" s="16"/>
      <c r="R181" s="16"/>
      <c r="T181" s="23" t="str">
        <f>IF('PD4'!$S181&lt;&gt;"",'PD4'!$S181*VLOOKUP('PD4'!$R181,#REF!,2,0),"")</f>
        <v/>
      </c>
      <c r="U181" s="16"/>
      <c r="V181" s="16"/>
      <c r="W181" s="16"/>
      <c r="X181" s="16"/>
      <c r="Y181" s="16"/>
      <c r="Z181" s="16"/>
      <c r="AA181" s="16"/>
      <c r="AB181" s="16"/>
      <c r="AC181" s="16"/>
      <c r="AD181" s="16"/>
    </row>
    <row r="182" spans="1:30" ht="18" customHeight="1" x14ac:dyDescent="0.35">
      <c r="A182" s="254"/>
      <c r="B182" s="239"/>
      <c r="C182" s="239"/>
      <c r="D182" s="237"/>
      <c r="E182" s="237"/>
      <c r="F182" s="238"/>
      <c r="G182" s="491" t="str">
        <f>IF('PD4'!$F182&lt;&gt;"",'PD4'!$C182*'PD4'!$D182+E182,"")</f>
        <v/>
      </c>
      <c r="H182" s="491" t="str">
        <f>IF('PD4'!$G182&lt;&gt;"",'PD4'!$G182*VLOOKUP('PD4'!$F182,'Group Information'!$A$19:$B$25,2,0),"")</f>
        <v/>
      </c>
      <c r="I182" s="256"/>
      <c r="J182" s="16"/>
      <c r="K182" s="16"/>
      <c r="L182" s="16"/>
      <c r="M182" s="16"/>
      <c r="N182" s="23"/>
      <c r="O182" s="16"/>
      <c r="P182" s="23"/>
      <c r="Q182" s="16"/>
      <c r="R182" s="16"/>
      <c r="T182" s="23" t="str">
        <f>IF('PD4'!$S182&lt;&gt;"",'PD4'!$S182*VLOOKUP('PD4'!$R182,#REF!,2,0),"")</f>
        <v/>
      </c>
      <c r="U182" s="16"/>
      <c r="V182" s="16"/>
      <c r="W182" s="16"/>
      <c r="X182" s="16"/>
      <c r="Y182" s="16"/>
      <c r="Z182" s="16"/>
      <c r="AA182" s="16"/>
      <c r="AB182" s="16"/>
      <c r="AC182" s="16"/>
      <c r="AD182" s="16"/>
    </row>
    <row r="183" spans="1:30" ht="18" customHeight="1" x14ac:dyDescent="0.35">
      <c r="A183" s="254"/>
      <c r="B183" s="239"/>
      <c r="C183" s="239"/>
      <c r="D183" s="237"/>
      <c r="E183" s="237"/>
      <c r="F183" s="238"/>
      <c r="G183" s="491" t="str">
        <f>IF('PD4'!$F183&lt;&gt;"",'PD4'!$C183*'PD4'!$D183+E183,"")</f>
        <v/>
      </c>
      <c r="H183" s="491" t="str">
        <f>IF('PD4'!$G183&lt;&gt;"",'PD4'!$G183*VLOOKUP('PD4'!$F183,'Group Information'!$A$19:$B$25,2,0),"")</f>
        <v/>
      </c>
      <c r="I183" s="256"/>
      <c r="J183" s="16"/>
      <c r="K183" s="16"/>
      <c r="L183" s="16"/>
      <c r="M183" s="16"/>
      <c r="N183" s="23"/>
      <c r="O183" s="16"/>
      <c r="P183" s="23"/>
      <c r="Q183" s="16"/>
      <c r="R183" s="16"/>
      <c r="T183" s="23" t="str">
        <f>IF('PD4'!$S183&lt;&gt;"",'PD4'!$S183*VLOOKUP('PD4'!$R183,#REF!,2,0),"")</f>
        <v/>
      </c>
      <c r="U183" s="16"/>
      <c r="V183" s="16"/>
      <c r="W183" s="16"/>
      <c r="X183" s="16"/>
      <c r="Y183" s="16"/>
      <c r="Z183" s="16"/>
      <c r="AA183" s="16"/>
      <c r="AB183" s="16"/>
      <c r="AC183" s="16"/>
      <c r="AD183" s="16"/>
    </row>
    <row r="184" spans="1:30" ht="18" customHeight="1" x14ac:dyDescent="0.35">
      <c r="A184" s="254"/>
      <c r="B184" s="239"/>
      <c r="C184" s="239"/>
      <c r="D184" s="237"/>
      <c r="E184" s="237"/>
      <c r="F184" s="238"/>
      <c r="G184" s="491" t="str">
        <f>IF('PD4'!$F184&lt;&gt;"",'PD4'!$C184*'PD4'!$D184+E184,"")</f>
        <v/>
      </c>
      <c r="H184" s="491" t="str">
        <f>IF('PD4'!$G184&lt;&gt;"",'PD4'!$G184*VLOOKUP('PD4'!$F184,'Group Information'!$A$19:$B$25,2,0),"")</f>
        <v/>
      </c>
      <c r="I184" s="256"/>
      <c r="J184" s="16"/>
      <c r="K184" s="16"/>
      <c r="L184" s="16"/>
      <c r="M184" s="16"/>
      <c r="N184" s="23"/>
      <c r="O184" s="16"/>
      <c r="P184" s="23"/>
      <c r="Q184" s="16"/>
      <c r="R184" s="16"/>
      <c r="T184" s="23" t="str">
        <f>IF('PD4'!$S184&lt;&gt;"",'PD4'!$S184*VLOOKUP('PD4'!$R184,#REF!,2,0),"")</f>
        <v/>
      </c>
      <c r="U184" s="16"/>
      <c r="V184" s="16"/>
      <c r="W184" s="16"/>
      <c r="X184" s="16"/>
      <c r="Y184" s="16"/>
      <c r="Z184" s="16"/>
      <c r="AA184" s="16"/>
      <c r="AB184" s="16"/>
      <c r="AC184" s="16"/>
      <c r="AD184" s="16"/>
    </row>
    <row r="185" spans="1:30" ht="18" customHeight="1" x14ac:dyDescent="0.35">
      <c r="A185" s="254"/>
      <c r="B185" s="239"/>
      <c r="C185" s="239"/>
      <c r="D185" s="237"/>
      <c r="E185" s="237"/>
      <c r="F185" s="238"/>
      <c r="G185" s="491" t="str">
        <f>IF('PD4'!$F185&lt;&gt;"",'PD4'!$C185*'PD4'!$D185+E185,"")</f>
        <v/>
      </c>
      <c r="H185" s="491" t="str">
        <f>IF('PD4'!$G185&lt;&gt;"",'PD4'!$G185*VLOOKUP('PD4'!$F185,'Group Information'!$A$19:$B$25,2,0),"")</f>
        <v/>
      </c>
      <c r="I185" s="256"/>
      <c r="J185" s="16"/>
      <c r="K185" s="16"/>
      <c r="L185" s="16"/>
      <c r="M185" s="16"/>
      <c r="N185" s="23"/>
      <c r="O185" s="16"/>
      <c r="P185" s="23"/>
      <c r="Q185" s="16"/>
      <c r="R185" s="16"/>
      <c r="T185" s="23" t="str">
        <f>IF('PD4'!$S185&lt;&gt;"",'PD4'!$S185*VLOOKUP('PD4'!$R185,#REF!,2,0),"")</f>
        <v/>
      </c>
      <c r="U185" s="16"/>
      <c r="V185" s="16"/>
      <c r="W185" s="16"/>
      <c r="X185" s="16"/>
      <c r="Y185" s="16"/>
      <c r="Z185" s="16"/>
      <c r="AA185" s="16"/>
      <c r="AB185" s="16"/>
      <c r="AC185" s="16"/>
      <c r="AD185" s="16"/>
    </row>
    <row r="186" spans="1:30" ht="18" customHeight="1" x14ac:dyDescent="0.35">
      <c r="A186" s="254"/>
      <c r="B186" s="239"/>
      <c r="C186" s="239"/>
      <c r="D186" s="237"/>
      <c r="E186" s="237"/>
      <c r="F186" s="238"/>
      <c r="G186" s="491" t="str">
        <f>IF('PD4'!$F186&lt;&gt;"",'PD4'!$C186*'PD4'!$D186+E186,"")</f>
        <v/>
      </c>
      <c r="H186" s="491" t="str">
        <f>IF('PD4'!$G186&lt;&gt;"",'PD4'!$G186*VLOOKUP('PD4'!$F186,'Group Information'!$A$19:$B$25,2,0),"")</f>
        <v/>
      </c>
      <c r="I186" s="256"/>
      <c r="J186" s="16"/>
      <c r="K186" s="16"/>
      <c r="L186" s="16"/>
      <c r="M186" s="16"/>
      <c r="N186" s="23"/>
      <c r="O186" s="16"/>
      <c r="P186" s="23"/>
      <c r="Q186" s="16"/>
      <c r="R186" s="16"/>
      <c r="T186" s="23" t="str">
        <f>IF('PD4'!$S186&lt;&gt;"",'PD4'!$S186*VLOOKUP('PD4'!$R186,#REF!,2,0),"")</f>
        <v/>
      </c>
      <c r="U186" s="16"/>
      <c r="V186" s="16"/>
      <c r="W186" s="16"/>
      <c r="X186" s="16"/>
      <c r="Y186" s="16"/>
      <c r="Z186" s="16"/>
      <c r="AA186" s="16"/>
      <c r="AB186" s="16"/>
      <c r="AC186" s="16"/>
      <c r="AD186" s="16"/>
    </row>
    <row r="187" spans="1:30" ht="18" customHeight="1" x14ac:dyDescent="0.35">
      <c r="A187" s="254"/>
      <c r="B187" s="239"/>
      <c r="C187" s="239"/>
      <c r="D187" s="237"/>
      <c r="E187" s="237"/>
      <c r="F187" s="238"/>
      <c r="G187" s="491" t="str">
        <f>IF('PD4'!$F187&lt;&gt;"",'PD4'!$C187*'PD4'!$D187+E187,"")</f>
        <v/>
      </c>
      <c r="H187" s="491" t="str">
        <f>IF('PD4'!$G187&lt;&gt;"",'PD4'!$G187*VLOOKUP('PD4'!$F187,'Group Information'!$A$19:$B$25,2,0),"")</f>
        <v/>
      </c>
      <c r="I187" s="256"/>
      <c r="J187" s="16"/>
      <c r="K187" s="16"/>
      <c r="L187" s="16"/>
      <c r="M187" s="16"/>
      <c r="N187" s="23"/>
      <c r="O187" s="16"/>
      <c r="P187" s="23"/>
      <c r="Q187" s="16"/>
      <c r="R187" s="16"/>
      <c r="T187" s="23" t="str">
        <f>IF('PD4'!$S187&lt;&gt;"",'PD4'!$S187*VLOOKUP('PD4'!$R187,#REF!,2,0),"")</f>
        <v/>
      </c>
      <c r="U187" s="16"/>
      <c r="V187" s="16"/>
      <c r="W187" s="16"/>
      <c r="X187" s="16"/>
      <c r="Y187" s="16"/>
      <c r="Z187" s="16"/>
      <c r="AA187" s="16"/>
      <c r="AB187" s="16"/>
      <c r="AC187" s="16"/>
      <c r="AD187" s="16"/>
    </row>
    <row r="188" spans="1:30" ht="18" customHeight="1" x14ac:dyDescent="0.35">
      <c r="A188" s="254"/>
      <c r="B188" s="239"/>
      <c r="C188" s="239"/>
      <c r="D188" s="237"/>
      <c r="E188" s="237"/>
      <c r="F188" s="238"/>
      <c r="G188" s="491" t="str">
        <f>IF('PD4'!$F188&lt;&gt;"",'PD4'!$C188*'PD4'!$D188+E188,"")</f>
        <v/>
      </c>
      <c r="H188" s="491" t="str">
        <f>IF('PD4'!$G188&lt;&gt;"",'PD4'!$G188*VLOOKUP('PD4'!$F188,'Group Information'!$A$19:$B$25,2,0),"")</f>
        <v/>
      </c>
      <c r="I188" s="256"/>
      <c r="J188" s="16"/>
      <c r="K188" s="16"/>
      <c r="L188" s="16"/>
      <c r="M188" s="16"/>
      <c r="N188" s="23"/>
      <c r="O188" s="16"/>
      <c r="P188" s="23"/>
      <c r="Q188" s="16"/>
      <c r="R188" s="16"/>
      <c r="T188" s="23" t="str">
        <f>IF('PD4'!$S188&lt;&gt;"",'PD4'!$S188*VLOOKUP('PD4'!$R188,#REF!,2,0),"")</f>
        <v/>
      </c>
      <c r="U188" s="16"/>
      <c r="V188" s="16"/>
      <c r="W188" s="16"/>
      <c r="X188" s="16"/>
      <c r="Y188" s="16"/>
      <c r="Z188" s="16"/>
      <c r="AA188" s="16"/>
      <c r="AB188" s="16"/>
      <c r="AC188" s="16"/>
      <c r="AD188" s="16"/>
    </row>
    <row r="189" spans="1:30" ht="18" customHeight="1" x14ac:dyDescent="0.35">
      <c r="A189" s="254"/>
      <c r="B189" s="239"/>
      <c r="C189" s="239"/>
      <c r="D189" s="237"/>
      <c r="E189" s="237"/>
      <c r="F189" s="238"/>
      <c r="G189" s="491" t="str">
        <f>IF('PD4'!$F189&lt;&gt;"",'PD4'!$C189*'PD4'!$D189+E189,"")</f>
        <v/>
      </c>
      <c r="H189" s="491" t="str">
        <f>IF('PD4'!$G189&lt;&gt;"",'PD4'!$G189*VLOOKUP('PD4'!$F189,'Group Information'!$A$19:$B$25,2,0),"")</f>
        <v/>
      </c>
      <c r="I189" s="256"/>
      <c r="J189" s="16"/>
      <c r="K189" s="16"/>
      <c r="L189" s="16"/>
      <c r="M189" s="16"/>
      <c r="N189" s="23"/>
      <c r="O189" s="16"/>
      <c r="P189" s="23"/>
      <c r="Q189" s="16"/>
      <c r="R189" s="16"/>
      <c r="T189" s="23" t="str">
        <f>IF('PD4'!$S189&lt;&gt;"",'PD4'!$S189*VLOOKUP('PD4'!$R189,#REF!,2,0),"")</f>
        <v/>
      </c>
      <c r="U189" s="16"/>
      <c r="V189" s="16"/>
      <c r="W189" s="16"/>
      <c r="X189" s="16"/>
      <c r="Y189" s="16"/>
      <c r="Z189" s="16"/>
      <c r="AA189" s="16"/>
      <c r="AB189" s="16"/>
      <c r="AC189" s="16"/>
      <c r="AD189" s="16"/>
    </row>
    <row r="190" spans="1:30" ht="18" customHeight="1" x14ac:dyDescent="0.35">
      <c r="A190" s="254"/>
      <c r="B190" s="239"/>
      <c r="C190" s="239"/>
      <c r="D190" s="237"/>
      <c r="E190" s="237"/>
      <c r="F190" s="238"/>
      <c r="G190" s="491" t="str">
        <f>IF('PD4'!$F190&lt;&gt;"",'PD4'!$C190*'PD4'!$D190+E190,"")</f>
        <v/>
      </c>
      <c r="H190" s="491" t="str">
        <f>IF('PD4'!$G190&lt;&gt;"",'PD4'!$G190*VLOOKUP('PD4'!$F190,'Group Information'!$A$19:$B$25,2,0),"")</f>
        <v/>
      </c>
      <c r="I190" s="256"/>
      <c r="J190" s="16"/>
      <c r="K190" s="16"/>
      <c r="L190" s="16"/>
      <c r="M190" s="16"/>
      <c r="N190" s="23"/>
      <c r="O190" s="16"/>
      <c r="P190" s="23"/>
      <c r="Q190" s="16"/>
      <c r="R190" s="16"/>
      <c r="T190" s="23" t="str">
        <f>IF('PD4'!$S190&lt;&gt;"",'PD4'!$S190*VLOOKUP('PD4'!$R190,#REF!,2,0),"")</f>
        <v/>
      </c>
      <c r="U190" s="16"/>
      <c r="V190" s="16"/>
      <c r="W190" s="16"/>
      <c r="X190" s="16"/>
      <c r="Y190" s="16"/>
      <c r="Z190" s="16"/>
      <c r="AA190" s="16"/>
      <c r="AB190" s="16"/>
      <c r="AC190" s="16"/>
      <c r="AD190" s="16"/>
    </row>
    <row r="191" spans="1:30" ht="18" customHeight="1" x14ac:dyDescent="0.35">
      <c r="A191" s="254"/>
      <c r="B191" s="239"/>
      <c r="C191" s="239"/>
      <c r="D191" s="237"/>
      <c r="E191" s="237"/>
      <c r="F191" s="238"/>
      <c r="G191" s="491" t="str">
        <f>IF('PD4'!$F191&lt;&gt;"",'PD4'!$C191*'PD4'!$D191+E191,"")</f>
        <v/>
      </c>
      <c r="H191" s="491" t="str">
        <f>IF('PD4'!$G191&lt;&gt;"",'PD4'!$G191*VLOOKUP('PD4'!$F191,'Group Information'!$A$19:$B$25,2,0),"")</f>
        <v/>
      </c>
      <c r="I191" s="256"/>
      <c r="J191" s="16"/>
      <c r="K191" s="16"/>
      <c r="L191" s="16"/>
      <c r="M191" s="16"/>
      <c r="N191" s="23"/>
      <c r="O191" s="16"/>
      <c r="P191" s="23"/>
      <c r="Q191" s="16"/>
      <c r="R191" s="16"/>
      <c r="T191" s="23" t="str">
        <f>IF('PD4'!$S191&lt;&gt;"",'PD4'!$S191*VLOOKUP('PD4'!$R191,#REF!,2,0),"")</f>
        <v/>
      </c>
      <c r="U191" s="16"/>
      <c r="V191" s="16"/>
      <c r="W191" s="16"/>
      <c r="X191" s="16"/>
      <c r="Y191" s="16"/>
      <c r="Z191" s="16"/>
      <c r="AA191" s="16"/>
      <c r="AB191" s="16"/>
      <c r="AC191" s="16"/>
      <c r="AD191" s="16"/>
    </row>
    <row r="192" spans="1:30" ht="18" customHeight="1" x14ac:dyDescent="0.35">
      <c r="A192" s="254"/>
      <c r="B192" s="239"/>
      <c r="C192" s="239"/>
      <c r="D192" s="237"/>
      <c r="E192" s="237"/>
      <c r="F192" s="238"/>
      <c r="G192" s="491" t="str">
        <f>IF('PD4'!$F192&lt;&gt;"",'PD4'!$C192*'PD4'!$D192+E192,"")</f>
        <v/>
      </c>
      <c r="H192" s="491" t="str">
        <f>IF('PD4'!$G192&lt;&gt;"",'PD4'!$G192*VLOOKUP('PD4'!$F192,'Group Information'!$A$19:$B$25,2,0),"")</f>
        <v/>
      </c>
      <c r="I192" s="256"/>
      <c r="J192" s="16"/>
      <c r="K192" s="16"/>
      <c r="L192" s="16"/>
      <c r="M192" s="16"/>
      <c r="N192" s="23"/>
      <c r="O192" s="16"/>
      <c r="P192" s="23"/>
      <c r="Q192" s="16"/>
      <c r="R192" s="16"/>
      <c r="T192" s="23" t="str">
        <f>IF('PD4'!$S192&lt;&gt;"",'PD4'!$S192*VLOOKUP('PD4'!$R192,#REF!,2,0),"")</f>
        <v/>
      </c>
      <c r="U192" s="16"/>
      <c r="V192" s="16"/>
      <c r="W192" s="16"/>
      <c r="X192" s="16"/>
      <c r="Y192" s="16"/>
      <c r="Z192" s="16"/>
      <c r="AA192" s="16"/>
      <c r="AB192" s="16"/>
      <c r="AC192" s="16"/>
      <c r="AD192" s="16"/>
    </row>
    <row r="193" spans="1:30" ht="18" customHeight="1" x14ac:dyDescent="0.35">
      <c r="A193" s="254"/>
      <c r="B193" s="239"/>
      <c r="C193" s="239"/>
      <c r="D193" s="237"/>
      <c r="E193" s="237"/>
      <c r="F193" s="238"/>
      <c r="G193" s="491" t="str">
        <f>IF('PD4'!$F193&lt;&gt;"",'PD4'!$C193*'PD4'!$D193+E193,"")</f>
        <v/>
      </c>
      <c r="H193" s="491" t="str">
        <f>IF('PD4'!$G193&lt;&gt;"",'PD4'!$G193*VLOOKUP('PD4'!$F193,'Group Information'!$A$19:$B$25,2,0),"")</f>
        <v/>
      </c>
      <c r="I193" s="256"/>
      <c r="J193" s="16"/>
      <c r="K193" s="16"/>
      <c r="L193" s="16"/>
      <c r="M193" s="16"/>
      <c r="N193" s="23"/>
      <c r="O193" s="16"/>
      <c r="P193" s="23"/>
      <c r="Q193" s="16"/>
      <c r="R193" s="16"/>
      <c r="T193" s="23" t="str">
        <f>IF('PD4'!$S193&lt;&gt;"",'PD4'!$S193*VLOOKUP('PD4'!$R193,#REF!,2,0),"")</f>
        <v/>
      </c>
      <c r="U193" s="16"/>
      <c r="V193" s="16"/>
      <c r="W193" s="16"/>
      <c r="X193" s="16"/>
      <c r="Y193" s="16"/>
      <c r="Z193" s="16"/>
      <c r="AA193" s="16"/>
      <c r="AB193" s="16"/>
      <c r="AC193" s="16"/>
      <c r="AD193" s="16"/>
    </row>
    <row r="194" spans="1:30" ht="18" customHeight="1" x14ac:dyDescent="0.35">
      <c r="A194" s="254"/>
      <c r="B194" s="239"/>
      <c r="C194" s="239"/>
      <c r="D194" s="237"/>
      <c r="E194" s="237"/>
      <c r="F194" s="238"/>
      <c r="G194" s="491" t="str">
        <f>IF('PD4'!$F194&lt;&gt;"",'PD4'!$C194*'PD4'!$D194+E194,"")</f>
        <v/>
      </c>
      <c r="H194" s="491" t="str">
        <f>IF('PD4'!$G194&lt;&gt;"",'PD4'!$G194*VLOOKUP('PD4'!$F194,'Group Information'!$A$19:$B$25,2,0),"")</f>
        <v/>
      </c>
      <c r="I194" s="256"/>
      <c r="J194" s="16"/>
      <c r="K194" s="16"/>
      <c r="L194" s="16"/>
      <c r="M194" s="16"/>
      <c r="N194" s="23"/>
      <c r="O194" s="16"/>
      <c r="P194" s="23"/>
      <c r="Q194" s="16"/>
      <c r="R194" s="16"/>
      <c r="T194" s="23" t="str">
        <f>IF('PD4'!$S194&lt;&gt;"",'PD4'!$S194*VLOOKUP('PD4'!$R194,#REF!,2,0),"")</f>
        <v/>
      </c>
      <c r="U194" s="16"/>
      <c r="V194" s="16"/>
      <c r="W194" s="16"/>
      <c r="X194" s="16"/>
      <c r="Y194" s="16"/>
      <c r="Z194" s="16"/>
      <c r="AA194" s="16"/>
      <c r="AB194" s="16"/>
      <c r="AC194" s="16"/>
      <c r="AD194" s="16"/>
    </row>
    <row r="195" spans="1:30" ht="18" customHeight="1" x14ac:dyDescent="0.35">
      <c r="A195" s="254"/>
      <c r="B195" s="239"/>
      <c r="C195" s="239"/>
      <c r="D195" s="237"/>
      <c r="E195" s="237"/>
      <c r="F195" s="238"/>
      <c r="G195" s="491" t="str">
        <f>IF('PD4'!$F195&lt;&gt;"",'PD4'!$C195*'PD4'!$D195+E195,"")</f>
        <v/>
      </c>
      <c r="H195" s="491" t="str">
        <f>IF('PD4'!$G195&lt;&gt;"",'PD4'!$G195*VLOOKUP('PD4'!$F195,'Group Information'!$A$19:$B$25,2,0),"")</f>
        <v/>
      </c>
      <c r="I195" s="256"/>
      <c r="J195" s="16"/>
      <c r="K195" s="16"/>
      <c r="L195" s="16"/>
      <c r="M195" s="16"/>
      <c r="N195" s="23"/>
      <c r="O195" s="16"/>
      <c r="P195" s="23"/>
      <c r="Q195" s="16"/>
      <c r="R195" s="16"/>
      <c r="T195" s="23" t="str">
        <f>IF('PD4'!$S195&lt;&gt;"",'PD4'!$S195*VLOOKUP('PD4'!$R195,#REF!,2,0),"")</f>
        <v/>
      </c>
      <c r="U195" s="16"/>
      <c r="V195" s="16"/>
      <c r="W195" s="16"/>
      <c r="X195" s="16"/>
      <c r="Y195" s="16"/>
      <c r="Z195" s="16"/>
      <c r="AA195" s="16"/>
      <c r="AB195" s="16"/>
      <c r="AC195" s="16"/>
      <c r="AD195" s="16"/>
    </row>
    <row r="196" spans="1:30" ht="18" customHeight="1" x14ac:dyDescent="0.35">
      <c r="A196" s="254"/>
      <c r="B196" s="239"/>
      <c r="C196" s="239"/>
      <c r="D196" s="237"/>
      <c r="E196" s="237"/>
      <c r="F196" s="238"/>
      <c r="G196" s="491" t="str">
        <f>IF('PD4'!$F196&lt;&gt;"",'PD4'!$C196*'PD4'!$D196+E196,"")</f>
        <v/>
      </c>
      <c r="H196" s="491" t="str">
        <f>IF('PD4'!$G196&lt;&gt;"",'PD4'!$G196*VLOOKUP('PD4'!$F196,'Group Information'!$A$19:$B$25,2,0),"")</f>
        <v/>
      </c>
      <c r="I196" s="256"/>
      <c r="J196" s="16"/>
      <c r="K196" s="16"/>
      <c r="L196" s="16"/>
      <c r="M196" s="16"/>
      <c r="N196" s="23"/>
      <c r="O196" s="16"/>
      <c r="P196" s="23"/>
      <c r="Q196" s="16"/>
      <c r="R196" s="16"/>
      <c r="T196" s="23" t="str">
        <f>IF('PD4'!$S196&lt;&gt;"",'PD4'!$S196*VLOOKUP('PD4'!$R196,#REF!,2,0),"")</f>
        <v/>
      </c>
      <c r="U196" s="16"/>
      <c r="V196" s="16"/>
      <c r="W196" s="16"/>
      <c r="X196" s="16"/>
      <c r="Y196" s="16"/>
      <c r="Z196" s="16"/>
      <c r="AA196" s="16"/>
      <c r="AB196" s="16"/>
      <c r="AC196" s="16"/>
      <c r="AD196" s="16"/>
    </row>
    <row r="197" spans="1:30" ht="18" customHeight="1" x14ac:dyDescent="0.35">
      <c r="A197" s="254"/>
      <c r="B197" s="239"/>
      <c r="C197" s="239"/>
      <c r="D197" s="237"/>
      <c r="E197" s="237"/>
      <c r="F197" s="238"/>
      <c r="G197" s="491" t="str">
        <f>IF('PD4'!$F197&lt;&gt;"",'PD4'!$C197*'PD4'!$D197+E197,"")</f>
        <v/>
      </c>
      <c r="H197" s="491" t="str">
        <f>IF('PD4'!$G197&lt;&gt;"",'PD4'!$G197*VLOOKUP('PD4'!$F197,'Group Information'!$A$19:$B$25,2,0),"")</f>
        <v/>
      </c>
      <c r="I197" s="256"/>
      <c r="J197" s="16"/>
      <c r="K197" s="16"/>
      <c r="L197" s="16"/>
      <c r="M197" s="16"/>
      <c r="N197" s="23"/>
      <c r="O197" s="16"/>
      <c r="P197" s="23"/>
      <c r="Q197" s="16"/>
      <c r="R197" s="16"/>
      <c r="T197" s="23" t="str">
        <f>IF('PD4'!$S197&lt;&gt;"",'PD4'!$S197*VLOOKUP('PD4'!$R197,#REF!,2,0),"")</f>
        <v/>
      </c>
      <c r="U197" s="16"/>
      <c r="V197" s="16"/>
      <c r="W197" s="16"/>
      <c r="X197" s="16"/>
      <c r="Y197" s="16"/>
      <c r="Z197" s="16"/>
      <c r="AA197" s="16"/>
      <c r="AB197" s="16"/>
      <c r="AC197" s="16"/>
      <c r="AD197" s="16"/>
    </row>
    <row r="198" spans="1:30" ht="18" customHeight="1" x14ac:dyDescent="0.35">
      <c r="A198" s="254"/>
      <c r="B198" s="239"/>
      <c r="C198" s="239"/>
      <c r="D198" s="237"/>
      <c r="E198" s="237"/>
      <c r="F198" s="238"/>
      <c r="G198" s="491" t="str">
        <f>IF('PD4'!$F198&lt;&gt;"",'PD4'!$C198*'PD4'!$D198+E198,"")</f>
        <v/>
      </c>
      <c r="H198" s="491" t="str">
        <f>IF('PD4'!$G198&lt;&gt;"",'PD4'!$G198*VLOOKUP('PD4'!$F198,'Group Information'!$A$19:$B$25,2,0),"")</f>
        <v/>
      </c>
      <c r="I198" s="256"/>
      <c r="J198" s="16"/>
      <c r="K198" s="16"/>
      <c r="L198" s="16"/>
      <c r="M198" s="16"/>
      <c r="N198" s="23"/>
      <c r="O198" s="16"/>
      <c r="P198" s="23"/>
      <c r="Q198" s="16"/>
      <c r="R198" s="16"/>
      <c r="T198" s="23" t="str">
        <f>IF('PD4'!$S198&lt;&gt;"",'PD4'!$S198*VLOOKUP('PD4'!$R198,#REF!,2,0),"")</f>
        <v/>
      </c>
      <c r="U198" s="16"/>
      <c r="V198" s="16"/>
      <c r="W198" s="16"/>
      <c r="X198" s="16"/>
      <c r="Y198" s="16"/>
      <c r="Z198" s="16"/>
      <c r="AA198" s="16"/>
      <c r="AB198" s="16"/>
      <c r="AC198" s="16"/>
      <c r="AD198" s="16"/>
    </row>
    <row r="199" spans="1:30" ht="18" customHeight="1" x14ac:dyDescent="0.35">
      <c r="A199" s="254"/>
      <c r="B199" s="239"/>
      <c r="C199" s="239"/>
      <c r="D199" s="237"/>
      <c r="E199" s="237"/>
      <c r="F199" s="238"/>
      <c r="G199" s="491" t="str">
        <f>IF('PD4'!$F199&lt;&gt;"",'PD4'!$C199*'PD4'!$D199+E199,"")</f>
        <v/>
      </c>
      <c r="H199" s="491" t="str">
        <f>IF('PD4'!$G199&lt;&gt;"",'PD4'!$G199*VLOOKUP('PD4'!$F199,'Group Information'!$A$19:$B$25,2,0),"")</f>
        <v/>
      </c>
      <c r="I199" s="256"/>
      <c r="J199" s="16"/>
      <c r="K199" s="16"/>
      <c r="L199" s="16"/>
      <c r="M199" s="16"/>
      <c r="N199" s="23"/>
      <c r="O199" s="16"/>
      <c r="P199" s="23"/>
      <c r="Q199" s="16"/>
      <c r="R199" s="16"/>
      <c r="T199" s="23" t="str">
        <f>IF('PD4'!$S199&lt;&gt;"",'PD4'!$S199*VLOOKUP('PD4'!$R199,#REF!,2,0),"")</f>
        <v/>
      </c>
      <c r="U199" s="16"/>
      <c r="V199" s="16"/>
      <c r="W199" s="16"/>
      <c r="X199" s="16"/>
      <c r="Y199" s="16"/>
      <c r="Z199" s="16"/>
      <c r="AA199" s="16"/>
      <c r="AB199" s="16"/>
      <c r="AC199" s="16"/>
      <c r="AD199" s="16"/>
    </row>
    <row r="200" spans="1:30" ht="18" customHeight="1" x14ac:dyDescent="0.35">
      <c r="A200" s="254"/>
      <c r="B200" s="239"/>
      <c r="C200" s="239"/>
      <c r="D200" s="237"/>
      <c r="E200" s="237"/>
      <c r="F200" s="238"/>
      <c r="G200" s="491" t="str">
        <f>IF('PD4'!$F200&lt;&gt;"",'PD4'!$C200*'PD4'!$D200+E200,"")</f>
        <v/>
      </c>
      <c r="H200" s="491" t="str">
        <f>IF('PD4'!$G200&lt;&gt;"",'PD4'!$G200*VLOOKUP('PD4'!$F200,'Group Information'!$A$19:$B$25,2,0),"")</f>
        <v/>
      </c>
      <c r="I200" s="256"/>
      <c r="J200" s="16"/>
      <c r="K200" s="16"/>
      <c r="L200" s="16"/>
      <c r="M200" s="16"/>
      <c r="N200" s="23"/>
      <c r="O200" s="16"/>
      <c r="P200" s="23"/>
      <c r="Q200" s="16"/>
      <c r="R200" s="16"/>
      <c r="T200" s="23" t="str">
        <f>IF('PD4'!$S200&lt;&gt;"",'PD4'!$S200*VLOOKUP('PD4'!$R200,#REF!,2,0),"")</f>
        <v/>
      </c>
      <c r="U200" s="16"/>
      <c r="V200" s="16"/>
      <c r="W200" s="16"/>
      <c r="X200" s="16"/>
      <c r="Y200" s="16"/>
      <c r="Z200" s="16"/>
      <c r="AA200" s="16"/>
      <c r="AB200" s="16"/>
      <c r="AC200" s="16"/>
      <c r="AD200" s="16"/>
    </row>
    <row r="201" spans="1:30" ht="18" customHeight="1" x14ac:dyDescent="0.35">
      <c r="A201" s="254"/>
      <c r="B201" s="239"/>
      <c r="C201" s="239"/>
      <c r="D201" s="237"/>
      <c r="E201" s="237"/>
      <c r="F201" s="238"/>
      <c r="G201" s="491" t="str">
        <f>IF('PD4'!$F201&lt;&gt;"",'PD4'!$C201*'PD4'!$D201+E201,"")</f>
        <v/>
      </c>
      <c r="H201" s="491" t="str">
        <f>IF('PD4'!$G201&lt;&gt;"",'PD4'!$G201*VLOOKUP('PD4'!$F201,'Group Information'!$A$19:$B$25,2,0),"")</f>
        <v/>
      </c>
      <c r="I201" s="256"/>
      <c r="J201" s="16"/>
      <c r="K201" s="16"/>
      <c r="L201" s="16"/>
      <c r="M201" s="16"/>
      <c r="N201" s="23"/>
      <c r="O201" s="16"/>
      <c r="P201" s="23"/>
      <c r="Q201" s="16"/>
      <c r="R201" s="16"/>
      <c r="T201" s="23" t="str">
        <f>IF('PD4'!$S201&lt;&gt;"",'PD4'!$S201*VLOOKUP('PD4'!$R201,#REF!,2,0),"")</f>
        <v/>
      </c>
      <c r="U201" s="16"/>
      <c r="V201" s="16"/>
      <c r="W201" s="16"/>
      <c r="X201" s="16"/>
      <c r="Y201" s="16"/>
      <c r="Z201" s="16"/>
      <c r="AA201" s="16"/>
      <c r="AB201" s="16"/>
      <c r="AC201" s="16"/>
      <c r="AD201" s="16"/>
    </row>
    <row r="202" spans="1:30" ht="18" customHeight="1" x14ac:dyDescent="0.35">
      <c r="A202" s="254"/>
      <c r="B202" s="239"/>
      <c r="C202" s="239"/>
      <c r="D202" s="237"/>
      <c r="E202" s="237"/>
      <c r="F202" s="238"/>
      <c r="G202" s="491" t="str">
        <f>IF('PD4'!$F202&lt;&gt;"",'PD4'!$C202*'PD4'!$D202+E202,"")</f>
        <v/>
      </c>
      <c r="H202" s="491" t="str">
        <f>IF('PD4'!$G202&lt;&gt;"",'PD4'!$G202*VLOOKUP('PD4'!$F202,'Group Information'!$A$19:$B$25,2,0),"")</f>
        <v/>
      </c>
      <c r="I202" s="256"/>
      <c r="J202" s="16"/>
      <c r="K202" s="16"/>
      <c r="L202" s="16"/>
      <c r="M202" s="16"/>
      <c r="N202" s="23"/>
      <c r="O202" s="16"/>
      <c r="P202" s="23"/>
      <c r="Q202" s="16"/>
      <c r="R202" s="16"/>
      <c r="T202" s="23" t="str">
        <f>IF('PD4'!$S202&lt;&gt;"",'PD4'!$S202*VLOOKUP('PD4'!$R202,#REF!,2,0),"")</f>
        <v/>
      </c>
      <c r="U202" s="16"/>
      <c r="V202" s="16"/>
      <c r="W202" s="16"/>
      <c r="X202" s="16"/>
      <c r="Y202" s="16"/>
      <c r="Z202" s="16"/>
      <c r="AA202" s="16"/>
      <c r="AB202" s="16"/>
      <c r="AC202" s="16"/>
      <c r="AD202" s="16"/>
    </row>
    <row r="203" spans="1:30" ht="18" customHeight="1" x14ac:dyDescent="0.35">
      <c r="A203" s="254"/>
      <c r="B203" s="239"/>
      <c r="C203" s="239"/>
      <c r="D203" s="237"/>
      <c r="E203" s="237"/>
      <c r="F203" s="238"/>
      <c r="G203" s="491" t="str">
        <f>IF('PD4'!$F203&lt;&gt;"",'PD4'!$C203*'PD4'!$D203+E203,"")</f>
        <v/>
      </c>
      <c r="H203" s="491" t="str">
        <f>IF('PD4'!$G203&lt;&gt;"",'PD4'!$G203*VLOOKUP('PD4'!$F203,'Group Information'!$A$19:$B$25,2,0),"")</f>
        <v/>
      </c>
      <c r="I203" s="256"/>
      <c r="J203" s="16"/>
      <c r="K203" s="16"/>
      <c r="L203" s="16"/>
      <c r="M203" s="16"/>
      <c r="N203" s="23"/>
      <c r="O203" s="16"/>
      <c r="P203" s="23"/>
      <c r="Q203" s="16"/>
      <c r="R203" s="16"/>
      <c r="T203" s="23" t="str">
        <f>IF('PD4'!$S203&lt;&gt;"",'PD4'!$S203*VLOOKUP('PD4'!$R203,#REF!,2,0),"")</f>
        <v/>
      </c>
      <c r="U203" s="16"/>
      <c r="V203" s="16"/>
      <c r="W203" s="16"/>
      <c r="X203" s="16"/>
      <c r="Y203" s="16"/>
      <c r="Z203" s="16"/>
      <c r="AA203" s="16"/>
      <c r="AB203" s="16"/>
      <c r="AC203" s="16"/>
      <c r="AD203" s="16"/>
    </row>
    <row r="204" spans="1:30" ht="18" customHeight="1" x14ac:dyDescent="0.35">
      <c r="A204" s="254"/>
      <c r="B204" s="239"/>
      <c r="C204" s="239"/>
      <c r="D204" s="237"/>
      <c r="E204" s="237"/>
      <c r="F204" s="238"/>
      <c r="G204" s="491" t="str">
        <f>IF('PD4'!$F204&lt;&gt;"",'PD4'!$C204*'PD4'!$D204+E204,"")</f>
        <v/>
      </c>
      <c r="H204" s="491" t="str">
        <f>IF('PD4'!$G204&lt;&gt;"",'PD4'!$G204*VLOOKUP('PD4'!$F204,'Group Information'!$A$19:$B$25,2,0),"")</f>
        <v/>
      </c>
      <c r="I204" s="256"/>
      <c r="J204" s="16"/>
      <c r="K204" s="16"/>
      <c r="L204" s="16"/>
      <c r="M204" s="16"/>
      <c r="N204" s="23"/>
      <c r="O204" s="16"/>
      <c r="P204" s="23"/>
      <c r="Q204" s="16"/>
      <c r="R204" s="16"/>
      <c r="T204" s="23" t="str">
        <f>IF('PD4'!$S204&lt;&gt;"",'PD4'!$S204*VLOOKUP('PD4'!$R204,#REF!,2,0),"")</f>
        <v/>
      </c>
      <c r="U204" s="16"/>
      <c r="V204" s="16"/>
      <c r="W204" s="16"/>
      <c r="X204" s="16"/>
      <c r="Y204" s="16"/>
      <c r="Z204" s="16"/>
      <c r="AA204" s="16"/>
      <c r="AB204" s="16"/>
      <c r="AC204" s="16"/>
      <c r="AD204" s="16"/>
    </row>
    <row r="205" spans="1:30" ht="18" customHeight="1" x14ac:dyDescent="0.35">
      <c r="A205" s="254"/>
      <c r="B205" s="239"/>
      <c r="C205" s="239"/>
      <c r="D205" s="237"/>
      <c r="E205" s="237"/>
      <c r="F205" s="238"/>
      <c r="G205" s="491" t="str">
        <f>IF('PD4'!$F205&lt;&gt;"",'PD4'!$C205*'PD4'!$D205+E205,"")</f>
        <v/>
      </c>
      <c r="H205" s="491" t="str">
        <f>IF('PD4'!$G205&lt;&gt;"",'PD4'!$G205*VLOOKUP('PD4'!$F205,'Group Information'!$A$19:$B$25,2,0),"")</f>
        <v/>
      </c>
      <c r="I205" s="256"/>
      <c r="J205" s="16"/>
      <c r="K205" s="16"/>
      <c r="L205" s="16"/>
      <c r="M205" s="16"/>
      <c r="N205" s="23"/>
      <c r="O205" s="16"/>
      <c r="P205" s="23"/>
      <c r="Q205" s="16"/>
      <c r="R205" s="16"/>
      <c r="T205" s="23" t="str">
        <f>IF('PD4'!$S205&lt;&gt;"",'PD4'!$S205*VLOOKUP('PD4'!$R205,#REF!,2,0),"")</f>
        <v/>
      </c>
      <c r="U205" s="16"/>
      <c r="V205" s="16"/>
      <c r="W205" s="16"/>
      <c r="X205" s="16"/>
      <c r="Y205" s="16"/>
      <c r="Z205" s="16"/>
      <c r="AA205" s="16"/>
      <c r="AB205" s="16"/>
      <c r="AC205" s="16"/>
      <c r="AD205" s="16"/>
    </row>
    <row r="206" spans="1:30" ht="18" customHeight="1" x14ac:dyDescent="0.35">
      <c r="A206" s="254"/>
      <c r="B206" s="239"/>
      <c r="C206" s="239"/>
      <c r="D206" s="237"/>
      <c r="E206" s="237"/>
      <c r="F206" s="238"/>
      <c r="G206" s="491" t="str">
        <f>IF('PD4'!$F206&lt;&gt;"",'PD4'!$C206*'PD4'!$D206+E206,"")</f>
        <v/>
      </c>
      <c r="H206" s="491" t="str">
        <f>IF('PD4'!$G206&lt;&gt;"",'PD4'!$G206*VLOOKUP('PD4'!$F206,'Group Information'!$A$19:$B$25,2,0),"")</f>
        <v/>
      </c>
      <c r="I206" s="256"/>
      <c r="J206" s="16"/>
      <c r="K206" s="16"/>
      <c r="L206" s="16"/>
      <c r="M206" s="16"/>
      <c r="N206" s="23"/>
      <c r="O206" s="16"/>
      <c r="P206" s="23"/>
      <c r="Q206" s="16"/>
      <c r="R206" s="16"/>
      <c r="T206" s="23" t="str">
        <f>IF('PD4'!$S206&lt;&gt;"",'PD4'!$S206*VLOOKUP('PD4'!$R206,#REF!,2,0),"")</f>
        <v/>
      </c>
      <c r="U206" s="16"/>
      <c r="V206" s="16"/>
      <c r="W206" s="16"/>
      <c r="X206" s="16"/>
      <c r="Y206" s="16"/>
      <c r="Z206" s="16"/>
      <c r="AA206" s="16"/>
      <c r="AB206" s="16"/>
      <c r="AC206" s="16"/>
      <c r="AD206" s="16"/>
    </row>
    <row r="207" spans="1:30" ht="18" customHeight="1" x14ac:dyDescent="0.35">
      <c r="A207" s="254"/>
      <c r="B207" s="239"/>
      <c r="C207" s="239"/>
      <c r="D207" s="237"/>
      <c r="E207" s="237"/>
      <c r="F207" s="238"/>
      <c r="G207" s="491" t="str">
        <f>IF('PD4'!$F207&lt;&gt;"",'PD4'!$C207*'PD4'!$D207+E207,"")</f>
        <v/>
      </c>
      <c r="H207" s="491" t="str">
        <f>IF('PD4'!$G207&lt;&gt;"",'PD4'!$G207*VLOOKUP('PD4'!$F207,'Group Information'!$A$19:$B$25,2,0),"")</f>
        <v/>
      </c>
      <c r="I207" s="256"/>
      <c r="J207" s="16"/>
      <c r="K207" s="16"/>
      <c r="L207" s="16"/>
      <c r="M207" s="16"/>
      <c r="N207" s="23"/>
      <c r="O207" s="16"/>
      <c r="P207" s="23"/>
      <c r="Q207" s="16"/>
      <c r="R207" s="16"/>
      <c r="T207" s="23" t="str">
        <f>IF('PD4'!$S207&lt;&gt;"",'PD4'!$S207*VLOOKUP('PD4'!$R207,#REF!,2,0),"")</f>
        <v/>
      </c>
      <c r="U207" s="16"/>
      <c r="V207" s="16"/>
      <c r="W207" s="16"/>
      <c r="X207" s="16"/>
      <c r="Y207" s="16"/>
      <c r="Z207" s="16"/>
      <c r="AA207" s="16"/>
      <c r="AB207" s="16"/>
      <c r="AC207" s="16"/>
      <c r="AD207" s="16"/>
    </row>
    <row r="208" spans="1:30" ht="18" customHeight="1" x14ac:dyDescent="0.35">
      <c r="A208" s="254"/>
      <c r="B208" s="239"/>
      <c r="C208" s="239"/>
      <c r="D208" s="237"/>
      <c r="E208" s="237"/>
      <c r="F208" s="238"/>
      <c r="G208" s="491" t="str">
        <f>IF('PD4'!$F208&lt;&gt;"",'PD4'!$C208*'PD4'!$D208+E208,"")</f>
        <v/>
      </c>
      <c r="H208" s="491" t="str">
        <f>IF('PD4'!$G208&lt;&gt;"",'PD4'!$G208*VLOOKUP('PD4'!$F208,'Group Information'!$A$19:$B$25,2,0),"")</f>
        <v/>
      </c>
      <c r="I208" s="256"/>
      <c r="J208" s="16"/>
      <c r="K208" s="16"/>
      <c r="L208" s="16"/>
      <c r="M208" s="16"/>
      <c r="N208" s="23"/>
      <c r="O208" s="16"/>
      <c r="P208" s="23"/>
      <c r="Q208" s="16"/>
      <c r="R208" s="16"/>
      <c r="T208" s="23" t="str">
        <f>IF('PD4'!$S208&lt;&gt;"",'PD4'!$S208*VLOOKUP('PD4'!$R208,#REF!,2,0),"")</f>
        <v/>
      </c>
      <c r="U208" s="16"/>
      <c r="V208" s="16"/>
      <c r="W208" s="16"/>
      <c r="X208" s="16"/>
      <c r="Y208" s="16"/>
      <c r="Z208" s="16"/>
      <c r="AA208" s="16"/>
      <c r="AB208" s="16"/>
      <c r="AC208" s="16"/>
      <c r="AD208" s="16"/>
    </row>
    <row r="209" spans="1:30" ht="18" customHeight="1" x14ac:dyDescent="0.35">
      <c r="A209" s="254"/>
      <c r="B209" s="239"/>
      <c r="C209" s="239"/>
      <c r="D209" s="237"/>
      <c r="E209" s="237"/>
      <c r="F209" s="238"/>
      <c r="G209" s="491" t="str">
        <f>IF('PD4'!$F209&lt;&gt;"",'PD4'!$C209*'PD4'!$D209+E209,"")</f>
        <v/>
      </c>
      <c r="H209" s="491" t="str">
        <f>IF('PD4'!$G209&lt;&gt;"",'PD4'!$G209*VLOOKUP('PD4'!$F209,'Group Information'!$A$19:$B$25,2,0),"")</f>
        <v/>
      </c>
      <c r="I209" s="256"/>
      <c r="J209" s="16"/>
      <c r="K209" s="16"/>
      <c r="L209" s="16"/>
      <c r="M209" s="16"/>
      <c r="N209" s="23"/>
      <c r="O209" s="16"/>
      <c r="P209" s="23"/>
      <c r="Q209" s="16"/>
      <c r="R209" s="16"/>
      <c r="T209" s="23" t="str">
        <f>IF('PD4'!$S209&lt;&gt;"",'PD4'!$S209*VLOOKUP('PD4'!$R209,#REF!,2,0),"")</f>
        <v/>
      </c>
      <c r="U209" s="16"/>
      <c r="V209" s="16"/>
      <c r="W209" s="16"/>
      <c r="X209" s="16"/>
      <c r="Y209" s="16"/>
      <c r="Z209" s="16"/>
      <c r="AA209" s="16"/>
      <c r="AB209" s="16"/>
      <c r="AC209" s="16"/>
      <c r="AD209" s="16"/>
    </row>
    <row r="210" spans="1:30" ht="18" customHeight="1" x14ac:dyDescent="0.35">
      <c r="A210" s="254"/>
      <c r="B210" s="239"/>
      <c r="C210" s="239"/>
      <c r="D210" s="237"/>
      <c r="E210" s="237"/>
      <c r="F210" s="238"/>
      <c r="G210" s="491" t="str">
        <f>IF('PD4'!$F210&lt;&gt;"",'PD4'!$C210*'PD4'!$D210+E210,"")</f>
        <v/>
      </c>
      <c r="H210" s="491" t="str">
        <f>IF('PD4'!$G210&lt;&gt;"",'PD4'!$G210*VLOOKUP('PD4'!$F210,'Group Information'!$A$19:$B$25,2,0),"")</f>
        <v/>
      </c>
      <c r="I210" s="256"/>
      <c r="J210" s="16"/>
      <c r="K210" s="16"/>
      <c r="L210" s="16"/>
      <c r="M210" s="16"/>
      <c r="N210" s="23"/>
      <c r="O210" s="16"/>
      <c r="P210" s="23"/>
      <c r="Q210" s="16"/>
      <c r="R210" s="16"/>
      <c r="T210" s="23" t="str">
        <f>IF('PD4'!$S210&lt;&gt;"",'PD4'!$S210*VLOOKUP('PD4'!$R210,#REF!,2,0),"")</f>
        <v/>
      </c>
      <c r="U210" s="16"/>
      <c r="V210" s="16"/>
      <c r="W210" s="16"/>
      <c r="X210" s="16"/>
      <c r="Y210" s="16"/>
      <c r="Z210" s="16"/>
      <c r="AA210" s="16"/>
      <c r="AB210" s="16"/>
      <c r="AC210" s="16"/>
      <c r="AD210" s="16"/>
    </row>
    <row r="211" spans="1:30" ht="18" customHeight="1" x14ac:dyDescent="0.35">
      <c r="A211" s="254"/>
      <c r="B211" s="239"/>
      <c r="C211" s="239"/>
      <c r="D211" s="237"/>
      <c r="E211" s="237"/>
      <c r="F211" s="238"/>
      <c r="G211" s="491" t="str">
        <f>IF('PD4'!$F211&lt;&gt;"",'PD4'!$C211*'PD4'!$D211+E211,"")</f>
        <v/>
      </c>
      <c r="H211" s="491" t="str">
        <f>IF('PD4'!$G211&lt;&gt;"",'PD4'!$G211*VLOOKUP('PD4'!$F211,'Group Information'!$A$19:$B$25,2,0),"")</f>
        <v/>
      </c>
      <c r="I211" s="256"/>
      <c r="J211" s="16"/>
      <c r="K211" s="16"/>
      <c r="L211" s="16"/>
      <c r="M211" s="16"/>
      <c r="N211" s="23"/>
      <c r="O211" s="16"/>
      <c r="P211" s="23"/>
      <c r="Q211" s="16"/>
      <c r="R211" s="16"/>
      <c r="T211" s="23" t="str">
        <f>IF('PD4'!$S211&lt;&gt;"",'PD4'!$S211*VLOOKUP('PD4'!$R211,#REF!,2,0),"")</f>
        <v/>
      </c>
      <c r="U211" s="16"/>
      <c r="V211" s="16"/>
      <c r="W211" s="16"/>
      <c r="X211" s="16"/>
      <c r="Y211" s="16"/>
      <c r="Z211" s="16"/>
      <c r="AA211" s="16"/>
      <c r="AB211" s="16"/>
      <c r="AC211" s="16"/>
      <c r="AD211" s="16"/>
    </row>
    <row r="212" spans="1:30" ht="18" customHeight="1" x14ac:dyDescent="0.35">
      <c r="A212" s="254"/>
      <c r="B212" s="239"/>
      <c r="C212" s="239"/>
      <c r="D212" s="237"/>
      <c r="E212" s="237"/>
      <c r="F212" s="238"/>
      <c r="G212" s="491" t="str">
        <f>IF('PD4'!$F212&lt;&gt;"",'PD4'!$C212*'PD4'!$D212+E212,"")</f>
        <v/>
      </c>
      <c r="H212" s="491" t="str">
        <f>IF('PD4'!$G212&lt;&gt;"",'PD4'!$G212*VLOOKUP('PD4'!$F212,'Group Information'!$A$19:$B$25,2,0),"")</f>
        <v/>
      </c>
      <c r="I212" s="256"/>
      <c r="J212" s="16"/>
      <c r="K212" s="16"/>
      <c r="L212" s="16"/>
      <c r="M212" s="16"/>
      <c r="N212" s="23"/>
      <c r="O212" s="16"/>
      <c r="P212" s="23"/>
      <c r="Q212" s="16"/>
      <c r="R212" s="16"/>
      <c r="T212" s="23" t="str">
        <f>IF('PD4'!$S212&lt;&gt;"",'PD4'!$S212*VLOOKUP('PD4'!$R212,#REF!,2,0),"")</f>
        <v/>
      </c>
      <c r="U212" s="16"/>
      <c r="V212" s="16"/>
      <c r="W212" s="16"/>
      <c r="X212" s="16"/>
      <c r="Y212" s="16"/>
      <c r="Z212" s="16"/>
      <c r="AA212" s="16"/>
      <c r="AB212" s="16"/>
      <c r="AC212" s="16"/>
      <c r="AD212" s="16"/>
    </row>
    <row r="213" spans="1:30" ht="18" customHeight="1" x14ac:dyDescent="0.35">
      <c r="A213" s="254"/>
      <c r="B213" s="239"/>
      <c r="C213" s="239"/>
      <c r="D213" s="237"/>
      <c r="E213" s="237"/>
      <c r="F213" s="238"/>
      <c r="G213" s="491" t="str">
        <f>IF('PD4'!$F213&lt;&gt;"",'PD4'!$C213*'PD4'!$D213+E213,"")</f>
        <v/>
      </c>
      <c r="H213" s="491" t="str">
        <f>IF('PD4'!$G213&lt;&gt;"",'PD4'!$G213*VLOOKUP('PD4'!$F213,'Group Information'!$A$19:$B$25,2,0),"")</f>
        <v/>
      </c>
      <c r="I213" s="256"/>
      <c r="J213" s="16"/>
      <c r="K213" s="16"/>
      <c r="L213" s="16"/>
      <c r="M213" s="16"/>
      <c r="N213" s="23"/>
      <c r="O213" s="16"/>
      <c r="P213" s="23"/>
      <c r="Q213" s="16"/>
      <c r="R213" s="16"/>
      <c r="T213" s="23" t="str">
        <f>IF('PD4'!$S213&lt;&gt;"",'PD4'!$S213*VLOOKUP('PD4'!$R213,#REF!,2,0),"")</f>
        <v/>
      </c>
      <c r="U213" s="16"/>
      <c r="V213" s="16"/>
      <c r="W213" s="16"/>
      <c r="X213" s="16"/>
      <c r="Y213" s="16"/>
      <c r="Z213" s="16"/>
      <c r="AA213" s="16"/>
      <c r="AB213" s="16"/>
      <c r="AC213" s="16"/>
      <c r="AD213" s="16"/>
    </row>
    <row r="214" spans="1:30" ht="18" customHeight="1" x14ac:dyDescent="0.35">
      <c r="A214" s="254"/>
      <c r="B214" s="239"/>
      <c r="C214" s="239"/>
      <c r="D214" s="237"/>
      <c r="E214" s="237"/>
      <c r="F214" s="238"/>
      <c r="G214" s="491" t="str">
        <f>IF('PD4'!$F214&lt;&gt;"",'PD4'!$C214*'PD4'!$D214+E214,"")</f>
        <v/>
      </c>
      <c r="H214" s="491" t="str">
        <f>IF('PD4'!$G214&lt;&gt;"",'PD4'!$G214*VLOOKUP('PD4'!$F214,'Group Information'!$A$19:$B$25,2,0),"")</f>
        <v/>
      </c>
      <c r="I214" s="256"/>
      <c r="J214" s="16"/>
      <c r="K214" s="16"/>
      <c r="L214" s="16"/>
      <c r="M214" s="16"/>
      <c r="N214" s="23"/>
      <c r="O214" s="16"/>
      <c r="P214" s="23"/>
      <c r="Q214" s="16"/>
      <c r="R214" s="16"/>
      <c r="T214" s="23" t="str">
        <f>IF('PD4'!$S214&lt;&gt;"",'PD4'!$S214*VLOOKUP('PD4'!$R214,#REF!,2,0),"")</f>
        <v/>
      </c>
      <c r="U214" s="16"/>
      <c r="V214" s="16"/>
      <c r="W214" s="16"/>
      <c r="X214" s="16"/>
      <c r="Y214" s="16"/>
      <c r="Z214" s="16"/>
      <c r="AA214" s="16"/>
      <c r="AB214" s="16"/>
      <c r="AC214" s="16"/>
      <c r="AD214" s="16"/>
    </row>
    <row r="215" spans="1:30" ht="18" customHeight="1" x14ac:dyDescent="0.35">
      <c r="A215" s="254"/>
      <c r="B215" s="239"/>
      <c r="C215" s="239"/>
      <c r="D215" s="237"/>
      <c r="E215" s="237"/>
      <c r="F215" s="238"/>
      <c r="G215" s="491" t="str">
        <f>IF('PD4'!$F215&lt;&gt;"",'PD4'!$C215*'PD4'!$D215+E215,"")</f>
        <v/>
      </c>
      <c r="H215" s="491" t="str">
        <f>IF('PD4'!$G215&lt;&gt;"",'PD4'!$G215*VLOOKUP('PD4'!$F215,'Group Information'!$A$19:$B$25,2,0),"")</f>
        <v/>
      </c>
      <c r="I215" s="256"/>
      <c r="J215" s="16"/>
      <c r="K215" s="16"/>
      <c r="L215" s="16"/>
      <c r="M215" s="16"/>
      <c r="N215" s="23"/>
      <c r="O215" s="16"/>
      <c r="P215" s="23"/>
      <c r="Q215" s="16"/>
      <c r="R215" s="16"/>
      <c r="T215" s="23" t="str">
        <f>IF('PD4'!$S215&lt;&gt;"",'PD4'!$S215*VLOOKUP('PD4'!$R215,#REF!,2,0),"")</f>
        <v/>
      </c>
      <c r="U215" s="16"/>
      <c r="V215" s="16"/>
      <c r="W215" s="16"/>
      <c r="X215" s="16"/>
      <c r="Y215" s="16"/>
      <c r="Z215" s="16"/>
      <c r="AA215" s="16"/>
      <c r="AB215" s="16"/>
      <c r="AC215" s="16"/>
      <c r="AD215" s="16"/>
    </row>
    <row r="216" spans="1:30" ht="18" customHeight="1" x14ac:dyDescent="0.35">
      <c r="A216" s="254"/>
      <c r="B216" s="239"/>
      <c r="C216" s="239"/>
      <c r="D216" s="237"/>
      <c r="E216" s="237"/>
      <c r="F216" s="238"/>
      <c r="G216" s="491" t="str">
        <f>IF('PD4'!$F216&lt;&gt;"",'PD4'!$C216*'PD4'!$D216+E216,"")</f>
        <v/>
      </c>
      <c r="H216" s="491" t="str">
        <f>IF('PD4'!$G216&lt;&gt;"",'PD4'!$G216*VLOOKUP('PD4'!$F216,'Group Information'!$A$19:$B$25,2,0),"")</f>
        <v/>
      </c>
      <c r="I216" s="256"/>
      <c r="J216" s="16"/>
      <c r="K216" s="16"/>
      <c r="L216" s="16"/>
      <c r="M216" s="16"/>
      <c r="N216" s="23"/>
      <c r="O216" s="16"/>
      <c r="P216" s="23"/>
      <c r="Q216" s="16"/>
      <c r="R216" s="16"/>
      <c r="T216" s="23" t="str">
        <f>IF('PD4'!$S216&lt;&gt;"",'PD4'!$S216*VLOOKUP('PD4'!$R216,#REF!,2,0),"")</f>
        <v/>
      </c>
      <c r="U216" s="16"/>
      <c r="V216" s="16"/>
      <c r="W216" s="16"/>
      <c r="X216" s="16"/>
      <c r="Y216" s="16"/>
      <c r="Z216" s="16"/>
      <c r="AA216" s="16"/>
      <c r="AB216" s="16"/>
      <c r="AC216" s="16"/>
      <c r="AD216" s="16"/>
    </row>
    <row r="217" spans="1:30" ht="18" customHeight="1" x14ac:dyDescent="0.35">
      <c r="A217" s="254"/>
      <c r="B217" s="239"/>
      <c r="C217" s="239"/>
      <c r="D217" s="237"/>
      <c r="E217" s="237"/>
      <c r="F217" s="238"/>
      <c r="G217" s="491" t="str">
        <f>IF('PD4'!$F217&lt;&gt;"",'PD4'!$C217*'PD4'!$D217+E217,"")</f>
        <v/>
      </c>
      <c r="H217" s="491" t="str">
        <f>IF('PD4'!$G217&lt;&gt;"",'PD4'!$G217*VLOOKUP('PD4'!$F217,'Group Information'!$A$19:$B$25,2,0),"")</f>
        <v/>
      </c>
      <c r="I217" s="256"/>
      <c r="J217" s="16"/>
      <c r="K217" s="16"/>
      <c r="L217" s="16"/>
      <c r="M217" s="16"/>
      <c r="N217" s="23"/>
      <c r="O217" s="16"/>
      <c r="P217" s="23"/>
      <c r="Q217" s="16"/>
      <c r="R217" s="16"/>
      <c r="T217" s="23" t="str">
        <f>IF('PD4'!$S217&lt;&gt;"",'PD4'!$S217*VLOOKUP('PD4'!$R217,#REF!,2,0),"")</f>
        <v/>
      </c>
      <c r="U217" s="16"/>
      <c r="V217" s="16"/>
      <c r="W217" s="16"/>
      <c r="X217" s="16"/>
      <c r="Y217" s="16"/>
      <c r="Z217" s="16"/>
      <c r="AA217" s="16"/>
      <c r="AB217" s="16"/>
      <c r="AC217" s="16"/>
      <c r="AD217" s="16"/>
    </row>
    <row r="218" spans="1:30" ht="18" customHeight="1" x14ac:dyDescent="0.35">
      <c r="A218" s="254"/>
      <c r="B218" s="239"/>
      <c r="C218" s="239"/>
      <c r="D218" s="237"/>
      <c r="E218" s="237"/>
      <c r="F218" s="238"/>
      <c r="G218" s="491" t="str">
        <f>IF('PD4'!$F218&lt;&gt;"",'PD4'!$C218*'PD4'!$D218+E218,"")</f>
        <v/>
      </c>
      <c r="H218" s="491" t="str">
        <f>IF('PD4'!$G218&lt;&gt;"",'PD4'!$G218*VLOOKUP('PD4'!$F218,'Group Information'!$A$19:$B$25,2,0),"")</f>
        <v/>
      </c>
      <c r="I218" s="256"/>
      <c r="J218" s="16"/>
      <c r="K218" s="16"/>
      <c r="L218" s="16"/>
      <c r="M218" s="16"/>
      <c r="N218" s="23"/>
      <c r="O218" s="16"/>
      <c r="P218" s="23"/>
      <c r="Q218" s="16"/>
      <c r="R218" s="16"/>
      <c r="T218" s="23" t="str">
        <f>IF('PD4'!$S218&lt;&gt;"",'PD4'!$S218*VLOOKUP('PD4'!$R218,#REF!,2,0),"")</f>
        <v/>
      </c>
      <c r="U218" s="16"/>
      <c r="V218" s="16"/>
      <c r="W218" s="16"/>
      <c r="X218" s="16"/>
      <c r="Y218" s="16"/>
      <c r="Z218" s="16"/>
      <c r="AA218" s="16"/>
      <c r="AB218" s="16"/>
      <c r="AC218" s="16"/>
      <c r="AD218" s="16"/>
    </row>
    <row r="219" spans="1:30" ht="18" customHeight="1" x14ac:dyDescent="0.35">
      <c r="A219" s="254"/>
      <c r="B219" s="239"/>
      <c r="C219" s="239"/>
      <c r="D219" s="237"/>
      <c r="E219" s="237"/>
      <c r="F219" s="238"/>
      <c r="G219" s="491" t="str">
        <f>IF('PD4'!$F219&lt;&gt;"",'PD4'!$C219*'PD4'!$D219+E219,"")</f>
        <v/>
      </c>
      <c r="H219" s="491" t="str">
        <f>IF('PD4'!$G219&lt;&gt;"",'PD4'!$G219*VLOOKUP('PD4'!$F219,'Group Information'!$A$19:$B$25,2,0),"")</f>
        <v/>
      </c>
      <c r="I219" s="256"/>
      <c r="J219" s="16"/>
      <c r="K219" s="16"/>
      <c r="L219" s="16"/>
      <c r="M219" s="16"/>
      <c r="N219" s="23"/>
      <c r="O219" s="16"/>
      <c r="P219" s="23"/>
      <c r="Q219" s="16"/>
      <c r="R219" s="16"/>
      <c r="T219" s="23" t="str">
        <f>IF('PD4'!$S219&lt;&gt;"",'PD4'!$S219*VLOOKUP('PD4'!$R219,#REF!,2,0),"")</f>
        <v/>
      </c>
      <c r="U219" s="16"/>
      <c r="V219" s="16"/>
      <c r="W219" s="16"/>
      <c r="X219" s="16"/>
      <c r="Y219" s="16"/>
      <c r="Z219" s="16"/>
      <c r="AA219" s="16"/>
      <c r="AB219" s="16"/>
      <c r="AC219" s="16"/>
      <c r="AD219" s="16"/>
    </row>
    <row r="220" spans="1:30" ht="18" customHeight="1" x14ac:dyDescent="0.35">
      <c r="A220" s="254"/>
      <c r="B220" s="239"/>
      <c r="C220" s="239"/>
      <c r="D220" s="237"/>
      <c r="E220" s="237"/>
      <c r="F220" s="238"/>
      <c r="G220" s="491" t="str">
        <f>IF('PD4'!$F220&lt;&gt;"",'PD4'!$C220*'PD4'!$D220+E220,"")</f>
        <v/>
      </c>
      <c r="H220" s="491" t="str">
        <f>IF('PD4'!$G220&lt;&gt;"",'PD4'!$G220*VLOOKUP('PD4'!$F220,'Group Information'!$A$19:$B$25,2,0),"")</f>
        <v/>
      </c>
      <c r="I220" s="256"/>
      <c r="J220" s="16"/>
      <c r="K220" s="16"/>
      <c r="L220" s="16"/>
      <c r="M220" s="16"/>
      <c r="N220" s="23"/>
      <c r="O220" s="16"/>
      <c r="P220" s="23"/>
      <c r="Q220" s="16"/>
      <c r="R220" s="16"/>
      <c r="T220" s="23" t="str">
        <f>IF('PD4'!$S220&lt;&gt;"",'PD4'!$S220*VLOOKUP('PD4'!$R220,#REF!,2,0),"")</f>
        <v/>
      </c>
      <c r="U220" s="16"/>
      <c r="V220" s="16"/>
      <c r="W220" s="16"/>
      <c r="X220" s="16"/>
      <c r="Y220" s="16"/>
      <c r="Z220" s="16"/>
      <c r="AA220" s="16"/>
      <c r="AB220" s="16"/>
      <c r="AC220" s="16"/>
      <c r="AD220" s="16"/>
    </row>
    <row r="221" spans="1:30" ht="18" customHeight="1" x14ac:dyDescent="0.35">
      <c r="A221" s="254"/>
      <c r="B221" s="239"/>
      <c r="C221" s="239"/>
      <c r="D221" s="237"/>
      <c r="E221" s="237"/>
      <c r="F221" s="238"/>
      <c r="G221" s="491" t="str">
        <f>IF('PD4'!$F221&lt;&gt;"",'PD4'!$C221*'PD4'!$D221+E221,"")</f>
        <v/>
      </c>
      <c r="H221" s="491" t="str">
        <f>IF('PD4'!$G221&lt;&gt;"",'PD4'!$G221*VLOOKUP('PD4'!$F221,'Group Information'!$A$19:$B$25,2,0),"")</f>
        <v/>
      </c>
      <c r="I221" s="256"/>
      <c r="J221" s="16"/>
      <c r="K221" s="16"/>
      <c r="L221" s="16"/>
      <c r="M221" s="16"/>
      <c r="N221" s="23"/>
      <c r="O221" s="16"/>
      <c r="P221" s="23"/>
      <c r="Q221" s="16"/>
      <c r="R221" s="16"/>
      <c r="T221" s="23" t="str">
        <f>IF('PD4'!$S221&lt;&gt;"",'PD4'!$S221*VLOOKUP('PD4'!$R221,#REF!,2,0),"")</f>
        <v/>
      </c>
      <c r="U221" s="16"/>
      <c r="V221" s="16"/>
      <c r="W221" s="16"/>
      <c r="X221" s="16"/>
      <c r="Y221" s="16"/>
      <c r="Z221" s="16"/>
      <c r="AA221" s="16"/>
      <c r="AB221" s="16"/>
      <c r="AC221" s="16"/>
      <c r="AD221" s="16"/>
    </row>
    <row r="222" spans="1:30" ht="18" customHeight="1" x14ac:dyDescent="0.35">
      <c r="A222" s="254"/>
      <c r="B222" s="239"/>
      <c r="C222" s="239"/>
      <c r="D222" s="237"/>
      <c r="E222" s="237"/>
      <c r="F222" s="238"/>
      <c r="G222" s="491" t="str">
        <f>IF('PD4'!$F222&lt;&gt;"",'PD4'!$C222*'PD4'!$D222+E222,"")</f>
        <v/>
      </c>
      <c r="H222" s="491" t="str">
        <f>IF('PD4'!$G222&lt;&gt;"",'PD4'!$G222*VLOOKUP('PD4'!$F222,'Group Information'!$A$19:$B$25,2,0),"")</f>
        <v/>
      </c>
      <c r="I222" s="256"/>
      <c r="J222" s="16"/>
      <c r="K222" s="16"/>
      <c r="L222" s="16"/>
      <c r="M222" s="16"/>
      <c r="N222" s="23"/>
      <c r="O222" s="16"/>
      <c r="P222" s="23"/>
      <c r="Q222" s="16"/>
      <c r="R222" s="16"/>
      <c r="T222" s="23" t="str">
        <f>IF('PD4'!$S222&lt;&gt;"",'PD4'!$S222*VLOOKUP('PD4'!$R222,#REF!,2,0),"")</f>
        <v/>
      </c>
      <c r="U222" s="16"/>
      <c r="V222" s="16"/>
      <c r="W222" s="16"/>
      <c r="X222" s="16"/>
      <c r="Y222" s="16"/>
      <c r="Z222" s="16"/>
      <c r="AA222" s="16"/>
      <c r="AB222" s="16"/>
      <c r="AC222" s="16"/>
      <c r="AD222" s="16"/>
    </row>
    <row r="223" spans="1:30" ht="18" customHeight="1" x14ac:dyDescent="0.35">
      <c r="A223" s="254"/>
      <c r="B223" s="239"/>
      <c r="C223" s="239"/>
      <c r="D223" s="237"/>
      <c r="E223" s="237"/>
      <c r="F223" s="238"/>
      <c r="G223" s="491" t="str">
        <f>IF('PD4'!$F223&lt;&gt;"",'PD4'!$C223*'PD4'!$D223+E223,"")</f>
        <v/>
      </c>
      <c r="H223" s="491" t="str">
        <f>IF('PD4'!$G223&lt;&gt;"",'PD4'!$G223*VLOOKUP('PD4'!$F223,'Group Information'!$A$19:$B$25,2,0),"")</f>
        <v/>
      </c>
      <c r="I223" s="256"/>
      <c r="J223" s="16"/>
      <c r="K223" s="16"/>
      <c r="L223" s="16"/>
      <c r="M223" s="16"/>
      <c r="N223" s="23"/>
      <c r="O223" s="16"/>
      <c r="P223" s="23"/>
      <c r="Q223" s="16"/>
      <c r="R223" s="16"/>
      <c r="T223" s="23" t="str">
        <f>IF('PD4'!$S223&lt;&gt;"",'PD4'!$S223*VLOOKUP('PD4'!$R223,#REF!,2,0),"")</f>
        <v/>
      </c>
      <c r="U223" s="16"/>
      <c r="V223" s="16"/>
      <c r="W223" s="16"/>
      <c r="X223" s="16"/>
      <c r="Y223" s="16"/>
      <c r="Z223" s="16"/>
      <c r="AA223" s="16"/>
      <c r="AB223" s="16"/>
      <c r="AC223" s="16"/>
      <c r="AD223" s="16"/>
    </row>
    <row r="224" spans="1:30" ht="18" customHeight="1" x14ac:dyDescent="0.35">
      <c r="A224" s="254"/>
      <c r="B224" s="239"/>
      <c r="C224" s="239"/>
      <c r="D224" s="237"/>
      <c r="E224" s="237"/>
      <c r="F224" s="238"/>
      <c r="G224" s="491" t="str">
        <f>IF('PD4'!$F224&lt;&gt;"",'PD4'!$C224*'PD4'!$D224+E224,"")</f>
        <v/>
      </c>
      <c r="H224" s="491" t="str">
        <f>IF('PD4'!$G224&lt;&gt;"",'PD4'!$G224*VLOOKUP('PD4'!$F224,'Group Information'!$A$19:$B$25,2,0),"")</f>
        <v/>
      </c>
      <c r="I224" s="256"/>
      <c r="J224" s="16"/>
      <c r="K224" s="16"/>
      <c r="L224" s="16"/>
      <c r="M224" s="16"/>
      <c r="N224" s="23"/>
      <c r="O224" s="16"/>
      <c r="P224" s="23"/>
      <c r="Q224" s="16"/>
      <c r="R224" s="16"/>
      <c r="T224" s="23" t="str">
        <f>IF('PD4'!$S224&lt;&gt;"",'PD4'!$S224*VLOOKUP('PD4'!$R224,#REF!,2,0),"")</f>
        <v/>
      </c>
      <c r="U224" s="16"/>
      <c r="V224" s="16"/>
      <c r="W224" s="16"/>
      <c r="X224" s="16"/>
      <c r="Y224" s="16"/>
      <c r="Z224" s="16"/>
      <c r="AA224" s="16"/>
      <c r="AB224" s="16"/>
      <c r="AC224" s="16"/>
      <c r="AD224" s="16"/>
    </row>
    <row r="225" spans="1:30" ht="18" customHeight="1" x14ac:dyDescent="0.35">
      <c r="A225" s="257"/>
      <c r="B225" s="258"/>
      <c r="C225" s="258"/>
      <c r="D225" s="259"/>
      <c r="E225" s="259"/>
      <c r="F225" s="260"/>
      <c r="G225" s="492" t="str">
        <f>IF('PD4'!$F225&lt;&gt;"",'PD4'!$C225*'PD4'!$D225+E225,"")</f>
        <v/>
      </c>
      <c r="H225" s="492" t="str">
        <f>IF('PD4'!$G225&lt;&gt;"",'PD4'!$G225*VLOOKUP('PD4'!$F225,'Group Information'!$A$19:$B$25,2,0),"")</f>
        <v/>
      </c>
      <c r="I225" s="261"/>
      <c r="J225" s="16"/>
      <c r="K225" s="16"/>
      <c r="L225" s="16"/>
      <c r="M225" s="16"/>
      <c r="N225" s="23"/>
      <c r="O225" s="16"/>
      <c r="P225" s="23"/>
      <c r="Q225" s="16"/>
      <c r="R225" s="16"/>
      <c r="T225" s="23" t="str">
        <f>IF('PD4'!$S225&lt;&gt;"",'PD4'!$S225*VLOOKUP('PD4'!$R225,#REF!,2,0),"")</f>
        <v/>
      </c>
      <c r="U225" s="16"/>
      <c r="V225" s="16"/>
      <c r="W225" s="16"/>
      <c r="X225" s="16"/>
      <c r="Y225" s="16"/>
      <c r="Z225" s="16"/>
      <c r="AA225" s="16"/>
      <c r="AB225" s="16"/>
      <c r="AC225" s="16"/>
      <c r="AD225" s="16"/>
    </row>
    <row r="226" spans="1:30" ht="18" customHeight="1" x14ac:dyDescent="0.35">
      <c r="A226" s="17"/>
      <c r="B226" s="16"/>
      <c r="C226" s="16"/>
      <c r="D226" s="16"/>
      <c r="E226" s="16"/>
      <c r="F226" s="16"/>
      <c r="G226" s="16"/>
      <c r="H226" s="16"/>
      <c r="I226" s="16"/>
      <c r="J226" s="16"/>
      <c r="K226" s="16"/>
      <c r="L226" s="16"/>
      <c r="N226" s="16"/>
      <c r="O226" s="16"/>
      <c r="P226" s="16"/>
      <c r="Q226" s="16"/>
      <c r="R226" s="16"/>
      <c r="S226" s="16"/>
      <c r="T226" s="23"/>
      <c r="U226" s="16"/>
      <c r="V226" s="16"/>
      <c r="X226" s="23" t="str">
        <f>IF('PD4'!$W226&lt;&gt;"",'PD4'!$W226*VLOOKUP('PD4'!$V226,#REF!,2,0),"")</f>
        <v/>
      </c>
      <c r="Y226" s="16"/>
      <c r="Z226" s="16"/>
      <c r="AA226" s="16"/>
      <c r="AB226" s="16"/>
      <c r="AC226" s="16"/>
    </row>
    <row r="227" spans="1:30" ht="15.75" customHeight="1" x14ac:dyDescent="0.35">
      <c r="A227" s="17"/>
      <c r="B227" s="16"/>
      <c r="C227" s="16"/>
      <c r="D227" s="16"/>
      <c r="E227" s="16"/>
      <c r="F227" s="16"/>
      <c r="I227" s="16"/>
      <c r="J227" s="16"/>
      <c r="K227" s="16"/>
      <c r="L227" s="16"/>
      <c r="N227" s="16"/>
      <c r="O227" s="16"/>
      <c r="P227" s="16"/>
      <c r="Q227" s="16"/>
      <c r="R227" s="16"/>
      <c r="S227" s="23"/>
      <c r="T227" s="16"/>
      <c r="U227" s="16"/>
      <c r="W227" s="23" t="str">
        <f>IF('PD4'!$V227&lt;&gt;"",'PD4'!$V227*VLOOKUP('PD4'!$U227,#REF!,2,0),"")</f>
        <v/>
      </c>
      <c r="X227" s="16"/>
      <c r="Y227" s="16"/>
      <c r="Z227" s="16"/>
      <c r="AA227" s="16"/>
      <c r="AB227" s="16"/>
      <c r="AC227" s="16"/>
    </row>
    <row r="228" spans="1:30" ht="15.75" customHeight="1" x14ac:dyDescent="0.35">
      <c r="A228" s="17"/>
      <c r="B228" s="16"/>
      <c r="C228" s="16"/>
      <c r="D228" s="16"/>
      <c r="E228" s="16"/>
      <c r="F228" s="16"/>
      <c r="G228" s="16"/>
      <c r="H228" s="16"/>
      <c r="I228" s="16"/>
      <c r="J228" s="16"/>
      <c r="K228" s="16"/>
      <c r="L228" s="16"/>
      <c r="N228" s="16"/>
      <c r="O228" s="16"/>
      <c r="P228" s="16"/>
      <c r="Q228" s="16"/>
      <c r="R228" s="16"/>
      <c r="S228" s="23"/>
      <c r="T228" s="16"/>
      <c r="U228" s="16"/>
      <c r="W228" s="23" t="str">
        <f>IF('PD4'!$V228&lt;&gt;"",'PD4'!$V228*VLOOKUP('PD4'!$U228,#REF!,2,0),"")</f>
        <v/>
      </c>
      <c r="X228" s="16"/>
      <c r="Y228" s="16"/>
      <c r="Z228" s="16"/>
      <c r="AA228" s="16"/>
      <c r="AB228" s="16"/>
      <c r="AC228" s="16"/>
    </row>
    <row r="229" spans="1:30" ht="15.75" customHeight="1" x14ac:dyDescent="0.35">
      <c r="A229" s="17"/>
      <c r="B229" s="16"/>
      <c r="C229" s="16"/>
      <c r="D229" s="16"/>
      <c r="E229" s="16"/>
      <c r="F229" s="16"/>
      <c r="G229" s="16"/>
      <c r="H229" s="16"/>
      <c r="I229" s="16"/>
      <c r="J229" s="16"/>
      <c r="K229" s="16"/>
      <c r="L229" s="16"/>
      <c r="N229" s="16"/>
      <c r="O229" s="16"/>
      <c r="P229" s="16"/>
      <c r="Q229" s="16"/>
      <c r="R229" s="16"/>
      <c r="S229" s="23"/>
      <c r="T229" s="16"/>
      <c r="U229" s="16"/>
      <c r="W229" s="23" t="str">
        <f>IF('PD4'!$V229&lt;&gt;"",'PD4'!$V229*VLOOKUP('PD4'!$U229,#REF!,2,0),"")</f>
        <v/>
      </c>
      <c r="X229" s="16"/>
      <c r="Y229" s="16"/>
      <c r="Z229" s="16"/>
      <c r="AA229" s="16"/>
      <c r="AB229" s="16"/>
      <c r="AC229" s="16"/>
    </row>
    <row r="230" spans="1:30" ht="15.75" customHeight="1" x14ac:dyDescent="0.35">
      <c r="A230" s="17"/>
      <c r="B230" s="16"/>
      <c r="C230" s="16"/>
      <c r="D230" s="16"/>
      <c r="E230" s="16"/>
      <c r="F230" s="16"/>
      <c r="G230" s="16"/>
      <c r="H230" s="16"/>
      <c r="I230" s="16"/>
      <c r="J230" s="16"/>
      <c r="K230" s="16"/>
      <c r="L230" s="16"/>
      <c r="N230" s="16"/>
      <c r="O230" s="16"/>
      <c r="P230" s="16"/>
      <c r="Q230" s="16"/>
      <c r="R230" s="16"/>
      <c r="S230" s="23"/>
      <c r="T230" s="16"/>
      <c r="U230" s="16"/>
      <c r="W230" s="23" t="str">
        <f>IF('PD4'!$V230&lt;&gt;"",'PD4'!$V230*VLOOKUP('PD4'!$U230,#REF!,2,0),"")</f>
        <v/>
      </c>
      <c r="X230" s="16"/>
      <c r="Y230" s="16"/>
      <c r="Z230" s="16"/>
      <c r="AA230" s="16"/>
      <c r="AB230" s="16"/>
      <c r="AC230" s="16"/>
    </row>
    <row r="231" spans="1:30" ht="15.75" customHeight="1" x14ac:dyDescent="0.35">
      <c r="A231" s="17"/>
      <c r="B231" s="16"/>
      <c r="C231" s="16"/>
      <c r="D231" s="16"/>
      <c r="E231" s="16"/>
      <c r="F231" s="16"/>
      <c r="G231" s="16"/>
      <c r="H231" s="16"/>
      <c r="I231" s="16"/>
      <c r="J231" s="16"/>
      <c r="K231" s="16"/>
      <c r="L231" s="16"/>
      <c r="N231" s="16"/>
      <c r="O231" s="16"/>
      <c r="P231" s="16"/>
      <c r="Q231" s="16"/>
      <c r="R231" s="16"/>
      <c r="S231" s="23"/>
      <c r="T231" s="16"/>
      <c r="U231" s="16"/>
      <c r="W231" s="23" t="str">
        <f>IF('PD4'!$V231&lt;&gt;"",'PD4'!$V231*VLOOKUP('PD4'!$U231,#REF!,2,0),"")</f>
        <v/>
      </c>
      <c r="X231" s="16"/>
      <c r="Y231" s="16"/>
      <c r="Z231" s="16"/>
      <c r="AA231" s="16"/>
      <c r="AB231" s="16"/>
      <c r="AC231" s="16"/>
    </row>
    <row r="232" spans="1:30" ht="15.75" customHeight="1" x14ac:dyDescent="0.35">
      <c r="A232" s="17"/>
      <c r="B232" s="16"/>
      <c r="C232" s="16"/>
      <c r="D232" s="16"/>
      <c r="E232" s="16"/>
      <c r="F232" s="16"/>
      <c r="G232" s="16"/>
      <c r="H232" s="16"/>
      <c r="I232" s="16"/>
      <c r="J232" s="16"/>
      <c r="K232" s="16"/>
      <c r="L232" s="16"/>
      <c r="N232" s="16"/>
      <c r="O232" s="16"/>
      <c r="P232" s="16"/>
      <c r="Q232" s="16"/>
      <c r="R232" s="16"/>
      <c r="S232" s="23"/>
      <c r="T232" s="16"/>
      <c r="U232" s="16"/>
      <c r="W232" s="23" t="str">
        <f>IF('PD4'!$V232&lt;&gt;"",'PD4'!$V232*VLOOKUP('PD4'!$U232,#REF!,2,0),"")</f>
        <v/>
      </c>
      <c r="X232" s="16"/>
      <c r="Y232" s="16"/>
      <c r="Z232" s="16"/>
      <c r="AA232" s="16"/>
      <c r="AB232" s="16"/>
      <c r="AC232" s="16"/>
    </row>
    <row r="233" spans="1:30" ht="15.75" customHeight="1" x14ac:dyDescent="0.35">
      <c r="A233" s="17"/>
      <c r="B233" s="16"/>
      <c r="C233" s="16"/>
      <c r="D233" s="16"/>
      <c r="E233" s="16"/>
      <c r="F233" s="16"/>
      <c r="G233" s="16"/>
      <c r="H233" s="16"/>
      <c r="I233" s="16"/>
      <c r="J233" s="16"/>
      <c r="K233" s="16"/>
      <c r="L233" s="16"/>
      <c r="N233" s="16"/>
      <c r="O233" s="16"/>
      <c r="P233" s="16"/>
      <c r="Q233" s="16"/>
      <c r="R233" s="16"/>
      <c r="S233" s="23"/>
      <c r="T233" s="16"/>
      <c r="U233" s="16"/>
      <c r="W233" s="23" t="str">
        <f>IF('PD4'!$V233&lt;&gt;"",'PD4'!$V233*VLOOKUP('PD4'!$U233,#REF!,2,0),"")</f>
        <v/>
      </c>
      <c r="X233" s="16"/>
      <c r="Y233" s="16"/>
      <c r="Z233" s="16"/>
      <c r="AA233" s="16"/>
      <c r="AB233" s="16"/>
      <c r="AC233" s="16"/>
    </row>
    <row r="234" spans="1:30" ht="15.75" customHeight="1" x14ac:dyDescent="0.35">
      <c r="A234" s="17"/>
      <c r="B234" s="16"/>
      <c r="C234" s="16"/>
      <c r="D234" s="16"/>
      <c r="E234" s="16"/>
      <c r="F234" s="16"/>
      <c r="G234" s="16"/>
      <c r="H234" s="16"/>
      <c r="I234" s="16"/>
      <c r="J234" s="16"/>
      <c r="K234" s="16"/>
      <c r="L234" s="16"/>
      <c r="N234" s="16"/>
      <c r="O234" s="16"/>
      <c r="P234" s="16"/>
      <c r="Q234" s="16"/>
      <c r="R234" s="16"/>
      <c r="S234" s="23"/>
      <c r="T234" s="16"/>
      <c r="U234" s="16"/>
      <c r="W234" s="23" t="str">
        <f>IF('PD4'!$V234&lt;&gt;"",'PD4'!$V234*VLOOKUP('PD4'!$U234,#REF!,2,0),"")</f>
        <v/>
      </c>
      <c r="X234" s="16"/>
      <c r="Y234" s="16"/>
      <c r="Z234" s="16"/>
      <c r="AA234" s="16"/>
      <c r="AB234" s="16"/>
      <c r="AC234" s="16"/>
    </row>
    <row r="235" spans="1:30" ht="15.75" customHeight="1" x14ac:dyDescent="0.35">
      <c r="A235" s="17"/>
      <c r="B235" s="16"/>
      <c r="C235" s="16"/>
      <c r="D235" s="16"/>
      <c r="E235" s="16"/>
      <c r="F235" s="16"/>
      <c r="G235" s="16"/>
      <c r="H235" s="16"/>
      <c r="I235" s="16"/>
      <c r="J235" s="16"/>
      <c r="K235" s="16"/>
      <c r="L235" s="16"/>
      <c r="N235" s="16"/>
      <c r="O235" s="16"/>
      <c r="P235" s="16"/>
      <c r="Q235" s="16"/>
      <c r="R235" s="16"/>
      <c r="S235" s="23"/>
      <c r="T235" s="16"/>
      <c r="U235" s="16"/>
      <c r="W235" s="23" t="str">
        <f>IF('PD4'!$V235&lt;&gt;"",'PD4'!$V235*VLOOKUP('PD4'!$U235,#REF!,2,0),"")</f>
        <v/>
      </c>
      <c r="X235" s="16"/>
      <c r="Y235" s="16"/>
      <c r="Z235" s="16"/>
      <c r="AA235" s="16"/>
      <c r="AB235" s="16"/>
      <c r="AC235" s="16"/>
    </row>
    <row r="236" spans="1:30" ht="15.75" customHeight="1" x14ac:dyDescent="0.35">
      <c r="A236" s="17"/>
      <c r="B236" s="16"/>
      <c r="C236" s="16"/>
      <c r="D236" s="16"/>
      <c r="E236" s="16"/>
      <c r="F236" s="16"/>
      <c r="G236" s="16"/>
      <c r="H236" s="16"/>
      <c r="I236" s="16"/>
      <c r="J236" s="16"/>
      <c r="K236" s="16"/>
      <c r="L236" s="16"/>
      <c r="N236" s="16"/>
      <c r="O236" s="16"/>
      <c r="P236" s="16"/>
      <c r="Q236" s="16"/>
      <c r="R236" s="16"/>
      <c r="S236" s="23"/>
      <c r="T236" s="16"/>
      <c r="U236" s="16"/>
      <c r="W236" s="23" t="str">
        <f>IF('PD4'!$V236&lt;&gt;"",'PD4'!$V236*VLOOKUP('PD4'!$U236,#REF!,2,0),"")</f>
        <v/>
      </c>
      <c r="X236" s="16"/>
      <c r="Y236" s="16"/>
      <c r="Z236" s="16"/>
      <c r="AA236" s="16"/>
      <c r="AB236" s="16"/>
      <c r="AC236" s="16"/>
    </row>
    <row r="237" spans="1:30" ht="15.75" customHeight="1" x14ac:dyDescent="0.35">
      <c r="A237" s="17"/>
      <c r="B237" s="16"/>
      <c r="C237" s="16"/>
      <c r="D237" s="16"/>
      <c r="E237" s="16"/>
      <c r="F237" s="16"/>
      <c r="G237" s="16"/>
      <c r="H237" s="16"/>
      <c r="I237" s="16"/>
      <c r="J237" s="16"/>
      <c r="K237" s="16"/>
      <c r="L237" s="16"/>
      <c r="N237" s="16"/>
      <c r="O237" s="16"/>
      <c r="P237" s="16"/>
      <c r="Q237" s="16"/>
      <c r="R237" s="16"/>
      <c r="S237" s="23"/>
      <c r="T237" s="16"/>
      <c r="U237" s="16"/>
      <c r="W237" s="23" t="str">
        <f>IF('PD4'!$V237&lt;&gt;"",'PD4'!$V237*VLOOKUP('PD4'!$U237,#REF!,2,0),"")</f>
        <v/>
      </c>
      <c r="X237" s="16"/>
      <c r="Y237" s="16"/>
      <c r="Z237" s="16"/>
      <c r="AA237" s="16"/>
      <c r="AB237" s="16"/>
      <c r="AC237" s="16"/>
    </row>
    <row r="238" spans="1:30" ht="15.75" customHeight="1" x14ac:dyDescent="0.35">
      <c r="A238" s="17"/>
      <c r="B238" s="16"/>
      <c r="C238" s="16"/>
      <c r="D238" s="16"/>
      <c r="E238" s="16"/>
      <c r="F238" s="16"/>
      <c r="G238" s="16"/>
      <c r="H238" s="16"/>
      <c r="I238" s="16"/>
      <c r="J238" s="16"/>
      <c r="K238" s="16"/>
      <c r="L238" s="16"/>
      <c r="N238" s="16"/>
      <c r="O238" s="16"/>
      <c r="P238" s="16"/>
      <c r="Q238" s="16"/>
      <c r="R238" s="16"/>
      <c r="S238" s="23"/>
      <c r="T238" s="16"/>
      <c r="U238" s="16"/>
      <c r="W238" s="23" t="str">
        <f>IF('PD4'!$V238&lt;&gt;"",'PD4'!$V238*VLOOKUP('PD4'!$U238,#REF!,2,0),"")</f>
        <v/>
      </c>
      <c r="X238" s="16"/>
      <c r="Y238" s="16"/>
      <c r="Z238" s="16"/>
      <c r="AA238" s="16"/>
      <c r="AB238" s="16"/>
      <c r="AC238" s="16"/>
    </row>
    <row r="239" spans="1:30" ht="15.75" customHeight="1" x14ac:dyDescent="0.35">
      <c r="A239" s="17"/>
      <c r="B239" s="16"/>
      <c r="C239" s="16"/>
      <c r="D239" s="16"/>
      <c r="E239" s="16"/>
      <c r="F239" s="16"/>
      <c r="G239" s="16"/>
      <c r="H239" s="16"/>
      <c r="I239" s="16"/>
      <c r="J239" s="16"/>
      <c r="K239" s="16"/>
      <c r="L239" s="16"/>
      <c r="N239" s="16"/>
      <c r="O239" s="16"/>
      <c r="P239" s="16"/>
      <c r="Q239" s="16"/>
      <c r="R239" s="16"/>
      <c r="S239" s="23"/>
      <c r="T239" s="16"/>
      <c r="U239" s="16"/>
      <c r="W239" s="23" t="str">
        <f>IF('PD4'!$V239&lt;&gt;"",'PD4'!$V239*VLOOKUP('PD4'!$U239,#REF!,2,0),"")</f>
        <v/>
      </c>
      <c r="X239" s="16"/>
      <c r="Y239" s="16"/>
      <c r="Z239" s="16"/>
      <c r="AA239" s="16"/>
      <c r="AB239" s="16"/>
      <c r="AC239" s="16"/>
    </row>
    <row r="240" spans="1:30" ht="15.75" customHeight="1" x14ac:dyDescent="0.35">
      <c r="A240" s="17"/>
      <c r="B240" s="16"/>
      <c r="C240" s="16"/>
      <c r="D240" s="16"/>
      <c r="E240" s="16"/>
      <c r="F240" s="16"/>
      <c r="G240" s="16"/>
      <c r="H240" s="16"/>
      <c r="I240" s="16"/>
      <c r="J240" s="16"/>
      <c r="K240" s="16"/>
      <c r="L240" s="16"/>
      <c r="N240" s="16"/>
      <c r="O240" s="16"/>
      <c r="P240" s="16"/>
      <c r="Q240" s="16"/>
      <c r="R240" s="16"/>
      <c r="S240" s="23"/>
      <c r="T240" s="16"/>
      <c r="U240" s="16"/>
      <c r="W240" s="23" t="str">
        <f>IF('PD4'!$V240&lt;&gt;"",'PD4'!$V240*VLOOKUP('PD4'!$U240,#REF!,2,0),"")</f>
        <v/>
      </c>
      <c r="X240" s="16"/>
      <c r="Y240" s="16"/>
      <c r="Z240" s="16"/>
      <c r="AA240" s="16"/>
      <c r="AB240" s="16"/>
      <c r="AC240" s="16"/>
    </row>
    <row r="241" spans="1:29" ht="15.75" customHeight="1" x14ac:dyDescent="0.35">
      <c r="A241" s="17"/>
      <c r="B241" s="16"/>
      <c r="C241" s="16"/>
      <c r="D241" s="16"/>
      <c r="E241" s="16"/>
      <c r="F241" s="16"/>
      <c r="G241" s="16"/>
      <c r="H241" s="16"/>
      <c r="I241" s="16"/>
      <c r="J241" s="16"/>
      <c r="K241" s="16"/>
      <c r="L241" s="16"/>
      <c r="N241" s="16"/>
      <c r="O241" s="16"/>
      <c r="P241" s="16"/>
      <c r="Q241" s="16"/>
      <c r="R241" s="16"/>
      <c r="S241" s="23"/>
      <c r="T241" s="16"/>
      <c r="U241" s="16"/>
      <c r="W241" s="23" t="str">
        <f>IF('PD4'!$V241&lt;&gt;"",'PD4'!$V241*VLOOKUP('PD4'!$U241,#REF!,2,0),"")</f>
        <v/>
      </c>
      <c r="X241" s="16"/>
      <c r="Y241" s="16"/>
      <c r="Z241" s="16"/>
      <c r="AA241" s="16"/>
      <c r="AB241" s="16"/>
      <c r="AC241" s="16"/>
    </row>
    <row r="242" spans="1:29" ht="15.75" customHeight="1" x14ac:dyDescent="0.35">
      <c r="A242" s="17"/>
      <c r="B242" s="16"/>
      <c r="C242" s="16"/>
      <c r="D242" s="16"/>
      <c r="E242" s="16"/>
      <c r="F242" s="16"/>
      <c r="G242" s="16"/>
      <c r="H242" s="16"/>
      <c r="I242" s="16"/>
      <c r="J242" s="16"/>
      <c r="K242" s="16"/>
      <c r="L242" s="16"/>
      <c r="N242" s="16"/>
      <c r="O242" s="16"/>
      <c r="P242" s="16"/>
      <c r="Q242" s="16"/>
      <c r="R242" s="16"/>
      <c r="S242" s="23"/>
      <c r="T242" s="16"/>
      <c r="U242" s="16"/>
      <c r="W242" s="23" t="str">
        <f>IF('PD4'!$V242&lt;&gt;"",'PD4'!$V242*VLOOKUP('PD4'!$U242,#REF!,2,0),"")</f>
        <v/>
      </c>
      <c r="X242" s="16"/>
      <c r="Y242" s="16"/>
      <c r="Z242" s="16"/>
      <c r="AA242" s="16"/>
      <c r="AB242" s="16"/>
      <c r="AC242" s="16"/>
    </row>
    <row r="243" spans="1:29" ht="15.75" customHeight="1" x14ac:dyDescent="0.35">
      <c r="A243" s="17"/>
      <c r="B243" s="16"/>
      <c r="C243" s="16"/>
      <c r="D243" s="16"/>
      <c r="E243" s="16"/>
      <c r="F243" s="16"/>
      <c r="G243" s="16"/>
      <c r="H243" s="16"/>
      <c r="I243" s="16"/>
      <c r="J243" s="16"/>
      <c r="K243" s="16"/>
      <c r="L243" s="16"/>
      <c r="N243" s="16"/>
      <c r="O243" s="16"/>
      <c r="P243" s="16"/>
      <c r="Q243" s="16"/>
      <c r="R243" s="16"/>
      <c r="S243" s="23"/>
      <c r="T243" s="16"/>
      <c r="U243" s="16"/>
      <c r="W243" s="23" t="str">
        <f>IF('PD4'!$V243&lt;&gt;"",'PD4'!$V243*VLOOKUP('PD4'!$U243,#REF!,2,0),"")</f>
        <v/>
      </c>
      <c r="X243" s="16"/>
      <c r="Y243" s="16"/>
      <c r="Z243" s="16"/>
      <c r="AA243" s="16"/>
      <c r="AB243" s="16"/>
      <c r="AC243" s="16"/>
    </row>
    <row r="244" spans="1:29" ht="15.75" customHeight="1" x14ac:dyDescent="0.35">
      <c r="A244" s="17"/>
      <c r="B244" s="16"/>
      <c r="C244" s="16"/>
      <c r="D244" s="16"/>
      <c r="E244" s="16"/>
      <c r="F244" s="16"/>
      <c r="G244" s="16"/>
      <c r="H244" s="16"/>
      <c r="I244" s="16"/>
      <c r="J244" s="16"/>
      <c r="K244" s="16"/>
      <c r="L244" s="16"/>
      <c r="N244" s="16"/>
      <c r="O244" s="16"/>
      <c r="P244" s="16"/>
      <c r="Q244" s="16"/>
      <c r="R244" s="16"/>
      <c r="S244" s="23"/>
      <c r="T244" s="16"/>
      <c r="U244" s="16"/>
      <c r="W244" s="23" t="str">
        <f>IF('PD4'!$V244&lt;&gt;"",'PD4'!$V244*VLOOKUP('PD4'!$U244,#REF!,2,0),"")</f>
        <v/>
      </c>
      <c r="X244" s="16"/>
      <c r="Y244" s="16"/>
      <c r="Z244" s="16"/>
      <c r="AA244" s="16"/>
      <c r="AB244" s="16"/>
      <c r="AC244" s="16"/>
    </row>
    <row r="245" spans="1:29" ht="15.75" customHeight="1" x14ac:dyDescent="0.35">
      <c r="A245" s="17"/>
      <c r="B245" s="16"/>
      <c r="C245" s="16"/>
      <c r="D245" s="16"/>
      <c r="E245" s="16"/>
      <c r="F245" s="16"/>
      <c r="G245" s="16"/>
      <c r="H245" s="16"/>
      <c r="I245" s="16"/>
      <c r="J245" s="16"/>
      <c r="K245" s="16"/>
      <c r="L245" s="16"/>
      <c r="N245" s="16"/>
      <c r="O245" s="16"/>
      <c r="P245" s="16"/>
      <c r="Q245" s="16"/>
      <c r="R245" s="16"/>
      <c r="S245" s="23"/>
      <c r="T245" s="16"/>
      <c r="U245" s="16"/>
      <c r="W245" s="23" t="str">
        <f>IF('PD4'!$V245&lt;&gt;"",'PD4'!$V245*VLOOKUP('PD4'!$U245,#REF!,2,0),"")</f>
        <v/>
      </c>
      <c r="X245" s="16"/>
      <c r="Y245" s="16"/>
      <c r="Z245" s="16"/>
      <c r="AA245" s="16"/>
      <c r="AB245" s="16"/>
      <c r="AC245" s="16"/>
    </row>
    <row r="246" spans="1:29" ht="15.75" customHeight="1" x14ac:dyDescent="0.35">
      <c r="A246" s="17"/>
      <c r="B246" s="16"/>
      <c r="C246" s="16"/>
      <c r="D246" s="16"/>
      <c r="E246" s="16"/>
      <c r="F246" s="16"/>
      <c r="G246" s="16"/>
      <c r="H246" s="16"/>
      <c r="I246" s="16"/>
      <c r="J246" s="16"/>
      <c r="K246" s="16"/>
      <c r="L246" s="16"/>
      <c r="N246" s="16"/>
      <c r="O246" s="16"/>
      <c r="P246" s="16"/>
      <c r="Q246" s="16"/>
      <c r="R246" s="16"/>
      <c r="S246" s="23"/>
      <c r="T246" s="16"/>
      <c r="U246" s="16"/>
      <c r="W246" s="23" t="str">
        <f>IF('PD4'!$V246&lt;&gt;"",'PD4'!$V246*VLOOKUP('PD4'!$U246,#REF!,2,0),"")</f>
        <v/>
      </c>
      <c r="X246" s="16"/>
      <c r="Y246" s="16"/>
      <c r="Z246" s="16"/>
      <c r="AA246" s="16"/>
      <c r="AB246" s="16"/>
      <c r="AC246" s="16"/>
    </row>
    <row r="247" spans="1:29" ht="15.75" customHeight="1" x14ac:dyDescent="0.35">
      <c r="A247" s="17"/>
      <c r="B247" s="16"/>
      <c r="C247" s="16"/>
      <c r="D247" s="16"/>
      <c r="E247" s="16"/>
      <c r="F247" s="16"/>
      <c r="G247" s="16"/>
      <c r="H247" s="16"/>
      <c r="I247" s="16"/>
      <c r="J247" s="16"/>
      <c r="K247" s="16"/>
      <c r="L247" s="16"/>
      <c r="N247" s="16"/>
      <c r="O247" s="16"/>
      <c r="P247" s="16"/>
      <c r="Q247" s="16"/>
      <c r="R247" s="16"/>
      <c r="S247" s="23"/>
      <c r="T247" s="16"/>
      <c r="U247" s="16"/>
      <c r="W247" s="23" t="str">
        <f>IF('PD4'!$V247&lt;&gt;"",'PD4'!$V247*VLOOKUP('PD4'!$U247,#REF!,2,0),"")</f>
        <v/>
      </c>
      <c r="X247" s="16"/>
      <c r="Y247" s="16"/>
      <c r="Z247" s="16"/>
      <c r="AA247" s="16"/>
      <c r="AB247" s="16"/>
      <c r="AC247" s="16"/>
    </row>
    <row r="248" spans="1:29" ht="15.75" customHeight="1" x14ac:dyDescent="0.35">
      <c r="A248" s="17"/>
      <c r="B248" s="16"/>
      <c r="C248" s="16"/>
      <c r="D248" s="16"/>
      <c r="E248" s="16"/>
      <c r="F248" s="16"/>
      <c r="G248" s="16"/>
      <c r="H248" s="16"/>
      <c r="I248" s="16"/>
      <c r="J248" s="16"/>
      <c r="K248" s="16"/>
      <c r="L248" s="16"/>
      <c r="N248" s="16"/>
      <c r="O248" s="16"/>
      <c r="P248" s="16"/>
      <c r="Q248" s="16"/>
      <c r="R248" s="16"/>
      <c r="S248" s="23"/>
      <c r="T248" s="16"/>
      <c r="U248" s="16"/>
      <c r="W248" s="23" t="str">
        <f>IF('PD4'!$V248&lt;&gt;"",'PD4'!$V248*VLOOKUP('PD4'!$U248,#REF!,2,0),"")</f>
        <v/>
      </c>
      <c r="X248" s="16"/>
      <c r="Y248" s="16"/>
      <c r="Z248" s="16"/>
      <c r="AA248" s="16"/>
      <c r="AB248" s="16"/>
      <c r="AC248" s="16"/>
    </row>
    <row r="249" spans="1:29" ht="15.75" customHeight="1" x14ac:dyDescent="0.35">
      <c r="A249" s="17"/>
      <c r="B249" s="16"/>
      <c r="C249" s="16"/>
      <c r="D249" s="16"/>
      <c r="E249" s="16"/>
      <c r="F249" s="16"/>
      <c r="G249" s="16"/>
      <c r="H249" s="16"/>
      <c r="I249" s="16"/>
      <c r="J249" s="16"/>
      <c r="K249" s="16"/>
      <c r="L249" s="16"/>
      <c r="N249" s="16"/>
      <c r="O249" s="16"/>
      <c r="P249" s="16"/>
      <c r="Q249" s="16"/>
      <c r="R249" s="16"/>
      <c r="S249" s="23"/>
      <c r="T249" s="16"/>
      <c r="U249" s="16"/>
      <c r="W249" s="23" t="str">
        <f>IF('PD4'!$V249&lt;&gt;"",'PD4'!$V249*VLOOKUP('PD4'!$U249,#REF!,2,0),"")</f>
        <v/>
      </c>
      <c r="X249" s="16"/>
      <c r="Y249" s="16"/>
      <c r="Z249" s="16"/>
      <c r="AA249" s="16"/>
      <c r="AB249" s="16"/>
      <c r="AC249" s="16"/>
    </row>
    <row r="250" spans="1:29" ht="15.75" customHeight="1" x14ac:dyDescent="0.35">
      <c r="A250" s="17"/>
      <c r="B250" s="16"/>
      <c r="C250" s="16"/>
      <c r="D250" s="16"/>
      <c r="E250" s="16"/>
      <c r="F250" s="16"/>
      <c r="G250" s="16"/>
      <c r="H250" s="16"/>
      <c r="I250" s="16"/>
      <c r="J250" s="16"/>
      <c r="K250" s="16"/>
      <c r="L250" s="16"/>
      <c r="N250" s="16"/>
      <c r="O250" s="16"/>
      <c r="P250" s="16"/>
      <c r="Q250" s="16"/>
      <c r="R250" s="16"/>
      <c r="S250" s="23"/>
      <c r="T250" s="16"/>
      <c r="U250" s="16"/>
      <c r="W250" s="23" t="str">
        <f>IF('PD4'!$V250&lt;&gt;"",'PD4'!$V250*VLOOKUP('PD4'!$U250,#REF!,2,0),"")</f>
        <v/>
      </c>
      <c r="X250" s="16"/>
      <c r="Y250" s="16"/>
      <c r="Z250" s="16"/>
      <c r="AA250" s="16"/>
      <c r="AB250" s="16"/>
      <c r="AC250" s="16"/>
    </row>
    <row r="251" spans="1:29" ht="15.75" customHeight="1" x14ac:dyDescent="0.35">
      <c r="A251" s="17"/>
      <c r="B251" s="16"/>
      <c r="C251" s="16"/>
      <c r="D251" s="16"/>
      <c r="E251" s="16"/>
      <c r="F251" s="16"/>
      <c r="G251" s="16"/>
      <c r="H251" s="16"/>
      <c r="I251" s="16"/>
      <c r="J251" s="16"/>
      <c r="K251" s="16"/>
      <c r="L251" s="16"/>
      <c r="N251" s="16"/>
      <c r="O251" s="16"/>
      <c r="P251" s="16"/>
      <c r="Q251" s="16"/>
      <c r="R251" s="16"/>
      <c r="S251" s="23"/>
      <c r="T251" s="16"/>
      <c r="U251" s="16"/>
      <c r="W251" s="23" t="str">
        <f>IF('PD4'!$V251&lt;&gt;"",'PD4'!$V251*VLOOKUP('PD4'!$U251,#REF!,2,0),"")</f>
        <v/>
      </c>
      <c r="X251" s="16"/>
      <c r="Y251" s="16"/>
      <c r="Z251" s="16"/>
      <c r="AA251" s="16"/>
      <c r="AB251" s="16"/>
      <c r="AC251" s="16"/>
    </row>
    <row r="252" spans="1:29" ht="15.75" customHeight="1" x14ac:dyDescent="0.35">
      <c r="A252" s="17"/>
      <c r="B252" s="16"/>
      <c r="C252" s="16"/>
      <c r="D252" s="16"/>
      <c r="E252" s="16"/>
      <c r="F252" s="16"/>
      <c r="G252" s="16"/>
      <c r="H252" s="16"/>
      <c r="I252" s="16"/>
      <c r="J252" s="16"/>
      <c r="K252" s="16"/>
      <c r="L252" s="16"/>
      <c r="N252" s="16"/>
      <c r="O252" s="16"/>
      <c r="P252" s="16"/>
      <c r="Q252" s="16"/>
      <c r="R252" s="16"/>
      <c r="S252" s="23"/>
      <c r="T252" s="16"/>
      <c r="U252" s="16"/>
      <c r="W252" s="23" t="str">
        <f>IF('PD4'!$V252&lt;&gt;"",'PD4'!$V252*VLOOKUP('PD4'!$U252,#REF!,2,0),"")</f>
        <v/>
      </c>
      <c r="X252" s="16"/>
      <c r="Y252" s="16"/>
      <c r="Z252" s="16"/>
      <c r="AA252" s="16"/>
      <c r="AB252" s="16"/>
      <c r="AC252" s="16"/>
    </row>
    <row r="253" spans="1:29" ht="15.75" customHeight="1" x14ac:dyDescent="0.35">
      <c r="A253" s="17"/>
      <c r="B253" s="16"/>
      <c r="C253" s="16"/>
      <c r="D253" s="16"/>
      <c r="E253" s="16"/>
      <c r="F253" s="16"/>
      <c r="G253" s="16"/>
      <c r="H253" s="16"/>
      <c r="I253" s="16"/>
      <c r="J253" s="16"/>
      <c r="K253" s="16"/>
      <c r="L253" s="16"/>
      <c r="N253" s="16"/>
      <c r="O253" s="16"/>
      <c r="P253" s="16"/>
      <c r="Q253" s="16"/>
      <c r="R253" s="16"/>
      <c r="S253" s="23"/>
      <c r="T253" s="16"/>
      <c r="U253" s="16"/>
      <c r="W253" s="23" t="str">
        <f>IF('PD4'!$V253&lt;&gt;"",'PD4'!$V253*VLOOKUP('PD4'!$U253,#REF!,2,0),"")</f>
        <v/>
      </c>
      <c r="X253" s="16"/>
      <c r="Y253" s="16"/>
      <c r="Z253" s="16"/>
      <c r="AA253" s="16"/>
      <c r="AB253" s="16"/>
      <c r="AC253" s="16"/>
    </row>
    <row r="254" spans="1:29" ht="15.75" customHeight="1" x14ac:dyDescent="0.35">
      <c r="A254" s="17"/>
      <c r="B254" s="16"/>
      <c r="C254" s="16"/>
      <c r="D254" s="16"/>
      <c r="E254" s="16"/>
      <c r="F254" s="16"/>
      <c r="G254" s="16"/>
      <c r="H254" s="16"/>
      <c r="I254" s="16"/>
      <c r="J254" s="16"/>
      <c r="K254" s="16"/>
      <c r="L254" s="16"/>
      <c r="N254" s="16"/>
      <c r="O254" s="16"/>
      <c r="P254" s="16"/>
      <c r="Q254" s="16"/>
      <c r="R254" s="16"/>
      <c r="S254" s="23"/>
      <c r="T254" s="16"/>
      <c r="U254" s="16"/>
      <c r="W254" s="23" t="str">
        <f>IF('PD4'!$V254&lt;&gt;"",'PD4'!$V254*VLOOKUP('PD4'!$U254,#REF!,2,0),"")</f>
        <v/>
      </c>
      <c r="X254" s="16"/>
      <c r="Y254" s="16"/>
      <c r="Z254" s="16"/>
      <c r="AA254" s="16"/>
      <c r="AB254" s="16"/>
      <c r="AC254" s="16"/>
    </row>
    <row r="255" spans="1:29" ht="15.75" customHeight="1" x14ac:dyDescent="0.35">
      <c r="A255" s="17"/>
      <c r="B255" s="16"/>
      <c r="C255" s="16"/>
      <c r="D255" s="16"/>
      <c r="E255" s="16"/>
      <c r="F255" s="16"/>
      <c r="G255" s="16"/>
      <c r="H255" s="16"/>
      <c r="I255" s="16"/>
      <c r="J255" s="16"/>
      <c r="K255" s="16"/>
      <c r="L255" s="16"/>
      <c r="N255" s="16"/>
      <c r="O255" s="16"/>
      <c r="P255" s="16"/>
      <c r="Q255" s="16"/>
      <c r="R255" s="16"/>
      <c r="S255" s="23"/>
      <c r="T255" s="16"/>
      <c r="U255" s="16"/>
      <c r="W255" s="23" t="str">
        <f>IF('PD4'!$V255&lt;&gt;"",'PD4'!$V255*VLOOKUP('PD4'!$U255,#REF!,2,0),"")</f>
        <v/>
      </c>
      <c r="X255" s="16"/>
      <c r="Y255" s="16"/>
      <c r="Z255" s="16"/>
      <c r="AA255" s="16"/>
      <c r="AB255" s="16"/>
      <c r="AC255" s="16"/>
    </row>
    <row r="256" spans="1:29" ht="15.75" customHeight="1" x14ac:dyDescent="0.35">
      <c r="A256" s="17"/>
      <c r="B256" s="16"/>
      <c r="C256" s="16"/>
      <c r="D256" s="16"/>
      <c r="E256" s="16"/>
      <c r="F256" s="16"/>
      <c r="G256" s="16"/>
      <c r="H256" s="16"/>
      <c r="I256" s="16"/>
      <c r="J256" s="16"/>
      <c r="K256" s="16"/>
      <c r="L256" s="16"/>
      <c r="N256" s="16"/>
      <c r="O256" s="16"/>
      <c r="P256" s="16"/>
      <c r="Q256" s="16"/>
      <c r="R256" s="16"/>
      <c r="S256" s="23"/>
      <c r="T256" s="16"/>
      <c r="U256" s="16"/>
      <c r="W256" s="23" t="str">
        <f>IF('PD4'!$V256&lt;&gt;"",'PD4'!$V256*VLOOKUP('PD4'!$U256,#REF!,2,0),"")</f>
        <v/>
      </c>
      <c r="X256" s="16"/>
      <c r="Y256" s="16"/>
      <c r="Z256" s="16"/>
      <c r="AA256" s="16"/>
      <c r="AB256" s="16"/>
      <c r="AC256" s="16"/>
    </row>
    <row r="257" spans="1:29" ht="15.75" customHeight="1" x14ac:dyDescent="0.35">
      <c r="A257" s="17"/>
      <c r="B257" s="16"/>
      <c r="C257" s="16"/>
      <c r="D257" s="16"/>
      <c r="E257" s="16"/>
      <c r="F257" s="16"/>
      <c r="G257" s="16"/>
      <c r="H257" s="16"/>
      <c r="I257" s="16"/>
      <c r="J257" s="16"/>
      <c r="K257" s="16"/>
      <c r="L257" s="16"/>
      <c r="N257" s="16"/>
      <c r="O257" s="16"/>
      <c r="P257" s="16"/>
      <c r="Q257" s="16"/>
      <c r="R257" s="16"/>
      <c r="S257" s="23"/>
      <c r="T257" s="16"/>
      <c r="U257" s="16"/>
      <c r="W257" s="23" t="str">
        <f>IF('PD4'!$V257&lt;&gt;"",'PD4'!$V257*VLOOKUP('PD4'!$U257,#REF!,2,0),"")</f>
        <v/>
      </c>
      <c r="X257" s="16"/>
      <c r="Y257" s="16"/>
      <c r="Z257" s="16"/>
      <c r="AA257" s="16"/>
      <c r="AB257" s="16"/>
      <c r="AC257" s="16"/>
    </row>
    <row r="258" spans="1:29" ht="15.75" customHeight="1" x14ac:dyDescent="0.35">
      <c r="A258" s="17"/>
      <c r="B258" s="16"/>
      <c r="C258" s="16"/>
      <c r="D258" s="16"/>
      <c r="E258" s="16"/>
      <c r="F258" s="16"/>
      <c r="G258" s="16"/>
      <c r="H258" s="16"/>
      <c r="I258" s="16"/>
      <c r="J258" s="16"/>
      <c r="K258" s="16"/>
      <c r="L258" s="16"/>
      <c r="N258" s="16"/>
      <c r="O258" s="16"/>
      <c r="P258" s="16"/>
      <c r="Q258" s="16"/>
      <c r="R258" s="16"/>
      <c r="S258" s="23"/>
      <c r="T258" s="16"/>
      <c r="U258" s="16"/>
      <c r="W258" s="23" t="str">
        <f>IF('PD4'!$V258&lt;&gt;"",'PD4'!$V258*VLOOKUP('PD4'!$U258,#REF!,2,0),"")</f>
        <v/>
      </c>
      <c r="X258" s="16"/>
      <c r="Y258" s="16"/>
      <c r="Z258" s="16"/>
      <c r="AA258" s="16"/>
      <c r="AB258" s="16"/>
      <c r="AC258" s="16"/>
    </row>
    <row r="259" spans="1:29" ht="15.75" customHeight="1" x14ac:dyDescent="0.35">
      <c r="A259" s="17"/>
      <c r="B259" s="16"/>
      <c r="C259" s="16"/>
      <c r="D259" s="16"/>
      <c r="E259" s="16"/>
      <c r="F259" s="16"/>
      <c r="G259" s="16"/>
      <c r="H259" s="16"/>
      <c r="I259" s="16"/>
      <c r="J259" s="16"/>
      <c r="K259" s="16"/>
      <c r="L259" s="16"/>
      <c r="N259" s="16"/>
      <c r="O259" s="16"/>
      <c r="P259" s="16"/>
      <c r="Q259" s="16"/>
      <c r="R259" s="16"/>
      <c r="S259" s="23"/>
      <c r="T259" s="16"/>
      <c r="U259" s="16"/>
      <c r="W259" s="23" t="str">
        <f>IF('PD4'!$V259&lt;&gt;"",'PD4'!$V259*VLOOKUP('PD4'!$U259,#REF!,2,0),"")</f>
        <v/>
      </c>
      <c r="X259" s="16"/>
      <c r="Y259" s="16"/>
      <c r="Z259" s="16"/>
      <c r="AA259" s="16"/>
      <c r="AB259" s="16"/>
      <c r="AC259" s="16"/>
    </row>
    <row r="260" spans="1:29" ht="15.75" customHeight="1" x14ac:dyDescent="0.35">
      <c r="A260" s="17"/>
      <c r="B260" s="16"/>
      <c r="C260" s="16"/>
      <c r="D260" s="16"/>
      <c r="E260" s="16"/>
      <c r="F260" s="16"/>
      <c r="G260" s="16"/>
      <c r="H260" s="16"/>
      <c r="I260" s="16"/>
      <c r="J260" s="16"/>
      <c r="K260" s="16"/>
      <c r="L260" s="16"/>
      <c r="N260" s="16"/>
      <c r="O260" s="16"/>
      <c r="P260" s="16"/>
      <c r="Q260" s="16"/>
      <c r="R260" s="16"/>
      <c r="S260" s="23"/>
      <c r="T260" s="16"/>
      <c r="U260" s="16"/>
      <c r="W260" s="23" t="str">
        <f>IF('PD4'!$V260&lt;&gt;"",'PD4'!$V260*VLOOKUP('PD4'!$U260,#REF!,2,0),"")</f>
        <v/>
      </c>
      <c r="X260" s="16"/>
      <c r="Y260" s="16"/>
      <c r="Z260" s="16"/>
      <c r="AA260" s="16"/>
      <c r="AB260" s="16"/>
      <c r="AC260" s="16"/>
    </row>
    <row r="261" spans="1:29" ht="15.75" customHeight="1" x14ac:dyDescent="0.35">
      <c r="A261" s="17"/>
      <c r="B261" s="16"/>
      <c r="C261" s="16"/>
      <c r="D261" s="16"/>
      <c r="E261" s="16"/>
      <c r="F261" s="16"/>
      <c r="G261" s="16"/>
      <c r="H261" s="16"/>
      <c r="I261" s="16"/>
      <c r="J261" s="16"/>
      <c r="K261" s="16"/>
      <c r="L261" s="16"/>
      <c r="N261" s="16"/>
      <c r="O261" s="16"/>
      <c r="P261" s="16"/>
      <c r="Q261" s="16"/>
      <c r="R261" s="16"/>
      <c r="S261" s="23"/>
      <c r="T261" s="16"/>
      <c r="U261" s="16"/>
      <c r="W261" s="23" t="str">
        <f>IF('PD4'!$V261&lt;&gt;"",'PD4'!$V261*VLOOKUP('PD4'!$U261,#REF!,2,0),"")</f>
        <v/>
      </c>
      <c r="X261" s="16"/>
      <c r="Y261" s="16"/>
      <c r="Z261" s="16"/>
      <c r="AA261" s="16"/>
      <c r="AB261" s="16"/>
      <c r="AC261" s="16"/>
    </row>
    <row r="262" spans="1:29" ht="15.75" customHeight="1" x14ac:dyDescent="0.35">
      <c r="A262" s="17"/>
      <c r="B262" s="16"/>
      <c r="C262" s="16"/>
      <c r="D262" s="16"/>
      <c r="E262" s="16"/>
      <c r="F262" s="16"/>
      <c r="G262" s="16"/>
      <c r="H262" s="16"/>
      <c r="I262" s="16"/>
      <c r="J262" s="16"/>
      <c r="K262" s="16"/>
      <c r="L262" s="16"/>
      <c r="N262" s="16"/>
      <c r="O262" s="16"/>
      <c r="P262" s="16"/>
      <c r="Q262" s="16"/>
      <c r="R262" s="16"/>
      <c r="S262" s="23"/>
      <c r="T262" s="16"/>
      <c r="U262" s="16"/>
      <c r="W262" s="23" t="str">
        <f>IF('PD4'!$V262&lt;&gt;"",'PD4'!$V262*VLOOKUP('PD4'!$U262,#REF!,2,0),"")</f>
        <v/>
      </c>
      <c r="X262" s="16"/>
      <c r="Y262" s="16"/>
      <c r="Z262" s="16"/>
      <c r="AA262" s="16"/>
      <c r="AB262" s="16"/>
      <c r="AC262" s="16"/>
    </row>
    <row r="263" spans="1:29" ht="15.75" customHeight="1" x14ac:dyDescent="0.35">
      <c r="A263" s="17"/>
      <c r="B263" s="16"/>
      <c r="C263" s="16"/>
      <c r="D263" s="16"/>
      <c r="E263" s="16"/>
      <c r="F263" s="16"/>
      <c r="G263" s="16"/>
      <c r="H263" s="16"/>
      <c r="I263" s="16"/>
      <c r="J263" s="16"/>
      <c r="K263" s="16"/>
      <c r="L263" s="16"/>
      <c r="N263" s="16"/>
      <c r="O263" s="16"/>
      <c r="P263" s="16"/>
      <c r="Q263" s="16"/>
      <c r="R263" s="16"/>
      <c r="S263" s="23"/>
      <c r="T263" s="16"/>
      <c r="U263" s="16"/>
      <c r="W263" s="23" t="str">
        <f>IF('PD4'!$V263&lt;&gt;"",'PD4'!$V263*VLOOKUP('PD4'!$U263,#REF!,2,0),"")</f>
        <v/>
      </c>
      <c r="X263" s="16"/>
      <c r="Y263" s="16"/>
      <c r="Z263" s="16"/>
      <c r="AA263" s="16"/>
      <c r="AB263" s="16"/>
      <c r="AC263" s="16"/>
    </row>
    <row r="264" spans="1:29" ht="15.75" customHeight="1" x14ac:dyDescent="0.35">
      <c r="A264" s="17"/>
      <c r="B264" s="16"/>
      <c r="C264" s="16"/>
      <c r="D264" s="16"/>
      <c r="E264" s="16"/>
      <c r="F264" s="16"/>
      <c r="G264" s="16"/>
      <c r="H264" s="16"/>
      <c r="I264" s="16"/>
      <c r="J264" s="16"/>
      <c r="K264" s="16"/>
      <c r="L264" s="16"/>
      <c r="N264" s="16"/>
      <c r="O264" s="16"/>
      <c r="P264" s="16"/>
      <c r="Q264" s="16"/>
      <c r="R264" s="16"/>
      <c r="S264" s="23"/>
      <c r="T264" s="16"/>
      <c r="U264" s="16"/>
      <c r="W264" s="23" t="str">
        <f>IF('PD4'!$V264&lt;&gt;"",'PD4'!$V264*VLOOKUP('PD4'!$U264,#REF!,2,0),"")</f>
        <v/>
      </c>
      <c r="X264" s="16"/>
      <c r="Y264" s="16"/>
      <c r="Z264" s="16"/>
      <c r="AA264" s="16"/>
      <c r="AB264" s="16"/>
      <c r="AC264" s="16"/>
    </row>
    <row r="265" spans="1:29" ht="15.75" customHeight="1" x14ac:dyDescent="0.35">
      <c r="A265" s="17"/>
      <c r="B265" s="16"/>
      <c r="C265" s="16"/>
      <c r="D265" s="16"/>
      <c r="E265" s="16"/>
      <c r="F265" s="16"/>
      <c r="G265" s="16"/>
      <c r="H265" s="16"/>
      <c r="I265" s="16"/>
      <c r="J265" s="16"/>
      <c r="K265" s="16"/>
      <c r="L265" s="16"/>
      <c r="N265" s="16"/>
      <c r="O265" s="16"/>
      <c r="P265" s="16"/>
      <c r="Q265" s="16"/>
      <c r="R265" s="16"/>
      <c r="S265" s="23"/>
      <c r="T265" s="16"/>
      <c r="U265" s="16"/>
      <c r="W265" s="23" t="str">
        <f>IF('PD4'!$V265&lt;&gt;"",'PD4'!$V265*VLOOKUP('PD4'!$U265,#REF!,2,0),"")</f>
        <v/>
      </c>
      <c r="X265" s="16"/>
      <c r="Y265" s="16"/>
      <c r="Z265" s="16"/>
      <c r="AA265" s="16"/>
      <c r="AB265" s="16"/>
      <c r="AC265" s="16"/>
    </row>
    <row r="266" spans="1:29" ht="15.75" customHeight="1" x14ac:dyDescent="0.35">
      <c r="A266" s="17"/>
      <c r="B266" s="16"/>
      <c r="C266" s="16"/>
      <c r="D266" s="16"/>
      <c r="E266" s="16"/>
      <c r="F266" s="16"/>
      <c r="G266" s="16"/>
      <c r="H266" s="16"/>
      <c r="I266" s="16"/>
      <c r="J266" s="16"/>
      <c r="K266" s="16"/>
      <c r="L266" s="16"/>
      <c r="N266" s="16"/>
      <c r="O266" s="16"/>
      <c r="P266" s="16"/>
      <c r="Q266" s="16"/>
      <c r="R266" s="16"/>
      <c r="S266" s="23"/>
      <c r="T266" s="16"/>
      <c r="U266" s="16"/>
      <c r="W266" s="23" t="str">
        <f>IF('PD4'!$V266&lt;&gt;"",'PD4'!$V266*VLOOKUP('PD4'!$U266,#REF!,2,0),"")</f>
        <v/>
      </c>
      <c r="X266" s="16"/>
      <c r="Y266" s="16"/>
      <c r="Z266" s="16"/>
      <c r="AA266" s="16"/>
      <c r="AB266" s="16"/>
      <c r="AC266" s="16"/>
    </row>
    <row r="267" spans="1:29" ht="15.75" customHeight="1" x14ac:dyDescent="0.35">
      <c r="A267" s="17"/>
      <c r="B267" s="16"/>
      <c r="C267" s="16"/>
      <c r="D267" s="16"/>
      <c r="E267" s="16"/>
      <c r="F267" s="16"/>
      <c r="G267" s="16"/>
      <c r="H267" s="16"/>
      <c r="I267" s="16"/>
      <c r="J267" s="16"/>
      <c r="K267" s="16"/>
      <c r="L267" s="16"/>
      <c r="N267" s="16"/>
      <c r="O267" s="16"/>
      <c r="P267" s="16"/>
      <c r="Q267" s="16"/>
      <c r="R267" s="16"/>
      <c r="S267" s="23"/>
      <c r="T267" s="16"/>
      <c r="U267" s="16"/>
      <c r="W267" s="23" t="str">
        <f>IF('PD4'!$V267&lt;&gt;"",'PD4'!$V267*VLOOKUP('PD4'!$U267,#REF!,2,0),"")</f>
        <v/>
      </c>
      <c r="X267" s="16"/>
      <c r="Y267" s="16"/>
      <c r="Z267" s="16"/>
      <c r="AA267" s="16"/>
      <c r="AB267" s="16"/>
      <c r="AC267" s="16"/>
    </row>
    <row r="268" spans="1:29" ht="15.75" customHeight="1" x14ac:dyDescent="0.35">
      <c r="A268" s="17"/>
      <c r="B268" s="16"/>
      <c r="C268" s="16"/>
      <c r="D268" s="16"/>
      <c r="E268" s="16"/>
      <c r="F268" s="16"/>
      <c r="G268" s="16"/>
      <c r="H268" s="16"/>
      <c r="I268" s="16"/>
      <c r="J268" s="16"/>
      <c r="K268" s="16"/>
      <c r="L268" s="16"/>
      <c r="N268" s="16"/>
      <c r="O268" s="16"/>
      <c r="P268" s="16"/>
      <c r="Q268" s="16"/>
      <c r="R268" s="16"/>
      <c r="S268" s="23"/>
      <c r="T268" s="16"/>
      <c r="U268" s="16"/>
      <c r="W268" s="23" t="str">
        <f>IF('PD4'!$V268&lt;&gt;"",'PD4'!$V268*VLOOKUP('PD4'!$U268,#REF!,2,0),"")</f>
        <v/>
      </c>
      <c r="X268" s="16"/>
      <c r="Y268" s="16"/>
      <c r="Z268" s="16"/>
      <c r="AA268" s="16"/>
      <c r="AB268" s="16"/>
      <c r="AC268" s="16"/>
    </row>
    <row r="269" spans="1:29" ht="15.75" customHeight="1" x14ac:dyDescent="0.35">
      <c r="A269" s="17"/>
      <c r="B269" s="16"/>
      <c r="C269" s="16"/>
      <c r="D269" s="16"/>
      <c r="E269" s="16"/>
      <c r="F269" s="16"/>
      <c r="G269" s="16"/>
      <c r="H269" s="16"/>
      <c r="I269" s="16"/>
      <c r="J269" s="16"/>
      <c r="K269" s="16"/>
      <c r="L269" s="16"/>
      <c r="N269" s="16"/>
      <c r="O269" s="16"/>
      <c r="P269" s="16"/>
      <c r="Q269" s="16"/>
      <c r="R269" s="16"/>
      <c r="S269" s="23"/>
      <c r="T269" s="16"/>
      <c r="U269" s="16"/>
      <c r="W269" s="23" t="str">
        <f>IF('PD4'!$V269&lt;&gt;"",'PD4'!$V269*VLOOKUP('PD4'!$U269,#REF!,2,0),"")</f>
        <v/>
      </c>
      <c r="X269" s="16"/>
      <c r="Y269" s="16"/>
      <c r="Z269" s="16"/>
      <c r="AA269" s="16"/>
      <c r="AB269" s="16"/>
      <c r="AC269" s="16"/>
    </row>
    <row r="270" spans="1:29" ht="15.75" customHeight="1" x14ac:dyDescent="0.35">
      <c r="A270" s="17"/>
      <c r="B270" s="16"/>
      <c r="C270" s="16"/>
      <c r="D270" s="16"/>
      <c r="E270" s="16"/>
      <c r="F270" s="16"/>
      <c r="G270" s="16"/>
      <c r="H270" s="16"/>
      <c r="I270" s="16"/>
      <c r="J270" s="16"/>
      <c r="K270" s="16"/>
      <c r="L270" s="16"/>
      <c r="N270" s="16"/>
      <c r="O270" s="16"/>
      <c r="P270" s="16"/>
      <c r="Q270" s="16"/>
      <c r="R270" s="16"/>
      <c r="S270" s="23"/>
      <c r="T270" s="16"/>
      <c r="U270" s="16"/>
      <c r="W270" s="23" t="str">
        <f>IF('PD4'!$V270&lt;&gt;"",'PD4'!$V270*VLOOKUP('PD4'!$U270,#REF!,2,0),"")</f>
        <v/>
      </c>
      <c r="X270" s="16"/>
      <c r="Y270" s="16"/>
      <c r="Z270" s="16"/>
      <c r="AA270" s="16"/>
      <c r="AB270" s="16"/>
      <c r="AC270" s="16"/>
    </row>
    <row r="271" spans="1:29" ht="15.75" customHeight="1" x14ac:dyDescent="0.35">
      <c r="A271" s="17"/>
      <c r="B271" s="16"/>
      <c r="C271" s="16"/>
      <c r="D271" s="16"/>
      <c r="E271" s="16"/>
      <c r="F271" s="16"/>
      <c r="G271" s="16"/>
      <c r="H271" s="16"/>
      <c r="I271" s="16"/>
      <c r="J271" s="16"/>
      <c r="K271" s="16"/>
      <c r="L271" s="16"/>
      <c r="N271" s="16"/>
      <c r="O271" s="16"/>
      <c r="P271" s="16"/>
      <c r="Q271" s="16"/>
      <c r="R271" s="16"/>
      <c r="S271" s="23"/>
      <c r="T271" s="16"/>
      <c r="U271" s="16"/>
      <c r="W271" s="23" t="str">
        <f>IF('PD4'!$V271&lt;&gt;"",'PD4'!$V271*VLOOKUP('PD4'!$U271,#REF!,2,0),"")</f>
        <v/>
      </c>
      <c r="X271" s="16"/>
      <c r="Y271" s="16"/>
      <c r="Z271" s="16"/>
      <c r="AA271" s="16"/>
      <c r="AB271" s="16"/>
      <c r="AC271" s="16"/>
    </row>
    <row r="272" spans="1:29" ht="15.75" customHeight="1" x14ac:dyDescent="0.35">
      <c r="A272" s="17"/>
      <c r="B272" s="16"/>
      <c r="C272" s="16"/>
      <c r="D272" s="16"/>
      <c r="E272" s="16"/>
      <c r="F272" s="16"/>
      <c r="G272" s="16"/>
      <c r="H272" s="16"/>
      <c r="I272" s="16"/>
      <c r="J272" s="16"/>
      <c r="K272" s="16"/>
      <c r="L272" s="16"/>
      <c r="N272" s="16"/>
      <c r="O272" s="16"/>
      <c r="P272" s="16"/>
      <c r="Q272" s="16"/>
      <c r="R272" s="16"/>
      <c r="S272" s="23"/>
      <c r="T272" s="16"/>
      <c r="U272" s="16"/>
      <c r="W272" s="23" t="str">
        <f>IF('PD4'!$V272&lt;&gt;"",'PD4'!$V272*VLOOKUP('PD4'!$U272,#REF!,2,0),"")</f>
        <v/>
      </c>
      <c r="X272" s="16"/>
      <c r="Y272" s="16"/>
      <c r="Z272" s="16"/>
      <c r="AA272" s="16"/>
      <c r="AB272" s="16"/>
      <c r="AC272" s="16"/>
    </row>
    <row r="273" spans="1:29" ht="15.75" customHeight="1" x14ac:dyDescent="0.35">
      <c r="A273" s="17"/>
      <c r="B273" s="16"/>
      <c r="C273" s="16"/>
      <c r="D273" s="16"/>
      <c r="E273" s="16"/>
      <c r="F273" s="16"/>
      <c r="G273" s="16"/>
      <c r="H273" s="16"/>
      <c r="I273" s="16"/>
      <c r="J273" s="16"/>
      <c r="K273" s="16"/>
      <c r="L273" s="16"/>
      <c r="N273" s="16"/>
      <c r="O273" s="16"/>
      <c r="P273" s="16"/>
      <c r="Q273" s="16"/>
      <c r="R273" s="16"/>
      <c r="S273" s="23"/>
      <c r="T273" s="16"/>
      <c r="U273" s="16"/>
      <c r="W273" s="23" t="str">
        <f>IF('PD4'!$V273&lt;&gt;"",'PD4'!$V273*VLOOKUP('PD4'!$U273,#REF!,2,0),"")</f>
        <v/>
      </c>
      <c r="X273" s="16"/>
      <c r="Y273" s="16"/>
      <c r="Z273" s="16"/>
      <c r="AA273" s="16"/>
      <c r="AB273" s="16"/>
      <c r="AC273" s="16"/>
    </row>
    <row r="274" spans="1:29" ht="15.75" customHeight="1" x14ac:dyDescent="0.35">
      <c r="A274" s="17"/>
      <c r="B274" s="16"/>
      <c r="C274" s="16"/>
      <c r="D274" s="16"/>
      <c r="E274" s="16"/>
      <c r="F274" s="16"/>
      <c r="G274" s="16"/>
      <c r="H274" s="16"/>
      <c r="I274" s="16"/>
      <c r="J274" s="16"/>
      <c r="K274" s="16"/>
      <c r="L274" s="16"/>
      <c r="N274" s="16"/>
      <c r="O274" s="16"/>
      <c r="P274" s="16"/>
      <c r="Q274" s="16"/>
      <c r="R274" s="16"/>
      <c r="S274" s="23"/>
      <c r="T274" s="16"/>
      <c r="U274" s="16"/>
      <c r="W274" s="23" t="str">
        <f>IF('PD4'!$V274&lt;&gt;"",'PD4'!$V274*VLOOKUP('PD4'!$U274,#REF!,2,0),"")</f>
        <v/>
      </c>
      <c r="X274" s="16"/>
      <c r="Y274" s="16"/>
      <c r="Z274" s="16"/>
      <c r="AA274" s="16"/>
      <c r="AB274" s="16"/>
      <c r="AC274" s="16"/>
    </row>
    <row r="275" spans="1:29" ht="15.75" customHeight="1" x14ac:dyDescent="0.35">
      <c r="A275" s="17"/>
      <c r="B275" s="16"/>
      <c r="C275" s="16"/>
      <c r="D275" s="16"/>
      <c r="E275" s="16"/>
      <c r="F275" s="16"/>
      <c r="G275" s="16"/>
      <c r="H275" s="16"/>
      <c r="I275" s="16"/>
      <c r="J275" s="16"/>
      <c r="K275" s="16"/>
      <c r="L275" s="16"/>
      <c r="N275" s="16"/>
      <c r="O275" s="16"/>
      <c r="P275" s="16"/>
      <c r="Q275" s="16"/>
      <c r="R275" s="16"/>
      <c r="S275" s="23"/>
      <c r="T275" s="16"/>
      <c r="U275" s="16"/>
      <c r="W275" s="23" t="str">
        <f>IF('PD4'!$V275&lt;&gt;"",'PD4'!$V275*VLOOKUP('PD4'!$U275,#REF!,2,0),"")</f>
        <v/>
      </c>
      <c r="X275" s="16"/>
      <c r="Y275" s="16"/>
      <c r="Z275" s="16"/>
      <c r="AA275" s="16"/>
      <c r="AB275" s="16"/>
      <c r="AC275" s="16"/>
    </row>
    <row r="276" spans="1:29" ht="15.75" customHeight="1" x14ac:dyDescent="0.35">
      <c r="A276" s="17"/>
      <c r="B276" s="16"/>
      <c r="C276" s="16"/>
      <c r="D276" s="16"/>
      <c r="E276" s="16"/>
      <c r="F276" s="16"/>
      <c r="G276" s="16"/>
      <c r="H276" s="16"/>
      <c r="I276" s="16"/>
      <c r="J276" s="16"/>
      <c r="K276" s="16"/>
      <c r="L276" s="16"/>
      <c r="N276" s="16"/>
      <c r="O276" s="16"/>
      <c r="P276" s="16"/>
      <c r="Q276" s="16"/>
      <c r="R276" s="16"/>
      <c r="S276" s="23"/>
      <c r="T276" s="16"/>
      <c r="U276" s="16"/>
      <c r="W276" s="23" t="str">
        <f>IF('PD4'!$V276&lt;&gt;"",'PD4'!$V276*VLOOKUP('PD4'!$U276,#REF!,2,0),"")</f>
        <v/>
      </c>
      <c r="X276" s="16"/>
      <c r="Y276" s="16"/>
      <c r="Z276" s="16"/>
      <c r="AA276" s="16"/>
      <c r="AB276" s="16"/>
      <c r="AC276" s="16"/>
    </row>
    <row r="277" spans="1:29" ht="15.75" customHeight="1" x14ac:dyDescent="0.35">
      <c r="A277" s="17"/>
      <c r="B277" s="16"/>
      <c r="C277" s="16"/>
      <c r="D277" s="16"/>
      <c r="E277" s="16"/>
      <c r="F277" s="16"/>
      <c r="G277" s="16"/>
      <c r="H277" s="16"/>
      <c r="I277" s="16"/>
      <c r="J277" s="16"/>
      <c r="K277" s="16"/>
      <c r="L277" s="16"/>
      <c r="N277" s="16"/>
      <c r="O277" s="16"/>
      <c r="P277" s="16"/>
      <c r="Q277" s="16"/>
      <c r="R277" s="16"/>
      <c r="S277" s="23"/>
      <c r="T277" s="16"/>
      <c r="U277" s="16"/>
      <c r="W277" s="23" t="str">
        <f>IF('PD4'!$V277&lt;&gt;"",'PD4'!$V277*VLOOKUP('PD4'!$U277,#REF!,2,0),"")</f>
        <v/>
      </c>
      <c r="X277" s="16"/>
      <c r="Y277" s="16"/>
      <c r="Z277" s="16"/>
      <c r="AA277" s="16"/>
      <c r="AB277" s="16"/>
      <c r="AC277" s="16"/>
    </row>
    <row r="278" spans="1:29" ht="15.75" customHeight="1" x14ac:dyDescent="0.35">
      <c r="A278" s="17"/>
      <c r="B278" s="16"/>
      <c r="C278" s="16"/>
      <c r="D278" s="16"/>
      <c r="E278" s="16"/>
      <c r="F278" s="16"/>
      <c r="G278" s="16"/>
      <c r="H278" s="16"/>
      <c r="I278" s="16"/>
      <c r="J278" s="16"/>
      <c r="K278" s="16"/>
      <c r="L278" s="16"/>
      <c r="N278" s="16"/>
      <c r="O278" s="16"/>
      <c r="P278" s="16"/>
      <c r="Q278" s="16"/>
      <c r="R278" s="16"/>
      <c r="S278" s="23"/>
      <c r="T278" s="16"/>
      <c r="U278" s="16"/>
      <c r="W278" s="23" t="str">
        <f>IF('PD4'!$V278&lt;&gt;"",'PD4'!$V278*VLOOKUP('PD4'!$U278,#REF!,2,0),"")</f>
        <v/>
      </c>
      <c r="X278" s="16"/>
      <c r="Y278" s="16"/>
      <c r="Z278" s="16"/>
      <c r="AA278" s="16"/>
      <c r="AB278" s="16"/>
      <c r="AC278" s="16"/>
    </row>
    <row r="279" spans="1:29" ht="15.75" customHeight="1" x14ac:dyDescent="0.35">
      <c r="A279" s="17"/>
      <c r="B279" s="16"/>
      <c r="C279" s="16"/>
      <c r="D279" s="16"/>
      <c r="E279" s="16"/>
      <c r="F279" s="16"/>
      <c r="G279" s="16"/>
      <c r="H279" s="16"/>
      <c r="I279" s="16"/>
      <c r="J279" s="16"/>
      <c r="K279" s="16"/>
      <c r="L279" s="16"/>
      <c r="N279" s="16"/>
      <c r="O279" s="16"/>
      <c r="P279" s="16"/>
      <c r="Q279" s="16"/>
      <c r="R279" s="16"/>
      <c r="S279" s="23"/>
      <c r="T279" s="16"/>
      <c r="U279" s="16"/>
      <c r="W279" s="23" t="str">
        <f>IF('PD4'!$V279&lt;&gt;"",'PD4'!$V279*VLOOKUP('PD4'!$U279,#REF!,2,0),"")</f>
        <v/>
      </c>
      <c r="X279" s="16"/>
      <c r="Y279" s="16"/>
      <c r="Z279" s="16"/>
      <c r="AA279" s="16"/>
      <c r="AB279" s="16"/>
      <c r="AC279" s="16"/>
    </row>
    <row r="280" spans="1:29" ht="15.75" customHeight="1" x14ac:dyDescent="0.35">
      <c r="A280" s="17"/>
      <c r="B280" s="16"/>
      <c r="C280" s="16"/>
      <c r="D280" s="16"/>
      <c r="E280" s="16"/>
      <c r="F280" s="16"/>
      <c r="G280" s="16"/>
      <c r="H280" s="16"/>
      <c r="I280" s="16"/>
      <c r="J280" s="16"/>
      <c r="K280" s="16"/>
      <c r="L280" s="16"/>
      <c r="N280" s="16"/>
      <c r="O280" s="16"/>
      <c r="P280" s="16"/>
      <c r="Q280" s="16"/>
      <c r="R280" s="16"/>
      <c r="S280" s="23"/>
      <c r="T280" s="16"/>
      <c r="U280" s="16"/>
      <c r="W280" s="23" t="str">
        <f>IF('PD4'!$V280&lt;&gt;"",'PD4'!$V280*VLOOKUP('PD4'!$U280,#REF!,2,0),"")</f>
        <v/>
      </c>
      <c r="X280" s="16"/>
      <c r="Y280" s="16"/>
      <c r="Z280" s="16"/>
      <c r="AA280" s="16"/>
      <c r="AB280" s="16"/>
      <c r="AC280" s="16"/>
    </row>
    <row r="281" spans="1:29" ht="15.75" customHeight="1" x14ac:dyDescent="0.35">
      <c r="A281" s="17"/>
      <c r="B281" s="16"/>
      <c r="C281" s="16"/>
      <c r="D281" s="16"/>
      <c r="E281" s="16"/>
      <c r="F281" s="16"/>
      <c r="G281" s="16"/>
      <c r="H281" s="16"/>
      <c r="I281" s="16"/>
      <c r="J281" s="16"/>
      <c r="K281" s="16"/>
      <c r="L281" s="16"/>
      <c r="N281" s="16"/>
      <c r="O281" s="16"/>
      <c r="P281" s="16"/>
      <c r="Q281" s="16"/>
      <c r="R281" s="16"/>
      <c r="S281" s="23"/>
      <c r="T281" s="16"/>
      <c r="U281" s="16"/>
      <c r="W281" s="23" t="str">
        <f>IF('PD4'!$V281&lt;&gt;"",'PD4'!$V281*VLOOKUP('PD4'!$U281,#REF!,2,0),"")</f>
        <v/>
      </c>
      <c r="X281" s="16"/>
      <c r="Y281" s="16"/>
      <c r="Z281" s="16"/>
      <c r="AA281" s="16"/>
      <c r="AB281" s="16"/>
      <c r="AC281" s="16"/>
    </row>
    <row r="282" spans="1:29" ht="15.75" customHeight="1" x14ac:dyDescent="0.35">
      <c r="A282" s="17"/>
      <c r="B282" s="16"/>
      <c r="C282" s="16"/>
      <c r="D282" s="16"/>
      <c r="E282" s="16"/>
      <c r="F282" s="16"/>
      <c r="G282" s="16"/>
      <c r="H282" s="16"/>
      <c r="I282" s="16"/>
      <c r="J282" s="16"/>
      <c r="K282" s="16"/>
      <c r="L282" s="16"/>
      <c r="N282" s="16"/>
      <c r="O282" s="16"/>
      <c r="P282" s="16"/>
      <c r="Q282" s="16"/>
      <c r="R282" s="16"/>
      <c r="S282" s="23"/>
      <c r="T282" s="16"/>
      <c r="U282" s="16"/>
      <c r="W282" s="23" t="str">
        <f>IF('PD4'!$V282&lt;&gt;"",'PD4'!$V282*VLOOKUP('PD4'!$U282,#REF!,2,0),"")</f>
        <v/>
      </c>
      <c r="X282" s="16"/>
      <c r="Y282" s="16"/>
      <c r="Z282" s="16"/>
      <c r="AA282" s="16"/>
      <c r="AB282" s="16"/>
      <c r="AC282" s="16"/>
    </row>
    <row r="283" spans="1:29" ht="15.75" customHeight="1" x14ac:dyDescent="0.35">
      <c r="A283" s="17"/>
      <c r="B283" s="16"/>
      <c r="C283" s="16"/>
      <c r="D283" s="16"/>
      <c r="E283" s="16"/>
      <c r="F283" s="16"/>
      <c r="G283" s="16"/>
      <c r="H283" s="16"/>
      <c r="I283" s="16"/>
      <c r="J283" s="16"/>
      <c r="K283" s="16"/>
      <c r="L283" s="16"/>
      <c r="N283" s="16"/>
      <c r="O283" s="16"/>
      <c r="P283" s="16"/>
      <c r="Q283" s="16"/>
      <c r="R283" s="16"/>
      <c r="S283" s="23"/>
      <c r="T283" s="16"/>
      <c r="U283" s="16"/>
      <c r="W283" s="23" t="str">
        <f>IF('PD4'!$V283&lt;&gt;"",'PD4'!$V283*VLOOKUP('PD4'!$U283,#REF!,2,0),"")</f>
        <v/>
      </c>
      <c r="X283" s="16"/>
      <c r="Y283" s="16"/>
      <c r="Z283" s="16"/>
      <c r="AA283" s="16"/>
      <c r="AB283" s="16"/>
      <c r="AC283" s="16"/>
    </row>
    <row r="284" spans="1:29" ht="15.75" customHeight="1" x14ac:dyDescent="0.35">
      <c r="A284" s="17"/>
      <c r="B284" s="16"/>
      <c r="C284" s="16"/>
      <c r="D284" s="16"/>
      <c r="E284" s="16"/>
      <c r="F284" s="16"/>
      <c r="G284" s="16"/>
      <c r="H284" s="16"/>
      <c r="I284" s="16"/>
      <c r="J284" s="16"/>
      <c r="K284" s="16"/>
      <c r="L284" s="16"/>
      <c r="N284" s="16"/>
      <c r="O284" s="16"/>
      <c r="P284" s="16"/>
      <c r="Q284" s="16"/>
      <c r="R284" s="16"/>
      <c r="S284" s="23"/>
      <c r="T284" s="16"/>
      <c r="U284" s="16"/>
      <c r="W284" s="23" t="str">
        <f>IF('PD4'!$V284&lt;&gt;"",'PD4'!$V284*VLOOKUP('PD4'!$U284,#REF!,2,0),"")</f>
        <v/>
      </c>
      <c r="X284" s="16"/>
      <c r="Y284" s="16"/>
      <c r="Z284" s="16"/>
      <c r="AA284" s="16"/>
      <c r="AB284" s="16"/>
      <c r="AC284" s="16"/>
    </row>
    <row r="285" spans="1:29" ht="15.75" customHeight="1" x14ac:dyDescent="0.35">
      <c r="A285" s="17"/>
      <c r="B285" s="16"/>
      <c r="C285" s="16"/>
      <c r="D285" s="16"/>
      <c r="E285" s="16"/>
      <c r="F285" s="16"/>
      <c r="G285" s="16"/>
      <c r="H285" s="16"/>
      <c r="I285" s="16"/>
      <c r="J285" s="16"/>
      <c r="K285" s="16"/>
      <c r="N285" s="16"/>
      <c r="O285" s="16"/>
      <c r="P285" s="16"/>
      <c r="Q285" s="16"/>
      <c r="R285" s="16"/>
      <c r="S285" s="23"/>
      <c r="T285" s="16"/>
      <c r="U285" s="16"/>
      <c r="W285" s="23" t="str">
        <f>IF('PD4'!$V285&lt;&gt;"",'PD4'!$V285*VLOOKUP('PD4'!$U285,#REF!,2,0),"")</f>
        <v/>
      </c>
      <c r="X285" s="16"/>
      <c r="Y285" s="16"/>
      <c r="Z285" s="16"/>
      <c r="AA285" s="16"/>
      <c r="AB285" s="16"/>
      <c r="AC285" s="16"/>
    </row>
    <row r="286" spans="1:29" ht="15.75" customHeight="1" x14ac:dyDescent="0.35">
      <c r="A286" s="17"/>
      <c r="B286" s="16"/>
      <c r="C286" s="16"/>
      <c r="D286" s="16"/>
      <c r="E286" s="16"/>
      <c r="F286" s="16"/>
      <c r="G286" s="16"/>
      <c r="H286" s="16"/>
      <c r="I286" s="16"/>
      <c r="J286" s="16"/>
      <c r="K286" s="16"/>
      <c r="N286" s="16"/>
      <c r="O286" s="16"/>
      <c r="P286" s="16"/>
      <c r="Q286" s="16"/>
      <c r="R286" s="16"/>
      <c r="S286" s="23"/>
      <c r="T286" s="16"/>
      <c r="U286" s="16"/>
      <c r="W286" s="23" t="str">
        <f>IF('PD4'!$V286&lt;&gt;"",'PD4'!$V286*VLOOKUP('PD4'!$U286,#REF!,2,0),"")</f>
        <v/>
      </c>
      <c r="X286" s="16"/>
      <c r="Y286" s="16"/>
      <c r="Z286" s="16"/>
      <c r="AA286" s="16"/>
      <c r="AB286" s="16"/>
      <c r="AC286" s="16"/>
    </row>
    <row r="287" spans="1:29" ht="15.75" customHeight="1" x14ac:dyDescent="0.35">
      <c r="A287" s="17"/>
      <c r="B287" s="16"/>
      <c r="C287" s="16"/>
      <c r="D287" s="16"/>
      <c r="E287" s="16"/>
      <c r="F287" s="16"/>
      <c r="G287" s="16"/>
      <c r="H287" s="16"/>
      <c r="I287" s="16"/>
      <c r="J287" s="16"/>
      <c r="K287" s="16"/>
      <c r="N287" s="16"/>
      <c r="O287" s="16"/>
      <c r="P287" s="16"/>
      <c r="Q287" s="16"/>
      <c r="R287" s="16"/>
      <c r="S287" s="23"/>
      <c r="T287" s="16"/>
      <c r="U287" s="16"/>
      <c r="W287" s="23" t="str">
        <f>IF('PD4'!$V287&lt;&gt;"",'PD4'!$V287*VLOOKUP('PD4'!$U287,#REF!,2,0),"")</f>
        <v/>
      </c>
      <c r="X287" s="16"/>
      <c r="Y287" s="16"/>
      <c r="Z287" s="16"/>
      <c r="AA287" s="16"/>
      <c r="AB287" s="16"/>
      <c r="AC287" s="16"/>
    </row>
    <row r="288" spans="1:29" ht="15.75" customHeight="1" x14ac:dyDescent="0.35">
      <c r="A288" s="17"/>
      <c r="B288" s="16"/>
      <c r="C288" s="16"/>
      <c r="D288" s="16"/>
      <c r="E288" s="16"/>
      <c r="F288" s="16"/>
      <c r="G288" s="16"/>
      <c r="H288" s="16"/>
      <c r="I288" s="16"/>
      <c r="J288" s="16"/>
      <c r="K288" s="16"/>
      <c r="N288" s="16"/>
      <c r="O288" s="16"/>
      <c r="P288" s="16"/>
      <c r="Q288" s="16"/>
      <c r="R288" s="16"/>
      <c r="S288" s="23"/>
      <c r="T288" s="16"/>
      <c r="U288" s="16"/>
      <c r="W288" s="23" t="str">
        <f>IF('PD4'!$V288&lt;&gt;"",'PD4'!$V288*VLOOKUP('PD4'!$U288,#REF!,2,0),"")</f>
        <v/>
      </c>
      <c r="X288" s="16"/>
      <c r="Y288" s="16"/>
      <c r="Z288" s="16"/>
      <c r="AA288" s="16"/>
      <c r="AB288" s="16"/>
      <c r="AC288" s="16"/>
    </row>
    <row r="289" spans="1:29" ht="15.75" customHeight="1" x14ac:dyDescent="0.35">
      <c r="A289" s="17"/>
      <c r="B289" s="16"/>
      <c r="C289" s="16"/>
      <c r="D289" s="16"/>
      <c r="E289" s="16"/>
      <c r="F289" s="16"/>
      <c r="G289" s="16"/>
      <c r="H289" s="16"/>
      <c r="I289" s="16"/>
      <c r="J289" s="16"/>
      <c r="K289" s="16"/>
      <c r="N289" s="16"/>
      <c r="O289" s="16"/>
      <c r="P289" s="16"/>
      <c r="Q289" s="16"/>
      <c r="R289" s="16"/>
      <c r="S289" s="23"/>
      <c r="T289" s="16"/>
      <c r="U289" s="16"/>
      <c r="W289" s="23" t="str">
        <f>IF('PD4'!$V289&lt;&gt;"",'PD4'!$V289*VLOOKUP('PD4'!$U289,#REF!,2,0),"")</f>
        <v/>
      </c>
      <c r="X289" s="16"/>
      <c r="Y289" s="16"/>
      <c r="Z289" s="16"/>
      <c r="AA289" s="16"/>
      <c r="AB289" s="16"/>
      <c r="AC289" s="16"/>
    </row>
    <row r="290" spans="1:29" ht="15.75" customHeight="1" x14ac:dyDescent="0.35">
      <c r="A290" s="17"/>
      <c r="B290" s="16"/>
      <c r="C290" s="16"/>
      <c r="D290" s="16"/>
      <c r="E290" s="16"/>
      <c r="F290" s="16"/>
      <c r="G290" s="16"/>
      <c r="H290" s="16"/>
      <c r="I290" s="16"/>
      <c r="J290" s="16"/>
      <c r="K290" s="16"/>
      <c r="N290" s="16"/>
      <c r="O290" s="16"/>
      <c r="P290" s="16"/>
      <c r="Q290" s="16"/>
      <c r="R290" s="16"/>
      <c r="S290" s="23"/>
      <c r="T290" s="16"/>
      <c r="U290" s="16"/>
      <c r="W290" s="23" t="str">
        <f>IF('PD4'!$V290&lt;&gt;"",'PD4'!$V290*VLOOKUP('PD4'!$U290,#REF!,2,0),"")</f>
        <v/>
      </c>
      <c r="X290" s="16"/>
      <c r="Y290" s="16"/>
      <c r="Z290" s="16"/>
      <c r="AA290" s="16"/>
      <c r="AB290" s="16"/>
      <c r="AC290" s="16"/>
    </row>
    <row r="291" spans="1:29" ht="15.75" customHeight="1" x14ac:dyDescent="0.35">
      <c r="A291" s="17"/>
      <c r="B291" s="16"/>
      <c r="C291" s="16"/>
      <c r="D291" s="16"/>
      <c r="E291" s="16"/>
      <c r="F291" s="16"/>
      <c r="G291" s="16"/>
      <c r="H291" s="16"/>
      <c r="I291" s="16"/>
      <c r="J291" s="16"/>
      <c r="K291" s="16"/>
      <c r="N291" s="16"/>
      <c r="O291" s="16"/>
      <c r="P291" s="16"/>
      <c r="Q291" s="16"/>
      <c r="R291" s="16"/>
      <c r="S291" s="23"/>
      <c r="T291" s="16"/>
      <c r="U291" s="16"/>
      <c r="W291" s="23" t="str">
        <f>IF('PD4'!$V291&lt;&gt;"",'PD4'!$V291*VLOOKUP('PD4'!$U291,#REF!,2,0),"")</f>
        <v/>
      </c>
      <c r="X291" s="16"/>
      <c r="Y291" s="16"/>
      <c r="Z291" s="16"/>
      <c r="AA291" s="16"/>
      <c r="AB291" s="16"/>
      <c r="AC291" s="16"/>
    </row>
    <row r="292" spans="1:29" ht="15.75" customHeight="1" x14ac:dyDescent="0.35">
      <c r="A292" s="17"/>
      <c r="B292" s="16"/>
      <c r="C292" s="16"/>
      <c r="D292" s="16"/>
      <c r="E292" s="16"/>
      <c r="F292" s="16"/>
      <c r="G292" s="16"/>
      <c r="H292" s="16"/>
      <c r="I292" s="16"/>
      <c r="J292" s="16"/>
      <c r="K292" s="16"/>
      <c r="N292" s="16"/>
      <c r="O292" s="16"/>
      <c r="P292" s="16"/>
      <c r="Q292" s="16"/>
      <c r="R292" s="16"/>
      <c r="S292" s="23"/>
      <c r="T292" s="16"/>
      <c r="U292" s="16"/>
      <c r="W292" s="23" t="str">
        <f>IF('PD4'!$V292&lt;&gt;"",'PD4'!$V292*VLOOKUP('PD4'!$U292,#REF!,2,0),"")</f>
        <v/>
      </c>
      <c r="X292" s="16"/>
      <c r="Y292" s="16"/>
      <c r="Z292" s="16"/>
      <c r="AA292" s="16"/>
      <c r="AB292" s="16"/>
      <c r="AC292" s="16"/>
    </row>
    <row r="293" spans="1:29" ht="15.75" customHeight="1" x14ac:dyDescent="0.35">
      <c r="A293" s="17"/>
      <c r="B293" s="16"/>
      <c r="C293" s="16"/>
      <c r="D293" s="16"/>
      <c r="E293" s="16"/>
      <c r="F293" s="16"/>
      <c r="G293" s="16"/>
      <c r="H293" s="16"/>
      <c r="I293" s="16"/>
      <c r="J293" s="16"/>
      <c r="K293" s="16"/>
      <c r="N293" s="16"/>
      <c r="O293" s="16"/>
      <c r="P293" s="16"/>
      <c r="Q293" s="16"/>
      <c r="R293" s="16"/>
      <c r="S293" s="23"/>
      <c r="T293" s="16"/>
      <c r="U293" s="16"/>
      <c r="W293" s="23" t="str">
        <f>IF('PD4'!$V293&lt;&gt;"",'PD4'!$V293*VLOOKUP('PD4'!$U293,#REF!,2,0),"")</f>
        <v/>
      </c>
      <c r="X293" s="16"/>
      <c r="Y293" s="16"/>
      <c r="Z293" s="16"/>
      <c r="AA293" s="16"/>
      <c r="AB293" s="16"/>
      <c r="AC293" s="16"/>
    </row>
    <row r="294" spans="1:29" ht="15.75" customHeight="1" x14ac:dyDescent="0.35">
      <c r="A294" s="17"/>
      <c r="B294" s="16"/>
      <c r="C294" s="16"/>
      <c r="D294" s="16"/>
      <c r="E294" s="16"/>
      <c r="F294" s="16"/>
      <c r="G294" s="16"/>
      <c r="H294" s="16"/>
      <c r="I294" s="16"/>
      <c r="J294" s="16"/>
      <c r="K294" s="16"/>
      <c r="N294" s="16"/>
      <c r="O294" s="16"/>
      <c r="P294" s="16"/>
      <c r="Q294" s="16"/>
      <c r="R294" s="16"/>
      <c r="S294" s="23"/>
      <c r="T294" s="16"/>
      <c r="U294" s="16"/>
      <c r="W294" s="23" t="str">
        <f>IF('PD4'!$V294&lt;&gt;"",'PD4'!$V294*VLOOKUP('PD4'!$U294,#REF!,2,0),"")</f>
        <v/>
      </c>
      <c r="X294" s="16"/>
      <c r="Y294" s="16"/>
      <c r="Z294" s="16"/>
      <c r="AA294" s="16"/>
      <c r="AB294" s="16"/>
      <c r="AC294" s="16"/>
    </row>
    <row r="295" spans="1:29" ht="15.75" customHeight="1" x14ac:dyDescent="0.35">
      <c r="A295" s="17"/>
      <c r="B295" s="16"/>
      <c r="C295" s="16"/>
      <c r="D295" s="16"/>
      <c r="E295" s="16"/>
      <c r="F295" s="16"/>
      <c r="G295" s="16"/>
      <c r="H295" s="16"/>
      <c r="I295" s="16"/>
      <c r="J295" s="16"/>
      <c r="K295" s="16"/>
      <c r="N295" s="16"/>
      <c r="O295" s="16"/>
      <c r="P295" s="16"/>
      <c r="Q295" s="16"/>
      <c r="R295" s="16"/>
      <c r="S295" s="23"/>
      <c r="T295" s="16"/>
      <c r="U295" s="16"/>
      <c r="W295" s="23" t="str">
        <f>IF('PD4'!$V295&lt;&gt;"",'PD4'!$V295*VLOOKUP('PD4'!$U295,#REF!,2,0),"")</f>
        <v/>
      </c>
      <c r="X295" s="16"/>
      <c r="Y295" s="16"/>
      <c r="Z295" s="16"/>
      <c r="AA295" s="16"/>
      <c r="AB295" s="16"/>
      <c r="AC295" s="16"/>
    </row>
    <row r="296" spans="1:29" ht="15.75" customHeight="1" x14ac:dyDescent="0.35">
      <c r="A296" s="17"/>
      <c r="B296" s="16"/>
      <c r="C296" s="16"/>
      <c r="D296" s="16"/>
      <c r="E296" s="16"/>
      <c r="F296" s="16"/>
      <c r="G296" s="16"/>
      <c r="H296" s="16"/>
      <c r="I296" s="16"/>
      <c r="J296" s="16"/>
      <c r="K296" s="16"/>
      <c r="N296" s="16"/>
      <c r="O296" s="16"/>
      <c r="P296" s="16"/>
      <c r="Q296" s="16"/>
      <c r="R296" s="16"/>
      <c r="S296" s="23"/>
      <c r="T296" s="16"/>
      <c r="U296" s="16"/>
      <c r="W296" s="23" t="str">
        <f>IF('PD4'!$V296&lt;&gt;"",'PD4'!$V296*VLOOKUP('PD4'!$U296,#REF!,2,0),"")</f>
        <v/>
      </c>
      <c r="X296" s="16"/>
      <c r="Y296" s="16"/>
      <c r="Z296" s="16"/>
      <c r="AA296" s="16"/>
      <c r="AB296" s="16"/>
      <c r="AC296" s="16"/>
    </row>
    <row r="297" spans="1:29" ht="15.75" customHeight="1" x14ac:dyDescent="0.35">
      <c r="A297" s="17"/>
      <c r="B297" s="16"/>
      <c r="C297" s="16"/>
      <c r="D297" s="16"/>
      <c r="E297" s="16"/>
      <c r="F297" s="16"/>
      <c r="G297" s="16"/>
      <c r="H297" s="16"/>
      <c r="I297" s="16"/>
      <c r="J297" s="16"/>
      <c r="K297" s="16"/>
      <c r="N297" s="16"/>
      <c r="O297" s="16"/>
      <c r="P297" s="16"/>
      <c r="Q297" s="16"/>
      <c r="R297" s="16"/>
      <c r="S297" s="23"/>
      <c r="T297" s="16"/>
      <c r="U297" s="16"/>
      <c r="W297" s="23" t="str">
        <f>IF('PD4'!$V297&lt;&gt;"",'PD4'!$V297*VLOOKUP('PD4'!$U297,#REF!,2,0),"")</f>
        <v/>
      </c>
      <c r="X297" s="16"/>
      <c r="Y297" s="16"/>
      <c r="Z297" s="16"/>
      <c r="AA297" s="16"/>
      <c r="AB297" s="16"/>
      <c r="AC297" s="16"/>
    </row>
    <row r="298" spans="1:29" ht="15.75" customHeight="1" x14ac:dyDescent="0.35">
      <c r="A298" s="17"/>
      <c r="B298" s="16"/>
      <c r="C298" s="16"/>
      <c r="D298" s="16"/>
      <c r="E298" s="16"/>
      <c r="F298" s="16"/>
      <c r="G298" s="16"/>
      <c r="H298" s="16"/>
      <c r="I298" s="16"/>
      <c r="J298" s="16"/>
      <c r="K298" s="16"/>
      <c r="N298" s="16"/>
      <c r="O298" s="16"/>
      <c r="P298" s="16"/>
      <c r="Q298" s="16"/>
      <c r="R298" s="16"/>
      <c r="S298" s="23"/>
      <c r="T298" s="16"/>
      <c r="U298" s="16"/>
      <c r="W298" s="23" t="str">
        <f>IF('PD4'!$V298&lt;&gt;"",'PD4'!$V298*VLOOKUP('PD4'!$U298,#REF!,2,0),"")</f>
        <v/>
      </c>
      <c r="X298" s="16"/>
      <c r="Y298" s="16"/>
      <c r="Z298" s="16"/>
      <c r="AA298" s="16"/>
      <c r="AB298" s="16"/>
      <c r="AC298" s="16"/>
    </row>
    <row r="299" spans="1:29" ht="15.75" customHeight="1" x14ac:dyDescent="0.35">
      <c r="A299" s="17"/>
      <c r="B299" s="16"/>
      <c r="C299" s="16"/>
      <c r="D299" s="16"/>
      <c r="E299" s="16"/>
      <c r="F299" s="16"/>
      <c r="G299" s="16"/>
      <c r="H299" s="16"/>
      <c r="I299" s="16"/>
      <c r="J299" s="16"/>
      <c r="K299" s="16"/>
      <c r="N299" s="16"/>
      <c r="O299" s="16"/>
      <c r="P299" s="16"/>
      <c r="Q299" s="16"/>
      <c r="R299" s="16"/>
      <c r="S299" s="23"/>
      <c r="T299" s="16"/>
      <c r="U299" s="16"/>
      <c r="W299" s="23" t="str">
        <f>IF('PD4'!$V299&lt;&gt;"",'PD4'!$V299*VLOOKUP('PD4'!$U299,#REF!,2,0),"")</f>
        <v/>
      </c>
      <c r="X299" s="16"/>
      <c r="Y299" s="16"/>
      <c r="Z299" s="16"/>
      <c r="AA299" s="16"/>
      <c r="AB299" s="16"/>
      <c r="AC299" s="16"/>
    </row>
    <row r="300" spans="1:29" ht="15.75" customHeight="1" x14ac:dyDescent="0.35">
      <c r="A300" s="17"/>
      <c r="B300" s="16"/>
      <c r="C300" s="16"/>
      <c r="D300" s="16"/>
      <c r="E300" s="16"/>
      <c r="F300" s="16"/>
      <c r="G300" s="16"/>
      <c r="H300" s="16"/>
      <c r="I300" s="16"/>
      <c r="J300" s="16"/>
      <c r="K300" s="16"/>
      <c r="N300" s="16"/>
      <c r="O300" s="16"/>
      <c r="P300" s="16"/>
      <c r="Q300" s="16"/>
      <c r="R300" s="16"/>
      <c r="S300" s="23"/>
      <c r="T300" s="16"/>
      <c r="U300" s="16"/>
      <c r="W300" s="23" t="str">
        <f>IF('PD4'!$V300&lt;&gt;"",'PD4'!$V300*VLOOKUP('PD4'!$U300,#REF!,2,0),"")</f>
        <v/>
      </c>
      <c r="X300" s="16"/>
      <c r="Y300" s="16"/>
      <c r="Z300" s="16"/>
      <c r="AA300" s="16"/>
      <c r="AB300" s="16"/>
      <c r="AC300" s="16"/>
    </row>
    <row r="301" spans="1:29" ht="15.75" customHeight="1" x14ac:dyDescent="0.35">
      <c r="A301" s="17"/>
      <c r="B301" s="16"/>
      <c r="C301" s="16"/>
      <c r="D301" s="16"/>
      <c r="E301" s="16"/>
      <c r="F301" s="16"/>
      <c r="G301" s="16"/>
      <c r="H301" s="16"/>
      <c r="I301" s="16"/>
      <c r="J301" s="16"/>
      <c r="K301" s="16"/>
      <c r="N301" s="16"/>
      <c r="O301" s="16"/>
      <c r="P301" s="16"/>
      <c r="Q301" s="16"/>
      <c r="R301" s="16"/>
      <c r="S301" s="23"/>
      <c r="T301" s="16"/>
      <c r="U301" s="16"/>
      <c r="W301" s="23" t="str">
        <f>IF('PD4'!$V301&lt;&gt;"",'PD4'!$V301*VLOOKUP('PD4'!$U301,#REF!,2,0),"")</f>
        <v/>
      </c>
      <c r="X301" s="16"/>
      <c r="Y301" s="16"/>
      <c r="Z301" s="16"/>
      <c r="AA301" s="16"/>
      <c r="AB301" s="16"/>
      <c r="AC301" s="16"/>
    </row>
    <row r="302" spans="1:29" ht="15.75" customHeight="1" x14ac:dyDescent="0.35">
      <c r="A302" s="17"/>
      <c r="B302" s="16"/>
      <c r="C302" s="16"/>
      <c r="D302" s="16"/>
      <c r="E302" s="16"/>
      <c r="F302" s="16"/>
      <c r="G302" s="16"/>
      <c r="H302" s="16"/>
      <c r="I302" s="16"/>
      <c r="J302" s="16"/>
      <c r="K302" s="16"/>
      <c r="N302" s="16"/>
      <c r="O302" s="16"/>
      <c r="P302" s="16"/>
      <c r="Q302" s="16"/>
      <c r="R302" s="16"/>
      <c r="S302" s="23"/>
      <c r="T302" s="16"/>
      <c r="U302" s="16"/>
      <c r="W302" s="23" t="str">
        <f>IF('PD4'!$V302&lt;&gt;"",'PD4'!$V302*VLOOKUP('PD4'!$U302,#REF!,2,0),"")</f>
        <v/>
      </c>
      <c r="X302" s="16"/>
      <c r="Y302" s="16"/>
      <c r="Z302" s="16"/>
      <c r="AA302" s="16"/>
      <c r="AB302" s="16"/>
      <c r="AC302" s="16"/>
    </row>
    <row r="303" spans="1:29" ht="15.75" customHeight="1" x14ac:dyDescent="0.35">
      <c r="A303" s="17"/>
      <c r="B303" s="16"/>
      <c r="C303" s="16"/>
      <c r="D303" s="16"/>
      <c r="E303" s="16"/>
      <c r="F303" s="16"/>
      <c r="G303" s="16"/>
      <c r="H303" s="16"/>
      <c r="I303" s="16"/>
      <c r="J303" s="16"/>
      <c r="K303" s="16"/>
      <c r="N303" s="16"/>
      <c r="O303" s="16"/>
      <c r="P303" s="16"/>
      <c r="Q303" s="16"/>
      <c r="R303" s="16"/>
      <c r="S303" s="23"/>
      <c r="T303" s="16"/>
      <c r="U303" s="16"/>
      <c r="W303" s="23" t="str">
        <f>IF('PD4'!$V303&lt;&gt;"",'PD4'!$V303*VLOOKUP('PD4'!$U303,#REF!,2,0),"")</f>
        <v/>
      </c>
      <c r="X303" s="16"/>
      <c r="Y303" s="16"/>
      <c r="Z303" s="16"/>
      <c r="AA303" s="16"/>
      <c r="AB303" s="16"/>
      <c r="AC303" s="16"/>
    </row>
    <row r="304" spans="1:29" ht="15.75" customHeight="1" x14ac:dyDescent="0.35">
      <c r="A304" s="17"/>
      <c r="B304" s="16"/>
      <c r="C304" s="16"/>
      <c r="D304" s="16"/>
      <c r="E304" s="16"/>
      <c r="F304" s="16"/>
      <c r="G304" s="16"/>
      <c r="H304" s="16"/>
      <c r="I304" s="16"/>
      <c r="J304" s="16"/>
      <c r="K304" s="16"/>
      <c r="N304" s="16"/>
      <c r="O304" s="16"/>
      <c r="P304" s="16"/>
      <c r="Q304" s="16"/>
      <c r="R304" s="16"/>
      <c r="S304" s="23"/>
      <c r="T304" s="16"/>
      <c r="U304" s="16"/>
      <c r="W304" s="23" t="str">
        <f>IF('PD4'!$V304&lt;&gt;"",'PD4'!$V304*VLOOKUP('PD4'!$U304,#REF!,2,0),"")</f>
        <v/>
      </c>
      <c r="X304" s="16"/>
      <c r="Y304" s="16"/>
      <c r="Z304" s="16"/>
      <c r="AA304" s="16"/>
      <c r="AB304" s="16"/>
      <c r="AC304" s="16"/>
    </row>
    <row r="305" spans="1:29" ht="15.75" customHeight="1" x14ac:dyDescent="0.35">
      <c r="A305" s="17"/>
      <c r="B305" s="16"/>
      <c r="C305" s="16"/>
      <c r="D305" s="16"/>
      <c r="E305" s="16"/>
      <c r="F305" s="16"/>
      <c r="G305" s="16"/>
      <c r="H305" s="16"/>
      <c r="I305" s="16"/>
      <c r="J305" s="16"/>
      <c r="K305" s="16"/>
      <c r="N305" s="16"/>
      <c r="O305" s="16"/>
      <c r="P305" s="16"/>
      <c r="Q305" s="16"/>
      <c r="R305" s="16"/>
      <c r="S305" s="23"/>
      <c r="T305" s="16"/>
      <c r="U305" s="16"/>
      <c r="W305" s="23" t="str">
        <f>IF('PD4'!$V305&lt;&gt;"",'PD4'!$V305*VLOOKUP('PD4'!$U305,#REF!,2,0),"")</f>
        <v/>
      </c>
      <c r="X305" s="16"/>
      <c r="Y305" s="16"/>
      <c r="Z305" s="16"/>
      <c r="AA305" s="16"/>
      <c r="AB305" s="16"/>
      <c r="AC305" s="16"/>
    </row>
    <row r="306" spans="1:29" ht="15.75" customHeight="1" x14ac:dyDescent="0.35">
      <c r="A306" s="17"/>
      <c r="B306" s="16"/>
      <c r="C306" s="16"/>
      <c r="D306" s="16"/>
      <c r="E306" s="16"/>
      <c r="F306" s="16"/>
      <c r="G306" s="16"/>
      <c r="H306" s="16"/>
      <c r="I306" s="16"/>
      <c r="J306" s="16"/>
      <c r="K306" s="16"/>
      <c r="N306" s="16"/>
      <c r="O306" s="16"/>
      <c r="P306" s="16"/>
      <c r="Q306" s="16"/>
      <c r="R306" s="16"/>
      <c r="S306" s="23"/>
      <c r="T306" s="16"/>
      <c r="U306" s="16"/>
      <c r="W306" s="23" t="str">
        <f>IF('PD4'!$V306&lt;&gt;"",'PD4'!$V306*VLOOKUP('PD4'!$U306,#REF!,2,0),"")</f>
        <v/>
      </c>
      <c r="X306" s="16"/>
      <c r="Y306" s="16"/>
      <c r="Z306" s="16"/>
      <c r="AA306" s="16"/>
      <c r="AB306" s="16"/>
      <c r="AC306" s="16"/>
    </row>
    <row r="307" spans="1:29" ht="15.75" customHeight="1" x14ac:dyDescent="0.35">
      <c r="A307" s="17"/>
      <c r="B307" s="16"/>
      <c r="C307" s="16"/>
      <c r="D307" s="16"/>
      <c r="E307" s="16"/>
      <c r="F307" s="16"/>
      <c r="G307" s="16"/>
      <c r="H307" s="16"/>
      <c r="I307" s="16"/>
      <c r="J307" s="16"/>
      <c r="K307" s="16"/>
      <c r="N307" s="16"/>
      <c r="O307" s="16"/>
      <c r="P307" s="16"/>
      <c r="Q307" s="16"/>
      <c r="R307" s="16"/>
      <c r="S307" s="23"/>
      <c r="T307" s="16"/>
      <c r="U307" s="16"/>
      <c r="W307" s="23" t="str">
        <f>IF('PD4'!$V307&lt;&gt;"",'PD4'!$V307*VLOOKUP('PD4'!$U307,#REF!,2,0),"")</f>
        <v/>
      </c>
      <c r="X307" s="16"/>
      <c r="Y307" s="16"/>
      <c r="Z307" s="16"/>
      <c r="AA307" s="16"/>
      <c r="AB307" s="16"/>
      <c r="AC307" s="16"/>
    </row>
    <row r="308" spans="1:29" ht="15.75" customHeight="1" x14ac:dyDescent="0.35">
      <c r="A308" s="17"/>
      <c r="B308" s="16"/>
      <c r="C308" s="16"/>
      <c r="D308" s="16"/>
      <c r="E308" s="16"/>
      <c r="F308" s="16"/>
      <c r="G308" s="16"/>
      <c r="H308" s="16"/>
      <c r="I308" s="16"/>
      <c r="J308" s="16"/>
      <c r="K308" s="16"/>
      <c r="N308" s="16"/>
      <c r="O308" s="16"/>
      <c r="P308" s="16"/>
      <c r="Q308" s="16"/>
      <c r="R308" s="16"/>
      <c r="S308" s="23"/>
      <c r="T308" s="16"/>
      <c r="U308" s="16"/>
      <c r="W308" s="23" t="str">
        <f>IF('PD4'!$V308&lt;&gt;"",'PD4'!$V308*VLOOKUP('PD4'!$U308,#REF!,2,0),"")</f>
        <v/>
      </c>
      <c r="X308" s="16"/>
      <c r="Y308" s="16"/>
      <c r="Z308" s="16"/>
      <c r="AA308" s="16"/>
      <c r="AB308" s="16"/>
      <c r="AC308" s="16"/>
    </row>
    <row r="309" spans="1:29" ht="15.75" customHeight="1" x14ac:dyDescent="0.35">
      <c r="A309" s="17"/>
      <c r="B309" s="16"/>
      <c r="C309" s="16"/>
      <c r="D309" s="16"/>
      <c r="E309" s="16"/>
      <c r="F309" s="16"/>
      <c r="G309" s="16"/>
      <c r="H309" s="16"/>
      <c r="I309" s="16"/>
      <c r="J309" s="16"/>
      <c r="K309" s="16"/>
      <c r="N309" s="16"/>
      <c r="O309" s="16"/>
      <c r="P309" s="16"/>
      <c r="Q309" s="16"/>
      <c r="R309" s="16"/>
      <c r="S309" s="23"/>
      <c r="T309" s="16"/>
      <c r="U309" s="16"/>
      <c r="W309" s="23" t="str">
        <f>IF('PD4'!$V309&lt;&gt;"",'PD4'!$V309*VLOOKUP('PD4'!$U309,#REF!,2,0),"")</f>
        <v/>
      </c>
      <c r="X309" s="16"/>
      <c r="Y309" s="16"/>
      <c r="Z309" s="16"/>
      <c r="AA309" s="16"/>
      <c r="AB309" s="16"/>
      <c r="AC309" s="16"/>
    </row>
    <row r="310" spans="1:29" ht="15.75" customHeight="1" x14ac:dyDescent="0.35">
      <c r="A310" s="17"/>
      <c r="B310" s="16"/>
      <c r="C310" s="16"/>
      <c r="D310" s="16"/>
      <c r="E310" s="16"/>
      <c r="F310" s="16"/>
      <c r="G310" s="16"/>
      <c r="H310" s="16"/>
      <c r="I310" s="16"/>
      <c r="J310" s="16"/>
      <c r="K310" s="16"/>
      <c r="N310" s="16"/>
      <c r="O310" s="16"/>
      <c r="P310" s="16"/>
      <c r="Q310" s="16"/>
      <c r="R310" s="16"/>
      <c r="S310" s="23"/>
      <c r="T310" s="16"/>
      <c r="U310" s="16"/>
      <c r="W310" s="23" t="str">
        <f>IF('PD4'!$V310&lt;&gt;"",'PD4'!$V310*VLOOKUP('PD4'!$U310,#REF!,2,0),"")</f>
        <v/>
      </c>
      <c r="X310" s="16"/>
      <c r="Y310" s="16"/>
      <c r="Z310" s="16"/>
      <c r="AA310" s="16"/>
      <c r="AB310" s="16"/>
      <c r="AC310" s="16"/>
    </row>
    <row r="311" spans="1:29" ht="15.75" customHeight="1" x14ac:dyDescent="0.35">
      <c r="A311" s="17"/>
      <c r="B311" s="16"/>
      <c r="C311" s="16"/>
      <c r="D311" s="16"/>
      <c r="E311" s="16"/>
      <c r="F311" s="16"/>
      <c r="G311" s="16"/>
      <c r="H311" s="16"/>
      <c r="I311" s="16"/>
      <c r="J311" s="16"/>
      <c r="K311" s="16"/>
      <c r="N311" s="16"/>
      <c r="O311" s="16"/>
      <c r="P311" s="16"/>
      <c r="Q311" s="16"/>
      <c r="R311" s="16"/>
      <c r="S311" s="23"/>
      <c r="T311" s="16"/>
      <c r="U311" s="16"/>
      <c r="W311" s="23" t="str">
        <f>IF('PD4'!$V311&lt;&gt;"",'PD4'!$V311*VLOOKUP('PD4'!$U311,#REF!,2,0),"")</f>
        <v/>
      </c>
      <c r="X311" s="16"/>
      <c r="Y311" s="16"/>
      <c r="Z311" s="16"/>
      <c r="AA311" s="16"/>
      <c r="AB311" s="16"/>
      <c r="AC311" s="16"/>
    </row>
    <row r="312" spans="1:29" ht="15.75" customHeight="1" x14ac:dyDescent="0.35">
      <c r="A312" s="17"/>
      <c r="B312" s="16"/>
      <c r="C312" s="16"/>
      <c r="D312" s="16"/>
      <c r="E312" s="16"/>
      <c r="F312" s="16"/>
      <c r="G312" s="16"/>
      <c r="H312" s="16"/>
      <c r="I312" s="16"/>
      <c r="J312" s="16"/>
      <c r="K312" s="16"/>
      <c r="N312" s="16"/>
      <c r="O312" s="16"/>
      <c r="P312" s="16"/>
      <c r="Q312" s="16"/>
      <c r="R312" s="16"/>
      <c r="S312" s="23"/>
      <c r="T312" s="16"/>
      <c r="U312" s="16"/>
      <c r="W312" s="23" t="str">
        <f>IF('PD4'!$V312&lt;&gt;"",'PD4'!$V312*VLOOKUP('PD4'!$U312,#REF!,2,0),"")</f>
        <v/>
      </c>
      <c r="X312" s="16"/>
      <c r="Y312" s="16"/>
      <c r="Z312" s="16"/>
      <c r="AA312" s="16"/>
      <c r="AB312" s="16"/>
      <c r="AC312" s="16"/>
    </row>
    <row r="313" spans="1:29" ht="15.75" customHeight="1" x14ac:dyDescent="0.35">
      <c r="A313" s="17"/>
      <c r="B313" s="16"/>
      <c r="C313" s="16"/>
      <c r="D313" s="16"/>
      <c r="E313" s="16"/>
      <c r="F313" s="16"/>
      <c r="G313" s="16"/>
      <c r="H313" s="16"/>
      <c r="I313" s="16"/>
      <c r="J313" s="16"/>
      <c r="K313" s="16"/>
      <c r="N313" s="16"/>
      <c r="O313" s="16"/>
      <c r="P313" s="16"/>
      <c r="Q313" s="16"/>
      <c r="R313" s="16"/>
      <c r="S313" s="23"/>
      <c r="T313" s="16"/>
      <c r="U313" s="16"/>
      <c r="W313" s="23" t="str">
        <f>IF('PD4'!$V313&lt;&gt;"",'PD4'!$V313*VLOOKUP('PD4'!$U313,#REF!,2,0),"")</f>
        <v/>
      </c>
      <c r="X313" s="16"/>
      <c r="Y313" s="16"/>
      <c r="Z313" s="16"/>
      <c r="AA313" s="16"/>
      <c r="AB313" s="16"/>
      <c r="AC313" s="16"/>
    </row>
    <row r="314" spans="1:29" ht="15.75" customHeight="1" x14ac:dyDescent="0.35">
      <c r="A314" s="17"/>
      <c r="B314" s="16"/>
      <c r="C314" s="16"/>
      <c r="D314" s="16"/>
      <c r="E314" s="16"/>
      <c r="F314" s="16"/>
      <c r="G314" s="16"/>
      <c r="H314" s="16"/>
      <c r="I314" s="16"/>
      <c r="J314" s="16"/>
      <c r="K314" s="16"/>
      <c r="N314" s="16"/>
      <c r="O314" s="16"/>
      <c r="P314" s="16"/>
      <c r="Q314" s="16"/>
      <c r="R314" s="16"/>
      <c r="S314" s="23"/>
      <c r="T314" s="16"/>
      <c r="U314" s="16"/>
      <c r="W314" s="23" t="str">
        <f>IF('PD4'!$V314&lt;&gt;"",'PD4'!$V314*VLOOKUP('PD4'!$U314,#REF!,2,0),"")</f>
        <v/>
      </c>
      <c r="X314" s="16"/>
      <c r="Y314" s="16"/>
      <c r="Z314" s="16"/>
      <c r="AA314" s="16"/>
      <c r="AB314" s="16"/>
      <c r="AC314" s="16"/>
    </row>
    <row r="315" spans="1:29" ht="15.75" customHeight="1" x14ac:dyDescent="0.35">
      <c r="A315" s="17"/>
      <c r="B315" s="16"/>
      <c r="C315" s="16"/>
      <c r="D315" s="16"/>
      <c r="E315" s="16"/>
      <c r="F315" s="16"/>
      <c r="G315" s="16"/>
      <c r="H315" s="16"/>
      <c r="I315" s="16"/>
      <c r="J315" s="16"/>
      <c r="K315" s="16"/>
      <c r="N315" s="16"/>
      <c r="O315" s="16"/>
      <c r="P315" s="16"/>
      <c r="Q315" s="16"/>
      <c r="R315" s="16"/>
      <c r="S315" s="23"/>
      <c r="T315" s="16"/>
      <c r="U315" s="16"/>
      <c r="W315" s="23" t="str">
        <f>IF('PD4'!$V315&lt;&gt;"",'PD4'!$V315*VLOOKUP('PD4'!$U315,#REF!,2,0),"")</f>
        <v/>
      </c>
      <c r="X315" s="16"/>
      <c r="Y315" s="16"/>
      <c r="Z315" s="16"/>
      <c r="AA315" s="16"/>
      <c r="AB315" s="16"/>
      <c r="AC315" s="16"/>
    </row>
    <row r="316" spans="1:29" ht="15.75" customHeight="1" x14ac:dyDescent="0.35">
      <c r="A316" s="17"/>
      <c r="B316" s="16"/>
      <c r="C316" s="16"/>
      <c r="D316" s="16"/>
      <c r="E316" s="16"/>
      <c r="F316" s="16"/>
      <c r="G316" s="16"/>
      <c r="H316" s="16"/>
      <c r="I316" s="16"/>
      <c r="J316" s="16"/>
      <c r="K316" s="16"/>
      <c r="N316" s="16"/>
      <c r="O316" s="16"/>
      <c r="P316" s="16"/>
      <c r="Q316" s="16"/>
      <c r="R316" s="16"/>
      <c r="S316" s="23"/>
      <c r="T316" s="16"/>
      <c r="U316" s="16"/>
      <c r="W316" s="23" t="str">
        <f>IF('PD4'!$V316&lt;&gt;"",'PD4'!$V316*VLOOKUP('PD4'!$U316,#REF!,2,0),"")</f>
        <v/>
      </c>
      <c r="X316" s="16"/>
      <c r="Y316" s="16"/>
      <c r="Z316" s="16"/>
      <c r="AA316" s="16"/>
      <c r="AB316" s="16"/>
      <c r="AC316" s="16"/>
    </row>
    <row r="317" spans="1:29" ht="15.75" customHeight="1" x14ac:dyDescent="0.35">
      <c r="A317" s="17"/>
      <c r="B317" s="16"/>
      <c r="C317" s="16"/>
      <c r="D317" s="16"/>
      <c r="E317" s="16"/>
      <c r="F317" s="16"/>
      <c r="G317" s="16"/>
      <c r="H317" s="16"/>
      <c r="I317" s="16"/>
      <c r="J317" s="16"/>
      <c r="K317" s="16"/>
      <c r="N317" s="16"/>
      <c r="O317" s="16"/>
      <c r="P317" s="16"/>
      <c r="Q317" s="16"/>
      <c r="R317" s="16"/>
      <c r="S317" s="23"/>
      <c r="T317" s="16"/>
      <c r="U317" s="16"/>
      <c r="W317" s="23" t="str">
        <f>IF('PD4'!$V317&lt;&gt;"",'PD4'!$V317*VLOOKUP('PD4'!$U317,#REF!,2,0),"")</f>
        <v/>
      </c>
      <c r="X317" s="16"/>
      <c r="Y317" s="16"/>
      <c r="Z317" s="16"/>
      <c r="AA317" s="16"/>
      <c r="AB317" s="16"/>
      <c r="AC317" s="16"/>
    </row>
    <row r="318" spans="1:29" ht="15.75" customHeight="1" x14ac:dyDescent="0.35">
      <c r="A318" s="17"/>
      <c r="B318" s="16"/>
      <c r="C318" s="16"/>
      <c r="D318" s="16"/>
      <c r="E318" s="16"/>
      <c r="F318" s="16"/>
      <c r="G318" s="16"/>
      <c r="H318" s="16"/>
      <c r="I318" s="16"/>
      <c r="J318" s="16"/>
      <c r="K318" s="16"/>
      <c r="N318" s="16"/>
      <c r="O318" s="16"/>
      <c r="P318" s="16"/>
      <c r="Q318" s="16"/>
      <c r="R318" s="16"/>
      <c r="S318" s="23"/>
      <c r="T318" s="16"/>
      <c r="U318" s="16"/>
      <c r="W318" s="23" t="str">
        <f>IF('PD4'!$V318&lt;&gt;"",'PD4'!$V318*VLOOKUP('PD4'!$U318,#REF!,2,0),"")</f>
        <v/>
      </c>
      <c r="X318" s="16"/>
      <c r="Y318" s="16"/>
      <c r="Z318" s="16"/>
      <c r="AA318" s="16"/>
      <c r="AB318" s="16"/>
      <c r="AC318" s="16"/>
    </row>
    <row r="319" spans="1:29" ht="15.75" customHeight="1" x14ac:dyDescent="0.35">
      <c r="A319" s="17"/>
      <c r="B319" s="16"/>
      <c r="C319" s="16"/>
      <c r="D319" s="16"/>
      <c r="E319" s="16"/>
      <c r="F319" s="16"/>
      <c r="G319" s="16"/>
      <c r="H319" s="16"/>
      <c r="I319" s="16"/>
      <c r="J319" s="16"/>
      <c r="K319" s="16"/>
      <c r="N319" s="16"/>
      <c r="O319" s="16"/>
      <c r="P319" s="16"/>
      <c r="Q319" s="16"/>
      <c r="R319" s="16"/>
      <c r="S319" s="23"/>
      <c r="T319" s="16"/>
      <c r="U319" s="16"/>
      <c r="W319" s="23" t="str">
        <f>IF('PD4'!$V319&lt;&gt;"",'PD4'!$V319*VLOOKUP('PD4'!$U319,#REF!,2,0),"")</f>
        <v/>
      </c>
      <c r="X319" s="16"/>
      <c r="Y319" s="16"/>
      <c r="Z319" s="16"/>
      <c r="AA319" s="16"/>
      <c r="AB319" s="16"/>
      <c r="AC319" s="16"/>
    </row>
    <row r="320" spans="1:29" ht="15.75" customHeight="1" x14ac:dyDescent="0.35">
      <c r="A320" s="17"/>
      <c r="B320" s="16"/>
      <c r="C320" s="16"/>
      <c r="D320" s="16"/>
      <c r="E320" s="16"/>
      <c r="F320" s="16"/>
      <c r="G320" s="16"/>
      <c r="H320" s="16"/>
      <c r="I320" s="16"/>
      <c r="J320" s="16"/>
      <c r="K320" s="16"/>
      <c r="N320" s="16"/>
      <c r="O320" s="16"/>
      <c r="P320" s="16"/>
      <c r="Q320" s="16"/>
      <c r="R320" s="16"/>
      <c r="S320" s="23"/>
      <c r="T320" s="16"/>
      <c r="U320" s="16"/>
      <c r="W320" s="23" t="str">
        <f>IF('PD4'!$V320&lt;&gt;"",'PD4'!$V320*VLOOKUP('PD4'!$U320,#REF!,2,0),"")</f>
        <v/>
      </c>
      <c r="X320" s="16"/>
      <c r="Y320" s="16"/>
      <c r="Z320" s="16"/>
      <c r="AA320" s="16"/>
      <c r="AB320" s="16"/>
      <c r="AC320" s="16"/>
    </row>
    <row r="321" spans="1:29" ht="15.75" customHeight="1" x14ac:dyDescent="0.35">
      <c r="A321" s="17"/>
      <c r="B321" s="16"/>
      <c r="C321" s="16"/>
      <c r="D321" s="16"/>
      <c r="E321" s="16"/>
      <c r="F321" s="16"/>
      <c r="G321" s="16"/>
      <c r="H321" s="16"/>
      <c r="I321" s="16"/>
      <c r="J321" s="16"/>
      <c r="K321" s="16"/>
      <c r="N321" s="16"/>
      <c r="O321" s="16"/>
      <c r="P321" s="16"/>
      <c r="Q321" s="16"/>
      <c r="R321" s="16"/>
      <c r="S321" s="23"/>
      <c r="T321" s="16"/>
      <c r="U321" s="16"/>
      <c r="W321" s="23" t="str">
        <f>IF('PD4'!$V321&lt;&gt;"",'PD4'!$V321*VLOOKUP('PD4'!$U321,#REF!,2,0),"")</f>
        <v/>
      </c>
      <c r="X321" s="16"/>
      <c r="Y321" s="16"/>
      <c r="Z321" s="16"/>
      <c r="AA321" s="16"/>
      <c r="AB321" s="16"/>
      <c r="AC321" s="16"/>
    </row>
    <row r="322" spans="1:29" ht="15.75" customHeight="1" x14ac:dyDescent="0.35">
      <c r="A322" s="17"/>
      <c r="B322" s="16"/>
      <c r="C322" s="16"/>
      <c r="D322" s="16"/>
      <c r="E322" s="16"/>
      <c r="F322" s="16"/>
      <c r="G322" s="16"/>
      <c r="H322" s="16"/>
      <c r="I322" s="16"/>
      <c r="J322" s="16"/>
      <c r="K322" s="16"/>
      <c r="N322" s="16"/>
      <c r="O322" s="16"/>
      <c r="P322" s="16"/>
      <c r="Q322" s="16"/>
      <c r="R322" s="16"/>
      <c r="S322" s="23"/>
      <c r="T322" s="16"/>
      <c r="U322" s="16"/>
      <c r="W322" s="23" t="str">
        <f>IF('PD4'!$V322&lt;&gt;"",'PD4'!$V322*VLOOKUP('PD4'!$U322,#REF!,2,0),"")</f>
        <v/>
      </c>
      <c r="X322" s="16"/>
      <c r="Y322" s="16"/>
      <c r="Z322" s="16"/>
      <c r="AA322" s="16"/>
      <c r="AB322" s="16"/>
      <c r="AC322" s="16"/>
    </row>
    <row r="323" spans="1:29" ht="15.75" customHeight="1" x14ac:dyDescent="0.35">
      <c r="A323" s="17"/>
      <c r="B323" s="16"/>
      <c r="C323" s="16"/>
      <c r="D323" s="16"/>
      <c r="E323" s="16"/>
      <c r="F323" s="16"/>
      <c r="G323" s="16"/>
      <c r="H323" s="16"/>
      <c r="I323" s="16"/>
      <c r="J323" s="16"/>
      <c r="K323" s="16"/>
      <c r="N323" s="16"/>
      <c r="O323" s="16"/>
      <c r="P323" s="16"/>
      <c r="Q323" s="16"/>
      <c r="R323" s="16"/>
      <c r="S323" s="23"/>
      <c r="T323" s="16"/>
      <c r="U323" s="16"/>
      <c r="W323" s="23" t="str">
        <f>IF('PD4'!$V323&lt;&gt;"",'PD4'!$V323*VLOOKUP('PD4'!$U323,#REF!,2,0),"")</f>
        <v/>
      </c>
      <c r="X323" s="16"/>
      <c r="Y323" s="16"/>
      <c r="Z323" s="16"/>
      <c r="AA323" s="16"/>
      <c r="AB323" s="16"/>
      <c r="AC323" s="16"/>
    </row>
    <row r="324" spans="1:29" ht="15.75" customHeight="1" x14ac:dyDescent="0.35">
      <c r="A324" s="17"/>
      <c r="B324" s="16"/>
      <c r="C324" s="16"/>
      <c r="D324" s="16"/>
      <c r="E324" s="16"/>
      <c r="F324" s="16"/>
      <c r="G324" s="16"/>
      <c r="H324" s="16"/>
      <c r="I324" s="16"/>
      <c r="J324" s="16"/>
      <c r="K324" s="16"/>
      <c r="N324" s="16"/>
      <c r="O324" s="16"/>
      <c r="P324" s="16"/>
      <c r="Q324" s="16"/>
      <c r="R324" s="16"/>
      <c r="S324" s="23"/>
      <c r="T324" s="16"/>
      <c r="U324" s="16"/>
      <c r="W324" s="23" t="str">
        <f>IF('PD4'!$V324&lt;&gt;"",'PD4'!$V324*VLOOKUP('PD4'!$U324,#REF!,2,0),"")</f>
        <v/>
      </c>
      <c r="X324" s="16"/>
      <c r="Y324" s="16"/>
      <c r="Z324" s="16"/>
      <c r="AA324" s="16"/>
      <c r="AB324" s="16"/>
      <c r="AC324" s="16"/>
    </row>
    <row r="325" spans="1:29" ht="15.75" customHeight="1" x14ac:dyDescent="0.35">
      <c r="A325" s="17"/>
      <c r="B325" s="16"/>
      <c r="C325" s="16"/>
      <c r="D325" s="16"/>
      <c r="E325" s="16"/>
      <c r="F325" s="16"/>
      <c r="G325" s="16"/>
      <c r="H325" s="16"/>
      <c r="I325" s="16"/>
      <c r="J325" s="16"/>
      <c r="K325" s="16"/>
      <c r="N325" s="16"/>
      <c r="O325" s="16"/>
      <c r="P325" s="16"/>
      <c r="Q325" s="16"/>
      <c r="R325" s="16"/>
      <c r="S325" s="23"/>
      <c r="T325" s="16"/>
      <c r="U325" s="16"/>
      <c r="W325" s="23" t="str">
        <f>IF('PD4'!$V325&lt;&gt;"",'PD4'!$V325*VLOOKUP('PD4'!$U325,#REF!,2,0),"")</f>
        <v/>
      </c>
      <c r="X325" s="16"/>
      <c r="Y325" s="16"/>
      <c r="Z325" s="16"/>
      <c r="AA325" s="16"/>
      <c r="AB325" s="16"/>
      <c r="AC325" s="16"/>
    </row>
    <row r="326" spans="1:29" ht="15.75" customHeight="1" x14ac:dyDescent="0.35">
      <c r="A326" s="17"/>
      <c r="B326" s="16"/>
      <c r="C326" s="16"/>
      <c r="D326" s="16"/>
      <c r="E326" s="16"/>
      <c r="F326" s="16"/>
      <c r="G326" s="16"/>
      <c r="H326" s="16"/>
      <c r="I326" s="16"/>
      <c r="J326" s="16"/>
      <c r="K326" s="16"/>
      <c r="N326" s="16"/>
      <c r="O326" s="16"/>
      <c r="P326" s="16"/>
      <c r="Q326" s="16"/>
      <c r="R326" s="16"/>
      <c r="S326" s="23"/>
      <c r="T326" s="16"/>
      <c r="U326" s="16"/>
      <c r="W326" s="23" t="str">
        <f>IF('PD4'!$V326&lt;&gt;"",'PD4'!$V326*VLOOKUP('PD4'!$U326,#REF!,2,0),"")</f>
        <v/>
      </c>
      <c r="X326" s="16"/>
      <c r="Y326" s="16"/>
      <c r="Z326" s="16"/>
      <c r="AA326" s="16"/>
      <c r="AB326" s="16"/>
      <c r="AC326" s="16"/>
    </row>
    <row r="327" spans="1:29" ht="15.75" customHeight="1" x14ac:dyDescent="0.35">
      <c r="A327" s="17"/>
      <c r="B327" s="16"/>
      <c r="C327" s="16"/>
      <c r="D327" s="16"/>
      <c r="E327" s="16"/>
      <c r="F327" s="16"/>
      <c r="G327" s="16"/>
      <c r="H327" s="16"/>
      <c r="I327" s="16"/>
      <c r="J327" s="16"/>
      <c r="K327" s="16"/>
      <c r="N327" s="16"/>
      <c r="O327" s="16"/>
      <c r="P327" s="16"/>
      <c r="Q327" s="16"/>
      <c r="R327" s="16"/>
      <c r="S327" s="23"/>
      <c r="T327" s="16"/>
      <c r="U327" s="16"/>
      <c r="W327" s="23" t="str">
        <f>IF('PD4'!$V327&lt;&gt;"",'PD4'!$V327*VLOOKUP('PD4'!$U327,#REF!,2,0),"")</f>
        <v/>
      </c>
      <c r="X327" s="16"/>
      <c r="Y327" s="16"/>
      <c r="Z327" s="16"/>
      <c r="AA327" s="16"/>
      <c r="AB327" s="16"/>
      <c r="AC327" s="16"/>
    </row>
    <row r="328" spans="1:29" ht="15.75" customHeight="1" x14ac:dyDescent="0.35">
      <c r="A328" s="17"/>
      <c r="B328" s="16"/>
      <c r="C328" s="16"/>
      <c r="D328" s="16"/>
      <c r="E328" s="16"/>
      <c r="F328" s="16"/>
      <c r="G328" s="16"/>
      <c r="H328" s="16"/>
      <c r="I328" s="16"/>
      <c r="J328" s="16"/>
      <c r="K328" s="16"/>
      <c r="N328" s="16"/>
      <c r="O328" s="16"/>
      <c r="P328" s="16"/>
      <c r="Q328" s="16"/>
      <c r="R328" s="16"/>
      <c r="S328" s="23"/>
      <c r="T328" s="16"/>
      <c r="U328" s="16"/>
      <c r="W328" s="23" t="str">
        <f>IF('PD4'!$V328&lt;&gt;"",'PD4'!$V328*VLOOKUP('PD4'!$U328,#REF!,2,0),"")</f>
        <v/>
      </c>
      <c r="X328" s="16"/>
      <c r="Y328" s="16"/>
      <c r="Z328" s="16"/>
      <c r="AA328" s="16"/>
      <c r="AB328" s="16"/>
      <c r="AC328" s="16"/>
    </row>
    <row r="329" spans="1:29" ht="15.75" customHeight="1" x14ac:dyDescent="0.35">
      <c r="A329" s="17"/>
      <c r="B329" s="16"/>
      <c r="C329" s="16"/>
      <c r="D329" s="16"/>
      <c r="E329" s="16"/>
      <c r="F329" s="16"/>
      <c r="G329" s="16"/>
      <c r="H329" s="16"/>
      <c r="I329" s="16"/>
      <c r="J329" s="16"/>
      <c r="K329" s="16"/>
      <c r="N329" s="16"/>
      <c r="O329" s="16"/>
      <c r="P329" s="16"/>
      <c r="Q329" s="16"/>
      <c r="R329" s="16"/>
      <c r="S329" s="23"/>
      <c r="T329" s="16"/>
      <c r="U329" s="16"/>
      <c r="W329" s="23" t="str">
        <f>IF('PD4'!$V329&lt;&gt;"",'PD4'!$V329*VLOOKUP('PD4'!$U329,#REF!,2,0),"")</f>
        <v/>
      </c>
      <c r="X329" s="16"/>
      <c r="Y329" s="16"/>
      <c r="Z329" s="16"/>
      <c r="AA329" s="16"/>
      <c r="AB329" s="16"/>
      <c r="AC329" s="16"/>
    </row>
    <row r="330" spans="1:29" ht="15.75" customHeight="1" x14ac:dyDescent="0.35">
      <c r="A330" s="17"/>
      <c r="B330" s="16"/>
      <c r="C330" s="16"/>
      <c r="D330" s="16"/>
      <c r="E330" s="16"/>
      <c r="F330" s="16"/>
      <c r="G330" s="16"/>
      <c r="H330" s="16"/>
      <c r="I330" s="16"/>
      <c r="J330" s="16"/>
      <c r="K330" s="16"/>
      <c r="N330" s="16"/>
      <c r="O330" s="16"/>
      <c r="P330" s="16"/>
      <c r="Q330" s="16"/>
      <c r="R330" s="16"/>
      <c r="S330" s="23"/>
      <c r="T330" s="16"/>
      <c r="U330" s="16"/>
      <c r="W330" s="23" t="str">
        <f>IF('PD4'!$V330&lt;&gt;"",'PD4'!$V330*VLOOKUP('PD4'!$U330,#REF!,2,0),"")</f>
        <v/>
      </c>
      <c r="X330" s="16"/>
      <c r="Y330" s="16"/>
      <c r="Z330" s="16"/>
      <c r="AA330" s="16"/>
      <c r="AB330" s="16"/>
      <c r="AC330" s="16"/>
    </row>
    <row r="331" spans="1:29" ht="15.75" customHeight="1" x14ac:dyDescent="0.35">
      <c r="A331" s="17"/>
      <c r="B331" s="16"/>
      <c r="C331" s="16"/>
      <c r="D331" s="16"/>
      <c r="E331" s="16"/>
      <c r="F331" s="16"/>
      <c r="G331" s="16"/>
      <c r="H331" s="16"/>
      <c r="I331" s="16"/>
      <c r="J331" s="16"/>
      <c r="K331" s="16"/>
      <c r="N331" s="16"/>
      <c r="O331" s="16"/>
      <c r="P331" s="16"/>
      <c r="Q331" s="16"/>
      <c r="R331" s="16"/>
      <c r="S331" s="23"/>
      <c r="T331" s="16"/>
      <c r="U331" s="16"/>
      <c r="W331" s="23" t="str">
        <f>IF('PD4'!$V331&lt;&gt;"",'PD4'!$V331*VLOOKUP('PD4'!$U331,#REF!,2,0),"")</f>
        <v/>
      </c>
      <c r="X331" s="16"/>
      <c r="Y331" s="16"/>
      <c r="Z331" s="16"/>
      <c r="AA331" s="16"/>
      <c r="AB331" s="16"/>
      <c r="AC331" s="16"/>
    </row>
    <row r="332" spans="1:29" ht="15.75" customHeight="1" x14ac:dyDescent="0.35">
      <c r="A332" s="17"/>
      <c r="B332" s="16"/>
      <c r="C332" s="16"/>
      <c r="D332" s="16"/>
      <c r="E332" s="16"/>
      <c r="F332" s="16"/>
      <c r="G332" s="16"/>
      <c r="H332" s="16"/>
      <c r="I332" s="16"/>
      <c r="J332" s="16"/>
      <c r="K332" s="16"/>
      <c r="N332" s="16"/>
      <c r="O332" s="16"/>
      <c r="P332" s="16"/>
      <c r="Q332" s="16"/>
      <c r="R332" s="16"/>
      <c r="S332" s="23"/>
      <c r="T332" s="16"/>
      <c r="U332" s="16"/>
      <c r="W332" s="23" t="str">
        <f>IF('PD4'!$V332&lt;&gt;"",'PD4'!$V332*VLOOKUP('PD4'!$U332,#REF!,2,0),"")</f>
        <v/>
      </c>
      <c r="X332" s="16"/>
      <c r="Y332" s="16"/>
      <c r="Z332" s="16"/>
      <c r="AA332" s="16"/>
      <c r="AB332" s="16"/>
      <c r="AC332" s="16"/>
    </row>
    <row r="333" spans="1:29" ht="15.75" customHeight="1" x14ac:dyDescent="0.35">
      <c r="A333" s="17"/>
      <c r="B333" s="16"/>
      <c r="C333" s="16"/>
      <c r="D333" s="16"/>
      <c r="E333" s="16"/>
      <c r="F333" s="16"/>
      <c r="G333" s="16"/>
      <c r="H333" s="16"/>
      <c r="I333" s="16"/>
      <c r="J333" s="16"/>
      <c r="K333" s="16"/>
      <c r="N333" s="16"/>
      <c r="O333" s="16"/>
      <c r="P333" s="16"/>
      <c r="Q333" s="16"/>
      <c r="R333" s="16"/>
      <c r="S333" s="23"/>
      <c r="T333" s="16"/>
      <c r="U333" s="16"/>
      <c r="W333" s="23" t="str">
        <f>IF('PD4'!$V333&lt;&gt;"",'PD4'!$V333*VLOOKUP('PD4'!$U333,#REF!,2,0),"")</f>
        <v/>
      </c>
      <c r="X333" s="16"/>
      <c r="Y333" s="16"/>
      <c r="Z333" s="16"/>
      <c r="AA333" s="16"/>
      <c r="AB333" s="16"/>
      <c r="AC333" s="16"/>
    </row>
    <row r="334" spans="1:29" ht="15.75" customHeight="1" x14ac:dyDescent="0.35">
      <c r="A334" s="17"/>
      <c r="B334" s="16"/>
      <c r="C334" s="16"/>
      <c r="D334" s="16"/>
      <c r="E334" s="16"/>
      <c r="F334" s="16"/>
      <c r="G334" s="16"/>
      <c r="H334" s="16"/>
      <c r="I334" s="16"/>
      <c r="J334" s="16"/>
      <c r="K334" s="16"/>
      <c r="N334" s="16"/>
      <c r="O334" s="16"/>
      <c r="P334" s="16"/>
      <c r="Q334" s="16"/>
      <c r="R334" s="16"/>
      <c r="S334" s="23"/>
      <c r="T334" s="16"/>
      <c r="U334" s="16"/>
      <c r="W334" s="23" t="str">
        <f>IF('PD4'!$V334&lt;&gt;"",'PD4'!$V334*VLOOKUP('PD4'!$U334,#REF!,2,0),"")</f>
        <v/>
      </c>
      <c r="X334" s="16"/>
      <c r="Y334" s="16"/>
      <c r="Z334" s="16"/>
      <c r="AA334" s="16"/>
      <c r="AB334" s="16"/>
      <c r="AC334" s="16"/>
    </row>
    <row r="335" spans="1:29" ht="15.75" customHeight="1" x14ac:dyDescent="0.35">
      <c r="A335" s="17"/>
      <c r="B335" s="16"/>
      <c r="C335" s="16"/>
      <c r="D335" s="16"/>
      <c r="E335" s="16"/>
      <c r="F335" s="16"/>
      <c r="G335" s="16"/>
      <c r="H335" s="16"/>
      <c r="I335" s="16"/>
      <c r="J335" s="16"/>
      <c r="K335" s="16"/>
      <c r="N335" s="16"/>
      <c r="O335" s="16"/>
      <c r="P335" s="16"/>
      <c r="Q335" s="16"/>
      <c r="R335" s="16"/>
      <c r="S335" s="23"/>
      <c r="T335" s="16"/>
      <c r="U335" s="16"/>
      <c r="W335" s="23" t="str">
        <f>IF('PD4'!$V335&lt;&gt;"",'PD4'!$V335*VLOOKUP('PD4'!$U335,#REF!,2,0),"")</f>
        <v/>
      </c>
      <c r="X335" s="16"/>
      <c r="Y335" s="16"/>
      <c r="Z335" s="16"/>
      <c r="AA335" s="16"/>
      <c r="AB335" s="16"/>
      <c r="AC335" s="16"/>
    </row>
    <row r="336" spans="1:29" ht="15.75" customHeight="1" x14ac:dyDescent="0.35">
      <c r="A336" s="17"/>
      <c r="B336" s="16"/>
      <c r="C336" s="16"/>
      <c r="D336" s="16"/>
      <c r="E336" s="16"/>
      <c r="F336" s="16"/>
      <c r="G336" s="16"/>
      <c r="H336" s="16"/>
      <c r="I336" s="16"/>
      <c r="J336" s="16"/>
      <c r="K336" s="16"/>
      <c r="N336" s="16"/>
      <c r="O336" s="16"/>
      <c r="P336" s="16"/>
      <c r="Q336" s="16"/>
      <c r="R336" s="16"/>
      <c r="S336" s="23"/>
      <c r="T336" s="16"/>
      <c r="U336" s="16"/>
      <c r="W336" s="23" t="str">
        <f>IF('PD4'!$V336&lt;&gt;"",'PD4'!$V336*VLOOKUP('PD4'!$U336,#REF!,2,0),"")</f>
        <v/>
      </c>
      <c r="X336" s="16"/>
      <c r="Y336" s="16"/>
      <c r="Z336" s="16"/>
      <c r="AA336" s="16"/>
      <c r="AB336" s="16"/>
      <c r="AC336" s="16"/>
    </row>
    <row r="337" spans="1:29" ht="15.75" customHeight="1" x14ac:dyDescent="0.35">
      <c r="A337" s="17"/>
      <c r="B337" s="16"/>
      <c r="C337" s="16"/>
      <c r="D337" s="16"/>
      <c r="E337" s="16"/>
      <c r="F337" s="16"/>
      <c r="G337" s="16"/>
      <c r="H337" s="16"/>
      <c r="I337" s="16"/>
      <c r="J337" s="16"/>
      <c r="K337" s="16"/>
      <c r="N337" s="16"/>
      <c r="O337" s="16"/>
      <c r="P337" s="16"/>
      <c r="Q337" s="16"/>
      <c r="R337" s="16"/>
      <c r="S337" s="23"/>
      <c r="T337" s="16"/>
      <c r="U337" s="16"/>
      <c r="W337" s="23" t="str">
        <f>IF('PD4'!$V337&lt;&gt;"",'PD4'!$V337*VLOOKUP('PD4'!$U337,#REF!,2,0),"")</f>
        <v/>
      </c>
      <c r="X337" s="16"/>
      <c r="Y337" s="16"/>
      <c r="Z337" s="16"/>
      <c r="AA337" s="16"/>
      <c r="AB337" s="16"/>
      <c r="AC337" s="16"/>
    </row>
    <row r="338" spans="1:29" ht="15.75" customHeight="1" x14ac:dyDescent="0.35">
      <c r="A338" s="17"/>
      <c r="B338" s="16"/>
      <c r="C338" s="16"/>
      <c r="D338" s="16"/>
      <c r="E338" s="16"/>
      <c r="F338" s="16"/>
      <c r="G338" s="16"/>
      <c r="H338" s="16"/>
      <c r="I338" s="16"/>
      <c r="J338" s="16"/>
      <c r="K338" s="16"/>
      <c r="N338" s="16"/>
      <c r="O338" s="16"/>
      <c r="P338" s="16"/>
      <c r="Q338" s="16"/>
      <c r="R338" s="16"/>
      <c r="S338" s="23"/>
      <c r="T338" s="16"/>
      <c r="U338" s="16"/>
      <c r="W338" s="23" t="str">
        <f>IF('PD4'!$V338&lt;&gt;"",'PD4'!$V338*VLOOKUP('PD4'!$U338,#REF!,2,0),"")</f>
        <v/>
      </c>
      <c r="X338" s="16"/>
      <c r="Y338" s="16"/>
      <c r="Z338" s="16"/>
      <c r="AA338" s="16"/>
      <c r="AB338" s="16"/>
      <c r="AC338" s="16"/>
    </row>
    <row r="339" spans="1:29" ht="15.75" customHeight="1" x14ac:dyDescent="0.35">
      <c r="A339" s="17"/>
      <c r="B339" s="16"/>
      <c r="C339" s="16"/>
      <c r="D339" s="16"/>
      <c r="E339" s="16"/>
      <c r="F339" s="16"/>
      <c r="G339" s="16"/>
      <c r="H339" s="16"/>
      <c r="I339" s="16"/>
      <c r="J339" s="16"/>
      <c r="K339" s="16"/>
      <c r="N339" s="16"/>
      <c r="O339" s="16"/>
      <c r="P339" s="16"/>
      <c r="Q339" s="16"/>
      <c r="R339" s="16"/>
      <c r="S339" s="23"/>
      <c r="T339" s="16"/>
      <c r="U339" s="16"/>
      <c r="W339" s="23" t="str">
        <f>IF('PD4'!$V339&lt;&gt;"",'PD4'!$V339*VLOOKUP('PD4'!$U339,#REF!,2,0),"")</f>
        <v/>
      </c>
      <c r="X339" s="16"/>
      <c r="Y339" s="16"/>
      <c r="Z339" s="16"/>
      <c r="AA339" s="16"/>
      <c r="AB339" s="16"/>
      <c r="AC339" s="16"/>
    </row>
    <row r="340" spans="1:29" ht="15.75" customHeight="1" x14ac:dyDescent="0.35">
      <c r="A340" s="17"/>
      <c r="B340" s="16"/>
      <c r="C340" s="16"/>
      <c r="D340" s="16"/>
      <c r="E340" s="16"/>
      <c r="F340" s="16"/>
      <c r="G340" s="16"/>
      <c r="H340" s="16"/>
      <c r="I340" s="16"/>
      <c r="J340" s="16"/>
      <c r="K340" s="16"/>
      <c r="N340" s="16"/>
      <c r="O340" s="16"/>
      <c r="P340" s="16"/>
      <c r="Q340" s="16"/>
      <c r="R340" s="16"/>
      <c r="S340" s="23"/>
      <c r="T340" s="16"/>
      <c r="U340" s="16"/>
      <c r="W340" s="23" t="str">
        <f>IF('PD4'!$V340&lt;&gt;"",'PD4'!$V340*VLOOKUP('PD4'!$U340,#REF!,2,0),"")</f>
        <v/>
      </c>
      <c r="X340" s="16"/>
      <c r="Y340" s="16"/>
      <c r="Z340" s="16"/>
      <c r="AA340" s="16"/>
      <c r="AB340" s="16"/>
      <c r="AC340" s="16"/>
    </row>
    <row r="341" spans="1:29" ht="15.75" customHeight="1" x14ac:dyDescent="0.35">
      <c r="A341" s="17"/>
      <c r="B341" s="16"/>
      <c r="C341" s="16"/>
      <c r="D341" s="16"/>
      <c r="E341" s="16"/>
      <c r="F341" s="16"/>
      <c r="G341" s="16"/>
      <c r="H341" s="16"/>
      <c r="I341" s="16"/>
      <c r="J341" s="16"/>
      <c r="K341" s="16"/>
      <c r="N341" s="16"/>
      <c r="O341" s="16"/>
      <c r="P341" s="16"/>
      <c r="Q341" s="16"/>
      <c r="R341" s="16"/>
      <c r="S341" s="23"/>
      <c r="T341" s="16"/>
      <c r="U341" s="16"/>
      <c r="W341" s="23" t="str">
        <f>IF('PD4'!$V341&lt;&gt;"",'PD4'!$V341*VLOOKUP('PD4'!$U341,#REF!,2,0),"")</f>
        <v/>
      </c>
      <c r="X341" s="16"/>
      <c r="Y341" s="16"/>
      <c r="Z341" s="16"/>
      <c r="AA341" s="16"/>
      <c r="AB341" s="16"/>
      <c r="AC341" s="16"/>
    </row>
    <row r="342" spans="1:29" ht="15.75" customHeight="1" x14ac:dyDescent="0.35">
      <c r="A342" s="17"/>
      <c r="B342" s="16"/>
      <c r="C342" s="16"/>
      <c r="D342" s="16"/>
      <c r="E342" s="16"/>
      <c r="F342" s="16"/>
      <c r="G342" s="16"/>
      <c r="H342" s="16"/>
      <c r="I342" s="16"/>
      <c r="J342" s="16"/>
      <c r="K342" s="16"/>
      <c r="N342" s="16"/>
      <c r="O342" s="16"/>
      <c r="P342" s="16"/>
      <c r="Q342" s="16"/>
      <c r="R342" s="16"/>
      <c r="S342" s="23"/>
      <c r="T342" s="16"/>
      <c r="U342" s="16"/>
      <c r="W342" s="23" t="str">
        <f>IF('PD4'!$V342&lt;&gt;"",'PD4'!$V342*VLOOKUP('PD4'!$U342,#REF!,2,0),"")</f>
        <v/>
      </c>
      <c r="X342" s="16"/>
      <c r="Y342" s="16"/>
      <c r="Z342" s="16"/>
      <c r="AA342" s="16"/>
      <c r="AB342" s="16"/>
      <c r="AC342" s="16"/>
    </row>
    <row r="343" spans="1:29" ht="15.75" customHeight="1" x14ac:dyDescent="0.35">
      <c r="A343" s="17"/>
      <c r="B343" s="16"/>
      <c r="C343" s="16"/>
      <c r="D343" s="16"/>
      <c r="E343" s="16"/>
      <c r="F343" s="16"/>
      <c r="G343" s="16"/>
      <c r="H343" s="16"/>
      <c r="I343" s="16"/>
      <c r="J343" s="16"/>
      <c r="K343" s="16"/>
      <c r="N343" s="16"/>
      <c r="O343" s="16"/>
      <c r="P343" s="16"/>
      <c r="Q343" s="16"/>
      <c r="R343" s="16"/>
      <c r="S343" s="23"/>
      <c r="T343" s="16"/>
      <c r="U343" s="16"/>
      <c r="W343" s="23" t="str">
        <f>IF('PD4'!$V343&lt;&gt;"",'PD4'!$V343*VLOOKUP('PD4'!$U343,#REF!,2,0),"")</f>
        <v/>
      </c>
      <c r="X343" s="16"/>
      <c r="Y343" s="16"/>
      <c r="Z343" s="16"/>
      <c r="AA343" s="16"/>
      <c r="AB343" s="16"/>
      <c r="AC343" s="16"/>
    </row>
    <row r="344" spans="1:29" ht="15.75" customHeight="1" x14ac:dyDescent="0.35">
      <c r="A344" s="17"/>
      <c r="B344" s="16"/>
      <c r="C344" s="16"/>
      <c r="D344" s="16"/>
      <c r="E344" s="16"/>
      <c r="F344" s="16"/>
      <c r="G344" s="16"/>
      <c r="H344" s="16"/>
      <c r="I344" s="16"/>
      <c r="J344" s="16"/>
      <c r="K344" s="16"/>
      <c r="N344" s="16"/>
      <c r="O344" s="16"/>
      <c r="P344" s="16"/>
      <c r="Q344" s="16"/>
      <c r="R344" s="16"/>
      <c r="S344" s="23"/>
      <c r="T344" s="16"/>
      <c r="U344" s="16"/>
      <c r="W344" s="23" t="str">
        <f>IF('PD4'!$V344&lt;&gt;"",'PD4'!$V344*VLOOKUP('PD4'!$U344,#REF!,2,0),"")</f>
        <v/>
      </c>
      <c r="X344" s="16"/>
      <c r="Y344" s="16"/>
      <c r="Z344" s="16"/>
      <c r="AA344" s="16"/>
      <c r="AB344" s="16"/>
      <c r="AC344" s="16"/>
    </row>
    <row r="345" spans="1:29" ht="15.75" customHeight="1" x14ac:dyDescent="0.35">
      <c r="A345" s="17"/>
      <c r="B345" s="16"/>
      <c r="C345" s="16"/>
      <c r="D345" s="16"/>
      <c r="E345" s="16"/>
      <c r="F345" s="16"/>
      <c r="G345" s="16"/>
      <c r="H345" s="16"/>
      <c r="I345" s="16"/>
      <c r="J345" s="16"/>
      <c r="K345" s="16"/>
      <c r="N345" s="16"/>
      <c r="O345" s="16"/>
      <c r="P345" s="16"/>
      <c r="Q345" s="16"/>
      <c r="R345" s="16"/>
      <c r="S345" s="23"/>
      <c r="T345" s="16"/>
      <c r="U345" s="16"/>
      <c r="W345" s="23" t="str">
        <f>IF('PD4'!$V345&lt;&gt;"",'PD4'!$V345*VLOOKUP('PD4'!$U345,#REF!,2,0),"")</f>
        <v/>
      </c>
      <c r="X345" s="16"/>
      <c r="Y345" s="16"/>
      <c r="Z345" s="16"/>
      <c r="AA345" s="16"/>
      <c r="AB345" s="16"/>
      <c r="AC345" s="16"/>
    </row>
    <row r="346" spans="1:29" ht="15.75" customHeight="1" x14ac:dyDescent="0.35">
      <c r="A346" s="17"/>
      <c r="B346" s="16"/>
      <c r="C346" s="16"/>
      <c r="D346" s="16"/>
      <c r="E346" s="16"/>
      <c r="F346" s="16"/>
      <c r="G346" s="16"/>
      <c r="H346" s="16"/>
      <c r="I346" s="16"/>
      <c r="J346" s="16"/>
      <c r="K346" s="16"/>
      <c r="N346" s="16"/>
      <c r="O346" s="16"/>
      <c r="P346" s="16"/>
      <c r="Q346" s="16"/>
      <c r="R346" s="16"/>
      <c r="S346" s="23"/>
      <c r="T346" s="16"/>
      <c r="U346" s="16"/>
      <c r="W346" s="23" t="str">
        <f>IF('PD4'!$V346&lt;&gt;"",'PD4'!$V346*VLOOKUP('PD4'!$U346,#REF!,2,0),"")</f>
        <v/>
      </c>
      <c r="X346" s="16"/>
      <c r="Y346" s="16"/>
      <c r="Z346" s="16"/>
      <c r="AA346" s="16"/>
      <c r="AB346" s="16"/>
      <c r="AC346" s="16"/>
    </row>
    <row r="347" spans="1:29" ht="15.75" customHeight="1" x14ac:dyDescent="0.35">
      <c r="A347" s="17"/>
      <c r="B347" s="16"/>
      <c r="C347" s="16"/>
      <c r="D347" s="16"/>
      <c r="E347" s="16"/>
      <c r="F347" s="16"/>
      <c r="G347" s="16"/>
      <c r="H347" s="16"/>
      <c r="I347" s="16"/>
      <c r="J347" s="16"/>
      <c r="K347" s="16"/>
      <c r="N347" s="16"/>
      <c r="O347" s="16"/>
      <c r="P347" s="16"/>
      <c r="Q347" s="16"/>
      <c r="R347" s="16"/>
      <c r="S347" s="23"/>
      <c r="T347" s="16"/>
      <c r="U347" s="16"/>
      <c r="W347" s="23" t="str">
        <f>IF('PD4'!$V347&lt;&gt;"",'PD4'!$V347*VLOOKUP('PD4'!$U347,#REF!,2,0),"")</f>
        <v/>
      </c>
      <c r="X347" s="16"/>
      <c r="Y347" s="16"/>
      <c r="Z347" s="16"/>
      <c r="AA347" s="16"/>
      <c r="AB347" s="16"/>
      <c r="AC347" s="16"/>
    </row>
    <row r="348" spans="1:29" ht="15.75" customHeight="1" x14ac:dyDescent="0.35">
      <c r="A348" s="17"/>
      <c r="B348" s="16"/>
      <c r="C348" s="16"/>
      <c r="D348" s="16"/>
      <c r="E348" s="16"/>
      <c r="F348" s="16"/>
      <c r="G348" s="16"/>
      <c r="H348" s="16"/>
      <c r="I348" s="16"/>
      <c r="J348" s="16"/>
      <c r="K348" s="16"/>
      <c r="N348" s="16"/>
      <c r="O348" s="16"/>
      <c r="P348" s="16"/>
      <c r="Q348" s="16"/>
      <c r="R348" s="16"/>
      <c r="S348" s="23"/>
      <c r="T348" s="16"/>
      <c r="U348" s="16"/>
      <c r="W348" s="23" t="str">
        <f>IF('PD4'!$V348&lt;&gt;"",'PD4'!$V348*VLOOKUP('PD4'!$U348,#REF!,2,0),"")</f>
        <v/>
      </c>
      <c r="X348" s="16"/>
      <c r="Y348" s="16"/>
      <c r="Z348" s="16"/>
      <c r="AA348" s="16"/>
      <c r="AB348" s="16"/>
      <c r="AC348" s="16"/>
    </row>
    <row r="349" spans="1:29" ht="15.75" customHeight="1" x14ac:dyDescent="0.35">
      <c r="A349" s="17"/>
      <c r="B349" s="16"/>
      <c r="C349" s="16"/>
      <c r="D349" s="16"/>
      <c r="E349" s="16"/>
      <c r="F349" s="16"/>
      <c r="G349" s="16"/>
      <c r="H349" s="16"/>
      <c r="I349" s="16"/>
      <c r="J349" s="16"/>
      <c r="K349" s="16"/>
      <c r="N349" s="16"/>
      <c r="O349" s="16"/>
      <c r="P349" s="16"/>
      <c r="Q349" s="16"/>
      <c r="R349" s="16"/>
      <c r="S349" s="23"/>
      <c r="T349" s="16"/>
      <c r="U349" s="16"/>
      <c r="W349" s="23" t="str">
        <f>IF('PD4'!$V349&lt;&gt;"",'PD4'!$V349*VLOOKUP('PD4'!$U349,#REF!,2,0),"")</f>
        <v/>
      </c>
      <c r="X349" s="16"/>
      <c r="Y349" s="16"/>
      <c r="Z349" s="16"/>
      <c r="AA349" s="16"/>
      <c r="AB349" s="16"/>
      <c r="AC349" s="16"/>
    </row>
    <row r="350" spans="1:29" ht="15.75" customHeight="1" x14ac:dyDescent="0.35">
      <c r="A350" s="17"/>
      <c r="B350" s="16"/>
      <c r="C350" s="16"/>
      <c r="D350" s="16"/>
      <c r="E350" s="16"/>
      <c r="F350" s="16"/>
      <c r="G350" s="16"/>
      <c r="H350" s="16"/>
      <c r="I350" s="16"/>
      <c r="J350" s="16"/>
      <c r="K350" s="16"/>
      <c r="N350" s="16"/>
      <c r="O350" s="16"/>
      <c r="P350" s="16"/>
      <c r="Q350" s="16"/>
      <c r="R350" s="16"/>
      <c r="S350" s="23"/>
      <c r="T350" s="16"/>
      <c r="U350" s="16"/>
      <c r="W350" s="23" t="str">
        <f>IF('PD4'!$V350&lt;&gt;"",'PD4'!$V350*VLOOKUP('PD4'!$U350,#REF!,2,0),"")</f>
        <v/>
      </c>
      <c r="X350" s="16"/>
      <c r="Y350" s="16"/>
      <c r="Z350" s="16"/>
      <c r="AA350" s="16"/>
      <c r="AB350" s="16"/>
      <c r="AC350" s="16"/>
    </row>
    <row r="351" spans="1:29" ht="15.75" customHeight="1" x14ac:dyDescent="0.35">
      <c r="A351" s="17"/>
      <c r="B351" s="16"/>
      <c r="C351" s="16"/>
      <c r="D351" s="16"/>
      <c r="E351" s="16"/>
      <c r="F351" s="16"/>
      <c r="G351" s="16"/>
      <c r="H351" s="16"/>
      <c r="I351" s="16"/>
      <c r="J351" s="16"/>
      <c r="K351" s="16"/>
      <c r="N351" s="16"/>
      <c r="O351" s="16"/>
      <c r="P351" s="16"/>
      <c r="Q351" s="16"/>
      <c r="R351" s="16"/>
      <c r="S351" s="23"/>
      <c r="T351" s="16"/>
      <c r="U351" s="16"/>
      <c r="W351" s="23" t="str">
        <f>IF('PD4'!$V351&lt;&gt;"",'PD4'!$V351*VLOOKUP('PD4'!$U351,#REF!,2,0),"")</f>
        <v/>
      </c>
      <c r="X351" s="16"/>
      <c r="Y351" s="16"/>
      <c r="Z351" s="16"/>
      <c r="AA351" s="16"/>
      <c r="AB351" s="16"/>
      <c r="AC351" s="16"/>
    </row>
    <row r="352" spans="1:29" ht="15.75" customHeight="1" x14ac:dyDescent="0.35">
      <c r="A352" s="17"/>
      <c r="B352" s="16"/>
      <c r="C352" s="16"/>
      <c r="D352" s="16"/>
      <c r="E352" s="16"/>
      <c r="F352" s="16"/>
      <c r="G352" s="16"/>
      <c r="H352" s="16"/>
      <c r="I352" s="16"/>
      <c r="J352" s="16"/>
      <c r="K352" s="16"/>
      <c r="N352" s="16"/>
      <c r="O352" s="16"/>
      <c r="P352" s="16"/>
      <c r="Q352" s="16"/>
      <c r="R352" s="16"/>
      <c r="S352" s="23"/>
      <c r="T352" s="16"/>
      <c r="U352" s="16"/>
      <c r="W352" s="23" t="str">
        <f>IF('PD4'!$V352&lt;&gt;"",'PD4'!$V352*VLOOKUP('PD4'!$U352,#REF!,2,0),"")</f>
        <v/>
      </c>
      <c r="X352" s="16"/>
      <c r="Y352" s="16"/>
      <c r="Z352" s="16"/>
      <c r="AA352" s="16"/>
      <c r="AB352" s="16"/>
      <c r="AC352" s="16"/>
    </row>
    <row r="353" spans="1:29" ht="15.75" customHeight="1" x14ac:dyDescent="0.35">
      <c r="A353" s="17"/>
      <c r="B353" s="16"/>
      <c r="C353" s="16"/>
      <c r="D353" s="16"/>
      <c r="E353" s="16"/>
      <c r="F353" s="16"/>
      <c r="G353" s="16"/>
      <c r="H353" s="16"/>
      <c r="I353" s="16"/>
      <c r="J353" s="16"/>
      <c r="K353" s="16"/>
      <c r="N353" s="16"/>
      <c r="O353" s="16"/>
      <c r="P353" s="16"/>
      <c r="Q353" s="16"/>
      <c r="R353" s="16"/>
      <c r="S353" s="23"/>
      <c r="T353" s="16"/>
      <c r="U353" s="16"/>
      <c r="W353" s="23" t="str">
        <f>IF('PD4'!$V353&lt;&gt;"",'PD4'!$V353*VLOOKUP('PD4'!$U353,#REF!,2,0),"")</f>
        <v/>
      </c>
      <c r="X353" s="16"/>
      <c r="Y353" s="16"/>
      <c r="Z353" s="16"/>
      <c r="AA353" s="16"/>
      <c r="AB353" s="16"/>
      <c r="AC353" s="16"/>
    </row>
    <row r="354" spans="1:29" ht="15.75" customHeight="1" x14ac:dyDescent="0.35">
      <c r="A354" s="17"/>
      <c r="B354" s="16"/>
      <c r="C354" s="16"/>
      <c r="D354" s="16"/>
      <c r="E354" s="16"/>
      <c r="F354" s="16"/>
      <c r="G354" s="16"/>
      <c r="H354" s="16"/>
      <c r="I354" s="16"/>
      <c r="J354" s="16"/>
      <c r="K354" s="16"/>
      <c r="N354" s="16"/>
      <c r="O354" s="16"/>
      <c r="P354" s="16"/>
      <c r="Q354" s="16"/>
      <c r="R354" s="16"/>
      <c r="S354" s="23"/>
      <c r="T354" s="16"/>
      <c r="U354" s="16"/>
      <c r="W354" s="23" t="str">
        <f>IF('PD4'!$V354&lt;&gt;"",'PD4'!$V354*VLOOKUP('PD4'!$U354,#REF!,2,0),"")</f>
        <v/>
      </c>
      <c r="X354" s="16"/>
      <c r="Y354" s="16"/>
      <c r="Z354" s="16"/>
      <c r="AA354" s="16"/>
      <c r="AB354" s="16"/>
      <c r="AC354" s="16"/>
    </row>
    <row r="355" spans="1:29" ht="15.75" customHeight="1" x14ac:dyDescent="0.35">
      <c r="A355" s="17"/>
      <c r="B355" s="16"/>
      <c r="C355" s="16"/>
      <c r="D355" s="16"/>
      <c r="E355" s="16"/>
      <c r="F355" s="16"/>
      <c r="G355" s="16"/>
      <c r="H355" s="16"/>
      <c r="I355" s="16"/>
      <c r="J355" s="16"/>
      <c r="K355" s="16"/>
      <c r="N355" s="16"/>
      <c r="O355" s="16"/>
      <c r="P355" s="16"/>
      <c r="Q355" s="16"/>
      <c r="R355" s="16"/>
      <c r="S355" s="23"/>
      <c r="T355" s="16"/>
      <c r="U355" s="16"/>
      <c r="W355" s="23" t="str">
        <f>IF('PD4'!$V355&lt;&gt;"",'PD4'!$V355*VLOOKUP('PD4'!$U355,#REF!,2,0),"")</f>
        <v/>
      </c>
      <c r="X355" s="16"/>
      <c r="Y355" s="16"/>
      <c r="Z355" s="16"/>
      <c r="AA355" s="16"/>
      <c r="AB355" s="16"/>
      <c r="AC355" s="16"/>
    </row>
    <row r="356" spans="1:29" ht="15.75" customHeight="1" x14ac:dyDescent="0.35">
      <c r="A356" s="17"/>
      <c r="B356" s="16"/>
      <c r="C356" s="16"/>
      <c r="D356" s="16"/>
      <c r="E356" s="16"/>
      <c r="F356" s="16"/>
      <c r="G356" s="16"/>
      <c r="H356" s="16"/>
      <c r="I356" s="16"/>
      <c r="J356" s="16"/>
      <c r="K356" s="16"/>
      <c r="N356" s="16"/>
      <c r="O356" s="16"/>
      <c r="P356" s="16"/>
      <c r="Q356" s="16"/>
      <c r="R356" s="16"/>
      <c r="S356" s="23"/>
      <c r="T356" s="16"/>
      <c r="U356" s="16"/>
      <c r="W356" s="23" t="str">
        <f>IF('PD4'!$V356&lt;&gt;"",'PD4'!$V356*VLOOKUP('PD4'!$U356,#REF!,2,0),"")</f>
        <v/>
      </c>
      <c r="X356" s="16"/>
      <c r="Y356" s="16"/>
      <c r="Z356" s="16"/>
      <c r="AA356" s="16"/>
      <c r="AB356" s="16"/>
      <c r="AC356" s="16"/>
    </row>
    <row r="357" spans="1:29" ht="15.75" customHeight="1" x14ac:dyDescent="0.35">
      <c r="A357" s="17"/>
      <c r="B357" s="16"/>
      <c r="C357" s="16"/>
      <c r="D357" s="16"/>
      <c r="E357" s="16"/>
      <c r="F357" s="16"/>
      <c r="G357" s="16"/>
      <c r="H357" s="16"/>
      <c r="I357" s="16"/>
      <c r="J357" s="16"/>
      <c r="K357" s="16"/>
      <c r="N357" s="16"/>
      <c r="O357" s="16"/>
      <c r="P357" s="16"/>
      <c r="Q357" s="16"/>
      <c r="R357" s="16"/>
      <c r="S357" s="23"/>
      <c r="T357" s="16"/>
      <c r="U357" s="16"/>
      <c r="W357" s="23" t="str">
        <f>IF('PD4'!$V357&lt;&gt;"",'PD4'!$V357*VLOOKUP('PD4'!$U357,#REF!,2,0),"")</f>
        <v/>
      </c>
      <c r="X357" s="16"/>
      <c r="Y357" s="16"/>
      <c r="Z357" s="16"/>
      <c r="AA357" s="16"/>
      <c r="AB357" s="16"/>
      <c r="AC357" s="16"/>
    </row>
    <row r="358" spans="1:29" ht="15.75" customHeight="1" x14ac:dyDescent="0.35">
      <c r="A358" s="17"/>
      <c r="B358" s="16"/>
      <c r="C358" s="16"/>
      <c r="D358" s="16"/>
      <c r="E358" s="16"/>
      <c r="F358" s="16"/>
      <c r="G358" s="16"/>
      <c r="H358" s="16"/>
      <c r="I358" s="16"/>
      <c r="J358" s="16"/>
      <c r="K358" s="16"/>
      <c r="N358" s="16"/>
      <c r="O358" s="16"/>
      <c r="P358" s="16"/>
      <c r="Q358" s="16"/>
      <c r="R358" s="16"/>
      <c r="S358" s="23"/>
      <c r="T358" s="16"/>
      <c r="U358" s="16"/>
      <c r="W358" s="23" t="str">
        <f>IF('PD4'!$V358&lt;&gt;"",'PD4'!$V358*VLOOKUP('PD4'!$U358,#REF!,2,0),"")</f>
        <v/>
      </c>
      <c r="X358" s="16"/>
      <c r="Y358" s="16"/>
      <c r="Z358" s="16"/>
      <c r="AA358" s="16"/>
      <c r="AB358" s="16"/>
      <c r="AC358" s="16"/>
    </row>
    <row r="359" spans="1:29" ht="15.75" customHeight="1" x14ac:dyDescent="0.35">
      <c r="A359" s="17"/>
      <c r="B359" s="16"/>
      <c r="C359" s="16"/>
      <c r="D359" s="16"/>
      <c r="E359" s="16"/>
      <c r="F359" s="16"/>
      <c r="G359" s="16"/>
      <c r="H359" s="16"/>
      <c r="I359" s="16"/>
      <c r="J359" s="16"/>
      <c r="K359" s="16"/>
      <c r="N359" s="16"/>
      <c r="O359" s="16"/>
      <c r="P359" s="16"/>
      <c r="Q359" s="16"/>
      <c r="R359" s="16"/>
      <c r="S359" s="23"/>
      <c r="T359" s="16"/>
      <c r="U359" s="16"/>
      <c r="W359" s="23" t="str">
        <f>IF('PD4'!$V359&lt;&gt;"",'PD4'!$V359*VLOOKUP('PD4'!$U359,#REF!,2,0),"")</f>
        <v/>
      </c>
      <c r="X359" s="16"/>
      <c r="Y359" s="16"/>
      <c r="Z359" s="16"/>
      <c r="AA359" s="16"/>
      <c r="AB359" s="16"/>
      <c r="AC359" s="16"/>
    </row>
    <row r="360" spans="1:29" ht="15.75" customHeight="1" x14ac:dyDescent="0.35">
      <c r="A360" s="17"/>
      <c r="B360" s="16"/>
      <c r="C360" s="16"/>
      <c r="D360" s="16"/>
      <c r="E360" s="16"/>
      <c r="F360" s="16"/>
      <c r="G360" s="16"/>
      <c r="H360" s="16"/>
      <c r="I360" s="16"/>
      <c r="J360" s="16"/>
      <c r="K360" s="16"/>
      <c r="N360" s="16"/>
      <c r="O360" s="16"/>
      <c r="P360" s="16"/>
      <c r="Q360" s="16"/>
      <c r="R360" s="16"/>
      <c r="S360" s="23"/>
      <c r="T360" s="16"/>
      <c r="U360" s="16"/>
      <c r="W360" s="23" t="str">
        <f>IF('PD4'!$V360&lt;&gt;"",'PD4'!$V360*VLOOKUP('PD4'!$U360,#REF!,2,0),"")</f>
        <v/>
      </c>
      <c r="X360" s="16"/>
      <c r="Y360" s="16"/>
      <c r="Z360" s="16"/>
      <c r="AA360" s="16"/>
      <c r="AB360" s="16"/>
      <c r="AC360" s="16"/>
    </row>
    <row r="361" spans="1:29" ht="15.75" customHeight="1" x14ac:dyDescent="0.35">
      <c r="A361" s="17"/>
      <c r="B361" s="16"/>
      <c r="C361" s="16"/>
      <c r="D361" s="16"/>
      <c r="E361" s="16"/>
      <c r="F361" s="16"/>
      <c r="G361" s="16"/>
      <c r="H361" s="16"/>
      <c r="I361" s="16"/>
      <c r="J361" s="16"/>
      <c r="K361" s="16"/>
      <c r="N361" s="16"/>
      <c r="O361" s="16"/>
      <c r="P361" s="16"/>
      <c r="Q361" s="16"/>
      <c r="R361" s="16"/>
      <c r="S361" s="23"/>
      <c r="T361" s="16"/>
      <c r="U361" s="16"/>
      <c r="W361" s="23" t="str">
        <f>IF('PD4'!$V361&lt;&gt;"",'PD4'!$V361*VLOOKUP('PD4'!$U361,#REF!,2,0),"")</f>
        <v/>
      </c>
      <c r="X361" s="16"/>
      <c r="Y361" s="16"/>
      <c r="Z361" s="16"/>
      <c r="AA361" s="16"/>
      <c r="AB361" s="16"/>
      <c r="AC361" s="16"/>
    </row>
    <row r="362" spans="1:29" ht="15.75" customHeight="1" x14ac:dyDescent="0.35">
      <c r="A362" s="17"/>
      <c r="B362" s="16"/>
      <c r="C362" s="16"/>
      <c r="D362" s="16"/>
      <c r="E362" s="16"/>
      <c r="F362" s="16"/>
      <c r="G362" s="16"/>
      <c r="H362" s="16"/>
      <c r="I362" s="16"/>
      <c r="J362" s="16"/>
      <c r="K362" s="16"/>
      <c r="N362" s="16"/>
      <c r="O362" s="16"/>
      <c r="P362" s="16"/>
      <c r="Q362" s="16"/>
      <c r="R362" s="16"/>
      <c r="S362" s="23"/>
      <c r="T362" s="16"/>
      <c r="U362" s="16"/>
      <c r="W362" s="23" t="str">
        <f>IF('PD4'!$V362&lt;&gt;"",'PD4'!$V362*VLOOKUP('PD4'!$U362,#REF!,2,0),"")</f>
        <v/>
      </c>
      <c r="X362" s="16"/>
      <c r="Y362" s="16"/>
      <c r="Z362" s="16"/>
      <c r="AA362" s="16"/>
      <c r="AB362" s="16"/>
      <c r="AC362" s="16"/>
    </row>
    <row r="363" spans="1:29" ht="15.75" customHeight="1" x14ac:dyDescent="0.35">
      <c r="A363" s="17"/>
      <c r="B363" s="16"/>
      <c r="C363" s="16"/>
      <c r="D363" s="16"/>
      <c r="E363" s="16"/>
      <c r="F363" s="16"/>
      <c r="G363" s="16"/>
      <c r="H363" s="16"/>
      <c r="I363" s="16"/>
      <c r="J363" s="16"/>
      <c r="K363" s="16"/>
      <c r="N363" s="16"/>
      <c r="O363" s="16"/>
      <c r="P363" s="16"/>
      <c r="Q363" s="16"/>
      <c r="R363" s="16"/>
      <c r="S363" s="23"/>
      <c r="T363" s="16"/>
      <c r="U363" s="16"/>
      <c r="W363" s="23" t="str">
        <f>IF('PD4'!$V363&lt;&gt;"",'PD4'!$V363*VLOOKUP('PD4'!$U363,#REF!,2,0),"")</f>
        <v/>
      </c>
      <c r="X363" s="16"/>
      <c r="Y363" s="16"/>
      <c r="Z363" s="16"/>
      <c r="AA363" s="16"/>
      <c r="AB363" s="16"/>
      <c r="AC363" s="16"/>
    </row>
    <row r="364" spans="1:29" ht="15.75" customHeight="1" x14ac:dyDescent="0.35">
      <c r="A364" s="17"/>
      <c r="B364" s="16"/>
      <c r="C364" s="16"/>
      <c r="D364" s="16"/>
      <c r="E364" s="16"/>
      <c r="F364" s="16"/>
      <c r="G364" s="16"/>
      <c r="H364" s="16"/>
      <c r="I364" s="16"/>
      <c r="J364" s="16"/>
      <c r="K364" s="16"/>
      <c r="N364" s="16"/>
      <c r="O364" s="16"/>
      <c r="P364" s="16"/>
      <c r="Q364" s="16"/>
      <c r="R364" s="16"/>
      <c r="S364" s="23"/>
      <c r="T364" s="16"/>
      <c r="U364" s="16"/>
      <c r="W364" s="23" t="str">
        <f>IF('PD4'!$V364&lt;&gt;"",'PD4'!$V364*VLOOKUP('PD4'!$U364,#REF!,2,0),"")</f>
        <v/>
      </c>
      <c r="X364" s="16"/>
      <c r="Y364" s="16"/>
      <c r="Z364" s="16"/>
      <c r="AA364" s="16"/>
      <c r="AB364" s="16"/>
      <c r="AC364" s="16"/>
    </row>
    <row r="365" spans="1:29" ht="15.75" customHeight="1" x14ac:dyDescent="0.35">
      <c r="A365" s="17"/>
      <c r="B365" s="16"/>
      <c r="C365" s="16"/>
      <c r="D365" s="16"/>
      <c r="E365" s="16"/>
      <c r="F365" s="16"/>
      <c r="G365" s="16"/>
      <c r="H365" s="16"/>
      <c r="I365" s="16"/>
      <c r="J365" s="16"/>
      <c r="K365" s="16"/>
      <c r="N365" s="16"/>
      <c r="O365" s="16"/>
      <c r="P365" s="16"/>
      <c r="Q365" s="16"/>
      <c r="R365" s="16"/>
      <c r="S365" s="23"/>
      <c r="T365" s="16"/>
      <c r="U365" s="16"/>
      <c r="W365" s="23" t="str">
        <f>IF('PD4'!$V365&lt;&gt;"",'PD4'!$V365*VLOOKUP('PD4'!$U365,#REF!,2,0),"")</f>
        <v/>
      </c>
      <c r="X365" s="16"/>
      <c r="Y365" s="16"/>
      <c r="Z365" s="16"/>
      <c r="AA365" s="16"/>
      <c r="AB365" s="16"/>
      <c r="AC365" s="16"/>
    </row>
    <row r="366" spans="1:29" ht="15.75" customHeight="1" x14ac:dyDescent="0.35">
      <c r="A366" s="17"/>
      <c r="B366" s="16"/>
      <c r="C366" s="16"/>
      <c r="D366" s="16"/>
      <c r="E366" s="16"/>
      <c r="F366" s="16"/>
      <c r="G366" s="16"/>
      <c r="H366" s="16"/>
      <c r="I366" s="16"/>
      <c r="J366" s="16"/>
      <c r="K366" s="16"/>
      <c r="N366" s="16"/>
      <c r="O366" s="16"/>
      <c r="P366" s="16"/>
      <c r="Q366" s="16"/>
      <c r="R366" s="16"/>
      <c r="S366" s="23"/>
      <c r="T366" s="16"/>
      <c r="U366" s="16"/>
      <c r="W366" s="23" t="str">
        <f>IF('PD4'!$V366&lt;&gt;"",'PD4'!$V366*VLOOKUP('PD4'!$U366,#REF!,2,0),"")</f>
        <v/>
      </c>
      <c r="X366" s="16"/>
      <c r="Y366" s="16"/>
      <c r="Z366" s="16"/>
      <c r="AA366" s="16"/>
      <c r="AB366" s="16"/>
      <c r="AC366" s="16"/>
    </row>
    <row r="367" spans="1:29" ht="15.75" customHeight="1" x14ac:dyDescent="0.35">
      <c r="A367" s="17"/>
      <c r="B367" s="16"/>
      <c r="C367" s="16"/>
      <c r="D367" s="16"/>
      <c r="E367" s="16"/>
      <c r="F367" s="16"/>
      <c r="G367" s="16"/>
      <c r="H367" s="16"/>
      <c r="I367" s="16"/>
      <c r="J367" s="16"/>
      <c r="K367" s="16"/>
      <c r="N367" s="16"/>
      <c r="O367" s="16"/>
      <c r="P367" s="16"/>
      <c r="Q367" s="16"/>
      <c r="R367" s="16"/>
      <c r="S367" s="23"/>
      <c r="T367" s="16"/>
      <c r="U367" s="16"/>
      <c r="W367" s="23" t="str">
        <f>IF('PD4'!$V367&lt;&gt;"",'PD4'!$V367*VLOOKUP('PD4'!$U367,#REF!,2,0),"")</f>
        <v/>
      </c>
      <c r="X367" s="16"/>
      <c r="Y367" s="16"/>
      <c r="Z367" s="16"/>
      <c r="AA367" s="16"/>
      <c r="AB367" s="16"/>
      <c r="AC367" s="16"/>
    </row>
    <row r="368" spans="1:29" ht="15.75" customHeight="1" x14ac:dyDescent="0.35">
      <c r="A368" s="17"/>
      <c r="B368" s="16"/>
      <c r="C368" s="16"/>
      <c r="D368" s="16"/>
      <c r="E368" s="16"/>
      <c r="F368" s="16"/>
      <c r="G368" s="16"/>
      <c r="H368" s="16"/>
      <c r="I368" s="16"/>
      <c r="J368" s="16"/>
      <c r="K368" s="16"/>
      <c r="N368" s="16"/>
      <c r="O368" s="16"/>
      <c r="P368" s="16"/>
      <c r="Q368" s="16"/>
      <c r="R368" s="16"/>
      <c r="S368" s="23"/>
      <c r="T368" s="16"/>
      <c r="U368" s="16"/>
      <c r="W368" s="23" t="str">
        <f>IF('PD4'!$V368&lt;&gt;"",'PD4'!$V368*VLOOKUP('PD4'!$U368,#REF!,2,0),"")</f>
        <v/>
      </c>
      <c r="X368" s="16"/>
      <c r="Y368" s="16"/>
      <c r="Z368" s="16"/>
      <c r="AA368" s="16"/>
      <c r="AB368" s="16"/>
      <c r="AC368" s="16"/>
    </row>
    <row r="369" spans="1:29" ht="15.75" customHeight="1" x14ac:dyDescent="0.35">
      <c r="A369" s="17"/>
      <c r="B369" s="16"/>
      <c r="C369" s="16"/>
      <c r="D369" s="16"/>
      <c r="E369" s="16"/>
      <c r="F369" s="16"/>
      <c r="G369" s="16"/>
      <c r="H369" s="16"/>
      <c r="I369" s="16"/>
      <c r="J369" s="16"/>
      <c r="K369" s="16"/>
      <c r="N369" s="16"/>
      <c r="O369" s="16"/>
      <c r="P369" s="16"/>
      <c r="Q369" s="16"/>
      <c r="R369" s="16"/>
      <c r="S369" s="23"/>
      <c r="T369" s="16"/>
      <c r="U369" s="16"/>
      <c r="W369" s="23" t="str">
        <f>IF('PD4'!$V369&lt;&gt;"",'PD4'!$V369*VLOOKUP('PD4'!$U369,#REF!,2,0),"")</f>
        <v/>
      </c>
      <c r="X369" s="16"/>
      <c r="Y369" s="16"/>
      <c r="Z369" s="16"/>
      <c r="AA369" s="16"/>
      <c r="AB369" s="16"/>
      <c r="AC369" s="16"/>
    </row>
    <row r="370" spans="1:29" ht="15.75" customHeight="1" x14ac:dyDescent="0.35">
      <c r="A370" s="17"/>
      <c r="B370" s="16"/>
      <c r="C370" s="16"/>
      <c r="D370" s="16"/>
      <c r="E370" s="16"/>
      <c r="F370" s="16"/>
      <c r="G370" s="16"/>
      <c r="H370" s="16"/>
      <c r="I370" s="16"/>
      <c r="J370" s="16"/>
      <c r="K370" s="16"/>
      <c r="N370" s="16"/>
      <c r="O370" s="16"/>
      <c r="P370" s="16"/>
      <c r="Q370" s="16"/>
      <c r="R370" s="16"/>
      <c r="S370" s="23"/>
      <c r="T370" s="16"/>
      <c r="U370" s="16"/>
      <c r="W370" s="23" t="str">
        <f>IF('PD4'!$V370&lt;&gt;"",'PD4'!$V370*VLOOKUP('PD4'!$U370,#REF!,2,0),"")</f>
        <v/>
      </c>
      <c r="X370" s="16"/>
      <c r="Y370" s="16"/>
      <c r="Z370" s="16"/>
      <c r="AA370" s="16"/>
      <c r="AB370" s="16"/>
      <c r="AC370" s="16"/>
    </row>
    <row r="371" spans="1:29" ht="15.75" customHeight="1" x14ac:dyDescent="0.35">
      <c r="A371" s="17"/>
      <c r="B371" s="16"/>
      <c r="C371" s="16"/>
      <c r="D371" s="16"/>
      <c r="E371" s="16"/>
      <c r="F371" s="16"/>
      <c r="G371" s="16"/>
      <c r="H371" s="16"/>
      <c r="I371" s="16"/>
      <c r="J371" s="16"/>
      <c r="K371" s="16"/>
      <c r="N371" s="16"/>
      <c r="O371" s="16"/>
      <c r="P371" s="16"/>
      <c r="Q371" s="16"/>
      <c r="R371" s="16"/>
      <c r="S371" s="23"/>
      <c r="T371" s="16"/>
      <c r="U371" s="16"/>
      <c r="W371" s="23" t="str">
        <f>IF('PD4'!$V371&lt;&gt;"",'PD4'!$V371*VLOOKUP('PD4'!$U371,#REF!,2,0),"")</f>
        <v/>
      </c>
      <c r="X371" s="16"/>
      <c r="Y371" s="16"/>
      <c r="Z371" s="16"/>
      <c r="AA371" s="16"/>
      <c r="AB371" s="16"/>
      <c r="AC371" s="16"/>
    </row>
    <row r="372" spans="1:29" ht="15.75" customHeight="1" x14ac:dyDescent="0.35">
      <c r="A372" s="17"/>
      <c r="B372" s="16"/>
      <c r="C372" s="16"/>
      <c r="D372" s="16"/>
      <c r="E372" s="16"/>
      <c r="F372" s="16"/>
      <c r="G372" s="16"/>
      <c r="H372" s="16"/>
      <c r="I372" s="16"/>
      <c r="J372" s="16"/>
      <c r="K372" s="16"/>
      <c r="N372" s="16"/>
      <c r="O372" s="16"/>
      <c r="P372" s="16"/>
      <c r="Q372" s="16"/>
      <c r="R372" s="16"/>
      <c r="S372" s="23"/>
      <c r="T372" s="16"/>
      <c r="U372" s="16"/>
      <c r="W372" s="23" t="str">
        <f>IF('PD4'!$V372&lt;&gt;"",'PD4'!$V372*VLOOKUP('PD4'!$U372,#REF!,2,0),"")</f>
        <v/>
      </c>
      <c r="X372" s="16"/>
      <c r="Y372" s="16"/>
      <c r="Z372" s="16"/>
      <c r="AA372" s="16"/>
      <c r="AB372" s="16"/>
      <c r="AC372" s="16"/>
    </row>
    <row r="373" spans="1:29" ht="15.75" customHeight="1" x14ac:dyDescent="0.35">
      <c r="A373" s="17"/>
      <c r="B373" s="16"/>
      <c r="C373" s="16"/>
      <c r="D373" s="16"/>
      <c r="E373" s="16"/>
      <c r="F373" s="16"/>
      <c r="G373" s="16"/>
      <c r="H373" s="16"/>
      <c r="I373" s="16"/>
      <c r="J373" s="16"/>
      <c r="K373" s="16"/>
      <c r="N373" s="16"/>
      <c r="O373" s="16"/>
      <c r="P373" s="16"/>
      <c r="Q373" s="16"/>
      <c r="R373" s="16"/>
      <c r="S373" s="23"/>
      <c r="T373" s="16"/>
      <c r="U373" s="16"/>
      <c r="W373" s="23" t="str">
        <f>IF('PD4'!$V373&lt;&gt;"",'PD4'!$V373*VLOOKUP('PD4'!$U373,#REF!,2,0),"")</f>
        <v/>
      </c>
      <c r="X373" s="16"/>
      <c r="Y373" s="16"/>
      <c r="Z373" s="16"/>
      <c r="AA373" s="16"/>
      <c r="AB373" s="16"/>
      <c r="AC373" s="16"/>
    </row>
    <row r="374" spans="1:29" ht="15.75" customHeight="1" x14ac:dyDescent="0.35">
      <c r="A374" s="17"/>
      <c r="B374" s="16"/>
      <c r="C374" s="16"/>
      <c r="D374" s="16"/>
      <c r="E374" s="16"/>
      <c r="F374" s="16"/>
      <c r="G374" s="16"/>
      <c r="H374" s="16"/>
      <c r="I374" s="16"/>
      <c r="J374" s="16"/>
      <c r="K374" s="16"/>
      <c r="N374" s="16"/>
      <c r="O374" s="16"/>
      <c r="P374" s="16"/>
      <c r="Q374" s="16"/>
      <c r="R374" s="16"/>
      <c r="S374" s="23"/>
      <c r="T374" s="16"/>
      <c r="U374" s="16"/>
      <c r="W374" s="23" t="str">
        <f>IF('PD4'!$V374&lt;&gt;"",'PD4'!$V374*VLOOKUP('PD4'!$U374,#REF!,2,0),"")</f>
        <v/>
      </c>
      <c r="X374" s="16"/>
      <c r="Y374" s="16"/>
      <c r="Z374" s="16"/>
      <c r="AA374" s="16"/>
      <c r="AB374" s="16"/>
      <c r="AC374" s="16"/>
    </row>
    <row r="375" spans="1:29" ht="15.75" customHeight="1" x14ac:dyDescent="0.35">
      <c r="A375" s="17"/>
      <c r="B375" s="16"/>
      <c r="C375" s="16"/>
      <c r="D375" s="16"/>
      <c r="E375" s="16"/>
      <c r="F375" s="16"/>
      <c r="G375" s="16"/>
      <c r="H375" s="16"/>
      <c r="I375" s="16"/>
      <c r="J375" s="16"/>
      <c r="K375" s="16"/>
      <c r="N375" s="16"/>
      <c r="O375" s="16"/>
      <c r="P375" s="16"/>
      <c r="Q375" s="16"/>
      <c r="R375" s="16"/>
      <c r="S375" s="23"/>
      <c r="T375" s="16"/>
      <c r="U375" s="16"/>
      <c r="W375" s="23" t="str">
        <f>IF('PD4'!$V375&lt;&gt;"",'PD4'!$V375*VLOOKUP('PD4'!$U375,#REF!,2,0),"")</f>
        <v/>
      </c>
      <c r="X375" s="16"/>
      <c r="Y375" s="16"/>
      <c r="Z375" s="16"/>
      <c r="AA375" s="16"/>
      <c r="AB375" s="16"/>
      <c r="AC375" s="16"/>
    </row>
    <row r="376" spans="1:29" ht="15.75" customHeight="1" x14ac:dyDescent="0.35">
      <c r="A376" s="17"/>
      <c r="B376" s="16"/>
      <c r="C376" s="16"/>
      <c r="D376" s="16"/>
      <c r="E376" s="16"/>
      <c r="F376" s="16"/>
      <c r="G376" s="16"/>
      <c r="H376" s="16"/>
      <c r="I376" s="16"/>
      <c r="J376" s="16"/>
      <c r="K376" s="16"/>
      <c r="N376" s="16"/>
      <c r="O376" s="16"/>
      <c r="P376" s="16"/>
      <c r="Q376" s="16"/>
      <c r="R376" s="16"/>
      <c r="S376" s="23"/>
      <c r="T376" s="16"/>
      <c r="U376" s="16"/>
      <c r="W376" s="23" t="str">
        <f>IF('PD4'!$V376&lt;&gt;"",'PD4'!$V376*VLOOKUP('PD4'!$U376,#REF!,2,0),"")</f>
        <v/>
      </c>
      <c r="X376" s="16"/>
      <c r="Y376" s="16"/>
      <c r="Z376" s="16"/>
      <c r="AA376" s="16"/>
      <c r="AB376" s="16"/>
      <c r="AC376" s="16"/>
    </row>
    <row r="377" spans="1:29" ht="15.75" customHeight="1" x14ac:dyDescent="0.35">
      <c r="A377" s="17"/>
      <c r="B377" s="16"/>
      <c r="C377" s="16"/>
      <c r="D377" s="16"/>
      <c r="E377" s="16"/>
      <c r="F377" s="16"/>
      <c r="G377" s="16"/>
      <c r="H377" s="16"/>
      <c r="I377" s="16"/>
      <c r="J377" s="16"/>
      <c r="K377" s="16"/>
      <c r="N377" s="16"/>
      <c r="O377" s="16"/>
      <c r="P377" s="16"/>
      <c r="Q377" s="16"/>
      <c r="R377" s="16"/>
      <c r="S377" s="23"/>
      <c r="T377" s="16"/>
      <c r="U377" s="16"/>
      <c r="W377" s="23" t="str">
        <f>IF('PD4'!$V377&lt;&gt;"",'PD4'!$V377*VLOOKUP('PD4'!$U377,#REF!,2,0),"")</f>
        <v/>
      </c>
      <c r="X377" s="16"/>
      <c r="Y377" s="16"/>
      <c r="Z377" s="16"/>
      <c r="AA377" s="16"/>
      <c r="AB377" s="16"/>
      <c r="AC377" s="16"/>
    </row>
    <row r="378" spans="1:29" ht="15.75" customHeight="1" x14ac:dyDescent="0.35">
      <c r="A378" s="17"/>
      <c r="B378" s="16"/>
      <c r="C378" s="16"/>
      <c r="D378" s="16"/>
      <c r="E378" s="16"/>
      <c r="F378" s="16"/>
      <c r="G378" s="16"/>
      <c r="H378" s="16"/>
      <c r="I378" s="16"/>
      <c r="J378" s="16"/>
      <c r="K378" s="16"/>
      <c r="N378" s="16"/>
      <c r="O378" s="16"/>
      <c r="P378" s="16"/>
      <c r="Q378" s="16"/>
      <c r="R378" s="16"/>
      <c r="S378" s="23"/>
      <c r="T378" s="16"/>
      <c r="U378" s="16"/>
      <c r="W378" s="23" t="str">
        <f>IF('PD4'!$V378&lt;&gt;"",'PD4'!$V378*VLOOKUP('PD4'!$U378,#REF!,2,0),"")</f>
        <v/>
      </c>
      <c r="X378" s="16"/>
      <c r="Y378" s="16"/>
      <c r="Z378" s="16"/>
      <c r="AA378" s="16"/>
      <c r="AB378" s="16"/>
      <c r="AC378" s="16"/>
    </row>
    <row r="379" spans="1:29" ht="15.75" customHeight="1" x14ac:dyDescent="0.35">
      <c r="A379" s="17"/>
      <c r="B379" s="16"/>
      <c r="C379" s="16"/>
      <c r="D379" s="16"/>
      <c r="E379" s="16"/>
      <c r="F379" s="16"/>
      <c r="G379" s="16"/>
      <c r="H379" s="16"/>
      <c r="I379" s="16"/>
      <c r="J379" s="16"/>
      <c r="K379" s="16"/>
      <c r="N379" s="16"/>
      <c r="O379" s="16"/>
      <c r="P379" s="16"/>
      <c r="Q379" s="16"/>
      <c r="R379" s="16"/>
      <c r="S379" s="23"/>
      <c r="T379" s="16"/>
      <c r="U379" s="16"/>
      <c r="W379" s="23" t="str">
        <f>IF('PD4'!$V379&lt;&gt;"",'PD4'!$V379*VLOOKUP('PD4'!$U379,#REF!,2,0),"")</f>
        <v/>
      </c>
      <c r="X379" s="16"/>
      <c r="Y379" s="16"/>
      <c r="Z379" s="16"/>
      <c r="AA379" s="16"/>
      <c r="AB379" s="16"/>
      <c r="AC379" s="16"/>
    </row>
    <row r="380" spans="1:29" ht="15.75" customHeight="1" x14ac:dyDescent="0.35">
      <c r="A380" s="17"/>
      <c r="B380" s="16"/>
      <c r="C380" s="16"/>
      <c r="D380" s="16"/>
      <c r="E380" s="16"/>
      <c r="F380" s="16"/>
      <c r="G380" s="16"/>
      <c r="H380" s="16"/>
      <c r="I380" s="16"/>
      <c r="J380" s="16"/>
      <c r="K380" s="16"/>
      <c r="N380" s="16"/>
      <c r="O380" s="16"/>
      <c r="P380" s="16"/>
      <c r="Q380" s="16"/>
      <c r="R380" s="16"/>
      <c r="S380" s="23"/>
      <c r="T380" s="16"/>
      <c r="U380" s="16"/>
      <c r="W380" s="23" t="str">
        <f>IF('PD4'!$V380&lt;&gt;"",'PD4'!$V380*VLOOKUP('PD4'!$U380,#REF!,2,0),"")</f>
        <v/>
      </c>
      <c r="X380" s="16"/>
      <c r="Y380" s="16"/>
      <c r="Z380" s="16"/>
      <c r="AA380" s="16"/>
      <c r="AB380" s="16"/>
      <c r="AC380" s="16"/>
    </row>
    <row r="381" spans="1:29" ht="15.75" customHeight="1" x14ac:dyDescent="0.35">
      <c r="A381" s="17"/>
      <c r="B381" s="16"/>
      <c r="C381" s="16"/>
      <c r="D381" s="16"/>
      <c r="E381" s="16"/>
      <c r="F381" s="16"/>
      <c r="G381" s="16"/>
      <c r="H381" s="16"/>
      <c r="I381" s="16"/>
      <c r="J381" s="16"/>
      <c r="K381" s="16"/>
      <c r="N381" s="16"/>
      <c r="O381" s="16"/>
      <c r="P381" s="16"/>
      <c r="Q381" s="16"/>
      <c r="R381" s="16"/>
      <c r="S381" s="23"/>
      <c r="T381" s="16"/>
      <c r="U381" s="16"/>
      <c r="W381" s="23" t="str">
        <f>IF('PD4'!$V381&lt;&gt;"",'PD4'!$V381*VLOOKUP('PD4'!$U381,#REF!,2,0),"")</f>
        <v/>
      </c>
      <c r="X381" s="16"/>
      <c r="Y381" s="16"/>
      <c r="Z381" s="16"/>
      <c r="AA381" s="16"/>
      <c r="AB381" s="16"/>
      <c r="AC381" s="16"/>
    </row>
    <row r="382" spans="1:29" ht="15.75" customHeight="1" x14ac:dyDescent="0.35">
      <c r="A382" s="17"/>
      <c r="B382" s="16"/>
      <c r="C382" s="16"/>
      <c r="D382" s="16"/>
      <c r="E382" s="16"/>
      <c r="F382" s="16"/>
      <c r="G382" s="16"/>
      <c r="H382" s="16"/>
      <c r="I382" s="16"/>
      <c r="J382" s="16"/>
      <c r="K382" s="16"/>
      <c r="N382" s="16"/>
      <c r="O382" s="16"/>
      <c r="P382" s="16"/>
      <c r="Q382" s="16"/>
      <c r="R382" s="16"/>
      <c r="S382" s="23"/>
      <c r="T382" s="16"/>
      <c r="U382" s="16"/>
      <c r="W382" s="23" t="str">
        <f>IF('PD4'!$V382&lt;&gt;"",'PD4'!$V382*VLOOKUP('PD4'!$U382,#REF!,2,0),"")</f>
        <v/>
      </c>
      <c r="X382" s="16"/>
      <c r="Y382" s="16"/>
      <c r="Z382" s="16"/>
      <c r="AA382" s="16"/>
      <c r="AB382" s="16"/>
      <c r="AC382" s="16"/>
    </row>
    <row r="383" spans="1:29" ht="15.75" customHeight="1" x14ac:dyDescent="0.35">
      <c r="A383" s="17"/>
      <c r="B383" s="16"/>
      <c r="C383" s="16"/>
      <c r="D383" s="16"/>
      <c r="E383" s="16"/>
      <c r="F383" s="16"/>
      <c r="G383" s="16"/>
      <c r="H383" s="16"/>
      <c r="I383" s="16"/>
      <c r="J383" s="16"/>
      <c r="K383" s="16"/>
      <c r="N383" s="16"/>
      <c r="O383" s="16"/>
      <c r="P383" s="16"/>
      <c r="Q383" s="16"/>
      <c r="R383" s="16"/>
      <c r="S383" s="23"/>
      <c r="T383" s="16"/>
      <c r="U383" s="16"/>
      <c r="W383" s="23" t="str">
        <f>IF('PD4'!$V383&lt;&gt;"",'PD4'!$V383*VLOOKUP('PD4'!$U383,#REF!,2,0),"")</f>
        <v/>
      </c>
      <c r="X383" s="16"/>
      <c r="Y383" s="16"/>
      <c r="Z383" s="16"/>
      <c r="AA383" s="16"/>
      <c r="AB383" s="16"/>
      <c r="AC383" s="16"/>
    </row>
    <row r="384" spans="1:29" ht="15.75" customHeight="1" x14ac:dyDescent="0.35">
      <c r="A384" s="17"/>
      <c r="B384" s="16"/>
      <c r="C384" s="16"/>
      <c r="D384" s="16"/>
      <c r="E384" s="16"/>
      <c r="F384" s="16"/>
      <c r="G384" s="16"/>
      <c r="H384" s="16"/>
      <c r="I384" s="16"/>
      <c r="J384" s="16"/>
      <c r="K384" s="16"/>
      <c r="N384" s="16"/>
      <c r="O384" s="16"/>
      <c r="P384" s="16"/>
      <c r="Q384" s="16"/>
      <c r="R384" s="16"/>
      <c r="S384" s="23"/>
      <c r="T384" s="16"/>
      <c r="U384" s="16"/>
      <c r="W384" s="23" t="str">
        <f>IF('PD4'!$V384&lt;&gt;"",'PD4'!$V384*VLOOKUP('PD4'!$U384,#REF!,2,0),"")</f>
        <v/>
      </c>
      <c r="X384" s="16"/>
      <c r="Y384" s="16"/>
      <c r="Z384" s="16"/>
      <c r="AA384" s="16"/>
      <c r="AB384" s="16"/>
      <c r="AC384" s="16"/>
    </row>
    <row r="385" spans="1:29" ht="15.75" customHeight="1" x14ac:dyDescent="0.35">
      <c r="A385" s="17"/>
      <c r="B385" s="16"/>
      <c r="C385" s="16"/>
      <c r="D385" s="16"/>
      <c r="E385" s="16"/>
      <c r="F385" s="16"/>
      <c r="G385" s="16"/>
      <c r="H385" s="16"/>
      <c r="I385" s="16"/>
      <c r="J385" s="16"/>
      <c r="K385" s="16"/>
      <c r="N385" s="16"/>
      <c r="O385" s="16"/>
      <c r="P385" s="16"/>
      <c r="Q385" s="16"/>
      <c r="R385" s="16"/>
      <c r="S385" s="23"/>
      <c r="T385" s="16"/>
      <c r="U385" s="16"/>
      <c r="W385" s="23" t="str">
        <f>IF('PD4'!$V385&lt;&gt;"",'PD4'!$V385*VLOOKUP('PD4'!$U385,#REF!,2,0),"")</f>
        <v/>
      </c>
      <c r="X385" s="16"/>
      <c r="Y385" s="16"/>
      <c r="Z385" s="16"/>
      <c r="AA385" s="16"/>
      <c r="AB385" s="16"/>
      <c r="AC385" s="16"/>
    </row>
    <row r="386" spans="1:29" ht="15.75" customHeight="1" x14ac:dyDescent="0.35">
      <c r="A386" s="17"/>
      <c r="B386" s="16"/>
      <c r="C386" s="16"/>
      <c r="D386" s="16"/>
      <c r="E386" s="16"/>
      <c r="F386" s="16"/>
      <c r="G386" s="16"/>
      <c r="H386" s="16"/>
      <c r="I386" s="16"/>
      <c r="J386" s="16"/>
      <c r="K386" s="16"/>
      <c r="N386" s="16"/>
      <c r="O386" s="16"/>
      <c r="P386" s="16"/>
      <c r="Q386" s="16"/>
      <c r="R386" s="16"/>
      <c r="S386" s="23"/>
      <c r="T386" s="16"/>
      <c r="U386" s="16"/>
      <c r="W386" s="23" t="str">
        <f>IF('PD4'!$V386&lt;&gt;"",'PD4'!$V386*VLOOKUP('PD4'!$U386,#REF!,2,0),"")</f>
        <v/>
      </c>
      <c r="X386" s="16"/>
      <c r="Y386" s="16"/>
      <c r="Z386" s="16"/>
      <c r="AA386" s="16"/>
      <c r="AB386" s="16"/>
      <c r="AC386" s="16"/>
    </row>
    <row r="387" spans="1:29" ht="15.75" customHeight="1" x14ac:dyDescent="0.35">
      <c r="A387" s="17"/>
      <c r="B387" s="16"/>
      <c r="C387" s="16"/>
      <c r="D387" s="16"/>
      <c r="E387" s="16"/>
      <c r="F387" s="16"/>
      <c r="G387" s="16"/>
      <c r="H387" s="16"/>
      <c r="I387" s="16"/>
      <c r="J387" s="16"/>
      <c r="K387" s="16"/>
      <c r="N387" s="16"/>
      <c r="O387" s="16"/>
      <c r="P387" s="16"/>
      <c r="Q387" s="16"/>
      <c r="R387" s="16"/>
      <c r="S387" s="23"/>
      <c r="T387" s="16"/>
      <c r="U387" s="16"/>
      <c r="W387" s="23" t="str">
        <f>IF('PD4'!$V387&lt;&gt;"",'PD4'!$V387*VLOOKUP('PD4'!$U387,#REF!,2,0),"")</f>
        <v/>
      </c>
      <c r="X387" s="16"/>
      <c r="Y387" s="16"/>
      <c r="Z387" s="16"/>
      <c r="AA387" s="16"/>
      <c r="AB387" s="16"/>
      <c r="AC387" s="16"/>
    </row>
    <row r="388" spans="1:29" ht="15.75" customHeight="1" x14ac:dyDescent="0.35">
      <c r="A388" s="17"/>
      <c r="B388" s="16"/>
      <c r="C388" s="16"/>
      <c r="D388" s="16"/>
      <c r="E388" s="16"/>
      <c r="F388" s="16"/>
      <c r="G388" s="16"/>
      <c r="H388" s="16"/>
      <c r="I388" s="16"/>
      <c r="J388" s="16"/>
      <c r="K388" s="16"/>
      <c r="N388" s="16"/>
      <c r="O388" s="16"/>
      <c r="P388" s="16"/>
      <c r="Q388" s="16"/>
      <c r="R388" s="16"/>
      <c r="S388" s="23"/>
      <c r="T388" s="16"/>
      <c r="U388" s="16"/>
      <c r="W388" s="23" t="str">
        <f>IF('PD4'!$V388&lt;&gt;"",'PD4'!$V388*VLOOKUP('PD4'!$U388,#REF!,2,0),"")</f>
        <v/>
      </c>
      <c r="X388" s="16"/>
      <c r="Y388" s="16"/>
      <c r="Z388" s="16"/>
      <c r="AA388" s="16"/>
      <c r="AB388" s="16"/>
      <c r="AC388" s="16"/>
    </row>
    <row r="389" spans="1:29" ht="15.75" customHeight="1" x14ac:dyDescent="0.35">
      <c r="A389" s="17"/>
      <c r="B389" s="16"/>
      <c r="C389" s="16"/>
      <c r="D389" s="16"/>
      <c r="E389" s="16"/>
      <c r="F389" s="16"/>
      <c r="G389" s="16"/>
      <c r="H389" s="16"/>
      <c r="I389" s="16"/>
      <c r="J389" s="16"/>
      <c r="K389" s="16"/>
      <c r="N389" s="16"/>
      <c r="O389" s="16"/>
      <c r="P389" s="16"/>
      <c r="Q389" s="16"/>
      <c r="R389" s="16"/>
      <c r="S389" s="23"/>
      <c r="T389" s="16"/>
      <c r="U389" s="16"/>
      <c r="W389" s="23" t="str">
        <f>IF('PD4'!$V389&lt;&gt;"",'PD4'!$V389*VLOOKUP('PD4'!$U389,#REF!,2,0),"")</f>
        <v/>
      </c>
      <c r="X389" s="16"/>
      <c r="Y389" s="16"/>
      <c r="Z389" s="16"/>
      <c r="AA389" s="16"/>
      <c r="AB389" s="16"/>
      <c r="AC389" s="16"/>
    </row>
    <row r="390" spans="1:29" ht="15.75" customHeight="1" x14ac:dyDescent="0.35">
      <c r="A390" s="17"/>
      <c r="B390" s="16"/>
      <c r="C390" s="16"/>
      <c r="D390" s="16"/>
      <c r="E390" s="16"/>
      <c r="F390" s="16"/>
      <c r="G390" s="16"/>
      <c r="H390" s="16"/>
      <c r="I390" s="16"/>
      <c r="J390" s="16"/>
      <c r="K390" s="16"/>
      <c r="N390" s="16"/>
      <c r="O390" s="16"/>
      <c r="P390" s="16"/>
      <c r="Q390" s="16"/>
      <c r="R390" s="16"/>
      <c r="S390" s="23"/>
      <c r="T390" s="16"/>
      <c r="U390" s="16"/>
      <c r="W390" s="23" t="str">
        <f>IF('PD4'!$V390&lt;&gt;"",'PD4'!$V390*VLOOKUP('PD4'!$U390,#REF!,2,0),"")</f>
        <v/>
      </c>
      <c r="X390" s="16"/>
      <c r="Y390" s="16"/>
      <c r="Z390" s="16"/>
      <c r="AA390" s="16"/>
      <c r="AB390" s="16"/>
      <c r="AC390" s="16"/>
    </row>
    <row r="391" spans="1:29" ht="15.75" customHeight="1" x14ac:dyDescent="0.35">
      <c r="A391" s="17"/>
      <c r="B391" s="16"/>
      <c r="C391" s="16"/>
      <c r="D391" s="16"/>
      <c r="E391" s="16"/>
      <c r="F391" s="16"/>
      <c r="G391" s="16"/>
      <c r="H391" s="16"/>
      <c r="I391" s="16"/>
      <c r="J391" s="16"/>
      <c r="K391" s="16"/>
      <c r="N391" s="16"/>
      <c r="O391" s="16"/>
      <c r="P391" s="16"/>
      <c r="Q391" s="16"/>
      <c r="R391" s="16"/>
      <c r="S391" s="23"/>
      <c r="T391" s="16"/>
      <c r="U391" s="16"/>
      <c r="W391" s="23" t="str">
        <f>IF('PD4'!$V391&lt;&gt;"",'PD4'!$V391*VLOOKUP('PD4'!$U391,#REF!,2,0),"")</f>
        <v/>
      </c>
      <c r="X391" s="16"/>
      <c r="Y391" s="16"/>
      <c r="Z391" s="16"/>
      <c r="AA391" s="16"/>
      <c r="AB391" s="16"/>
      <c r="AC391" s="16"/>
    </row>
    <row r="392" spans="1:29" ht="15.75" customHeight="1" x14ac:dyDescent="0.35">
      <c r="A392" s="17"/>
      <c r="B392" s="16"/>
      <c r="C392" s="16"/>
      <c r="D392" s="16"/>
      <c r="E392" s="16"/>
      <c r="F392" s="16"/>
      <c r="G392" s="16"/>
      <c r="H392" s="16"/>
      <c r="I392" s="16"/>
      <c r="J392" s="16"/>
      <c r="K392" s="16"/>
      <c r="N392" s="16"/>
      <c r="O392" s="16"/>
      <c r="P392" s="16"/>
      <c r="Q392" s="16"/>
      <c r="R392" s="16"/>
      <c r="S392" s="23"/>
      <c r="T392" s="16"/>
      <c r="U392" s="16"/>
      <c r="W392" s="23" t="str">
        <f>IF('PD4'!$V392&lt;&gt;"",'PD4'!$V392*VLOOKUP('PD4'!$U392,#REF!,2,0),"")</f>
        <v/>
      </c>
      <c r="X392" s="16"/>
      <c r="Y392" s="16"/>
      <c r="Z392" s="16"/>
      <c r="AA392" s="16"/>
      <c r="AB392" s="16"/>
      <c r="AC392" s="16"/>
    </row>
    <row r="393" spans="1:29" ht="15.75" customHeight="1" x14ac:dyDescent="0.35">
      <c r="A393" s="17"/>
      <c r="B393" s="16"/>
      <c r="C393" s="16"/>
      <c r="D393" s="16"/>
      <c r="E393" s="16"/>
      <c r="F393" s="16"/>
      <c r="G393" s="16"/>
      <c r="H393" s="16"/>
      <c r="I393" s="16"/>
      <c r="J393" s="16"/>
      <c r="K393" s="16"/>
      <c r="N393" s="16"/>
      <c r="O393" s="16"/>
      <c r="P393" s="16"/>
      <c r="Q393" s="16"/>
      <c r="R393" s="16"/>
      <c r="S393" s="23"/>
      <c r="T393" s="16"/>
      <c r="U393" s="16"/>
      <c r="W393" s="23" t="str">
        <f>IF('PD4'!$V393&lt;&gt;"",'PD4'!$V393*VLOOKUP('PD4'!$U393,#REF!,2,0),"")</f>
        <v/>
      </c>
      <c r="X393" s="16"/>
      <c r="Y393" s="16"/>
      <c r="Z393" s="16"/>
      <c r="AA393" s="16"/>
      <c r="AB393" s="16"/>
      <c r="AC393" s="16"/>
    </row>
    <row r="394" spans="1:29" ht="15.75" customHeight="1" x14ac:dyDescent="0.35">
      <c r="A394" s="17"/>
      <c r="B394" s="16"/>
      <c r="C394" s="16"/>
      <c r="D394" s="16"/>
      <c r="E394" s="16"/>
      <c r="F394" s="16"/>
      <c r="G394" s="16"/>
      <c r="H394" s="16"/>
      <c r="I394" s="16"/>
      <c r="J394" s="16"/>
      <c r="K394" s="16"/>
      <c r="N394" s="16"/>
      <c r="O394" s="16"/>
      <c r="P394" s="16"/>
      <c r="Q394" s="16"/>
      <c r="R394" s="16"/>
      <c r="S394" s="23"/>
      <c r="T394" s="16"/>
      <c r="U394" s="16"/>
      <c r="W394" s="23" t="str">
        <f>IF('PD4'!$V394&lt;&gt;"",'PD4'!$V394*VLOOKUP('PD4'!$U394,#REF!,2,0),"")</f>
        <v/>
      </c>
      <c r="X394" s="16"/>
      <c r="Y394" s="16"/>
      <c r="Z394" s="16"/>
      <c r="AA394" s="16"/>
      <c r="AB394" s="16"/>
      <c r="AC394" s="16"/>
    </row>
    <row r="395" spans="1:29" ht="15.75" customHeight="1" x14ac:dyDescent="0.35">
      <c r="A395" s="17"/>
      <c r="B395" s="16"/>
      <c r="C395" s="16"/>
      <c r="D395" s="16"/>
      <c r="E395" s="16"/>
      <c r="F395" s="16"/>
      <c r="G395" s="16"/>
      <c r="H395" s="16"/>
      <c r="I395" s="16"/>
      <c r="J395" s="16"/>
      <c r="K395" s="16"/>
      <c r="N395" s="16"/>
      <c r="O395" s="16"/>
      <c r="P395" s="16"/>
      <c r="Q395" s="16"/>
      <c r="R395" s="16"/>
      <c r="S395" s="23"/>
      <c r="T395" s="16"/>
      <c r="U395" s="16"/>
      <c r="W395" s="23" t="str">
        <f>IF('PD4'!$V395&lt;&gt;"",'PD4'!$V395*VLOOKUP('PD4'!$U395,#REF!,2,0),"")</f>
        <v/>
      </c>
      <c r="X395" s="16"/>
      <c r="Y395" s="16"/>
      <c r="Z395" s="16"/>
      <c r="AA395" s="16"/>
      <c r="AB395" s="16"/>
      <c r="AC395" s="16"/>
    </row>
    <row r="396" spans="1:29" ht="15.75" customHeight="1" x14ac:dyDescent="0.35">
      <c r="A396" s="17"/>
      <c r="B396" s="16"/>
      <c r="C396" s="16"/>
      <c r="D396" s="16"/>
      <c r="E396" s="16"/>
      <c r="F396" s="16"/>
      <c r="G396" s="16"/>
      <c r="H396" s="16"/>
      <c r="I396" s="16"/>
      <c r="J396" s="16"/>
      <c r="K396" s="16"/>
      <c r="N396" s="16"/>
      <c r="O396" s="16"/>
      <c r="P396" s="16"/>
      <c r="Q396" s="16"/>
      <c r="R396" s="16"/>
      <c r="S396" s="23"/>
      <c r="T396" s="16"/>
      <c r="U396" s="16"/>
      <c r="W396" s="23" t="str">
        <f>IF('PD4'!$V396&lt;&gt;"",'PD4'!$V396*VLOOKUP('PD4'!$U396,#REF!,2,0),"")</f>
        <v/>
      </c>
      <c r="X396" s="16"/>
      <c r="Y396" s="16"/>
      <c r="Z396" s="16"/>
      <c r="AA396" s="16"/>
      <c r="AB396" s="16"/>
      <c r="AC396" s="16"/>
    </row>
    <row r="397" spans="1:29" ht="15.75" customHeight="1" x14ac:dyDescent="0.35">
      <c r="A397" s="17"/>
      <c r="B397" s="16"/>
      <c r="C397" s="16"/>
      <c r="D397" s="16"/>
      <c r="E397" s="16"/>
      <c r="F397" s="16"/>
      <c r="G397" s="16"/>
      <c r="H397" s="16"/>
      <c r="I397" s="16"/>
      <c r="J397" s="16"/>
      <c r="K397" s="16"/>
      <c r="N397" s="16"/>
      <c r="O397" s="16"/>
      <c r="P397" s="16"/>
      <c r="Q397" s="16"/>
      <c r="R397" s="16"/>
      <c r="S397" s="23"/>
      <c r="T397" s="16"/>
      <c r="U397" s="16"/>
      <c r="W397" s="23" t="str">
        <f>IF('PD4'!$V397&lt;&gt;"",'PD4'!$V397*VLOOKUP('PD4'!$U397,#REF!,2,0),"")</f>
        <v/>
      </c>
      <c r="X397" s="16"/>
      <c r="Y397" s="16"/>
      <c r="Z397" s="16"/>
      <c r="AA397" s="16"/>
      <c r="AB397" s="16"/>
      <c r="AC397" s="16"/>
    </row>
    <row r="398" spans="1:29" ht="15.75" customHeight="1" x14ac:dyDescent="0.35">
      <c r="A398" s="17"/>
      <c r="B398" s="16"/>
      <c r="C398" s="16"/>
      <c r="D398" s="16"/>
      <c r="E398" s="16"/>
      <c r="F398" s="16"/>
      <c r="G398" s="16"/>
      <c r="H398" s="16"/>
      <c r="I398" s="16"/>
      <c r="J398" s="16"/>
      <c r="K398" s="16"/>
      <c r="N398" s="16"/>
      <c r="O398" s="16"/>
      <c r="P398" s="16"/>
      <c r="Q398" s="16"/>
      <c r="R398" s="16"/>
      <c r="S398" s="23"/>
      <c r="T398" s="16"/>
      <c r="U398" s="16"/>
      <c r="W398" s="23" t="str">
        <f>IF('PD4'!$V398&lt;&gt;"",'PD4'!$V398*VLOOKUP('PD4'!$U398,#REF!,2,0),"")</f>
        <v/>
      </c>
      <c r="X398" s="16"/>
      <c r="Y398" s="16"/>
      <c r="Z398" s="16"/>
      <c r="AA398" s="16"/>
      <c r="AB398" s="16"/>
      <c r="AC398" s="16"/>
    </row>
    <row r="399" spans="1:29" ht="15.75" customHeight="1" x14ac:dyDescent="0.35">
      <c r="A399" s="17"/>
      <c r="B399" s="16"/>
      <c r="C399" s="16"/>
      <c r="D399" s="16"/>
      <c r="E399" s="16"/>
      <c r="F399" s="16"/>
      <c r="G399" s="16"/>
      <c r="H399" s="16"/>
      <c r="I399" s="16"/>
      <c r="J399" s="16"/>
      <c r="K399" s="16"/>
      <c r="N399" s="16"/>
      <c r="O399" s="16"/>
      <c r="P399" s="16"/>
      <c r="Q399" s="16"/>
      <c r="R399" s="16"/>
      <c r="S399" s="23"/>
      <c r="T399" s="16"/>
      <c r="U399" s="16"/>
      <c r="W399" s="23" t="str">
        <f>IF('PD4'!$V399&lt;&gt;"",'PD4'!$V399*VLOOKUP('PD4'!$U399,#REF!,2,0),"")</f>
        <v/>
      </c>
      <c r="X399" s="16"/>
      <c r="Y399" s="16"/>
      <c r="Z399" s="16"/>
      <c r="AA399" s="16"/>
      <c r="AB399" s="16"/>
      <c r="AC399" s="16"/>
    </row>
    <row r="400" spans="1:29" ht="15.75" customHeight="1" x14ac:dyDescent="0.35">
      <c r="A400" s="17"/>
      <c r="B400" s="16"/>
      <c r="C400" s="16"/>
      <c r="D400" s="16"/>
      <c r="E400" s="16"/>
      <c r="F400" s="16"/>
      <c r="G400" s="16"/>
      <c r="H400" s="16"/>
      <c r="I400" s="16"/>
      <c r="J400" s="16"/>
      <c r="K400" s="16"/>
      <c r="N400" s="16"/>
      <c r="O400" s="16"/>
      <c r="P400" s="16"/>
      <c r="Q400" s="16"/>
      <c r="R400" s="16"/>
      <c r="S400" s="23"/>
      <c r="T400" s="16"/>
      <c r="U400" s="16"/>
      <c r="W400" s="23" t="str">
        <f>IF('PD4'!$V400&lt;&gt;"",'PD4'!$V400*VLOOKUP('PD4'!$U400,#REF!,2,0),"")</f>
        <v/>
      </c>
      <c r="X400" s="16"/>
      <c r="Y400" s="16"/>
      <c r="Z400" s="16"/>
      <c r="AA400" s="16"/>
      <c r="AB400" s="16"/>
      <c r="AC400" s="16"/>
    </row>
    <row r="401" spans="1:29" ht="15.75" customHeight="1" x14ac:dyDescent="0.35">
      <c r="A401" s="17"/>
      <c r="B401" s="16"/>
      <c r="C401" s="16"/>
      <c r="D401" s="16"/>
      <c r="E401" s="16"/>
      <c r="F401" s="16"/>
      <c r="G401" s="16"/>
      <c r="H401" s="16"/>
      <c r="I401" s="16"/>
      <c r="J401" s="16"/>
      <c r="K401" s="16"/>
      <c r="N401" s="16"/>
      <c r="O401" s="16"/>
      <c r="P401" s="16"/>
      <c r="Q401" s="16"/>
      <c r="R401" s="16"/>
      <c r="S401" s="23"/>
      <c r="T401" s="16"/>
      <c r="U401" s="16"/>
      <c r="W401" s="23" t="str">
        <f>IF('PD4'!$V401&lt;&gt;"",'PD4'!$V401*VLOOKUP('PD4'!$U401,#REF!,2,0),"")</f>
        <v/>
      </c>
      <c r="X401" s="16"/>
      <c r="Y401" s="16"/>
      <c r="Z401" s="16"/>
      <c r="AA401" s="16"/>
      <c r="AB401" s="16"/>
      <c r="AC401" s="16"/>
    </row>
    <row r="402" spans="1:29" ht="15.75" customHeight="1" x14ac:dyDescent="0.35">
      <c r="A402" s="17"/>
      <c r="B402" s="16"/>
      <c r="C402" s="16"/>
      <c r="D402" s="16"/>
      <c r="E402" s="16"/>
      <c r="F402" s="16"/>
      <c r="G402" s="16"/>
      <c r="H402" s="16"/>
      <c r="I402" s="16"/>
      <c r="J402" s="16"/>
      <c r="K402" s="16"/>
      <c r="N402" s="16"/>
      <c r="O402" s="16"/>
      <c r="P402" s="16"/>
      <c r="Q402" s="16"/>
      <c r="R402" s="16"/>
      <c r="S402" s="23"/>
      <c r="T402" s="16"/>
      <c r="U402" s="16"/>
      <c r="W402" s="23" t="str">
        <f>IF('PD4'!$V402&lt;&gt;"",'PD4'!$V402*VLOOKUP('PD4'!$U402,#REF!,2,0),"")</f>
        <v/>
      </c>
      <c r="X402" s="16"/>
      <c r="Y402" s="16"/>
      <c r="Z402" s="16"/>
      <c r="AA402" s="16"/>
      <c r="AB402" s="16"/>
      <c r="AC402" s="16"/>
    </row>
    <row r="403" spans="1:29" ht="15.75" customHeight="1" x14ac:dyDescent="0.35">
      <c r="A403" s="17"/>
      <c r="B403" s="16"/>
      <c r="C403" s="16"/>
      <c r="D403" s="16"/>
      <c r="E403" s="16"/>
      <c r="F403" s="16"/>
      <c r="G403" s="16"/>
      <c r="H403" s="16"/>
      <c r="I403" s="16"/>
      <c r="J403" s="16"/>
      <c r="K403" s="16"/>
      <c r="N403" s="16"/>
      <c r="O403" s="16"/>
      <c r="P403" s="16"/>
      <c r="Q403" s="16"/>
      <c r="R403" s="16"/>
      <c r="S403" s="23"/>
      <c r="T403" s="16"/>
      <c r="U403" s="16"/>
      <c r="W403" s="23" t="str">
        <f>IF('PD4'!$V403&lt;&gt;"",'PD4'!$V403*VLOOKUP('PD4'!$U403,#REF!,2,0),"")</f>
        <v/>
      </c>
      <c r="X403" s="16"/>
      <c r="Y403" s="16"/>
      <c r="Z403" s="16"/>
      <c r="AA403" s="16"/>
      <c r="AB403" s="16"/>
      <c r="AC403" s="16"/>
    </row>
    <row r="404" spans="1:29" ht="15.75" customHeight="1" x14ac:dyDescent="0.35">
      <c r="A404" s="17"/>
      <c r="B404" s="16"/>
      <c r="C404" s="16"/>
      <c r="D404" s="16"/>
      <c r="E404" s="16"/>
      <c r="F404" s="16"/>
      <c r="G404" s="16"/>
      <c r="H404" s="16"/>
      <c r="I404" s="16"/>
      <c r="J404" s="16"/>
      <c r="K404" s="16"/>
      <c r="N404" s="16"/>
      <c r="O404" s="16"/>
      <c r="P404" s="16"/>
      <c r="Q404" s="16"/>
      <c r="R404" s="16"/>
      <c r="S404" s="23"/>
      <c r="T404" s="16"/>
      <c r="U404" s="16"/>
      <c r="W404" s="23" t="str">
        <f>IF('PD4'!$V404&lt;&gt;"",'PD4'!$V404*VLOOKUP('PD4'!$U404,#REF!,2,0),"")</f>
        <v/>
      </c>
      <c r="X404" s="16"/>
      <c r="Y404" s="16"/>
      <c r="Z404" s="16"/>
      <c r="AA404" s="16"/>
      <c r="AB404" s="16"/>
      <c r="AC404" s="16"/>
    </row>
    <row r="405" spans="1:29" ht="15.75" customHeight="1" x14ac:dyDescent="0.35">
      <c r="A405" s="17"/>
      <c r="B405" s="16"/>
      <c r="C405" s="16"/>
      <c r="D405" s="16"/>
      <c r="E405" s="16"/>
      <c r="F405" s="16"/>
      <c r="G405" s="16"/>
      <c r="H405" s="16"/>
      <c r="I405" s="16"/>
      <c r="J405" s="16"/>
      <c r="K405" s="16"/>
      <c r="N405" s="16"/>
      <c r="O405" s="16"/>
      <c r="P405" s="16"/>
      <c r="Q405" s="16"/>
      <c r="R405" s="16"/>
      <c r="S405" s="23"/>
      <c r="T405" s="16"/>
      <c r="U405" s="16"/>
      <c r="W405" s="23" t="str">
        <f>IF('PD4'!$V405&lt;&gt;"",'PD4'!$V405*VLOOKUP('PD4'!$U405,#REF!,2,0),"")</f>
        <v/>
      </c>
      <c r="X405" s="16"/>
      <c r="Y405" s="16"/>
      <c r="Z405" s="16"/>
      <c r="AA405" s="16"/>
      <c r="AB405" s="16"/>
      <c r="AC405" s="16"/>
    </row>
    <row r="406" spans="1:29" ht="15.75" customHeight="1" x14ac:dyDescent="0.35">
      <c r="A406" s="17"/>
      <c r="B406" s="16"/>
      <c r="C406" s="16"/>
      <c r="D406" s="16"/>
      <c r="E406" s="16"/>
      <c r="F406" s="16"/>
      <c r="G406" s="16"/>
      <c r="H406" s="16"/>
      <c r="I406" s="16"/>
      <c r="J406" s="16"/>
      <c r="K406" s="16"/>
      <c r="N406" s="16"/>
      <c r="O406" s="16"/>
      <c r="P406" s="16"/>
      <c r="Q406" s="16"/>
      <c r="R406" s="16"/>
      <c r="S406" s="23"/>
      <c r="T406" s="16"/>
      <c r="U406" s="16"/>
      <c r="W406" s="23" t="str">
        <f>IF('PD4'!$V406&lt;&gt;"",'PD4'!$V406*VLOOKUP('PD4'!$U406,#REF!,2,0),"")</f>
        <v/>
      </c>
      <c r="X406" s="16"/>
      <c r="Y406" s="16"/>
      <c r="Z406" s="16"/>
      <c r="AA406" s="16"/>
      <c r="AB406" s="16"/>
      <c r="AC406" s="16"/>
    </row>
    <row r="407" spans="1:29" ht="15.75" customHeight="1" x14ac:dyDescent="0.35">
      <c r="A407" s="17"/>
      <c r="B407" s="16"/>
      <c r="C407" s="16"/>
      <c r="D407" s="16"/>
      <c r="E407" s="16"/>
      <c r="F407" s="16"/>
      <c r="G407" s="16"/>
      <c r="H407" s="16"/>
      <c r="I407" s="16"/>
      <c r="J407" s="16"/>
      <c r="K407" s="16"/>
      <c r="N407" s="16"/>
      <c r="O407" s="16"/>
      <c r="P407" s="16"/>
      <c r="Q407" s="16"/>
      <c r="R407" s="16"/>
      <c r="S407" s="23"/>
      <c r="T407" s="16"/>
      <c r="U407" s="16"/>
      <c r="W407" s="23" t="str">
        <f>IF('PD4'!$V407&lt;&gt;"",'PD4'!$V407*VLOOKUP('PD4'!$U407,#REF!,2,0),"")</f>
        <v/>
      </c>
      <c r="X407" s="16"/>
      <c r="Y407" s="16"/>
      <c r="Z407" s="16"/>
      <c r="AA407" s="16"/>
      <c r="AB407" s="16"/>
      <c r="AC407" s="16"/>
    </row>
    <row r="408" spans="1:29" ht="15.75" customHeight="1" x14ac:dyDescent="0.35">
      <c r="A408" s="17"/>
      <c r="B408" s="16"/>
      <c r="C408" s="16"/>
      <c r="D408" s="16"/>
      <c r="E408" s="16"/>
      <c r="F408" s="16"/>
      <c r="G408" s="16"/>
      <c r="H408" s="16"/>
      <c r="I408" s="16"/>
      <c r="J408" s="16"/>
      <c r="K408" s="16"/>
      <c r="N408" s="16"/>
      <c r="O408" s="16"/>
      <c r="P408" s="16"/>
      <c r="Q408" s="16"/>
      <c r="R408" s="16"/>
      <c r="S408" s="23"/>
      <c r="T408" s="16"/>
      <c r="U408" s="16"/>
      <c r="W408" s="23" t="str">
        <f>IF('PD4'!$V408&lt;&gt;"",'PD4'!$V408*VLOOKUP('PD4'!$U408,#REF!,2,0),"")</f>
        <v/>
      </c>
      <c r="X408" s="16"/>
      <c r="Y408" s="16"/>
      <c r="Z408" s="16"/>
      <c r="AA408" s="16"/>
      <c r="AB408" s="16"/>
      <c r="AC408" s="16"/>
    </row>
    <row r="409" spans="1:29" ht="15.75" customHeight="1" x14ac:dyDescent="0.35">
      <c r="A409" s="17"/>
      <c r="B409" s="16"/>
      <c r="C409" s="16"/>
      <c r="D409" s="16"/>
      <c r="E409" s="16"/>
      <c r="F409" s="16"/>
      <c r="G409" s="16"/>
      <c r="H409" s="16"/>
      <c r="I409" s="16"/>
      <c r="J409" s="16"/>
      <c r="K409" s="16"/>
      <c r="N409" s="16"/>
      <c r="O409" s="16"/>
      <c r="P409" s="16"/>
      <c r="Q409" s="16"/>
      <c r="R409" s="16"/>
      <c r="S409" s="23"/>
      <c r="T409" s="16"/>
      <c r="U409" s="16"/>
      <c r="W409" s="23" t="str">
        <f>IF('PD4'!$V409&lt;&gt;"",'PD4'!$V409*VLOOKUP('PD4'!$U409,#REF!,2,0),"")</f>
        <v/>
      </c>
      <c r="X409" s="16"/>
      <c r="Y409" s="16"/>
      <c r="Z409" s="16"/>
      <c r="AA409" s="16"/>
      <c r="AB409" s="16"/>
      <c r="AC409" s="16"/>
    </row>
    <row r="410" spans="1:29" ht="15.75" customHeight="1" x14ac:dyDescent="0.35">
      <c r="A410" s="17"/>
      <c r="B410" s="16"/>
      <c r="C410" s="16"/>
      <c r="D410" s="16"/>
      <c r="E410" s="16"/>
      <c r="F410" s="16"/>
      <c r="G410" s="16"/>
      <c r="H410" s="16"/>
      <c r="I410" s="16"/>
      <c r="J410" s="16"/>
      <c r="K410" s="16"/>
      <c r="N410" s="16"/>
      <c r="O410" s="16"/>
      <c r="P410" s="16"/>
      <c r="Q410" s="16"/>
      <c r="R410" s="16"/>
      <c r="S410" s="23"/>
      <c r="T410" s="16"/>
      <c r="U410" s="16"/>
      <c r="W410" s="23" t="str">
        <f>IF('PD4'!$V410&lt;&gt;"",'PD4'!$V410*VLOOKUP('PD4'!$U410,#REF!,2,0),"")</f>
        <v/>
      </c>
      <c r="X410" s="16"/>
      <c r="Y410" s="16"/>
      <c r="Z410" s="16"/>
      <c r="AA410" s="16"/>
      <c r="AB410" s="16"/>
      <c r="AC410" s="16"/>
    </row>
    <row r="411" spans="1:29" ht="15.75" customHeight="1" x14ac:dyDescent="0.35">
      <c r="A411" s="17"/>
      <c r="B411" s="16"/>
      <c r="C411" s="16"/>
      <c r="D411" s="16"/>
      <c r="E411" s="16"/>
      <c r="F411" s="16"/>
      <c r="G411" s="16"/>
      <c r="H411" s="16"/>
      <c r="I411" s="16"/>
      <c r="J411" s="16"/>
      <c r="K411" s="16"/>
      <c r="N411" s="16"/>
      <c r="O411" s="16"/>
      <c r="P411" s="16"/>
      <c r="Q411" s="16"/>
      <c r="R411" s="16"/>
      <c r="S411" s="23"/>
      <c r="T411" s="16"/>
      <c r="U411" s="16"/>
      <c r="W411" s="23" t="str">
        <f>IF('PD4'!$V411&lt;&gt;"",'PD4'!$V411*VLOOKUP('PD4'!$U411,#REF!,2,0),"")</f>
        <v/>
      </c>
      <c r="X411" s="16"/>
      <c r="Y411" s="16"/>
      <c r="Z411" s="16"/>
      <c r="AA411" s="16"/>
      <c r="AB411" s="16"/>
      <c r="AC411" s="16"/>
    </row>
    <row r="412" spans="1:29" ht="15.75" customHeight="1" x14ac:dyDescent="0.35">
      <c r="A412" s="17"/>
      <c r="B412" s="16"/>
      <c r="C412" s="16"/>
      <c r="D412" s="16"/>
      <c r="E412" s="16"/>
      <c r="F412" s="16"/>
      <c r="G412" s="16"/>
      <c r="H412" s="16"/>
      <c r="I412" s="16"/>
      <c r="J412" s="16"/>
      <c r="K412" s="16"/>
      <c r="N412" s="16"/>
      <c r="O412" s="16"/>
      <c r="P412" s="16"/>
      <c r="Q412" s="16"/>
      <c r="R412" s="16"/>
      <c r="S412" s="23"/>
      <c r="T412" s="16"/>
      <c r="U412" s="16"/>
      <c r="W412" s="23" t="str">
        <f>IF('PD4'!$V412&lt;&gt;"",'PD4'!$V412*VLOOKUP('PD4'!$U412,#REF!,2,0),"")</f>
        <v/>
      </c>
      <c r="X412" s="16"/>
      <c r="Y412" s="16"/>
      <c r="Z412" s="16"/>
      <c r="AA412" s="16"/>
      <c r="AB412" s="16"/>
      <c r="AC412" s="16"/>
    </row>
    <row r="413" spans="1:29" ht="15.75" customHeight="1" x14ac:dyDescent="0.35">
      <c r="A413" s="17"/>
      <c r="B413" s="16"/>
      <c r="C413" s="16"/>
      <c r="D413" s="16"/>
      <c r="E413" s="16"/>
      <c r="F413" s="16"/>
      <c r="G413" s="16"/>
      <c r="H413" s="16"/>
      <c r="I413" s="16"/>
      <c r="J413" s="16"/>
      <c r="K413" s="16"/>
      <c r="N413" s="16"/>
      <c r="O413" s="16"/>
      <c r="P413" s="16"/>
      <c r="Q413" s="16"/>
      <c r="R413" s="16"/>
      <c r="S413" s="23"/>
      <c r="T413" s="16"/>
      <c r="U413" s="16"/>
      <c r="W413" s="23" t="str">
        <f>IF('PD4'!$V413&lt;&gt;"",'PD4'!$V413*VLOOKUP('PD4'!$U413,#REF!,2,0),"")</f>
        <v/>
      </c>
      <c r="X413" s="16"/>
      <c r="Y413" s="16"/>
      <c r="Z413" s="16"/>
      <c r="AA413" s="16"/>
      <c r="AB413" s="16"/>
      <c r="AC413" s="16"/>
    </row>
    <row r="414" spans="1:29" ht="15.75" customHeight="1" x14ac:dyDescent="0.35">
      <c r="A414" s="17"/>
      <c r="B414" s="16"/>
      <c r="C414" s="16"/>
      <c r="D414" s="16"/>
      <c r="E414" s="16"/>
      <c r="F414" s="16"/>
      <c r="G414" s="16"/>
      <c r="H414" s="16"/>
      <c r="I414" s="16"/>
      <c r="J414" s="16"/>
      <c r="K414" s="16"/>
      <c r="N414" s="16"/>
      <c r="O414" s="16"/>
      <c r="P414" s="16"/>
      <c r="Q414" s="16"/>
      <c r="R414" s="16"/>
      <c r="S414" s="23"/>
      <c r="T414" s="16"/>
      <c r="U414" s="16"/>
      <c r="W414" s="23" t="str">
        <f>IF('PD4'!$V414&lt;&gt;"",'PD4'!$V414*VLOOKUP('PD4'!$U414,#REF!,2,0),"")</f>
        <v/>
      </c>
      <c r="X414" s="16"/>
      <c r="Y414" s="16"/>
      <c r="Z414" s="16"/>
      <c r="AA414" s="16"/>
      <c r="AB414" s="16"/>
      <c r="AC414" s="16"/>
    </row>
    <row r="415" spans="1:29" ht="15.75" customHeight="1" x14ac:dyDescent="0.35">
      <c r="A415" s="17"/>
      <c r="B415" s="16"/>
      <c r="C415" s="16"/>
      <c r="D415" s="16"/>
      <c r="E415" s="16"/>
      <c r="F415" s="16"/>
      <c r="G415" s="16"/>
      <c r="H415" s="16"/>
      <c r="I415" s="16"/>
      <c r="J415" s="16"/>
      <c r="K415" s="16"/>
      <c r="N415" s="16"/>
      <c r="O415" s="16"/>
      <c r="P415" s="16"/>
      <c r="Q415" s="16"/>
      <c r="R415" s="16"/>
      <c r="S415" s="23"/>
      <c r="T415" s="16"/>
      <c r="U415" s="16"/>
      <c r="W415" s="23" t="str">
        <f>IF('PD4'!$V415&lt;&gt;"",'PD4'!$V415*VLOOKUP('PD4'!$U415,#REF!,2,0),"")</f>
        <v/>
      </c>
      <c r="X415" s="16"/>
      <c r="Y415" s="16"/>
      <c r="Z415" s="16"/>
      <c r="AA415" s="16"/>
      <c r="AB415" s="16"/>
      <c r="AC415" s="16"/>
    </row>
    <row r="416" spans="1:29" ht="15.75" customHeight="1" x14ac:dyDescent="0.35">
      <c r="A416" s="17"/>
      <c r="B416" s="16"/>
      <c r="C416" s="16"/>
      <c r="D416" s="16"/>
      <c r="E416" s="16"/>
      <c r="F416" s="16"/>
      <c r="G416" s="16"/>
      <c r="H416" s="16"/>
      <c r="I416" s="16"/>
      <c r="J416" s="16"/>
      <c r="K416" s="16"/>
      <c r="N416" s="16"/>
      <c r="O416" s="16"/>
      <c r="P416" s="16"/>
      <c r="Q416" s="16"/>
      <c r="R416" s="16"/>
      <c r="S416" s="23"/>
      <c r="T416" s="16"/>
      <c r="U416" s="16"/>
      <c r="W416" s="23" t="str">
        <f>IF('PD4'!$V416&lt;&gt;"",'PD4'!$V416*VLOOKUP('PD4'!$U416,#REF!,2,0),"")</f>
        <v/>
      </c>
      <c r="X416" s="16"/>
      <c r="Y416" s="16"/>
      <c r="Z416" s="16"/>
      <c r="AA416" s="16"/>
      <c r="AB416" s="16"/>
      <c r="AC416" s="16"/>
    </row>
    <row r="417" spans="1:29" ht="15.75" customHeight="1" x14ac:dyDescent="0.35">
      <c r="A417" s="17"/>
      <c r="B417" s="16"/>
      <c r="C417" s="16"/>
      <c r="D417" s="16"/>
      <c r="E417" s="16"/>
      <c r="F417" s="16"/>
      <c r="G417" s="16"/>
      <c r="H417" s="16"/>
      <c r="I417" s="16"/>
      <c r="J417" s="16"/>
      <c r="K417" s="16"/>
      <c r="N417" s="16"/>
      <c r="O417" s="16"/>
      <c r="P417" s="16"/>
      <c r="Q417" s="16"/>
      <c r="R417" s="16"/>
      <c r="S417" s="23"/>
      <c r="T417" s="16"/>
      <c r="U417" s="16"/>
      <c r="W417" s="23" t="str">
        <f>IF('PD4'!$V417&lt;&gt;"",'PD4'!$V417*VLOOKUP('PD4'!$U417,#REF!,2,0),"")</f>
        <v/>
      </c>
      <c r="X417" s="16"/>
      <c r="Y417" s="16"/>
      <c r="Z417" s="16"/>
      <c r="AA417" s="16"/>
      <c r="AB417" s="16"/>
      <c r="AC417" s="16"/>
    </row>
    <row r="418" spans="1:29" ht="15.75" customHeight="1" x14ac:dyDescent="0.35">
      <c r="A418" s="17"/>
      <c r="B418" s="16"/>
      <c r="C418" s="16"/>
      <c r="D418" s="16"/>
      <c r="E418" s="16"/>
      <c r="F418" s="16"/>
      <c r="G418" s="16"/>
      <c r="H418" s="16"/>
      <c r="I418" s="16"/>
      <c r="J418" s="16"/>
      <c r="K418" s="16"/>
      <c r="N418" s="16"/>
      <c r="O418" s="16"/>
      <c r="P418" s="16"/>
      <c r="Q418" s="16"/>
      <c r="R418" s="16"/>
      <c r="S418" s="23"/>
      <c r="T418" s="16"/>
      <c r="U418" s="16"/>
      <c r="W418" s="23" t="str">
        <f>IF('PD4'!$V418&lt;&gt;"",'PD4'!$V418*VLOOKUP('PD4'!$U418,#REF!,2,0),"")</f>
        <v/>
      </c>
      <c r="X418" s="16"/>
      <c r="Y418" s="16"/>
      <c r="Z418" s="16"/>
      <c r="AA418" s="16"/>
      <c r="AB418" s="16"/>
      <c r="AC418" s="16"/>
    </row>
    <row r="419" spans="1:29" ht="15.75" customHeight="1" x14ac:dyDescent="0.35">
      <c r="A419" s="17"/>
      <c r="B419" s="16"/>
      <c r="C419" s="16"/>
      <c r="D419" s="16"/>
      <c r="E419" s="16"/>
      <c r="F419" s="16"/>
      <c r="G419" s="16"/>
      <c r="H419" s="16"/>
      <c r="I419" s="16"/>
      <c r="J419" s="16"/>
      <c r="K419" s="16"/>
      <c r="N419" s="16"/>
      <c r="O419" s="16"/>
      <c r="P419" s="16"/>
      <c r="Q419" s="16"/>
      <c r="R419" s="16"/>
      <c r="S419" s="23"/>
      <c r="T419" s="16"/>
      <c r="U419" s="16"/>
      <c r="W419" s="23" t="str">
        <f>IF('PD4'!$V419&lt;&gt;"",'PD4'!$V419*VLOOKUP('PD4'!$U419,#REF!,2,0),"")</f>
        <v/>
      </c>
      <c r="X419" s="16"/>
      <c r="Y419" s="16"/>
      <c r="Z419" s="16"/>
      <c r="AA419" s="16"/>
      <c r="AB419" s="16"/>
      <c r="AC419" s="16"/>
    </row>
    <row r="420" spans="1:29" ht="15.75" customHeight="1" x14ac:dyDescent="0.35">
      <c r="A420" s="17"/>
      <c r="B420" s="16"/>
      <c r="C420" s="16"/>
      <c r="D420" s="16"/>
      <c r="E420" s="16"/>
      <c r="F420" s="16"/>
      <c r="G420" s="16"/>
      <c r="H420" s="16"/>
      <c r="I420" s="16"/>
      <c r="J420" s="16"/>
      <c r="K420" s="16"/>
      <c r="N420" s="16"/>
      <c r="O420" s="16"/>
      <c r="P420" s="16"/>
      <c r="Q420" s="16"/>
      <c r="R420" s="16"/>
      <c r="S420" s="23"/>
      <c r="T420" s="16"/>
      <c r="U420" s="16"/>
      <c r="W420" s="23" t="str">
        <f>IF('PD4'!$V420&lt;&gt;"",'PD4'!$V420*VLOOKUP('PD4'!$U420,#REF!,2,0),"")</f>
        <v/>
      </c>
      <c r="X420" s="16"/>
      <c r="Y420" s="16"/>
      <c r="Z420" s="16"/>
      <c r="AA420" s="16"/>
      <c r="AB420" s="16"/>
      <c r="AC420" s="16"/>
    </row>
    <row r="421" spans="1:29" ht="15.75" customHeight="1" x14ac:dyDescent="0.35">
      <c r="A421" s="17"/>
      <c r="B421" s="16"/>
      <c r="C421" s="16"/>
      <c r="D421" s="16"/>
      <c r="E421" s="16"/>
      <c r="F421" s="16"/>
      <c r="G421" s="16"/>
      <c r="H421" s="16"/>
      <c r="I421" s="16"/>
      <c r="J421" s="16"/>
      <c r="K421" s="16"/>
      <c r="N421" s="16"/>
      <c r="O421" s="16"/>
      <c r="P421" s="16"/>
      <c r="Q421" s="16"/>
      <c r="R421" s="16"/>
      <c r="S421" s="23"/>
      <c r="T421" s="16"/>
      <c r="U421" s="16"/>
      <c r="W421" s="23" t="str">
        <f>IF('PD4'!$V421&lt;&gt;"",'PD4'!$V421*VLOOKUP('PD4'!$U421,#REF!,2,0),"")</f>
        <v/>
      </c>
      <c r="X421" s="16"/>
      <c r="Y421" s="16"/>
      <c r="Z421" s="16"/>
      <c r="AA421" s="16"/>
      <c r="AB421" s="16"/>
      <c r="AC421" s="16"/>
    </row>
    <row r="422" spans="1:29" ht="15.75" customHeight="1" x14ac:dyDescent="0.35">
      <c r="A422" s="17"/>
      <c r="B422" s="16"/>
      <c r="C422" s="16"/>
      <c r="D422" s="16"/>
      <c r="E422" s="16"/>
      <c r="F422" s="16"/>
      <c r="G422" s="16"/>
      <c r="H422" s="16"/>
      <c r="I422" s="16"/>
      <c r="J422" s="16"/>
      <c r="K422" s="16"/>
      <c r="N422" s="16"/>
      <c r="O422" s="16"/>
      <c r="P422" s="16"/>
      <c r="Q422" s="16"/>
      <c r="R422" s="16"/>
      <c r="S422" s="23"/>
      <c r="T422" s="16"/>
      <c r="U422" s="16"/>
      <c r="W422" s="23" t="str">
        <f>IF('PD4'!$V422&lt;&gt;"",'PD4'!$V422*VLOOKUP('PD4'!$U422,#REF!,2,0),"")</f>
        <v/>
      </c>
      <c r="X422" s="16"/>
      <c r="Y422" s="16"/>
      <c r="Z422" s="16"/>
      <c r="AA422" s="16"/>
      <c r="AB422" s="16"/>
      <c r="AC422" s="16"/>
    </row>
    <row r="423" spans="1:29" ht="15.75" customHeight="1" x14ac:dyDescent="0.35">
      <c r="A423" s="17"/>
      <c r="B423" s="16"/>
      <c r="C423" s="16"/>
      <c r="D423" s="16"/>
      <c r="E423" s="16"/>
      <c r="F423" s="16"/>
      <c r="G423" s="16"/>
      <c r="H423" s="16"/>
      <c r="I423" s="16"/>
      <c r="J423" s="16"/>
      <c r="K423" s="16"/>
      <c r="N423" s="16"/>
      <c r="O423" s="16"/>
      <c r="P423" s="16"/>
      <c r="Q423" s="16"/>
      <c r="R423" s="16"/>
      <c r="S423" s="23"/>
      <c r="T423" s="16"/>
      <c r="U423" s="16"/>
      <c r="W423" s="23" t="str">
        <f>IF('PD4'!$V423&lt;&gt;"",'PD4'!$V423*VLOOKUP('PD4'!$U423,#REF!,2,0),"")</f>
        <v/>
      </c>
      <c r="X423" s="16"/>
      <c r="Y423" s="16"/>
      <c r="Z423" s="16"/>
      <c r="AA423" s="16"/>
      <c r="AB423" s="16"/>
      <c r="AC423" s="16"/>
    </row>
    <row r="424" spans="1:29" ht="15.75" customHeight="1" x14ac:dyDescent="0.35">
      <c r="A424" s="17"/>
      <c r="B424" s="16"/>
      <c r="C424" s="16"/>
      <c r="D424" s="16"/>
      <c r="E424" s="16"/>
      <c r="F424" s="16"/>
      <c r="G424" s="16"/>
      <c r="H424" s="16"/>
      <c r="I424" s="16"/>
      <c r="J424" s="16"/>
      <c r="K424" s="16"/>
      <c r="N424" s="16"/>
      <c r="O424" s="16"/>
      <c r="P424" s="16"/>
      <c r="Q424" s="16"/>
      <c r="R424" s="16"/>
      <c r="S424" s="23"/>
      <c r="T424" s="16"/>
      <c r="U424" s="16"/>
      <c r="W424" s="23" t="str">
        <f>IF('PD4'!$V424&lt;&gt;"",'PD4'!$V424*VLOOKUP('PD4'!$U424,#REF!,2,0),"")</f>
        <v/>
      </c>
      <c r="X424" s="16"/>
      <c r="Y424" s="16"/>
      <c r="Z424" s="16"/>
      <c r="AA424" s="16"/>
      <c r="AB424" s="16"/>
      <c r="AC424" s="16"/>
    </row>
    <row r="425" spans="1:29" ht="15.75" customHeight="1" x14ac:dyDescent="0.35">
      <c r="A425" s="17"/>
      <c r="B425" s="16"/>
      <c r="C425" s="16"/>
      <c r="D425" s="16"/>
      <c r="E425" s="16"/>
      <c r="F425" s="16"/>
      <c r="G425" s="16"/>
      <c r="H425" s="16"/>
      <c r="I425" s="16"/>
      <c r="J425" s="16"/>
      <c r="K425" s="16"/>
      <c r="N425" s="16"/>
      <c r="O425" s="16"/>
      <c r="P425" s="16"/>
      <c r="Q425" s="16"/>
      <c r="R425" s="16"/>
      <c r="S425" s="23"/>
      <c r="T425" s="16"/>
      <c r="U425" s="16"/>
      <c r="W425" s="23" t="str">
        <f>IF('PD4'!$V425&lt;&gt;"",'PD4'!$V425*VLOOKUP('PD4'!$U425,#REF!,2,0),"")</f>
        <v/>
      </c>
      <c r="X425" s="16"/>
      <c r="Y425" s="16"/>
      <c r="Z425" s="16"/>
      <c r="AA425" s="16"/>
      <c r="AB425" s="16"/>
      <c r="AC425" s="16"/>
    </row>
    <row r="426" spans="1:29" ht="15.75" customHeight="1" x14ac:dyDescent="0.35">
      <c r="A426" s="17"/>
      <c r="B426" s="16"/>
      <c r="C426" s="16"/>
      <c r="D426" s="16"/>
      <c r="E426" s="16"/>
      <c r="F426" s="16"/>
      <c r="G426" s="16"/>
      <c r="H426" s="16"/>
      <c r="I426" s="16"/>
      <c r="J426" s="16"/>
      <c r="K426" s="16"/>
      <c r="N426" s="16"/>
      <c r="O426" s="16"/>
      <c r="P426" s="16"/>
      <c r="Q426" s="16"/>
      <c r="R426" s="16"/>
      <c r="S426" s="23"/>
      <c r="T426" s="16"/>
      <c r="U426" s="16"/>
      <c r="W426" s="23" t="str">
        <f>IF('PD4'!$V426&lt;&gt;"",'PD4'!$V426*VLOOKUP('PD4'!$U426,#REF!,2,0),"")</f>
        <v/>
      </c>
      <c r="X426" s="16"/>
      <c r="Y426" s="16"/>
      <c r="Z426" s="16"/>
      <c r="AA426" s="16"/>
      <c r="AB426" s="16"/>
      <c r="AC426" s="16"/>
    </row>
    <row r="427" spans="1:29" ht="15.75" customHeight="1" x14ac:dyDescent="0.35">
      <c r="A427" s="17"/>
      <c r="B427" s="16"/>
      <c r="C427" s="16"/>
      <c r="D427" s="16"/>
      <c r="E427" s="16"/>
      <c r="F427" s="16"/>
      <c r="G427" s="16"/>
      <c r="H427" s="16"/>
      <c r="I427" s="16"/>
      <c r="J427" s="16"/>
      <c r="K427" s="16"/>
      <c r="N427" s="16"/>
      <c r="O427" s="16"/>
      <c r="P427" s="16"/>
      <c r="Q427" s="16"/>
      <c r="R427" s="16"/>
      <c r="S427" s="23"/>
      <c r="T427" s="16"/>
      <c r="U427" s="16"/>
      <c r="W427" s="23" t="str">
        <f>IF('PD4'!$V427&lt;&gt;"",'PD4'!$V427*VLOOKUP('PD4'!$U427,#REF!,2,0),"")</f>
        <v/>
      </c>
      <c r="X427" s="16"/>
      <c r="Y427" s="16"/>
      <c r="Z427" s="16"/>
      <c r="AA427" s="16"/>
      <c r="AB427" s="16"/>
      <c r="AC427" s="16"/>
    </row>
    <row r="428" spans="1:29" ht="15.75" customHeight="1" x14ac:dyDescent="0.35">
      <c r="A428" s="17"/>
      <c r="B428" s="16"/>
      <c r="C428" s="16"/>
      <c r="D428" s="16"/>
      <c r="E428" s="16"/>
      <c r="F428" s="16"/>
      <c r="G428" s="16"/>
      <c r="H428" s="16"/>
      <c r="I428" s="16"/>
      <c r="J428" s="16"/>
      <c r="K428" s="16"/>
      <c r="N428" s="16"/>
      <c r="O428" s="16"/>
      <c r="P428" s="16"/>
      <c r="Q428" s="16"/>
      <c r="R428" s="16"/>
      <c r="S428" s="23"/>
      <c r="T428" s="16"/>
      <c r="U428" s="16"/>
      <c r="W428" s="23" t="str">
        <f>IF('PD4'!$V428&lt;&gt;"",'PD4'!$V428*VLOOKUP('PD4'!$U428,#REF!,2,0),"")</f>
        <v/>
      </c>
      <c r="X428" s="16"/>
      <c r="Y428" s="16"/>
      <c r="Z428" s="16"/>
      <c r="AA428" s="16"/>
      <c r="AB428" s="16"/>
      <c r="AC428" s="16"/>
    </row>
    <row r="429" spans="1:29" ht="15.75" customHeight="1" x14ac:dyDescent="0.35">
      <c r="A429" s="17"/>
      <c r="B429" s="16"/>
      <c r="C429" s="16"/>
      <c r="D429" s="16"/>
      <c r="E429" s="16"/>
      <c r="F429" s="16"/>
      <c r="G429" s="16"/>
      <c r="H429" s="16"/>
      <c r="I429" s="16"/>
      <c r="J429" s="16"/>
      <c r="K429" s="16"/>
      <c r="N429" s="16"/>
      <c r="O429" s="16"/>
      <c r="P429" s="16"/>
      <c r="Q429" s="16"/>
      <c r="R429" s="16"/>
      <c r="S429" s="23"/>
      <c r="T429" s="16"/>
      <c r="U429" s="16"/>
      <c r="W429" s="23" t="str">
        <f>IF('PD4'!$V429&lt;&gt;"",'PD4'!$V429*VLOOKUP('PD4'!$U429,#REF!,2,0),"")</f>
        <v/>
      </c>
      <c r="X429" s="16"/>
      <c r="Y429" s="16"/>
      <c r="Z429" s="16"/>
      <c r="AA429" s="16"/>
      <c r="AB429" s="16"/>
      <c r="AC429" s="16"/>
    </row>
    <row r="430" spans="1:29" ht="15.75" customHeight="1" x14ac:dyDescent="0.35">
      <c r="A430" s="17"/>
      <c r="B430" s="16"/>
      <c r="C430" s="16"/>
      <c r="D430" s="16"/>
      <c r="E430" s="16"/>
      <c r="F430" s="16"/>
      <c r="G430" s="16"/>
      <c r="H430" s="16"/>
      <c r="I430" s="16"/>
      <c r="J430" s="16"/>
      <c r="K430" s="16"/>
      <c r="N430" s="16"/>
      <c r="O430" s="16"/>
      <c r="P430" s="16"/>
      <c r="Q430" s="16"/>
      <c r="R430" s="16"/>
      <c r="S430" s="23"/>
      <c r="T430" s="16"/>
      <c r="U430" s="16"/>
      <c r="W430" s="23" t="str">
        <f>IF('PD4'!$V430&lt;&gt;"",'PD4'!$V430*VLOOKUP('PD4'!$U430,#REF!,2,0),"")</f>
        <v/>
      </c>
      <c r="X430" s="16"/>
      <c r="Y430" s="16"/>
      <c r="Z430" s="16"/>
      <c r="AA430" s="16"/>
      <c r="AB430" s="16"/>
      <c r="AC430" s="16"/>
    </row>
    <row r="431" spans="1:29" ht="15.75" customHeight="1" x14ac:dyDescent="0.35">
      <c r="A431" s="17"/>
      <c r="B431" s="16"/>
      <c r="C431" s="16"/>
      <c r="D431" s="16"/>
      <c r="E431" s="16"/>
      <c r="F431" s="16"/>
      <c r="G431" s="16"/>
      <c r="H431" s="16"/>
      <c r="I431" s="16"/>
      <c r="J431" s="16"/>
      <c r="K431" s="16"/>
      <c r="N431" s="16"/>
      <c r="O431" s="16"/>
      <c r="P431" s="16"/>
      <c r="Q431" s="16"/>
      <c r="R431" s="16"/>
      <c r="S431" s="23"/>
      <c r="T431" s="16"/>
      <c r="U431" s="16"/>
      <c r="W431" s="23" t="str">
        <f>IF('PD4'!$V431&lt;&gt;"",'PD4'!$V431*VLOOKUP('PD4'!$U431,#REF!,2,0),"")</f>
        <v/>
      </c>
      <c r="X431" s="16"/>
      <c r="Y431" s="16"/>
      <c r="Z431" s="16"/>
      <c r="AA431" s="16"/>
      <c r="AB431" s="16"/>
      <c r="AC431" s="16"/>
    </row>
    <row r="432" spans="1:29" ht="15.75" customHeight="1" x14ac:dyDescent="0.35">
      <c r="A432" s="17"/>
      <c r="B432" s="16"/>
      <c r="C432" s="16"/>
      <c r="D432" s="16"/>
      <c r="E432" s="16"/>
      <c r="F432" s="16"/>
      <c r="G432" s="16"/>
      <c r="H432" s="16"/>
      <c r="I432" s="16"/>
      <c r="J432" s="16"/>
      <c r="K432" s="16"/>
      <c r="N432" s="16"/>
      <c r="O432" s="16"/>
      <c r="P432" s="16"/>
      <c r="Q432" s="16"/>
      <c r="R432" s="16"/>
      <c r="S432" s="23"/>
      <c r="T432" s="16"/>
      <c r="U432" s="16"/>
      <c r="W432" s="23" t="str">
        <f>IF('PD4'!$V432&lt;&gt;"",'PD4'!$V432*VLOOKUP('PD4'!$U432,#REF!,2,0),"")</f>
        <v/>
      </c>
      <c r="X432" s="16"/>
      <c r="Y432" s="16"/>
      <c r="Z432" s="16"/>
      <c r="AA432" s="16"/>
      <c r="AB432" s="16"/>
      <c r="AC432" s="16"/>
    </row>
    <row r="433" spans="1:29" ht="15.75" customHeight="1" x14ac:dyDescent="0.35">
      <c r="A433" s="17"/>
      <c r="B433" s="16"/>
      <c r="C433" s="16"/>
      <c r="D433" s="16"/>
      <c r="E433" s="16"/>
      <c r="F433" s="16"/>
      <c r="G433" s="16"/>
      <c r="H433" s="16"/>
      <c r="I433" s="16"/>
      <c r="J433" s="16"/>
      <c r="K433" s="16"/>
      <c r="N433" s="16"/>
      <c r="O433" s="16"/>
      <c r="P433" s="16"/>
      <c r="Q433" s="16"/>
      <c r="R433" s="16"/>
      <c r="S433" s="23"/>
      <c r="T433" s="16"/>
      <c r="U433" s="16"/>
      <c r="W433" s="23" t="str">
        <f>IF('PD4'!$V433&lt;&gt;"",'PD4'!$V433*VLOOKUP('PD4'!$U433,#REF!,2,0),"")</f>
        <v/>
      </c>
      <c r="X433" s="16"/>
      <c r="Y433" s="16"/>
      <c r="Z433" s="16"/>
      <c r="AA433" s="16"/>
      <c r="AB433" s="16"/>
      <c r="AC433" s="16"/>
    </row>
    <row r="434" spans="1:29" ht="15.75" customHeight="1" x14ac:dyDescent="0.35">
      <c r="A434" s="17"/>
      <c r="B434" s="16"/>
      <c r="C434" s="16"/>
      <c r="D434" s="16"/>
      <c r="E434" s="16"/>
      <c r="F434" s="16"/>
      <c r="G434" s="16"/>
      <c r="H434" s="16"/>
      <c r="I434" s="16"/>
      <c r="J434" s="16"/>
      <c r="K434" s="16"/>
      <c r="N434" s="16"/>
      <c r="O434" s="16"/>
      <c r="P434" s="16"/>
      <c r="Q434" s="16"/>
      <c r="R434" s="16"/>
      <c r="S434" s="23"/>
      <c r="T434" s="16"/>
      <c r="U434" s="16"/>
      <c r="W434" s="23" t="str">
        <f>IF('PD4'!$V434&lt;&gt;"",'PD4'!$V434*VLOOKUP('PD4'!$U434,#REF!,2,0),"")</f>
        <v/>
      </c>
      <c r="X434" s="16"/>
      <c r="Y434" s="16"/>
      <c r="Z434" s="16"/>
      <c r="AA434" s="16"/>
      <c r="AB434" s="16"/>
      <c r="AC434" s="16"/>
    </row>
    <row r="435" spans="1:29" ht="15.75" customHeight="1" x14ac:dyDescent="0.35">
      <c r="A435" s="17"/>
      <c r="B435" s="16"/>
      <c r="C435" s="16"/>
      <c r="D435" s="16"/>
      <c r="E435" s="16"/>
      <c r="F435" s="16"/>
      <c r="G435" s="16"/>
      <c r="H435" s="16"/>
      <c r="I435" s="16"/>
      <c r="J435" s="16"/>
      <c r="K435" s="16"/>
      <c r="N435" s="16"/>
      <c r="O435" s="16"/>
      <c r="P435" s="16"/>
      <c r="Q435" s="16"/>
      <c r="R435" s="16"/>
      <c r="S435" s="23"/>
      <c r="T435" s="16"/>
      <c r="U435" s="16"/>
      <c r="W435" s="23" t="str">
        <f>IF('PD4'!$V435&lt;&gt;"",'PD4'!$V435*VLOOKUP('PD4'!$U435,#REF!,2,0),"")</f>
        <v/>
      </c>
      <c r="X435" s="16"/>
      <c r="Y435" s="16"/>
      <c r="Z435" s="16"/>
      <c r="AA435" s="16"/>
      <c r="AB435" s="16"/>
      <c r="AC435" s="16"/>
    </row>
    <row r="436" spans="1:29" ht="15.75" customHeight="1" x14ac:dyDescent="0.35">
      <c r="A436" s="17"/>
      <c r="B436" s="16"/>
      <c r="C436" s="16"/>
      <c r="D436" s="16"/>
      <c r="E436" s="16"/>
      <c r="F436" s="16"/>
      <c r="G436" s="16"/>
      <c r="H436" s="16"/>
      <c r="I436" s="16"/>
      <c r="J436" s="16"/>
      <c r="K436" s="16"/>
      <c r="N436" s="16"/>
      <c r="O436" s="16"/>
      <c r="P436" s="16"/>
      <c r="Q436" s="16"/>
      <c r="R436" s="16"/>
      <c r="S436" s="23"/>
      <c r="T436" s="16"/>
      <c r="U436" s="16"/>
      <c r="W436" s="23" t="str">
        <f>IF('PD4'!$V436&lt;&gt;"",'PD4'!$V436*VLOOKUP('PD4'!$U436,#REF!,2,0),"")</f>
        <v/>
      </c>
      <c r="X436" s="16"/>
      <c r="Y436" s="16"/>
      <c r="Z436" s="16"/>
      <c r="AA436" s="16"/>
      <c r="AB436" s="16"/>
      <c r="AC436" s="16"/>
    </row>
    <row r="437" spans="1:29" ht="15.75" customHeight="1" x14ac:dyDescent="0.35">
      <c r="A437" s="17"/>
      <c r="B437" s="16"/>
      <c r="C437" s="16"/>
      <c r="D437" s="16"/>
      <c r="E437" s="16"/>
      <c r="F437" s="16"/>
      <c r="G437" s="16"/>
      <c r="H437" s="16"/>
      <c r="I437" s="16"/>
      <c r="J437" s="16"/>
      <c r="K437" s="16"/>
      <c r="N437" s="16"/>
      <c r="O437" s="16"/>
      <c r="P437" s="16"/>
      <c r="Q437" s="16"/>
      <c r="R437" s="16"/>
      <c r="S437" s="23"/>
      <c r="T437" s="16"/>
      <c r="U437" s="16"/>
      <c r="W437" s="23" t="str">
        <f>IF('PD4'!$V437&lt;&gt;"",'PD4'!$V437*VLOOKUP('PD4'!$U437,#REF!,2,0),"")</f>
        <v/>
      </c>
      <c r="X437" s="16"/>
      <c r="Y437" s="16"/>
      <c r="Z437" s="16"/>
      <c r="AA437" s="16"/>
      <c r="AB437" s="16"/>
      <c r="AC437" s="16"/>
    </row>
    <row r="438" spans="1:29" ht="15.75" customHeight="1" x14ac:dyDescent="0.35">
      <c r="A438" s="17"/>
      <c r="B438" s="16"/>
      <c r="C438" s="16"/>
      <c r="D438" s="16"/>
      <c r="E438" s="16"/>
      <c r="F438" s="16"/>
      <c r="G438" s="16"/>
      <c r="H438" s="16"/>
      <c r="I438" s="16"/>
      <c r="J438" s="16"/>
      <c r="K438" s="16"/>
      <c r="N438" s="16"/>
      <c r="O438" s="16"/>
      <c r="P438" s="16"/>
      <c r="Q438" s="16"/>
      <c r="R438" s="16"/>
      <c r="S438" s="23"/>
      <c r="T438" s="16"/>
      <c r="U438" s="16"/>
      <c r="W438" s="23" t="str">
        <f>IF('PD4'!$V438&lt;&gt;"",'PD4'!$V438*VLOOKUP('PD4'!$U438,#REF!,2,0),"")</f>
        <v/>
      </c>
      <c r="X438" s="16"/>
      <c r="Y438" s="16"/>
      <c r="Z438" s="16"/>
      <c r="AA438" s="16"/>
      <c r="AB438" s="16"/>
      <c r="AC438" s="16"/>
    </row>
    <row r="439" spans="1:29" ht="15.75" customHeight="1" x14ac:dyDescent="0.35">
      <c r="A439" s="17"/>
      <c r="B439" s="16"/>
      <c r="C439" s="16"/>
      <c r="D439" s="16"/>
      <c r="E439" s="16"/>
      <c r="F439" s="16"/>
      <c r="G439" s="16"/>
      <c r="H439" s="16"/>
      <c r="I439" s="16"/>
      <c r="J439" s="16"/>
      <c r="K439" s="16"/>
      <c r="N439" s="16"/>
      <c r="O439" s="16"/>
      <c r="P439" s="16"/>
      <c r="Q439" s="16"/>
      <c r="R439" s="16"/>
      <c r="S439" s="23"/>
      <c r="T439" s="16"/>
      <c r="U439" s="16"/>
      <c r="W439" s="23" t="str">
        <f>IF('PD4'!$V439&lt;&gt;"",'PD4'!$V439*VLOOKUP('PD4'!$U439,#REF!,2,0),"")</f>
        <v/>
      </c>
      <c r="X439" s="16"/>
      <c r="Y439" s="16"/>
      <c r="Z439" s="16"/>
      <c r="AA439" s="16"/>
      <c r="AB439" s="16"/>
      <c r="AC439" s="16"/>
    </row>
    <row r="440" spans="1:29" ht="15.75" customHeight="1" x14ac:dyDescent="0.35">
      <c r="A440" s="17"/>
      <c r="B440" s="16"/>
      <c r="C440" s="16"/>
      <c r="D440" s="16"/>
      <c r="E440" s="16"/>
      <c r="F440" s="16"/>
      <c r="G440" s="16"/>
      <c r="H440" s="16"/>
      <c r="I440" s="16"/>
      <c r="J440" s="16"/>
      <c r="K440" s="16"/>
      <c r="N440" s="16"/>
      <c r="O440" s="16"/>
      <c r="P440" s="16"/>
      <c r="Q440" s="16"/>
      <c r="R440" s="16"/>
      <c r="S440" s="23"/>
      <c r="T440" s="16"/>
      <c r="U440" s="16"/>
      <c r="W440" s="23" t="str">
        <f>IF('PD4'!$V440&lt;&gt;"",'PD4'!$V440*VLOOKUP('PD4'!$U440,#REF!,2,0),"")</f>
        <v/>
      </c>
      <c r="X440" s="16"/>
      <c r="Y440" s="16"/>
      <c r="Z440" s="16"/>
      <c r="AA440" s="16"/>
      <c r="AB440" s="16"/>
      <c r="AC440" s="16"/>
    </row>
    <row r="441" spans="1:29" ht="15.75" customHeight="1" x14ac:dyDescent="0.35">
      <c r="A441" s="17"/>
      <c r="B441" s="16"/>
      <c r="C441" s="16"/>
      <c r="D441" s="16"/>
      <c r="E441" s="16"/>
      <c r="F441" s="16"/>
      <c r="G441" s="16"/>
      <c r="H441" s="16"/>
      <c r="I441" s="16"/>
      <c r="J441" s="16"/>
      <c r="K441" s="16"/>
      <c r="N441" s="16"/>
      <c r="O441" s="16"/>
      <c r="P441" s="16"/>
      <c r="Q441" s="16"/>
      <c r="R441" s="16"/>
      <c r="S441" s="23"/>
      <c r="T441" s="16"/>
      <c r="U441" s="16"/>
      <c r="W441" s="23" t="str">
        <f>IF('PD4'!$V441&lt;&gt;"",'PD4'!$V441*VLOOKUP('PD4'!$U441,#REF!,2,0),"")</f>
        <v/>
      </c>
      <c r="X441" s="16"/>
      <c r="Y441" s="16"/>
      <c r="Z441" s="16"/>
      <c r="AA441" s="16"/>
      <c r="AB441" s="16"/>
      <c r="AC441" s="16"/>
    </row>
    <row r="442" spans="1:29" ht="15.75" customHeight="1" x14ac:dyDescent="0.35">
      <c r="A442" s="17"/>
      <c r="B442" s="16"/>
      <c r="C442" s="16"/>
      <c r="D442" s="16"/>
      <c r="E442" s="16"/>
      <c r="F442" s="16"/>
      <c r="G442" s="16"/>
      <c r="H442" s="16"/>
      <c r="I442" s="16"/>
      <c r="J442" s="16"/>
      <c r="K442" s="16"/>
      <c r="N442" s="16"/>
      <c r="O442" s="16"/>
      <c r="P442" s="16"/>
      <c r="Q442" s="16"/>
      <c r="R442" s="16"/>
      <c r="S442" s="23"/>
      <c r="T442" s="16"/>
      <c r="U442" s="16"/>
      <c r="W442" s="23" t="str">
        <f>IF('PD4'!$V442&lt;&gt;"",'PD4'!$V442*VLOOKUP('PD4'!$U442,#REF!,2,0),"")</f>
        <v/>
      </c>
      <c r="X442" s="16"/>
      <c r="Y442" s="16"/>
      <c r="Z442" s="16"/>
      <c r="AA442" s="16"/>
      <c r="AB442" s="16"/>
      <c r="AC442" s="16"/>
    </row>
    <row r="443" spans="1:29" ht="15.75" customHeight="1" x14ac:dyDescent="0.35">
      <c r="A443" s="17"/>
      <c r="B443" s="16"/>
      <c r="C443" s="16"/>
      <c r="D443" s="16"/>
      <c r="E443" s="16"/>
      <c r="F443" s="16"/>
      <c r="G443" s="16"/>
      <c r="H443" s="16"/>
      <c r="I443" s="16"/>
      <c r="J443" s="16"/>
      <c r="K443" s="16"/>
      <c r="N443" s="16"/>
      <c r="O443" s="16"/>
      <c r="P443" s="16"/>
      <c r="Q443" s="16"/>
      <c r="R443" s="16"/>
      <c r="S443" s="23"/>
      <c r="T443" s="16"/>
      <c r="U443" s="16"/>
      <c r="W443" s="23" t="str">
        <f>IF('PD4'!$V443&lt;&gt;"",'PD4'!$V443*VLOOKUP('PD4'!$U443,#REF!,2,0),"")</f>
        <v/>
      </c>
      <c r="X443" s="16"/>
      <c r="Y443" s="16"/>
      <c r="Z443" s="16"/>
      <c r="AA443" s="16"/>
      <c r="AB443" s="16"/>
      <c r="AC443" s="16"/>
    </row>
    <row r="444" spans="1:29" ht="15.75" customHeight="1" x14ac:dyDescent="0.35">
      <c r="A444" s="17"/>
      <c r="B444" s="16"/>
      <c r="C444" s="16"/>
      <c r="D444" s="16"/>
      <c r="E444" s="16"/>
      <c r="F444" s="16"/>
      <c r="G444" s="16"/>
      <c r="H444" s="16"/>
      <c r="I444" s="16"/>
      <c r="J444" s="16"/>
      <c r="K444" s="16"/>
      <c r="N444" s="16"/>
      <c r="O444" s="16"/>
      <c r="P444" s="16"/>
      <c r="Q444" s="16"/>
      <c r="R444" s="16"/>
      <c r="S444" s="23"/>
      <c r="T444" s="16"/>
      <c r="U444" s="16"/>
      <c r="W444" s="23" t="str">
        <f>IF('PD4'!$V444&lt;&gt;"",'PD4'!$V444*VLOOKUP('PD4'!$U444,#REF!,2,0),"")</f>
        <v/>
      </c>
      <c r="X444" s="16"/>
      <c r="Y444" s="16"/>
      <c r="Z444" s="16"/>
      <c r="AA444" s="16"/>
      <c r="AB444" s="16"/>
      <c r="AC444" s="16"/>
    </row>
    <row r="445" spans="1:29" ht="15.75" customHeight="1" x14ac:dyDescent="0.35">
      <c r="A445" s="17"/>
      <c r="B445" s="16"/>
      <c r="C445" s="16"/>
      <c r="D445" s="16"/>
      <c r="E445" s="16"/>
      <c r="F445" s="16"/>
      <c r="G445" s="16"/>
      <c r="H445" s="16"/>
      <c r="I445" s="16"/>
      <c r="J445" s="16"/>
      <c r="K445" s="16"/>
      <c r="N445" s="16"/>
      <c r="O445" s="16"/>
      <c r="P445" s="16"/>
      <c r="Q445" s="16"/>
      <c r="R445" s="16"/>
      <c r="S445" s="23"/>
      <c r="T445" s="16"/>
      <c r="U445" s="16"/>
      <c r="W445" s="23" t="str">
        <f>IF('PD4'!$V445&lt;&gt;"",'PD4'!$V445*VLOOKUP('PD4'!$U445,#REF!,2,0),"")</f>
        <v/>
      </c>
      <c r="X445" s="16"/>
      <c r="Y445" s="16"/>
      <c r="Z445" s="16"/>
      <c r="AA445" s="16"/>
      <c r="AB445" s="16"/>
      <c r="AC445" s="16"/>
    </row>
    <row r="446" spans="1:29" ht="15.75" customHeight="1" x14ac:dyDescent="0.35">
      <c r="A446" s="17"/>
      <c r="B446" s="16"/>
      <c r="C446" s="16"/>
      <c r="D446" s="16"/>
      <c r="E446" s="16"/>
      <c r="F446" s="16"/>
      <c r="G446" s="16"/>
      <c r="H446" s="16"/>
      <c r="I446" s="16"/>
      <c r="J446" s="16"/>
      <c r="K446" s="16"/>
      <c r="N446" s="16"/>
      <c r="O446" s="16"/>
      <c r="P446" s="16"/>
      <c r="Q446" s="16"/>
      <c r="R446" s="16"/>
      <c r="S446" s="23"/>
      <c r="T446" s="16"/>
      <c r="U446" s="16"/>
      <c r="W446" s="23" t="str">
        <f>IF('PD4'!$V446&lt;&gt;"",'PD4'!$V446*VLOOKUP('PD4'!$U446,#REF!,2,0),"")</f>
        <v/>
      </c>
      <c r="X446" s="16"/>
      <c r="Y446" s="16"/>
      <c r="Z446" s="16"/>
      <c r="AA446" s="16"/>
      <c r="AB446" s="16"/>
      <c r="AC446" s="16"/>
    </row>
    <row r="447" spans="1:29" ht="15.75" customHeight="1" x14ac:dyDescent="0.35">
      <c r="A447" s="17"/>
      <c r="B447" s="16"/>
      <c r="C447" s="16"/>
      <c r="D447" s="16"/>
      <c r="E447" s="16"/>
      <c r="F447" s="16"/>
      <c r="G447" s="16"/>
      <c r="H447" s="16"/>
      <c r="I447" s="16"/>
      <c r="J447" s="16"/>
      <c r="K447" s="16"/>
      <c r="N447" s="16"/>
      <c r="O447" s="16"/>
      <c r="P447" s="16"/>
      <c r="Q447" s="16"/>
      <c r="R447" s="16"/>
      <c r="S447" s="23"/>
      <c r="T447" s="16"/>
      <c r="U447" s="16"/>
      <c r="W447" s="23" t="str">
        <f>IF('PD4'!$V447&lt;&gt;"",'PD4'!$V447*VLOOKUP('PD4'!$U447,#REF!,2,0),"")</f>
        <v/>
      </c>
      <c r="X447" s="16"/>
      <c r="Y447" s="16"/>
      <c r="Z447" s="16"/>
      <c r="AA447" s="16"/>
      <c r="AB447" s="16"/>
      <c r="AC447" s="16"/>
    </row>
    <row r="448" spans="1:29" ht="15.75" customHeight="1" x14ac:dyDescent="0.35">
      <c r="A448" s="17"/>
      <c r="B448" s="16"/>
      <c r="C448" s="16"/>
      <c r="D448" s="16"/>
      <c r="E448" s="16"/>
      <c r="F448" s="16"/>
      <c r="G448" s="16"/>
      <c r="H448" s="16"/>
      <c r="I448" s="16"/>
      <c r="J448" s="16"/>
      <c r="K448" s="16"/>
      <c r="N448" s="16"/>
      <c r="O448" s="16"/>
      <c r="P448" s="16"/>
      <c r="Q448" s="16"/>
      <c r="R448" s="16"/>
      <c r="S448" s="23"/>
      <c r="T448" s="16"/>
      <c r="U448" s="16"/>
      <c r="W448" s="23" t="str">
        <f>IF('PD4'!$V448&lt;&gt;"",'PD4'!$V448*VLOOKUP('PD4'!$U448,#REF!,2,0),"")</f>
        <v/>
      </c>
      <c r="X448" s="16"/>
      <c r="Y448" s="16"/>
      <c r="Z448" s="16"/>
      <c r="AA448" s="16"/>
      <c r="AB448" s="16"/>
      <c r="AC448" s="16"/>
    </row>
    <row r="449" spans="1:29" ht="15.75" customHeight="1" x14ac:dyDescent="0.35">
      <c r="A449" s="17"/>
      <c r="B449" s="16"/>
      <c r="C449" s="16"/>
      <c r="D449" s="16"/>
      <c r="E449" s="16"/>
      <c r="F449" s="16"/>
      <c r="G449" s="16"/>
      <c r="H449" s="16"/>
      <c r="I449" s="16"/>
      <c r="J449" s="16"/>
      <c r="K449" s="16"/>
      <c r="N449" s="16"/>
      <c r="O449" s="16"/>
      <c r="P449" s="16"/>
      <c r="Q449" s="16"/>
      <c r="R449" s="16"/>
      <c r="S449" s="23"/>
      <c r="T449" s="16"/>
      <c r="U449" s="16"/>
      <c r="W449" s="23" t="str">
        <f>IF('PD4'!$V449&lt;&gt;"",'PD4'!$V449*VLOOKUP('PD4'!$U449,#REF!,2,0),"")</f>
        <v/>
      </c>
      <c r="X449" s="16"/>
      <c r="Y449" s="16"/>
      <c r="Z449" s="16"/>
      <c r="AA449" s="16"/>
      <c r="AB449" s="16"/>
      <c r="AC449" s="16"/>
    </row>
    <row r="450" spans="1:29" ht="15.75" customHeight="1" x14ac:dyDescent="0.35">
      <c r="A450" s="17"/>
      <c r="B450" s="16"/>
      <c r="C450" s="16"/>
      <c r="D450" s="16"/>
      <c r="E450" s="16"/>
      <c r="F450" s="16"/>
      <c r="G450" s="16"/>
      <c r="H450" s="16"/>
      <c r="I450" s="16"/>
      <c r="J450" s="16"/>
      <c r="K450" s="16"/>
      <c r="N450" s="16"/>
      <c r="O450" s="16"/>
      <c r="P450" s="16"/>
      <c r="Q450" s="16"/>
      <c r="R450" s="16"/>
      <c r="S450" s="23"/>
      <c r="T450" s="16"/>
      <c r="U450" s="16"/>
      <c r="W450" s="23" t="str">
        <f>IF('PD4'!$V450&lt;&gt;"",'PD4'!$V450*VLOOKUP('PD4'!$U450,#REF!,2,0),"")</f>
        <v/>
      </c>
      <c r="X450" s="16"/>
      <c r="Y450" s="16"/>
      <c r="Z450" s="16"/>
      <c r="AA450" s="16"/>
      <c r="AB450" s="16"/>
      <c r="AC450" s="16"/>
    </row>
    <row r="451" spans="1:29" ht="15.75" customHeight="1" x14ac:dyDescent="0.35">
      <c r="A451" s="17"/>
      <c r="B451" s="16"/>
      <c r="C451" s="16"/>
      <c r="D451" s="16"/>
      <c r="E451" s="16"/>
      <c r="F451" s="16"/>
      <c r="G451" s="16"/>
      <c r="H451" s="16"/>
      <c r="I451" s="16"/>
      <c r="J451" s="16"/>
      <c r="K451" s="16"/>
      <c r="N451" s="16"/>
      <c r="O451" s="16"/>
      <c r="P451" s="16"/>
      <c r="Q451" s="16"/>
      <c r="R451" s="16"/>
      <c r="S451" s="23"/>
      <c r="T451" s="16"/>
      <c r="U451" s="16"/>
      <c r="W451" s="23" t="str">
        <f>IF('PD4'!$V451&lt;&gt;"",'PD4'!$V451*VLOOKUP('PD4'!$U451,#REF!,2,0),"")</f>
        <v/>
      </c>
      <c r="X451" s="16"/>
      <c r="Y451" s="16"/>
      <c r="Z451" s="16"/>
      <c r="AA451" s="16"/>
      <c r="AB451" s="16"/>
      <c r="AC451" s="16"/>
    </row>
    <row r="452" spans="1:29" ht="15.75" customHeight="1" x14ac:dyDescent="0.35">
      <c r="A452" s="17"/>
      <c r="B452" s="16"/>
      <c r="C452" s="16"/>
      <c r="D452" s="16"/>
      <c r="E452" s="16"/>
      <c r="F452" s="16"/>
      <c r="G452" s="16"/>
      <c r="H452" s="16"/>
      <c r="I452" s="16"/>
      <c r="J452" s="16"/>
      <c r="K452" s="16"/>
      <c r="N452" s="16"/>
      <c r="O452" s="16"/>
      <c r="P452" s="16"/>
      <c r="Q452" s="16"/>
      <c r="R452" s="16"/>
      <c r="S452" s="23"/>
      <c r="T452" s="16"/>
      <c r="U452" s="16"/>
      <c r="W452" s="23" t="str">
        <f>IF('PD4'!$V452&lt;&gt;"",'PD4'!$V452*VLOOKUP('PD4'!$U452,#REF!,2,0),"")</f>
        <v/>
      </c>
      <c r="X452" s="16"/>
      <c r="Y452" s="16"/>
      <c r="Z452" s="16"/>
      <c r="AA452" s="16"/>
      <c r="AB452" s="16"/>
      <c r="AC452" s="16"/>
    </row>
    <row r="453" spans="1:29" ht="15.75" customHeight="1" x14ac:dyDescent="0.35">
      <c r="A453" s="17"/>
      <c r="B453" s="16"/>
      <c r="C453" s="16"/>
      <c r="D453" s="16"/>
      <c r="E453" s="16"/>
      <c r="F453" s="16"/>
      <c r="G453" s="16"/>
      <c r="H453" s="16"/>
      <c r="I453" s="16"/>
      <c r="J453" s="16"/>
      <c r="K453" s="16"/>
      <c r="N453" s="16"/>
      <c r="O453" s="16"/>
      <c r="P453" s="16"/>
      <c r="Q453" s="16"/>
      <c r="R453" s="16"/>
      <c r="S453" s="23"/>
      <c r="T453" s="16"/>
      <c r="U453" s="16"/>
      <c r="W453" s="23" t="str">
        <f>IF('PD4'!$V453&lt;&gt;"",'PD4'!$V453*VLOOKUP('PD4'!$U453,#REF!,2,0),"")</f>
        <v/>
      </c>
      <c r="X453" s="16"/>
      <c r="Y453" s="16"/>
      <c r="Z453" s="16"/>
      <c r="AA453" s="16"/>
      <c r="AB453" s="16"/>
      <c r="AC453" s="16"/>
    </row>
    <row r="454" spans="1:29" ht="15.75" customHeight="1" x14ac:dyDescent="0.35">
      <c r="A454" s="17"/>
      <c r="B454" s="16"/>
      <c r="C454" s="16"/>
      <c r="D454" s="16"/>
      <c r="E454" s="16"/>
      <c r="F454" s="16"/>
      <c r="G454" s="16"/>
      <c r="H454" s="16"/>
      <c r="I454" s="16"/>
      <c r="J454" s="16"/>
      <c r="K454" s="16"/>
      <c r="N454" s="16"/>
      <c r="O454" s="16"/>
      <c r="P454" s="16"/>
      <c r="Q454" s="16"/>
      <c r="R454" s="16"/>
      <c r="S454" s="23"/>
      <c r="T454" s="16"/>
      <c r="U454" s="16"/>
      <c r="W454" s="23" t="str">
        <f>IF('PD4'!$V454&lt;&gt;"",'PD4'!$V454*VLOOKUP('PD4'!$U454,#REF!,2,0),"")</f>
        <v/>
      </c>
      <c r="X454" s="16"/>
      <c r="Y454" s="16"/>
      <c r="Z454" s="16"/>
      <c r="AA454" s="16"/>
      <c r="AB454" s="16"/>
      <c r="AC454" s="16"/>
    </row>
    <row r="455" spans="1:29" ht="15.75" customHeight="1" x14ac:dyDescent="0.35">
      <c r="A455" s="17"/>
      <c r="B455" s="16"/>
      <c r="C455" s="16"/>
      <c r="D455" s="16"/>
      <c r="E455" s="16"/>
      <c r="F455" s="16"/>
      <c r="G455" s="16"/>
      <c r="H455" s="16"/>
      <c r="I455" s="16"/>
      <c r="J455" s="16"/>
      <c r="K455" s="16"/>
      <c r="N455" s="16"/>
      <c r="O455" s="16"/>
      <c r="P455" s="16"/>
      <c r="Q455" s="16"/>
      <c r="R455" s="16"/>
      <c r="S455" s="23"/>
      <c r="T455" s="16"/>
      <c r="U455" s="16"/>
      <c r="W455" s="23" t="str">
        <f>IF('PD4'!$V455&lt;&gt;"",'PD4'!$V455*VLOOKUP('PD4'!$U455,#REF!,2,0),"")</f>
        <v/>
      </c>
      <c r="X455" s="16"/>
      <c r="Y455" s="16"/>
      <c r="Z455" s="16"/>
      <c r="AA455" s="16"/>
      <c r="AB455" s="16"/>
      <c r="AC455" s="16"/>
    </row>
    <row r="456" spans="1:29" ht="15.75" customHeight="1" x14ac:dyDescent="0.35">
      <c r="A456" s="17"/>
      <c r="B456" s="16"/>
      <c r="C456" s="16"/>
      <c r="D456" s="16"/>
      <c r="E456" s="16"/>
      <c r="F456" s="16"/>
      <c r="G456" s="16"/>
      <c r="H456" s="16"/>
      <c r="I456" s="16"/>
      <c r="J456" s="16"/>
      <c r="K456" s="16"/>
      <c r="N456" s="16"/>
      <c r="O456" s="16"/>
      <c r="P456" s="16"/>
      <c r="Q456" s="16"/>
      <c r="R456" s="16"/>
      <c r="S456" s="23"/>
      <c r="T456" s="16"/>
      <c r="U456" s="16"/>
      <c r="W456" s="23" t="str">
        <f>IF('PD4'!$V456&lt;&gt;"",'PD4'!$V456*VLOOKUP('PD4'!$U456,#REF!,2,0),"")</f>
        <v/>
      </c>
      <c r="X456" s="16"/>
      <c r="Y456" s="16"/>
      <c r="Z456" s="16"/>
      <c r="AA456" s="16"/>
      <c r="AB456" s="16"/>
      <c r="AC456" s="16"/>
    </row>
    <row r="457" spans="1:29" ht="15.75" customHeight="1" x14ac:dyDescent="0.35">
      <c r="A457" s="17"/>
      <c r="B457" s="16"/>
      <c r="C457" s="16"/>
      <c r="D457" s="16"/>
      <c r="E457" s="16"/>
      <c r="F457" s="16"/>
      <c r="G457" s="16"/>
      <c r="H457" s="16"/>
      <c r="I457" s="16"/>
      <c r="J457" s="16"/>
      <c r="K457" s="16"/>
      <c r="N457" s="16"/>
      <c r="O457" s="16"/>
      <c r="P457" s="16"/>
      <c r="Q457" s="16"/>
      <c r="R457" s="16"/>
      <c r="S457" s="23"/>
      <c r="T457" s="16"/>
      <c r="U457" s="16"/>
      <c r="W457" s="23" t="str">
        <f>IF('PD4'!$V457&lt;&gt;"",'PD4'!$V457*VLOOKUP('PD4'!$U457,#REF!,2,0),"")</f>
        <v/>
      </c>
      <c r="X457" s="16"/>
      <c r="Y457" s="16"/>
      <c r="Z457" s="16"/>
      <c r="AA457" s="16"/>
      <c r="AB457" s="16"/>
      <c r="AC457" s="16"/>
    </row>
    <row r="458" spans="1:29" ht="15.75" customHeight="1" x14ac:dyDescent="0.35">
      <c r="A458" s="17"/>
      <c r="B458" s="16"/>
      <c r="C458" s="16"/>
      <c r="D458" s="16"/>
      <c r="E458" s="16"/>
      <c r="F458" s="16"/>
      <c r="G458" s="16"/>
      <c r="H458" s="16"/>
      <c r="I458" s="16"/>
      <c r="J458" s="16"/>
      <c r="K458" s="16"/>
      <c r="N458" s="16"/>
      <c r="O458" s="16"/>
      <c r="P458" s="16"/>
      <c r="Q458" s="16"/>
      <c r="R458" s="16"/>
      <c r="S458" s="23"/>
      <c r="T458" s="16"/>
      <c r="U458" s="16"/>
      <c r="W458" s="23" t="str">
        <f>IF('PD4'!$V458&lt;&gt;"",'PD4'!$V458*VLOOKUP('PD4'!$U458,#REF!,2,0),"")</f>
        <v/>
      </c>
      <c r="X458" s="16"/>
      <c r="Y458" s="16"/>
      <c r="Z458" s="16"/>
      <c r="AA458" s="16"/>
      <c r="AB458" s="16"/>
      <c r="AC458" s="16"/>
    </row>
    <row r="459" spans="1:29" ht="15.75" customHeight="1" x14ac:dyDescent="0.35">
      <c r="A459" s="17"/>
      <c r="B459" s="16"/>
      <c r="C459" s="16"/>
      <c r="D459" s="16"/>
      <c r="E459" s="16"/>
      <c r="F459" s="16"/>
      <c r="G459" s="16"/>
      <c r="H459" s="16"/>
      <c r="I459" s="16"/>
      <c r="J459" s="16"/>
      <c r="K459" s="16"/>
      <c r="N459" s="16"/>
      <c r="O459" s="16"/>
      <c r="P459" s="16"/>
      <c r="Q459" s="16"/>
      <c r="R459" s="16"/>
      <c r="S459" s="23"/>
      <c r="T459" s="16"/>
      <c r="U459" s="16"/>
      <c r="W459" s="23" t="str">
        <f>IF('PD4'!$V459&lt;&gt;"",'PD4'!$V459*VLOOKUP('PD4'!$U459,#REF!,2,0),"")</f>
        <v/>
      </c>
      <c r="X459" s="16"/>
      <c r="Y459" s="16"/>
      <c r="Z459" s="16"/>
      <c r="AA459" s="16"/>
      <c r="AB459" s="16"/>
      <c r="AC459" s="16"/>
    </row>
    <row r="460" spans="1:29" ht="15.75" customHeight="1" x14ac:dyDescent="0.35">
      <c r="A460" s="17"/>
      <c r="B460" s="16"/>
      <c r="C460" s="16"/>
      <c r="D460" s="16"/>
      <c r="E460" s="16"/>
      <c r="F460" s="16"/>
      <c r="G460" s="16"/>
      <c r="H460" s="16"/>
      <c r="I460" s="16"/>
      <c r="J460" s="16"/>
      <c r="K460" s="16"/>
      <c r="N460" s="16"/>
      <c r="O460" s="16"/>
      <c r="P460" s="16"/>
      <c r="Q460" s="16"/>
      <c r="R460" s="16"/>
      <c r="S460" s="23"/>
      <c r="T460" s="16"/>
      <c r="U460" s="16"/>
      <c r="W460" s="23" t="str">
        <f>IF('PD4'!$V460&lt;&gt;"",'PD4'!$V460*VLOOKUP('PD4'!$U460,#REF!,2,0),"")</f>
        <v/>
      </c>
      <c r="X460" s="16"/>
      <c r="Y460" s="16"/>
      <c r="Z460" s="16"/>
      <c r="AA460" s="16"/>
      <c r="AB460" s="16"/>
      <c r="AC460" s="16"/>
    </row>
    <row r="461" spans="1:29" ht="15.75" customHeight="1" x14ac:dyDescent="0.35">
      <c r="A461" s="17"/>
      <c r="B461" s="16"/>
      <c r="C461" s="16"/>
      <c r="D461" s="16"/>
      <c r="E461" s="16"/>
      <c r="F461" s="16"/>
      <c r="G461" s="16"/>
      <c r="H461" s="16"/>
      <c r="I461" s="16"/>
      <c r="J461" s="16"/>
      <c r="K461" s="16"/>
      <c r="N461" s="16"/>
      <c r="O461" s="16"/>
      <c r="P461" s="16"/>
      <c r="Q461" s="16"/>
      <c r="R461" s="16"/>
      <c r="S461" s="23"/>
      <c r="T461" s="16"/>
      <c r="U461" s="16"/>
      <c r="W461" s="23" t="str">
        <f>IF('PD4'!$V461&lt;&gt;"",'PD4'!$V461*VLOOKUP('PD4'!$U461,#REF!,2,0),"")</f>
        <v/>
      </c>
      <c r="X461" s="16"/>
      <c r="Y461" s="16"/>
      <c r="Z461" s="16"/>
      <c r="AA461" s="16"/>
      <c r="AB461" s="16"/>
      <c r="AC461" s="16"/>
    </row>
    <row r="462" spans="1:29" ht="15.75" customHeight="1" x14ac:dyDescent="0.35">
      <c r="A462" s="17"/>
      <c r="B462" s="16"/>
      <c r="C462" s="16"/>
      <c r="D462" s="16"/>
      <c r="E462" s="16"/>
      <c r="F462" s="16"/>
      <c r="G462" s="16"/>
      <c r="H462" s="16"/>
      <c r="I462" s="16"/>
      <c r="J462" s="16"/>
      <c r="K462" s="16"/>
      <c r="N462" s="16"/>
      <c r="O462" s="16"/>
      <c r="P462" s="16"/>
      <c r="Q462" s="16"/>
      <c r="R462" s="16"/>
      <c r="S462" s="23"/>
      <c r="T462" s="16"/>
      <c r="U462" s="16"/>
      <c r="W462" s="23" t="str">
        <f>IF('PD4'!$V462&lt;&gt;"",'PD4'!$V462*VLOOKUP('PD4'!$U462,#REF!,2,0),"")</f>
        <v/>
      </c>
      <c r="X462" s="16"/>
      <c r="Y462" s="16"/>
      <c r="Z462" s="16"/>
      <c r="AA462" s="16"/>
      <c r="AB462" s="16"/>
      <c r="AC462" s="16"/>
    </row>
    <row r="463" spans="1:29" ht="15.75" customHeight="1" x14ac:dyDescent="0.35">
      <c r="A463" s="17"/>
      <c r="B463" s="16"/>
      <c r="C463" s="16"/>
      <c r="D463" s="16"/>
      <c r="E463" s="16"/>
      <c r="F463" s="16"/>
      <c r="G463" s="16"/>
      <c r="H463" s="16"/>
      <c r="I463" s="16"/>
      <c r="J463" s="16"/>
      <c r="K463" s="16"/>
      <c r="N463" s="16"/>
      <c r="O463" s="16"/>
      <c r="P463" s="16"/>
      <c r="Q463" s="16"/>
      <c r="R463" s="16"/>
      <c r="S463" s="23"/>
      <c r="T463" s="16"/>
      <c r="U463" s="16"/>
      <c r="W463" s="23" t="str">
        <f>IF('PD4'!$V463&lt;&gt;"",'PD4'!$V463*VLOOKUP('PD4'!$U463,#REF!,2,0),"")</f>
        <v/>
      </c>
      <c r="X463" s="16"/>
      <c r="Y463" s="16"/>
      <c r="Z463" s="16"/>
      <c r="AA463" s="16"/>
      <c r="AB463" s="16"/>
      <c r="AC463" s="16"/>
    </row>
    <row r="464" spans="1:29" ht="15.75" customHeight="1" x14ac:dyDescent="0.35">
      <c r="A464" s="17"/>
      <c r="B464" s="16"/>
      <c r="C464" s="16"/>
      <c r="D464" s="16"/>
      <c r="E464" s="16"/>
      <c r="F464" s="16"/>
      <c r="G464" s="16"/>
      <c r="H464" s="16"/>
      <c r="I464" s="16"/>
      <c r="J464" s="16"/>
      <c r="K464" s="16"/>
      <c r="N464" s="16"/>
      <c r="O464" s="16"/>
      <c r="P464" s="16"/>
      <c r="Q464" s="16"/>
      <c r="R464" s="16"/>
      <c r="S464" s="23"/>
      <c r="T464" s="16"/>
      <c r="U464" s="16"/>
      <c r="W464" s="23" t="str">
        <f>IF('PD4'!$V464&lt;&gt;"",'PD4'!$V464*VLOOKUP('PD4'!$U464,#REF!,2,0),"")</f>
        <v/>
      </c>
      <c r="X464" s="16"/>
      <c r="Y464" s="16"/>
      <c r="Z464" s="16"/>
      <c r="AA464" s="16"/>
      <c r="AB464" s="16"/>
      <c r="AC464" s="16"/>
    </row>
    <row r="465" spans="1:29" ht="15.75" customHeight="1" x14ac:dyDescent="0.35">
      <c r="A465" s="17"/>
      <c r="B465" s="16"/>
      <c r="C465" s="16"/>
      <c r="D465" s="16"/>
      <c r="E465" s="16"/>
      <c r="F465" s="16"/>
      <c r="G465" s="16"/>
      <c r="H465" s="16"/>
      <c r="I465" s="16"/>
      <c r="J465" s="16"/>
      <c r="K465" s="16"/>
      <c r="N465" s="16"/>
      <c r="O465" s="16"/>
      <c r="P465" s="16"/>
      <c r="Q465" s="16"/>
      <c r="R465" s="16"/>
      <c r="S465" s="23"/>
      <c r="T465" s="16"/>
      <c r="U465" s="16"/>
      <c r="W465" s="23" t="str">
        <f>IF('PD4'!$V465&lt;&gt;"",'PD4'!$V465*VLOOKUP('PD4'!$U465,#REF!,2,0),"")</f>
        <v/>
      </c>
      <c r="X465" s="16"/>
      <c r="Y465" s="16"/>
      <c r="Z465" s="16"/>
      <c r="AA465" s="16"/>
      <c r="AB465" s="16"/>
      <c r="AC465" s="16"/>
    </row>
    <row r="466" spans="1:29" ht="15.75" customHeight="1" x14ac:dyDescent="0.35">
      <c r="A466" s="17"/>
      <c r="B466" s="16"/>
      <c r="C466" s="16"/>
      <c r="D466" s="16"/>
      <c r="E466" s="16"/>
      <c r="F466" s="16"/>
      <c r="G466" s="16"/>
      <c r="H466" s="16"/>
      <c r="I466" s="16"/>
      <c r="J466" s="16"/>
      <c r="K466" s="16"/>
      <c r="N466" s="16"/>
      <c r="O466" s="16"/>
      <c r="P466" s="16"/>
      <c r="Q466" s="16"/>
      <c r="R466" s="16"/>
      <c r="S466" s="23"/>
      <c r="T466" s="16"/>
      <c r="U466" s="16"/>
      <c r="W466" s="23" t="str">
        <f>IF('PD4'!$V466&lt;&gt;"",'PD4'!$V466*VLOOKUP('PD4'!$U466,#REF!,2,0),"")</f>
        <v/>
      </c>
      <c r="X466" s="16"/>
      <c r="Y466" s="16"/>
      <c r="Z466" s="16"/>
      <c r="AA466" s="16"/>
      <c r="AB466" s="16"/>
      <c r="AC466" s="16"/>
    </row>
    <row r="467" spans="1:29" ht="15.75" customHeight="1" x14ac:dyDescent="0.35">
      <c r="A467" s="17"/>
      <c r="B467" s="16"/>
      <c r="C467" s="16"/>
      <c r="D467" s="16"/>
      <c r="E467" s="16"/>
      <c r="F467" s="16"/>
      <c r="G467" s="16"/>
      <c r="H467" s="16"/>
      <c r="I467" s="16"/>
      <c r="J467" s="16"/>
      <c r="K467" s="16"/>
      <c r="N467" s="16"/>
      <c r="O467" s="16"/>
      <c r="P467" s="16"/>
      <c r="Q467" s="16"/>
      <c r="R467" s="16"/>
      <c r="S467" s="23"/>
      <c r="T467" s="16"/>
      <c r="U467" s="16"/>
      <c r="W467" s="23" t="str">
        <f>IF('PD4'!$V467&lt;&gt;"",'PD4'!$V467*VLOOKUP('PD4'!$U467,#REF!,2,0),"")</f>
        <v/>
      </c>
      <c r="X467" s="16"/>
      <c r="Y467" s="16"/>
      <c r="Z467" s="16"/>
      <c r="AA467" s="16"/>
      <c r="AB467" s="16"/>
      <c r="AC467" s="16"/>
    </row>
    <row r="468" spans="1:29" ht="15.75" customHeight="1" x14ac:dyDescent="0.35">
      <c r="A468" s="17"/>
      <c r="B468" s="16"/>
      <c r="C468" s="16"/>
      <c r="D468" s="16"/>
      <c r="E468" s="16"/>
      <c r="F468" s="16"/>
      <c r="G468" s="16"/>
      <c r="H468" s="16"/>
      <c r="I468" s="16"/>
      <c r="J468" s="16"/>
      <c r="K468" s="16"/>
      <c r="N468" s="16"/>
      <c r="O468" s="16"/>
      <c r="P468" s="16"/>
      <c r="Q468" s="16"/>
      <c r="R468" s="16"/>
      <c r="S468" s="23"/>
      <c r="T468" s="16"/>
      <c r="U468" s="16"/>
      <c r="W468" s="23" t="str">
        <f>IF('PD4'!$V468&lt;&gt;"",'PD4'!$V468*VLOOKUP('PD4'!$U468,#REF!,2,0),"")</f>
        <v/>
      </c>
      <c r="X468" s="16"/>
      <c r="Y468" s="16"/>
      <c r="Z468" s="16"/>
      <c r="AA468" s="16"/>
      <c r="AB468" s="16"/>
      <c r="AC468" s="16"/>
    </row>
    <row r="469" spans="1:29" ht="15.75" customHeight="1" x14ac:dyDescent="0.35">
      <c r="A469" s="17"/>
      <c r="B469" s="16"/>
      <c r="C469" s="16"/>
      <c r="D469" s="16"/>
      <c r="E469" s="16"/>
      <c r="F469" s="16"/>
      <c r="G469" s="16"/>
      <c r="H469" s="16"/>
      <c r="I469" s="16"/>
      <c r="J469" s="16"/>
      <c r="K469" s="16"/>
      <c r="N469" s="16"/>
      <c r="O469" s="16"/>
      <c r="P469" s="16"/>
      <c r="Q469" s="16"/>
      <c r="R469" s="16"/>
      <c r="S469" s="23"/>
      <c r="T469" s="16"/>
      <c r="U469" s="16"/>
      <c r="W469" s="23" t="str">
        <f>IF('PD4'!$V469&lt;&gt;"",'PD4'!$V469*VLOOKUP('PD4'!$U469,#REF!,2,0),"")</f>
        <v/>
      </c>
      <c r="X469" s="16"/>
      <c r="Y469" s="16"/>
      <c r="Z469" s="16"/>
      <c r="AA469" s="16"/>
      <c r="AB469" s="16"/>
      <c r="AC469" s="16"/>
    </row>
    <row r="470" spans="1:29" ht="15.75" customHeight="1" x14ac:dyDescent="0.35">
      <c r="A470" s="17"/>
      <c r="B470" s="16"/>
      <c r="C470" s="16"/>
      <c r="D470" s="16"/>
      <c r="E470" s="16"/>
      <c r="F470" s="16"/>
      <c r="G470" s="16"/>
      <c r="H470" s="16"/>
      <c r="I470" s="16"/>
      <c r="J470" s="16"/>
      <c r="K470" s="16"/>
      <c r="N470" s="16"/>
      <c r="O470" s="16"/>
      <c r="P470" s="16"/>
      <c r="Q470" s="16"/>
      <c r="R470" s="16"/>
      <c r="S470" s="23"/>
      <c r="T470" s="16"/>
      <c r="U470" s="16"/>
      <c r="W470" s="23" t="str">
        <f>IF('PD4'!$V470&lt;&gt;"",'PD4'!$V470*VLOOKUP('PD4'!$U470,#REF!,2,0),"")</f>
        <v/>
      </c>
      <c r="X470" s="16"/>
      <c r="Y470" s="16"/>
      <c r="Z470" s="16"/>
      <c r="AA470" s="16"/>
      <c r="AB470" s="16"/>
      <c r="AC470" s="16"/>
    </row>
    <row r="471" spans="1:29" ht="15.75" customHeight="1" x14ac:dyDescent="0.35">
      <c r="A471" s="17"/>
      <c r="B471" s="16"/>
      <c r="C471" s="16"/>
      <c r="D471" s="16"/>
      <c r="E471" s="16"/>
      <c r="F471" s="16"/>
      <c r="G471" s="16"/>
      <c r="H471" s="16"/>
      <c r="I471" s="16"/>
      <c r="J471" s="16"/>
      <c r="K471" s="16"/>
      <c r="N471" s="16"/>
      <c r="O471" s="16"/>
      <c r="P471" s="16"/>
      <c r="Q471" s="16"/>
      <c r="R471" s="16"/>
      <c r="S471" s="23"/>
      <c r="T471" s="16"/>
      <c r="U471" s="16"/>
      <c r="W471" s="23" t="str">
        <f>IF('PD4'!$V471&lt;&gt;"",'PD4'!$V471*VLOOKUP('PD4'!$U471,#REF!,2,0),"")</f>
        <v/>
      </c>
      <c r="X471" s="16"/>
      <c r="Y471" s="16"/>
      <c r="Z471" s="16"/>
      <c r="AA471" s="16"/>
      <c r="AB471" s="16"/>
      <c r="AC471" s="16"/>
    </row>
    <row r="472" spans="1:29" ht="15.75" customHeight="1" x14ac:dyDescent="0.35">
      <c r="A472" s="17"/>
      <c r="B472" s="16"/>
      <c r="C472" s="16"/>
      <c r="D472" s="16"/>
      <c r="E472" s="16"/>
      <c r="F472" s="16"/>
      <c r="G472" s="16"/>
      <c r="H472" s="16"/>
      <c r="I472" s="16"/>
      <c r="J472" s="16"/>
      <c r="K472" s="16"/>
      <c r="N472" s="16"/>
      <c r="O472" s="16"/>
      <c r="P472" s="16"/>
      <c r="Q472" s="16"/>
      <c r="R472" s="16"/>
      <c r="S472" s="23"/>
      <c r="T472" s="16"/>
      <c r="U472" s="16"/>
      <c r="W472" s="23" t="str">
        <f>IF('PD4'!$V472&lt;&gt;"",'PD4'!$V472*VLOOKUP('PD4'!$U472,#REF!,2,0),"")</f>
        <v/>
      </c>
      <c r="X472" s="16"/>
      <c r="Y472" s="16"/>
      <c r="Z472" s="16"/>
      <c r="AA472" s="16"/>
      <c r="AB472" s="16"/>
      <c r="AC472" s="16"/>
    </row>
    <row r="473" spans="1:29" ht="15.75" customHeight="1" x14ac:dyDescent="0.35">
      <c r="A473" s="17"/>
      <c r="B473" s="16"/>
      <c r="C473" s="16"/>
      <c r="D473" s="16"/>
      <c r="E473" s="16"/>
      <c r="F473" s="16"/>
      <c r="G473" s="16"/>
      <c r="H473" s="16"/>
      <c r="I473" s="16"/>
      <c r="J473" s="16"/>
      <c r="K473" s="16"/>
      <c r="N473" s="16"/>
      <c r="O473" s="16"/>
      <c r="P473" s="16"/>
      <c r="Q473" s="16"/>
      <c r="R473" s="16"/>
      <c r="S473" s="23"/>
      <c r="T473" s="16"/>
      <c r="U473" s="16"/>
      <c r="W473" s="23" t="str">
        <f>IF('PD4'!$V473&lt;&gt;"",'PD4'!$V473*VLOOKUP('PD4'!$U473,#REF!,2,0),"")</f>
        <v/>
      </c>
      <c r="X473" s="16"/>
      <c r="Y473" s="16"/>
      <c r="Z473" s="16"/>
      <c r="AA473" s="16"/>
      <c r="AB473" s="16"/>
      <c r="AC473" s="16"/>
    </row>
    <row r="474" spans="1:29" ht="15.75" customHeight="1" x14ac:dyDescent="0.35">
      <c r="A474" s="17"/>
      <c r="B474" s="16"/>
      <c r="C474" s="16"/>
      <c r="D474" s="16"/>
      <c r="E474" s="16"/>
      <c r="F474" s="16"/>
      <c r="G474" s="16"/>
      <c r="H474" s="16"/>
      <c r="I474" s="16"/>
      <c r="J474" s="16"/>
      <c r="K474" s="16"/>
      <c r="N474" s="16"/>
      <c r="O474" s="16"/>
      <c r="P474" s="16"/>
      <c r="Q474" s="16"/>
      <c r="R474" s="16"/>
      <c r="S474" s="23"/>
      <c r="T474" s="16"/>
      <c r="U474" s="16"/>
      <c r="W474" s="23" t="str">
        <f>IF('PD4'!$V474&lt;&gt;"",'PD4'!$V474*VLOOKUP('PD4'!$U474,#REF!,2,0),"")</f>
        <v/>
      </c>
      <c r="X474" s="16"/>
      <c r="Y474" s="16"/>
      <c r="Z474" s="16"/>
      <c r="AA474" s="16"/>
      <c r="AB474" s="16"/>
      <c r="AC474" s="16"/>
    </row>
    <row r="475" spans="1:29" ht="15.75" customHeight="1" x14ac:dyDescent="0.35">
      <c r="A475" s="17"/>
      <c r="B475" s="16"/>
      <c r="C475" s="16"/>
      <c r="D475" s="16"/>
      <c r="E475" s="16"/>
      <c r="F475" s="16"/>
      <c r="G475" s="16"/>
      <c r="H475" s="16"/>
      <c r="I475" s="16"/>
      <c r="J475" s="16"/>
      <c r="K475" s="16"/>
      <c r="N475" s="16"/>
      <c r="O475" s="16"/>
      <c r="P475" s="16"/>
      <c r="Q475" s="16"/>
      <c r="R475" s="16"/>
      <c r="S475" s="23"/>
      <c r="T475" s="16"/>
      <c r="U475" s="16"/>
      <c r="W475" s="23" t="str">
        <f>IF('PD4'!$V475&lt;&gt;"",'PD4'!$V475*VLOOKUP('PD4'!$U475,#REF!,2,0),"")</f>
        <v/>
      </c>
      <c r="X475" s="16"/>
      <c r="Y475" s="16"/>
      <c r="Z475" s="16"/>
      <c r="AA475" s="16"/>
      <c r="AB475" s="16"/>
      <c r="AC475" s="16"/>
    </row>
    <row r="476" spans="1:29" ht="15.75" customHeight="1" x14ac:dyDescent="0.35">
      <c r="A476" s="17"/>
      <c r="B476" s="16"/>
      <c r="C476" s="16"/>
      <c r="D476" s="16"/>
      <c r="E476" s="16"/>
      <c r="F476" s="16"/>
      <c r="G476" s="16"/>
      <c r="H476" s="16"/>
      <c r="I476" s="16"/>
      <c r="J476" s="16"/>
      <c r="K476" s="16"/>
      <c r="N476" s="16"/>
      <c r="O476" s="16"/>
      <c r="P476" s="16"/>
      <c r="Q476" s="16"/>
      <c r="R476" s="16"/>
      <c r="S476" s="23"/>
      <c r="T476" s="16"/>
      <c r="U476" s="16"/>
      <c r="W476" s="23" t="str">
        <f>IF('PD4'!$V476&lt;&gt;"",'PD4'!$V476*VLOOKUP('PD4'!$U476,#REF!,2,0),"")</f>
        <v/>
      </c>
      <c r="X476" s="16"/>
      <c r="Y476" s="16"/>
      <c r="Z476" s="16"/>
      <c r="AA476" s="16"/>
      <c r="AB476" s="16"/>
      <c r="AC476" s="16"/>
    </row>
    <row r="477" spans="1:29" ht="15.75" customHeight="1" x14ac:dyDescent="0.35">
      <c r="A477" s="17"/>
      <c r="B477" s="16"/>
      <c r="C477" s="16"/>
      <c r="D477" s="16"/>
      <c r="E477" s="16"/>
      <c r="F477" s="16"/>
      <c r="G477" s="16"/>
      <c r="H477" s="16"/>
      <c r="I477" s="16"/>
      <c r="J477" s="16"/>
      <c r="K477" s="16"/>
      <c r="N477" s="16"/>
      <c r="O477" s="16"/>
      <c r="P477" s="16"/>
      <c r="Q477" s="16"/>
      <c r="R477" s="16"/>
      <c r="S477" s="23"/>
      <c r="T477" s="16"/>
      <c r="U477" s="16"/>
      <c r="W477" s="23" t="str">
        <f>IF('PD4'!$V477&lt;&gt;"",'PD4'!$V477*VLOOKUP('PD4'!$U477,#REF!,2,0),"")</f>
        <v/>
      </c>
      <c r="X477" s="16"/>
      <c r="Y477" s="16"/>
      <c r="Z477" s="16"/>
      <c r="AA477" s="16"/>
      <c r="AB477" s="16"/>
      <c r="AC477" s="16"/>
    </row>
    <row r="478" spans="1:29" ht="15.75" customHeight="1" x14ac:dyDescent="0.35">
      <c r="A478" s="17"/>
      <c r="B478" s="16"/>
      <c r="C478" s="16"/>
      <c r="D478" s="16"/>
      <c r="E478" s="16"/>
      <c r="F478" s="16"/>
      <c r="G478" s="16"/>
      <c r="H478" s="16"/>
      <c r="I478" s="16"/>
      <c r="J478" s="16"/>
      <c r="K478" s="16"/>
      <c r="N478" s="16"/>
      <c r="O478" s="16"/>
      <c r="P478" s="16"/>
      <c r="Q478" s="16"/>
      <c r="R478" s="16"/>
      <c r="S478" s="23"/>
      <c r="T478" s="16"/>
      <c r="U478" s="16"/>
      <c r="W478" s="23" t="str">
        <f>IF('PD4'!$V478&lt;&gt;"",'PD4'!$V478*VLOOKUP('PD4'!$U478,#REF!,2,0),"")</f>
        <v/>
      </c>
      <c r="X478" s="16"/>
      <c r="Y478" s="16"/>
      <c r="Z478" s="16"/>
      <c r="AA478" s="16"/>
      <c r="AB478" s="16"/>
      <c r="AC478" s="16"/>
    </row>
    <row r="479" spans="1:29" ht="15.75" customHeight="1" x14ac:dyDescent="0.35">
      <c r="A479" s="17"/>
      <c r="B479" s="16"/>
      <c r="C479" s="16"/>
      <c r="D479" s="16"/>
      <c r="E479" s="16"/>
      <c r="F479" s="16"/>
      <c r="G479" s="16"/>
      <c r="H479" s="16"/>
      <c r="I479" s="16"/>
      <c r="J479" s="16"/>
      <c r="K479" s="16"/>
      <c r="N479" s="16"/>
      <c r="O479" s="16"/>
      <c r="P479" s="16"/>
      <c r="Q479" s="16"/>
      <c r="R479" s="16"/>
      <c r="S479" s="23"/>
      <c r="T479" s="16"/>
      <c r="U479" s="16"/>
      <c r="W479" s="23" t="str">
        <f>IF('PD4'!$V479&lt;&gt;"",'PD4'!$V479*VLOOKUP('PD4'!$U479,#REF!,2,0),"")</f>
        <v/>
      </c>
      <c r="X479" s="16"/>
      <c r="Y479" s="16"/>
      <c r="Z479" s="16"/>
      <c r="AA479" s="16"/>
      <c r="AB479" s="16"/>
      <c r="AC479" s="16"/>
    </row>
    <row r="480" spans="1:29" ht="15.75" customHeight="1" x14ac:dyDescent="0.35">
      <c r="A480" s="17"/>
      <c r="B480" s="16"/>
      <c r="C480" s="16"/>
      <c r="D480" s="16"/>
      <c r="E480" s="16"/>
      <c r="F480" s="16"/>
      <c r="G480" s="16"/>
      <c r="H480" s="16"/>
      <c r="I480" s="16"/>
      <c r="J480" s="16"/>
      <c r="K480" s="16"/>
      <c r="N480" s="16"/>
      <c r="O480" s="16"/>
      <c r="P480" s="16"/>
      <c r="Q480" s="16"/>
      <c r="R480" s="16"/>
      <c r="S480" s="23"/>
      <c r="T480" s="16"/>
      <c r="U480" s="16"/>
      <c r="W480" s="23" t="str">
        <f>IF('PD4'!$V480&lt;&gt;"",'PD4'!$V480*VLOOKUP('PD4'!$U480,#REF!,2,0),"")</f>
        <v/>
      </c>
      <c r="X480" s="16"/>
      <c r="Y480" s="16"/>
      <c r="Z480" s="16"/>
      <c r="AA480" s="16"/>
      <c r="AB480" s="16"/>
      <c r="AC480" s="16"/>
    </row>
    <row r="481" spans="1:29" ht="15.75" customHeight="1" x14ac:dyDescent="0.35">
      <c r="A481" s="17"/>
      <c r="B481" s="16"/>
      <c r="C481" s="16"/>
      <c r="D481" s="16"/>
      <c r="E481" s="16"/>
      <c r="F481" s="16"/>
      <c r="G481" s="16"/>
      <c r="H481" s="16"/>
      <c r="I481" s="16"/>
      <c r="J481" s="16"/>
      <c r="K481" s="16"/>
      <c r="N481" s="16"/>
      <c r="O481" s="16"/>
      <c r="P481" s="16"/>
      <c r="Q481" s="16"/>
      <c r="R481" s="16"/>
      <c r="S481" s="23"/>
      <c r="T481" s="16"/>
      <c r="U481" s="16"/>
      <c r="W481" s="23" t="str">
        <f>IF('PD4'!$V481&lt;&gt;"",'PD4'!$V481*VLOOKUP('PD4'!$U481,#REF!,2,0),"")</f>
        <v/>
      </c>
      <c r="X481" s="16"/>
      <c r="Y481" s="16"/>
      <c r="Z481" s="16"/>
      <c r="AA481" s="16"/>
      <c r="AB481" s="16"/>
      <c r="AC481" s="16"/>
    </row>
    <row r="482" spans="1:29" ht="15.75" customHeight="1" x14ac:dyDescent="0.35">
      <c r="A482" s="17"/>
      <c r="B482" s="16"/>
      <c r="C482" s="16"/>
      <c r="D482" s="16"/>
      <c r="E482" s="16"/>
      <c r="F482" s="16"/>
      <c r="G482" s="16"/>
      <c r="H482" s="16"/>
      <c r="I482" s="16"/>
      <c r="J482" s="16"/>
      <c r="K482" s="16"/>
      <c r="N482" s="16"/>
      <c r="O482" s="16"/>
      <c r="P482" s="16"/>
      <c r="Q482" s="16"/>
      <c r="R482" s="16"/>
      <c r="S482" s="23"/>
      <c r="T482" s="16"/>
      <c r="U482" s="16"/>
      <c r="W482" s="23" t="str">
        <f>IF('PD4'!$V482&lt;&gt;"",'PD4'!$V482*VLOOKUP('PD4'!$U482,#REF!,2,0),"")</f>
        <v/>
      </c>
      <c r="X482" s="16"/>
      <c r="Y482" s="16"/>
      <c r="Z482" s="16"/>
      <c r="AA482" s="16"/>
      <c r="AB482" s="16"/>
      <c r="AC482" s="16"/>
    </row>
    <row r="483" spans="1:29" ht="15.75" customHeight="1" x14ac:dyDescent="0.35">
      <c r="A483" s="17"/>
      <c r="B483" s="16"/>
      <c r="C483" s="16"/>
      <c r="D483" s="16"/>
      <c r="E483" s="16"/>
      <c r="F483" s="16"/>
      <c r="G483" s="16"/>
      <c r="H483" s="16"/>
      <c r="I483" s="16"/>
      <c r="J483" s="16"/>
      <c r="K483" s="16"/>
      <c r="N483" s="16"/>
      <c r="O483" s="16"/>
      <c r="P483" s="16"/>
      <c r="Q483" s="16"/>
      <c r="R483" s="16"/>
      <c r="S483" s="23"/>
      <c r="T483" s="16"/>
      <c r="U483" s="16"/>
      <c r="W483" s="23" t="str">
        <f>IF('PD4'!$V483&lt;&gt;"",'PD4'!$V483*VLOOKUP('PD4'!$U483,#REF!,2,0),"")</f>
        <v/>
      </c>
      <c r="X483" s="16"/>
      <c r="Y483" s="16"/>
      <c r="Z483" s="16"/>
      <c r="AA483" s="16"/>
      <c r="AB483" s="16"/>
      <c r="AC483" s="16"/>
    </row>
    <row r="484" spans="1:29" ht="15.75" customHeight="1" x14ac:dyDescent="0.35">
      <c r="A484" s="17"/>
      <c r="B484" s="16"/>
      <c r="C484" s="16"/>
      <c r="D484" s="16"/>
      <c r="E484" s="16"/>
      <c r="F484" s="16"/>
      <c r="G484" s="16"/>
      <c r="H484" s="16"/>
      <c r="I484" s="16"/>
      <c r="J484" s="16"/>
      <c r="K484" s="16"/>
      <c r="N484" s="16"/>
      <c r="O484" s="16"/>
      <c r="P484" s="16"/>
      <c r="Q484" s="16"/>
      <c r="R484" s="16"/>
      <c r="S484" s="23"/>
      <c r="T484" s="16"/>
      <c r="U484" s="16"/>
      <c r="W484" s="23" t="str">
        <f>IF('PD4'!$V484&lt;&gt;"",'PD4'!$V484*VLOOKUP('PD4'!$U484,#REF!,2,0),"")</f>
        <v/>
      </c>
      <c r="X484" s="16"/>
      <c r="Y484" s="16"/>
      <c r="Z484" s="16"/>
      <c r="AA484" s="16"/>
      <c r="AB484" s="16"/>
      <c r="AC484" s="16"/>
    </row>
    <row r="485" spans="1:29" ht="15.75" customHeight="1" x14ac:dyDescent="0.35">
      <c r="A485" s="17"/>
      <c r="B485" s="16"/>
      <c r="C485" s="16"/>
      <c r="D485" s="16"/>
      <c r="E485" s="16"/>
      <c r="F485" s="16"/>
      <c r="G485" s="16"/>
      <c r="H485" s="16"/>
      <c r="I485" s="16"/>
      <c r="J485" s="16"/>
      <c r="K485" s="16"/>
      <c r="N485" s="16"/>
      <c r="O485" s="16"/>
      <c r="P485" s="16"/>
      <c r="Q485" s="16"/>
      <c r="R485" s="16"/>
      <c r="S485" s="23"/>
      <c r="T485" s="16"/>
      <c r="U485" s="16"/>
      <c r="W485" s="23" t="str">
        <f>IF('PD4'!$V485&lt;&gt;"",'PD4'!$V485*VLOOKUP('PD4'!$U485,#REF!,2,0),"")</f>
        <v/>
      </c>
      <c r="X485" s="16"/>
      <c r="Y485" s="16"/>
      <c r="Z485" s="16"/>
      <c r="AA485" s="16"/>
      <c r="AB485" s="16"/>
      <c r="AC485" s="16"/>
    </row>
    <row r="486" spans="1:29" ht="15.75" customHeight="1" x14ac:dyDescent="0.35">
      <c r="A486" s="17"/>
      <c r="B486" s="16"/>
      <c r="C486" s="16"/>
      <c r="D486" s="16"/>
      <c r="E486" s="16"/>
      <c r="F486" s="16"/>
      <c r="G486" s="16"/>
      <c r="H486" s="16"/>
      <c r="I486" s="16"/>
      <c r="J486" s="16"/>
      <c r="K486" s="16"/>
      <c r="N486" s="16"/>
      <c r="O486" s="16"/>
      <c r="P486" s="16"/>
      <c r="Q486" s="16"/>
      <c r="R486" s="16"/>
      <c r="S486" s="23"/>
      <c r="T486" s="16"/>
      <c r="U486" s="16"/>
      <c r="W486" s="23" t="str">
        <f>IF('PD4'!$V486&lt;&gt;"",'PD4'!$V486*VLOOKUP('PD4'!$U486,#REF!,2,0),"")</f>
        <v/>
      </c>
      <c r="X486" s="16"/>
      <c r="Y486" s="16"/>
      <c r="Z486" s="16"/>
      <c r="AA486" s="16"/>
      <c r="AB486" s="16"/>
      <c r="AC486" s="16"/>
    </row>
    <row r="487" spans="1:29" ht="15.75" customHeight="1" x14ac:dyDescent="0.35">
      <c r="A487" s="17"/>
      <c r="B487" s="16"/>
      <c r="C487" s="16"/>
      <c r="D487" s="16"/>
      <c r="E487" s="16"/>
      <c r="F487" s="16"/>
      <c r="G487" s="16"/>
      <c r="H487" s="16"/>
      <c r="I487" s="16"/>
      <c r="J487" s="16"/>
      <c r="K487" s="16"/>
      <c r="N487" s="16"/>
      <c r="O487" s="16"/>
      <c r="P487" s="16"/>
      <c r="Q487" s="16"/>
      <c r="R487" s="16"/>
      <c r="S487" s="23"/>
      <c r="T487" s="16"/>
      <c r="U487" s="16"/>
      <c r="W487" s="23" t="str">
        <f>IF('PD4'!$V487&lt;&gt;"",'PD4'!$V487*VLOOKUP('PD4'!$U487,#REF!,2,0),"")</f>
        <v/>
      </c>
      <c r="X487" s="16"/>
      <c r="Y487" s="16"/>
      <c r="Z487" s="16"/>
      <c r="AA487" s="16"/>
      <c r="AB487" s="16"/>
      <c r="AC487" s="16"/>
    </row>
    <row r="488" spans="1:29" ht="15.75" customHeight="1" x14ac:dyDescent="0.35">
      <c r="A488" s="17"/>
      <c r="B488" s="16"/>
      <c r="C488" s="16"/>
      <c r="D488" s="16"/>
      <c r="E488" s="16"/>
      <c r="F488" s="16"/>
      <c r="G488" s="16"/>
      <c r="H488" s="16"/>
      <c r="I488" s="16"/>
      <c r="J488" s="16"/>
      <c r="K488" s="16"/>
      <c r="N488" s="16"/>
      <c r="O488" s="16"/>
      <c r="P488" s="16"/>
      <c r="Q488" s="16"/>
      <c r="R488" s="16"/>
      <c r="S488" s="23"/>
      <c r="T488" s="16"/>
      <c r="U488" s="16"/>
      <c r="W488" s="23" t="str">
        <f>IF('PD4'!$V488&lt;&gt;"",'PD4'!$V488*VLOOKUP('PD4'!$U488,#REF!,2,0),"")</f>
        <v/>
      </c>
      <c r="X488" s="16"/>
      <c r="Y488" s="16"/>
      <c r="Z488" s="16"/>
      <c r="AA488" s="16"/>
      <c r="AB488" s="16"/>
      <c r="AC488" s="16"/>
    </row>
    <row r="489" spans="1:29" ht="15.75" customHeight="1" x14ac:dyDescent="0.35">
      <c r="A489" s="17"/>
      <c r="B489" s="16"/>
      <c r="C489" s="16"/>
      <c r="D489" s="16"/>
      <c r="E489" s="16"/>
      <c r="F489" s="16"/>
      <c r="G489" s="16"/>
      <c r="H489" s="16"/>
      <c r="I489" s="16"/>
      <c r="J489" s="16"/>
      <c r="K489" s="16"/>
      <c r="N489" s="16"/>
      <c r="O489" s="16"/>
      <c r="P489" s="16"/>
      <c r="Q489" s="16"/>
      <c r="R489" s="16"/>
      <c r="S489" s="23"/>
      <c r="T489" s="16"/>
      <c r="U489" s="16"/>
      <c r="W489" s="23" t="str">
        <f>IF('PD4'!$V489&lt;&gt;"",'PD4'!$V489*VLOOKUP('PD4'!$U489,#REF!,2,0),"")</f>
        <v/>
      </c>
      <c r="X489" s="16"/>
      <c r="Y489" s="16"/>
      <c r="Z489" s="16"/>
      <c r="AA489" s="16"/>
      <c r="AB489" s="16"/>
      <c r="AC489" s="16"/>
    </row>
    <row r="490" spans="1:29" ht="15.75" customHeight="1" x14ac:dyDescent="0.35">
      <c r="A490" s="17"/>
      <c r="B490" s="16"/>
      <c r="C490" s="16"/>
      <c r="D490" s="16"/>
      <c r="E490" s="16"/>
      <c r="F490" s="16"/>
      <c r="G490" s="16"/>
      <c r="H490" s="16"/>
      <c r="I490" s="16"/>
      <c r="J490" s="16"/>
      <c r="K490" s="16"/>
      <c r="N490" s="16"/>
      <c r="O490" s="16"/>
      <c r="P490" s="16"/>
      <c r="Q490" s="16"/>
      <c r="R490" s="16"/>
      <c r="S490" s="23"/>
      <c r="T490" s="16"/>
      <c r="U490" s="16"/>
      <c r="W490" s="23" t="str">
        <f>IF('PD4'!$V490&lt;&gt;"",'PD4'!$V490*VLOOKUP('PD4'!$U490,#REF!,2,0),"")</f>
        <v/>
      </c>
      <c r="X490" s="16"/>
      <c r="Y490" s="16"/>
      <c r="Z490" s="16"/>
      <c r="AA490" s="16"/>
      <c r="AB490" s="16"/>
      <c r="AC490" s="16"/>
    </row>
    <row r="491" spans="1:29" ht="15.75" customHeight="1" x14ac:dyDescent="0.35">
      <c r="A491" s="17"/>
      <c r="B491" s="16"/>
      <c r="C491" s="16"/>
      <c r="D491" s="16"/>
      <c r="E491" s="16"/>
      <c r="F491" s="16"/>
      <c r="G491" s="16"/>
      <c r="H491" s="16"/>
      <c r="I491" s="16"/>
      <c r="J491" s="16"/>
      <c r="K491" s="16"/>
      <c r="N491" s="16"/>
      <c r="O491" s="16"/>
      <c r="P491" s="16"/>
      <c r="Q491" s="16"/>
      <c r="R491" s="16"/>
      <c r="S491" s="23"/>
      <c r="T491" s="16"/>
      <c r="U491" s="16"/>
      <c r="W491" s="23" t="str">
        <f>IF('PD4'!$V491&lt;&gt;"",'PD4'!$V491*VLOOKUP('PD4'!$U491,#REF!,2,0),"")</f>
        <v/>
      </c>
      <c r="X491" s="16"/>
      <c r="Y491" s="16"/>
      <c r="Z491" s="16"/>
      <c r="AA491" s="16"/>
      <c r="AB491" s="16"/>
      <c r="AC491" s="16"/>
    </row>
    <row r="492" spans="1:29" ht="15.75" customHeight="1" x14ac:dyDescent="0.35">
      <c r="A492" s="17"/>
      <c r="B492" s="16"/>
      <c r="C492" s="16"/>
      <c r="D492" s="16"/>
      <c r="E492" s="16"/>
      <c r="F492" s="16"/>
      <c r="G492" s="16"/>
      <c r="H492" s="16"/>
      <c r="I492" s="16"/>
      <c r="J492" s="16"/>
      <c r="K492" s="16"/>
      <c r="N492" s="16"/>
      <c r="O492" s="16"/>
      <c r="P492" s="16"/>
      <c r="Q492" s="16"/>
      <c r="R492" s="16"/>
      <c r="S492" s="23"/>
      <c r="T492" s="16"/>
      <c r="U492" s="16"/>
      <c r="W492" s="23" t="str">
        <f>IF('PD4'!$V492&lt;&gt;"",'PD4'!$V492*VLOOKUP('PD4'!$U492,#REF!,2,0),"")</f>
        <v/>
      </c>
      <c r="X492" s="16"/>
      <c r="Y492" s="16"/>
      <c r="Z492" s="16"/>
      <c r="AA492" s="16"/>
      <c r="AB492" s="16"/>
      <c r="AC492" s="16"/>
    </row>
    <row r="493" spans="1:29" ht="15.75" customHeight="1" x14ac:dyDescent="0.35">
      <c r="A493" s="17"/>
      <c r="B493" s="16"/>
      <c r="C493" s="16"/>
      <c r="D493" s="16"/>
      <c r="E493" s="16"/>
      <c r="F493" s="16"/>
      <c r="G493" s="16"/>
      <c r="H493" s="16"/>
      <c r="I493" s="16"/>
      <c r="J493" s="16"/>
      <c r="K493" s="16"/>
      <c r="N493" s="16"/>
      <c r="O493" s="16"/>
      <c r="P493" s="16"/>
      <c r="Q493" s="16"/>
      <c r="R493" s="16"/>
      <c r="S493" s="23"/>
      <c r="T493" s="16"/>
      <c r="U493" s="16"/>
      <c r="W493" s="23" t="str">
        <f>IF('PD4'!$V493&lt;&gt;"",'PD4'!$V493*VLOOKUP('PD4'!$U493,#REF!,2,0),"")</f>
        <v/>
      </c>
      <c r="X493" s="16"/>
      <c r="Y493" s="16"/>
      <c r="Z493" s="16"/>
      <c r="AA493" s="16"/>
      <c r="AB493" s="16"/>
      <c r="AC493" s="16"/>
    </row>
    <row r="494" spans="1:29" ht="15.75" customHeight="1" x14ac:dyDescent="0.35">
      <c r="A494" s="17"/>
      <c r="B494" s="16"/>
      <c r="C494" s="16"/>
      <c r="D494" s="16"/>
      <c r="E494" s="16"/>
      <c r="F494" s="16"/>
      <c r="G494" s="16"/>
      <c r="H494" s="16"/>
      <c r="I494" s="16"/>
      <c r="J494" s="16"/>
      <c r="K494" s="16"/>
      <c r="N494" s="16"/>
      <c r="O494" s="16"/>
      <c r="P494" s="16"/>
      <c r="Q494" s="16"/>
      <c r="R494" s="16"/>
      <c r="S494" s="23"/>
      <c r="T494" s="16"/>
      <c r="U494" s="16"/>
      <c r="W494" s="23" t="str">
        <f>IF('PD4'!$V494&lt;&gt;"",'PD4'!$V494*VLOOKUP('PD4'!$U494,#REF!,2,0),"")</f>
        <v/>
      </c>
      <c r="X494" s="16"/>
      <c r="Y494" s="16"/>
      <c r="Z494" s="16"/>
      <c r="AA494" s="16"/>
      <c r="AB494" s="16"/>
      <c r="AC494" s="16"/>
    </row>
    <row r="495" spans="1:29" ht="15.75" customHeight="1" x14ac:dyDescent="0.35">
      <c r="A495" s="17"/>
      <c r="B495" s="16"/>
      <c r="C495" s="16"/>
      <c r="D495" s="16"/>
      <c r="E495" s="16"/>
      <c r="F495" s="16"/>
      <c r="G495" s="16"/>
      <c r="H495" s="16"/>
      <c r="I495" s="16"/>
      <c r="J495" s="16"/>
      <c r="K495" s="16"/>
      <c r="N495" s="16"/>
      <c r="O495" s="16"/>
      <c r="P495" s="16"/>
      <c r="Q495" s="16"/>
      <c r="R495" s="16"/>
      <c r="S495" s="23"/>
      <c r="T495" s="16"/>
      <c r="U495" s="16"/>
      <c r="W495" s="23" t="str">
        <f>IF('PD4'!$V495&lt;&gt;"",'PD4'!$V495*VLOOKUP('PD4'!$U495,#REF!,2,0),"")</f>
        <v/>
      </c>
      <c r="X495" s="16"/>
      <c r="Y495" s="16"/>
      <c r="Z495" s="16"/>
      <c r="AA495" s="16"/>
      <c r="AB495" s="16"/>
      <c r="AC495" s="16"/>
    </row>
    <row r="496" spans="1:29" ht="15.75" customHeight="1" x14ac:dyDescent="0.35">
      <c r="A496" s="17"/>
      <c r="B496" s="16"/>
      <c r="C496" s="16"/>
      <c r="D496" s="16"/>
      <c r="E496" s="16"/>
      <c r="F496" s="16"/>
      <c r="G496" s="16"/>
      <c r="H496" s="16"/>
      <c r="I496" s="16"/>
      <c r="J496" s="16"/>
      <c r="K496" s="16"/>
      <c r="N496" s="16"/>
      <c r="O496" s="16"/>
      <c r="P496" s="16"/>
      <c r="Q496" s="16"/>
      <c r="R496" s="16"/>
      <c r="S496" s="23"/>
      <c r="T496" s="16"/>
      <c r="U496" s="16"/>
      <c r="W496" s="23" t="str">
        <f>IF('PD4'!$V496&lt;&gt;"",'PD4'!$V496*VLOOKUP('PD4'!$U496,#REF!,2,0),"")</f>
        <v/>
      </c>
      <c r="X496" s="16"/>
      <c r="Y496" s="16"/>
      <c r="Z496" s="16"/>
      <c r="AA496" s="16"/>
      <c r="AB496" s="16"/>
      <c r="AC496" s="16"/>
    </row>
    <row r="497" spans="1:29" ht="15.75" customHeight="1" x14ac:dyDescent="0.35">
      <c r="A497" s="17"/>
      <c r="B497" s="16"/>
      <c r="C497" s="16"/>
      <c r="D497" s="16"/>
      <c r="E497" s="16"/>
      <c r="F497" s="16"/>
      <c r="G497" s="16"/>
      <c r="H497" s="16"/>
      <c r="I497" s="16"/>
      <c r="J497" s="16"/>
      <c r="K497" s="16"/>
      <c r="N497" s="16"/>
      <c r="O497" s="16"/>
      <c r="P497" s="16"/>
      <c r="Q497" s="16"/>
      <c r="R497" s="16"/>
      <c r="S497" s="23"/>
      <c r="T497" s="16"/>
      <c r="U497" s="16"/>
      <c r="W497" s="23" t="str">
        <f>IF('PD4'!$V497&lt;&gt;"",'PD4'!$V497*VLOOKUP('PD4'!$U497,#REF!,2,0),"")</f>
        <v/>
      </c>
      <c r="X497" s="16"/>
      <c r="Y497" s="16"/>
      <c r="Z497" s="16"/>
      <c r="AA497" s="16"/>
      <c r="AB497" s="16"/>
      <c r="AC497" s="16"/>
    </row>
    <row r="498" spans="1:29" ht="15.75" customHeight="1" x14ac:dyDescent="0.35">
      <c r="A498" s="17"/>
      <c r="B498" s="16"/>
      <c r="C498" s="16"/>
      <c r="D498" s="16"/>
      <c r="E498" s="16"/>
      <c r="F498" s="16"/>
      <c r="G498" s="16"/>
      <c r="H498" s="16"/>
      <c r="I498" s="16"/>
      <c r="J498" s="16"/>
      <c r="K498" s="16"/>
      <c r="N498" s="16"/>
      <c r="O498" s="16"/>
      <c r="P498" s="16"/>
      <c r="Q498" s="16"/>
      <c r="R498" s="16"/>
      <c r="S498" s="23"/>
      <c r="T498" s="16"/>
      <c r="U498" s="16"/>
      <c r="W498" s="23" t="str">
        <f>IF('PD4'!$V498&lt;&gt;"",'PD4'!$V498*VLOOKUP('PD4'!$U498,#REF!,2,0),"")</f>
        <v/>
      </c>
      <c r="X498" s="16"/>
      <c r="Y498" s="16"/>
      <c r="Z498" s="16"/>
      <c r="AA498" s="16"/>
      <c r="AB498" s="16"/>
      <c r="AC498" s="16"/>
    </row>
    <row r="499" spans="1:29" ht="15.75" customHeight="1" x14ac:dyDescent="0.35">
      <c r="A499" s="17"/>
      <c r="B499" s="16"/>
      <c r="C499" s="16"/>
      <c r="D499" s="16"/>
      <c r="E499" s="16"/>
      <c r="F499" s="16"/>
      <c r="G499" s="16"/>
      <c r="H499" s="16"/>
      <c r="I499" s="16"/>
      <c r="J499" s="16"/>
      <c r="K499" s="16"/>
      <c r="N499" s="16"/>
      <c r="O499" s="16"/>
      <c r="P499" s="16"/>
      <c r="Q499" s="16"/>
      <c r="R499" s="16"/>
      <c r="S499" s="23"/>
      <c r="T499" s="16"/>
      <c r="U499" s="16"/>
      <c r="W499" s="23" t="str">
        <f>IF('PD4'!$V499&lt;&gt;"",'PD4'!$V499*VLOOKUP('PD4'!$U499,#REF!,2,0),"")</f>
        <v/>
      </c>
      <c r="X499" s="16"/>
      <c r="Y499" s="16"/>
      <c r="Z499" s="16"/>
      <c r="AA499" s="16"/>
      <c r="AB499" s="16"/>
      <c r="AC499" s="16"/>
    </row>
    <row r="500" spans="1:29" ht="15.75" customHeight="1" x14ac:dyDescent="0.35">
      <c r="A500" s="17"/>
      <c r="B500" s="16"/>
      <c r="C500" s="16"/>
      <c r="D500" s="16"/>
      <c r="E500" s="16"/>
      <c r="F500" s="16"/>
      <c r="G500" s="16"/>
      <c r="H500" s="16"/>
      <c r="I500" s="16"/>
      <c r="J500" s="16"/>
      <c r="K500" s="16"/>
      <c r="N500" s="16"/>
      <c r="O500" s="16"/>
      <c r="P500" s="16"/>
      <c r="Q500" s="16"/>
      <c r="R500" s="16"/>
      <c r="S500" s="23"/>
      <c r="T500" s="16"/>
      <c r="U500" s="16"/>
      <c r="W500" s="23" t="str">
        <f>IF('PD4'!$V500&lt;&gt;"",'PD4'!$V500*VLOOKUP('PD4'!$U500,#REF!,2,0),"")</f>
        <v/>
      </c>
      <c r="X500" s="16"/>
      <c r="Y500" s="16"/>
      <c r="Z500" s="16"/>
      <c r="AA500" s="16"/>
      <c r="AB500" s="16"/>
      <c r="AC500" s="16"/>
    </row>
    <row r="501" spans="1:29" ht="15.75" customHeight="1" x14ac:dyDescent="0.35">
      <c r="A501" s="17"/>
      <c r="B501" s="16"/>
      <c r="C501" s="16"/>
      <c r="D501" s="16"/>
      <c r="E501" s="16"/>
      <c r="F501" s="16"/>
      <c r="G501" s="16"/>
      <c r="H501" s="16"/>
      <c r="I501" s="16"/>
      <c r="J501" s="16"/>
      <c r="K501" s="16"/>
      <c r="N501" s="16"/>
      <c r="O501" s="16"/>
      <c r="P501" s="16"/>
      <c r="Q501" s="16"/>
      <c r="R501" s="16"/>
      <c r="S501" s="23"/>
      <c r="T501" s="16"/>
      <c r="U501" s="16"/>
      <c r="W501" s="23" t="str">
        <f>IF('PD4'!$V501&lt;&gt;"",'PD4'!$V501*VLOOKUP('PD4'!$U501,#REF!,2,0),"")</f>
        <v/>
      </c>
      <c r="X501" s="16"/>
      <c r="Y501" s="16"/>
      <c r="Z501" s="16"/>
      <c r="AA501" s="16"/>
      <c r="AB501" s="16"/>
      <c r="AC501" s="16"/>
    </row>
    <row r="502" spans="1:29" ht="15.75" customHeight="1" x14ac:dyDescent="0.35">
      <c r="A502" s="17"/>
      <c r="B502" s="16"/>
      <c r="C502" s="16"/>
      <c r="D502" s="16"/>
      <c r="E502" s="16"/>
      <c r="F502" s="16"/>
      <c r="G502" s="16"/>
      <c r="H502" s="16"/>
      <c r="I502" s="16"/>
      <c r="J502" s="16"/>
      <c r="K502" s="16"/>
      <c r="N502" s="16"/>
      <c r="O502" s="16"/>
      <c r="P502" s="16"/>
      <c r="Q502" s="16"/>
      <c r="R502" s="16"/>
      <c r="S502" s="23"/>
      <c r="T502" s="16"/>
      <c r="U502" s="16"/>
      <c r="W502" s="23" t="str">
        <f>IF('PD4'!$V502&lt;&gt;"",'PD4'!$V502*VLOOKUP('PD4'!$U502,#REF!,2,0),"")</f>
        <v/>
      </c>
      <c r="X502" s="16"/>
      <c r="Y502" s="16"/>
      <c r="Z502" s="16"/>
      <c r="AA502" s="16"/>
      <c r="AB502" s="16"/>
      <c r="AC502" s="16"/>
    </row>
    <row r="503" spans="1:29" ht="15.75" customHeight="1" x14ac:dyDescent="0.35">
      <c r="A503" s="17"/>
      <c r="B503" s="16"/>
      <c r="C503" s="16"/>
      <c r="D503" s="16"/>
      <c r="E503" s="16"/>
      <c r="F503" s="16"/>
      <c r="G503" s="16"/>
      <c r="H503" s="16"/>
      <c r="I503" s="16"/>
      <c r="J503" s="16"/>
      <c r="K503" s="16"/>
      <c r="N503" s="16"/>
      <c r="O503" s="16"/>
      <c r="P503" s="16"/>
      <c r="Q503" s="16"/>
      <c r="R503" s="16"/>
      <c r="S503" s="23"/>
      <c r="T503" s="16"/>
      <c r="U503" s="16"/>
      <c r="W503" s="23" t="str">
        <f>IF('PD4'!$V503&lt;&gt;"",'PD4'!$V503*VLOOKUP('PD4'!$U503,#REF!,2,0),"")</f>
        <v/>
      </c>
      <c r="X503" s="16"/>
      <c r="Y503" s="16"/>
      <c r="Z503" s="16"/>
      <c r="AA503" s="16"/>
      <c r="AB503" s="16"/>
      <c r="AC503" s="16"/>
    </row>
    <row r="504" spans="1:29" ht="15.75" customHeight="1" x14ac:dyDescent="0.35">
      <c r="A504" s="17"/>
      <c r="B504" s="16"/>
      <c r="C504" s="16"/>
      <c r="D504" s="16"/>
      <c r="E504" s="16"/>
      <c r="F504" s="16"/>
      <c r="G504" s="16"/>
      <c r="H504" s="16"/>
      <c r="I504" s="16"/>
      <c r="J504" s="16"/>
      <c r="K504" s="16"/>
      <c r="N504" s="16"/>
      <c r="O504" s="16"/>
      <c r="P504" s="16"/>
      <c r="Q504" s="16"/>
      <c r="R504" s="16"/>
      <c r="S504" s="23"/>
      <c r="T504" s="16"/>
      <c r="U504" s="16"/>
      <c r="W504" s="23" t="str">
        <f>IF('PD4'!$V504&lt;&gt;"",'PD4'!$V504*VLOOKUP('PD4'!$U504,#REF!,2,0),"")</f>
        <v/>
      </c>
      <c r="X504" s="16"/>
      <c r="Y504" s="16"/>
      <c r="Z504" s="16"/>
      <c r="AA504" s="16"/>
      <c r="AB504" s="16"/>
      <c r="AC504" s="16"/>
    </row>
    <row r="505" spans="1:29" ht="15.75" customHeight="1" x14ac:dyDescent="0.35">
      <c r="A505" s="17"/>
      <c r="B505" s="16"/>
      <c r="C505" s="16"/>
      <c r="D505" s="16"/>
      <c r="E505" s="16"/>
      <c r="F505" s="16"/>
      <c r="G505" s="16"/>
      <c r="H505" s="16"/>
      <c r="I505" s="16"/>
      <c r="J505" s="16"/>
      <c r="K505" s="16"/>
      <c r="N505" s="16"/>
      <c r="O505" s="16"/>
      <c r="P505" s="16"/>
      <c r="Q505" s="16"/>
      <c r="R505" s="16"/>
      <c r="S505" s="23"/>
      <c r="T505" s="16"/>
      <c r="U505" s="16"/>
      <c r="W505" s="23" t="str">
        <f>IF('PD4'!$V505&lt;&gt;"",'PD4'!$V505*VLOOKUP('PD4'!$U505,#REF!,2,0),"")</f>
        <v/>
      </c>
      <c r="X505" s="16"/>
      <c r="Y505" s="16"/>
      <c r="Z505" s="16"/>
      <c r="AA505" s="16"/>
      <c r="AB505" s="16"/>
      <c r="AC505" s="16"/>
    </row>
    <row r="506" spans="1:29" ht="15.75" customHeight="1" x14ac:dyDescent="0.35">
      <c r="A506" s="17"/>
      <c r="B506" s="16"/>
      <c r="C506" s="16"/>
      <c r="D506" s="16"/>
      <c r="E506" s="16"/>
      <c r="F506" s="16"/>
      <c r="G506" s="16"/>
      <c r="H506" s="16"/>
      <c r="I506" s="16"/>
      <c r="J506" s="16"/>
      <c r="K506" s="16"/>
      <c r="N506" s="16"/>
      <c r="O506" s="16"/>
      <c r="P506" s="16"/>
      <c r="Q506" s="16"/>
      <c r="R506" s="16"/>
      <c r="S506" s="23"/>
      <c r="T506" s="16"/>
      <c r="U506" s="16"/>
      <c r="W506" s="23" t="str">
        <f>IF('PD4'!$V506&lt;&gt;"",'PD4'!$V506*VLOOKUP('PD4'!$U506,#REF!,2,0),"")</f>
        <v/>
      </c>
      <c r="X506" s="16"/>
      <c r="Y506" s="16"/>
      <c r="Z506" s="16"/>
      <c r="AA506" s="16"/>
      <c r="AB506" s="16"/>
      <c r="AC506" s="16"/>
    </row>
    <row r="507" spans="1:29" ht="15.75" customHeight="1" x14ac:dyDescent="0.35">
      <c r="A507" s="17"/>
      <c r="B507" s="16"/>
      <c r="C507" s="16"/>
      <c r="D507" s="16"/>
      <c r="E507" s="16"/>
      <c r="F507" s="16"/>
      <c r="G507" s="16"/>
      <c r="H507" s="16"/>
      <c r="I507" s="16"/>
      <c r="J507" s="16"/>
      <c r="K507" s="16"/>
      <c r="N507" s="16"/>
      <c r="O507" s="16"/>
      <c r="P507" s="16"/>
      <c r="Q507" s="16"/>
      <c r="R507" s="16"/>
      <c r="S507" s="23"/>
      <c r="T507" s="16"/>
      <c r="U507" s="16"/>
      <c r="W507" s="23" t="str">
        <f>IF('PD4'!$V507&lt;&gt;"",'PD4'!$V507*VLOOKUP('PD4'!$U507,#REF!,2,0),"")</f>
        <v/>
      </c>
      <c r="X507" s="16"/>
      <c r="Y507" s="16"/>
      <c r="Z507" s="16"/>
      <c r="AA507" s="16"/>
      <c r="AB507" s="16"/>
      <c r="AC507" s="16"/>
    </row>
    <row r="508" spans="1:29" ht="15.75" customHeight="1" x14ac:dyDescent="0.35">
      <c r="A508" s="17"/>
      <c r="B508" s="16"/>
      <c r="C508" s="16"/>
      <c r="D508" s="16"/>
      <c r="E508" s="16"/>
      <c r="F508" s="16"/>
      <c r="G508" s="16"/>
      <c r="H508" s="16"/>
      <c r="I508" s="16"/>
      <c r="J508" s="16"/>
      <c r="K508" s="16"/>
      <c r="N508" s="16"/>
      <c r="O508" s="16"/>
      <c r="P508" s="16"/>
      <c r="Q508" s="16"/>
      <c r="R508" s="16"/>
      <c r="S508" s="23"/>
      <c r="T508" s="16"/>
      <c r="U508" s="16"/>
      <c r="W508" s="23" t="str">
        <f>IF('PD4'!$V508&lt;&gt;"",'PD4'!$V508*VLOOKUP('PD4'!$U508,#REF!,2,0),"")</f>
        <v/>
      </c>
      <c r="X508" s="16"/>
      <c r="Y508" s="16"/>
      <c r="Z508" s="16"/>
      <c r="AA508" s="16"/>
      <c r="AB508" s="16"/>
      <c r="AC508" s="16"/>
    </row>
    <row r="509" spans="1:29" ht="15.75" customHeight="1" x14ac:dyDescent="0.35">
      <c r="A509" s="17"/>
      <c r="B509" s="16"/>
      <c r="C509" s="16"/>
      <c r="D509" s="16"/>
      <c r="E509" s="16"/>
      <c r="F509" s="16"/>
      <c r="G509" s="16"/>
      <c r="H509" s="16"/>
      <c r="I509" s="16"/>
      <c r="J509" s="16"/>
      <c r="K509" s="16"/>
      <c r="N509" s="16"/>
      <c r="O509" s="16"/>
      <c r="P509" s="16"/>
      <c r="Q509" s="16"/>
      <c r="R509" s="16"/>
      <c r="S509" s="23"/>
      <c r="T509" s="16"/>
      <c r="U509" s="16"/>
      <c r="W509" s="23" t="str">
        <f>IF('PD4'!$V509&lt;&gt;"",'PD4'!$V509*VLOOKUP('PD4'!$U509,#REF!,2,0),"")</f>
        <v/>
      </c>
      <c r="X509" s="16"/>
      <c r="Y509" s="16"/>
      <c r="Z509" s="16"/>
      <c r="AA509" s="16"/>
      <c r="AB509" s="16"/>
      <c r="AC509" s="16"/>
    </row>
    <row r="510" spans="1:29" ht="15.75" customHeight="1" x14ac:dyDescent="0.35">
      <c r="A510" s="17"/>
      <c r="B510" s="16"/>
      <c r="C510" s="16"/>
      <c r="D510" s="16"/>
      <c r="E510" s="16"/>
      <c r="F510" s="16"/>
      <c r="G510" s="16"/>
      <c r="H510" s="16"/>
      <c r="I510" s="16"/>
      <c r="J510" s="16"/>
      <c r="K510" s="16"/>
      <c r="N510" s="16"/>
      <c r="O510" s="16"/>
      <c r="P510" s="16"/>
      <c r="Q510" s="16"/>
      <c r="R510" s="16"/>
      <c r="S510" s="23"/>
      <c r="T510" s="16"/>
      <c r="U510" s="16"/>
      <c r="W510" s="23" t="str">
        <f>IF('PD4'!$V510&lt;&gt;"",'PD4'!$V510*VLOOKUP('PD4'!$U510,#REF!,2,0),"")</f>
        <v/>
      </c>
      <c r="X510" s="16"/>
      <c r="Y510" s="16"/>
      <c r="Z510" s="16"/>
      <c r="AA510" s="16"/>
      <c r="AB510" s="16"/>
      <c r="AC510" s="16"/>
    </row>
    <row r="511" spans="1:29" ht="15.75" customHeight="1" x14ac:dyDescent="0.35">
      <c r="A511" s="17"/>
      <c r="B511" s="16"/>
      <c r="C511" s="16"/>
      <c r="D511" s="16"/>
      <c r="E511" s="16"/>
      <c r="F511" s="16"/>
      <c r="G511" s="16"/>
      <c r="H511" s="16"/>
      <c r="I511" s="16"/>
      <c r="J511" s="16"/>
      <c r="K511" s="16"/>
      <c r="N511" s="16"/>
      <c r="O511" s="16"/>
      <c r="P511" s="16"/>
      <c r="Q511" s="16"/>
      <c r="R511" s="16"/>
      <c r="S511" s="23"/>
      <c r="T511" s="16"/>
      <c r="U511" s="16"/>
      <c r="W511" s="23" t="str">
        <f>IF('PD4'!$V511&lt;&gt;"",'PD4'!$V511*VLOOKUP('PD4'!$U511,#REF!,2,0),"")</f>
        <v/>
      </c>
      <c r="X511" s="16"/>
      <c r="Y511" s="16"/>
      <c r="Z511" s="16"/>
      <c r="AA511" s="16"/>
      <c r="AB511" s="16"/>
      <c r="AC511" s="16"/>
    </row>
    <row r="512" spans="1:29" ht="15.75" customHeight="1" x14ac:dyDescent="0.35">
      <c r="A512" s="17"/>
      <c r="B512" s="16"/>
      <c r="C512" s="16"/>
      <c r="D512" s="16"/>
      <c r="E512" s="16"/>
      <c r="F512" s="16"/>
      <c r="G512" s="16"/>
      <c r="H512" s="16"/>
      <c r="I512" s="16"/>
      <c r="J512" s="16"/>
      <c r="K512" s="16"/>
      <c r="N512" s="16"/>
      <c r="O512" s="16"/>
      <c r="P512" s="16"/>
      <c r="Q512" s="16"/>
      <c r="R512" s="16"/>
      <c r="S512" s="23"/>
      <c r="T512" s="16"/>
      <c r="U512" s="16"/>
      <c r="W512" s="23" t="str">
        <f>IF('PD4'!$V512&lt;&gt;"",'PD4'!$V512*VLOOKUP('PD4'!$U512,#REF!,2,0),"")</f>
        <v/>
      </c>
      <c r="X512" s="16"/>
      <c r="Y512" s="16"/>
      <c r="Z512" s="16"/>
      <c r="AA512" s="16"/>
      <c r="AB512" s="16"/>
      <c r="AC512" s="16"/>
    </row>
    <row r="513" spans="1:29" ht="15.75" customHeight="1" x14ac:dyDescent="0.35">
      <c r="A513" s="17"/>
      <c r="B513" s="16"/>
      <c r="C513" s="16"/>
      <c r="D513" s="16"/>
      <c r="E513" s="16"/>
      <c r="F513" s="16"/>
      <c r="G513" s="16"/>
      <c r="H513" s="16"/>
      <c r="I513" s="16"/>
      <c r="J513" s="16"/>
      <c r="K513" s="16"/>
      <c r="N513" s="16"/>
      <c r="O513" s="16"/>
      <c r="P513" s="16"/>
      <c r="Q513" s="16"/>
      <c r="R513" s="16"/>
      <c r="S513" s="23"/>
      <c r="T513" s="16"/>
      <c r="U513" s="16"/>
      <c r="W513" s="23" t="str">
        <f>IF('PD4'!$V513&lt;&gt;"",'PD4'!$V513*VLOOKUP('PD4'!$U513,#REF!,2,0),"")</f>
        <v/>
      </c>
      <c r="X513" s="16"/>
      <c r="Y513" s="16"/>
      <c r="Z513" s="16"/>
      <c r="AA513" s="16"/>
      <c r="AB513" s="16"/>
      <c r="AC513" s="16"/>
    </row>
    <row r="514" spans="1:29" ht="15.75" customHeight="1" x14ac:dyDescent="0.35">
      <c r="A514" s="17"/>
      <c r="B514" s="16"/>
      <c r="C514" s="16"/>
      <c r="D514" s="16"/>
      <c r="E514" s="16"/>
      <c r="F514" s="16"/>
      <c r="G514" s="16"/>
      <c r="H514" s="16"/>
      <c r="I514" s="16"/>
      <c r="J514" s="16"/>
      <c r="K514" s="16"/>
      <c r="N514" s="16"/>
      <c r="O514" s="16"/>
      <c r="P514" s="16"/>
      <c r="Q514" s="16"/>
      <c r="R514" s="16"/>
      <c r="S514" s="23"/>
      <c r="T514" s="16"/>
      <c r="U514" s="16"/>
      <c r="W514" s="23" t="str">
        <f>IF('PD4'!$V514&lt;&gt;"",'PD4'!$V514*VLOOKUP('PD4'!$U514,#REF!,2,0),"")</f>
        <v/>
      </c>
      <c r="X514" s="16"/>
      <c r="Y514" s="16"/>
      <c r="Z514" s="16"/>
      <c r="AA514" s="16"/>
      <c r="AB514" s="16"/>
      <c r="AC514" s="16"/>
    </row>
    <row r="515" spans="1:29" ht="15.75" customHeight="1" x14ac:dyDescent="0.35">
      <c r="A515" s="17"/>
      <c r="B515" s="16"/>
      <c r="C515" s="16"/>
      <c r="D515" s="16"/>
      <c r="E515" s="16"/>
      <c r="F515" s="16"/>
      <c r="G515" s="16"/>
      <c r="H515" s="16"/>
      <c r="I515" s="16"/>
      <c r="J515" s="16"/>
      <c r="K515" s="16"/>
      <c r="N515" s="16"/>
      <c r="O515" s="16"/>
      <c r="P515" s="16"/>
      <c r="Q515" s="16"/>
      <c r="R515" s="16"/>
      <c r="S515" s="23"/>
      <c r="T515" s="16"/>
      <c r="U515" s="16"/>
      <c r="W515" s="23" t="str">
        <f>IF('PD4'!$V515&lt;&gt;"",'PD4'!$V515*VLOOKUP('PD4'!$U515,#REF!,2,0),"")</f>
        <v/>
      </c>
      <c r="X515" s="16"/>
      <c r="Y515" s="16"/>
      <c r="Z515" s="16"/>
      <c r="AA515" s="16"/>
      <c r="AB515" s="16"/>
      <c r="AC515" s="16"/>
    </row>
    <row r="516" spans="1:29" ht="15.75" customHeight="1" x14ac:dyDescent="0.35">
      <c r="A516" s="17"/>
      <c r="B516" s="16"/>
      <c r="C516" s="16"/>
      <c r="D516" s="16"/>
      <c r="E516" s="16"/>
      <c r="F516" s="16"/>
      <c r="G516" s="16"/>
      <c r="H516" s="16"/>
      <c r="I516" s="16"/>
      <c r="J516" s="16"/>
      <c r="K516" s="16"/>
      <c r="N516" s="16"/>
      <c r="O516" s="16"/>
      <c r="P516" s="16"/>
      <c r="Q516" s="16"/>
      <c r="R516" s="16"/>
      <c r="S516" s="23"/>
      <c r="T516" s="16"/>
      <c r="U516" s="16"/>
      <c r="W516" s="23" t="str">
        <f>IF('PD4'!$V516&lt;&gt;"",'PD4'!$V516*VLOOKUP('PD4'!$U516,#REF!,2,0),"")</f>
        <v/>
      </c>
      <c r="X516" s="16"/>
      <c r="Y516" s="16"/>
      <c r="Z516" s="16"/>
      <c r="AA516" s="16"/>
      <c r="AB516" s="16"/>
      <c r="AC516" s="16"/>
    </row>
    <row r="517" spans="1:29" ht="15.75" customHeight="1" x14ac:dyDescent="0.35">
      <c r="A517" s="17"/>
      <c r="B517" s="16"/>
      <c r="C517" s="16"/>
      <c r="D517" s="16"/>
      <c r="E517" s="16"/>
      <c r="F517" s="16"/>
      <c r="G517" s="16"/>
      <c r="H517" s="16"/>
      <c r="I517" s="16"/>
      <c r="J517" s="16"/>
      <c r="K517" s="16"/>
      <c r="N517" s="16"/>
      <c r="O517" s="16"/>
      <c r="P517" s="16"/>
      <c r="Q517" s="16"/>
      <c r="R517" s="16"/>
      <c r="S517" s="23"/>
      <c r="T517" s="16"/>
      <c r="U517" s="16"/>
      <c r="W517" s="23" t="str">
        <f>IF('PD4'!$V517&lt;&gt;"",'PD4'!$V517*VLOOKUP('PD4'!$U517,#REF!,2,0),"")</f>
        <v/>
      </c>
      <c r="X517" s="16"/>
      <c r="Y517" s="16"/>
      <c r="Z517" s="16"/>
      <c r="AA517" s="16"/>
      <c r="AB517" s="16"/>
      <c r="AC517" s="16"/>
    </row>
    <row r="518" spans="1:29" ht="15.75" customHeight="1" x14ac:dyDescent="0.35">
      <c r="A518" s="17"/>
      <c r="B518" s="16"/>
      <c r="C518" s="16"/>
      <c r="D518" s="16"/>
      <c r="E518" s="16"/>
      <c r="F518" s="16"/>
      <c r="G518" s="16"/>
      <c r="H518" s="16"/>
      <c r="I518" s="16"/>
      <c r="J518" s="16"/>
      <c r="K518" s="16"/>
      <c r="N518" s="16"/>
      <c r="O518" s="16"/>
      <c r="P518" s="16"/>
      <c r="Q518" s="16"/>
      <c r="R518" s="16"/>
      <c r="S518" s="23"/>
      <c r="T518" s="16"/>
      <c r="U518" s="16"/>
      <c r="W518" s="23" t="str">
        <f>IF('PD4'!$V518&lt;&gt;"",'PD4'!$V518*VLOOKUP('PD4'!$U518,#REF!,2,0),"")</f>
        <v/>
      </c>
      <c r="X518" s="16"/>
      <c r="Y518" s="16"/>
      <c r="Z518" s="16"/>
      <c r="AA518" s="16"/>
      <c r="AB518" s="16"/>
      <c r="AC518" s="16"/>
    </row>
    <row r="519" spans="1:29" ht="15.75" customHeight="1" x14ac:dyDescent="0.35">
      <c r="A519" s="17"/>
      <c r="B519" s="16"/>
      <c r="C519" s="16"/>
      <c r="D519" s="16"/>
      <c r="E519" s="16"/>
      <c r="F519" s="16"/>
      <c r="G519" s="16"/>
      <c r="H519" s="16"/>
      <c r="I519" s="16"/>
      <c r="J519" s="16"/>
      <c r="K519" s="16"/>
      <c r="N519" s="16"/>
      <c r="O519" s="16"/>
      <c r="P519" s="16"/>
      <c r="Q519" s="16"/>
      <c r="R519" s="16"/>
      <c r="S519" s="23"/>
      <c r="T519" s="16"/>
      <c r="U519" s="16"/>
      <c r="W519" s="23" t="str">
        <f>IF('PD4'!$V519&lt;&gt;"",'PD4'!$V519*VLOOKUP('PD4'!$U519,#REF!,2,0),"")</f>
        <v/>
      </c>
      <c r="X519" s="16"/>
      <c r="Y519" s="16"/>
      <c r="Z519" s="16"/>
      <c r="AA519" s="16"/>
      <c r="AB519" s="16"/>
      <c r="AC519" s="16"/>
    </row>
    <row r="520" spans="1:29" ht="15.75" customHeight="1" x14ac:dyDescent="0.35">
      <c r="A520" s="17"/>
      <c r="B520" s="16"/>
      <c r="C520" s="16"/>
      <c r="D520" s="16"/>
      <c r="E520" s="16"/>
      <c r="F520" s="16"/>
      <c r="G520" s="16"/>
      <c r="H520" s="16"/>
      <c r="I520" s="16"/>
      <c r="J520" s="16"/>
      <c r="K520" s="16"/>
      <c r="N520" s="16"/>
      <c r="O520" s="16"/>
      <c r="P520" s="16"/>
      <c r="Q520" s="16"/>
      <c r="R520" s="16"/>
      <c r="S520" s="23"/>
      <c r="T520" s="16"/>
      <c r="U520" s="16"/>
      <c r="W520" s="23" t="str">
        <f>IF('PD4'!$V520&lt;&gt;"",'PD4'!$V520*VLOOKUP('PD4'!$U520,#REF!,2,0),"")</f>
        <v/>
      </c>
      <c r="X520" s="16"/>
      <c r="Y520" s="16"/>
      <c r="Z520" s="16"/>
      <c r="AA520" s="16"/>
      <c r="AB520" s="16"/>
      <c r="AC520" s="16"/>
    </row>
    <row r="521" spans="1:29" ht="15.75" customHeight="1" x14ac:dyDescent="0.35">
      <c r="A521" s="17"/>
      <c r="B521" s="16"/>
      <c r="C521" s="16"/>
      <c r="D521" s="16"/>
      <c r="E521" s="16"/>
      <c r="F521" s="16"/>
      <c r="G521" s="16"/>
      <c r="H521" s="16"/>
      <c r="I521" s="16"/>
      <c r="J521" s="16"/>
      <c r="K521" s="16"/>
      <c r="N521" s="16"/>
      <c r="O521" s="16"/>
      <c r="P521" s="16"/>
      <c r="Q521" s="16"/>
      <c r="R521" s="16"/>
      <c r="S521" s="23"/>
      <c r="T521" s="16"/>
      <c r="U521" s="16"/>
      <c r="W521" s="23" t="str">
        <f>IF('PD4'!$V521&lt;&gt;"",'PD4'!$V521*VLOOKUP('PD4'!$U521,#REF!,2,0),"")</f>
        <v/>
      </c>
      <c r="X521" s="16"/>
      <c r="Y521" s="16"/>
      <c r="Z521" s="16"/>
      <c r="AA521" s="16"/>
      <c r="AB521" s="16"/>
      <c r="AC521" s="16"/>
    </row>
    <row r="522" spans="1:29" ht="15.75" customHeight="1" x14ac:dyDescent="0.35">
      <c r="A522" s="17"/>
      <c r="B522" s="16"/>
      <c r="C522" s="16"/>
      <c r="D522" s="16"/>
      <c r="E522" s="16"/>
      <c r="F522" s="16"/>
      <c r="G522" s="16"/>
      <c r="H522" s="16"/>
      <c r="I522" s="16"/>
      <c r="J522" s="16"/>
      <c r="K522" s="16"/>
      <c r="N522" s="16"/>
      <c r="O522" s="16"/>
      <c r="P522" s="16"/>
      <c r="Q522" s="16"/>
      <c r="R522" s="16"/>
      <c r="S522" s="23"/>
      <c r="T522" s="16"/>
      <c r="U522" s="16"/>
      <c r="W522" s="23" t="str">
        <f>IF('PD4'!$V522&lt;&gt;"",'PD4'!$V522*VLOOKUP('PD4'!$U522,#REF!,2,0),"")</f>
        <v/>
      </c>
      <c r="X522" s="16"/>
      <c r="Y522" s="16"/>
      <c r="Z522" s="16"/>
      <c r="AA522" s="16"/>
      <c r="AB522" s="16"/>
      <c r="AC522" s="16"/>
    </row>
    <row r="523" spans="1:29" ht="15.75" customHeight="1" x14ac:dyDescent="0.35">
      <c r="A523" s="17"/>
      <c r="B523" s="16"/>
      <c r="C523" s="16"/>
      <c r="D523" s="16"/>
      <c r="E523" s="16"/>
      <c r="F523" s="16"/>
      <c r="G523" s="16"/>
      <c r="H523" s="16"/>
      <c r="I523" s="16"/>
      <c r="J523" s="16"/>
      <c r="K523" s="16"/>
      <c r="N523" s="16"/>
      <c r="O523" s="16"/>
      <c r="P523" s="16"/>
      <c r="Q523" s="16"/>
      <c r="R523" s="16"/>
      <c r="S523" s="23"/>
      <c r="T523" s="16"/>
      <c r="U523" s="16"/>
      <c r="W523" s="23" t="str">
        <f>IF('PD4'!$V523&lt;&gt;"",'PD4'!$V523*VLOOKUP('PD4'!$U523,#REF!,2,0),"")</f>
        <v/>
      </c>
      <c r="X523" s="16"/>
      <c r="Y523" s="16"/>
      <c r="Z523" s="16"/>
      <c r="AA523" s="16"/>
      <c r="AB523" s="16"/>
      <c r="AC523" s="16"/>
    </row>
    <row r="524" spans="1:29" ht="15.75" customHeight="1" x14ac:dyDescent="0.35">
      <c r="A524" s="17"/>
      <c r="B524" s="16"/>
      <c r="C524" s="16"/>
      <c r="D524" s="16"/>
      <c r="E524" s="16"/>
      <c r="F524" s="16"/>
      <c r="G524" s="16"/>
      <c r="H524" s="16"/>
      <c r="I524" s="16"/>
      <c r="J524" s="16"/>
      <c r="K524" s="16"/>
      <c r="N524" s="16"/>
      <c r="O524" s="16"/>
      <c r="P524" s="16"/>
      <c r="Q524" s="16"/>
      <c r="R524" s="16"/>
      <c r="S524" s="23"/>
      <c r="T524" s="16"/>
      <c r="U524" s="16"/>
      <c r="W524" s="23" t="str">
        <f>IF('PD4'!$V524&lt;&gt;"",'PD4'!$V524*VLOOKUP('PD4'!$U524,#REF!,2,0),"")</f>
        <v/>
      </c>
      <c r="X524" s="16"/>
      <c r="Y524" s="16"/>
      <c r="Z524" s="16"/>
      <c r="AA524" s="16"/>
      <c r="AB524" s="16"/>
      <c r="AC524" s="16"/>
    </row>
    <row r="525" spans="1:29" ht="15.75" customHeight="1" x14ac:dyDescent="0.35">
      <c r="A525" s="17"/>
      <c r="B525" s="16"/>
      <c r="C525" s="16"/>
      <c r="D525" s="16"/>
      <c r="E525" s="16"/>
      <c r="F525" s="16"/>
      <c r="G525" s="16"/>
      <c r="H525" s="16"/>
      <c r="I525" s="16"/>
      <c r="J525" s="16"/>
      <c r="K525" s="16"/>
      <c r="N525" s="16"/>
      <c r="O525" s="16"/>
      <c r="P525" s="16"/>
      <c r="Q525" s="16"/>
      <c r="R525" s="16"/>
      <c r="S525" s="23"/>
      <c r="T525" s="16"/>
      <c r="U525" s="16"/>
      <c r="W525" s="23" t="str">
        <f>IF('PD4'!$V525&lt;&gt;"",'PD4'!$V525*VLOOKUP('PD4'!$U525,#REF!,2,0),"")</f>
        <v/>
      </c>
      <c r="X525" s="16"/>
      <c r="Y525" s="16"/>
      <c r="Z525" s="16"/>
      <c r="AA525" s="16"/>
      <c r="AB525" s="16"/>
      <c r="AC525" s="16"/>
    </row>
    <row r="526" spans="1:29" ht="15.75" customHeight="1" x14ac:dyDescent="0.35">
      <c r="A526" s="17"/>
      <c r="B526" s="16"/>
      <c r="C526" s="16"/>
      <c r="D526" s="16"/>
      <c r="E526" s="16"/>
      <c r="F526" s="16"/>
      <c r="G526" s="16"/>
      <c r="H526" s="16"/>
      <c r="I526" s="16"/>
      <c r="J526" s="16"/>
      <c r="K526" s="16"/>
      <c r="N526" s="16"/>
      <c r="O526" s="16"/>
      <c r="P526" s="16"/>
      <c r="Q526" s="16"/>
      <c r="R526" s="16"/>
      <c r="S526" s="23"/>
      <c r="T526" s="16"/>
      <c r="U526" s="16"/>
      <c r="W526" s="23" t="str">
        <f>IF('PD4'!$V526&lt;&gt;"",'PD4'!$V526*VLOOKUP('PD4'!$U526,#REF!,2,0),"")</f>
        <v/>
      </c>
      <c r="X526" s="16"/>
      <c r="Y526" s="16"/>
      <c r="Z526" s="16"/>
      <c r="AA526" s="16"/>
      <c r="AB526" s="16"/>
      <c r="AC526" s="16"/>
    </row>
    <row r="527" spans="1:29" ht="15.75" customHeight="1" x14ac:dyDescent="0.35">
      <c r="A527" s="17"/>
      <c r="B527" s="16"/>
      <c r="C527" s="16"/>
      <c r="D527" s="16"/>
      <c r="E527" s="16"/>
      <c r="F527" s="16"/>
      <c r="G527" s="16"/>
      <c r="H527" s="16"/>
      <c r="I527" s="16"/>
      <c r="J527" s="16"/>
      <c r="K527" s="16"/>
      <c r="N527" s="16"/>
      <c r="O527" s="16"/>
      <c r="P527" s="16"/>
      <c r="Q527" s="16"/>
      <c r="R527" s="16"/>
      <c r="S527" s="23"/>
      <c r="T527" s="16"/>
      <c r="U527" s="16"/>
      <c r="W527" s="23" t="str">
        <f>IF('PD4'!$V527&lt;&gt;"",'PD4'!$V527*VLOOKUP('PD4'!$U527,#REF!,2,0),"")</f>
        <v/>
      </c>
      <c r="X527" s="16"/>
      <c r="Y527" s="16"/>
      <c r="Z527" s="16"/>
      <c r="AA527" s="16"/>
      <c r="AB527" s="16"/>
      <c r="AC527" s="16"/>
    </row>
    <row r="528" spans="1:29" ht="15.75" customHeight="1" x14ac:dyDescent="0.35">
      <c r="A528" s="17"/>
      <c r="B528" s="16"/>
      <c r="C528" s="16"/>
      <c r="D528" s="16"/>
      <c r="E528" s="16"/>
      <c r="F528" s="16"/>
      <c r="G528" s="16"/>
      <c r="H528" s="16"/>
      <c r="I528" s="16"/>
      <c r="J528" s="16"/>
      <c r="K528" s="16"/>
      <c r="N528" s="16"/>
      <c r="O528" s="16"/>
      <c r="P528" s="16"/>
      <c r="Q528" s="16"/>
      <c r="R528" s="16"/>
      <c r="S528" s="23"/>
      <c r="T528" s="16"/>
      <c r="U528" s="16"/>
      <c r="W528" s="23" t="str">
        <f>IF('PD4'!$V528&lt;&gt;"",'PD4'!$V528*VLOOKUP('PD4'!$U528,#REF!,2,0),"")</f>
        <v/>
      </c>
      <c r="X528" s="16"/>
      <c r="Y528" s="16"/>
      <c r="Z528" s="16"/>
      <c r="AA528" s="16"/>
      <c r="AB528" s="16"/>
      <c r="AC528" s="16"/>
    </row>
    <row r="529" spans="1:29" ht="15.75" customHeight="1" x14ac:dyDescent="0.35">
      <c r="A529" s="17"/>
      <c r="B529" s="16"/>
      <c r="C529" s="16"/>
      <c r="D529" s="16"/>
      <c r="E529" s="16"/>
      <c r="F529" s="16"/>
      <c r="G529" s="16"/>
      <c r="H529" s="16"/>
      <c r="I529" s="16"/>
      <c r="J529" s="16"/>
      <c r="K529" s="16"/>
      <c r="N529" s="16"/>
      <c r="O529" s="16"/>
      <c r="P529" s="16"/>
      <c r="Q529" s="16"/>
      <c r="R529" s="16"/>
      <c r="S529" s="23"/>
      <c r="T529" s="16"/>
      <c r="U529" s="16"/>
      <c r="W529" s="23" t="str">
        <f>IF('PD4'!$V529&lt;&gt;"",'PD4'!$V529*VLOOKUP('PD4'!$U529,#REF!,2,0),"")</f>
        <v/>
      </c>
      <c r="X529" s="16"/>
      <c r="Y529" s="16"/>
      <c r="Z529" s="16"/>
      <c r="AA529" s="16"/>
      <c r="AB529" s="16"/>
      <c r="AC529" s="16"/>
    </row>
    <row r="530" spans="1:29" ht="15.75" customHeight="1" x14ac:dyDescent="0.35">
      <c r="A530" s="17"/>
      <c r="B530" s="16"/>
      <c r="C530" s="16"/>
      <c r="D530" s="16"/>
      <c r="E530" s="16"/>
      <c r="F530" s="16"/>
      <c r="G530" s="16"/>
      <c r="H530" s="16"/>
      <c r="I530" s="16"/>
      <c r="J530" s="16"/>
      <c r="K530" s="16"/>
      <c r="N530" s="16"/>
      <c r="O530" s="16"/>
      <c r="P530" s="16"/>
      <c r="Q530" s="16"/>
      <c r="R530" s="16"/>
      <c r="S530" s="23"/>
      <c r="T530" s="16"/>
      <c r="U530" s="16"/>
      <c r="W530" s="23" t="str">
        <f>IF('PD4'!$V530&lt;&gt;"",'PD4'!$V530*VLOOKUP('PD4'!$U530,#REF!,2,0),"")</f>
        <v/>
      </c>
      <c r="X530" s="16"/>
      <c r="Y530" s="16"/>
      <c r="Z530" s="16"/>
      <c r="AA530" s="16"/>
      <c r="AB530" s="16"/>
      <c r="AC530" s="16"/>
    </row>
    <row r="531" spans="1:29" ht="15.75" customHeight="1" x14ac:dyDescent="0.35">
      <c r="A531" s="17"/>
      <c r="B531" s="16"/>
      <c r="C531" s="16"/>
      <c r="D531" s="16"/>
      <c r="E531" s="16"/>
      <c r="F531" s="16"/>
      <c r="G531" s="16"/>
      <c r="H531" s="16"/>
      <c r="I531" s="16"/>
      <c r="J531" s="16"/>
      <c r="K531" s="16"/>
      <c r="N531" s="16"/>
      <c r="O531" s="16"/>
      <c r="P531" s="16"/>
      <c r="Q531" s="16"/>
      <c r="R531" s="16"/>
      <c r="S531" s="23"/>
      <c r="T531" s="16"/>
      <c r="U531" s="16"/>
      <c r="W531" s="23" t="str">
        <f>IF('PD4'!$V531&lt;&gt;"",'PD4'!$V531*VLOOKUP('PD4'!$U531,#REF!,2,0),"")</f>
        <v/>
      </c>
      <c r="X531" s="16"/>
      <c r="Y531" s="16"/>
      <c r="Z531" s="16"/>
      <c r="AA531" s="16"/>
      <c r="AB531" s="16"/>
      <c r="AC531" s="16"/>
    </row>
    <row r="532" spans="1:29" ht="15.75" customHeight="1" x14ac:dyDescent="0.35">
      <c r="A532" s="17"/>
      <c r="B532" s="16"/>
      <c r="C532" s="16"/>
      <c r="D532" s="16"/>
      <c r="E532" s="16"/>
      <c r="F532" s="16"/>
      <c r="G532" s="16"/>
      <c r="H532" s="16"/>
      <c r="I532" s="16"/>
      <c r="J532" s="16"/>
      <c r="K532" s="16"/>
      <c r="N532" s="16"/>
      <c r="O532" s="16"/>
      <c r="P532" s="16"/>
      <c r="Q532" s="16"/>
      <c r="R532" s="16"/>
      <c r="S532" s="23"/>
      <c r="T532" s="16"/>
      <c r="U532" s="16"/>
      <c r="W532" s="23" t="str">
        <f>IF('PD4'!$V532&lt;&gt;"",'PD4'!$V532*VLOOKUP('PD4'!$U532,#REF!,2,0),"")</f>
        <v/>
      </c>
      <c r="X532" s="16"/>
      <c r="Y532" s="16"/>
      <c r="Z532" s="16"/>
      <c r="AA532" s="16"/>
      <c r="AB532" s="16"/>
      <c r="AC532" s="16"/>
    </row>
    <row r="533" spans="1:29" ht="15.75" customHeight="1" x14ac:dyDescent="0.35">
      <c r="A533" s="17"/>
      <c r="B533" s="16"/>
      <c r="C533" s="16"/>
      <c r="D533" s="16"/>
      <c r="E533" s="16"/>
      <c r="F533" s="16"/>
      <c r="G533" s="16"/>
      <c r="H533" s="16"/>
      <c r="I533" s="16"/>
      <c r="J533" s="16"/>
      <c r="K533" s="16"/>
      <c r="N533" s="16"/>
      <c r="O533" s="16"/>
      <c r="P533" s="16"/>
      <c r="Q533" s="16"/>
      <c r="R533" s="16"/>
      <c r="S533" s="23"/>
      <c r="T533" s="16"/>
      <c r="U533" s="16"/>
      <c r="W533" s="23" t="str">
        <f>IF('PD4'!$V533&lt;&gt;"",'PD4'!$V533*VLOOKUP('PD4'!$U533,#REF!,2,0),"")</f>
        <v/>
      </c>
      <c r="X533" s="16"/>
      <c r="Y533" s="16"/>
      <c r="Z533" s="16"/>
      <c r="AA533" s="16"/>
      <c r="AB533" s="16"/>
      <c r="AC533" s="16"/>
    </row>
    <row r="534" spans="1:29" ht="15.75" customHeight="1" x14ac:dyDescent="0.35">
      <c r="A534" s="17"/>
      <c r="B534" s="16"/>
      <c r="C534" s="16"/>
      <c r="D534" s="16"/>
      <c r="E534" s="16"/>
      <c r="F534" s="16"/>
      <c r="G534" s="16"/>
      <c r="H534" s="16"/>
      <c r="I534" s="16"/>
      <c r="J534" s="16"/>
      <c r="K534" s="16"/>
      <c r="N534" s="16"/>
      <c r="O534" s="16"/>
      <c r="P534" s="16"/>
      <c r="Q534" s="16"/>
      <c r="R534" s="16"/>
      <c r="S534" s="23"/>
      <c r="T534" s="16"/>
      <c r="U534" s="16"/>
      <c r="W534" s="23" t="str">
        <f>IF('PD4'!$V534&lt;&gt;"",'PD4'!$V534*VLOOKUP('PD4'!$U534,#REF!,2,0),"")</f>
        <v/>
      </c>
      <c r="X534" s="16"/>
      <c r="Y534" s="16"/>
      <c r="Z534" s="16"/>
      <c r="AA534" s="16"/>
      <c r="AB534" s="16"/>
      <c r="AC534" s="16"/>
    </row>
    <row r="535" spans="1:29" ht="15.75" customHeight="1" x14ac:dyDescent="0.35">
      <c r="A535" s="17"/>
      <c r="B535" s="16"/>
      <c r="C535" s="16"/>
      <c r="D535" s="16"/>
      <c r="E535" s="16"/>
      <c r="F535" s="16"/>
      <c r="G535" s="16"/>
      <c r="H535" s="16"/>
      <c r="I535" s="16"/>
      <c r="J535" s="16"/>
      <c r="K535" s="16"/>
      <c r="N535" s="16"/>
      <c r="O535" s="16"/>
      <c r="P535" s="16"/>
      <c r="Q535" s="16"/>
      <c r="R535" s="16"/>
      <c r="S535" s="23"/>
      <c r="T535" s="16"/>
      <c r="U535" s="16"/>
      <c r="W535" s="23" t="str">
        <f>IF('PD4'!$V535&lt;&gt;"",'PD4'!$V535*VLOOKUP('PD4'!$U535,#REF!,2,0),"")</f>
        <v/>
      </c>
      <c r="X535" s="16"/>
      <c r="Y535" s="16"/>
      <c r="Z535" s="16"/>
      <c r="AA535" s="16"/>
      <c r="AB535" s="16"/>
      <c r="AC535" s="16"/>
    </row>
    <row r="536" spans="1:29" ht="15.75" customHeight="1" x14ac:dyDescent="0.35">
      <c r="A536" s="17"/>
      <c r="B536" s="16"/>
      <c r="C536" s="16"/>
      <c r="D536" s="16"/>
      <c r="E536" s="16"/>
      <c r="F536" s="16"/>
      <c r="G536" s="16"/>
      <c r="H536" s="16"/>
      <c r="I536" s="16"/>
      <c r="J536" s="16"/>
      <c r="K536" s="16"/>
      <c r="N536" s="16"/>
      <c r="O536" s="16"/>
      <c r="P536" s="16"/>
      <c r="Q536" s="16"/>
      <c r="R536" s="16"/>
      <c r="S536" s="23"/>
      <c r="T536" s="16"/>
      <c r="U536" s="16"/>
      <c r="W536" s="23" t="str">
        <f>IF('PD4'!$V536&lt;&gt;"",'PD4'!$V536*VLOOKUP('PD4'!$U536,#REF!,2,0),"")</f>
        <v/>
      </c>
      <c r="X536" s="16"/>
      <c r="Y536" s="16"/>
      <c r="Z536" s="16"/>
      <c r="AA536" s="16"/>
      <c r="AB536" s="16"/>
      <c r="AC536" s="16"/>
    </row>
    <row r="537" spans="1:29" ht="15.75" customHeight="1" x14ac:dyDescent="0.35">
      <c r="A537" s="17"/>
      <c r="B537" s="16"/>
      <c r="C537" s="16"/>
      <c r="D537" s="16"/>
      <c r="E537" s="16"/>
      <c r="F537" s="16"/>
      <c r="G537" s="16"/>
      <c r="H537" s="16"/>
      <c r="I537" s="16"/>
      <c r="J537" s="16"/>
      <c r="K537" s="16"/>
      <c r="N537" s="16"/>
      <c r="O537" s="16"/>
      <c r="P537" s="16"/>
      <c r="Q537" s="16"/>
      <c r="R537" s="16"/>
      <c r="S537" s="23"/>
      <c r="T537" s="16"/>
      <c r="U537" s="16"/>
      <c r="W537" s="23" t="str">
        <f>IF('PD4'!$V537&lt;&gt;"",'PD4'!$V537*VLOOKUP('PD4'!$U537,#REF!,2,0),"")</f>
        <v/>
      </c>
      <c r="X537" s="16"/>
      <c r="Y537" s="16"/>
      <c r="Z537" s="16"/>
      <c r="AA537" s="16"/>
      <c r="AB537" s="16"/>
      <c r="AC537" s="16"/>
    </row>
    <row r="538" spans="1:29" ht="15.75" customHeight="1" x14ac:dyDescent="0.35">
      <c r="A538" s="17"/>
      <c r="B538" s="16"/>
      <c r="C538" s="16"/>
      <c r="D538" s="16"/>
      <c r="E538" s="16"/>
      <c r="F538" s="16"/>
      <c r="G538" s="16"/>
      <c r="H538" s="16"/>
      <c r="I538" s="16"/>
      <c r="J538" s="16"/>
      <c r="K538" s="16"/>
      <c r="N538" s="16"/>
      <c r="O538" s="16"/>
      <c r="P538" s="16"/>
      <c r="Q538" s="16"/>
      <c r="R538" s="16"/>
      <c r="S538" s="23"/>
      <c r="T538" s="16"/>
      <c r="U538" s="16"/>
      <c r="W538" s="23" t="str">
        <f>IF('PD4'!$V538&lt;&gt;"",'PD4'!$V538*VLOOKUP('PD4'!$U538,#REF!,2,0),"")</f>
        <v/>
      </c>
      <c r="X538" s="16"/>
      <c r="Y538" s="16"/>
      <c r="Z538" s="16"/>
      <c r="AA538" s="16"/>
      <c r="AB538" s="16"/>
      <c r="AC538" s="16"/>
    </row>
    <row r="539" spans="1:29" ht="15.75" customHeight="1" x14ac:dyDescent="0.35">
      <c r="A539" s="17"/>
      <c r="B539" s="16"/>
      <c r="C539" s="16"/>
      <c r="D539" s="16"/>
      <c r="E539" s="16"/>
      <c r="F539" s="16"/>
      <c r="G539" s="16"/>
      <c r="H539" s="16"/>
      <c r="I539" s="16"/>
      <c r="J539" s="16"/>
      <c r="K539" s="16"/>
      <c r="N539" s="16"/>
      <c r="O539" s="16"/>
      <c r="P539" s="16"/>
      <c r="Q539" s="16"/>
      <c r="R539" s="16"/>
      <c r="S539" s="23"/>
      <c r="T539" s="16"/>
      <c r="U539" s="16"/>
      <c r="W539" s="23" t="str">
        <f>IF('PD4'!$V539&lt;&gt;"",'PD4'!$V539*VLOOKUP('PD4'!$U539,#REF!,2,0),"")</f>
        <v/>
      </c>
      <c r="X539" s="16"/>
      <c r="Y539" s="16"/>
      <c r="Z539" s="16"/>
      <c r="AA539" s="16"/>
      <c r="AB539" s="16"/>
      <c r="AC539" s="16"/>
    </row>
    <row r="540" spans="1:29" ht="15.75" customHeight="1" x14ac:dyDescent="0.35">
      <c r="A540" s="17"/>
      <c r="B540" s="16"/>
      <c r="C540" s="16"/>
      <c r="D540" s="16"/>
      <c r="E540" s="16"/>
      <c r="F540" s="16"/>
      <c r="G540" s="16"/>
      <c r="H540" s="16"/>
      <c r="I540" s="16"/>
      <c r="J540" s="16"/>
      <c r="K540" s="16"/>
      <c r="N540" s="16"/>
      <c r="O540" s="16"/>
      <c r="P540" s="16"/>
      <c r="Q540" s="16"/>
      <c r="R540" s="16"/>
      <c r="S540" s="23"/>
      <c r="T540" s="16"/>
      <c r="U540" s="16"/>
      <c r="W540" s="23" t="str">
        <f>IF('PD4'!$V540&lt;&gt;"",'PD4'!$V540*VLOOKUP('PD4'!$U540,#REF!,2,0),"")</f>
        <v/>
      </c>
      <c r="X540" s="16"/>
      <c r="Y540" s="16"/>
      <c r="Z540" s="16"/>
      <c r="AA540" s="16"/>
      <c r="AB540" s="16"/>
      <c r="AC540" s="16"/>
    </row>
    <row r="541" spans="1:29" ht="15.75" customHeight="1" x14ac:dyDescent="0.35">
      <c r="A541" s="17"/>
      <c r="B541" s="16"/>
      <c r="C541" s="16"/>
      <c r="D541" s="16"/>
      <c r="E541" s="16"/>
      <c r="F541" s="16"/>
      <c r="G541" s="16"/>
      <c r="H541" s="16"/>
      <c r="I541" s="16"/>
      <c r="J541" s="16"/>
      <c r="K541" s="16"/>
      <c r="N541" s="16"/>
      <c r="O541" s="16"/>
      <c r="P541" s="16"/>
      <c r="Q541" s="16"/>
      <c r="R541" s="16"/>
      <c r="S541" s="23"/>
      <c r="T541" s="16"/>
      <c r="U541" s="16"/>
      <c r="W541" s="23" t="str">
        <f>IF('PD4'!$V541&lt;&gt;"",'PD4'!$V541*VLOOKUP('PD4'!$U541,#REF!,2,0),"")</f>
        <v/>
      </c>
      <c r="X541" s="16"/>
      <c r="Y541" s="16"/>
      <c r="Z541" s="16"/>
      <c r="AA541" s="16"/>
      <c r="AB541" s="16"/>
      <c r="AC541" s="16"/>
    </row>
    <row r="542" spans="1:29" ht="15.75" customHeight="1" x14ac:dyDescent="0.35">
      <c r="A542" s="17"/>
      <c r="B542" s="16"/>
      <c r="C542" s="16"/>
      <c r="D542" s="16"/>
      <c r="E542" s="16"/>
      <c r="F542" s="16"/>
      <c r="G542" s="16"/>
      <c r="H542" s="16"/>
      <c r="I542" s="16"/>
      <c r="J542" s="16"/>
      <c r="K542" s="16"/>
      <c r="N542" s="16"/>
      <c r="O542" s="16"/>
      <c r="P542" s="16"/>
      <c r="Q542" s="16"/>
      <c r="R542" s="16"/>
      <c r="S542" s="23"/>
      <c r="T542" s="16"/>
      <c r="U542" s="16"/>
      <c r="W542" s="23" t="str">
        <f>IF('PD4'!$V542&lt;&gt;"",'PD4'!$V542*VLOOKUP('PD4'!$U542,#REF!,2,0),"")</f>
        <v/>
      </c>
      <c r="X542" s="16"/>
      <c r="Y542" s="16"/>
      <c r="Z542" s="16"/>
      <c r="AA542" s="16"/>
      <c r="AB542" s="16"/>
      <c r="AC542" s="16"/>
    </row>
    <row r="543" spans="1:29" ht="15.75" customHeight="1" x14ac:dyDescent="0.35">
      <c r="A543" s="17"/>
      <c r="B543" s="16"/>
      <c r="C543" s="16"/>
      <c r="D543" s="16"/>
      <c r="E543" s="16"/>
      <c r="F543" s="16"/>
      <c r="G543" s="16"/>
      <c r="H543" s="16"/>
      <c r="I543" s="16"/>
      <c r="J543" s="16"/>
      <c r="K543" s="16"/>
      <c r="N543" s="16"/>
      <c r="O543" s="16"/>
      <c r="P543" s="16"/>
      <c r="Q543" s="16"/>
      <c r="R543" s="16"/>
      <c r="S543" s="23"/>
      <c r="T543" s="16"/>
      <c r="U543" s="16"/>
      <c r="W543" s="23" t="str">
        <f>IF('PD4'!$V543&lt;&gt;"",'PD4'!$V543*VLOOKUP('PD4'!$U543,#REF!,2,0),"")</f>
        <v/>
      </c>
      <c r="X543" s="16"/>
      <c r="Y543" s="16"/>
      <c r="Z543" s="16"/>
      <c r="AA543" s="16"/>
      <c r="AB543" s="16"/>
      <c r="AC543" s="16"/>
    </row>
    <row r="544" spans="1:29" ht="15.75" customHeight="1" x14ac:dyDescent="0.35">
      <c r="A544" s="17"/>
      <c r="B544" s="16"/>
      <c r="C544" s="16"/>
      <c r="D544" s="16"/>
      <c r="E544" s="16"/>
      <c r="F544" s="16"/>
      <c r="G544" s="16"/>
      <c r="H544" s="16"/>
      <c r="I544" s="16"/>
      <c r="J544" s="16"/>
      <c r="K544" s="16"/>
      <c r="N544" s="16"/>
      <c r="O544" s="16"/>
      <c r="P544" s="16"/>
      <c r="Q544" s="16"/>
      <c r="R544" s="16"/>
      <c r="S544" s="23"/>
      <c r="T544" s="16"/>
      <c r="U544" s="16"/>
      <c r="W544" s="23" t="str">
        <f>IF('PD4'!$V544&lt;&gt;"",'PD4'!$V544*VLOOKUP('PD4'!$U544,#REF!,2,0),"")</f>
        <v/>
      </c>
      <c r="X544" s="16"/>
      <c r="Y544" s="16"/>
      <c r="Z544" s="16"/>
      <c r="AA544" s="16"/>
      <c r="AB544" s="16"/>
      <c r="AC544" s="16"/>
    </row>
    <row r="545" spans="1:29" ht="15.75" customHeight="1" x14ac:dyDescent="0.35">
      <c r="A545" s="17"/>
      <c r="B545" s="16"/>
      <c r="C545" s="16"/>
      <c r="D545" s="16"/>
      <c r="E545" s="16"/>
      <c r="F545" s="16"/>
      <c r="G545" s="16"/>
      <c r="H545" s="16"/>
      <c r="I545" s="16"/>
      <c r="J545" s="16"/>
      <c r="K545" s="16"/>
      <c r="N545" s="16"/>
      <c r="O545" s="16"/>
      <c r="P545" s="16"/>
      <c r="Q545" s="16"/>
      <c r="R545" s="16"/>
      <c r="S545" s="23"/>
      <c r="T545" s="16"/>
      <c r="U545" s="16"/>
      <c r="W545" s="23" t="str">
        <f>IF('PD4'!$V545&lt;&gt;"",'PD4'!$V545*VLOOKUP('PD4'!$U545,#REF!,2,0),"")</f>
        <v/>
      </c>
      <c r="X545" s="16"/>
      <c r="Y545" s="16"/>
      <c r="Z545" s="16"/>
      <c r="AA545" s="16"/>
      <c r="AB545" s="16"/>
      <c r="AC545" s="16"/>
    </row>
    <row r="546" spans="1:29" ht="15.75" customHeight="1" x14ac:dyDescent="0.35">
      <c r="A546" s="17"/>
      <c r="B546" s="16"/>
      <c r="C546" s="16"/>
      <c r="D546" s="16"/>
      <c r="E546" s="16"/>
      <c r="F546" s="16"/>
      <c r="G546" s="16"/>
      <c r="H546" s="16"/>
      <c r="I546" s="16"/>
      <c r="J546" s="16"/>
      <c r="K546" s="16"/>
      <c r="N546" s="16"/>
      <c r="O546" s="16"/>
      <c r="P546" s="16"/>
      <c r="Q546" s="16"/>
      <c r="R546" s="16"/>
      <c r="S546" s="23"/>
      <c r="T546" s="16"/>
      <c r="U546" s="16"/>
      <c r="W546" s="23" t="str">
        <f>IF('PD4'!$V546&lt;&gt;"",'PD4'!$V546*VLOOKUP('PD4'!$U546,#REF!,2,0),"")</f>
        <v/>
      </c>
      <c r="X546" s="16"/>
      <c r="Y546" s="16"/>
      <c r="Z546" s="16"/>
      <c r="AA546" s="16"/>
      <c r="AB546" s="16"/>
      <c r="AC546" s="16"/>
    </row>
    <row r="547" spans="1:29" ht="15.75" customHeight="1" x14ac:dyDescent="0.35">
      <c r="A547" s="17"/>
      <c r="B547" s="16"/>
      <c r="C547" s="16"/>
      <c r="D547" s="16"/>
      <c r="E547" s="16"/>
      <c r="F547" s="16"/>
      <c r="G547" s="16"/>
      <c r="H547" s="16"/>
      <c r="I547" s="16"/>
      <c r="J547" s="16"/>
      <c r="K547" s="16"/>
      <c r="N547" s="16"/>
      <c r="O547" s="16"/>
      <c r="P547" s="16"/>
      <c r="Q547" s="16"/>
      <c r="R547" s="16"/>
      <c r="S547" s="23"/>
      <c r="T547" s="16"/>
      <c r="U547" s="16"/>
      <c r="W547" s="23" t="str">
        <f>IF('PD4'!$V547&lt;&gt;"",'PD4'!$V547*VLOOKUP('PD4'!$U547,#REF!,2,0),"")</f>
        <v/>
      </c>
      <c r="X547" s="16"/>
      <c r="Y547" s="16"/>
      <c r="Z547" s="16"/>
      <c r="AA547" s="16"/>
      <c r="AB547" s="16"/>
      <c r="AC547" s="16"/>
    </row>
    <row r="548" spans="1:29" ht="15.75" customHeight="1" x14ac:dyDescent="0.35">
      <c r="A548" s="17"/>
      <c r="B548" s="16"/>
      <c r="C548" s="16"/>
      <c r="D548" s="16"/>
      <c r="E548" s="16"/>
      <c r="F548" s="16"/>
      <c r="G548" s="16"/>
      <c r="H548" s="16"/>
      <c r="I548" s="16"/>
      <c r="J548" s="16"/>
      <c r="K548" s="16"/>
      <c r="N548" s="16"/>
      <c r="O548" s="16"/>
      <c r="P548" s="16"/>
      <c r="Q548" s="16"/>
      <c r="R548" s="16"/>
      <c r="S548" s="23"/>
      <c r="T548" s="16"/>
      <c r="U548" s="16"/>
      <c r="W548" s="23" t="str">
        <f>IF('PD4'!$V548&lt;&gt;"",'PD4'!$V548*VLOOKUP('PD4'!$U548,#REF!,2,0),"")</f>
        <v/>
      </c>
      <c r="X548" s="16"/>
      <c r="Y548" s="16"/>
      <c r="Z548" s="16"/>
      <c r="AA548" s="16"/>
      <c r="AB548" s="16"/>
      <c r="AC548" s="16"/>
    </row>
    <row r="549" spans="1:29" ht="15.75" customHeight="1" x14ac:dyDescent="0.35">
      <c r="A549" s="17"/>
      <c r="B549" s="16"/>
      <c r="C549" s="16"/>
      <c r="D549" s="16"/>
      <c r="E549" s="16"/>
      <c r="F549" s="16"/>
      <c r="G549" s="16"/>
      <c r="H549" s="16"/>
      <c r="I549" s="16"/>
      <c r="J549" s="16"/>
      <c r="K549" s="16"/>
      <c r="N549" s="16"/>
      <c r="O549" s="16"/>
      <c r="P549" s="16"/>
      <c r="Q549" s="16"/>
      <c r="R549" s="16"/>
      <c r="S549" s="23"/>
      <c r="T549" s="16"/>
      <c r="U549" s="16"/>
      <c r="W549" s="23" t="str">
        <f>IF('PD4'!$V549&lt;&gt;"",'PD4'!$V549*VLOOKUP('PD4'!$U549,#REF!,2,0),"")</f>
        <v/>
      </c>
      <c r="X549" s="16"/>
      <c r="Y549" s="16"/>
      <c r="Z549" s="16"/>
      <c r="AA549" s="16"/>
      <c r="AB549" s="16"/>
      <c r="AC549" s="16"/>
    </row>
    <row r="550" spans="1:29" ht="15.75" customHeight="1" x14ac:dyDescent="0.35">
      <c r="A550" s="17"/>
      <c r="B550" s="16"/>
      <c r="C550" s="16"/>
      <c r="D550" s="16"/>
      <c r="E550" s="16"/>
      <c r="F550" s="16"/>
      <c r="G550" s="16"/>
      <c r="H550" s="16"/>
      <c r="I550" s="16"/>
      <c r="J550" s="16"/>
      <c r="K550" s="16"/>
      <c r="N550" s="16"/>
      <c r="O550" s="16"/>
      <c r="P550" s="16"/>
      <c r="Q550" s="16"/>
      <c r="R550" s="16"/>
      <c r="S550" s="23"/>
      <c r="T550" s="16"/>
      <c r="U550" s="16"/>
      <c r="W550" s="23" t="str">
        <f>IF('PD4'!$V550&lt;&gt;"",'PD4'!$V550*VLOOKUP('PD4'!$U550,#REF!,2,0),"")</f>
        <v/>
      </c>
      <c r="X550" s="16"/>
      <c r="Y550" s="16"/>
      <c r="Z550" s="16"/>
      <c r="AA550" s="16"/>
      <c r="AB550" s="16"/>
      <c r="AC550" s="16"/>
    </row>
    <row r="551" spans="1:29" ht="15.75" customHeight="1" x14ac:dyDescent="0.35">
      <c r="A551" s="17"/>
      <c r="B551" s="16"/>
      <c r="C551" s="16"/>
      <c r="D551" s="16"/>
      <c r="E551" s="16"/>
      <c r="F551" s="16"/>
      <c r="G551" s="16"/>
      <c r="H551" s="16"/>
      <c r="I551" s="16"/>
      <c r="J551" s="16"/>
      <c r="K551" s="16"/>
      <c r="N551" s="16"/>
      <c r="O551" s="16"/>
      <c r="P551" s="16"/>
      <c r="Q551" s="16"/>
      <c r="R551" s="16"/>
      <c r="S551" s="23"/>
      <c r="T551" s="16"/>
      <c r="U551" s="16"/>
      <c r="W551" s="23" t="str">
        <f>IF('PD4'!$V551&lt;&gt;"",'PD4'!$V551*VLOOKUP('PD4'!$U551,#REF!,2,0),"")</f>
        <v/>
      </c>
      <c r="X551" s="16"/>
      <c r="Y551" s="16"/>
      <c r="Z551" s="16"/>
      <c r="AA551" s="16"/>
      <c r="AB551" s="16"/>
      <c r="AC551" s="16"/>
    </row>
    <row r="552" spans="1:29" ht="15.75" customHeight="1" x14ac:dyDescent="0.35">
      <c r="A552" s="17"/>
      <c r="B552" s="16"/>
      <c r="C552" s="16"/>
      <c r="D552" s="16"/>
      <c r="E552" s="16"/>
      <c r="F552" s="16"/>
      <c r="G552" s="16"/>
      <c r="H552" s="16"/>
      <c r="I552" s="16"/>
      <c r="J552" s="16"/>
      <c r="K552" s="16"/>
      <c r="N552" s="16"/>
      <c r="O552" s="16"/>
      <c r="P552" s="16"/>
      <c r="Q552" s="16"/>
      <c r="R552" s="16"/>
      <c r="S552" s="23"/>
      <c r="T552" s="16"/>
      <c r="U552" s="16"/>
      <c r="W552" s="23" t="str">
        <f>IF('PD4'!$V552&lt;&gt;"",'PD4'!$V552*VLOOKUP('PD4'!$U552,#REF!,2,0),"")</f>
        <v/>
      </c>
      <c r="X552" s="16"/>
      <c r="Y552" s="16"/>
      <c r="Z552" s="16"/>
      <c r="AA552" s="16"/>
      <c r="AB552" s="16"/>
      <c r="AC552" s="16"/>
    </row>
    <row r="553" spans="1:29" ht="15.75" customHeight="1" x14ac:dyDescent="0.35">
      <c r="A553" s="17"/>
      <c r="B553" s="16"/>
      <c r="C553" s="16"/>
      <c r="D553" s="16"/>
      <c r="E553" s="16"/>
      <c r="F553" s="16"/>
      <c r="G553" s="16"/>
      <c r="H553" s="16"/>
      <c r="I553" s="16"/>
      <c r="J553" s="16"/>
      <c r="K553" s="16"/>
      <c r="N553" s="16"/>
      <c r="O553" s="16"/>
      <c r="P553" s="16"/>
      <c r="Q553" s="16"/>
      <c r="R553" s="16"/>
      <c r="S553" s="23"/>
      <c r="T553" s="16"/>
      <c r="U553" s="16"/>
      <c r="W553" s="23" t="str">
        <f>IF('PD4'!$V553&lt;&gt;"",'PD4'!$V553*VLOOKUP('PD4'!$U553,#REF!,2,0),"")</f>
        <v/>
      </c>
      <c r="X553" s="16"/>
      <c r="Y553" s="16"/>
      <c r="Z553" s="16"/>
      <c r="AA553" s="16"/>
      <c r="AB553" s="16"/>
      <c r="AC553" s="16"/>
    </row>
    <row r="554" spans="1:29" ht="15.75" customHeight="1" x14ac:dyDescent="0.35">
      <c r="A554" s="17"/>
      <c r="B554" s="16"/>
      <c r="C554" s="16"/>
      <c r="D554" s="16"/>
      <c r="E554" s="16"/>
      <c r="F554" s="16"/>
      <c r="G554" s="16"/>
      <c r="H554" s="16"/>
      <c r="I554" s="16"/>
      <c r="J554" s="16"/>
      <c r="K554" s="16"/>
      <c r="N554" s="16"/>
      <c r="O554" s="16"/>
      <c r="P554" s="16"/>
      <c r="Q554" s="16"/>
      <c r="R554" s="16"/>
      <c r="S554" s="23"/>
      <c r="T554" s="16"/>
      <c r="U554" s="16"/>
      <c r="W554" s="23" t="str">
        <f>IF('PD4'!$V554&lt;&gt;"",'PD4'!$V554*VLOOKUP('PD4'!$U554,#REF!,2,0),"")</f>
        <v/>
      </c>
      <c r="X554" s="16"/>
      <c r="Y554" s="16"/>
      <c r="Z554" s="16"/>
      <c r="AA554" s="16"/>
      <c r="AB554" s="16"/>
      <c r="AC554" s="16"/>
    </row>
    <row r="555" spans="1:29" ht="15.75" customHeight="1" x14ac:dyDescent="0.35">
      <c r="A555" s="17"/>
      <c r="B555" s="16"/>
      <c r="C555" s="16"/>
      <c r="D555" s="16"/>
      <c r="E555" s="16"/>
      <c r="F555" s="16"/>
      <c r="G555" s="16"/>
      <c r="H555" s="16"/>
      <c r="I555" s="16"/>
      <c r="J555" s="16"/>
      <c r="K555" s="16"/>
      <c r="N555" s="16"/>
      <c r="O555" s="16"/>
      <c r="P555" s="16"/>
      <c r="Q555" s="16"/>
      <c r="R555" s="16"/>
      <c r="S555" s="23"/>
      <c r="T555" s="16"/>
      <c r="U555" s="16"/>
      <c r="W555" s="23" t="str">
        <f>IF('PD4'!$V555&lt;&gt;"",'PD4'!$V555*VLOOKUP('PD4'!$U555,#REF!,2,0),"")</f>
        <v/>
      </c>
      <c r="X555" s="16"/>
      <c r="Y555" s="16"/>
      <c r="Z555" s="16"/>
      <c r="AA555" s="16"/>
      <c r="AB555" s="16"/>
      <c r="AC555" s="16"/>
    </row>
    <row r="556" spans="1:29" ht="15.75" customHeight="1" x14ac:dyDescent="0.35">
      <c r="A556" s="17"/>
      <c r="B556" s="16"/>
      <c r="C556" s="16"/>
      <c r="D556" s="16"/>
      <c r="E556" s="16"/>
      <c r="F556" s="16"/>
      <c r="G556" s="16"/>
      <c r="H556" s="16"/>
      <c r="I556" s="16"/>
      <c r="J556" s="16"/>
      <c r="K556" s="16"/>
      <c r="N556" s="16"/>
      <c r="O556" s="16"/>
      <c r="P556" s="16"/>
      <c r="Q556" s="16"/>
      <c r="R556" s="16"/>
      <c r="S556" s="23"/>
      <c r="T556" s="16"/>
      <c r="U556" s="16"/>
      <c r="W556" s="23" t="str">
        <f>IF('PD4'!$V556&lt;&gt;"",'PD4'!$V556*VLOOKUP('PD4'!$U556,#REF!,2,0),"")</f>
        <v/>
      </c>
      <c r="X556" s="16"/>
      <c r="Y556" s="16"/>
      <c r="Z556" s="16"/>
      <c r="AA556" s="16"/>
      <c r="AB556" s="16"/>
      <c r="AC556" s="16"/>
    </row>
    <row r="557" spans="1:29" ht="15.75" customHeight="1" x14ac:dyDescent="0.35">
      <c r="A557" s="17"/>
      <c r="B557" s="16"/>
      <c r="C557" s="16"/>
      <c r="D557" s="16"/>
      <c r="E557" s="16"/>
      <c r="F557" s="16"/>
      <c r="G557" s="16"/>
      <c r="H557" s="16"/>
      <c r="I557" s="16"/>
      <c r="J557" s="16"/>
      <c r="K557" s="16"/>
      <c r="N557" s="16"/>
      <c r="O557" s="16"/>
      <c r="P557" s="16"/>
      <c r="Q557" s="16"/>
      <c r="R557" s="16"/>
      <c r="S557" s="23"/>
      <c r="T557" s="16"/>
      <c r="U557" s="16"/>
      <c r="W557" s="23" t="str">
        <f>IF('PD4'!$V557&lt;&gt;"",'PD4'!$V557*VLOOKUP('PD4'!$U557,#REF!,2,0),"")</f>
        <v/>
      </c>
      <c r="X557" s="16"/>
      <c r="Y557" s="16"/>
      <c r="Z557" s="16"/>
      <c r="AA557" s="16"/>
      <c r="AB557" s="16"/>
      <c r="AC557" s="16"/>
    </row>
    <row r="558" spans="1:29" ht="15.75" customHeight="1" x14ac:dyDescent="0.35">
      <c r="A558" s="17"/>
      <c r="B558" s="16"/>
      <c r="C558" s="16"/>
      <c r="D558" s="16"/>
      <c r="E558" s="16"/>
      <c r="F558" s="16"/>
      <c r="G558" s="16"/>
      <c r="H558" s="16"/>
      <c r="I558" s="16"/>
      <c r="J558" s="16"/>
      <c r="K558" s="16"/>
      <c r="N558" s="16"/>
      <c r="O558" s="16"/>
      <c r="P558" s="16"/>
      <c r="Q558" s="16"/>
      <c r="R558" s="16"/>
      <c r="S558" s="23"/>
      <c r="T558" s="16"/>
      <c r="U558" s="16"/>
      <c r="W558" s="23" t="str">
        <f>IF('PD4'!$V558&lt;&gt;"",'PD4'!$V558*VLOOKUP('PD4'!$U558,#REF!,2,0),"")</f>
        <v/>
      </c>
      <c r="X558" s="16"/>
      <c r="Y558" s="16"/>
      <c r="Z558" s="16"/>
      <c r="AA558" s="16"/>
      <c r="AB558" s="16"/>
      <c r="AC558" s="16"/>
    </row>
    <row r="559" spans="1:29" ht="15.75" customHeight="1" x14ac:dyDescent="0.35">
      <c r="A559" s="17"/>
      <c r="B559" s="16"/>
      <c r="C559" s="16"/>
      <c r="D559" s="16"/>
      <c r="E559" s="16"/>
      <c r="F559" s="16"/>
      <c r="G559" s="16"/>
      <c r="H559" s="16"/>
      <c r="I559" s="16"/>
      <c r="J559" s="16"/>
      <c r="K559" s="16"/>
      <c r="N559" s="16"/>
      <c r="O559" s="16"/>
      <c r="P559" s="16"/>
      <c r="Q559" s="16"/>
      <c r="R559" s="16"/>
      <c r="S559" s="23"/>
      <c r="T559" s="16"/>
      <c r="U559" s="16"/>
      <c r="W559" s="23" t="str">
        <f>IF('PD4'!$V559&lt;&gt;"",'PD4'!$V559*VLOOKUP('PD4'!$U559,#REF!,2,0),"")</f>
        <v/>
      </c>
      <c r="X559" s="16"/>
      <c r="Y559" s="16"/>
      <c r="Z559" s="16"/>
      <c r="AA559" s="16"/>
      <c r="AB559" s="16"/>
      <c r="AC559" s="16"/>
    </row>
    <row r="560" spans="1:29" ht="15.75" customHeight="1" x14ac:dyDescent="0.35">
      <c r="A560" s="17"/>
      <c r="B560" s="16"/>
      <c r="C560" s="16"/>
      <c r="D560" s="16"/>
      <c r="E560" s="16"/>
      <c r="F560" s="16"/>
      <c r="G560" s="16"/>
      <c r="H560" s="16"/>
      <c r="I560" s="16"/>
      <c r="J560" s="16"/>
      <c r="K560" s="16"/>
      <c r="N560" s="16"/>
      <c r="O560" s="16"/>
      <c r="P560" s="16"/>
      <c r="Q560" s="16"/>
      <c r="R560" s="16"/>
      <c r="S560" s="23"/>
      <c r="T560" s="16"/>
      <c r="U560" s="16"/>
      <c r="W560" s="23" t="str">
        <f>IF('PD4'!$V560&lt;&gt;"",'PD4'!$V560*VLOOKUP('PD4'!$U560,#REF!,2,0),"")</f>
        <v/>
      </c>
      <c r="X560" s="16"/>
      <c r="Y560" s="16"/>
      <c r="Z560" s="16"/>
      <c r="AA560" s="16"/>
      <c r="AB560" s="16"/>
      <c r="AC560" s="16"/>
    </row>
    <row r="561" spans="1:29" ht="15.75" customHeight="1" x14ac:dyDescent="0.35">
      <c r="A561" s="17"/>
      <c r="B561" s="16"/>
      <c r="C561" s="16"/>
      <c r="D561" s="16"/>
      <c r="E561" s="16"/>
      <c r="F561" s="16"/>
      <c r="G561" s="16"/>
      <c r="H561" s="16"/>
      <c r="I561" s="16"/>
      <c r="J561" s="16"/>
      <c r="K561" s="16"/>
      <c r="N561" s="16"/>
      <c r="O561" s="16"/>
      <c r="P561" s="16"/>
      <c r="Q561" s="16"/>
      <c r="R561" s="16"/>
      <c r="S561" s="23"/>
      <c r="T561" s="16"/>
      <c r="U561" s="16"/>
      <c r="W561" s="23" t="str">
        <f>IF('PD4'!$V561&lt;&gt;"",'PD4'!$V561*VLOOKUP('PD4'!$U561,#REF!,2,0),"")</f>
        <v/>
      </c>
      <c r="X561" s="16"/>
      <c r="Y561" s="16"/>
      <c r="Z561" s="16"/>
      <c r="AA561" s="16"/>
      <c r="AB561" s="16"/>
      <c r="AC561" s="16"/>
    </row>
    <row r="562" spans="1:29" ht="15.75" customHeight="1" x14ac:dyDescent="0.35">
      <c r="A562" s="17"/>
      <c r="B562" s="16"/>
      <c r="C562" s="16"/>
      <c r="D562" s="16"/>
      <c r="E562" s="16"/>
      <c r="F562" s="16"/>
      <c r="G562" s="16"/>
      <c r="H562" s="16"/>
      <c r="I562" s="16"/>
      <c r="J562" s="16"/>
      <c r="K562" s="16"/>
      <c r="N562" s="16"/>
      <c r="O562" s="16"/>
      <c r="P562" s="16"/>
      <c r="Q562" s="16"/>
      <c r="R562" s="16"/>
      <c r="S562" s="23"/>
      <c r="T562" s="16"/>
      <c r="U562" s="16"/>
      <c r="W562" s="23" t="str">
        <f>IF('PD4'!$V562&lt;&gt;"",'PD4'!$V562*VLOOKUP('PD4'!$U562,#REF!,2,0),"")</f>
        <v/>
      </c>
      <c r="X562" s="16"/>
      <c r="Y562" s="16"/>
      <c r="Z562" s="16"/>
      <c r="AA562" s="16"/>
      <c r="AB562" s="16"/>
      <c r="AC562" s="16"/>
    </row>
    <row r="563" spans="1:29" ht="15.75" customHeight="1" x14ac:dyDescent="0.35">
      <c r="A563" s="17"/>
      <c r="B563" s="16"/>
      <c r="C563" s="16"/>
      <c r="D563" s="16"/>
      <c r="E563" s="16"/>
      <c r="F563" s="16"/>
      <c r="G563" s="16"/>
      <c r="H563" s="16"/>
      <c r="I563" s="16"/>
      <c r="J563" s="16"/>
      <c r="K563" s="16"/>
      <c r="N563" s="16"/>
      <c r="O563" s="16"/>
      <c r="P563" s="16"/>
      <c r="Q563" s="16"/>
      <c r="R563" s="16"/>
      <c r="S563" s="23"/>
      <c r="T563" s="16"/>
      <c r="U563" s="16"/>
      <c r="W563" s="23" t="str">
        <f>IF('PD4'!$V563&lt;&gt;"",'PD4'!$V563*VLOOKUP('PD4'!$U563,#REF!,2,0),"")</f>
        <v/>
      </c>
      <c r="X563" s="16"/>
      <c r="Y563" s="16"/>
      <c r="Z563" s="16"/>
      <c r="AA563" s="16"/>
      <c r="AB563" s="16"/>
      <c r="AC563" s="16"/>
    </row>
    <row r="564" spans="1:29" ht="15.75" customHeight="1" x14ac:dyDescent="0.35">
      <c r="A564" s="17"/>
      <c r="B564" s="16"/>
      <c r="C564" s="16"/>
      <c r="D564" s="16"/>
      <c r="E564" s="16"/>
      <c r="F564" s="16"/>
      <c r="G564" s="16"/>
      <c r="H564" s="16"/>
      <c r="I564" s="16"/>
      <c r="J564" s="16"/>
      <c r="K564" s="16"/>
      <c r="N564" s="16"/>
      <c r="O564" s="16"/>
      <c r="P564" s="16"/>
      <c r="Q564" s="16"/>
      <c r="R564" s="16"/>
      <c r="S564" s="23"/>
      <c r="T564" s="16"/>
      <c r="U564" s="16"/>
      <c r="W564" s="23" t="str">
        <f>IF('PD4'!$V564&lt;&gt;"",'PD4'!$V564*VLOOKUP('PD4'!$U564,#REF!,2,0),"")</f>
        <v/>
      </c>
      <c r="X564" s="16"/>
      <c r="Y564" s="16"/>
      <c r="Z564" s="16"/>
      <c r="AA564" s="16"/>
      <c r="AB564" s="16"/>
      <c r="AC564" s="16"/>
    </row>
    <row r="565" spans="1:29" ht="15.75" customHeight="1" x14ac:dyDescent="0.35">
      <c r="A565" s="17"/>
      <c r="B565" s="16"/>
      <c r="C565" s="16"/>
      <c r="D565" s="16"/>
      <c r="E565" s="16"/>
      <c r="F565" s="16"/>
      <c r="G565" s="16"/>
      <c r="H565" s="16"/>
      <c r="I565" s="16"/>
      <c r="J565" s="16"/>
      <c r="K565" s="16"/>
      <c r="N565" s="16"/>
      <c r="O565" s="16"/>
      <c r="P565" s="16"/>
      <c r="Q565" s="16"/>
      <c r="R565" s="16"/>
      <c r="S565" s="23"/>
      <c r="T565" s="16"/>
      <c r="U565" s="16"/>
      <c r="W565" s="23" t="str">
        <f>IF('PD4'!$V565&lt;&gt;"",'PD4'!$V565*VLOOKUP('PD4'!$U565,#REF!,2,0),"")</f>
        <v/>
      </c>
      <c r="X565" s="16"/>
      <c r="Y565" s="16"/>
      <c r="Z565" s="16"/>
      <c r="AA565" s="16"/>
      <c r="AB565" s="16"/>
      <c r="AC565" s="16"/>
    </row>
    <row r="566" spans="1:29" ht="15.75" customHeight="1" x14ac:dyDescent="0.35">
      <c r="A566" s="17"/>
      <c r="B566" s="16"/>
      <c r="C566" s="16"/>
      <c r="D566" s="16"/>
      <c r="E566" s="16"/>
      <c r="F566" s="16"/>
      <c r="G566" s="16"/>
      <c r="H566" s="16"/>
      <c r="I566" s="16"/>
      <c r="J566" s="16"/>
      <c r="K566" s="16"/>
      <c r="N566" s="16"/>
      <c r="O566" s="16"/>
      <c r="P566" s="16"/>
      <c r="Q566" s="16"/>
      <c r="R566" s="16"/>
      <c r="S566" s="23"/>
      <c r="T566" s="16"/>
      <c r="U566" s="16"/>
      <c r="W566" s="23" t="str">
        <f>IF('PD4'!$V566&lt;&gt;"",'PD4'!$V566*VLOOKUP('PD4'!$U566,#REF!,2,0),"")</f>
        <v/>
      </c>
      <c r="X566" s="16"/>
      <c r="Y566" s="16"/>
      <c r="Z566" s="16"/>
      <c r="AA566" s="16"/>
      <c r="AB566" s="16"/>
      <c r="AC566" s="16"/>
    </row>
    <row r="567" spans="1:29" ht="15.75" customHeight="1" x14ac:dyDescent="0.35">
      <c r="A567" s="17"/>
      <c r="B567" s="16"/>
      <c r="C567" s="16"/>
      <c r="D567" s="16"/>
      <c r="E567" s="16"/>
      <c r="F567" s="16"/>
      <c r="G567" s="16"/>
      <c r="H567" s="16"/>
      <c r="I567" s="16"/>
      <c r="J567" s="16"/>
      <c r="K567" s="16"/>
      <c r="N567" s="16"/>
      <c r="O567" s="16"/>
      <c r="P567" s="16"/>
      <c r="Q567" s="16"/>
      <c r="R567" s="16"/>
      <c r="S567" s="23"/>
      <c r="T567" s="16"/>
      <c r="U567" s="16"/>
      <c r="W567" s="23" t="str">
        <f>IF('PD4'!$V567&lt;&gt;"",'PD4'!$V567*VLOOKUP('PD4'!$U567,#REF!,2,0),"")</f>
        <v/>
      </c>
      <c r="X567" s="16"/>
      <c r="Y567" s="16"/>
      <c r="Z567" s="16"/>
      <c r="AA567" s="16"/>
      <c r="AB567" s="16"/>
      <c r="AC567" s="16"/>
    </row>
    <row r="568" spans="1:29" ht="15.75" customHeight="1" x14ac:dyDescent="0.35">
      <c r="A568" s="17"/>
      <c r="B568" s="16"/>
      <c r="C568" s="16"/>
      <c r="D568" s="16"/>
      <c r="E568" s="16"/>
      <c r="F568" s="16"/>
      <c r="G568" s="16"/>
      <c r="H568" s="16"/>
      <c r="I568" s="16"/>
      <c r="J568" s="16"/>
      <c r="K568" s="16"/>
      <c r="N568" s="16"/>
      <c r="O568" s="16"/>
      <c r="P568" s="16"/>
      <c r="Q568" s="16"/>
      <c r="R568" s="16"/>
      <c r="S568" s="23"/>
      <c r="T568" s="16"/>
      <c r="U568" s="16"/>
      <c r="W568" s="23" t="str">
        <f>IF('PD4'!$V568&lt;&gt;"",'PD4'!$V568*VLOOKUP('PD4'!$U568,#REF!,2,0),"")</f>
        <v/>
      </c>
      <c r="X568" s="16"/>
      <c r="Y568" s="16"/>
      <c r="Z568" s="16"/>
      <c r="AA568" s="16"/>
      <c r="AB568" s="16"/>
      <c r="AC568" s="16"/>
    </row>
    <row r="569" spans="1:29" ht="15.75" customHeight="1" x14ac:dyDescent="0.35">
      <c r="A569" s="17"/>
      <c r="B569" s="16"/>
      <c r="C569" s="16"/>
      <c r="D569" s="16"/>
      <c r="E569" s="16"/>
      <c r="F569" s="16"/>
      <c r="G569" s="16"/>
      <c r="H569" s="16"/>
      <c r="I569" s="16"/>
      <c r="J569" s="16"/>
      <c r="K569" s="16"/>
      <c r="N569" s="16"/>
      <c r="O569" s="16"/>
      <c r="P569" s="16"/>
      <c r="Q569" s="16"/>
      <c r="R569" s="16"/>
      <c r="S569" s="23"/>
      <c r="T569" s="16"/>
      <c r="U569" s="16"/>
      <c r="W569" s="23" t="str">
        <f>IF('PD4'!$V569&lt;&gt;"",'PD4'!$V569*VLOOKUP('PD4'!$U569,#REF!,2,0),"")</f>
        <v/>
      </c>
      <c r="X569" s="16"/>
      <c r="Y569" s="16"/>
      <c r="Z569" s="16"/>
      <c r="AA569" s="16"/>
      <c r="AB569" s="16"/>
      <c r="AC569" s="16"/>
    </row>
    <row r="570" spans="1:29" ht="15.75" customHeight="1" x14ac:dyDescent="0.35">
      <c r="A570" s="17"/>
      <c r="B570" s="16"/>
      <c r="C570" s="16"/>
      <c r="D570" s="16"/>
      <c r="E570" s="16"/>
      <c r="F570" s="16"/>
      <c r="G570" s="16"/>
      <c r="H570" s="16"/>
      <c r="I570" s="16"/>
      <c r="J570" s="16"/>
      <c r="K570" s="16"/>
      <c r="N570" s="16"/>
      <c r="O570" s="16"/>
      <c r="P570" s="16"/>
      <c r="Q570" s="16"/>
      <c r="R570" s="16"/>
      <c r="S570" s="23"/>
      <c r="T570" s="16"/>
      <c r="U570" s="16"/>
      <c r="W570" s="23" t="str">
        <f>IF('PD4'!$V570&lt;&gt;"",'PD4'!$V570*VLOOKUP('PD4'!$U570,#REF!,2,0),"")</f>
        <v/>
      </c>
      <c r="X570" s="16"/>
      <c r="Y570" s="16"/>
      <c r="Z570" s="16"/>
      <c r="AA570" s="16"/>
      <c r="AB570" s="16"/>
      <c r="AC570" s="16"/>
    </row>
    <row r="571" spans="1:29" ht="15.75" customHeight="1" x14ac:dyDescent="0.35">
      <c r="A571" s="17"/>
      <c r="B571" s="16"/>
      <c r="C571" s="16"/>
      <c r="D571" s="16"/>
      <c r="E571" s="16"/>
      <c r="F571" s="16"/>
      <c r="G571" s="16"/>
      <c r="H571" s="16"/>
      <c r="I571" s="16"/>
      <c r="J571" s="16"/>
      <c r="K571" s="16"/>
      <c r="N571" s="16"/>
      <c r="O571" s="16"/>
      <c r="P571" s="16"/>
      <c r="Q571" s="16"/>
      <c r="R571" s="16"/>
      <c r="S571" s="23"/>
      <c r="T571" s="16"/>
      <c r="U571" s="16"/>
      <c r="W571" s="23" t="str">
        <f>IF('PD4'!$V571&lt;&gt;"",'PD4'!$V571*VLOOKUP('PD4'!$U571,#REF!,2,0),"")</f>
        <v/>
      </c>
      <c r="X571" s="16"/>
      <c r="Y571" s="16"/>
      <c r="Z571" s="16"/>
      <c r="AA571" s="16"/>
      <c r="AB571" s="16"/>
      <c r="AC571" s="16"/>
    </row>
    <row r="572" spans="1:29" ht="15.75" customHeight="1" x14ac:dyDescent="0.35">
      <c r="A572" s="17"/>
      <c r="B572" s="16"/>
      <c r="C572" s="16"/>
      <c r="D572" s="16"/>
      <c r="E572" s="16"/>
      <c r="F572" s="16"/>
      <c r="G572" s="16"/>
      <c r="H572" s="16"/>
      <c r="I572" s="16"/>
      <c r="J572" s="16"/>
      <c r="K572" s="16"/>
      <c r="N572" s="16"/>
      <c r="O572" s="16"/>
      <c r="P572" s="16"/>
      <c r="Q572" s="16"/>
      <c r="R572" s="16"/>
      <c r="S572" s="23"/>
      <c r="T572" s="16"/>
      <c r="U572" s="16"/>
      <c r="W572" s="23" t="str">
        <f>IF('PD4'!$V572&lt;&gt;"",'PD4'!$V572*VLOOKUP('PD4'!$U572,#REF!,2,0),"")</f>
        <v/>
      </c>
      <c r="X572" s="16"/>
      <c r="Y572" s="16"/>
      <c r="Z572" s="16"/>
      <c r="AA572" s="16"/>
      <c r="AB572" s="16"/>
      <c r="AC572" s="16"/>
    </row>
    <row r="573" spans="1:29" ht="15.75" customHeight="1" x14ac:dyDescent="0.35">
      <c r="A573" s="17"/>
      <c r="B573" s="16"/>
      <c r="C573" s="16"/>
      <c r="D573" s="16"/>
      <c r="E573" s="16"/>
      <c r="F573" s="16"/>
      <c r="G573" s="16"/>
      <c r="H573" s="16"/>
      <c r="I573" s="16"/>
      <c r="J573" s="16"/>
      <c r="K573" s="16"/>
      <c r="N573" s="16"/>
      <c r="O573" s="16"/>
      <c r="P573" s="16"/>
      <c r="Q573" s="16"/>
      <c r="R573" s="16"/>
      <c r="S573" s="23"/>
      <c r="T573" s="16"/>
      <c r="U573" s="16"/>
      <c r="W573" s="23" t="str">
        <f>IF('PD4'!$V573&lt;&gt;"",'PD4'!$V573*VLOOKUP('PD4'!$U573,#REF!,2,0),"")</f>
        <v/>
      </c>
      <c r="X573" s="16"/>
      <c r="Y573" s="16"/>
      <c r="Z573" s="16"/>
      <c r="AA573" s="16"/>
      <c r="AB573" s="16"/>
      <c r="AC573" s="16"/>
    </row>
    <row r="574" spans="1:29" ht="15.75" customHeight="1" x14ac:dyDescent="0.35">
      <c r="A574" s="17"/>
      <c r="B574" s="16"/>
      <c r="C574" s="16"/>
      <c r="D574" s="16"/>
      <c r="E574" s="16"/>
      <c r="F574" s="16"/>
      <c r="G574" s="16"/>
      <c r="H574" s="16"/>
      <c r="I574" s="16"/>
      <c r="J574" s="16"/>
      <c r="K574" s="16"/>
      <c r="N574" s="16"/>
      <c r="O574" s="16"/>
      <c r="P574" s="16"/>
      <c r="Q574" s="16"/>
      <c r="R574" s="16"/>
      <c r="S574" s="23"/>
      <c r="T574" s="16"/>
      <c r="U574" s="16"/>
      <c r="W574" s="23" t="str">
        <f>IF('PD4'!$V574&lt;&gt;"",'PD4'!$V574*VLOOKUP('PD4'!$U574,#REF!,2,0),"")</f>
        <v/>
      </c>
      <c r="X574" s="16"/>
      <c r="Y574" s="16"/>
      <c r="Z574" s="16"/>
      <c r="AA574" s="16"/>
      <c r="AB574" s="16"/>
      <c r="AC574" s="16"/>
    </row>
    <row r="575" spans="1:29" ht="15.75" customHeight="1" x14ac:dyDescent="0.35">
      <c r="A575" s="17"/>
      <c r="B575" s="16"/>
      <c r="C575" s="16"/>
      <c r="D575" s="16"/>
      <c r="E575" s="16"/>
      <c r="F575" s="16"/>
      <c r="G575" s="16"/>
      <c r="H575" s="16"/>
      <c r="I575" s="16"/>
      <c r="J575" s="16"/>
      <c r="K575" s="16"/>
      <c r="N575" s="16"/>
      <c r="O575" s="16"/>
      <c r="P575" s="16"/>
      <c r="Q575" s="16"/>
      <c r="R575" s="16"/>
      <c r="S575" s="23"/>
      <c r="T575" s="16"/>
      <c r="U575" s="16"/>
      <c r="W575" s="23" t="str">
        <f>IF('PD4'!$V575&lt;&gt;"",'PD4'!$V575*VLOOKUP('PD4'!$U575,#REF!,2,0),"")</f>
        <v/>
      </c>
      <c r="X575" s="16"/>
      <c r="Y575" s="16"/>
      <c r="Z575" s="16"/>
      <c r="AA575" s="16"/>
      <c r="AB575" s="16"/>
      <c r="AC575" s="16"/>
    </row>
    <row r="576" spans="1:29" ht="15.75" customHeight="1" x14ac:dyDescent="0.35">
      <c r="A576" s="17"/>
      <c r="B576" s="16"/>
      <c r="C576" s="16"/>
      <c r="D576" s="16"/>
      <c r="E576" s="16"/>
      <c r="F576" s="16"/>
      <c r="G576" s="16"/>
      <c r="H576" s="16"/>
      <c r="I576" s="16"/>
      <c r="J576" s="16"/>
      <c r="K576" s="16"/>
      <c r="N576" s="16"/>
      <c r="O576" s="16"/>
      <c r="P576" s="16"/>
      <c r="Q576" s="16"/>
      <c r="R576" s="16"/>
      <c r="S576" s="23"/>
      <c r="T576" s="16"/>
      <c r="U576" s="16"/>
      <c r="W576" s="23" t="str">
        <f>IF('PD4'!$V576&lt;&gt;"",'PD4'!$V576*VLOOKUP('PD4'!$U576,#REF!,2,0),"")</f>
        <v/>
      </c>
      <c r="X576" s="16"/>
      <c r="Y576" s="16"/>
      <c r="Z576" s="16"/>
      <c r="AA576" s="16"/>
      <c r="AB576" s="16"/>
      <c r="AC576" s="16"/>
    </row>
    <row r="577" spans="1:29" ht="15.75" customHeight="1" x14ac:dyDescent="0.35">
      <c r="A577" s="17"/>
      <c r="B577" s="16"/>
      <c r="C577" s="16"/>
      <c r="D577" s="16"/>
      <c r="E577" s="16"/>
      <c r="F577" s="16"/>
      <c r="G577" s="16"/>
      <c r="H577" s="16"/>
      <c r="I577" s="16"/>
      <c r="J577" s="16"/>
      <c r="K577" s="16"/>
      <c r="N577" s="16"/>
      <c r="O577" s="16"/>
      <c r="P577" s="16"/>
      <c r="Q577" s="16"/>
      <c r="R577" s="16"/>
      <c r="S577" s="23"/>
      <c r="T577" s="16"/>
      <c r="U577" s="16"/>
      <c r="W577" s="23" t="str">
        <f>IF('PD4'!$V577&lt;&gt;"",'PD4'!$V577*VLOOKUP('PD4'!$U577,#REF!,2,0),"")</f>
        <v/>
      </c>
      <c r="X577" s="16"/>
      <c r="Y577" s="16"/>
      <c r="Z577" s="16"/>
      <c r="AA577" s="16"/>
      <c r="AB577" s="16"/>
      <c r="AC577" s="16"/>
    </row>
    <row r="578" spans="1:29" ht="15.75" customHeight="1" x14ac:dyDescent="0.35">
      <c r="A578" s="17"/>
      <c r="B578" s="16"/>
      <c r="C578" s="16"/>
      <c r="D578" s="16"/>
      <c r="E578" s="16"/>
      <c r="F578" s="16"/>
      <c r="G578" s="16"/>
      <c r="H578" s="16"/>
      <c r="I578" s="16"/>
      <c r="J578" s="16"/>
      <c r="K578" s="16"/>
      <c r="N578" s="16"/>
      <c r="O578" s="16"/>
      <c r="P578" s="16"/>
      <c r="Q578" s="16"/>
      <c r="R578" s="16"/>
      <c r="S578" s="23"/>
      <c r="T578" s="16"/>
      <c r="U578" s="16"/>
      <c r="W578" s="23" t="str">
        <f>IF('PD4'!$V578&lt;&gt;"",'PD4'!$V578*VLOOKUP('PD4'!$U578,#REF!,2,0),"")</f>
        <v/>
      </c>
      <c r="X578" s="16"/>
      <c r="Y578" s="16"/>
      <c r="Z578" s="16"/>
      <c r="AA578" s="16"/>
      <c r="AB578" s="16"/>
      <c r="AC578" s="16"/>
    </row>
    <row r="579" spans="1:29" ht="15.75" customHeight="1" x14ac:dyDescent="0.35">
      <c r="A579" s="17"/>
      <c r="B579" s="16"/>
      <c r="C579" s="16"/>
      <c r="D579" s="16"/>
      <c r="E579" s="16"/>
      <c r="F579" s="16"/>
      <c r="G579" s="16"/>
      <c r="H579" s="16"/>
      <c r="I579" s="16"/>
      <c r="J579" s="16"/>
      <c r="K579" s="16"/>
      <c r="N579" s="16"/>
      <c r="O579" s="16"/>
      <c r="P579" s="16"/>
      <c r="Q579" s="16"/>
      <c r="R579" s="16"/>
      <c r="S579" s="23"/>
      <c r="T579" s="16"/>
      <c r="U579" s="16"/>
      <c r="W579" s="23" t="str">
        <f>IF('PD4'!$V579&lt;&gt;"",'PD4'!$V579*VLOOKUP('PD4'!$U579,#REF!,2,0),"")</f>
        <v/>
      </c>
      <c r="X579" s="16"/>
      <c r="Y579" s="16"/>
      <c r="Z579" s="16"/>
      <c r="AA579" s="16"/>
      <c r="AB579" s="16"/>
      <c r="AC579" s="16"/>
    </row>
    <row r="580" spans="1:29" ht="15.75" customHeight="1" x14ac:dyDescent="0.35">
      <c r="A580" s="17"/>
      <c r="B580" s="16"/>
      <c r="C580" s="16"/>
      <c r="D580" s="16"/>
      <c r="E580" s="16"/>
      <c r="F580" s="16"/>
      <c r="G580" s="16"/>
      <c r="H580" s="16"/>
      <c r="I580" s="16"/>
      <c r="J580" s="16"/>
      <c r="K580" s="16"/>
      <c r="N580" s="16"/>
      <c r="O580" s="16"/>
      <c r="P580" s="16"/>
      <c r="Q580" s="16"/>
      <c r="R580" s="16"/>
      <c r="S580" s="23"/>
      <c r="T580" s="16"/>
      <c r="U580" s="16"/>
      <c r="W580" s="23" t="str">
        <f>IF('PD4'!$V580&lt;&gt;"",'PD4'!$V580*VLOOKUP('PD4'!$U580,#REF!,2,0),"")</f>
        <v/>
      </c>
      <c r="X580" s="16"/>
      <c r="Y580" s="16"/>
      <c r="Z580" s="16"/>
      <c r="AA580" s="16"/>
      <c r="AB580" s="16"/>
      <c r="AC580" s="16"/>
    </row>
    <row r="581" spans="1:29" ht="15.75" customHeight="1" x14ac:dyDescent="0.35">
      <c r="A581" s="17"/>
      <c r="B581" s="16"/>
      <c r="C581" s="16"/>
      <c r="D581" s="16"/>
      <c r="E581" s="16"/>
      <c r="F581" s="16"/>
      <c r="G581" s="16"/>
      <c r="H581" s="16"/>
      <c r="I581" s="16"/>
      <c r="J581" s="16"/>
      <c r="K581" s="16"/>
      <c r="N581" s="16"/>
      <c r="O581" s="16"/>
      <c r="P581" s="16"/>
      <c r="Q581" s="16"/>
      <c r="R581" s="16"/>
      <c r="S581" s="23"/>
      <c r="T581" s="16"/>
      <c r="U581" s="16"/>
      <c r="W581" s="23" t="str">
        <f>IF('PD4'!$V581&lt;&gt;"",'PD4'!$V581*VLOOKUP('PD4'!$U581,#REF!,2,0),"")</f>
        <v/>
      </c>
      <c r="X581" s="16"/>
      <c r="Y581" s="16"/>
      <c r="Z581" s="16"/>
      <c r="AA581" s="16"/>
      <c r="AB581" s="16"/>
      <c r="AC581" s="16"/>
    </row>
    <row r="582" spans="1:29" ht="15.75" customHeight="1" x14ac:dyDescent="0.35">
      <c r="A582" s="17"/>
      <c r="B582" s="16"/>
      <c r="C582" s="16"/>
      <c r="D582" s="16"/>
      <c r="E582" s="16"/>
      <c r="F582" s="16"/>
      <c r="G582" s="16"/>
      <c r="H582" s="16"/>
      <c r="I582" s="16"/>
      <c r="J582" s="16"/>
      <c r="K582" s="16"/>
      <c r="N582" s="16"/>
      <c r="O582" s="16"/>
      <c r="P582" s="16"/>
      <c r="Q582" s="16"/>
      <c r="R582" s="16"/>
      <c r="S582" s="23"/>
      <c r="T582" s="16"/>
      <c r="U582" s="16"/>
      <c r="W582" s="23" t="str">
        <f>IF('PD4'!$V582&lt;&gt;"",'PD4'!$V582*VLOOKUP('PD4'!$U582,#REF!,2,0),"")</f>
        <v/>
      </c>
      <c r="X582" s="16"/>
      <c r="Y582" s="16"/>
      <c r="Z582" s="16"/>
      <c r="AA582" s="16"/>
      <c r="AB582" s="16"/>
      <c r="AC582" s="16"/>
    </row>
    <row r="583" spans="1:29" ht="15.75" customHeight="1" x14ac:dyDescent="0.35">
      <c r="A583" s="17"/>
      <c r="B583" s="16"/>
      <c r="C583" s="16"/>
      <c r="D583" s="16"/>
      <c r="E583" s="16"/>
      <c r="F583" s="16"/>
      <c r="G583" s="16"/>
      <c r="H583" s="16"/>
      <c r="I583" s="16"/>
      <c r="J583" s="16"/>
      <c r="K583" s="16"/>
      <c r="N583" s="16"/>
      <c r="O583" s="16"/>
      <c r="P583" s="16"/>
      <c r="Q583" s="16"/>
      <c r="R583" s="16"/>
      <c r="S583" s="23"/>
      <c r="T583" s="16"/>
      <c r="U583" s="16"/>
      <c r="W583" s="23" t="str">
        <f>IF('PD4'!$V583&lt;&gt;"",'PD4'!$V583*VLOOKUP('PD4'!$U583,#REF!,2,0),"")</f>
        <v/>
      </c>
      <c r="X583" s="16"/>
      <c r="Y583" s="16"/>
      <c r="Z583" s="16"/>
      <c r="AA583" s="16"/>
      <c r="AB583" s="16"/>
      <c r="AC583" s="16"/>
    </row>
    <row r="584" spans="1:29" ht="15.75" customHeight="1" x14ac:dyDescent="0.35">
      <c r="A584" s="17"/>
      <c r="B584" s="16"/>
      <c r="C584" s="16"/>
      <c r="D584" s="16"/>
      <c r="E584" s="16"/>
      <c r="F584" s="16"/>
      <c r="G584" s="16"/>
      <c r="H584" s="16"/>
      <c r="I584" s="16"/>
      <c r="J584" s="16"/>
      <c r="K584" s="16"/>
      <c r="N584" s="16"/>
      <c r="O584" s="16"/>
      <c r="P584" s="16"/>
      <c r="Q584" s="16"/>
      <c r="R584" s="16"/>
      <c r="S584" s="23"/>
      <c r="T584" s="16"/>
      <c r="U584" s="16"/>
      <c r="W584" s="23" t="str">
        <f>IF('PD4'!$V584&lt;&gt;"",'PD4'!$V584*VLOOKUP('PD4'!$U584,#REF!,2,0),"")</f>
        <v/>
      </c>
      <c r="X584" s="16"/>
      <c r="Y584" s="16"/>
      <c r="Z584" s="16"/>
      <c r="AA584" s="16"/>
      <c r="AB584" s="16"/>
      <c r="AC584" s="16"/>
    </row>
    <row r="585" spans="1:29" ht="15.75" customHeight="1" x14ac:dyDescent="0.35">
      <c r="A585" s="17"/>
      <c r="B585" s="16"/>
      <c r="C585" s="16"/>
      <c r="D585" s="16"/>
      <c r="E585" s="16"/>
      <c r="F585" s="16"/>
      <c r="G585" s="16"/>
      <c r="H585" s="16"/>
      <c r="I585" s="16"/>
      <c r="J585" s="16"/>
      <c r="K585" s="16"/>
      <c r="N585" s="16"/>
      <c r="O585" s="16"/>
      <c r="P585" s="16"/>
      <c r="Q585" s="16"/>
      <c r="R585" s="16"/>
      <c r="S585" s="23"/>
      <c r="T585" s="16"/>
      <c r="U585" s="16"/>
      <c r="W585" s="23" t="str">
        <f>IF('PD4'!$V585&lt;&gt;"",'PD4'!$V585*VLOOKUP('PD4'!$U585,#REF!,2,0),"")</f>
        <v/>
      </c>
      <c r="X585" s="16"/>
      <c r="Y585" s="16"/>
      <c r="Z585" s="16"/>
      <c r="AA585" s="16"/>
      <c r="AB585" s="16"/>
      <c r="AC585" s="16"/>
    </row>
    <row r="586" spans="1:29" ht="15.75" customHeight="1" x14ac:dyDescent="0.35">
      <c r="A586" s="17"/>
      <c r="B586" s="16"/>
      <c r="C586" s="16"/>
      <c r="D586" s="16"/>
      <c r="E586" s="16"/>
      <c r="F586" s="16"/>
      <c r="G586" s="16"/>
      <c r="H586" s="16"/>
      <c r="I586" s="16"/>
      <c r="J586" s="16"/>
      <c r="K586" s="16"/>
      <c r="N586" s="16"/>
      <c r="O586" s="16"/>
      <c r="P586" s="16"/>
      <c r="Q586" s="16"/>
      <c r="R586" s="16"/>
      <c r="S586" s="23"/>
      <c r="T586" s="16"/>
      <c r="U586" s="16"/>
      <c r="W586" s="23" t="str">
        <f>IF('PD4'!$V586&lt;&gt;"",'PD4'!$V586*VLOOKUP('PD4'!$U586,#REF!,2,0),"")</f>
        <v/>
      </c>
      <c r="X586" s="16"/>
      <c r="Y586" s="16"/>
      <c r="Z586" s="16"/>
      <c r="AA586" s="16"/>
      <c r="AB586" s="16"/>
      <c r="AC586" s="16"/>
    </row>
    <row r="587" spans="1:29" ht="15.75" customHeight="1" x14ac:dyDescent="0.35">
      <c r="A587" s="17"/>
      <c r="B587" s="16"/>
      <c r="C587" s="16"/>
      <c r="D587" s="16"/>
      <c r="E587" s="16"/>
      <c r="F587" s="16"/>
      <c r="G587" s="16"/>
      <c r="H587" s="16"/>
      <c r="I587" s="16"/>
      <c r="J587" s="16"/>
      <c r="K587" s="16"/>
      <c r="N587" s="16"/>
      <c r="O587" s="16"/>
      <c r="P587" s="16"/>
      <c r="Q587" s="16"/>
      <c r="R587" s="16"/>
      <c r="S587" s="23"/>
      <c r="T587" s="16"/>
      <c r="U587" s="16"/>
      <c r="W587" s="23" t="str">
        <f>IF('PD4'!$V587&lt;&gt;"",'PD4'!$V587*VLOOKUP('PD4'!$U587,#REF!,2,0),"")</f>
        <v/>
      </c>
      <c r="X587" s="16"/>
      <c r="Y587" s="16"/>
      <c r="Z587" s="16"/>
      <c r="AA587" s="16"/>
      <c r="AB587" s="16"/>
      <c r="AC587" s="16"/>
    </row>
    <row r="588" spans="1:29" ht="15.75" customHeight="1" x14ac:dyDescent="0.35">
      <c r="A588" s="17"/>
      <c r="B588" s="16"/>
      <c r="C588" s="16"/>
      <c r="D588" s="16"/>
      <c r="E588" s="16"/>
      <c r="F588" s="16"/>
      <c r="G588" s="16"/>
      <c r="H588" s="16"/>
      <c r="I588" s="16"/>
      <c r="J588" s="16"/>
      <c r="K588" s="16"/>
      <c r="N588" s="16"/>
      <c r="O588" s="16"/>
      <c r="P588" s="16"/>
      <c r="Q588" s="16"/>
      <c r="R588" s="16"/>
      <c r="S588" s="23"/>
      <c r="T588" s="16"/>
      <c r="U588" s="16"/>
      <c r="W588" s="23" t="str">
        <f>IF('PD4'!$V588&lt;&gt;"",'PD4'!$V588*VLOOKUP('PD4'!$U588,#REF!,2,0),"")</f>
        <v/>
      </c>
      <c r="X588" s="16"/>
      <c r="Y588" s="16"/>
      <c r="Z588" s="16"/>
      <c r="AA588" s="16"/>
      <c r="AB588" s="16"/>
      <c r="AC588" s="16"/>
    </row>
    <row r="589" spans="1:29" ht="15.75" customHeight="1" x14ac:dyDescent="0.35">
      <c r="A589" s="17"/>
      <c r="B589" s="16"/>
      <c r="C589" s="16"/>
      <c r="D589" s="16"/>
      <c r="E589" s="16"/>
      <c r="F589" s="16"/>
      <c r="G589" s="16"/>
      <c r="H589" s="16"/>
      <c r="I589" s="16"/>
      <c r="J589" s="16"/>
      <c r="K589" s="16"/>
      <c r="N589" s="16"/>
      <c r="O589" s="16"/>
      <c r="P589" s="16"/>
      <c r="Q589" s="16"/>
      <c r="R589" s="16"/>
      <c r="S589" s="23"/>
      <c r="T589" s="16"/>
      <c r="U589" s="16"/>
      <c r="W589" s="23" t="str">
        <f>IF('PD4'!$V589&lt;&gt;"",'PD4'!$V589*VLOOKUP('PD4'!$U589,#REF!,2,0),"")</f>
        <v/>
      </c>
      <c r="X589" s="16"/>
      <c r="Y589" s="16"/>
      <c r="Z589" s="16"/>
      <c r="AA589" s="16"/>
      <c r="AB589" s="16"/>
      <c r="AC589" s="16"/>
    </row>
    <row r="590" spans="1:29" ht="15.75" customHeight="1" x14ac:dyDescent="0.35">
      <c r="A590" s="17"/>
      <c r="B590" s="16"/>
      <c r="C590" s="16"/>
      <c r="D590" s="16"/>
      <c r="E590" s="16"/>
      <c r="F590" s="16"/>
      <c r="G590" s="16"/>
      <c r="H590" s="16"/>
      <c r="I590" s="16"/>
      <c r="J590" s="16"/>
      <c r="K590" s="16"/>
      <c r="N590" s="16"/>
      <c r="O590" s="16"/>
      <c r="P590" s="16"/>
      <c r="Q590" s="16"/>
      <c r="R590" s="16"/>
      <c r="S590" s="23"/>
      <c r="T590" s="16"/>
      <c r="U590" s="16"/>
      <c r="W590" s="23" t="str">
        <f>IF('PD4'!$V590&lt;&gt;"",'PD4'!$V590*VLOOKUP('PD4'!$U590,#REF!,2,0),"")</f>
        <v/>
      </c>
      <c r="X590" s="16"/>
      <c r="Y590" s="16"/>
      <c r="Z590" s="16"/>
      <c r="AA590" s="16"/>
      <c r="AB590" s="16"/>
      <c r="AC590" s="16"/>
    </row>
    <row r="591" spans="1:29" ht="15.75" customHeight="1" x14ac:dyDescent="0.35">
      <c r="A591" s="17"/>
      <c r="B591" s="16"/>
      <c r="C591" s="16"/>
      <c r="D591" s="16"/>
      <c r="E591" s="16"/>
      <c r="F591" s="16"/>
      <c r="G591" s="16"/>
      <c r="H591" s="16"/>
      <c r="I591" s="16"/>
      <c r="J591" s="16"/>
      <c r="K591" s="16"/>
      <c r="N591" s="16"/>
      <c r="O591" s="16"/>
      <c r="P591" s="16"/>
      <c r="Q591" s="16"/>
      <c r="R591" s="16"/>
      <c r="S591" s="23"/>
      <c r="T591" s="16"/>
      <c r="U591" s="16"/>
      <c r="W591" s="23" t="str">
        <f>IF('PD4'!$V591&lt;&gt;"",'PD4'!$V591*VLOOKUP('PD4'!$U591,#REF!,2,0),"")</f>
        <v/>
      </c>
      <c r="X591" s="16"/>
      <c r="Y591" s="16"/>
      <c r="Z591" s="16"/>
      <c r="AA591" s="16"/>
      <c r="AB591" s="16"/>
      <c r="AC591" s="16"/>
    </row>
    <row r="592" spans="1:29" ht="15.75" customHeight="1" x14ac:dyDescent="0.35">
      <c r="A592" s="17"/>
      <c r="B592" s="16"/>
      <c r="C592" s="16"/>
      <c r="D592" s="16"/>
      <c r="E592" s="16"/>
      <c r="F592" s="16"/>
      <c r="G592" s="16"/>
      <c r="H592" s="16"/>
      <c r="I592" s="16"/>
      <c r="J592" s="16"/>
      <c r="K592" s="16"/>
      <c r="N592" s="16"/>
      <c r="O592" s="16"/>
      <c r="P592" s="16"/>
      <c r="Q592" s="16"/>
      <c r="R592" s="16"/>
      <c r="S592" s="23"/>
      <c r="T592" s="16"/>
      <c r="U592" s="16"/>
      <c r="W592" s="23" t="str">
        <f>IF('PD4'!$V592&lt;&gt;"",'PD4'!$V592*VLOOKUP('PD4'!$U592,#REF!,2,0),"")</f>
        <v/>
      </c>
      <c r="X592" s="16"/>
      <c r="Y592" s="16"/>
      <c r="Z592" s="16"/>
      <c r="AA592" s="16"/>
      <c r="AB592" s="16"/>
      <c r="AC592" s="16"/>
    </row>
    <row r="593" spans="1:29" ht="15.75" customHeight="1" x14ac:dyDescent="0.35">
      <c r="A593" s="17"/>
      <c r="B593" s="16"/>
      <c r="C593" s="16"/>
      <c r="D593" s="16"/>
      <c r="E593" s="16"/>
      <c r="F593" s="16"/>
      <c r="G593" s="16"/>
      <c r="H593" s="16"/>
      <c r="I593" s="16"/>
      <c r="J593" s="16"/>
      <c r="K593" s="16"/>
      <c r="N593" s="16"/>
      <c r="O593" s="16"/>
      <c r="P593" s="16"/>
      <c r="Q593" s="16"/>
      <c r="R593" s="16"/>
      <c r="S593" s="23"/>
      <c r="T593" s="16"/>
      <c r="U593" s="16"/>
      <c r="W593" s="23" t="str">
        <f>IF('PD4'!$V593&lt;&gt;"",'PD4'!$V593*VLOOKUP('PD4'!$U593,#REF!,2,0),"")</f>
        <v/>
      </c>
      <c r="X593" s="16"/>
      <c r="Y593" s="16"/>
      <c r="Z593" s="16"/>
      <c r="AA593" s="16"/>
      <c r="AB593" s="16"/>
      <c r="AC593" s="16"/>
    </row>
    <row r="594" spans="1:29" ht="15.75" customHeight="1" x14ac:dyDescent="0.35">
      <c r="A594" s="17"/>
      <c r="B594" s="16"/>
      <c r="C594" s="16"/>
      <c r="D594" s="16"/>
      <c r="E594" s="16"/>
      <c r="F594" s="16"/>
      <c r="G594" s="16"/>
      <c r="H594" s="16"/>
      <c r="I594" s="16"/>
      <c r="J594" s="16"/>
      <c r="K594" s="16"/>
      <c r="N594" s="16"/>
      <c r="O594" s="16"/>
      <c r="P594" s="16"/>
      <c r="Q594" s="16"/>
      <c r="R594" s="16"/>
      <c r="S594" s="23"/>
      <c r="T594" s="16"/>
      <c r="U594" s="16"/>
      <c r="W594" s="23" t="str">
        <f>IF('PD4'!$V594&lt;&gt;"",'PD4'!$V594*VLOOKUP('PD4'!$U594,#REF!,2,0),"")</f>
        <v/>
      </c>
      <c r="X594" s="16"/>
      <c r="Y594" s="16"/>
      <c r="Z594" s="16"/>
      <c r="AA594" s="16"/>
      <c r="AB594" s="16"/>
      <c r="AC594" s="16"/>
    </row>
    <row r="595" spans="1:29" ht="15.75" customHeight="1" x14ac:dyDescent="0.35">
      <c r="A595" s="17"/>
      <c r="B595" s="16"/>
      <c r="C595" s="16"/>
      <c r="D595" s="16"/>
      <c r="E595" s="16"/>
      <c r="F595" s="16"/>
      <c r="G595" s="16"/>
      <c r="H595" s="16"/>
      <c r="I595" s="16"/>
      <c r="J595" s="16"/>
      <c r="K595" s="16"/>
      <c r="N595" s="16"/>
      <c r="O595" s="16"/>
      <c r="P595" s="16"/>
      <c r="Q595" s="16"/>
      <c r="R595" s="16"/>
      <c r="S595" s="23"/>
      <c r="T595" s="16"/>
      <c r="U595" s="16"/>
      <c r="W595" s="23" t="str">
        <f>IF('PD4'!$V595&lt;&gt;"",'PD4'!$V595*VLOOKUP('PD4'!$U595,#REF!,2,0),"")</f>
        <v/>
      </c>
      <c r="X595" s="16"/>
      <c r="Y595" s="16"/>
      <c r="Z595" s="16"/>
      <c r="AA595" s="16"/>
      <c r="AB595" s="16"/>
      <c r="AC595" s="16"/>
    </row>
    <row r="596" spans="1:29" ht="15.75" customHeight="1" x14ac:dyDescent="0.35">
      <c r="A596" s="17"/>
      <c r="B596" s="16"/>
      <c r="C596" s="16"/>
      <c r="D596" s="16"/>
      <c r="E596" s="16"/>
      <c r="F596" s="16"/>
      <c r="G596" s="16"/>
      <c r="H596" s="16"/>
      <c r="I596" s="16"/>
      <c r="J596" s="16"/>
      <c r="K596" s="16"/>
      <c r="N596" s="16"/>
      <c r="O596" s="16"/>
      <c r="P596" s="16"/>
      <c r="Q596" s="16"/>
      <c r="R596" s="16"/>
      <c r="S596" s="23"/>
      <c r="T596" s="16"/>
      <c r="U596" s="16"/>
      <c r="W596" s="23" t="str">
        <f>IF('PD4'!$V596&lt;&gt;"",'PD4'!$V596*VLOOKUP('PD4'!$U596,#REF!,2,0),"")</f>
        <v/>
      </c>
      <c r="X596" s="16"/>
      <c r="Y596" s="16"/>
      <c r="Z596" s="16"/>
      <c r="AA596" s="16"/>
      <c r="AB596" s="16"/>
      <c r="AC596" s="16"/>
    </row>
    <row r="597" spans="1:29" ht="15.75" customHeight="1" x14ac:dyDescent="0.35">
      <c r="A597" s="17"/>
      <c r="B597" s="16"/>
      <c r="C597" s="16"/>
      <c r="D597" s="16"/>
      <c r="E597" s="16"/>
      <c r="F597" s="16"/>
      <c r="G597" s="16"/>
      <c r="H597" s="16"/>
      <c r="I597" s="16"/>
      <c r="J597" s="16"/>
      <c r="K597" s="16"/>
      <c r="N597" s="16"/>
      <c r="O597" s="16"/>
      <c r="P597" s="16"/>
      <c r="Q597" s="16"/>
      <c r="R597" s="16"/>
      <c r="S597" s="23"/>
      <c r="T597" s="16"/>
      <c r="U597" s="16"/>
      <c r="W597" s="23" t="str">
        <f>IF('PD4'!$V597&lt;&gt;"",'PD4'!$V597*VLOOKUP('PD4'!$U597,#REF!,2,0),"")</f>
        <v/>
      </c>
      <c r="X597" s="16"/>
      <c r="Y597" s="16"/>
      <c r="Z597" s="16"/>
      <c r="AA597" s="16"/>
      <c r="AB597" s="16"/>
      <c r="AC597" s="16"/>
    </row>
    <row r="598" spans="1:29" ht="15.75" customHeight="1" x14ac:dyDescent="0.35">
      <c r="A598" s="17"/>
      <c r="B598" s="16"/>
      <c r="C598" s="16"/>
      <c r="D598" s="16"/>
      <c r="E598" s="16"/>
      <c r="F598" s="16"/>
      <c r="G598" s="16"/>
      <c r="H598" s="16"/>
      <c r="I598" s="16"/>
      <c r="J598" s="16"/>
      <c r="K598" s="16"/>
      <c r="N598" s="16"/>
      <c r="O598" s="16"/>
      <c r="P598" s="16"/>
      <c r="Q598" s="16"/>
      <c r="R598" s="16"/>
      <c r="S598" s="23"/>
      <c r="T598" s="16"/>
      <c r="U598" s="16"/>
      <c r="W598" s="23" t="str">
        <f>IF('PD4'!$V598&lt;&gt;"",'PD4'!$V598*VLOOKUP('PD4'!$U598,#REF!,2,0),"")</f>
        <v/>
      </c>
      <c r="X598" s="16"/>
      <c r="Y598" s="16"/>
      <c r="Z598" s="16"/>
      <c r="AA598" s="16"/>
      <c r="AB598" s="16"/>
      <c r="AC598" s="16"/>
    </row>
    <row r="599" spans="1:29" ht="15.75" customHeight="1" x14ac:dyDescent="0.35">
      <c r="A599" s="17"/>
      <c r="B599" s="16"/>
      <c r="C599" s="16"/>
      <c r="D599" s="16"/>
      <c r="E599" s="16"/>
      <c r="F599" s="16"/>
      <c r="G599" s="16"/>
      <c r="H599" s="16"/>
      <c r="I599" s="16"/>
      <c r="J599" s="16"/>
      <c r="K599" s="16"/>
      <c r="N599" s="16"/>
      <c r="O599" s="16"/>
      <c r="P599" s="16"/>
      <c r="Q599" s="16"/>
      <c r="R599" s="16"/>
      <c r="S599" s="23"/>
      <c r="T599" s="16"/>
      <c r="U599" s="16"/>
      <c r="W599" s="23" t="str">
        <f>IF('PD4'!$V599&lt;&gt;"",'PD4'!$V599*VLOOKUP('PD4'!$U599,#REF!,2,0),"")</f>
        <v/>
      </c>
      <c r="X599" s="16"/>
      <c r="Y599" s="16"/>
      <c r="Z599" s="16"/>
      <c r="AA599" s="16"/>
      <c r="AB599" s="16"/>
      <c r="AC599" s="16"/>
    </row>
    <row r="600" spans="1:29" ht="15.75" customHeight="1" x14ac:dyDescent="0.35">
      <c r="A600" s="17"/>
      <c r="B600" s="16"/>
      <c r="C600" s="16"/>
      <c r="D600" s="16"/>
      <c r="E600" s="16"/>
      <c r="F600" s="16"/>
      <c r="G600" s="16"/>
      <c r="H600" s="16"/>
      <c r="I600" s="16"/>
      <c r="J600" s="16"/>
      <c r="K600" s="16"/>
      <c r="N600" s="16"/>
      <c r="O600" s="16"/>
      <c r="P600" s="16"/>
      <c r="Q600" s="16"/>
      <c r="R600" s="16"/>
      <c r="S600" s="23"/>
      <c r="T600" s="16"/>
      <c r="U600" s="16"/>
      <c r="W600" s="23" t="str">
        <f>IF('PD4'!$V600&lt;&gt;"",'PD4'!$V600*VLOOKUP('PD4'!$U600,#REF!,2,0),"")</f>
        <v/>
      </c>
      <c r="X600" s="16"/>
      <c r="Y600" s="16"/>
      <c r="Z600" s="16"/>
      <c r="AA600" s="16"/>
      <c r="AB600" s="16"/>
      <c r="AC600" s="16"/>
    </row>
    <row r="601" spans="1:29" ht="15.75" customHeight="1" x14ac:dyDescent="0.35">
      <c r="A601" s="17"/>
      <c r="B601" s="16"/>
      <c r="C601" s="16"/>
      <c r="D601" s="16"/>
      <c r="E601" s="16"/>
      <c r="F601" s="16"/>
      <c r="G601" s="16"/>
      <c r="H601" s="16"/>
      <c r="I601" s="16"/>
      <c r="J601" s="16"/>
      <c r="K601" s="16"/>
      <c r="N601" s="16"/>
      <c r="O601" s="16"/>
      <c r="P601" s="16"/>
      <c r="Q601" s="16"/>
      <c r="R601" s="16"/>
      <c r="S601" s="23"/>
      <c r="T601" s="16"/>
      <c r="U601" s="16"/>
      <c r="W601" s="23" t="str">
        <f>IF('PD4'!$V601&lt;&gt;"",'PD4'!$V601*VLOOKUP('PD4'!$U601,#REF!,2,0),"")</f>
        <v/>
      </c>
      <c r="X601" s="16"/>
      <c r="Y601" s="16"/>
      <c r="Z601" s="16"/>
      <c r="AA601" s="16"/>
      <c r="AB601" s="16"/>
      <c r="AC601" s="16"/>
    </row>
    <row r="602" spans="1:29" ht="15.75" customHeight="1" x14ac:dyDescent="0.35">
      <c r="A602" s="17"/>
      <c r="B602" s="16"/>
      <c r="C602" s="16"/>
      <c r="D602" s="16"/>
      <c r="E602" s="16"/>
      <c r="F602" s="16"/>
      <c r="G602" s="16"/>
      <c r="H602" s="16"/>
      <c r="I602" s="16"/>
      <c r="J602" s="16"/>
      <c r="K602" s="16"/>
      <c r="N602" s="16"/>
      <c r="O602" s="16"/>
      <c r="P602" s="16"/>
      <c r="Q602" s="16"/>
      <c r="R602" s="16"/>
      <c r="S602" s="23"/>
      <c r="T602" s="16"/>
      <c r="U602" s="16"/>
      <c r="W602" s="23" t="str">
        <f>IF('PD4'!$V602&lt;&gt;"",'PD4'!$V602*VLOOKUP('PD4'!$U602,#REF!,2,0),"")</f>
        <v/>
      </c>
      <c r="X602" s="16"/>
      <c r="Y602" s="16"/>
      <c r="Z602" s="16"/>
      <c r="AA602" s="16"/>
      <c r="AB602" s="16"/>
      <c r="AC602" s="16"/>
    </row>
    <row r="603" spans="1:29" ht="15.75" customHeight="1" x14ac:dyDescent="0.35">
      <c r="A603" s="17"/>
      <c r="B603" s="16"/>
      <c r="C603" s="16"/>
      <c r="D603" s="16"/>
      <c r="E603" s="16"/>
      <c r="F603" s="16"/>
      <c r="G603" s="16"/>
      <c r="H603" s="16"/>
      <c r="I603" s="16"/>
      <c r="J603" s="16"/>
      <c r="K603" s="16"/>
      <c r="N603" s="16"/>
      <c r="O603" s="16"/>
      <c r="P603" s="16"/>
      <c r="Q603" s="16"/>
      <c r="R603" s="16"/>
      <c r="S603" s="23"/>
      <c r="T603" s="16"/>
      <c r="U603" s="16"/>
      <c r="W603" s="23" t="str">
        <f>IF('PD4'!$V603&lt;&gt;"",'PD4'!$V603*VLOOKUP('PD4'!$U603,#REF!,2,0),"")</f>
        <v/>
      </c>
      <c r="X603" s="16"/>
      <c r="Y603" s="16"/>
      <c r="Z603" s="16"/>
      <c r="AA603" s="16"/>
      <c r="AB603" s="16"/>
      <c r="AC603" s="16"/>
    </row>
    <row r="604" spans="1:29" ht="15.75" customHeight="1" x14ac:dyDescent="0.35">
      <c r="A604" s="17"/>
      <c r="B604" s="16"/>
      <c r="C604" s="16"/>
      <c r="D604" s="16"/>
      <c r="E604" s="16"/>
      <c r="F604" s="16"/>
      <c r="G604" s="16"/>
      <c r="H604" s="16"/>
      <c r="I604" s="16"/>
      <c r="J604" s="16"/>
      <c r="K604" s="16"/>
      <c r="N604" s="16"/>
      <c r="O604" s="16"/>
      <c r="P604" s="16"/>
      <c r="Q604" s="16"/>
      <c r="R604" s="16"/>
      <c r="S604" s="23"/>
      <c r="T604" s="16"/>
      <c r="U604" s="16"/>
      <c r="W604" s="23" t="str">
        <f>IF('PD4'!$V604&lt;&gt;"",'PD4'!$V604*VLOOKUP('PD4'!$U604,#REF!,2,0),"")</f>
        <v/>
      </c>
      <c r="X604" s="16"/>
      <c r="Y604" s="16"/>
      <c r="Z604" s="16"/>
      <c r="AA604" s="16"/>
      <c r="AB604" s="16"/>
      <c r="AC604" s="16"/>
    </row>
    <row r="605" spans="1:29" ht="15.75" customHeight="1" x14ac:dyDescent="0.35">
      <c r="A605" s="17"/>
      <c r="B605" s="16"/>
      <c r="C605" s="16"/>
      <c r="D605" s="16"/>
      <c r="E605" s="16"/>
      <c r="F605" s="16"/>
      <c r="G605" s="16"/>
      <c r="H605" s="16"/>
      <c r="I605" s="16"/>
      <c r="J605" s="16"/>
      <c r="K605" s="16"/>
      <c r="N605" s="16"/>
      <c r="O605" s="16"/>
      <c r="P605" s="16"/>
      <c r="Q605" s="16"/>
      <c r="R605" s="16"/>
      <c r="S605" s="23"/>
      <c r="T605" s="16"/>
      <c r="U605" s="16"/>
      <c r="W605" s="23" t="str">
        <f>IF('PD4'!$V605&lt;&gt;"",'PD4'!$V605*VLOOKUP('PD4'!$U605,#REF!,2,0),"")</f>
        <v/>
      </c>
      <c r="X605" s="16"/>
      <c r="Y605" s="16"/>
      <c r="Z605" s="16"/>
      <c r="AA605" s="16"/>
      <c r="AB605" s="16"/>
      <c r="AC605" s="16"/>
    </row>
    <row r="606" spans="1:29" ht="15.75" customHeight="1" x14ac:dyDescent="0.35">
      <c r="A606" s="17"/>
      <c r="B606" s="16"/>
      <c r="C606" s="16"/>
      <c r="D606" s="16"/>
      <c r="E606" s="16"/>
      <c r="F606" s="16"/>
      <c r="G606" s="16"/>
      <c r="H606" s="16"/>
      <c r="I606" s="16"/>
      <c r="J606" s="16"/>
      <c r="K606" s="16"/>
      <c r="N606" s="16"/>
      <c r="O606" s="16"/>
      <c r="P606" s="16"/>
      <c r="Q606" s="16"/>
      <c r="R606" s="16"/>
      <c r="S606" s="23"/>
      <c r="T606" s="16"/>
      <c r="U606" s="16"/>
      <c r="W606" s="23" t="str">
        <f>IF('PD4'!$V606&lt;&gt;"",'PD4'!$V606*VLOOKUP('PD4'!$U606,#REF!,2,0),"")</f>
        <v/>
      </c>
      <c r="X606" s="16"/>
      <c r="Y606" s="16"/>
      <c r="Z606" s="16"/>
      <c r="AA606" s="16"/>
      <c r="AB606" s="16"/>
      <c r="AC606" s="16"/>
    </row>
    <row r="607" spans="1:29" ht="15.75" customHeight="1" x14ac:dyDescent="0.35">
      <c r="A607" s="17"/>
      <c r="B607" s="16"/>
      <c r="C607" s="16"/>
      <c r="D607" s="16"/>
      <c r="E607" s="16"/>
      <c r="F607" s="16"/>
      <c r="G607" s="16"/>
      <c r="H607" s="16"/>
      <c r="I607" s="16"/>
      <c r="J607" s="16"/>
      <c r="K607" s="16"/>
      <c r="N607" s="16"/>
      <c r="O607" s="16"/>
      <c r="P607" s="16"/>
      <c r="Q607" s="16"/>
      <c r="R607" s="16"/>
      <c r="S607" s="23"/>
      <c r="T607" s="16"/>
      <c r="U607" s="16"/>
      <c r="W607" s="23" t="str">
        <f>IF('PD4'!$V607&lt;&gt;"",'PD4'!$V607*VLOOKUP('PD4'!$U607,#REF!,2,0),"")</f>
        <v/>
      </c>
      <c r="X607" s="16"/>
      <c r="Y607" s="16"/>
      <c r="Z607" s="16"/>
      <c r="AA607" s="16"/>
      <c r="AB607" s="16"/>
      <c r="AC607" s="16"/>
    </row>
    <row r="608" spans="1:29" ht="15.75" customHeight="1" x14ac:dyDescent="0.35">
      <c r="A608" s="17"/>
      <c r="B608" s="16"/>
      <c r="C608" s="16"/>
      <c r="D608" s="16"/>
      <c r="E608" s="16"/>
      <c r="F608" s="16"/>
      <c r="G608" s="16"/>
      <c r="H608" s="16"/>
      <c r="I608" s="16"/>
      <c r="J608" s="16"/>
      <c r="K608" s="16"/>
      <c r="N608" s="16"/>
      <c r="O608" s="16"/>
      <c r="P608" s="16"/>
      <c r="Q608" s="16"/>
      <c r="R608" s="16"/>
      <c r="S608" s="23"/>
      <c r="T608" s="16"/>
      <c r="U608" s="16"/>
      <c r="W608" s="23" t="str">
        <f>IF('PD4'!$V608&lt;&gt;"",'PD4'!$V608*VLOOKUP('PD4'!$U608,#REF!,2,0),"")</f>
        <v/>
      </c>
      <c r="X608" s="16"/>
      <c r="Y608" s="16"/>
      <c r="Z608" s="16"/>
      <c r="AA608" s="16"/>
      <c r="AB608" s="16"/>
      <c r="AC608" s="16"/>
    </row>
    <row r="609" spans="1:29" ht="15.75" customHeight="1" x14ac:dyDescent="0.35">
      <c r="A609" s="17"/>
      <c r="B609" s="16"/>
      <c r="C609" s="16"/>
      <c r="D609" s="16"/>
      <c r="E609" s="16"/>
      <c r="F609" s="16"/>
      <c r="G609" s="16"/>
      <c r="H609" s="16"/>
      <c r="I609" s="16"/>
      <c r="J609" s="16"/>
      <c r="K609" s="16"/>
      <c r="N609" s="16"/>
      <c r="O609" s="16"/>
      <c r="P609" s="16"/>
      <c r="Q609" s="16"/>
      <c r="R609" s="16"/>
      <c r="S609" s="23"/>
      <c r="T609" s="16"/>
      <c r="U609" s="16"/>
      <c r="W609" s="23" t="str">
        <f>IF('PD4'!$V609&lt;&gt;"",'PD4'!$V609*VLOOKUP('PD4'!$U609,#REF!,2,0),"")</f>
        <v/>
      </c>
      <c r="X609" s="16"/>
      <c r="Y609" s="16"/>
      <c r="Z609" s="16"/>
      <c r="AA609" s="16"/>
      <c r="AB609" s="16"/>
      <c r="AC609" s="16"/>
    </row>
    <row r="610" spans="1:29" ht="15.75" customHeight="1" x14ac:dyDescent="0.35">
      <c r="A610" s="17"/>
      <c r="B610" s="16"/>
      <c r="C610" s="16"/>
      <c r="D610" s="16"/>
      <c r="E610" s="16"/>
      <c r="F610" s="16"/>
      <c r="G610" s="16"/>
      <c r="H610" s="16"/>
      <c r="I610" s="16"/>
      <c r="J610" s="16"/>
      <c r="K610" s="16"/>
      <c r="N610" s="16"/>
      <c r="O610" s="16"/>
      <c r="P610" s="16"/>
      <c r="Q610" s="16"/>
      <c r="R610" s="16"/>
      <c r="S610" s="23"/>
      <c r="T610" s="16"/>
      <c r="U610" s="16"/>
      <c r="W610" s="23" t="str">
        <f>IF('PD4'!$V610&lt;&gt;"",'PD4'!$V610*VLOOKUP('PD4'!$U610,#REF!,2,0),"")</f>
        <v/>
      </c>
      <c r="X610" s="16"/>
      <c r="Y610" s="16"/>
      <c r="Z610" s="16"/>
      <c r="AA610" s="16"/>
      <c r="AB610" s="16"/>
      <c r="AC610" s="16"/>
    </row>
    <row r="611" spans="1:29" ht="15.75" customHeight="1" x14ac:dyDescent="0.35">
      <c r="A611" s="17"/>
      <c r="B611" s="16"/>
      <c r="C611" s="16"/>
      <c r="D611" s="16"/>
      <c r="E611" s="16"/>
      <c r="F611" s="16"/>
      <c r="G611" s="16"/>
      <c r="H611" s="16"/>
      <c r="I611" s="16"/>
      <c r="J611" s="16"/>
      <c r="K611" s="16"/>
      <c r="N611" s="16"/>
      <c r="O611" s="16"/>
      <c r="P611" s="16"/>
      <c r="Q611" s="16"/>
      <c r="R611" s="16"/>
      <c r="S611" s="23"/>
      <c r="T611" s="16"/>
      <c r="U611" s="16"/>
      <c r="W611" s="23" t="str">
        <f>IF('PD4'!$V611&lt;&gt;"",'PD4'!$V611*VLOOKUP('PD4'!$U611,#REF!,2,0),"")</f>
        <v/>
      </c>
      <c r="X611" s="16"/>
      <c r="Y611" s="16"/>
      <c r="Z611" s="16"/>
      <c r="AA611" s="16"/>
      <c r="AB611" s="16"/>
      <c r="AC611" s="16"/>
    </row>
    <row r="612" spans="1:29" ht="15.75" customHeight="1" x14ac:dyDescent="0.35">
      <c r="A612" s="17"/>
      <c r="B612" s="16"/>
      <c r="C612" s="16"/>
      <c r="D612" s="16"/>
      <c r="E612" s="16"/>
      <c r="F612" s="16"/>
      <c r="G612" s="16"/>
      <c r="H612" s="16"/>
      <c r="I612" s="16"/>
      <c r="J612" s="16"/>
      <c r="K612" s="16"/>
      <c r="N612" s="16"/>
      <c r="O612" s="16"/>
      <c r="P612" s="16"/>
      <c r="Q612" s="16"/>
      <c r="R612" s="16"/>
      <c r="S612" s="23"/>
      <c r="T612" s="16"/>
      <c r="U612" s="16"/>
      <c r="W612" s="23" t="str">
        <f>IF('PD4'!$V612&lt;&gt;"",'PD4'!$V612*VLOOKUP('PD4'!$U612,#REF!,2,0),"")</f>
        <v/>
      </c>
      <c r="X612" s="16"/>
      <c r="Y612" s="16"/>
      <c r="Z612" s="16"/>
      <c r="AA612" s="16"/>
      <c r="AB612" s="16"/>
      <c r="AC612" s="16"/>
    </row>
    <row r="613" spans="1:29" ht="15.75" customHeight="1" x14ac:dyDescent="0.35">
      <c r="A613" s="17"/>
      <c r="B613" s="16"/>
      <c r="C613" s="16"/>
      <c r="D613" s="16"/>
      <c r="E613" s="16"/>
      <c r="F613" s="16"/>
      <c r="G613" s="16"/>
      <c r="H613" s="16"/>
      <c r="I613" s="16"/>
      <c r="J613" s="16"/>
      <c r="K613" s="16"/>
      <c r="N613" s="16"/>
      <c r="O613" s="16"/>
      <c r="P613" s="16"/>
      <c r="Q613" s="16"/>
      <c r="R613" s="16"/>
      <c r="S613" s="23"/>
      <c r="T613" s="16"/>
      <c r="U613" s="16"/>
      <c r="W613" s="23" t="str">
        <f>IF('PD4'!$V613&lt;&gt;"",'PD4'!$V613*VLOOKUP('PD4'!$U613,#REF!,2,0),"")</f>
        <v/>
      </c>
      <c r="X613" s="16"/>
      <c r="Y613" s="16"/>
      <c r="Z613" s="16"/>
      <c r="AA613" s="16"/>
      <c r="AB613" s="16"/>
      <c r="AC613" s="16"/>
    </row>
    <row r="614" spans="1:29" ht="15.75" customHeight="1" x14ac:dyDescent="0.35">
      <c r="A614" s="17"/>
      <c r="B614" s="16"/>
      <c r="C614" s="16"/>
      <c r="D614" s="16"/>
      <c r="E614" s="16"/>
      <c r="F614" s="16"/>
      <c r="G614" s="16"/>
      <c r="H614" s="16"/>
      <c r="I614" s="16"/>
      <c r="J614" s="16"/>
      <c r="K614" s="16"/>
      <c r="N614" s="16"/>
      <c r="O614" s="16"/>
      <c r="P614" s="16"/>
      <c r="Q614" s="16"/>
      <c r="R614" s="16"/>
      <c r="S614" s="23"/>
      <c r="T614" s="16"/>
      <c r="U614" s="16"/>
      <c r="W614" s="23" t="str">
        <f>IF('PD4'!$V614&lt;&gt;"",'PD4'!$V614*VLOOKUP('PD4'!$U614,#REF!,2,0),"")</f>
        <v/>
      </c>
      <c r="X614" s="16"/>
      <c r="Y614" s="16"/>
      <c r="Z614" s="16"/>
      <c r="AA614" s="16"/>
      <c r="AB614" s="16"/>
      <c r="AC614" s="16"/>
    </row>
    <row r="615" spans="1:29" ht="15.75" customHeight="1" x14ac:dyDescent="0.35">
      <c r="A615" s="17"/>
      <c r="B615" s="16"/>
      <c r="C615" s="16"/>
      <c r="D615" s="16"/>
      <c r="E615" s="16"/>
      <c r="F615" s="16"/>
      <c r="G615" s="16"/>
      <c r="H615" s="16"/>
      <c r="I615" s="16"/>
      <c r="J615" s="16"/>
      <c r="K615" s="16"/>
      <c r="N615" s="16"/>
      <c r="O615" s="16"/>
      <c r="P615" s="16"/>
      <c r="Q615" s="16"/>
      <c r="R615" s="16"/>
      <c r="S615" s="23"/>
      <c r="T615" s="16"/>
      <c r="U615" s="16"/>
      <c r="W615" s="23" t="str">
        <f>IF('PD4'!$V615&lt;&gt;"",'PD4'!$V615*VLOOKUP('PD4'!$U615,#REF!,2,0),"")</f>
        <v/>
      </c>
      <c r="X615" s="16"/>
      <c r="Y615" s="16"/>
      <c r="Z615" s="16"/>
      <c r="AA615" s="16"/>
      <c r="AB615" s="16"/>
      <c r="AC615" s="16"/>
    </row>
    <row r="616" spans="1:29" ht="15.75" customHeight="1" x14ac:dyDescent="0.35">
      <c r="A616" s="17"/>
      <c r="B616" s="16"/>
      <c r="C616" s="16"/>
      <c r="D616" s="16"/>
      <c r="E616" s="16"/>
      <c r="F616" s="16"/>
      <c r="G616" s="16"/>
      <c r="H616" s="16"/>
      <c r="I616" s="16"/>
      <c r="J616" s="16"/>
      <c r="K616" s="16"/>
      <c r="N616" s="16"/>
      <c r="O616" s="16"/>
      <c r="P616" s="16"/>
      <c r="Q616" s="16"/>
      <c r="R616" s="16"/>
      <c r="S616" s="23"/>
      <c r="T616" s="16"/>
      <c r="U616" s="16"/>
      <c r="W616" s="23" t="str">
        <f>IF('PD4'!$V616&lt;&gt;"",'PD4'!$V616*VLOOKUP('PD4'!$U616,#REF!,2,0),"")</f>
        <v/>
      </c>
      <c r="X616" s="16"/>
      <c r="Y616" s="16"/>
      <c r="Z616" s="16"/>
      <c r="AA616" s="16"/>
      <c r="AB616" s="16"/>
      <c r="AC616" s="16"/>
    </row>
    <row r="617" spans="1:29" ht="15.75" customHeight="1" x14ac:dyDescent="0.35">
      <c r="A617" s="17"/>
      <c r="B617" s="16"/>
      <c r="C617" s="16"/>
      <c r="D617" s="16"/>
      <c r="E617" s="16"/>
      <c r="F617" s="16"/>
      <c r="G617" s="16"/>
      <c r="H617" s="16"/>
      <c r="I617" s="16"/>
      <c r="J617" s="16"/>
      <c r="K617" s="16"/>
      <c r="N617" s="16"/>
      <c r="O617" s="16"/>
      <c r="P617" s="16"/>
      <c r="Q617" s="16"/>
      <c r="R617" s="16"/>
      <c r="S617" s="23"/>
      <c r="T617" s="16"/>
      <c r="U617" s="16"/>
      <c r="W617" s="23" t="str">
        <f>IF('PD4'!$V617&lt;&gt;"",'PD4'!$V617*VLOOKUP('PD4'!$U617,#REF!,2,0),"")</f>
        <v/>
      </c>
      <c r="X617" s="16"/>
      <c r="Y617" s="16"/>
      <c r="Z617" s="16"/>
      <c r="AA617" s="16"/>
      <c r="AB617" s="16"/>
      <c r="AC617" s="16"/>
    </row>
    <row r="618" spans="1:29" ht="15.75" customHeight="1" x14ac:dyDescent="0.35">
      <c r="A618" s="17"/>
      <c r="B618" s="16"/>
      <c r="C618" s="16"/>
      <c r="D618" s="16"/>
      <c r="E618" s="16"/>
      <c r="F618" s="16"/>
      <c r="G618" s="16"/>
      <c r="H618" s="16"/>
      <c r="I618" s="16"/>
      <c r="J618" s="16"/>
      <c r="K618" s="16"/>
      <c r="N618" s="16"/>
      <c r="O618" s="16"/>
      <c r="P618" s="16"/>
      <c r="Q618" s="16"/>
      <c r="R618" s="16"/>
      <c r="S618" s="23"/>
      <c r="T618" s="16"/>
      <c r="U618" s="16"/>
      <c r="W618" s="23" t="str">
        <f>IF('PD4'!$V618&lt;&gt;"",'PD4'!$V618*VLOOKUP('PD4'!$U618,#REF!,2,0),"")</f>
        <v/>
      </c>
      <c r="X618" s="16"/>
      <c r="Y618" s="16"/>
      <c r="Z618" s="16"/>
      <c r="AA618" s="16"/>
      <c r="AB618" s="16"/>
      <c r="AC618" s="16"/>
    </row>
    <row r="619" spans="1:29" ht="15.75" customHeight="1" x14ac:dyDescent="0.35">
      <c r="A619" s="17"/>
      <c r="B619" s="16"/>
      <c r="C619" s="16"/>
      <c r="D619" s="16"/>
      <c r="E619" s="16"/>
      <c r="F619" s="16"/>
      <c r="G619" s="16"/>
      <c r="H619" s="16"/>
      <c r="I619" s="16"/>
      <c r="J619" s="16"/>
      <c r="K619" s="16"/>
      <c r="N619" s="16"/>
      <c r="O619" s="16"/>
      <c r="P619" s="16"/>
      <c r="Q619" s="16"/>
      <c r="R619" s="16"/>
      <c r="S619" s="23"/>
      <c r="T619" s="16"/>
      <c r="U619" s="16"/>
      <c r="W619" s="23" t="str">
        <f>IF('PD4'!$V619&lt;&gt;"",'PD4'!$V619*VLOOKUP('PD4'!$U619,#REF!,2,0),"")</f>
        <v/>
      </c>
      <c r="X619" s="16"/>
      <c r="Y619" s="16"/>
      <c r="Z619" s="16"/>
      <c r="AA619" s="16"/>
      <c r="AB619" s="16"/>
      <c r="AC619" s="16"/>
    </row>
    <row r="620" spans="1:29" ht="15.75" customHeight="1" x14ac:dyDescent="0.35">
      <c r="A620" s="17"/>
      <c r="B620" s="16"/>
      <c r="C620" s="16"/>
      <c r="D620" s="16"/>
      <c r="E620" s="16"/>
      <c r="F620" s="16"/>
      <c r="G620" s="16"/>
      <c r="H620" s="16"/>
      <c r="I620" s="16"/>
      <c r="J620" s="16"/>
      <c r="K620" s="16"/>
      <c r="N620" s="16"/>
      <c r="O620" s="16"/>
      <c r="P620" s="16"/>
      <c r="Q620" s="16"/>
      <c r="R620" s="16"/>
      <c r="S620" s="23"/>
      <c r="T620" s="16"/>
      <c r="U620" s="16"/>
      <c r="W620" s="23" t="str">
        <f>IF('PD4'!$V620&lt;&gt;"",'PD4'!$V620*VLOOKUP('PD4'!$U620,#REF!,2,0),"")</f>
        <v/>
      </c>
      <c r="X620" s="16"/>
      <c r="Y620" s="16"/>
      <c r="Z620" s="16"/>
      <c r="AA620" s="16"/>
      <c r="AB620" s="16"/>
      <c r="AC620" s="16"/>
    </row>
    <row r="621" spans="1:29" ht="15.75" customHeight="1" x14ac:dyDescent="0.35">
      <c r="A621" s="17"/>
      <c r="B621" s="16"/>
      <c r="C621" s="16"/>
      <c r="D621" s="16"/>
      <c r="E621" s="16"/>
      <c r="F621" s="16"/>
      <c r="G621" s="16"/>
      <c r="H621" s="16"/>
      <c r="I621" s="16"/>
      <c r="J621" s="16"/>
      <c r="K621" s="16"/>
      <c r="N621" s="16"/>
      <c r="O621" s="16"/>
      <c r="P621" s="16"/>
      <c r="Q621" s="16"/>
      <c r="R621" s="16"/>
      <c r="S621" s="23"/>
      <c r="T621" s="16"/>
      <c r="U621" s="16"/>
      <c r="W621" s="23" t="str">
        <f>IF('PD4'!$V621&lt;&gt;"",'PD4'!$V621*VLOOKUP('PD4'!$U621,#REF!,2,0),"")</f>
        <v/>
      </c>
      <c r="X621" s="16"/>
      <c r="Y621" s="16"/>
      <c r="Z621" s="16"/>
      <c r="AA621" s="16"/>
      <c r="AB621" s="16"/>
      <c r="AC621" s="16"/>
    </row>
    <row r="622" spans="1:29" ht="15.75" customHeight="1" x14ac:dyDescent="0.35">
      <c r="A622" s="17"/>
      <c r="B622" s="16"/>
      <c r="C622" s="16"/>
      <c r="D622" s="16"/>
      <c r="E622" s="16"/>
      <c r="F622" s="16"/>
      <c r="G622" s="16"/>
      <c r="H622" s="16"/>
      <c r="I622" s="16"/>
      <c r="J622" s="16"/>
      <c r="K622" s="16"/>
      <c r="N622" s="16"/>
      <c r="O622" s="16"/>
      <c r="P622" s="16"/>
      <c r="Q622" s="16"/>
      <c r="R622" s="16"/>
      <c r="S622" s="23"/>
      <c r="T622" s="16"/>
      <c r="U622" s="16"/>
      <c r="W622" s="23" t="str">
        <f>IF('PD4'!$V622&lt;&gt;"",'PD4'!$V622*VLOOKUP('PD4'!$U622,#REF!,2,0),"")</f>
        <v/>
      </c>
      <c r="X622" s="16"/>
      <c r="Y622" s="16"/>
      <c r="Z622" s="16"/>
      <c r="AA622" s="16"/>
      <c r="AB622" s="16"/>
      <c r="AC622" s="16"/>
    </row>
    <row r="623" spans="1:29" ht="15.75" customHeight="1" x14ac:dyDescent="0.35">
      <c r="A623" s="17"/>
      <c r="B623" s="16"/>
      <c r="C623" s="16"/>
      <c r="D623" s="16"/>
      <c r="E623" s="16"/>
      <c r="F623" s="16"/>
      <c r="G623" s="16"/>
      <c r="H623" s="16"/>
      <c r="I623" s="16"/>
      <c r="J623" s="16"/>
      <c r="K623" s="16"/>
      <c r="N623" s="16"/>
      <c r="O623" s="16"/>
      <c r="P623" s="16"/>
      <c r="Q623" s="16"/>
      <c r="R623" s="16"/>
      <c r="S623" s="23"/>
      <c r="T623" s="16"/>
      <c r="U623" s="16"/>
      <c r="W623" s="23" t="str">
        <f>IF('PD4'!$V623&lt;&gt;"",'PD4'!$V623*VLOOKUP('PD4'!$U623,#REF!,2,0),"")</f>
        <v/>
      </c>
      <c r="X623" s="16"/>
      <c r="Y623" s="16"/>
      <c r="Z623" s="16"/>
      <c r="AA623" s="16"/>
      <c r="AB623" s="16"/>
      <c r="AC623" s="16"/>
    </row>
    <row r="624" spans="1:29" ht="15.75" customHeight="1" x14ac:dyDescent="0.35">
      <c r="A624" s="17"/>
      <c r="B624" s="16"/>
      <c r="C624" s="16"/>
      <c r="D624" s="16"/>
      <c r="E624" s="16"/>
      <c r="F624" s="16"/>
      <c r="G624" s="16"/>
      <c r="H624" s="16"/>
      <c r="I624" s="16"/>
      <c r="J624" s="16"/>
      <c r="K624" s="16"/>
      <c r="N624" s="16"/>
      <c r="O624" s="16"/>
      <c r="P624" s="16"/>
      <c r="Q624" s="16"/>
      <c r="R624" s="16"/>
      <c r="S624" s="23"/>
      <c r="T624" s="16"/>
      <c r="U624" s="16"/>
      <c r="W624" s="23" t="str">
        <f>IF('PD4'!$V624&lt;&gt;"",'PD4'!$V624*VLOOKUP('PD4'!$U624,#REF!,2,0),"")</f>
        <v/>
      </c>
      <c r="X624" s="16"/>
      <c r="Y624" s="16"/>
      <c r="Z624" s="16"/>
      <c r="AA624" s="16"/>
      <c r="AB624" s="16"/>
      <c r="AC624" s="16"/>
    </row>
    <row r="625" spans="1:29" ht="15.75" customHeight="1" x14ac:dyDescent="0.35">
      <c r="A625" s="17"/>
      <c r="B625" s="16"/>
      <c r="C625" s="16"/>
      <c r="D625" s="16"/>
      <c r="E625" s="16"/>
      <c r="F625" s="16"/>
      <c r="G625" s="16"/>
      <c r="H625" s="16"/>
      <c r="I625" s="16"/>
      <c r="J625" s="16"/>
      <c r="K625" s="16"/>
      <c r="N625" s="16"/>
      <c r="O625" s="16"/>
      <c r="P625" s="16"/>
      <c r="Q625" s="16"/>
      <c r="R625" s="16"/>
      <c r="S625" s="23"/>
      <c r="T625" s="16"/>
      <c r="U625" s="16"/>
      <c r="W625" s="23" t="str">
        <f>IF('PD4'!$V625&lt;&gt;"",'PD4'!$V625*VLOOKUP('PD4'!$U625,#REF!,2,0),"")</f>
        <v/>
      </c>
      <c r="X625" s="16"/>
      <c r="Y625" s="16"/>
      <c r="Z625" s="16"/>
      <c r="AA625" s="16"/>
      <c r="AB625" s="16"/>
      <c r="AC625" s="16"/>
    </row>
    <row r="626" spans="1:29" ht="15.75" customHeight="1" x14ac:dyDescent="0.35">
      <c r="A626" s="17"/>
      <c r="B626" s="16"/>
      <c r="C626" s="16"/>
      <c r="D626" s="16"/>
      <c r="E626" s="16"/>
      <c r="F626" s="16"/>
      <c r="G626" s="16"/>
      <c r="H626" s="16"/>
      <c r="I626" s="16"/>
      <c r="J626" s="16"/>
      <c r="K626" s="16"/>
      <c r="N626" s="16"/>
      <c r="O626" s="16"/>
      <c r="P626" s="16"/>
      <c r="Q626" s="16"/>
      <c r="R626" s="16"/>
      <c r="S626" s="23"/>
      <c r="T626" s="16"/>
      <c r="U626" s="16"/>
      <c r="W626" s="23" t="str">
        <f>IF('PD4'!$V626&lt;&gt;"",'PD4'!$V626*VLOOKUP('PD4'!$U626,#REF!,2,0),"")</f>
        <v/>
      </c>
      <c r="X626" s="16"/>
      <c r="Y626" s="16"/>
      <c r="Z626" s="16"/>
      <c r="AA626" s="16"/>
      <c r="AB626" s="16"/>
      <c r="AC626" s="16"/>
    </row>
    <row r="627" spans="1:29" ht="15.75" customHeight="1" x14ac:dyDescent="0.35">
      <c r="A627" s="17"/>
      <c r="B627" s="16"/>
      <c r="C627" s="16"/>
      <c r="D627" s="16"/>
      <c r="E627" s="16"/>
      <c r="F627" s="16"/>
      <c r="G627" s="16"/>
      <c r="H627" s="16"/>
      <c r="I627" s="16"/>
      <c r="J627" s="16"/>
      <c r="K627" s="16"/>
      <c r="N627" s="16"/>
      <c r="O627" s="16"/>
      <c r="P627" s="16"/>
      <c r="Q627" s="16"/>
      <c r="R627" s="16"/>
      <c r="S627" s="23"/>
      <c r="T627" s="16"/>
      <c r="U627" s="16"/>
      <c r="W627" s="23" t="str">
        <f>IF('PD4'!$V627&lt;&gt;"",'PD4'!$V627*VLOOKUP('PD4'!$U627,#REF!,2,0),"")</f>
        <v/>
      </c>
      <c r="X627" s="16"/>
      <c r="Y627" s="16"/>
      <c r="Z627" s="16"/>
      <c r="AA627" s="16"/>
      <c r="AB627" s="16"/>
      <c r="AC627" s="16"/>
    </row>
    <row r="628" spans="1:29" ht="15.75" customHeight="1" x14ac:dyDescent="0.35">
      <c r="A628" s="17"/>
      <c r="B628" s="16"/>
      <c r="C628" s="16"/>
      <c r="D628" s="16"/>
      <c r="E628" s="16"/>
      <c r="F628" s="16"/>
      <c r="G628" s="16"/>
      <c r="H628" s="16"/>
      <c r="I628" s="16"/>
      <c r="J628" s="16"/>
      <c r="K628" s="16"/>
      <c r="N628" s="16"/>
      <c r="O628" s="16"/>
      <c r="P628" s="16"/>
      <c r="Q628" s="16"/>
      <c r="R628" s="16"/>
      <c r="S628" s="23"/>
      <c r="T628" s="16"/>
      <c r="U628" s="16"/>
      <c r="W628" s="23" t="str">
        <f>IF('PD4'!$V628&lt;&gt;"",'PD4'!$V628*VLOOKUP('PD4'!$U628,#REF!,2,0),"")</f>
        <v/>
      </c>
      <c r="X628" s="16"/>
      <c r="Y628" s="16"/>
      <c r="Z628" s="16"/>
      <c r="AA628" s="16"/>
      <c r="AB628" s="16"/>
      <c r="AC628" s="16"/>
    </row>
    <row r="629" spans="1:29" ht="15.75" customHeight="1" x14ac:dyDescent="0.35">
      <c r="A629" s="17"/>
      <c r="B629" s="16"/>
      <c r="C629" s="16"/>
      <c r="D629" s="16"/>
      <c r="E629" s="16"/>
      <c r="F629" s="16"/>
      <c r="G629" s="16"/>
      <c r="H629" s="16"/>
      <c r="I629" s="16"/>
      <c r="J629" s="16"/>
      <c r="K629" s="16"/>
      <c r="N629" s="16"/>
      <c r="O629" s="16"/>
      <c r="P629" s="16"/>
      <c r="Q629" s="16"/>
      <c r="R629" s="16"/>
      <c r="S629" s="23"/>
      <c r="T629" s="16"/>
      <c r="U629" s="16"/>
      <c r="W629" s="23" t="str">
        <f>IF('PD4'!$V629&lt;&gt;"",'PD4'!$V629*VLOOKUP('PD4'!$U629,#REF!,2,0),"")</f>
        <v/>
      </c>
      <c r="X629" s="16"/>
      <c r="Y629" s="16"/>
      <c r="Z629" s="16"/>
      <c r="AA629" s="16"/>
      <c r="AB629" s="16"/>
      <c r="AC629" s="16"/>
    </row>
    <row r="630" spans="1:29" ht="15.75" customHeight="1" x14ac:dyDescent="0.35">
      <c r="A630" s="17"/>
      <c r="B630" s="16"/>
      <c r="C630" s="16"/>
      <c r="D630" s="16"/>
      <c r="E630" s="16"/>
      <c r="F630" s="16"/>
      <c r="G630" s="16"/>
      <c r="H630" s="16"/>
      <c r="I630" s="16"/>
      <c r="J630" s="16"/>
      <c r="K630" s="16"/>
      <c r="N630" s="16"/>
      <c r="O630" s="16"/>
      <c r="P630" s="16"/>
      <c r="Q630" s="16"/>
      <c r="R630" s="16"/>
      <c r="S630" s="23"/>
      <c r="T630" s="16"/>
      <c r="U630" s="16"/>
      <c r="W630" s="23" t="str">
        <f>IF('PD4'!$V630&lt;&gt;"",'PD4'!$V630*VLOOKUP('PD4'!$U630,#REF!,2,0),"")</f>
        <v/>
      </c>
      <c r="X630" s="16"/>
      <c r="Y630" s="16"/>
      <c r="Z630" s="16"/>
      <c r="AA630" s="16"/>
      <c r="AB630" s="16"/>
      <c r="AC630" s="16"/>
    </row>
    <row r="631" spans="1:29" ht="15.75" customHeight="1" x14ac:dyDescent="0.35">
      <c r="A631" s="17"/>
      <c r="B631" s="16"/>
      <c r="C631" s="16"/>
      <c r="D631" s="16"/>
      <c r="E631" s="16"/>
      <c r="F631" s="16"/>
      <c r="G631" s="16"/>
      <c r="H631" s="16"/>
      <c r="I631" s="16"/>
      <c r="J631" s="16"/>
      <c r="K631" s="16"/>
      <c r="N631" s="16"/>
      <c r="O631" s="16"/>
      <c r="P631" s="16"/>
      <c r="Q631" s="16"/>
      <c r="R631" s="16"/>
      <c r="S631" s="23"/>
      <c r="T631" s="16"/>
      <c r="U631" s="16"/>
      <c r="W631" s="23" t="str">
        <f>IF('PD4'!$V631&lt;&gt;"",'PD4'!$V631*VLOOKUP('PD4'!$U631,#REF!,2,0),"")</f>
        <v/>
      </c>
      <c r="X631" s="16"/>
      <c r="Y631" s="16"/>
      <c r="Z631" s="16"/>
      <c r="AA631" s="16"/>
      <c r="AB631" s="16"/>
      <c r="AC631" s="16"/>
    </row>
    <row r="632" spans="1:29" ht="15.75" customHeight="1" x14ac:dyDescent="0.35">
      <c r="A632" s="17"/>
      <c r="B632" s="16"/>
      <c r="C632" s="16"/>
      <c r="D632" s="16"/>
      <c r="E632" s="16"/>
      <c r="F632" s="16"/>
      <c r="G632" s="16"/>
      <c r="H632" s="16"/>
      <c r="I632" s="16"/>
      <c r="J632" s="16"/>
      <c r="K632" s="16"/>
      <c r="N632" s="16"/>
      <c r="O632" s="16"/>
      <c r="P632" s="16"/>
      <c r="Q632" s="16"/>
      <c r="R632" s="16"/>
      <c r="S632" s="23"/>
      <c r="T632" s="16"/>
      <c r="U632" s="16"/>
      <c r="W632" s="23" t="str">
        <f>IF('PD4'!$V632&lt;&gt;"",'PD4'!$V632*VLOOKUP('PD4'!$U632,#REF!,2,0),"")</f>
        <v/>
      </c>
      <c r="X632" s="16"/>
      <c r="Y632" s="16"/>
      <c r="Z632" s="16"/>
      <c r="AA632" s="16"/>
      <c r="AB632" s="16"/>
      <c r="AC632" s="16"/>
    </row>
    <row r="633" spans="1:29" ht="15.75" customHeight="1" x14ac:dyDescent="0.35">
      <c r="A633" s="17"/>
      <c r="B633" s="16"/>
      <c r="C633" s="16"/>
      <c r="D633" s="16"/>
      <c r="E633" s="16"/>
      <c r="F633" s="16"/>
      <c r="G633" s="16"/>
      <c r="H633" s="16"/>
      <c r="I633" s="16"/>
      <c r="J633" s="16"/>
      <c r="K633" s="16"/>
      <c r="N633" s="16"/>
      <c r="O633" s="16"/>
      <c r="P633" s="16"/>
      <c r="Q633" s="16"/>
      <c r="R633" s="16"/>
      <c r="S633" s="23"/>
      <c r="T633" s="16"/>
      <c r="U633" s="16"/>
      <c r="W633" s="23" t="str">
        <f>IF('PD4'!$V633&lt;&gt;"",'PD4'!$V633*VLOOKUP('PD4'!$U633,#REF!,2,0),"")</f>
        <v/>
      </c>
      <c r="X633" s="16"/>
      <c r="Y633" s="16"/>
      <c r="Z633" s="16"/>
      <c r="AA633" s="16"/>
      <c r="AB633" s="16"/>
      <c r="AC633" s="16"/>
    </row>
    <row r="634" spans="1:29" ht="15.75" customHeight="1" x14ac:dyDescent="0.35">
      <c r="A634" s="17"/>
      <c r="B634" s="16"/>
      <c r="C634" s="16"/>
      <c r="D634" s="16"/>
      <c r="E634" s="16"/>
      <c r="F634" s="16"/>
      <c r="G634" s="16"/>
      <c r="H634" s="16"/>
      <c r="I634" s="16"/>
      <c r="J634" s="16"/>
      <c r="K634" s="16"/>
      <c r="N634" s="16"/>
      <c r="O634" s="16"/>
      <c r="P634" s="16"/>
      <c r="Q634" s="16"/>
      <c r="R634" s="16"/>
      <c r="S634" s="23"/>
      <c r="T634" s="16"/>
      <c r="U634" s="16"/>
      <c r="W634" s="23" t="str">
        <f>IF('PD4'!$V634&lt;&gt;"",'PD4'!$V634*VLOOKUP('PD4'!$U634,#REF!,2,0),"")</f>
        <v/>
      </c>
      <c r="X634" s="16"/>
      <c r="Y634" s="16"/>
      <c r="Z634" s="16"/>
      <c r="AA634" s="16"/>
      <c r="AB634" s="16"/>
      <c r="AC634" s="16"/>
    </row>
    <row r="635" spans="1:29" ht="15.75" customHeight="1" x14ac:dyDescent="0.35">
      <c r="A635" s="17"/>
      <c r="B635" s="16"/>
      <c r="C635" s="16"/>
      <c r="D635" s="16"/>
      <c r="E635" s="16"/>
      <c r="F635" s="16"/>
      <c r="G635" s="16"/>
      <c r="H635" s="16"/>
      <c r="I635" s="16"/>
      <c r="J635" s="16"/>
      <c r="K635" s="16"/>
      <c r="N635" s="16"/>
      <c r="O635" s="16"/>
      <c r="P635" s="16"/>
      <c r="Q635" s="16"/>
      <c r="R635" s="16"/>
      <c r="S635" s="23"/>
      <c r="T635" s="16"/>
      <c r="U635" s="16"/>
      <c r="W635" s="23" t="str">
        <f>IF('PD4'!$V635&lt;&gt;"",'PD4'!$V635*VLOOKUP('PD4'!$U635,#REF!,2,0),"")</f>
        <v/>
      </c>
      <c r="X635" s="16"/>
      <c r="Y635" s="16"/>
      <c r="Z635" s="16"/>
      <c r="AA635" s="16"/>
      <c r="AB635" s="16"/>
      <c r="AC635" s="16"/>
    </row>
    <row r="636" spans="1:29" ht="15.75" customHeight="1" x14ac:dyDescent="0.35">
      <c r="A636" s="17"/>
      <c r="B636" s="16"/>
      <c r="C636" s="16"/>
      <c r="D636" s="16"/>
      <c r="E636" s="16"/>
      <c r="F636" s="16"/>
      <c r="G636" s="16"/>
      <c r="H636" s="16"/>
      <c r="I636" s="16"/>
      <c r="J636" s="16"/>
      <c r="K636" s="16"/>
      <c r="N636" s="16"/>
      <c r="O636" s="16"/>
      <c r="P636" s="16"/>
      <c r="Q636" s="16"/>
      <c r="R636" s="16"/>
      <c r="S636" s="23"/>
      <c r="T636" s="16"/>
      <c r="U636" s="16"/>
      <c r="W636" s="23" t="str">
        <f>IF('PD4'!$V636&lt;&gt;"",'PD4'!$V636*VLOOKUP('PD4'!$U636,#REF!,2,0),"")</f>
        <v/>
      </c>
      <c r="X636" s="16"/>
      <c r="Y636" s="16"/>
      <c r="Z636" s="16"/>
      <c r="AA636" s="16"/>
      <c r="AB636" s="16"/>
      <c r="AC636" s="16"/>
    </row>
    <row r="637" spans="1:29" ht="15.75" customHeight="1" x14ac:dyDescent="0.35">
      <c r="A637" s="17"/>
      <c r="B637" s="16"/>
      <c r="C637" s="16"/>
      <c r="D637" s="16"/>
      <c r="E637" s="16"/>
      <c r="F637" s="16"/>
      <c r="G637" s="16"/>
      <c r="H637" s="16"/>
      <c r="I637" s="16"/>
      <c r="J637" s="16"/>
      <c r="K637" s="16"/>
      <c r="N637" s="16"/>
      <c r="O637" s="16"/>
      <c r="P637" s="16"/>
      <c r="Q637" s="16"/>
      <c r="R637" s="16"/>
      <c r="S637" s="23"/>
      <c r="T637" s="16"/>
      <c r="U637" s="16"/>
      <c r="W637" s="23" t="str">
        <f>IF('PD4'!$V637&lt;&gt;"",'PD4'!$V637*VLOOKUP('PD4'!$U637,#REF!,2,0),"")</f>
        <v/>
      </c>
      <c r="X637" s="16"/>
      <c r="Y637" s="16"/>
      <c r="Z637" s="16"/>
      <c r="AA637" s="16"/>
      <c r="AB637" s="16"/>
      <c r="AC637" s="16"/>
    </row>
    <row r="638" spans="1:29" ht="15.75" customHeight="1" x14ac:dyDescent="0.35">
      <c r="A638" s="17"/>
      <c r="B638" s="16"/>
      <c r="C638" s="16"/>
      <c r="D638" s="16"/>
      <c r="E638" s="16"/>
      <c r="F638" s="16"/>
      <c r="G638" s="16"/>
      <c r="H638" s="16"/>
      <c r="I638" s="16"/>
      <c r="J638" s="16"/>
      <c r="K638" s="16"/>
      <c r="N638" s="16"/>
      <c r="O638" s="16"/>
      <c r="P638" s="16"/>
      <c r="Q638" s="16"/>
      <c r="R638" s="16"/>
      <c r="S638" s="23"/>
      <c r="T638" s="16"/>
      <c r="U638" s="16"/>
      <c r="W638" s="23" t="str">
        <f>IF('PD4'!$V638&lt;&gt;"",'PD4'!$V638*VLOOKUP('PD4'!$U638,#REF!,2,0),"")</f>
        <v/>
      </c>
      <c r="X638" s="16"/>
      <c r="Y638" s="16"/>
      <c r="Z638" s="16"/>
      <c r="AA638" s="16"/>
      <c r="AB638" s="16"/>
      <c r="AC638" s="16"/>
    </row>
    <row r="639" spans="1:29" ht="15.75" customHeight="1" x14ac:dyDescent="0.35">
      <c r="A639" s="17"/>
      <c r="B639" s="16"/>
      <c r="C639" s="16"/>
      <c r="D639" s="16"/>
      <c r="E639" s="16"/>
      <c r="F639" s="16"/>
      <c r="G639" s="16"/>
      <c r="H639" s="16"/>
      <c r="I639" s="16"/>
      <c r="J639" s="16"/>
      <c r="K639" s="16"/>
      <c r="N639" s="16"/>
      <c r="O639" s="16"/>
      <c r="P639" s="16"/>
      <c r="Q639" s="16"/>
      <c r="R639" s="16"/>
      <c r="S639" s="23"/>
      <c r="T639" s="16"/>
      <c r="U639" s="16"/>
      <c r="W639" s="23" t="str">
        <f>IF('PD4'!$V639&lt;&gt;"",'PD4'!$V639*VLOOKUP('PD4'!$U639,#REF!,2,0),"")</f>
        <v/>
      </c>
      <c r="X639" s="16"/>
      <c r="Y639" s="16"/>
      <c r="Z639" s="16"/>
      <c r="AA639" s="16"/>
      <c r="AB639" s="16"/>
      <c r="AC639" s="16"/>
    </row>
    <row r="640" spans="1:29" ht="15.75" customHeight="1" x14ac:dyDescent="0.35">
      <c r="A640" s="17"/>
      <c r="B640" s="16"/>
      <c r="C640" s="16"/>
      <c r="D640" s="16"/>
      <c r="E640" s="16"/>
      <c r="F640" s="16"/>
      <c r="G640" s="16"/>
      <c r="H640" s="16"/>
      <c r="I640" s="16"/>
      <c r="J640" s="16"/>
      <c r="K640" s="16"/>
      <c r="N640" s="16"/>
      <c r="O640" s="16"/>
      <c r="P640" s="16"/>
      <c r="Q640" s="16"/>
      <c r="R640" s="16"/>
      <c r="S640" s="23"/>
      <c r="T640" s="16"/>
      <c r="U640" s="16"/>
      <c r="W640" s="23" t="str">
        <f>IF('PD4'!$V640&lt;&gt;"",'PD4'!$V640*VLOOKUP('PD4'!$U640,#REF!,2,0),"")</f>
        <v/>
      </c>
      <c r="X640" s="16"/>
      <c r="Y640" s="16"/>
      <c r="Z640" s="16"/>
      <c r="AA640" s="16"/>
      <c r="AB640" s="16"/>
      <c r="AC640" s="16"/>
    </row>
    <row r="641" spans="1:29" ht="15.75" customHeight="1" x14ac:dyDescent="0.35">
      <c r="A641" s="17"/>
      <c r="B641" s="16"/>
      <c r="C641" s="16"/>
      <c r="D641" s="16"/>
      <c r="E641" s="16"/>
      <c r="F641" s="16"/>
      <c r="G641" s="16"/>
      <c r="H641" s="16"/>
      <c r="I641" s="16"/>
      <c r="J641" s="16"/>
      <c r="K641" s="16"/>
      <c r="N641" s="16"/>
      <c r="O641" s="16"/>
      <c r="P641" s="16"/>
      <c r="Q641" s="16"/>
      <c r="R641" s="16"/>
      <c r="S641" s="23"/>
      <c r="T641" s="16"/>
      <c r="U641" s="16"/>
      <c r="W641" s="23" t="str">
        <f>IF('PD4'!$V641&lt;&gt;"",'PD4'!$V641*VLOOKUP('PD4'!$U641,#REF!,2,0),"")</f>
        <v/>
      </c>
      <c r="X641" s="16"/>
      <c r="Y641" s="16"/>
      <c r="Z641" s="16"/>
      <c r="AA641" s="16"/>
      <c r="AB641" s="16"/>
      <c r="AC641" s="16"/>
    </row>
    <row r="642" spans="1:29" ht="15.75" customHeight="1" x14ac:dyDescent="0.35">
      <c r="A642" s="17"/>
      <c r="B642" s="16"/>
      <c r="C642" s="16"/>
      <c r="D642" s="16"/>
      <c r="E642" s="16"/>
      <c r="F642" s="16"/>
      <c r="G642" s="16"/>
      <c r="H642" s="16"/>
      <c r="I642" s="16"/>
      <c r="J642" s="16"/>
      <c r="K642" s="16"/>
      <c r="N642" s="16"/>
      <c r="O642" s="16"/>
      <c r="P642" s="16"/>
      <c r="Q642" s="16"/>
      <c r="R642" s="16"/>
      <c r="S642" s="23"/>
      <c r="T642" s="16"/>
      <c r="U642" s="16"/>
      <c r="W642" s="23" t="str">
        <f>IF('PD4'!$V642&lt;&gt;"",'PD4'!$V642*VLOOKUP('PD4'!$U642,#REF!,2,0),"")</f>
        <v/>
      </c>
      <c r="X642" s="16"/>
      <c r="Y642" s="16"/>
      <c r="Z642" s="16"/>
      <c r="AA642" s="16"/>
      <c r="AB642" s="16"/>
      <c r="AC642" s="16"/>
    </row>
    <row r="643" spans="1:29" ht="15.75" customHeight="1" x14ac:dyDescent="0.35">
      <c r="A643" s="17"/>
      <c r="B643" s="16"/>
      <c r="C643" s="16"/>
      <c r="D643" s="16"/>
      <c r="E643" s="16"/>
      <c r="F643" s="16"/>
      <c r="G643" s="16"/>
      <c r="H643" s="16"/>
      <c r="I643" s="16"/>
      <c r="J643" s="16"/>
      <c r="K643" s="16"/>
      <c r="N643" s="16"/>
      <c r="O643" s="16"/>
      <c r="P643" s="16"/>
      <c r="Q643" s="16"/>
      <c r="R643" s="16"/>
      <c r="S643" s="23"/>
      <c r="T643" s="16"/>
      <c r="U643" s="16"/>
      <c r="W643" s="23" t="str">
        <f>IF('PD4'!$V643&lt;&gt;"",'PD4'!$V643*VLOOKUP('PD4'!$U643,#REF!,2,0),"")</f>
        <v/>
      </c>
      <c r="X643" s="16"/>
      <c r="Y643" s="16"/>
      <c r="Z643" s="16"/>
      <c r="AA643" s="16"/>
      <c r="AB643" s="16"/>
      <c r="AC643" s="16"/>
    </row>
    <row r="644" spans="1:29" ht="15.75" customHeight="1" x14ac:dyDescent="0.35">
      <c r="A644" s="17"/>
      <c r="B644" s="16"/>
      <c r="C644" s="16"/>
      <c r="D644" s="16"/>
      <c r="E644" s="16"/>
      <c r="F644" s="16"/>
      <c r="G644" s="16"/>
      <c r="H644" s="16"/>
      <c r="I644" s="16"/>
      <c r="J644" s="16"/>
      <c r="K644" s="16"/>
      <c r="N644" s="16"/>
      <c r="O644" s="16"/>
      <c r="P644" s="16"/>
      <c r="Q644" s="16"/>
      <c r="R644" s="16"/>
      <c r="S644" s="23"/>
      <c r="T644" s="16"/>
      <c r="U644" s="16"/>
      <c r="W644" s="23" t="str">
        <f>IF('PD4'!$V644&lt;&gt;"",'PD4'!$V644*VLOOKUP('PD4'!$U644,#REF!,2,0),"")</f>
        <v/>
      </c>
      <c r="X644" s="16"/>
      <c r="Y644" s="16"/>
      <c r="Z644" s="16"/>
      <c r="AA644" s="16"/>
      <c r="AB644" s="16"/>
      <c r="AC644" s="16"/>
    </row>
    <row r="645" spans="1:29" ht="15.75" customHeight="1" x14ac:dyDescent="0.35">
      <c r="A645" s="17"/>
      <c r="B645" s="16"/>
      <c r="C645" s="16"/>
      <c r="D645" s="16"/>
      <c r="E645" s="16"/>
      <c r="F645" s="16"/>
      <c r="G645" s="16"/>
      <c r="H645" s="16"/>
      <c r="I645" s="16"/>
      <c r="J645" s="16"/>
      <c r="K645" s="16"/>
      <c r="N645" s="16"/>
      <c r="O645" s="16"/>
      <c r="P645" s="16"/>
      <c r="Q645" s="16"/>
      <c r="R645" s="16"/>
      <c r="S645" s="23"/>
      <c r="T645" s="16"/>
      <c r="U645" s="16"/>
      <c r="W645" s="23" t="str">
        <f>IF('PD4'!$V645&lt;&gt;"",'PD4'!$V645*VLOOKUP('PD4'!$U645,#REF!,2,0),"")</f>
        <v/>
      </c>
      <c r="X645" s="16"/>
      <c r="Y645" s="16"/>
      <c r="Z645" s="16"/>
      <c r="AA645" s="16"/>
      <c r="AB645" s="16"/>
      <c r="AC645" s="16"/>
    </row>
    <row r="646" spans="1:29" ht="15.75" customHeight="1" x14ac:dyDescent="0.35">
      <c r="A646" s="17"/>
      <c r="B646" s="16"/>
      <c r="C646" s="16"/>
      <c r="D646" s="16"/>
      <c r="E646" s="16"/>
      <c r="F646" s="16"/>
      <c r="G646" s="16"/>
      <c r="H646" s="16"/>
      <c r="I646" s="16"/>
      <c r="J646" s="16"/>
      <c r="K646" s="16"/>
      <c r="N646" s="16"/>
      <c r="O646" s="16"/>
      <c r="P646" s="16"/>
      <c r="Q646" s="16"/>
      <c r="R646" s="16"/>
      <c r="S646" s="23"/>
      <c r="T646" s="16"/>
      <c r="U646" s="16"/>
      <c r="W646" s="23" t="str">
        <f>IF('PD4'!$V646&lt;&gt;"",'PD4'!$V646*VLOOKUP('PD4'!$U646,#REF!,2,0),"")</f>
        <v/>
      </c>
      <c r="X646" s="16"/>
      <c r="Y646" s="16"/>
      <c r="Z646" s="16"/>
      <c r="AA646" s="16"/>
      <c r="AB646" s="16"/>
      <c r="AC646" s="16"/>
    </row>
    <row r="647" spans="1:29" ht="15.75" customHeight="1" x14ac:dyDescent="0.35">
      <c r="A647" s="17"/>
      <c r="B647" s="16"/>
      <c r="C647" s="16"/>
      <c r="D647" s="16"/>
      <c r="E647" s="16"/>
      <c r="F647" s="16"/>
      <c r="G647" s="16"/>
      <c r="H647" s="16"/>
      <c r="I647" s="16"/>
      <c r="J647" s="16"/>
      <c r="K647" s="16"/>
      <c r="N647" s="16"/>
      <c r="O647" s="16"/>
      <c r="P647" s="16"/>
      <c r="Q647" s="16"/>
      <c r="R647" s="16"/>
      <c r="S647" s="23"/>
      <c r="T647" s="16"/>
      <c r="U647" s="16"/>
      <c r="W647" s="23" t="str">
        <f>IF('PD4'!$V647&lt;&gt;"",'PD4'!$V647*VLOOKUP('PD4'!$U647,#REF!,2,0),"")</f>
        <v/>
      </c>
      <c r="X647" s="16"/>
      <c r="Y647" s="16"/>
      <c r="Z647" s="16"/>
      <c r="AA647" s="16"/>
      <c r="AB647" s="16"/>
      <c r="AC647" s="16"/>
    </row>
    <row r="648" spans="1:29" ht="15.75" customHeight="1" x14ac:dyDescent="0.35">
      <c r="A648" s="17"/>
      <c r="B648" s="16"/>
      <c r="C648" s="16"/>
      <c r="D648" s="16"/>
      <c r="E648" s="16"/>
      <c r="F648" s="16"/>
      <c r="G648" s="16"/>
      <c r="H648" s="16"/>
      <c r="I648" s="16"/>
      <c r="J648" s="16"/>
      <c r="K648" s="16"/>
      <c r="N648" s="16"/>
      <c r="O648" s="16"/>
      <c r="P648" s="16"/>
      <c r="Q648" s="16"/>
      <c r="R648" s="16"/>
      <c r="S648" s="23"/>
      <c r="T648" s="16"/>
      <c r="U648" s="16"/>
      <c r="W648" s="23" t="str">
        <f>IF('PD4'!$V648&lt;&gt;"",'PD4'!$V648*VLOOKUP('PD4'!$U648,#REF!,2,0),"")</f>
        <v/>
      </c>
      <c r="X648" s="16"/>
      <c r="Y648" s="16"/>
      <c r="Z648" s="16"/>
      <c r="AA648" s="16"/>
      <c r="AB648" s="16"/>
      <c r="AC648" s="16"/>
    </row>
    <row r="649" spans="1:29" ht="15.75" customHeight="1" x14ac:dyDescent="0.35">
      <c r="A649" s="17"/>
      <c r="B649" s="16"/>
      <c r="C649" s="16"/>
      <c r="D649" s="16"/>
      <c r="E649" s="16"/>
      <c r="F649" s="16"/>
      <c r="G649" s="16"/>
      <c r="H649" s="16"/>
      <c r="I649" s="16"/>
      <c r="J649" s="16"/>
      <c r="K649" s="16"/>
      <c r="N649" s="16"/>
      <c r="O649" s="16"/>
      <c r="P649" s="16"/>
      <c r="Q649" s="16"/>
      <c r="R649" s="16"/>
      <c r="S649" s="23"/>
      <c r="T649" s="16"/>
      <c r="U649" s="16"/>
      <c r="W649" s="23" t="str">
        <f>IF('PD4'!$V649&lt;&gt;"",'PD4'!$V649*VLOOKUP('PD4'!$U649,#REF!,2,0),"")</f>
        <v/>
      </c>
      <c r="X649" s="16"/>
      <c r="Y649" s="16"/>
      <c r="Z649" s="16"/>
      <c r="AA649" s="16"/>
      <c r="AB649" s="16"/>
      <c r="AC649" s="16"/>
    </row>
    <row r="650" spans="1:29" ht="15.75" customHeight="1" x14ac:dyDescent="0.35">
      <c r="A650" s="17"/>
      <c r="B650" s="16"/>
      <c r="C650" s="16"/>
      <c r="D650" s="16"/>
      <c r="E650" s="16"/>
      <c r="F650" s="16"/>
      <c r="G650" s="16"/>
      <c r="H650" s="16"/>
      <c r="I650" s="16"/>
      <c r="J650" s="16"/>
      <c r="K650" s="16"/>
      <c r="N650" s="16"/>
      <c r="O650" s="16"/>
      <c r="P650" s="16"/>
      <c r="Q650" s="16"/>
      <c r="R650" s="16"/>
      <c r="S650" s="23"/>
      <c r="T650" s="16"/>
      <c r="U650" s="16"/>
      <c r="W650" s="23" t="str">
        <f>IF('PD4'!$V650&lt;&gt;"",'PD4'!$V650*VLOOKUP('PD4'!$U650,#REF!,2,0),"")</f>
        <v/>
      </c>
      <c r="X650" s="16"/>
      <c r="Y650" s="16"/>
      <c r="Z650" s="16"/>
      <c r="AA650" s="16"/>
      <c r="AB650" s="16"/>
      <c r="AC650" s="16"/>
    </row>
    <row r="651" spans="1:29" ht="15.75" customHeight="1" x14ac:dyDescent="0.35">
      <c r="A651" s="17"/>
      <c r="B651" s="16"/>
      <c r="C651" s="16"/>
      <c r="D651" s="16"/>
      <c r="E651" s="16"/>
      <c r="F651" s="16"/>
      <c r="G651" s="16"/>
      <c r="H651" s="16"/>
      <c r="I651" s="16"/>
      <c r="J651" s="16"/>
      <c r="K651" s="16"/>
      <c r="N651" s="16"/>
      <c r="O651" s="16"/>
      <c r="P651" s="16"/>
      <c r="Q651" s="16"/>
      <c r="R651" s="16"/>
      <c r="S651" s="23"/>
      <c r="T651" s="16"/>
      <c r="U651" s="16"/>
      <c r="W651" s="23" t="str">
        <f>IF('PD4'!$V651&lt;&gt;"",'PD4'!$V651*VLOOKUP('PD4'!$U651,#REF!,2,0),"")</f>
        <v/>
      </c>
      <c r="X651" s="16"/>
      <c r="Y651" s="16"/>
      <c r="Z651" s="16"/>
      <c r="AA651" s="16"/>
      <c r="AB651" s="16"/>
      <c r="AC651" s="16"/>
    </row>
    <row r="652" spans="1:29" ht="15.75" customHeight="1" x14ac:dyDescent="0.35">
      <c r="A652" s="17"/>
      <c r="B652" s="16"/>
      <c r="C652" s="16"/>
      <c r="D652" s="16"/>
      <c r="E652" s="16"/>
      <c r="F652" s="16"/>
      <c r="G652" s="16"/>
      <c r="H652" s="16"/>
      <c r="I652" s="16"/>
      <c r="J652" s="16"/>
      <c r="K652" s="16"/>
      <c r="N652" s="16"/>
      <c r="O652" s="16"/>
      <c r="P652" s="16"/>
      <c r="Q652" s="16"/>
      <c r="R652" s="16"/>
      <c r="S652" s="23"/>
      <c r="T652" s="16"/>
      <c r="U652" s="16"/>
      <c r="W652" s="23" t="str">
        <f>IF('PD4'!$V652&lt;&gt;"",'PD4'!$V652*VLOOKUP('PD4'!$U652,#REF!,2,0),"")</f>
        <v/>
      </c>
      <c r="X652" s="16"/>
      <c r="Y652" s="16"/>
      <c r="Z652" s="16"/>
      <c r="AA652" s="16"/>
      <c r="AB652" s="16"/>
      <c r="AC652" s="16"/>
    </row>
    <row r="653" spans="1:29" ht="15.75" customHeight="1" x14ac:dyDescent="0.35">
      <c r="A653" s="17"/>
      <c r="B653" s="16"/>
      <c r="C653" s="16"/>
      <c r="D653" s="16"/>
      <c r="E653" s="16"/>
      <c r="F653" s="16"/>
      <c r="G653" s="16"/>
      <c r="H653" s="16"/>
      <c r="I653" s="16"/>
      <c r="J653" s="16"/>
      <c r="K653" s="16"/>
      <c r="N653" s="16"/>
      <c r="O653" s="16"/>
      <c r="P653" s="16"/>
      <c r="Q653" s="16"/>
      <c r="R653" s="16"/>
      <c r="S653" s="23"/>
      <c r="T653" s="16"/>
      <c r="U653" s="16"/>
      <c r="W653" s="23" t="str">
        <f>IF('PD4'!$V653&lt;&gt;"",'PD4'!$V653*VLOOKUP('PD4'!$U653,#REF!,2,0),"")</f>
        <v/>
      </c>
      <c r="X653" s="16"/>
      <c r="Y653" s="16"/>
      <c r="Z653" s="16"/>
      <c r="AA653" s="16"/>
      <c r="AB653" s="16"/>
      <c r="AC653" s="16"/>
    </row>
    <row r="654" spans="1:29" ht="15.75" customHeight="1" x14ac:dyDescent="0.35">
      <c r="A654" s="17"/>
      <c r="B654" s="16"/>
      <c r="C654" s="16"/>
      <c r="D654" s="16"/>
      <c r="E654" s="16"/>
      <c r="F654" s="16"/>
      <c r="G654" s="16"/>
      <c r="H654" s="16"/>
      <c r="I654" s="16"/>
      <c r="J654" s="16"/>
      <c r="K654" s="16"/>
      <c r="N654" s="16"/>
      <c r="O654" s="16"/>
      <c r="P654" s="16"/>
      <c r="Q654" s="16"/>
      <c r="R654" s="16"/>
      <c r="S654" s="23"/>
      <c r="T654" s="16"/>
      <c r="U654" s="16"/>
      <c r="W654" s="23" t="str">
        <f>IF('PD4'!$V654&lt;&gt;"",'PD4'!$V654*VLOOKUP('PD4'!$U654,#REF!,2,0),"")</f>
        <v/>
      </c>
      <c r="X654" s="16"/>
      <c r="Y654" s="16"/>
      <c r="Z654" s="16"/>
      <c r="AA654" s="16"/>
      <c r="AB654" s="16"/>
      <c r="AC654" s="16"/>
    </row>
    <row r="655" spans="1:29" ht="15.75" customHeight="1" x14ac:dyDescent="0.35">
      <c r="A655" s="17"/>
      <c r="B655" s="16"/>
      <c r="C655" s="16"/>
      <c r="D655" s="16"/>
      <c r="E655" s="16"/>
      <c r="F655" s="16"/>
      <c r="G655" s="16"/>
      <c r="H655" s="16"/>
      <c r="I655" s="16"/>
      <c r="J655" s="16"/>
      <c r="K655" s="16"/>
      <c r="N655" s="16"/>
      <c r="O655" s="16"/>
      <c r="P655" s="16"/>
      <c r="Q655" s="16"/>
      <c r="R655" s="16"/>
      <c r="S655" s="23"/>
      <c r="T655" s="16"/>
      <c r="U655" s="16"/>
      <c r="W655" s="23" t="str">
        <f>IF('PD4'!$V655&lt;&gt;"",'PD4'!$V655*VLOOKUP('PD4'!$U655,#REF!,2,0),"")</f>
        <v/>
      </c>
      <c r="X655" s="16"/>
      <c r="Y655" s="16"/>
      <c r="Z655" s="16"/>
      <c r="AA655" s="16"/>
      <c r="AB655" s="16"/>
      <c r="AC655" s="16"/>
    </row>
    <row r="656" spans="1:29" ht="15.75" customHeight="1" x14ac:dyDescent="0.35">
      <c r="A656" s="17"/>
      <c r="B656" s="16"/>
      <c r="C656" s="16"/>
      <c r="D656" s="16"/>
      <c r="E656" s="16"/>
      <c r="F656" s="16"/>
      <c r="G656" s="16"/>
      <c r="H656" s="16"/>
      <c r="I656" s="16"/>
      <c r="J656" s="16"/>
      <c r="K656" s="16"/>
      <c r="N656" s="16"/>
      <c r="O656" s="16"/>
      <c r="P656" s="16"/>
      <c r="Q656" s="16"/>
      <c r="R656" s="16"/>
      <c r="S656" s="23"/>
      <c r="T656" s="16"/>
      <c r="U656" s="16"/>
      <c r="W656" s="23" t="str">
        <f>IF('PD4'!$V656&lt;&gt;"",'PD4'!$V656*VLOOKUP('PD4'!$U656,#REF!,2,0),"")</f>
        <v/>
      </c>
      <c r="X656" s="16"/>
      <c r="Y656" s="16"/>
      <c r="Z656" s="16"/>
      <c r="AA656" s="16"/>
      <c r="AB656" s="16"/>
      <c r="AC656" s="16"/>
    </row>
    <row r="657" spans="1:29" ht="15.75" customHeight="1" x14ac:dyDescent="0.35">
      <c r="A657" s="17"/>
      <c r="B657" s="16"/>
      <c r="C657" s="16"/>
      <c r="D657" s="16"/>
      <c r="E657" s="16"/>
      <c r="F657" s="16"/>
      <c r="G657" s="16"/>
      <c r="H657" s="16"/>
      <c r="I657" s="16"/>
      <c r="J657" s="16"/>
      <c r="K657" s="16"/>
      <c r="N657" s="16"/>
      <c r="O657" s="16"/>
      <c r="P657" s="16"/>
      <c r="Q657" s="16"/>
      <c r="R657" s="16"/>
      <c r="S657" s="23"/>
      <c r="T657" s="16"/>
      <c r="U657" s="16"/>
      <c r="W657" s="23" t="str">
        <f>IF('PD4'!$V657&lt;&gt;"",'PD4'!$V657*VLOOKUP('PD4'!$U657,#REF!,2,0),"")</f>
        <v/>
      </c>
      <c r="X657" s="16"/>
      <c r="Y657" s="16"/>
      <c r="Z657" s="16"/>
      <c r="AA657" s="16"/>
      <c r="AB657" s="16"/>
      <c r="AC657" s="16"/>
    </row>
    <row r="658" spans="1:29" ht="15.75" customHeight="1" x14ac:dyDescent="0.35">
      <c r="A658" s="17"/>
      <c r="B658" s="16"/>
      <c r="C658" s="16"/>
      <c r="D658" s="16"/>
      <c r="E658" s="16"/>
      <c r="F658" s="16"/>
      <c r="G658" s="16"/>
      <c r="H658" s="16"/>
      <c r="I658" s="16"/>
      <c r="J658" s="16"/>
      <c r="K658" s="16"/>
      <c r="N658" s="16"/>
      <c r="O658" s="16"/>
      <c r="P658" s="16"/>
      <c r="Q658" s="16"/>
      <c r="R658" s="16"/>
      <c r="S658" s="23"/>
      <c r="T658" s="16"/>
      <c r="U658" s="16"/>
      <c r="W658" s="23" t="str">
        <f>IF('PD4'!$V658&lt;&gt;"",'PD4'!$V658*VLOOKUP('PD4'!$U658,#REF!,2,0),"")</f>
        <v/>
      </c>
      <c r="X658" s="16"/>
      <c r="Y658" s="16"/>
      <c r="Z658" s="16"/>
      <c r="AA658" s="16"/>
      <c r="AB658" s="16"/>
      <c r="AC658" s="16"/>
    </row>
    <row r="659" spans="1:29" ht="15.75" customHeight="1" x14ac:dyDescent="0.35">
      <c r="A659" s="17"/>
      <c r="B659" s="16"/>
      <c r="C659" s="16"/>
      <c r="D659" s="16"/>
      <c r="E659" s="16"/>
      <c r="F659" s="16"/>
      <c r="G659" s="16"/>
      <c r="H659" s="16"/>
      <c r="I659" s="16"/>
      <c r="J659" s="16"/>
      <c r="K659" s="16"/>
      <c r="N659" s="16"/>
      <c r="O659" s="16"/>
      <c r="P659" s="16"/>
      <c r="Q659" s="16"/>
      <c r="R659" s="16"/>
      <c r="S659" s="23"/>
      <c r="T659" s="16"/>
      <c r="U659" s="16"/>
      <c r="W659" s="23" t="str">
        <f>IF('PD4'!$V659&lt;&gt;"",'PD4'!$V659*VLOOKUP('PD4'!$U659,#REF!,2,0),"")</f>
        <v/>
      </c>
      <c r="X659" s="16"/>
      <c r="Y659" s="16"/>
      <c r="Z659" s="16"/>
      <c r="AA659" s="16"/>
      <c r="AB659" s="16"/>
      <c r="AC659" s="16"/>
    </row>
    <row r="660" spans="1:29" ht="15.75" customHeight="1" x14ac:dyDescent="0.35">
      <c r="A660" s="17"/>
      <c r="B660" s="16"/>
      <c r="C660" s="16"/>
      <c r="D660" s="16"/>
      <c r="E660" s="16"/>
      <c r="F660" s="16"/>
      <c r="G660" s="16"/>
      <c r="H660" s="16"/>
      <c r="I660" s="16"/>
      <c r="J660" s="16"/>
      <c r="K660" s="16"/>
      <c r="N660" s="16"/>
      <c r="O660" s="16"/>
      <c r="P660" s="16"/>
      <c r="Q660" s="16"/>
      <c r="R660" s="16"/>
      <c r="S660" s="23"/>
      <c r="T660" s="16"/>
      <c r="U660" s="16"/>
      <c r="W660" s="23" t="str">
        <f>IF('PD4'!$V660&lt;&gt;"",'PD4'!$V660*VLOOKUP('PD4'!$U660,#REF!,2,0),"")</f>
        <v/>
      </c>
      <c r="X660" s="16"/>
      <c r="Y660" s="16"/>
      <c r="Z660" s="16"/>
      <c r="AA660" s="16"/>
      <c r="AB660" s="16"/>
      <c r="AC660" s="16"/>
    </row>
    <row r="661" spans="1:29" ht="15.75" customHeight="1" x14ac:dyDescent="0.35">
      <c r="A661" s="17"/>
      <c r="B661" s="16"/>
      <c r="C661" s="16"/>
      <c r="D661" s="16"/>
      <c r="E661" s="16"/>
      <c r="F661" s="16"/>
      <c r="G661" s="16"/>
      <c r="H661" s="16"/>
      <c r="I661" s="16"/>
      <c r="J661" s="16"/>
      <c r="K661" s="16"/>
      <c r="N661" s="16"/>
      <c r="O661" s="16"/>
      <c r="P661" s="16"/>
      <c r="Q661" s="16"/>
      <c r="R661" s="16"/>
      <c r="S661" s="23"/>
      <c r="T661" s="16"/>
      <c r="U661" s="16"/>
      <c r="W661" s="23" t="str">
        <f>IF('PD4'!$V661&lt;&gt;"",'PD4'!$V661*VLOOKUP('PD4'!$U661,#REF!,2,0),"")</f>
        <v/>
      </c>
      <c r="X661" s="16"/>
      <c r="Y661" s="16"/>
      <c r="Z661" s="16"/>
      <c r="AA661" s="16"/>
      <c r="AB661" s="16"/>
      <c r="AC661" s="16"/>
    </row>
    <row r="662" spans="1:29" ht="15.75" customHeight="1" x14ac:dyDescent="0.35">
      <c r="A662" s="17"/>
      <c r="B662" s="16"/>
      <c r="C662" s="16"/>
      <c r="D662" s="16"/>
      <c r="E662" s="16"/>
      <c r="F662" s="16"/>
      <c r="G662" s="16"/>
      <c r="H662" s="16"/>
      <c r="I662" s="16"/>
      <c r="J662" s="16"/>
      <c r="K662" s="16"/>
      <c r="N662" s="16"/>
      <c r="O662" s="16"/>
      <c r="P662" s="16"/>
      <c r="Q662" s="16"/>
      <c r="R662" s="16"/>
      <c r="S662" s="23"/>
      <c r="T662" s="16"/>
      <c r="U662" s="16"/>
      <c r="W662" s="23" t="str">
        <f>IF('PD4'!$V662&lt;&gt;"",'PD4'!$V662*VLOOKUP('PD4'!$U662,#REF!,2,0),"")</f>
        <v/>
      </c>
      <c r="X662" s="16"/>
      <c r="Y662" s="16"/>
      <c r="Z662" s="16"/>
      <c r="AA662" s="16"/>
      <c r="AB662" s="16"/>
      <c r="AC662" s="16"/>
    </row>
    <row r="663" spans="1:29" ht="15.75" customHeight="1" x14ac:dyDescent="0.35">
      <c r="A663" s="17"/>
      <c r="B663" s="16"/>
      <c r="C663" s="16"/>
      <c r="D663" s="16"/>
      <c r="E663" s="16"/>
      <c r="F663" s="16"/>
      <c r="G663" s="16"/>
      <c r="H663" s="16"/>
      <c r="I663" s="16"/>
      <c r="J663" s="16"/>
      <c r="K663" s="16"/>
      <c r="N663" s="16"/>
      <c r="O663" s="16"/>
      <c r="P663" s="16"/>
      <c r="Q663" s="16"/>
      <c r="R663" s="16"/>
      <c r="S663" s="23"/>
      <c r="T663" s="16"/>
      <c r="U663" s="16"/>
      <c r="W663" s="23" t="str">
        <f>IF('PD4'!$V663&lt;&gt;"",'PD4'!$V663*VLOOKUP('PD4'!$U663,#REF!,2,0),"")</f>
        <v/>
      </c>
      <c r="X663" s="16"/>
      <c r="Y663" s="16"/>
      <c r="Z663" s="16"/>
      <c r="AA663" s="16"/>
      <c r="AB663" s="16"/>
      <c r="AC663" s="16"/>
    </row>
    <row r="664" spans="1:29" ht="15.75" customHeight="1" x14ac:dyDescent="0.35">
      <c r="A664" s="17"/>
      <c r="B664" s="16"/>
      <c r="C664" s="16"/>
      <c r="D664" s="16"/>
      <c r="E664" s="16"/>
      <c r="F664" s="16"/>
      <c r="G664" s="16"/>
      <c r="H664" s="16"/>
      <c r="I664" s="16"/>
      <c r="J664" s="16"/>
      <c r="K664" s="16"/>
      <c r="N664" s="16"/>
      <c r="O664" s="16"/>
      <c r="P664" s="16"/>
      <c r="Q664" s="16"/>
      <c r="R664" s="16"/>
      <c r="S664" s="23"/>
      <c r="T664" s="16"/>
      <c r="U664" s="16"/>
      <c r="W664" s="23" t="str">
        <f>IF('PD4'!$V664&lt;&gt;"",'PD4'!$V664*VLOOKUP('PD4'!$U664,#REF!,2,0),"")</f>
        <v/>
      </c>
      <c r="X664" s="16"/>
      <c r="Y664" s="16"/>
      <c r="Z664" s="16"/>
      <c r="AA664" s="16"/>
      <c r="AB664" s="16"/>
      <c r="AC664" s="16"/>
    </row>
    <row r="665" spans="1:29" ht="15.75" customHeight="1" x14ac:dyDescent="0.35">
      <c r="A665" s="17"/>
      <c r="B665" s="16"/>
      <c r="C665" s="16"/>
      <c r="D665" s="16"/>
      <c r="E665" s="16"/>
      <c r="F665" s="16"/>
      <c r="G665" s="16"/>
      <c r="H665" s="16"/>
      <c r="I665" s="16"/>
      <c r="J665" s="16"/>
      <c r="K665" s="16"/>
      <c r="N665" s="16"/>
      <c r="O665" s="16"/>
      <c r="P665" s="16"/>
      <c r="Q665" s="16"/>
      <c r="R665" s="16"/>
      <c r="S665" s="23"/>
      <c r="T665" s="16"/>
      <c r="U665" s="16"/>
      <c r="W665" s="23" t="str">
        <f>IF('PD4'!$V665&lt;&gt;"",'PD4'!$V665*VLOOKUP('PD4'!$U665,#REF!,2,0),"")</f>
        <v/>
      </c>
      <c r="X665" s="16"/>
      <c r="Y665" s="16"/>
      <c r="Z665" s="16"/>
      <c r="AA665" s="16"/>
      <c r="AB665" s="16"/>
      <c r="AC665" s="16"/>
    </row>
    <row r="666" spans="1:29" ht="15.75" customHeight="1" x14ac:dyDescent="0.35">
      <c r="A666" s="17"/>
      <c r="B666" s="16"/>
      <c r="C666" s="16"/>
      <c r="D666" s="16"/>
      <c r="E666" s="16"/>
      <c r="F666" s="16"/>
      <c r="G666" s="16"/>
      <c r="H666" s="16"/>
      <c r="I666" s="16"/>
      <c r="J666" s="16"/>
      <c r="K666" s="16"/>
      <c r="N666" s="16"/>
      <c r="O666" s="16"/>
      <c r="P666" s="16"/>
      <c r="Q666" s="16"/>
      <c r="R666" s="16"/>
      <c r="S666" s="23"/>
      <c r="T666" s="16"/>
      <c r="U666" s="16"/>
      <c r="W666" s="23" t="str">
        <f>IF('PD4'!$V666&lt;&gt;"",'PD4'!$V666*VLOOKUP('PD4'!$U666,#REF!,2,0),"")</f>
        <v/>
      </c>
      <c r="X666" s="16"/>
      <c r="Y666" s="16"/>
      <c r="Z666" s="16"/>
      <c r="AA666" s="16"/>
      <c r="AB666" s="16"/>
      <c r="AC666" s="16"/>
    </row>
    <row r="667" spans="1:29" ht="15.75" customHeight="1" x14ac:dyDescent="0.35">
      <c r="A667" s="17"/>
      <c r="B667" s="16"/>
      <c r="C667" s="16"/>
      <c r="D667" s="16"/>
      <c r="E667" s="16"/>
      <c r="F667" s="16"/>
      <c r="G667" s="16"/>
      <c r="H667" s="16"/>
      <c r="I667" s="16"/>
      <c r="J667" s="16"/>
      <c r="K667" s="16"/>
      <c r="N667" s="16"/>
      <c r="O667" s="16"/>
      <c r="P667" s="16"/>
      <c r="Q667" s="16"/>
      <c r="R667" s="16"/>
      <c r="S667" s="23"/>
      <c r="T667" s="16"/>
      <c r="U667" s="16"/>
      <c r="W667" s="23" t="str">
        <f>IF('PD4'!$V667&lt;&gt;"",'PD4'!$V667*VLOOKUP('PD4'!$U667,#REF!,2,0),"")</f>
        <v/>
      </c>
      <c r="X667" s="16"/>
      <c r="Y667" s="16"/>
      <c r="Z667" s="16"/>
      <c r="AA667" s="16"/>
      <c r="AB667" s="16"/>
      <c r="AC667" s="16"/>
    </row>
    <row r="668" spans="1:29" ht="15.75" customHeight="1" x14ac:dyDescent="0.35">
      <c r="A668" s="17"/>
      <c r="B668" s="16"/>
      <c r="C668" s="16"/>
      <c r="D668" s="16"/>
      <c r="E668" s="16"/>
      <c r="F668" s="16"/>
      <c r="G668" s="16"/>
      <c r="H668" s="16"/>
      <c r="I668" s="16"/>
      <c r="J668" s="16"/>
      <c r="K668" s="16"/>
      <c r="N668" s="16"/>
      <c r="O668" s="16"/>
      <c r="P668" s="16"/>
      <c r="Q668" s="16"/>
      <c r="R668" s="16"/>
      <c r="S668" s="23"/>
      <c r="T668" s="16"/>
      <c r="U668" s="16"/>
      <c r="W668" s="23" t="str">
        <f>IF('PD4'!$V668&lt;&gt;"",'PD4'!$V668*VLOOKUP('PD4'!$U668,#REF!,2,0),"")</f>
        <v/>
      </c>
      <c r="X668" s="16"/>
      <c r="Y668" s="16"/>
      <c r="Z668" s="16"/>
      <c r="AA668" s="16"/>
      <c r="AB668" s="16"/>
      <c r="AC668" s="16"/>
    </row>
    <row r="669" spans="1:29" ht="15.75" customHeight="1" x14ac:dyDescent="0.35">
      <c r="A669" s="17"/>
      <c r="B669" s="16"/>
      <c r="C669" s="16"/>
      <c r="D669" s="16"/>
      <c r="E669" s="16"/>
      <c r="F669" s="16"/>
      <c r="G669" s="16"/>
      <c r="H669" s="16"/>
      <c r="I669" s="16"/>
      <c r="J669" s="16"/>
      <c r="K669" s="16"/>
      <c r="N669" s="16"/>
      <c r="O669" s="16"/>
      <c r="P669" s="16"/>
      <c r="Q669" s="16"/>
      <c r="R669" s="16"/>
      <c r="S669" s="23"/>
      <c r="T669" s="16"/>
      <c r="U669" s="16"/>
      <c r="W669" s="23" t="str">
        <f>IF('PD4'!$V669&lt;&gt;"",'PD4'!$V669*VLOOKUP('PD4'!$U669,#REF!,2,0),"")</f>
        <v/>
      </c>
      <c r="X669" s="16"/>
      <c r="Y669" s="16"/>
      <c r="Z669" s="16"/>
      <c r="AA669" s="16"/>
      <c r="AB669" s="16"/>
      <c r="AC669" s="16"/>
    </row>
    <row r="670" spans="1:29" ht="15.75" customHeight="1" x14ac:dyDescent="0.35">
      <c r="A670" s="17"/>
      <c r="B670" s="16"/>
      <c r="C670" s="16"/>
      <c r="D670" s="16"/>
      <c r="E670" s="16"/>
      <c r="F670" s="16"/>
      <c r="G670" s="16"/>
      <c r="H670" s="16"/>
      <c r="I670" s="16"/>
      <c r="J670" s="16"/>
      <c r="K670" s="16"/>
      <c r="N670" s="16"/>
      <c r="O670" s="16"/>
      <c r="P670" s="16"/>
      <c r="Q670" s="16"/>
      <c r="R670" s="16"/>
      <c r="S670" s="23"/>
      <c r="T670" s="16"/>
      <c r="U670" s="16"/>
      <c r="W670" s="23" t="str">
        <f>IF('PD4'!$V670&lt;&gt;"",'PD4'!$V670*VLOOKUP('PD4'!$U670,#REF!,2,0),"")</f>
        <v/>
      </c>
      <c r="X670" s="16"/>
      <c r="Y670" s="16"/>
      <c r="Z670" s="16"/>
      <c r="AA670" s="16"/>
      <c r="AB670" s="16"/>
      <c r="AC670" s="16"/>
    </row>
    <row r="671" spans="1:29" ht="15.75" customHeight="1" x14ac:dyDescent="0.35">
      <c r="A671" s="17"/>
      <c r="B671" s="16"/>
      <c r="C671" s="16"/>
      <c r="D671" s="16"/>
      <c r="E671" s="16"/>
      <c r="F671" s="16"/>
      <c r="G671" s="16"/>
      <c r="H671" s="16"/>
      <c r="I671" s="16"/>
      <c r="J671" s="16"/>
      <c r="K671" s="16"/>
      <c r="N671" s="16"/>
      <c r="O671" s="16"/>
      <c r="P671" s="16"/>
      <c r="Q671" s="16"/>
      <c r="R671" s="16"/>
      <c r="S671" s="23"/>
      <c r="T671" s="16"/>
      <c r="U671" s="16"/>
      <c r="W671" s="23" t="str">
        <f>IF('PD4'!$V671&lt;&gt;"",'PD4'!$V671*VLOOKUP('PD4'!$U671,#REF!,2,0),"")</f>
        <v/>
      </c>
      <c r="X671" s="16"/>
      <c r="Y671" s="16"/>
      <c r="Z671" s="16"/>
      <c r="AA671" s="16"/>
      <c r="AB671" s="16"/>
      <c r="AC671" s="16"/>
    </row>
    <row r="672" spans="1:29" ht="15.75" customHeight="1" x14ac:dyDescent="0.35">
      <c r="A672" s="17"/>
      <c r="B672" s="16"/>
      <c r="C672" s="16"/>
      <c r="D672" s="16"/>
      <c r="E672" s="16"/>
      <c r="F672" s="16"/>
      <c r="G672" s="16"/>
      <c r="H672" s="16"/>
      <c r="I672" s="16"/>
      <c r="J672" s="16"/>
      <c r="K672" s="16"/>
      <c r="N672" s="16"/>
      <c r="O672" s="16"/>
      <c r="P672" s="16"/>
      <c r="Q672" s="16"/>
      <c r="R672" s="16"/>
      <c r="S672" s="23"/>
      <c r="T672" s="16"/>
      <c r="U672" s="16"/>
      <c r="W672" s="23" t="str">
        <f>IF('PD4'!$V672&lt;&gt;"",'PD4'!$V672*VLOOKUP('PD4'!$U672,#REF!,2,0),"")</f>
        <v/>
      </c>
      <c r="X672" s="16"/>
      <c r="Y672" s="16"/>
      <c r="Z672" s="16"/>
      <c r="AA672" s="16"/>
      <c r="AB672" s="16"/>
      <c r="AC672" s="16"/>
    </row>
    <row r="673" spans="1:29" ht="15.75" customHeight="1" x14ac:dyDescent="0.35">
      <c r="A673" s="17"/>
      <c r="B673" s="16"/>
      <c r="C673" s="16"/>
      <c r="D673" s="16"/>
      <c r="E673" s="16"/>
      <c r="F673" s="16"/>
      <c r="G673" s="16"/>
      <c r="H673" s="16"/>
      <c r="I673" s="16"/>
      <c r="J673" s="16"/>
      <c r="K673" s="16"/>
      <c r="N673" s="16"/>
      <c r="O673" s="16"/>
      <c r="P673" s="16"/>
      <c r="Q673" s="16"/>
      <c r="R673" s="16"/>
      <c r="S673" s="23"/>
      <c r="T673" s="16"/>
      <c r="U673" s="16"/>
      <c r="W673" s="23" t="str">
        <f>IF('PD4'!$V673&lt;&gt;"",'PD4'!$V673*VLOOKUP('PD4'!$U673,#REF!,2,0),"")</f>
        <v/>
      </c>
      <c r="X673" s="16"/>
      <c r="Y673" s="16"/>
      <c r="Z673" s="16"/>
      <c r="AA673" s="16"/>
      <c r="AB673" s="16"/>
      <c r="AC673" s="16"/>
    </row>
    <row r="674" spans="1:29" ht="15.75" customHeight="1" x14ac:dyDescent="0.35">
      <c r="A674" s="17"/>
      <c r="B674" s="16"/>
      <c r="C674" s="16"/>
      <c r="D674" s="16"/>
      <c r="E674" s="16"/>
      <c r="F674" s="16"/>
      <c r="G674" s="16"/>
      <c r="H674" s="16"/>
      <c r="I674" s="16"/>
      <c r="J674" s="16"/>
      <c r="K674" s="16"/>
      <c r="N674" s="16"/>
      <c r="O674" s="16"/>
      <c r="P674" s="16"/>
      <c r="Q674" s="16"/>
      <c r="R674" s="16"/>
      <c r="S674" s="23"/>
      <c r="T674" s="16"/>
      <c r="U674" s="16"/>
      <c r="W674" s="23" t="str">
        <f>IF('PD4'!$V674&lt;&gt;"",'PD4'!$V674*VLOOKUP('PD4'!$U674,#REF!,2,0),"")</f>
        <v/>
      </c>
      <c r="X674" s="16"/>
      <c r="Y674" s="16"/>
      <c r="Z674" s="16"/>
      <c r="AA674" s="16"/>
      <c r="AB674" s="16"/>
      <c r="AC674" s="16"/>
    </row>
    <row r="675" spans="1:29" ht="15.75" customHeight="1" x14ac:dyDescent="0.35">
      <c r="A675" s="17"/>
      <c r="B675" s="16"/>
      <c r="C675" s="16"/>
      <c r="D675" s="16"/>
      <c r="E675" s="16"/>
      <c r="F675" s="16"/>
      <c r="G675" s="16"/>
      <c r="H675" s="16"/>
      <c r="I675" s="16"/>
      <c r="J675" s="16"/>
      <c r="K675" s="16"/>
      <c r="N675" s="16"/>
      <c r="O675" s="16"/>
      <c r="P675" s="16"/>
      <c r="Q675" s="16"/>
      <c r="R675" s="16"/>
      <c r="S675" s="23"/>
      <c r="T675" s="16"/>
      <c r="U675" s="16"/>
      <c r="W675" s="23" t="str">
        <f>IF('PD4'!$V675&lt;&gt;"",'PD4'!$V675*VLOOKUP('PD4'!$U675,#REF!,2,0),"")</f>
        <v/>
      </c>
      <c r="X675" s="16"/>
      <c r="Y675" s="16"/>
      <c r="Z675" s="16"/>
      <c r="AA675" s="16"/>
      <c r="AB675" s="16"/>
      <c r="AC675" s="16"/>
    </row>
    <row r="676" spans="1:29" ht="15.75" customHeight="1" x14ac:dyDescent="0.35">
      <c r="A676" s="17"/>
      <c r="B676" s="16"/>
      <c r="C676" s="16"/>
      <c r="D676" s="16"/>
      <c r="E676" s="16"/>
      <c r="F676" s="16"/>
      <c r="G676" s="16"/>
      <c r="H676" s="16"/>
      <c r="I676" s="16"/>
      <c r="J676" s="16"/>
      <c r="K676" s="16"/>
      <c r="N676" s="16"/>
      <c r="O676" s="16"/>
      <c r="P676" s="16"/>
      <c r="Q676" s="16"/>
      <c r="R676" s="16"/>
      <c r="S676" s="23"/>
      <c r="T676" s="16"/>
      <c r="U676" s="16"/>
      <c r="W676" s="23" t="str">
        <f>IF('PD4'!$V676&lt;&gt;"",'PD4'!$V676*VLOOKUP('PD4'!$U676,#REF!,2,0),"")</f>
        <v/>
      </c>
      <c r="X676" s="16"/>
      <c r="Y676" s="16"/>
      <c r="Z676" s="16"/>
      <c r="AA676" s="16"/>
      <c r="AB676" s="16"/>
      <c r="AC676" s="16"/>
    </row>
    <row r="677" spans="1:29" ht="15.75" customHeight="1" x14ac:dyDescent="0.35">
      <c r="A677" s="17"/>
      <c r="B677" s="16"/>
      <c r="C677" s="16"/>
      <c r="D677" s="16"/>
      <c r="E677" s="16"/>
      <c r="F677" s="16"/>
      <c r="G677" s="16"/>
      <c r="H677" s="16"/>
      <c r="I677" s="16"/>
      <c r="J677" s="16"/>
      <c r="K677" s="16"/>
      <c r="N677" s="16"/>
      <c r="O677" s="16"/>
      <c r="P677" s="16"/>
      <c r="Q677" s="16"/>
      <c r="R677" s="16"/>
      <c r="S677" s="23"/>
      <c r="T677" s="16"/>
      <c r="U677" s="16"/>
      <c r="W677" s="23" t="str">
        <f>IF('PD4'!$V677&lt;&gt;"",'PD4'!$V677*VLOOKUP('PD4'!$U677,#REF!,2,0),"")</f>
        <v/>
      </c>
      <c r="X677" s="16"/>
      <c r="Y677" s="16"/>
      <c r="Z677" s="16"/>
      <c r="AA677" s="16"/>
      <c r="AB677" s="16"/>
      <c r="AC677" s="16"/>
    </row>
    <row r="678" spans="1:29" ht="15.75" customHeight="1" x14ac:dyDescent="0.35">
      <c r="A678" s="17"/>
      <c r="B678" s="16"/>
      <c r="C678" s="16"/>
      <c r="D678" s="16"/>
      <c r="E678" s="16"/>
      <c r="F678" s="16"/>
      <c r="G678" s="16"/>
      <c r="H678" s="16"/>
      <c r="I678" s="16"/>
      <c r="J678" s="16"/>
      <c r="K678" s="16"/>
      <c r="N678" s="16"/>
      <c r="O678" s="16"/>
      <c r="P678" s="16"/>
      <c r="Q678" s="16"/>
      <c r="R678" s="16"/>
      <c r="S678" s="23"/>
      <c r="T678" s="16"/>
      <c r="U678" s="16"/>
      <c r="W678" s="23" t="str">
        <f>IF('PD4'!$V678&lt;&gt;"",'PD4'!$V678*VLOOKUP('PD4'!$U678,#REF!,2,0),"")</f>
        <v/>
      </c>
      <c r="X678" s="16"/>
      <c r="Y678" s="16"/>
      <c r="Z678" s="16"/>
      <c r="AA678" s="16"/>
      <c r="AB678" s="16"/>
      <c r="AC678" s="16"/>
    </row>
    <row r="679" spans="1:29" ht="15.75" customHeight="1" x14ac:dyDescent="0.35">
      <c r="A679" s="17"/>
      <c r="B679" s="16"/>
      <c r="C679" s="16"/>
      <c r="D679" s="16"/>
      <c r="E679" s="16"/>
      <c r="F679" s="16"/>
      <c r="G679" s="16"/>
      <c r="H679" s="16"/>
      <c r="I679" s="16"/>
      <c r="J679" s="16"/>
      <c r="K679" s="16"/>
      <c r="N679" s="16"/>
      <c r="O679" s="16"/>
      <c r="P679" s="16"/>
      <c r="Q679" s="16"/>
      <c r="R679" s="16"/>
      <c r="S679" s="23"/>
      <c r="T679" s="16"/>
      <c r="U679" s="16"/>
      <c r="W679" s="23" t="str">
        <f>IF('PD4'!$V679&lt;&gt;"",'PD4'!$V679*VLOOKUP('PD4'!$U679,#REF!,2,0),"")</f>
        <v/>
      </c>
      <c r="X679" s="16"/>
      <c r="Y679" s="16"/>
      <c r="Z679" s="16"/>
      <c r="AA679" s="16"/>
      <c r="AB679" s="16"/>
      <c r="AC679" s="16"/>
    </row>
    <row r="680" spans="1:29" ht="15.75" customHeight="1" x14ac:dyDescent="0.35">
      <c r="A680" s="17"/>
      <c r="B680" s="16"/>
      <c r="C680" s="16"/>
      <c r="D680" s="16"/>
      <c r="E680" s="16"/>
      <c r="F680" s="16"/>
      <c r="G680" s="16"/>
      <c r="H680" s="16"/>
      <c r="I680" s="16"/>
      <c r="J680" s="16"/>
      <c r="K680" s="16"/>
      <c r="N680" s="16"/>
      <c r="O680" s="16"/>
      <c r="P680" s="16"/>
      <c r="Q680" s="16"/>
      <c r="R680" s="16"/>
      <c r="S680" s="23"/>
      <c r="T680" s="16"/>
      <c r="U680" s="16"/>
      <c r="W680" s="23" t="str">
        <f>IF('PD4'!$V680&lt;&gt;"",'PD4'!$V680*VLOOKUP('PD4'!$U680,#REF!,2,0),"")</f>
        <v/>
      </c>
      <c r="X680" s="16"/>
      <c r="Y680" s="16"/>
      <c r="Z680" s="16"/>
      <c r="AA680" s="16"/>
      <c r="AB680" s="16"/>
      <c r="AC680" s="16"/>
    </row>
    <row r="681" spans="1:29" ht="15.75" customHeight="1" x14ac:dyDescent="0.35">
      <c r="A681" s="17"/>
      <c r="B681" s="16"/>
      <c r="C681" s="16"/>
      <c r="D681" s="16"/>
      <c r="E681" s="16"/>
      <c r="F681" s="16"/>
      <c r="G681" s="16"/>
      <c r="H681" s="16"/>
      <c r="I681" s="16"/>
      <c r="J681" s="16"/>
      <c r="K681" s="16"/>
      <c r="N681" s="16"/>
      <c r="O681" s="16"/>
      <c r="P681" s="16"/>
      <c r="Q681" s="16"/>
      <c r="R681" s="16"/>
      <c r="S681" s="23"/>
      <c r="T681" s="16"/>
      <c r="U681" s="16"/>
      <c r="W681" s="23" t="str">
        <f>IF('PD4'!$V681&lt;&gt;"",'PD4'!$V681*VLOOKUP('PD4'!$U681,#REF!,2,0),"")</f>
        <v/>
      </c>
      <c r="X681" s="16"/>
      <c r="Y681" s="16"/>
      <c r="Z681" s="16"/>
      <c r="AA681" s="16"/>
      <c r="AB681" s="16"/>
      <c r="AC681" s="16"/>
    </row>
    <row r="682" spans="1:29" ht="15.75" customHeight="1" x14ac:dyDescent="0.35">
      <c r="A682" s="17"/>
      <c r="B682" s="16"/>
      <c r="C682" s="16"/>
      <c r="D682" s="16"/>
      <c r="E682" s="16"/>
      <c r="F682" s="16"/>
      <c r="G682" s="16"/>
      <c r="H682" s="16"/>
      <c r="I682" s="16"/>
      <c r="J682" s="16"/>
      <c r="K682" s="16"/>
      <c r="N682" s="16"/>
      <c r="O682" s="16"/>
      <c r="P682" s="16"/>
      <c r="Q682" s="16"/>
      <c r="R682" s="16"/>
      <c r="S682" s="23"/>
      <c r="T682" s="16"/>
      <c r="U682" s="16"/>
      <c r="W682" s="23" t="str">
        <f>IF('PD4'!$V682&lt;&gt;"",'PD4'!$V682*VLOOKUP('PD4'!$U682,#REF!,2,0),"")</f>
        <v/>
      </c>
      <c r="X682" s="16"/>
      <c r="Y682" s="16"/>
      <c r="Z682" s="16"/>
      <c r="AA682" s="16"/>
      <c r="AB682" s="16"/>
      <c r="AC682" s="16"/>
    </row>
    <row r="683" spans="1:29" ht="15.75" customHeight="1" x14ac:dyDescent="0.35">
      <c r="A683" s="17"/>
      <c r="B683" s="16"/>
      <c r="C683" s="16"/>
      <c r="D683" s="16"/>
      <c r="E683" s="16"/>
      <c r="F683" s="16"/>
      <c r="G683" s="16"/>
      <c r="H683" s="16"/>
      <c r="I683" s="16"/>
      <c r="J683" s="16"/>
      <c r="K683" s="16"/>
      <c r="N683" s="16"/>
      <c r="O683" s="16"/>
      <c r="P683" s="16"/>
      <c r="Q683" s="16"/>
      <c r="R683" s="16"/>
      <c r="S683" s="23"/>
      <c r="T683" s="16"/>
      <c r="U683" s="16"/>
      <c r="W683" s="23" t="str">
        <f>IF('PD4'!$V683&lt;&gt;"",'PD4'!$V683*VLOOKUP('PD4'!$U683,#REF!,2,0),"")</f>
        <v/>
      </c>
      <c r="X683" s="16"/>
      <c r="Y683" s="16"/>
      <c r="Z683" s="16"/>
      <c r="AA683" s="16"/>
      <c r="AB683" s="16"/>
      <c r="AC683" s="16"/>
    </row>
    <row r="684" spans="1:29" ht="15.75" customHeight="1" x14ac:dyDescent="0.35">
      <c r="A684" s="17"/>
      <c r="B684" s="16"/>
      <c r="C684" s="16"/>
      <c r="D684" s="16"/>
      <c r="E684" s="16"/>
      <c r="F684" s="16"/>
      <c r="G684" s="16"/>
      <c r="H684" s="16"/>
      <c r="I684" s="16"/>
      <c r="J684" s="16"/>
      <c r="K684" s="16"/>
      <c r="N684" s="16"/>
      <c r="O684" s="16"/>
      <c r="P684" s="16"/>
      <c r="Q684" s="16"/>
      <c r="R684" s="16"/>
      <c r="S684" s="23"/>
      <c r="T684" s="16"/>
      <c r="U684" s="16"/>
      <c r="W684" s="23" t="str">
        <f>IF('PD4'!$V684&lt;&gt;"",'PD4'!$V684*VLOOKUP('PD4'!$U684,#REF!,2,0),"")</f>
        <v/>
      </c>
      <c r="X684" s="16"/>
      <c r="Y684" s="16"/>
      <c r="Z684" s="16"/>
      <c r="AA684" s="16"/>
      <c r="AB684" s="16"/>
      <c r="AC684" s="16"/>
    </row>
    <row r="685" spans="1:29" ht="15.75" customHeight="1" x14ac:dyDescent="0.35">
      <c r="A685" s="17"/>
      <c r="B685" s="16"/>
      <c r="C685" s="16"/>
      <c r="D685" s="16"/>
      <c r="E685" s="16"/>
      <c r="F685" s="16"/>
      <c r="G685" s="16"/>
      <c r="H685" s="16"/>
      <c r="I685" s="16"/>
      <c r="J685" s="16"/>
      <c r="K685" s="16"/>
      <c r="N685" s="16"/>
      <c r="O685" s="16"/>
      <c r="P685" s="16"/>
      <c r="Q685" s="16"/>
      <c r="R685" s="16"/>
      <c r="S685" s="23"/>
      <c r="T685" s="16"/>
      <c r="U685" s="16"/>
      <c r="W685" s="23" t="str">
        <f>IF('PD4'!$V685&lt;&gt;"",'PD4'!$V685*VLOOKUP('PD4'!$U685,#REF!,2,0),"")</f>
        <v/>
      </c>
      <c r="X685" s="16"/>
      <c r="Y685" s="16"/>
      <c r="Z685" s="16"/>
      <c r="AA685" s="16"/>
      <c r="AB685" s="16"/>
      <c r="AC685" s="16"/>
    </row>
    <row r="686" spans="1:29" ht="15.75" customHeight="1" x14ac:dyDescent="0.35">
      <c r="A686" s="17"/>
      <c r="B686" s="16"/>
      <c r="C686" s="16"/>
      <c r="D686" s="16"/>
      <c r="E686" s="16"/>
      <c r="F686" s="16"/>
      <c r="G686" s="16"/>
      <c r="H686" s="16"/>
      <c r="I686" s="16"/>
      <c r="J686" s="16"/>
      <c r="K686" s="16"/>
      <c r="N686" s="16"/>
      <c r="O686" s="16"/>
      <c r="P686" s="16"/>
      <c r="Q686" s="16"/>
      <c r="R686" s="16"/>
      <c r="S686" s="23"/>
      <c r="T686" s="16"/>
      <c r="U686" s="16"/>
      <c r="W686" s="23" t="str">
        <f>IF('PD4'!$V686&lt;&gt;"",'PD4'!$V686*VLOOKUP('PD4'!$U686,#REF!,2,0),"")</f>
        <v/>
      </c>
      <c r="X686" s="16"/>
      <c r="Y686" s="16"/>
      <c r="Z686" s="16"/>
      <c r="AA686" s="16"/>
      <c r="AB686" s="16"/>
      <c r="AC686" s="16"/>
    </row>
    <row r="687" spans="1:29" ht="15.75" customHeight="1" x14ac:dyDescent="0.35">
      <c r="A687" s="17"/>
      <c r="B687" s="16"/>
      <c r="C687" s="16"/>
      <c r="D687" s="16"/>
      <c r="E687" s="16"/>
      <c r="F687" s="16"/>
      <c r="G687" s="16"/>
      <c r="H687" s="16"/>
      <c r="I687" s="16"/>
      <c r="J687" s="16"/>
      <c r="K687" s="16"/>
      <c r="N687" s="16"/>
      <c r="O687" s="16"/>
      <c r="P687" s="16"/>
      <c r="Q687" s="16"/>
      <c r="R687" s="16"/>
      <c r="S687" s="23"/>
      <c r="T687" s="16"/>
      <c r="U687" s="16"/>
      <c r="W687" s="23" t="str">
        <f>IF('PD4'!$V687&lt;&gt;"",'PD4'!$V687*VLOOKUP('PD4'!$U687,#REF!,2,0),"")</f>
        <v/>
      </c>
      <c r="X687" s="16"/>
      <c r="Y687" s="16"/>
      <c r="Z687" s="16"/>
      <c r="AA687" s="16"/>
      <c r="AB687" s="16"/>
      <c r="AC687" s="16"/>
    </row>
    <row r="688" spans="1:29" ht="15.75" customHeight="1" x14ac:dyDescent="0.35">
      <c r="A688" s="17"/>
      <c r="B688" s="16"/>
      <c r="C688" s="16"/>
      <c r="D688" s="16"/>
      <c r="E688" s="16"/>
      <c r="F688" s="16"/>
      <c r="G688" s="16"/>
      <c r="H688" s="16"/>
      <c r="I688" s="16"/>
      <c r="J688" s="16"/>
      <c r="K688" s="16"/>
      <c r="N688" s="16"/>
      <c r="O688" s="16"/>
      <c r="P688" s="16"/>
      <c r="Q688" s="16"/>
      <c r="R688" s="16"/>
      <c r="S688" s="23"/>
      <c r="T688" s="16"/>
      <c r="U688" s="16"/>
      <c r="W688" s="23" t="str">
        <f>IF('PD4'!$V688&lt;&gt;"",'PD4'!$V688*VLOOKUP('PD4'!$U688,#REF!,2,0),"")</f>
        <v/>
      </c>
      <c r="X688" s="16"/>
      <c r="Y688" s="16"/>
      <c r="Z688" s="16"/>
      <c r="AA688" s="16"/>
      <c r="AB688" s="16"/>
      <c r="AC688" s="16"/>
    </row>
    <row r="689" spans="1:29" ht="15.75" customHeight="1" x14ac:dyDescent="0.35">
      <c r="A689" s="17"/>
      <c r="B689" s="16"/>
      <c r="C689" s="16"/>
      <c r="D689" s="16"/>
      <c r="E689" s="16"/>
      <c r="F689" s="16"/>
      <c r="G689" s="16"/>
      <c r="H689" s="16"/>
      <c r="I689" s="16"/>
      <c r="J689" s="16"/>
      <c r="K689" s="16"/>
      <c r="N689" s="16"/>
      <c r="O689" s="16"/>
      <c r="P689" s="16"/>
      <c r="Q689" s="16"/>
      <c r="R689" s="16"/>
      <c r="S689" s="23"/>
      <c r="T689" s="16"/>
      <c r="U689" s="16"/>
      <c r="W689" s="23" t="str">
        <f>IF('PD4'!$V689&lt;&gt;"",'PD4'!$V689*VLOOKUP('PD4'!$U689,#REF!,2,0),"")</f>
        <v/>
      </c>
      <c r="X689" s="16"/>
      <c r="Y689" s="16"/>
      <c r="Z689" s="16"/>
      <c r="AA689" s="16"/>
      <c r="AB689" s="16"/>
      <c r="AC689" s="16"/>
    </row>
    <row r="690" spans="1:29" ht="15.75" customHeight="1" x14ac:dyDescent="0.35">
      <c r="A690" s="17"/>
      <c r="B690" s="16"/>
      <c r="C690" s="16"/>
      <c r="D690" s="16"/>
      <c r="E690" s="16"/>
      <c r="F690" s="16"/>
      <c r="G690" s="16"/>
      <c r="H690" s="16"/>
      <c r="I690" s="16"/>
      <c r="J690" s="16"/>
      <c r="K690" s="16"/>
      <c r="N690" s="16"/>
      <c r="O690" s="16"/>
      <c r="P690" s="16"/>
      <c r="Q690" s="16"/>
      <c r="R690" s="16"/>
      <c r="S690" s="23"/>
      <c r="T690" s="16"/>
      <c r="U690" s="16"/>
      <c r="W690" s="23" t="str">
        <f>IF('PD4'!$V690&lt;&gt;"",'PD4'!$V690*VLOOKUP('PD4'!$U690,#REF!,2,0),"")</f>
        <v/>
      </c>
      <c r="X690" s="16"/>
      <c r="Y690" s="16"/>
      <c r="Z690" s="16"/>
      <c r="AA690" s="16"/>
      <c r="AB690" s="16"/>
      <c r="AC690" s="16"/>
    </row>
    <row r="691" spans="1:29" ht="15.75" customHeight="1" x14ac:dyDescent="0.35">
      <c r="A691" s="17"/>
      <c r="B691" s="16"/>
      <c r="C691" s="16"/>
      <c r="D691" s="16"/>
      <c r="E691" s="16"/>
      <c r="F691" s="16"/>
      <c r="G691" s="16"/>
      <c r="H691" s="16"/>
      <c r="I691" s="16"/>
      <c r="J691" s="16"/>
      <c r="K691" s="16"/>
      <c r="N691" s="16"/>
      <c r="O691" s="16"/>
      <c r="P691" s="16"/>
      <c r="Q691" s="16"/>
      <c r="R691" s="16"/>
      <c r="S691" s="23"/>
      <c r="T691" s="16"/>
      <c r="U691" s="16"/>
      <c r="W691" s="23" t="str">
        <f>IF('PD4'!$V691&lt;&gt;"",'PD4'!$V691*VLOOKUP('PD4'!$U691,#REF!,2,0),"")</f>
        <v/>
      </c>
      <c r="X691" s="16"/>
      <c r="Y691" s="16"/>
      <c r="Z691" s="16"/>
      <c r="AA691" s="16"/>
      <c r="AB691" s="16"/>
      <c r="AC691" s="16"/>
    </row>
    <row r="692" spans="1:29" ht="15.75" customHeight="1" x14ac:dyDescent="0.35">
      <c r="A692" s="17"/>
      <c r="B692" s="16"/>
      <c r="C692" s="16"/>
      <c r="D692" s="16"/>
      <c r="E692" s="16"/>
      <c r="F692" s="16"/>
      <c r="G692" s="16"/>
      <c r="H692" s="16"/>
      <c r="I692" s="16"/>
      <c r="J692" s="16"/>
      <c r="K692" s="16"/>
      <c r="N692" s="16"/>
      <c r="O692" s="16"/>
      <c r="P692" s="16"/>
      <c r="Q692" s="16"/>
      <c r="R692" s="16"/>
      <c r="S692" s="23"/>
      <c r="T692" s="16"/>
      <c r="U692" s="16"/>
      <c r="W692" s="23" t="str">
        <f>IF('PD4'!$V692&lt;&gt;"",'PD4'!$V692*VLOOKUP('PD4'!$U692,#REF!,2,0),"")</f>
        <v/>
      </c>
      <c r="X692" s="16"/>
      <c r="Y692" s="16"/>
      <c r="Z692" s="16"/>
      <c r="AA692" s="16"/>
      <c r="AB692" s="16"/>
      <c r="AC692" s="16"/>
    </row>
    <row r="693" spans="1:29" ht="15.75" customHeight="1" x14ac:dyDescent="0.35">
      <c r="A693" s="17"/>
      <c r="B693" s="16"/>
      <c r="C693" s="16"/>
      <c r="D693" s="16"/>
      <c r="E693" s="16"/>
      <c r="F693" s="16"/>
      <c r="G693" s="16"/>
      <c r="H693" s="16"/>
      <c r="I693" s="16"/>
      <c r="J693" s="16"/>
      <c r="K693" s="16"/>
      <c r="N693" s="16"/>
      <c r="O693" s="16"/>
      <c r="P693" s="16"/>
      <c r="Q693" s="16"/>
      <c r="R693" s="16"/>
      <c r="S693" s="23"/>
      <c r="T693" s="16"/>
      <c r="U693" s="16"/>
      <c r="W693" s="23" t="str">
        <f>IF('PD4'!$V693&lt;&gt;"",'PD4'!$V693*VLOOKUP('PD4'!$U693,#REF!,2,0),"")</f>
        <v/>
      </c>
      <c r="X693" s="16"/>
      <c r="Y693" s="16"/>
      <c r="Z693" s="16"/>
      <c r="AA693" s="16"/>
      <c r="AB693" s="16"/>
      <c r="AC693" s="16"/>
    </row>
    <row r="694" spans="1:29" ht="15.75" customHeight="1" x14ac:dyDescent="0.35">
      <c r="A694" s="17"/>
      <c r="B694" s="16"/>
      <c r="C694" s="16"/>
      <c r="D694" s="16"/>
      <c r="E694" s="16"/>
      <c r="F694" s="16"/>
      <c r="G694" s="16"/>
      <c r="H694" s="16"/>
      <c r="I694" s="16"/>
      <c r="J694" s="16"/>
      <c r="K694" s="16"/>
      <c r="N694" s="16"/>
      <c r="O694" s="16"/>
      <c r="P694" s="16"/>
      <c r="Q694" s="16"/>
      <c r="R694" s="16"/>
      <c r="S694" s="23"/>
      <c r="T694" s="16"/>
      <c r="U694" s="16"/>
      <c r="W694" s="23" t="str">
        <f>IF('PD4'!$V694&lt;&gt;"",'PD4'!$V694*VLOOKUP('PD4'!$U694,#REF!,2,0),"")</f>
        <v/>
      </c>
      <c r="X694" s="16"/>
      <c r="Y694" s="16"/>
      <c r="Z694" s="16"/>
      <c r="AA694" s="16"/>
      <c r="AB694" s="16"/>
      <c r="AC694" s="16"/>
    </row>
    <row r="695" spans="1:29" ht="15.75" customHeight="1" x14ac:dyDescent="0.35">
      <c r="A695" s="17"/>
      <c r="B695" s="16"/>
      <c r="C695" s="16"/>
      <c r="D695" s="16"/>
      <c r="E695" s="16"/>
      <c r="F695" s="16"/>
      <c r="G695" s="16"/>
      <c r="H695" s="16"/>
      <c r="I695" s="16"/>
      <c r="J695" s="16"/>
      <c r="K695" s="16"/>
      <c r="N695" s="16"/>
      <c r="O695" s="16"/>
      <c r="P695" s="16"/>
      <c r="Q695" s="16"/>
      <c r="R695" s="16"/>
      <c r="S695" s="23"/>
      <c r="T695" s="16"/>
      <c r="U695" s="16"/>
      <c r="W695" s="23" t="str">
        <f>IF('PD4'!$V695&lt;&gt;"",'PD4'!$V695*VLOOKUP('PD4'!$U695,#REF!,2,0),"")</f>
        <v/>
      </c>
      <c r="X695" s="16"/>
      <c r="Y695" s="16"/>
      <c r="Z695" s="16"/>
      <c r="AA695" s="16"/>
      <c r="AB695" s="16"/>
      <c r="AC695" s="16"/>
    </row>
    <row r="696" spans="1:29" ht="15.75" customHeight="1" x14ac:dyDescent="0.35">
      <c r="A696" s="17"/>
      <c r="B696" s="16"/>
      <c r="C696" s="16"/>
      <c r="D696" s="16"/>
      <c r="E696" s="16"/>
      <c r="F696" s="16"/>
      <c r="G696" s="16"/>
      <c r="H696" s="16"/>
      <c r="I696" s="16"/>
      <c r="J696" s="16"/>
      <c r="K696" s="16"/>
      <c r="N696" s="16"/>
      <c r="O696" s="16"/>
      <c r="P696" s="16"/>
      <c r="Q696" s="16"/>
      <c r="R696" s="16"/>
      <c r="S696" s="23"/>
      <c r="T696" s="16"/>
      <c r="U696" s="16"/>
      <c r="W696" s="23" t="str">
        <f>IF('PD4'!$V696&lt;&gt;"",'PD4'!$V696*VLOOKUP('PD4'!$U696,#REF!,2,0),"")</f>
        <v/>
      </c>
      <c r="X696" s="16"/>
      <c r="Y696" s="16"/>
      <c r="Z696" s="16"/>
      <c r="AA696" s="16"/>
      <c r="AB696" s="16"/>
      <c r="AC696" s="16"/>
    </row>
    <row r="697" spans="1:29" ht="15.75" customHeight="1" x14ac:dyDescent="0.35">
      <c r="A697" s="17"/>
      <c r="B697" s="16"/>
      <c r="C697" s="16"/>
      <c r="D697" s="16"/>
      <c r="E697" s="16"/>
      <c r="F697" s="16"/>
      <c r="G697" s="16"/>
      <c r="H697" s="16"/>
      <c r="I697" s="16"/>
      <c r="J697" s="16"/>
      <c r="K697" s="16"/>
      <c r="N697" s="16"/>
      <c r="O697" s="16"/>
      <c r="P697" s="16"/>
      <c r="Q697" s="16"/>
      <c r="R697" s="16"/>
      <c r="S697" s="23"/>
      <c r="T697" s="16"/>
      <c r="U697" s="16"/>
      <c r="W697" s="23" t="str">
        <f>IF('PD4'!$V697&lt;&gt;"",'PD4'!$V697*VLOOKUP('PD4'!$U697,#REF!,2,0),"")</f>
        <v/>
      </c>
      <c r="X697" s="16"/>
      <c r="Y697" s="16"/>
      <c r="Z697" s="16"/>
      <c r="AA697" s="16"/>
      <c r="AB697" s="16"/>
      <c r="AC697" s="16"/>
    </row>
    <row r="698" spans="1:29" ht="15.75" customHeight="1" x14ac:dyDescent="0.35">
      <c r="A698" s="17"/>
      <c r="B698" s="16"/>
      <c r="C698" s="16"/>
      <c r="D698" s="16"/>
      <c r="E698" s="16"/>
      <c r="F698" s="16"/>
      <c r="G698" s="16"/>
      <c r="H698" s="16"/>
      <c r="I698" s="16"/>
      <c r="J698" s="16"/>
      <c r="K698" s="16"/>
      <c r="N698" s="16"/>
      <c r="O698" s="16"/>
      <c r="P698" s="16"/>
      <c r="Q698" s="16"/>
      <c r="R698" s="16"/>
      <c r="S698" s="23"/>
      <c r="T698" s="16"/>
      <c r="U698" s="16"/>
      <c r="W698" s="23" t="str">
        <f>IF('PD4'!$V698&lt;&gt;"",'PD4'!$V698*VLOOKUP('PD4'!$U698,#REF!,2,0),"")</f>
        <v/>
      </c>
      <c r="X698" s="16"/>
      <c r="Y698" s="16"/>
      <c r="Z698" s="16"/>
      <c r="AA698" s="16"/>
      <c r="AB698" s="16"/>
      <c r="AC698" s="16"/>
    </row>
    <row r="699" spans="1:29" ht="15.75" customHeight="1" x14ac:dyDescent="0.35">
      <c r="A699" s="17"/>
      <c r="B699" s="16"/>
      <c r="C699" s="16"/>
      <c r="D699" s="16"/>
      <c r="E699" s="16"/>
      <c r="F699" s="16"/>
      <c r="G699" s="16"/>
      <c r="H699" s="16"/>
      <c r="I699" s="16"/>
      <c r="J699" s="16"/>
      <c r="K699" s="16"/>
      <c r="N699" s="16"/>
      <c r="O699" s="16"/>
      <c r="P699" s="16"/>
      <c r="Q699" s="16"/>
      <c r="R699" s="16"/>
      <c r="S699" s="23"/>
      <c r="T699" s="16"/>
      <c r="U699" s="16"/>
      <c r="W699" s="23" t="str">
        <f>IF('PD4'!$V699&lt;&gt;"",'PD4'!$V699*VLOOKUP('PD4'!$U699,#REF!,2,0),"")</f>
        <v/>
      </c>
      <c r="X699" s="16"/>
      <c r="Y699" s="16"/>
      <c r="Z699" s="16"/>
      <c r="AA699" s="16"/>
      <c r="AB699" s="16"/>
      <c r="AC699" s="16"/>
    </row>
    <row r="700" spans="1:29" ht="15.75" customHeight="1" x14ac:dyDescent="0.35">
      <c r="A700" s="17"/>
      <c r="B700" s="16"/>
      <c r="C700" s="16"/>
      <c r="D700" s="16"/>
      <c r="E700" s="16"/>
      <c r="F700" s="16"/>
      <c r="G700" s="16"/>
      <c r="H700" s="16"/>
      <c r="I700" s="16"/>
      <c r="J700" s="16"/>
      <c r="K700" s="16"/>
      <c r="N700" s="16"/>
      <c r="O700" s="16"/>
      <c r="P700" s="16"/>
      <c r="Q700" s="16"/>
      <c r="R700" s="16"/>
      <c r="S700" s="23"/>
      <c r="T700" s="16"/>
      <c r="U700" s="16"/>
      <c r="W700" s="23" t="str">
        <f>IF('PD4'!$V700&lt;&gt;"",'PD4'!$V700*VLOOKUP('PD4'!$U700,#REF!,2,0),"")</f>
        <v/>
      </c>
      <c r="X700" s="16"/>
      <c r="Y700" s="16"/>
      <c r="Z700" s="16"/>
      <c r="AA700" s="16"/>
      <c r="AB700" s="16"/>
      <c r="AC700" s="16"/>
    </row>
    <row r="701" spans="1:29" ht="15.75" customHeight="1" x14ac:dyDescent="0.35">
      <c r="A701" s="17"/>
      <c r="B701" s="16"/>
      <c r="C701" s="16"/>
      <c r="D701" s="16"/>
      <c r="E701" s="16"/>
      <c r="F701" s="16"/>
      <c r="G701" s="16"/>
      <c r="H701" s="16"/>
      <c r="I701" s="16"/>
      <c r="J701" s="16"/>
      <c r="K701" s="16"/>
      <c r="N701" s="16"/>
      <c r="O701" s="16"/>
      <c r="P701" s="16"/>
      <c r="Q701" s="16"/>
      <c r="R701" s="16"/>
      <c r="S701" s="23"/>
      <c r="T701" s="16"/>
      <c r="U701" s="16"/>
      <c r="W701" s="23" t="str">
        <f>IF('PD4'!$V701&lt;&gt;"",'PD4'!$V701*VLOOKUP('PD4'!$U701,#REF!,2,0),"")</f>
        <v/>
      </c>
      <c r="X701" s="16"/>
      <c r="Y701" s="16"/>
      <c r="Z701" s="16"/>
      <c r="AA701" s="16"/>
      <c r="AB701" s="16"/>
      <c r="AC701" s="16"/>
    </row>
    <row r="702" spans="1:29" ht="15.75" customHeight="1" x14ac:dyDescent="0.35">
      <c r="A702" s="17"/>
      <c r="B702" s="16"/>
      <c r="C702" s="16"/>
      <c r="D702" s="16"/>
      <c r="E702" s="16"/>
      <c r="F702" s="16"/>
      <c r="G702" s="16"/>
      <c r="H702" s="16"/>
      <c r="I702" s="16"/>
      <c r="J702" s="16"/>
      <c r="K702" s="16"/>
      <c r="N702" s="16"/>
      <c r="O702" s="16"/>
      <c r="P702" s="16"/>
      <c r="Q702" s="16"/>
      <c r="R702" s="16"/>
      <c r="S702" s="23"/>
      <c r="T702" s="16"/>
      <c r="U702" s="16"/>
      <c r="W702" s="23" t="str">
        <f>IF('PD4'!$V702&lt;&gt;"",'PD4'!$V702*VLOOKUP('PD4'!$U702,#REF!,2,0),"")</f>
        <v/>
      </c>
      <c r="X702" s="16"/>
      <c r="Y702" s="16"/>
      <c r="Z702" s="16"/>
      <c r="AA702" s="16"/>
      <c r="AB702" s="16"/>
      <c r="AC702" s="16"/>
    </row>
    <row r="703" spans="1:29" ht="15.75" customHeight="1" x14ac:dyDescent="0.35">
      <c r="A703" s="17"/>
      <c r="B703" s="16"/>
      <c r="C703" s="16"/>
      <c r="D703" s="16"/>
      <c r="E703" s="16"/>
      <c r="F703" s="16"/>
      <c r="G703" s="16"/>
      <c r="H703" s="16"/>
      <c r="I703" s="16"/>
      <c r="J703" s="16"/>
      <c r="K703" s="16"/>
      <c r="N703" s="16"/>
      <c r="O703" s="16"/>
      <c r="P703" s="16"/>
      <c r="Q703" s="16"/>
      <c r="R703" s="16"/>
      <c r="S703" s="23"/>
      <c r="T703" s="16"/>
      <c r="U703" s="16"/>
      <c r="W703" s="23" t="str">
        <f>IF('PD4'!$V703&lt;&gt;"",'PD4'!$V703*VLOOKUP('PD4'!$U703,#REF!,2,0),"")</f>
        <v/>
      </c>
      <c r="X703" s="16"/>
      <c r="Y703" s="16"/>
      <c r="Z703" s="16"/>
      <c r="AA703" s="16"/>
      <c r="AB703" s="16"/>
      <c r="AC703" s="16"/>
    </row>
    <row r="704" spans="1:29" ht="15.75" customHeight="1" x14ac:dyDescent="0.35">
      <c r="A704" s="17"/>
      <c r="B704" s="16"/>
      <c r="C704" s="16"/>
      <c r="D704" s="16"/>
      <c r="E704" s="16"/>
      <c r="F704" s="16"/>
      <c r="G704" s="16"/>
      <c r="H704" s="16"/>
      <c r="I704" s="16"/>
      <c r="J704" s="16"/>
      <c r="K704" s="16"/>
      <c r="N704" s="16"/>
      <c r="O704" s="16"/>
      <c r="P704" s="16"/>
      <c r="Q704" s="16"/>
      <c r="R704" s="16"/>
      <c r="S704" s="23"/>
      <c r="T704" s="16"/>
      <c r="U704" s="16"/>
      <c r="W704" s="23" t="str">
        <f>IF('PD4'!$V704&lt;&gt;"",'PD4'!$V704*VLOOKUP('PD4'!$U704,#REF!,2,0),"")</f>
        <v/>
      </c>
      <c r="X704" s="16"/>
      <c r="Y704" s="16"/>
      <c r="Z704" s="16"/>
      <c r="AA704" s="16"/>
      <c r="AB704" s="16"/>
      <c r="AC704" s="16"/>
    </row>
    <row r="705" spans="1:29" ht="15.75" customHeight="1" x14ac:dyDescent="0.35">
      <c r="A705" s="17"/>
      <c r="B705" s="16"/>
      <c r="C705" s="16"/>
      <c r="D705" s="16"/>
      <c r="E705" s="16"/>
      <c r="F705" s="16"/>
      <c r="G705" s="16"/>
      <c r="H705" s="16"/>
      <c r="I705" s="16"/>
      <c r="J705" s="16"/>
      <c r="K705" s="16"/>
      <c r="N705" s="16"/>
      <c r="O705" s="16"/>
      <c r="P705" s="16"/>
      <c r="Q705" s="16"/>
      <c r="R705" s="16"/>
      <c r="S705" s="23"/>
      <c r="T705" s="16"/>
      <c r="U705" s="16"/>
      <c r="W705" s="23" t="str">
        <f>IF('PD4'!$V705&lt;&gt;"",'PD4'!$V705*VLOOKUP('PD4'!$U705,#REF!,2,0),"")</f>
        <v/>
      </c>
      <c r="X705" s="16"/>
      <c r="Y705" s="16"/>
      <c r="Z705" s="16"/>
      <c r="AA705" s="16"/>
      <c r="AB705" s="16"/>
      <c r="AC705" s="16"/>
    </row>
    <row r="706" spans="1:29" ht="15.75" customHeight="1" x14ac:dyDescent="0.35">
      <c r="A706" s="17"/>
      <c r="B706" s="16"/>
      <c r="C706" s="16"/>
      <c r="D706" s="16"/>
      <c r="E706" s="16"/>
      <c r="F706" s="16"/>
      <c r="G706" s="16"/>
      <c r="H706" s="16"/>
      <c r="I706" s="16"/>
      <c r="J706" s="16"/>
      <c r="K706" s="16"/>
      <c r="N706" s="16"/>
      <c r="O706" s="16"/>
      <c r="P706" s="16"/>
      <c r="Q706" s="16"/>
      <c r="R706" s="16"/>
      <c r="S706" s="23"/>
      <c r="T706" s="16"/>
      <c r="U706" s="16"/>
      <c r="W706" s="23" t="str">
        <f>IF('PD4'!$V706&lt;&gt;"",'PD4'!$V706*VLOOKUP('PD4'!$U706,#REF!,2,0),"")</f>
        <v/>
      </c>
      <c r="X706" s="16"/>
      <c r="Y706" s="16"/>
      <c r="Z706" s="16"/>
      <c r="AA706" s="16"/>
      <c r="AB706" s="16"/>
      <c r="AC706" s="16"/>
    </row>
    <row r="707" spans="1:29" ht="15.75" customHeight="1" x14ac:dyDescent="0.35">
      <c r="A707" s="17"/>
      <c r="B707" s="16"/>
      <c r="C707" s="16"/>
      <c r="D707" s="16"/>
      <c r="E707" s="16"/>
      <c r="F707" s="16"/>
      <c r="G707" s="16"/>
      <c r="H707" s="16"/>
      <c r="I707" s="16"/>
      <c r="J707" s="16"/>
      <c r="K707" s="16"/>
      <c r="N707" s="16"/>
      <c r="O707" s="16"/>
      <c r="P707" s="16"/>
      <c r="Q707" s="16"/>
      <c r="R707" s="16"/>
      <c r="S707" s="23"/>
      <c r="T707" s="16"/>
      <c r="U707" s="16"/>
      <c r="W707" s="23" t="str">
        <f>IF('PD4'!$V707&lt;&gt;"",'PD4'!$V707*VLOOKUP('PD4'!$U707,#REF!,2,0),"")</f>
        <v/>
      </c>
      <c r="X707" s="16"/>
      <c r="Y707" s="16"/>
      <c r="Z707" s="16"/>
      <c r="AA707" s="16"/>
      <c r="AB707" s="16"/>
      <c r="AC707" s="16"/>
    </row>
    <row r="708" spans="1:29" ht="15.75" customHeight="1" x14ac:dyDescent="0.35">
      <c r="A708" s="17"/>
      <c r="B708" s="16"/>
      <c r="C708" s="16"/>
      <c r="D708" s="16"/>
      <c r="E708" s="16"/>
      <c r="F708" s="16"/>
      <c r="G708" s="16"/>
      <c r="H708" s="16"/>
      <c r="I708" s="16"/>
      <c r="J708" s="16"/>
      <c r="K708" s="16"/>
      <c r="N708" s="16"/>
      <c r="O708" s="16"/>
      <c r="P708" s="16"/>
      <c r="Q708" s="16"/>
      <c r="R708" s="16"/>
      <c r="S708" s="23"/>
      <c r="T708" s="16"/>
      <c r="U708" s="16"/>
      <c r="W708" s="23" t="str">
        <f>IF('PD4'!$V708&lt;&gt;"",'PD4'!$V708*VLOOKUP('PD4'!$U708,#REF!,2,0),"")</f>
        <v/>
      </c>
      <c r="X708" s="16"/>
      <c r="Y708" s="16"/>
      <c r="Z708" s="16"/>
      <c r="AA708" s="16"/>
      <c r="AB708" s="16"/>
      <c r="AC708" s="16"/>
    </row>
    <row r="709" spans="1:29" ht="15.75" customHeight="1" x14ac:dyDescent="0.35">
      <c r="A709" s="17"/>
      <c r="B709" s="16"/>
      <c r="C709" s="16"/>
      <c r="D709" s="16"/>
      <c r="E709" s="16"/>
      <c r="F709" s="16"/>
      <c r="G709" s="16"/>
      <c r="H709" s="16"/>
      <c r="I709" s="16"/>
      <c r="J709" s="16"/>
      <c r="K709" s="16"/>
      <c r="N709" s="16"/>
      <c r="O709" s="16"/>
      <c r="P709" s="16"/>
      <c r="Q709" s="16"/>
      <c r="R709" s="16"/>
      <c r="S709" s="23"/>
      <c r="T709" s="16"/>
      <c r="U709" s="16"/>
      <c r="W709" s="23" t="str">
        <f>IF('PD4'!$V709&lt;&gt;"",'PD4'!$V709*VLOOKUP('PD4'!$U709,#REF!,2,0),"")</f>
        <v/>
      </c>
      <c r="X709" s="16"/>
      <c r="Y709" s="16"/>
      <c r="Z709" s="16"/>
      <c r="AA709" s="16"/>
      <c r="AB709" s="16"/>
      <c r="AC709" s="16"/>
    </row>
    <row r="710" spans="1:29" ht="15.75" customHeight="1" x14ac:dyDescent="0.35">
      <c r="A710" s="17"/>
      <c r="B710" s="16"/>
      <c r="C710" s="16"/>
      <c r="D710" s="16"/>
      <c r="E710" s="16"/>
      <c r="F710" s="16"/>
      <c r="G710" s="16"/>
      <c r="H710" s="16"/>
      <c r="I710" s="16"/>
      <c r="J710" s="16"/>
      <c r="K710" s="16"/>
      <c r="N710" s="16"/>
      <c r="O710" s="16"/>
      <c r="P710" s="16"/>
      <c r="Q710" s="16"/>
      <c r="R710" s="16"/>
      <c r="S710" s="23"/>
      <c r="T710" s="16"/>
      <c r="U710" s="16"/>
      <c r="W710" s="23" t="str">
        <f>IF('PD4'!$V710&lt;&gt;"",'PD4'!$V710*VLOOKUP('PD4'!$U710,#REF!,2,0),"")</f>
        <v/>
      </c>
      <c r="X710" s="16"/>
      <c r="Y710" s="16"/>
      <c r="Z710" s="16"/>
      <c r="AA710" s="16"/>
      <c r="AB710" s="16"/>
      <c r="AC710" s="16"/>
    </row>
    <row r="711" spans="1:29" ht="15.75" customHeight="1" x14ac:dyDescent="0.35">
      <c r="A711" s="17"/>
      <c r="B711" s="16"/>
      <c r="C711" s="16"/>
      <c r="D711" s="16"/>
      <c r="E711" s="16"/>
      <c r="F711" s="16"/>
      <c r="G711" s="16"/>
      <c r="H711" s="16"/>
      <c r="I711" s="16"/>
      <c r="J711" s="16"/>
      <c r="K711" s="16"/>
      <c r="N711" s="16"/>
      <c r="O711" s="16"/>
      <c r="P711" s="16"/>
      <c r="Q711" s="16"/>
      <c r="R711" s="16"/>
      <c r="S711" s="23"/>
      <c r="T711" s="16"/>
      <c r="U711" s="16"/>
      <c r="W711" s="23" t="str">
        <f>IF('PD4'!$V711&lt;&gt;"",'PD4'!$V711*VLOOKUP('PD4'!$U711,#REF!,2,0),"")</f>
        <v/>
      </c>
      <c r="X711" s="16"/>
      <c r="Y711" s="16"/>
      <c r="Z711" s="16"/>
      <c r="AA711" s="16"/>
      <c r="AB711" s="16"/>
      <c r="AC711" s="16"/>
    </row>
    <row r="712" spans="1:29" ht="15.75" customHeight="1" x14ac:dyDescent="0.35">
      <c r="A712" s="17"/>
      <c r="B712" s="16"/>
      <c r="C712" s="16"/>
      <c r="D712" s="16"/>
      <c r="E712" s="16"/>
      <c r="F712" s="16"/>
      <c r="G712" s="16"/>
      <c r="H712" s="16"/>
      <c r="I712" s="16"/>
      <c r="J712" s="16"/>
      <c r="K712" s="16"/>
      <c r="N712" s="16"/>
      <c r="O712" s="16"/>
      <c r="P712" s="16"/>
      <c r="Q712" s="16"/>
      <c r="R712" s="16"/>
      <c r="S712" s="23"/>
      <c r="T712" s="16"/>
      <c r="U712" s="16"/>
      <c r="W712" s="23" t="str">
        <f>IF('PD4'!$V712&lt;&gt;"",'PD4'!$V712*VLOOKUP('PD4'!$U712,#REF!,2,0),"")</f>
        <v/>
      </c>
      <c r="X712" s="16"/>
      <c r="Y712" s="16"/>
      <c r="Z712" s="16"/>
      <c r="AA712" s="16"/>
      <c r="AB712" s="16"/>
      <c r="AC712" s="16"/>
    </row>
    <row r="713" spans="1:29" ht="15.75" customHeight="1" x14ac:dyDescent="0.35">
      <c r="A713" s="17"/>
      <c r="B713" s="16"/>
      <c r="C713" s="16"/>
      <c r="D713" s="16"/>
      <c r="E713" s="16"/>
      <c r="F713" s="16"/>
      <c r="G713" s="16"/>
      <c r="H713" s="16"/>
      <c r="I713" s="16"/>
      <c r="J713" s="16"/>
      <c r="K713" s="16"/>
      <c r="N713" s="16"/>
      <c r="O713" s="16"/>
      <c r="P713" s="16"/>
      <c r="Q713" s="16"/>
      <c r="R713" s="16"/>
      <c r="S713" s="23"/>
      <c r="T713" s="16"/>
      <c r="U713" s="16"/>
      <c r="W713" s="23" t="str">
        <f>IF('PD4'!$V713&lt;&gt;"",'PD4'!$V713*VLOOKUP('PD4'!$U713,#REF!,2,0),"")</f>
        <v/>
      </c>
      <c r="X713" s="16"/>
      <c r="Y713" s="16"/>
      <c r="Z713" s="16"/>
      <c r="AA713" s="16"/>
      <c r="AB713" s="16"/>
      <c r="AC713" s="16"/>
    </row>
    <row r="714" spans="1:29" ht="15.75" customHeight="1" x14ac:dyDescent="0.35">
      <c r="A714" s="17"/>
      <c r="B714" s="16"/>
      <c r="C714" s="16"/>
      <c r="D714" s="16"/>
      <c r="E714" s="16"/>
      <c r="F714" s="16"/>
      <c r="G714" s="16"/>
      <c r="H714" s="16"/>
      <c r="I714" s="16"/>
      <c r="J714" s="16"/>
      <c r="K714" s="16"/>
      <c r="N714" s="16"/>
      <c r="O714" s="16"/>
      <c r="P714" s="16"/>
      <c r="Q714" s="16"/>
      <c r="R714" s="16"/>
      <c r="S714" s="23"/>
      <c r="T714" s="16"/>
      <c r="U714" s="16"/>
      <c r="W714" s="23" t="str">
        <f>IF('PD4'!$V714&lt;&gt;"",'PD4'!$V714*VLOOKUP('PD4'!$U714,#REF!,2,0),"")</f>
        <v/>
      </c>
      <c r="X714" s="16"/>
      <c r="Y714" s="16"/>
      <c r="Z714" s="16"/>
      <c r="AA714" s="16"/>
      <c r="AB714" s="16"/>
      <c r="AC714" s="16"/>
    </row>
    <row r="715" spans="1:29" ht="15.75" customHeight="1" x14ac:dyDescent="0.35">
      <c r="A715" s="17"/>
      <c r="B715" s="16"/>
      <c r="C715" s="16"/>
      <c r="D715" s="16"/>
      <c r="E715" s="16"/>
      <c r="F715" s="16"/>
      <c r="G715" s="16"/>
      <c r="H715" s="16"/>
      <c r="I715" s="16"/>
      <c r="J715" s="16"/>
      <c r="K715" s="16"/>
      <c r="N715" s="16"/>
      <c r="O715" s="16"/>
      <c r="P715" s="16"/>
      <c r="Q715" s="16"/>
      <c r="R715" s="16"/>
      <c r="S715" s="23"/>
      <c r="T715" s="16"/>
      <c r="U715" s="16"/>
      <c r="W715" s="23" t="str">
        <f>IF('PD4'!$V715&lt;&gt;"",'PD4'!$V715*VLOOKUP('PD4'!$U715,#REF!,2,0),"")</f>
        <v/>
      </c>
      <c r="X715" s="16"/>
      <c r="Y715" s="16"/>
      <c r="Z715" s="16"/>
      <c r="AA715" s="16"/>
      <c r="AB715" s="16"/>
      <c r="AC715" s="16"/>
    </row>
    <row r="716" spans="1:29" ht="15.75" customHeight="1" x14ac:dyDescent="0.35">
      <c r="A716" s="17"/>
      <c r="B716" s="16"/>
      <c r="C716" s="16"/>
      <c r="D716" s="16"/>
      <c r="E716" s="16"/>
      <c r="F716" s="16"/>
      <c r="G716" s="16"/>
      <c r="H716" s="16"/>
      <c r="I716" s="16"/>
      <c r="J716" s="16"/>
      <c r="K716" s="16"/>
      <c r="N716" s="16"/>
      <c r="O716" s="16"/>
      <c r="P716" s="16"/>
      <c r="Q716" s="16"/>
      <c r="R716" s="16"/>
      <c r="S716" s="23"/>
      <c r="T716" s="16"/>
      <c r="U716" s="16"/>
      <c r="W716" s="23" t="str">
        <f>IF('PD4'!$V716&lt;&gt;"",'PD4'!$V716*VLOOKUP('PD4'!$U716,#REF!,2,0),"")</f>
        <v/>
      </c>
      <c r="X716" s="16"/>
      <c r="Y716" s="16"/>
      <c r="Z716" s="16"/>
      <c r="AA716" s="16"/>
      <c r="AB716" s="16"/>
      <c r="AC716" s="16"/>
    </row>
    <row r="717" spans="1:29" ht="15.75" customHeight="1" x14ac:dyDescent="0.35">
      <c r="A717" s="17"/>
      <c r="B717" s="16"/>
      <c r="C717" s="16"/>
      <c r="D717" s="16"/>
      <c r="E717" s="16"/>
      <c r="F717" s="16"/>
      <c r="G717" s="16"/>
      <c r="H717" s="16"/>
      <c r="I717" s="16"/>
      <c r="J717" s="16"/>
      <c r="K717" s="16"/>
      <c r="N717" s="16"/>
      <c r="O717" s="16"/>
      <c r="P717" s="16"/>
      <c r="Q717" s="16"/>
      <c r="R717" s="16"/>
      <c r="S717" s="23"/>
      <c r="T717" s="16"/>
      <c r="U717" s="16"/>
      <c r="W717" s="23" t="str">
        <f>IF('PD4'!$V717&lt;&gt;"",'PD4'!$V717*VLOOKUP('PD4'!$U717,#REF!,2,0),"")</f>
        <v/>
      </c>
      <c r="X717" s="16"/>
      <c r="Y717" s="16"/>
      <c r="Z717" s="16"/>
      <c r="AA717" s="16"/>
      <c r="AB717" s="16"/>
      <c r="AC717" s="16"/>
    </row>
    <row r="718" spans="1:29" ht="15.75" customHeight="1" x14ac:dyDescent="0.35">
      <c r="A718" s="17"/>
      <c r="B718" s="16"/>
      <c r="C718" s="16"/>
      <c r="D718" s="16"/>
      <c r="E718" s="16"/>
      <c r="F718" s="16"/>
      <c r="G718" s="16"/>
      <c r="H718" s="16"/>
      <c r="I718" s="16"/>
      <c r="J718" s="16"/>
      <c r="K718" s="16"/>
      <c r="N718" s="16"/>
      <c r="O718" s="16"/>
      <c r="P718" s="16"/>
      <c r="Q718" s="16"/>
      <c r="R718" s="16"/>
      <c r="S718" s="23"/>
      <c r="T718" s="16"/>
      <c r="U718" s="16"/>
      <c r="W718" s="23" t="str">
        <f>IF('PD4'!$V718&lt;&gt;"",'PD4'!$V718*VLOOKUP('PD4'!$U718,#REF!,2,0),"")</f>
        <v/>
      </c>
      <c r="X718" s="16"/>
      <c r="Y718" s="16"/>
      <c r="Z718" s="16"/>
      <c r="AA718" s="16"/>
      <c r="AB718" s="16"/>
      <c r="AC718" s="16"/>
    </row>
    <row r="719" spans="1:29" ht="15.75" customHeight="1" x14ac:dyDescent="0.35">
      <c r="A719" s="17"/>
      <c r="B719" s="16"/>
      <c r="C719" s="16"/>
      <c r="D719" s="16"/>
      <c r="E719" s="16"/>
      <c r="F719" s="16"/>
      <c r="G719" s="16"/>
      <c r="H719" s="16"/>
      <c r="I719" s="16"/>
      <c r="J719" s="16"/>
      <c r="K719" s="16"/>
      <c r="N719" s="16"/>
      <c r="O719" s="16"/>
      <c r="P719" s="16"/>
      <c r="Q719" s="16"/>
      <c r="R719" s="16"/>
      <c r="S719" s="23"/>
      <c r="T719" s="16"/>
      <c r="U719" s="16"/>
      <c r="W719" s="23" t="str">
        <f>IF('PD4'!$V719&lt;&gt;"",'PD4'!$V719*VLOOKUP('PD4'!$U719,#REF!,2,0),"")</f>
        <v/>
      </c>
      <c r="X719" s="16"/>
      <c r="Y719" s="16"/>
      <c r="Z719" s="16"/>
      <c r="AA719" s="16"/>
      <c r="AB719" s="16"/>
      <c r="AC719" s="16"/>
    </row>
    <row r="720" spans="1:29" ht="15.75" customHeight="1" x14ac:dyDescent="0.35">
      <c r="A720" s="17"/>
      <c r="B720" s="16"/>
      <c r="C720" s="16"/>
      <c r="D720" s="16"/>
      <c r="E720" s="16"/>
      <c r="F720" s="16"/>
      <c r="G720" s="16"/>
      <c r="H720" s="16"/>
      <c r="I720" s="16"/>
      <c r="J720" s="16"/>
      <c r="K720" s="16"/>
      <c r="N720" s="16"/>
      <c r="O720" s="16"/>
      <c r="P720" s="16"/>
      <c r="Q720" s="16"/>
      <c r="R720" s="16"/>
      <c r="S720" s="23"/>
      <c r="T720" s="16"/>
      <c r="U720" s="16"/>
      <c r="W720" s="23" t="str">
        <f>IF('PD4'!$V720&lt;&gt;"",'PD4'!$V720*VLOOKUP('PD4'!$U720,#REF!,2,0),"")</f>
        <v/>
      </c>
      <c r="X720" s="16"/>
      <c r="Y720" s="16"/>
      <c r="Z720" s="16"/>
      <c r="AA720" s="16"/>
      <c r="AB720" s="16"/>
      <c r="AC720" s="16"/>
    </row>
    <row r="721" spans="1:29" ht="15.75" customHeight="1" x14ac:dyDescent="0.35">
      <c r="A721" s="17"/>
      <c r="B721" s="16"/>
      <c r="C721" s="16"/>
      <c r="D721" s="16"/>
      <c r="E721" s="16"/>
      <c r="F721" s="16"/>
      <c r="G721" s="16"/>
      <c r="H721" s="16"/>
      <c r="I721" s="16"/>
      <c r="J721" s="16"/>
      <c r="K721" s="16"/>
      <c r="N721" s="16"/>
      <c r="O721" s="16"/>
      <c r="P721" s="16"/>
      <c r="Q721" s="16"/>
      <c r="R721" s="16"/>
      <c r="S721" s="23"/>
      <c r="T721" s="16"/>
      <c r="U721" s="16"/>
      <c r="W721" s="23" t="str">
        <f>IF('PD4'!$V721&lt;&gt;"",'PD4'!$V721*VLOOKUP('PD4'!$U721,#REF!,2,0),"")</f>
        <v/>
      </c>
      <c r="X721" s="16"/>
      <c r="Y721" s="16"/>
      <c r="Z721" s="16"/>
      <c r="AA721" s="16"/>
      <c r="AB721" s="16"/>
      <c r="AC721" s="16"/>
    </row>
    <row r="722" spans="1:29" ht="15.75" customHeight="1" x14ac:dyDescent="0.35">
      <c r="A722" s="17"/>
      <c r="B722" s="16"/>
      <c r="C722" s="16"/>
      <c r="D722" s="16"/>
      <c r="E722" s="16"/>
      <c r="F722" s="16"/>
      <c r="G722" s="16"/>
      <c r="H722" s="16"/>
      <c r="I722" s="16"/>
      <c r="J722" s="16"/>
      <c r="K722" s="16"/>
      <c r="N722" s="16"/>
      <c r="O722" s="16"/>
      <c r="P722" s="16"/>
      <c r="Q722" s="16"/>
      <c r="R722" s="16"/>
      <c r="S722" s="23"/>
      <c r="T722" s="16"/>
      <c r="U722" s="16"/>
      <c r="W722" s="23" t="str">
        <f>IF('PD4'!$V722&lt;&gt;"",'PD4'!$V722*VLOOKUP('PD4'!$U722,#REF!,2,0),"")</f>
        <v/>
      </c>
      <c r="X722" s="16"/>
      <c r="Y722" s="16"/>
      <c r="Z722" s="16"/>
      <c r="AA722" s="16"/>
      <c r="AB722" s="16"/>
      <c r="AC722" s="16"/>
    </row>
    <row r="723" spans="1:29" ht="15.75" customHeight="1" x14ac:dyDescent="0.35">
      <c r="A723" s="17"/>
      <c r="B723" s="16"/>
      <c r="C723" s="16"/>
      <c r="D723" s="16"/>
      <c r="E723" s="16"/>
      <c r="F723" s="16"/>
      <c r="G723" s="16"/>
      <c r="H723" s="16"/>
      <c r="I723" s="16"/>
      <c r="J723" s="16"/>
      <c r="K723" s="16"/>
      <c r="N723" s="16"/>
      <c r="O723" s="16"/>
      <c r="P723" s="16"/>
      <c r="Q723" s="16"/>
      <c r="R723" s="16"/>
      <c r="S723" s="23"/>
      <c r="T723" s="16"/>
      <c r="U723" s="16"/>
      <c r="W723" s="23" t="str">
        <f>IF('PD4'!$V723&lt;&gt;"",'PD4'!$V723*VLOOKUP('PD4'!$U723,#REF!,2,0),"")</f>
        <v/>
      </c>
      <c r="X723" s="16"/>
      <c r="Y723" s="16"/>
      <c r="Z723" s="16"/>
      <c r="AA723" s="16"/>
      <c r="AB723" s="16"/>
      <c r="AC723" s="16"/>
    </row>
    <row r="724" spans="1:29" ht="15.75" customHeight="1" x14ac:dyDescent="0.35">
      <c r="A724" s="17"/>
      <c r="B724" s="16"/>
      <c r="C724" s="16"/>
      <c r="D724" s="16"/>
      <c r="E724" s="16"/>
      <c r="F724" s="16"/>
      <c r="G724" s="16"/>
      <c r="H724" s="16"/>
      <c r="I724" s="16"/>
      <c r="J724" s="16"/>
      <c r="K724" s="16"/>
      <c r="N724" s="16"/>
      <c r="O724" s="16"/>
      <c r="P724" s="16"/>
      <c r="Q724" s="16"/>
      <c r="R724" s="16"/>
      <c r="S724" s="23"/>
      <c r="T724" s="16"/>
      <c r="U724" s="16"/>
      <c r="W724" s="23" t="str">
        <f>IF('PD4'!$V724&lt;&gt;"",'PD4'!$V724*VLOOKUP('PD4'!$U724,#REF!,2,0),"")</f>
        <v/>
      </c>
      <c r="X724" s="16"/>
      <c r="Y724" s="16"/>
      <c r="Z724" s="16"/>
      <c r="AA724" s="16"/>
      <c r="AB724" s="16"/>
      <c r="AC724" s="16"/>
    </row>
    <row r="725" spans="1:29" ht="15.75" customHeight="1" x14ac:dyDescent="0.35">
      <c r="A725" s="17"/>
      <c r="B725" s="16"/>
      <c r="C725" s="16"/>
      <c r="D725" s="16"/>
      <c r="E725" s="16"/>
      <c r="F725" s="16"/>
      <c r="G725" s="16"/>
      <c r="H725" s="16"/>
      <c r="I725" s="16"/>
      <c r="J725" s="16"/>
      <c r="K725" s="16"/>
      <c r="N725" s="16"/>
      <c r="O725" s="16"/>
      <c r="P725" s="16"/>
      <c r="Q725" s="16"/>
      <c r="R725" s="16"/>
      <c r="S725" s="23"/>
      <c r="T725" s="16"/>
      <c r="U725" s="16"/>
      <c r="W725" s="23" t="str">
        <f>IF('PD4'!$V725&lt;&gt;"",'PD4'!$V725*VLOOKUP('PD4'!$U725,#REF!,2,0),"")</f>
        <v/>
      </c>
      <c r="X725" s="16"/>
      <c r="Y725" s="16"/>
      <c r="Z725" s="16"/>
      <c r="AA725" s="16"/>
      <c r="AB725" s="16"/>
      <c r="AC725" s="16"/>
    </row>
    <row r="726" spans="1:29" ht="15.75" customHeight="1" x14ac:dyDescent="0.35">
      <c r="A726" s="17"/>
      <c r="B726" s="16"/>
      <c r="C726" s="16"/>
      <c r="D726" s="16"/>
      <c r="E726" s="16"/>
      <c r="F726" s="16"/>
      <c r="G726" s="16"/>
      <c r="H726" s="16"/>
      <c r="I726" s="16"/>
      <c r="J726" s="16"/>
      <c r="K726" s="16"/>
      <c r="N726" s="16"/>
      <c r="O726" s="16"/>
      <c r="P726" s="16"/>
      <c r="Q726" s="16"/>
      <c r="R726" s="16"/>
      <c r="S726" s="23"/>
      <c r="T726" s="16"/>
      <c r="U726" s="16"/>
      <c r="W726" s="23" t="str">
        <f>IF('PD4'!$V726&lt;&gt;"",'PD4'!$V726*VLOOKUP('PD4'!$U726,#REF!,2,0),"")</f>
        <v/>
      </c>
      <c r="X726" s="16"/>
      <c r="Y726" s="16"/>
      <c r="Z726" s="16"/>
      <c r="AA726" s="16"/>
      <c r="AB726" s="16"/>
      <c r="AC726" s="16"/>
    </row>
    <row r="727" spans="1:29" ht="15.75" customHeight="1" x14ac:dyDescent="0.35">
      <c r="A727" s="17"/>
      <c r="B727" s="16"/>
      <c r="C727" s="16"/>
      <c r="D727" s="16"/>
      <c r="E727" s="16"/>
      <c r="F727" s="16"/>
      <c r="G727" s="16"/>
      <c r="H727" s="16"/>
      <c r="I727" s="16"/>
      <c r="J727" s="16"/>
      <c r="K727" s="16"/>
      <c r="N727" s="16"/>
      <c r="O727" s="16"/>
      <c r="P727" s="16"/>
      <c r="Q727" s="16"/>
      <c r="R727" s="16"/>
      <c r="S727" s="23"/>
      <c r="T727" s="16"/>
      <c r="U727" s="16"/>
      <c r="W727" s="23" t="str">
        <f>IF('PD4'!$V727&lt;&gt;"",'PD4'!$V727*VLOOKUP('PD4'!$U727,#REF!,2,0),"")</f>
        <v/>
      </c>
      <c r="X727" s="16"/>
      <c r="Y727" s="16"/>
      <c r="Z727" s="16"/>
      <c r="AA727" s="16"/>
      <c r="AB727" s="16"/>
      <c r="AC727" s="16"/>
    </row>
    <row r="728" spans="1:29" ht="15.75" customHeight="1" x14ac:dyDescent="0.35">
      <c r="A728" s="17"/>
      <c r="B728" s="16"/>
      <c r="C728" s="16"/>
      <c r="D728" s="16"/>
      <c r="E728" s="16"/>
      <c r="F728" s="16"/>
      <c r="G728" s="16"/>
      <c r="H728" s="16"/>
      <c r="I728" s="16"/>
      <c r="J728" s="16"/>
      <c r="K728" s="16"/>
      <c r="N728" s="16"/>
      <c r="O728" s="16"/>
      <c r="P728" s="16"/>
      <c r="Q728" s="16"/>
      <c r="R728" s="16"/>
      <c r="S728" s="23"/>
      <c r="T728" s="16"/>
      <c r="U728" s="16"/>
      <c r="W728" s="23" t="str">
        <f>IF('PD4'!$V728&lt;&gt;"",'PD4'!$V728*VLOOKUP('PD4'!$U728,#REF!,2,0),"")</f>
        <v/>
      </c>
      <c r="X728" s="16"/>
      <c r="Y728" s="16"/>
      <c r="Z728" s="16"/>
      <c r="AA728" s="16"/>
      <c r="AB728" s="16"/>
      <c r="AC728" s="16"/>
    </row>
    <row r="729" spans="1:29" ht="15.75" customHeight="1" x14ac:dyDescent="0.35">
      <c r="A729" s="17"/>
      <c r="B729" s="16"/>
      <c r="C729" s="16"/>
      <c r="D729" s="16"/>
      <c r="E729" s="16"/>
      <c r="F729" s="16"/>
      <c r="G729" s="16"/>
      <c r="H729" s="16"/>
      <c r="I729" s="16"/>
      <c r="J729" s="16"/>
      <c r="K729" s="16"/>
      <c r="N729" s="16"/>
      <c r="O729" s="16"/>
      <c r="P729" s="16"/>
      <c r="Q729" s="16"/>
      <c r="R729" s="16"/>
      <c r="S729" s="23"/>
      <c r="T729" s="16"/>
      <c r="U729" s="16"/>
      <c r="W729" s="23" t="str">
        <f>IF('PD4'!$V729&lt;&gt;"",'PD4'!$V729*VLOOKUP('PD4'!$U729,#REF!,2,0),"")</f>
        <v/>
      </c>
      <c r="X729" s="16"/>
      <c r="Y729" s="16"/>
      <c r="Z729" s="16"/>
      <c r="AA729" s="16"/>
      <c r="AB729" s="16"/>
      <c r="AC729" s="16"/>
    </row>
    <row r="730" spans="1:29" ht="15.75" customHeight="1" x14ac:dyDescent="0.35">
      <c r="A730" s="17"/>
      <c r="B730" s="16"/>
      <c r="C730" s="16"/>
      <c r="D730" s="16"/>
      <c r="E730" s="16"/>
      <c r="F730" s="16"/>
      <c r="G730" s="16"/>
      <c r="H730" s="16"/>
      <c r="I730" s="16"/>
      <c r="J730" s="16"/>
      <c r="K730" s="16"/>
      <c r="N730" s="16"/>
      <c r="O730" s="16"/>
      <c r="P730" s="16"/>
      <c r="Q730" s="16"/>
      <c r="R730" s="16"/>
      <c r="S730" s="23"/>
      <c r="T730" s="16"/>
      <c r="U730" s="16"/>
      <c r="W730" s="23" t="str">
        <f>IF('PD4'!$V730&lt;&gt;"",'PD4'!$V730*VLOOKUP('PD4'!$U730,#REF!,2,0),"")</f>
        <v/>
      </c>
      <c r="X730" s="16"/>
      <c r="Y730" s="16"/>
      <c r="Z730" s="16"/>
      <c r="AA730" s="16"/>
      <c r="AB730" s="16"/>
      <c r="AC730" s="16"/>
    </row>
    <row r="731" spans="1:29" ht="15.75" customHeight="1" x14ac:dyDescent="0.35">
      <c r="A731" s="17"/>
      <c r="B731" s="16"/>
      <c r="C731" s="16"/>
      <c r="D731" s="16"/>
      <c r="E731" s="16"/>
      <c r="F731" s="16"/>
      <c r="G731" s="16"/>
      <c r="H731" s="16"/>
      <c r="I731" s="16"/>
      <c r="J731" s="16"/>
      <c r="K731" s="16"/>
      <c r="N731" s="16"/>
      <c r="O731" s="16"/>
      <c r="P731" s="16"/>
      <c r="Q731" s="16"/>
      <c r="R731" s="16"/>
      <c r="S731" s="23"/>
      <c r="T731" s="16"/>
      <c r="U731" s="16"/>
      <c r="W731" s="23" t="str">
        <f>IF('PD4'!$V731&lt;&gt;"",'PD4'!$V731*VLOOKUP('PD4'!$U731,#REF!,2,0),"")</f>
        <v/>
      </c>
      <c r="X731" s="16"/>
      <c r="Y731" s="16"/>
      <c r="Z731" s="16"/>
      <c r="AA731" s="16"/>
      <c r="AB731" s="16"/>
      <c r="AC731" s="16"/>
    </row>
    <row r="732" spans="1:29" ht="15.75" customHeight="1" x14ac:dyDescent="0.35">
      <c r="A732" s="17"/>
      <c r="B732" s="16"/>
      <c r="C732" s="16"/>
      <c r="D732" s="16"/>
      <c r="E732" s="16"/>
      <c r="F732" s="16"/>
      <c r="G732" s="16"/>
      <c r="H732" s="16"/>
      <c r="I732" s="16"/>
      <c r="J732" s="16"/>
      <c r="K732" s="16"/>
      <c r="N732" s="16"/>
      <c r="O732" s="16"/>
      <c r="P732" s="16"/>
      <c r="Q732" s="16"/>
      <c r="R732" s="16"/>
      <c r="S732" s="23"/>
      <c r="T732" s="16"/>
      <c r="U732" s="16"/>
      <c r="W732" s="23" t="str">
        <f>IF('PD4'!$V732&lt;&gt;"",'PD4'!$V732*VLOOKUP('PD4'!$U732,#REF!,2,0),"")</f>
        <v/>
      </c>
      <c r="X732" s="16"/>
      <c r="Y732" s="16"/>
      <c r="Z732" s="16"/>
      <c r="AA732" s="16"/>
      <c r="AB732" s="16"/>
      <c r="AC732" s="16"/>
    </row>
    <row r="733" spans="1:29" ht="15.75" customHeight="1" x14ac:dyDescent="0.35">
      <c r="A733" s="17"/>
      <c r="B733" s="16"/>
      <c r="C733" s="16"/>
      <c r="D733" s="16"/>
      <c r="E733" s="16"/>
      <c r="F733" s="16"/>
      <c r="G733" s="16"/>
      <c r="H733" s="16"/>
      <c r="I733" s="16"/>
      <c r="J733" s="16"/>
      <c r="K733" s="16"/>
      <c r="N733" s="16"/>
      <c r="O733" s="16"/>
      <c r="P733" s="16"/>
      <c r="Q733" s="16"/>
      <c r="R733" s="16"/>
      <c r="S733" s="23"/>
      <c r="T733" s="16"/>
      <c r="U733" s="16"/>
      <c r="W733" s="23" t="str">
        <f>IF('PD4'!$V733&lt;&gt;"",'PD4'!$V733*VLOOKUP('PD4'!$U733,#REF!,2,0),"")</f>
        <v/>
      </c>
      <c r="X733" s="16"/>
      <c r="Y733" s="16"/>
      <c r="Z733" s="16"/>
      <c r="AA733" s="16"/>
      <c r="AB733" s="16"/>
      <c r="AC733" s="16"/>
    </row>
    <row r="734" spans="1:29" ht="15.75" customHeight="1" x14ac:dyDescent="0.35">
      <c r="A734" s="17"/>
      <c r="B734" s="16"/>
      <c r="C734" s="16"/>
      <c r="D734" s="16"/>
      <c r="E734" s="16"/>
      <c r="F734" s="16"/>
      <c r="G734" s="16"/>
      <c r="H734" s="16"/>
      <c r="I734" s="16"/>
      <c r="J734" s="16"/>
      <c r="K734" s="16"/>
      <c r="N734" s="16"/>
      <c r="O734" s="16"/>
      <c r="P734" s="16"/>
      <c r="Q734" s="16"/>
      <c r="R734" s="16"/>
      <c r="S734" s="23"/>
      <c r="T734" s="16"/>
      <c r="U734" s="16"/>
      <c r="W734" s="23" t="str">
        <f>IF('PD4'!$V734&lt;&gt;"",'PD4'!$V734*VLOOKUP('PD4'!$U734,#REF!,2,0),"")</f>
        <v/>
      </c>
      <c r="X734" s="16"/>
      <c r="Y734" s="16"/>
      <c r="Z734" s="16"/>
      <c r="AA734" s="16"/>
      <c r="AB734" s="16"/>
      <c r="AC734" s="16"/>
    </row>
    <row r="735" spans="1:29" ht="15.75" customHeight="1" x14ac:dyDescent="0.35">
      <c r="A735" s="17"/>
      <c r="B735" s="16"/>
      <c r="C735" s="16"/>
      <c r="D735" s="16"/>
      <c r="E735" s="16"/>
      <c r="F735" s="16"/>
      <c r="G735" s="16"/>
      <c r="H735" s="16"/>
      <c r="I735" s="16"/>
      <c r="J735" s="16"/>
      <c r="K735" s="16"/>
      <c r="N735" s="16"/>
      <c r="O735" s="16"/>
      <c r="P735" s="16"/>
      <c r="Q735" s="16"/>
      <c r="R735" s="16"/>
      <c r="S735" s="23"/>
      <c r="T735" s="16"/>
      <c r="U735" s="16"/>
      <c r="W735" s="23" t="str">
        <f>IF('PD4'!$V735&lt;&gt;"",'PD4'!$V735*VLOOKUP('PD4'!$U735,#REF!,2,0),"")</f>
        <v/>
      </c>
      <c r="X735" s="16"/>
      <c r="Y735" s="16"/>
      <c r="Z735" s="16"/>
      <c r="AA735" s="16"/>
      <c r="AB735" s="16"/>
      <c r="AC735" s="16"/>
    </row>
    <row r="736" spans="1:29" ht="15.75" customHeight="1" x14ac:dyDescent="0.35">
      <c r="A736" s="17"/>
      <c r="B736" s="16"/>
      <c r="C736" s="16"/>
      <c r="D736" s="16"/>
      <c r="E736" s="16"/>
      <c r="F736" s="16"/>
      <c r="G736" s="16"/>
      <c r="H736" s="16"/>
      <c r="I736" s="16"/>
      <c r="J736" s="16"/>
      <c r="K736" s="16"/>
      <c r="N736" s="16"/>
      <c r="O736" s="16"/>
      <c r="P736" s="16"/>
      <c r="Q736" s="16"/>
      <c r="R736" s="16"/>
      <c r="S736" s="23"/>
      <c r="T736" s="16"/>
      <c r="U736" s="16"/>
      <c r="W736" s="23" t="str">
        <f>IF('PD4'!$V736&lt;&gt;"",'PD4'!$V736*VLOOKUP('PD4'!$U736,#REF!,2,0),"")</f>
        <v/>
      </c>
      <c r="X736" s="16"/>
      <c r="Y736" s="16"/>
      <c r="Z736" s="16"/>
      <c r="AA736" s="16"/>
      <c r="AB736" s="16"/>
      <c r="AC736" s="16"/>
    </row>
    <row r="737" spans="1:29" ht="15.75" customHeight="1" x14ac:dyDescent="0.35">
      <c r="A737" s="17"/>
      <c r="B737" s="16"/>
      <c r="C737" s="16"/>
      <c r="D737" s="16"/>
      <c r="E737" s="16"/>
      <c r="F737" s="16"/>
      <c r="G737" s="16"/>
      <c r="H737" s="16"/>
      <c r="I737" s="16"/>
      <c r="J737" s="16"/>
      <c r="K737" s="16"/>
      <c r="N737" s="16"/>
      <c r="O737" s="16"/>
      <c r="P737" s="16"/>
      <c r="Q737" s="16"/>
      <c r="R737" s="16"/>
      <c r="S737" s="23"/>
      <c r="T737" s="16"/>
      <c r="U737" s="16"/>
      <c r="W737" s="23" t="str">
        <f>IF('PD4'!$V737&lt;&gt;"",'PD4'!$V737*VLOOKUP('PD4'!$U737,#REF!,2,0),"")</f>
        <v/>
      </c>
      <c r="X737" s="16"/>
      <c r="Y737" s="16"/>
      <c r="Z737" s="16"/>
      <c r="AA737" s="16"/>
      <c r="AB737" s="16"/>
      <c r="AC737" s="16"/>
    </row>
    <row r="738" spans="1:29" ht="15.75" customHeight="1" x14ac:dyDescent="0.35">
      <c r="A738" s="17"/>
      <c r="B738" s="16"/>
      <c r="C738" s="16"/>
      <c r="D738" s="16"/>
      <c r="E738" s="16"/>
      <c r="F738" s="16"/>
      <c r="G738" s="16"/>
      <c r="H738" s="16"/>
      <c r="I738" s="16"/>
      <c r="J738" s="16"/>
      <c r="K738" s="16"/>
      <c r="N738" s="16"/>
      <c r="O738" s="16"/>
      <c r="P738" s="16"/>
      <c r="Q738" s="16"/>
      <c r="R738" s="16"/>
      <c r="S738" s="23"/>
      <c r="T738" s="16"/>
      <c r="U738" s="16"/>
      <c r="W738" s="23" t="str">
        <f>IF('PD4'!$V738&lt;&gt;"",'PD4'!$V738*VLOOKUP('PD4'!$U738,#REF!,2,0),"")</f>
        <v/>
      </c>
      <c r="X738" s="16"/>
      <c r="Y738" s="16"/>
      <c r="Z738" s="16"/>
      <c r="AA738" s="16"/>
      <c r="AB738" s="16"/>
      <c r="AC738" s="16"/>
    </row>
    <row r="739" spans="1:29" ht="15.75" customHeight="1" x14ac:dyDescent="0.35">
      <c r="A739" s="17"/>
      <c r="B739" s="16"/>
      <c r="C739" s="16"/>
      <c r="D739" s="16"/>
      <c r="E739" s="16"/>
      <c r="F739" s="16"/>
      <c r="G739" s="16"/>
      <c r="H739" s="16"/>
      <c r="I739" s="16"/>
      <c r="J739" s="16"/>
      <c r="K739" s="16"/>
      <c r="N739" s="16"/>
      <c r="O739" s="16"/>
      <c r="P739" s="16"/>
      <c r="Q739" s="16"/>
      <c r="R739" s="16"/>
      <c r="S739" s="23"/>
      <c r="T739" s="16"/>
      <c r="U739" s="16"/>
      <c r="W739" s="23" t="str">
        <f>IF('PD4'!$V739&lt;&gt;"",'PD4'!$V739*VLOOKUP('PD4'!$U739,#REF!,2,0),"")</f>
        <v/>
      </c>
      <c r="X739" s="16"/>
      <c r="Y739" s="16"/>
      <c r="Z739" s="16"/>
      <c r="AA739" s="16"/>
      <c r="AB739" s="16"/>
      <c r="AC739" s="16"/>
    </row>
    <row r="740" spans="1:29" ht="15.75" customHeight="1" x14ac:dyDescent="0.35">
      <c r="A740" s="17"/>
      <c r="B740" s="16"/>
      <c r="C740" s="16"/>
      <c r="D740" s="16"/>
      <c r="E740" s="16"/>
      <c r="F740" s="16"/>
      <c r="G740" s="16"/>
      <c r="H740" s="16"/>
      <c r="I740" s="16"/>
      <c r="J740" s="16"/>
      <c r="K740" s="16"/>
      <c r="N740" s="16"/>
      <c r="O740" s="16"/>
      <c r="P740" s="16"/>
      <c r="Q740" s="16"/>
      <c r="R740" s="16"/>
      <c r="S740" s="23"/>
      <c r="T740" s="16"/>
      <c r="U740" s="16"/>
      <c r="W740" s="23" t="str">
        <f>IF('PD4'!$V740&lt;&gt;"",'PD4'!$V740*VLOOKUP('PD4'!$U740,#REF!,2,0),"")</f>
        <v/>
      </c>
      <c r="X740" s="16"/>
      <c r="Y740" s="16"/>
      <c r="Z740" s="16"/>
      <c r="AA740" s="16"/>
      <c r="AB740" s="16"/>
      <c r="AC740" s="16"/>
    </row>
    <row r="741" spans="1:29" ht="15.75" customHeight="1" x14ac:dyDescent="0.35">
      <c r="A741" s="17"/>
      <c r="B741" s="16"/>
      <c r="C741" s="16"/>
      <c r="D741" s="16"/>
      <c r="E741" s="16"/>
      <c r="F741" s="16"/>
      <c r="G741" s="16"/>
      <c r="H741" s="16"/>
      <c r="I741" s="16"/>
      <c r="J741" s="16"/>
      <c r="K741" s="16"/>
      <c r="N741" s="16"/>
      <c r="O741" s="16"/>
      <c r="P741" s="16"/>
      <c r="Q741" s="16"/>
      <c r="R741" s="16"/>
      <c r="S741" s="23"/>
      <c r="T741" s="16"/>
      <c r="U741" s="16"/>
      <c r="W741" s="23" t="str">
        <f>IF('PD4'!$V741&lt;&gt;"",'PD4'!$V741*VLOOKUP('PD4'!$U741,#REF!,2,0),"")</f>
        <v/>
      </c>
      <c r="X741" s="16"/>
      <c r="Y741" s="16"/>
      <c r="Z741" s="16"/>
      <c r="AA741" s="16"/>
      <c r="AB741" s="16"/>
      <c r="AC741" s="16"/>
    </row>
    <row r="742" spans="1:29" ht="15.75" customHeight="1" x14ac:dyDescent="0.35">
      <c r="A742" s="17"/>
      <c r="B742" s="16"/>
      <c r="C742" s="16"/>
      <c r="D742" s="16"/>
      <c r="E742" s="16"/>
      <c r="F742" s="16"/>
      <c r="G742" s="16"/>
      <c r="H742" s="16"/>
      <c r="I742" s="16"/>
      <c r="J742" s="16"/>
      <c r="K742" s="16"/>
      <c r="N742" s="16"/>
      <c r="O742" s="16"/>
      <c r="P742" s="16"/>
      <c r="Q742" s="16"/>
      <c r="R742" s="16"/>
      <c r="S742" s="23"/>
      <c r="T742" s="16"/>
      <c r="U742" s="16"/>
      <c r="W742" s="23" t="str">
        <f>IF('PD4'!$V742&lt;&gt;"",'PD4'!$V742*VLOOKUP('PD4'!$U742,#REF!,2,0),"")</f>
        <v/>
      </c>
      <c r="X742" s="16"/>
      <c r="Y742" s="16"/>
      <c r="Z742" s="16"/>
      <c r="AA742" s="16"/>
      <c r="AB742" s="16"/>
      <c r="AC742" s="16"/>
    </row>
    <row r="743" spans="1:29" ht="15.75" customHeight="1" x14ac:dyDescent="0.35">
      <c r="A743" s="17"/>
      <c r="B743" s="16"/>
      <c r="C743" s="16"/>
      <c r="D743" s="16"/>
      <c r="E743" s="16"/>
      <c r="F743" s="16"/>
      <c r="G743" s="16"/>
      <c r="H743" s="16"/>
      <c r="I743" s="16"/>
      <c r="J743" s="16"/>
      <c r="K743" s="16"/>
      <c r="N743" s="16"/>
      <c r="O743" s="16"/>
      <c r="P743" s="16"/>
      <c r="Q743" s="16"/>
      <c r="R743" s="16"/>
      <c r="S743" s="23"/>
      <c r="T743" s="16"/>
      <c r="U743" s="16"/>
      <c r="W743" s="23" t="str">
        <f>IF('PD4'!$V743&lt;&gt;"",'PD4'!$V743*VLOOKUP('PD4'!$U743,#REF!,2,0),"")</f>
        <v/>
      </c>
      <c r="X743" s="16"/>
      <c r="Y743" s="16"/>
      <c r="Z743" s="16"/>
      <c r="AA743" s="16"/>
      <c r="AB743" s="16"/>
      <c r="AC743" s="16"/>
    </row>
    <row r="744" spans="1:29" ht="15.75" customHeight="1" x14ac:dyDescent="0.35">
      <c r="A744" s="17"/>
      <c r="B744" s="16"/>
      <c r="C744" s="16"/>
      <c r="D744" s="16"/>
      <c r="E744" s="16"/>
      <c r="F744" s="16"/>
      <c r="G744" s="16"/>
      <c r="H744" s="16"/>
      <c r="I744" s="16"/>
      <c r="J744" s="16"/>
      <c r="K744" s="16"/>
      <c r="N744" s="16"/>
      <c r="O744" s="16"/>
      <c r="P744" s="16"/>
      <c r="Q744" s="16"/>
      <c r="R744" s="16"/>
      <c r="S744" s="23"/>
      <c r="T744" s="16"/>
      <c r="U744" s="16"/>
      <c r="W744" s="23" t="str">
        <f>IF('PD4'!$V744&lt;&gt;"",'PD4'!$V744*VLOOKUP('PD4'!$U744,#REF!,2,0),"")</f>
        <v/>
      </c>
      <c r="X744" s="16"/>
      <c r="Y744" s="16"/>
      <c r="Z744" s="16"/>
      <c r="AA744" s="16"/>
      <c r="AB744" s="16"/>
      <c r="AC744" s="16"/>
    </row>
    <row r="745" spans="1:29" ht="15.75" customHeight="1" x14ac:dyDescent="0.35">
      <c r="A745" s="17"/>
      <c r="B745" s="16"/>
      <c r="C745" s="16"/>
      <c r="D745" s="16"/>
      <c r="E745" s="16"/>
      <c r="F745" s="16"/>
      <c r="G745" s="16"/>
      <c r="H745" s="16"/>
      <c r="I745" s="16"/>
      <c r="J745" s="16"/>
      <c r="K745" s="16"/>
      <c r="N745" s="16"/>
      <c r="O745" s="16"/>
      <c r="P745" s="16"/>
      <c r="Q745" s="16"/>
      <c r="R745" s="16"/>
      <c r="S745" s="23"/>
      <c r="T745" s="16"/>
      <c r="U745" s="16"/>
      <c r="W745" s="23" t="str">
        <f>IF('PD4'!$V745&lt;&gt;"",'PD4'!$V745*VLOOKUP('PD4'!$U745,#REF!,2,0),"")</f>
        <v/>
      </c>
      <c r="X745" s="16"/>
      <c r="Y745" s="16"/>
      <c r="Z745" s="16"/>
      <c r="AA745" s="16"/>
      <c r="AB745" s="16"/>
      <c r="AC745" s="16"/>
    </row>
    <row r="746" spans="1:29" ht="15.75" customHeight="1" x14ac:dyDescent="0.35">
      <c r="A746" s="17"/>
      <c r="B746" s="16"/>
      <c r="C746" s="16"/>
      <c r="D746" s="16"/>
      <c r="E746" s="16"/>
      <c r="F746" s="16"/>
      <c r="G746" s="16"/>
      <c r="H746" s="16"/>
      <c r="I746" s="16"/>
      <c r="J746" s="16"/>
      <c r="K746" s="16"/>
      <c r="N746" s="16"/>
      <c r="O746" s="16"/>
      <c r="P746" s="16"/>
      <c r="Q746" s="16"/>
      <c r="R746" s="16"/>
      <c r="S746" s="23"/>
      <c r="T746" s="16"/>
      <c r="U746" s="16"/>
      <c r="W746" s="23" t="str">
        <f>IF('PD4'!$V746&lt;&gt;"",'PD4'!$V746*VLOOKUP('PD4'!$U746,#REF!,2,0),"")</f>
        <v/>
      </c>
      <c r="X746" s="16"/>
      <c r="Y746" s="16"/>
      <c r="Z746" s="16"/>
      <c r="AA746" s="16"/>
      <c r="AB746" s="16"/>
      <c r="AC746" s="16"/>
    </row>
    <row r="747" spans="1:29" ht="15.75" customHeight="1" x14ac:dyDescent="0.35">
      <c r="A747" s="17"/>
      <c r="B747" s="16"/>
      <c r="C747" s="16"/>
      <c r="D747" s="16"/>
      <c r="E747" s="16"/>
      <c r="F747" s="16"/>
      <c r="G747" s="16"/>
      <c r="H747" s="16"/>
      <c r="I747" s="16"/>
      <c r="J747" s="16"/>
      <c r="K747" s="16"/>
      <c r="N747" s="16"/>
      <c r="O747" s="16"/>
      <c r="P747" s="16"/>
      <c r="Q747" s="16"/>
      <c r="R747" s="16"/>
      <c r="S747" s="23"/>
      <c r="T747" s="16"/>
      <c r="U747" s="16"/>
      <c r="W747" s="23" t="str">
        <f>IF('PD4'!$V747&lt;&gt;"",'PD4'!$V747*VLOOKUP('PD4'!$U747,#REF!,2,0),"")</f>
        <v/>
      </c>
      <c r="X747" s="16"/>
      <c r="Y747" s="16"/>
      <c r="Z747" s="16"/>
      <c r="AA747" s="16"/>
      <c r="AB747" s="16"/>
      <c r="AC747" s="16"/>
    </row>
    <row r="748" spans="1:29" ht="15.75" customHeight="1" x14ac:dyDescent="0.35">
      <c r="A748" s="17"/>
      <c r="B748" s="16"/>
      <c r="C748" s="16"/>
      <c r="D748" s="16"/>
      <c r="E748" s="16"/>
      <c r="F748" s="16"/>
      <c r="G748" s="16"/>
      <c r="H748" s="16"/>
      <c r="I748" s="16"/>
      <c r="J748" s="16"/>
      <c r="K748" s="16"/>
      <c r="N748" s="16"/>
      <c r="O748" s="16"/>
      <c r="P748" s="16"/>
      <c r="Q748" s="16"/>
      <c r="R748" s="16"/>
      <c r="S748" s="23"/>
      <c r="T748" s="16"/>
      <c r="U748" s="16"/>
      <c r="W748" s="23" t="str">
        <f>IF('PD4'!$V748&lt;&gt;"",'PD4'!$V748*VLOOKUP('PD4'!$U748,#REF!,2,0),"")</f>
        <v/>
      </c>
      <c r="X748" s="16"/>
      <c r="Y748" s="16"/>
      <c r="Z748" s="16"/>
      <c r="AA748" s="16"/>
      <c r="AB748" s="16"/>
      <c r="AC748" s="16"/>
    </row>
    <row r="749" spans="1:29" ht="15.75" customHeight="1" x14ac:dyDescent="0.35">
      <c r="A749" s="17"/>
      <c r="B749" s="16"/>
      <c r="C749" s="16"/>
      <c r="D749" s="16"/>
      <c r="E749" s="16"/>
      <c r="F749" s="16"/>
      <c r="G749" s="16"/>
      <c r="H749" s="16"/>
      <c r="I749" s="16"/>
      <c r="J749" s="16"/>
      <c r="K749" s="16"/>
      <c r="N749" s="16"/>
      <c r="O749" s="16"/>
      <c r="P749" s="16"/>
      <c r="Q749" s="16"/>
      <c r="R749" s="16"/>
      <c r="S749" s="23"/>
      <c r="T749" s="16"/>
      <c r="U749" s="16"/>
      <c r="W749" s="23" t="str">
        <f>IF('PD4'!$V749&lt;&gt;"",'PD4'!$V749*VLOOKUP('PD4'!$U749,#REF!,2,0),"")</f>
        <v/>
      </c>
      <c r="X749" s="16"/>
      <c r="Y749" s="16"/>
      <c r="Z749" s="16"/>
      <c r="AA749" s="16"/>
      <c r="AB749" s="16"/>
      <c r="AC749" s="16"/>
    </row>
    <row r="750" spans="1:29" ht="15.75" customHeight="1" x14ac:dyDescent="0.35">
      <c r="A750" s="17"/>
      <c r="B750" s="16"/>
      <c r="C750" s="16"/>
      <c r="D750" s="16"/>
      <c r="E750" s="16"/>
      <c r="F750" s="16"/>
      <c r="G750" s="16"/>
      <c r="H750" s="16"/>
      <c r="I750" s="16"/>
      <c r="J750" s="16"/>
      <c r="K750" s="16"/>
      <c r="N750" s="16"/>
      <c r="O750" s="16"/>
      <c r="P750" s="16"/>
      <c r="Q750" s="16"/>
      <c r="R750" s="16"/>
      <c r="S750" s="23"/>
      <c r="T750" s="16"/>
      <c r="U750" s="16"/>
      <c r="W750" s="23" t="str">
        <f>IF('PD4'!$V750&lt;&gt;"",'PD4'!$V750*VLOOKUP('PD4'!$U750,#REF!,2,0),"")</f>
        <v/>
      </c>
      <c r="X750" s="16"/>
      <c r="Y750" s="16"/>
      <c r="Z750" s="16"/>
      <c r="AA750" s="16"/>
      <c r="AB750" s="16"/>
      <c r="AC750" s="16"/>
    </row>
    <row r="751" spans="1:29" ht="15.75" customHeight="1" x14ac:dyDescent="0.35">
      <c r="A751" s="17"/>
      <c r="B751" s="16"/>
      <c r="C751" s="16"/>
      <c r="D751" s="16"/>
      <c r="E751" s="16"/>
      <c r="F751" s="16"/>
      <c r="G751" s="16"/>
      <c r="H751" s="16"/>
      <c r="I751" s="16"/>
      <c r="J751" s="16"/>
      <c r="K751" s="16"/>
      <c r="N751" s="16"/>
      <c r="O751" s="16"/>
      <c r="P751" s="16"/>
      <c r="Q751" s="16"/>
      <c r="R751" s="16"/>
      <c r="S751" s="23"/>
      <c r="T751" s="16"/>
      <c r="U751" s="16"/>
      <c r="W751" s="23" t="str">
        <f>IF('PD4'!$V751&lt;&gt;"",'PD4'!$V751*VLOOKUP('PD4'!$U751,#REF!,2,0),"")</f>
        <v/>
      </c>
      <c r="X751" s="16"/>
      <c r="Y751" s="16"/>
      <c r="Z751" s="16"/>
      <c r="AA751" s="16"/>
      <c r="AB751" s="16"/>
      <c r="AC751" s="16"/>
    </row>
    <row r="752" spans="1:29" ht="15.75" customHeight="1" x14ac:dyDescent="0.35">
      <c r="A752" s="17"/>
      <c r="B752" s="16"/>
      <c r="C752" s="16"/>
      <c r="D752" s="16"/>
      <c r="E752" s="16"/>
      <c r="F752" s="16"/>
      <c r="G752" s="16"/>
      <c r="H752" s="16"/>
      <c r="I752" s="16"/>
      <c r="J752" s="16"/>
      <c r="K752" s="16"/>
      <c r="N752" s="16"/>
      <c r="O752" s="16"/>
      <c r="P752" s="16"/>
      <c r="Q752" s="16"/>
      <c r="R752" s="16"/>
      <c r="S752" s="23"/>
      <c r="T752" s="16"/>
      <c r="U752" s="16"/>
      <c r="W752" s="23" t="str">
        <f>IF('PD4'!$V752&lt;&gt;"",'PD4'!$V752*VLOOKUP('PD4'!$U752,#REF!,2,0),"")</f>
        <v/>
      </c>
      <c r="X752" s="16"/>
      <c r="Y752" s="16"/>
      <c r="Z752" s="16"/>
      <c r="AA752" s="16"/>
      <c r="AB752" s="16"/>
      <c r="AC752" s="16"/>
    </row>
    <row r="753" spans="1:29" ht="15.75" customHeight="1" x14ac:dyDescent="0.35">
      <c r="A753" s="17"/>
      <c r="B753" s="16"/>
      <c r="C753" s="16"/>
      <c r="D753" s="16"/>
      <c r="E753" s="16"/>
      <c r="F753" s="16"/>
      <c r="G753" s="16"/>
      <c r="H753" s="16"/>
      <c r="I753" s="16"/>
      <c r="J753" s="16"/>
      <c r="K753" s="16"/>
      <c r="N753" s="16"/>
      <c r="O753" s="16"/>
      <c r="P753" s="16"/>
      <c r="Q753" s="16"/>
      <c r="R753" s="16"/>
      <c r="S753" s="23"/>
      <c r="T753" s="16"/>
      <c r="U753" s="16"/>
      <c r="W753" s="23" t="str">
        <f>IF('PD4'!$V753&lt;&gt;"",'PD4'!$V753*VLOOKUP('PD4'!$U753,#REF!,2,0),"")</f>
        <v/>
      </c>
      <c r="X753" s="16"/>
      <c r="Y753" s="16"/>
      <c r="Z753" s="16"/>
      <c r="AA753" s="16"/>
      <c r="AB753" s="16"/>
      <c r="AC753" s="16"/>
    </row>
    <row r="754" spans="1:29" ht="15.75" customHeight="1" x14ac:dyDescent="0.35">
      <c r="A754" s="17"/>
      <c r="B754" s="16"/>
      <c r="C754" s="16"/>
      <c r="D754" s="16"/>
      <c r="E754" s="16"/>
      <c r="F754" s="16"/>
      <c r="G754" s="16"/>
      <c r="H754" s="16"/>
      <c r="I754" s="16"/>
      <c r="J754" s="16"/>
      <c r="K754" s="16"/>
      <c r="N754" s="16"/>
      <c r="O754" s="16"/>
      <c r="P754" s="16"/>
      <c r="Q754" s="16"/>
      <c r="R754" s="16"/>
      <c r="S754" s="23"/>
      <c r="T754" s="16"/>
      <c r="U754" s="16"/>
      <c r="W754" s="23" t="str">
        <f>IF('PD4'!$V754&lt;&gt;"",'PD4'!$V754*VLOOKUP('PD4'!$U754,#REF!,2,0),"")</f>
        <v/>
      </c>
      <c r="X754" s="16"/>
      <c r="Y754" s="16"/>
      <c r="Z754" s="16"/>
      <c r="AA754" s="16"/>
      <c r="AB754" s="16"/>
      <c r="AC754" s="16"/>
    </row>
    <row r="755" spans="1:29" ht="15.75" customHeight="1" x14ac:dyDescent="0.35">
      <c r="A755" s="17"/>
      <c r="B755" s="16"/>
      <c r="C755" s="16"/>
      <c r="D755" s="16"/>
      <c r="E755" s="16"/>
      <c r="F755" s="16"/>
      <c r="G755" s="16"/>
      <c r="H755" s="16"/>
      <c r="I755" s="16"/>
      <c r="J755" s="16"/>
      <c r="K755" s="16"/>
      <c r="N755" s="16"/>
      <c r="O755" s="16"/>
      <c r="P755" s="16"/>
      <c r="Q755" s="16"/>
      <c r="R755" s="16"/>
      <c r="S755" s="23"/>
      <c r="T755" s="16"/>
      <c r="U755" s="16"/>
      <c r="W755" s="23" t="str">
        <f>IF('PD4'!$V755&lt;&gt;"",'PD4'!$V755*VLOOKUP('PD4'!$U755,#REF!,2,0),"")</f>
        <v/>
      </c>
      <c r="X755" s="16"/>
      <c r="Y755" s="16"/>
      <c r="Z755" s="16"/>
      <c r="AA755" s="16"/>
      <c r="AB755" s="16"/>
      <c r="AC755" s="16"/>
    </row>
    <row r="756" spans="1:29" ht="15.75" customHeight="1" x14ac:dyDescent="0.35">
      <c r="A756" s="17"/>
      <c r="B756" s="16"/>
      <c r="C756" s="16"/>
      <c r="D756" s="16"/>
      <c r="E756" s="16"/>
      <c r="F756" s="16"/>
      <c r="G756" s="16"/>
      <c r="H756" s="16"/>
      <c r="I756" s="16"/>
      <c r="J756" s="16"/>
      <c r="K756" s="16"/>
      <c r="N756" s="16"/>
      <c r="O756" s="16"/>
      <c r="P756" s="16"/>
      <c r="Q756" s="16"/>
      <c r="R756" s="16"/>
      <c r="S756" s="23"/>
      <c r="T756" s="16"/>
      <c r="U756" s="16"/>
      <c r="W756" s="23" t="str">
        <f>IF('PD4'!$V756&lt;&gt;"",'PD4'!$V756*VLOOKUP('PD4'!$U756,#REF!,2,0),"")</f>
        <v/>
      </c>
      <c r="X756" s="16"/>
      <c r="Y756" s="16"/>
      <c r="Z756" s="16"/>
      <c r="AA756" s="16"/>
      <c r="AB756" s="16"/>
      <c r="AC756" s="16"/>
    </row>
    <row r="757" spans="1:29" ht="15.75" customHeight="1" x14ac:dyDescent="0.35">
      <c r="A757" s="17"/>
      <c r="B757" s="16"/>
      <c r="C757" s="16"/>
      <c r="D757" s="16"/>
      <c r="E757" s="16"/>
      <c r="F757" s="16"/>
      <c r="G757" s="16"/>
      <c r="H757" s="16"/>
      <c r="I757" s="16"/>
      <c r="J757" s="16"/>
      <c r="K757" s="16"/>
      <c r="N757" s="16"/>
      <c r="O757" s="16"/>
      <c r="P757" s="16"/>
      <c r="Q757" s="16"/>
      <c r="R757" s="16"/>
      <c r="S757" s="23"/>
      <c r="T757" s="16"/>
      <c r="U757" s="16"/>
      <c r="W757" s="23" t="str">
        <f>IF('PD4'!$V757&lt;&gt;"",'PD4'!$V757*VLOOKUP('PD4'!$U757,#REF!,2,0),"")</f>
        <v/>
      </c>
      <c r="X757" s="16"/>
      <c r="Y757" s="16"/>
      <c r="Z757" s="16"/>
      <c r="AA757" s="16"/>
      <c r="AB757" s="16"/>
      <c r="AC757" s="16"/>
    </row>
    <row r="758" spans="1:29" ht="15.75" customHeight="1" x14ac:dyDescent="0.35">
      <c r="A758" s="17"/>
      <c r="B758" s="16"/>
      <c r="C758" s="16"/>
      <c r="D758" s="16"/>
      <c r="E758" s="16"/>
      <c r="F758" s="16"/>
      <c r="G758" s="16"/>
      <c r="H758" s="16"/>
      <c r="I758" s="16"/>
      <c r="J758" s="16"/>
      <c r="K758" s="16"/>
      <c r="N758" s="16"/>
      <c r="O758" s="16"/>
      <c r="P758" s="16"/>
      <c r="Q758" s="16"/>
      <c r="R758" s="16"/>
      <c r="S758" s="23"/>
      <c r="T758" s="16"/>
      <c r="U758" s="16"/>
      <c r="W758" s="23" t="str">
        <f>IF('PD4'!$V758&lt;&gt;"",'PD4'!$V758*VLOOKUP('PD4'!$U758,#REF!,2,0),"")</f>
        <v/>
      </c>
      <c r="X758" s="16"/>
      <c r="Y758" s="16"/>
      <c r="Z758" s="16"/>
      <c r="AA758" s="16"/>
      <c r="AB758" s="16"/>
      <c r="AC758" s="16"/>
    </row>
    <row r="759" spans="1:29" ht="15.75" customHeight="1" x14ac:dyDescent="0.35">
      <c r="A759" s="17"/>
      <c r="B759" s="16"/>
      <c r="C759" s="16"/>
      <c r="D759" s="16"/>
      <c r="E759" s="16"/>
      <c r="F759" s="16"/>
      <c r="G759" s="16"/>
      <c r="H759" s="16"/>
      <c r="I759" s="16"/>
      <c r="J759" s="16"/>
      <c r="K759" s="16"/>
      <c r="N759" s="16"/>
      <c r="O759" s="16"/>
      <c r="P759" s="16"/>
      <c r="Q759" s="16"/>
      <c r="R759" s="16"/>
      <c r="S759" s="23"/>
      <c r="T759" s="16"/>
      <c r="U759" s="16"/>
      <c r="W759" s="23" t="str">
        <f>IF('PD4'!$V759&lt;&gt;"",'PD4'!$V759*VLOOKUP('PD4'!$U759,#REF!,2,0),"")</f>
        <v/>
      </c>
      <c r="X759" s="16"/>
      <c r="Y759" s="16"/>
      <c r="Z759" s="16"/>
      <c r="AA759" s="16"/>
      <c r="AB759" s="16"/>
      <c r="AC759" s="16"/>
    </row>
    <row r="760" spans="1:29" ht="15.75" customHeight="1" x14ac:dyDescent="0.35">
      <c r="A760" s="17"/>
      <c r="B760" s="16"/>
      <c r="C760" s="16"/>
      <c r="D760" s="16"/>
      <c r="E760" s="16"/>
      <c r="F760" s="16"/>
      <c r="G760" s="16"/>
      <c r="H760" s="16"/>
      <c r="I760" s="16"/>
      <c r="J760" s="16"/>
      <c r="K760" s="16"/>
      <c r="N760" s="16"/>
      <c r="O760" s="16"/>
      <c r="P760" s="16"/>
      <c r="Q760" s="16"/>
      <c r="R760" s="16"/>
      <c r="S760" s="23"/>
      <c r="T760" s="16"/>
      <c r="U760" s="16"/>
      <c r="W760" s="23" t="str">
        <f>IF('PD4'!$V760&lt;&gt;"",'PD4'!$V760*VLOOKUP('PD4'!$U760,#REF!,2,0),"")</f>
        <v/>
      </c>
      <c r="X760" s="16"/>
      <c r="Y760" s="16"/>
      <c r="Z760" s="16"/>
      <c r="AA760" s="16"/>
      <c r="AB760" s="16"/>
      <c r="AC760" s="16"/>
    </row>
    <row r="761" spans="1:29" ht="15.75" customHeight="1" x14ac:dyDescent="0.35">
      <c r="A761" s="17"/>
      <c r="B761" s="16"/>
      <c r="C761" s="16"/>
      <c r="D761" s="16"/>
      <c r="E761" s="16"/>
      <c r="F761" s="16"/>
      <c r="G761" s="16"/>
      <c r="H761" s="16"/>
      <c r="I761" s="16"/>
      <c r="J761" s="16"/>
      <c r="K761" s="16"/>
      <c r="N761" s="16"/>
      <c r="O761" s="16"/>
      <c r="P761" s="16"/>
      <c r="Q761" s="16"/>
      <c r="R761" s="16"/>
      <c r="S761" s="23"/>
      <c r="T761" s="16"/>
      <c r="U761" s="16"/>
      <c r="W761" s="23" t="str">
        <f>IF('PD4'!$V761&lt;&gt;"",'PD4'!$V761*VLOOKUP('PD4'!$U761,#REF!,2,0),"")</f>
        <v/>
      </c>
      <c r="X761" s="16"/>
      <c r="Y761" s="16"/>
      <c r="Z761" s="16"/>
      <c r="AA761" s="16"/>
      <c r="AB761" s="16"/>
      <c r="AC761" s="16"/>
    </row>
    <row r="762" spans="1:29" ht="15.75" customHeight="1" x14ac:dyDescent="0.35">
      <c r="A762" s="17"/>
      <c r="B762" s="16"/>
      <c r="C762" s="16"/>
      <c r="D762" s="16"/>
      <c r="E762" s="16"/>
      <c r="F762" s="16"/>
      <c r="G762" s="16"/>
      <c r="H762" s="16"/>
      <c r="I762" s="16"/>
      <c r="J762" s="16"/>
      <c r="K762" s="16"/>
      <c r="N762" s="16"/>
      <c r="O762" s="16"/>
      <c r="P762" s="16"/>
      <c r="Q762" s="16"/>
      <c r="R762" s="16"/>
      <c r="S762" s="23"/>
      <c r="T762" s="16"/>
      <c r="U762" s="16"/>
      <c r="W762" s="23" t="str">
        <f>IF('PD4'!$V762&lt;&gt;"",'PD4'!$V762*VLOOKUP('PD4'!$U762,#REF!,2,0),"")</f>
        <v/>
      </c>
      <c r="X762" s="16"/>
      <c r="Y762" s="16"/>
      <c r="Z762" s="16"/>
      <c r="AA762" s="16"/>
      <c r="AB762" s="16"/>
      <c r="AC762" s="16"/>
    </row>
    <row r="763" spans="1:29" ht="15.75" customHeight="1" x14ac:dyDescent="0.35">
      <c r="A763" s="17"/>
      <c r="B763" s="16"/>
      <c r="C763" s="16"/>
      <c r="D763" s="16"/>
      <c r="E763" s="16"/>
      <c r="F763" s="16"/>
      <c r="G763" s="16"/>
      <c r="H763" s="16"/>
      <c r="I763" s="16"/>
      <c r="J763" s="16"/>
      <c r="K763" s="16"/>
      <c r="N763" s="16"/>
      <c r="O763" s="16"/>
      <c r="P763" s="16"/>
      <c r="Q763" s="16"/>
      <c r="R763" s="16"/>
      <c r="S763" s="23"/>
      <c r="T763" s="16"/>
      <c r="U763" s="16"/>
      <c r="W763" s="23" t="str">
        <f>IF('PD4'!$V763&lt;&gt;"",'PD4'!$V763*VLOOKUP('PD4'!$U763,#REF!,2,0),"")</f>
        <v/>
      </c>
      <c r="X763" s="16"/>
      <c r="Y763" s="16"/>
      <c r="Z763" s="16"/>
      <c r="AA763" s="16"/>
      <c r="AB763" s="16"/>
      <c r="AC763" s="16"/>
    </row>
    <row r="764" spans="1:29" ht="15.75" customHeight="1" x14ac:dyDescent="0.35">
      <c r="A764" s="17"/>
      <c r="B764" s="16"/>
      <c r="C764" s="16"/>
      <c r="D764" s="16"/>
      <c r="E764" s="16"/>
      <c r="F764" s="16"/>
      <c r="G764" s="16"/>
      <c r="H764" s="16"/>
      <c r="I764" s="16"/>
      <c r="J764" s="16"/>
      <c r="K764" s="16"/>
      <c r="N764" s="16"/>
      <c r="O764" s="16"/>
      <c r="P764" s="16"/>
      <c r="Q764" s="16"/>
      <c r="R764" s="16"/>
      <c r="S764" s="23"/>
      <c r="T764" s="16"/>
      <c r="U764" s="16"/>
      <c r="W764" s="23" t="str">
        <f>IF('PD4'!$V764&lt;&gt;"",'PD4'!$V764*VLOOKUP('PD4'!$U764,#REF!,2,0),"")</f>
        <v/>
      </c>
      <c r="X764" s="16"/>
      <c r="Y764" s="16"/>
      <c r="Z764" s="16"/>
      <c r="AA764" s="16"/>
      <c r="AB764" s="16"/>
      <c r="AC764" s="16"/>
    </row>
    <row r="765" spans="1:29" ht="15.75" customHeight="1" x14ac:dyDescent="0.35">
      <c r="A765" s="17"/>
      <c r="B765" s="16"/>
      <c r="C765" s="16"/>
      <c r="D765" s="16"/>
      <c r="E765" s="16"/>
      <c r="F765" s="16"/>
      <c r="G765" s="16"/>
      <c r="H765" s="16"/>
      <c r="I765" s="16"/>
      <c r="J765" s="16"/>
      <c r="K765" s="16"/>
      <c r="N765" s="16"/>
      <c r="O765" s="16"/>
      <c r="P765" s="16"/>
      <c r="Q765" s="16"/>
      <c r="R765" s="16"/>
      <c r="S765" s="23"/>
      <c r="T765" s="16"/>
      <c r="U765" s="16"/>
      <c r="W765" s="23" t="str">
        <f>IF('PD4'!$V765&lt;&gt;"",'PD4'!$V765*VLOOKUP('PD4'!$U765,#REF!,2,0),"")</f>
        <v/>
      </c>
      <c r="X765" s="16"/>
      <c r="Y765" s="16"/>
      <c r="Z765" s="16"/>
      <c r="AA765" s="16"/>
      <c r="AB765" s="16"/>
      <c r="AC765" s="16"/>
    </row>
    <row r="766" spans="1:29" ht="15.75" customHeight="1" x14ac:dyDescent="0.35">
      <c r="A766" s="17"/>
      <c r="B766" s="16"/>
      <c r="C766" s="16"/>
      <c r="D766" s="16"/>
      <c r="E766" s="16"/>
      <c r="F766" s="16"/>
      <c r="G766" s="16"/>
      <c r="H766" s="16"/>
      <c r="I766" s="16"/>
      <c r="J766" s="16"/>
      <c r="K766" s="16"/>
      <c r="N766" s="16"/>
      <c r="O766" s="16"/>
      <c r="P766" s="16"/>
      <c r="Q766" s="16"/>
      <c r="R766" s="16"/>
      <c r="S766" s="23"/>
      <c r="T766" s="16"/>
      <c r="U766" s="16"/>
      <c r="W766" s="23" t="str">
        <f>IF('PD4'!$V766&lt;&gt;"",'PD4'!$V766*VLOOKUP('PD4'!$U766,#REF!,2,0),"")</f>
        <v/>
      </c>
      <c r="X766" s="16"/>
      <c r="Y766" s="16"/>
      <c r="Z766" s="16"/>
      <c r="AA766" s="16"/>
      <c r="AB766" s="16"/>
      <c r="AC766" s="16"/>
    </row>
    <row r="767" spans="1:29" ht="15.75" customHeight="1" x14ac:dyDescent="0.35">
      <c r="A767" s="17"/>
      <c r="B767" s="16"/>
      <c r="C767" s="16"/>
      <c r="D767" s="16"/>
      <c r="E767" s="16"/>
      <c r="F767" s="16"/>
      <c r="G767" s="16"/>
      <c r="H767" s="16"/>
      <c r="I767" s="16"/>
      <c r="J767" s="16"/>
      <c r="K767" s="16"/>
      <c r="N767" s="16"/>
      <c r="O767" s="16"/>
      <c r="P767" s="16"/>
      <c r="Q767" s="16"/>
      <c r="R767" s="16"/>
      <c r="S767" s="23"/>
      <c r="T767" s="16"/>
      <c r="U767" s="16"/>
      <c r="W767" s="23" t="str">
        <f>IF('PD4'!$V767&lt;&gt;"",'PD4'!$V767*VLOOKUP('PD4'!$U767,#REF!,2,0),"")</f>
        <v/>
      </c>
      <c r="X767" s="16"/>
      <c r="Y767" s="16"/>
      <c r="Z767" s="16"/>
      <c r="AA767" s="16"/>
      <c r="AB767" s="16"/>
      <c r="AC767" s="16"/>
    </row>
    <row r="768" spans="1:29" ht="15.75" customHeight="1" x14ac:dyDescent="0.35">
      <c r="A768" s="17"/>
      <c r="B768" s="16"/>
      <c r="C768" s="16"/>
      <c r="D768" s="16"/>
      <c r="E768" s="16"/>
      <c r="F768" s="16"/>
      <c r="G768" s="16"/>
      <c r="H768" s="16"/>
      <c r="I768" s="16"/>
      <c r="J768" s="16"/>
      <c r="K768" s="16"/>
      <c r="N768" s="16"/>
      <c r="O768" s="16"/>
      <c r="P768" s="16"/>
      <c r="Q768" s="16"/>
      <c r="R768" s="16"/>
      <c r="S768" s="23"/>
      <c r="T768" s="16"/>
      <c r="U768" s="16"/>
      <c r="W768" s="23" t="str">
        <f>IF('PD4'!$V768&lt;&gt;"",'PD4'!$V768*VLOOKUP('PD4'!$U768,#REF!,2,0),"")</f>
        <v/>
      </c>
      <c r="X768" s="16"/>
      <c r="Y768" s="16"/>
      <c r="Z768" s="16"/>
      <c r="AA768" s="16"/>
      <c r="AB768" s="16"/>
      <c r="AC768" s="16"/>
    </row>
    <row r="769" spans="1:29" ht="15.75" customHeight="1" x14ac:dyDescent="0.35">
      <c r="A769" s="17"/>
      <c r="B769" s="16"/>
      <c r="C769" s="16"/>
      <c r="D769" s="16"/>
      <c r="E769" s="16"/>
      <c r="F769" s="16"/>
      <c r="G769" s="16"/>
      <c r="H769" s="16"/>
      <c r="I769" s="16"/>
      <c r="J769" s="16"/>
      <c r="K769" s="16"/>
      <c r="N769" s="16"/>
      <c r="O769" s="16"/>
      <c r="P769" s="16"/>
      <c r="Q769" s="16"/>
      <c r="R769" s="16"/>
      <c r="S769" s="23"/>
      <c r="T769" s="16"/>
      <c r="U769" s="16"/>
      <c r="W769" s="23" t="str">
        <f>IF('PD4'!$V769&lt;&gt;"",'PD4'!$V769*VLOOKUP('PD4'!$U769,#REF!,2,0),"")</f>
        <v/>
      </c>
      <c r="X769" s="16"/>
      <c r="Y769" s="16"/>
      <c r="Z769" s="16"/>
      <c r="AA769" s="16"/>
      <c r="AB769" s="16"/>
      <c r="AC769" s="16"/>
    </row>
    <row r="770" spans="1:29" ht="15.75" customHeight="1" x14ac:dyDescent="0.35">
      <c r="A770" s="17"/>
      <c r="B770" s="16"/>
      <c r="C770" s="16"/>
      <c r="D770" s="16"/>
      <c r="E770" s="16"/>
      <c r="F770" s="16"/>
      <c r="G770" s="16"/>
      <c r="H770" s="16"/>
      <c r="I770" s="16"/>
      <c r="J770" s="16"/>
      <c r="K770" s="16"/>
      <c r="N770" s="16"/>
      <c r="O770" s="16"/>
      <c r="P770" s="16"/>
      <c r="Q770" s="16"/>
      <c r="R770" s="16"/>
      <c r="S770" s="23"/>
      <c r="T770" s="16"/>
      <c r="U770" s="16"/>
      <c r="W770" s="23" t="str">
        <f>IF('PD4'!$V770&lt;&gt;"",'PD4'!$V770*VLOOKUP('PD4'!$U770,#REF!,2,0),"")</f>
        <v/>
      </c>
      <c r="X770" s="16"/>
      <c r="Y770" s="16"/>
      <c r="Z770" s="16"/>
      <c r="AA770" s="16"/>
      <c r="AB770" s="16"/>
      <c r="AC770" s="16"/>
    </row>
    <row r="771" spans="1:29" ht="15.75" customHeight="1" x14ac:dyDescent="0.35">
      <c r="A771" s="17"/>
      <c r="B771" s="16"/>
      <c r="C771" s="16"/>
      <c r="D771" s="16"/>
      <c r="E771" s="16"/>
      <c r="F771" s="16"/>
      <c r="G771" s="16"/>
      <c r="H771" s="16"/>
      <c r="I771" s="16"/>
      <c r="J771" s="16"/>
      <c r="K771" s="16"/>
      <c r="N771" s="16"/>
      <c r="O771" s="16"/>
      <c r="P771" s="16"/>
      <c r="Q771" s="16"/>
      <c r="R771" s="16"/>
      <c r="S771" s="23"/>
      <c r="T771" s="16"/>
      <c r="U771" s="16"/>
      <c r="W771" s="23" t="str">
        <f>IF('PD4'!$V771&lt;&gt;"",'PD4'!$V771*VLOOKUP('PD4'!$U771,#REF!,2,0),"")</f>
        <v/>
      </c>
      <c r="X771" s="16"/>
      <c r="Y771" s="16"/>
      <c r="Z771" s="16"/>
      <c r="AA771" s="16"/>
      <c r="AB771" s="16"/>
      <c r="AC771" s="16"/>
    </row>
    <row r="772" spans="1:29" ht="15.75" customHeight="1" x14ac:dyDescent="0.35">
      <c r="A772" s="17"/>
      <c r="B772" s="16"/>
      <c r="C772" s="16"/>
      <c r="D772" s="16"/>
      <c r="E772" s="16"/>
      <c r="F772" s="16"/>
      <c r="G772" s="16"/>
      <c r="H772" s="16"/>
      <c r="I772" s="16"/>
      <c r="J772" s="16"/>
      <c r="K772" s="16"/>
      <c r="N772" s="16"/>
      <c r="O772" s="16"/>
      <c r="P772" s="16"/>
      <c r="Q772" s="16"/>
      <c r="R772" s="16"/>
      <c r="S772" s="23"/>
      <c r="T772" s="16"/>
      <c r="U772" s="16"/>
      <c r="W772" s="23" t="str">
        <f>IF('PD4'!$V772&lt;&gt;"",'PD4'!$V772*VLOOKUP('PD4'!$U772,#REF!,2,0),"")</f>
        <v/>
      </c>
      <c r="X772" s="16"/>
      <c r="Y772" s="16"/>
      <c r="Z772" s="16"/>
      <c r="AA772" s="16"/>
      <c r="AB772" s="16"/>
      <c r="AC772" s="16"/>
    </row>
    <row r="773" spans="1:29" ht="15.75" customHeight="1" x14ac:dyDescent="0.35">
      <c r="A773" s="17"/>
      <c r="B773" s="16"/>
      <c r="C773" s="16"/>
      <c r="D773" s="16"/>
      <c r="E773" s="16"/>
      <c r="F773" s="16"/>
      <c r="G773" s="16"/>
      <c r="H773" s="16"/>
      <c r="I773" s="16"/>
      <c r="J773" s="16"/>
      <c r="K773" s="16"/>
      <c r="N773" s="16"/>
      <c r="O773" s="16"/>
      <c r="P773" s="16"/>
      <c r="Q773" s="16"/>
      <c r="R773" s="16"/>
      <c r="S773" s="23"/>
      <c r="T773" s="16"/>
      <c r="U773" s="16"/>
      <c r="W773" s="23" t="str">
        <f>IF('PD4'!$V773&lt;&gt;"",'PD4'!$V773*VLOOKUP('PD4'!$U773,#REF!,2,0),"")</f>
        <v/>
      </c>
      <c r="X773" s="16"/>
      <c r="Y773" s="16"/>
      <c r="Z773" s="16"/>
      <c r="AA773" s="16"/>
      <c r="AB773" s="16"/>
      <c r="AC773" s="16"/>
    </row>
    <row r="774" spans="1:29" ht="15.75" customHeight="1" x14ac:dyDescent="0.35">
      <c r="A774" s="17"/>
      <c r="B774" s="16"/>
      <c r="C774" s="16"/>
      <c r="D774" s="16"/>
      <c r="E774" s="16"/>
      <c r="F774" s="16"/>
      <c r="G774" s="16"/>
      <c r="H774" s="16"/>
      <c r="I774" s="16"/>
      <c r="J774" s="16"/>
      <c r="K774" s="16"/>
      <c r="N774" s="16"/>
      <c r="O774" s="16"/>
      <c r="P774" s="16"/>
      <c r="Q774" s="16"/>
      <c r="R774" s="16"/>
      <c r="S774" s="23"/>
      <c r="T774" s="16"/>
      <c r="U774" s="16"/>
      <c r="W774" s="23" t="str">
        <f>IF('PD4'!$V774&lt;&gt;"",'PD4'!$V774*VLOOKUP('PD4'!$U774,#REF!,2,0),"")</f>
        <v/>
      </c>
      <c r="X774" s="16"/>
      <c r="Y774" s="16"/>
      <c r="Z774" s="16"/>
      <c r="AA774" s="16"/>
      <c r="AB774" s="16"/>
      <c r="AC774" s="16"/>
    </row>
    <row r="775" spans="1:29" ht="15.75" customHeight="1" x14ac:dyDescent="0.35">
      <c r="A775" s="17"/>
      <c r="B775" s="16"/>
      <c r="C775" s="16"/>
      <c r="D775" s="16"/>
      <c r="E775" s="16"/>
      <c r="F775" s="16"/>
      <c r="G775" s="16"/>
      <c r="H775" s="16"/>
      <c r="I775" s="16"/>
      <c r="J775" s="16"/>
      <c r="K775" s="16"/>
      <c r="N775" s="16"/>
      <c r="O775" s="16"/>
      <c r="P775" s="16"/>
      <c r="Q775" s="16"/>
      <c r="R775" s="16"/>
      <c r="S775" s="23"/>
      <c r="T775" s="16"/>
      <c r="U775" s="16"/>
      <c r="W775" s="23" t="str">
        <f>IF('PD4'!$V775&lt;&gt;"",'PD4'!$V775*VLOOKUP('PD4'!$U775,#REF!,2,0),"")</f>
        <v/>
      </c>
      <c r="X775" s="16"/>
      <c r="Y775" s="16"/>
      <c r="Z775" s="16"/>
      <c r="AA775" s="16"/>
      <c r="AB775" s="16"/>
      <c r="AC775" s="16"/>
    </row>
    <row r="776" spans="1:29" ht="15.75" customHeight="1" x14ac:dyDescent="0.35">
      <c r="A776" s="17"/>
      <c r="B776" s="16"/>
      <c r="C776" s="16"/>
      <c r="D776" s="16"/>
      <c r="E776" s="16"/>
      <c r="F776" s="16"/>
      <c r="G776" s="16"/>
      <c r="H776" s="16"/>
      <c r="I776" s="16"/>
      <c r="J776" s="16"/>
      <c r="K776" s="16"/>
      <c r="N776" s="16"/>
      <c r="O776" s="16"/>
      <c r="P776" s="16"/>
      <c r="Q776" s="16"/>
      <c r="R776" s="16"/>
      <c r="S776" s="23"/>
      <c r="T776" s="16"/>
      <c r="U776" s="16"/>
      <c r="W776" s="23" t="str">
        <f>IF('PD4'!$V776&lt;&gt;"",'PD4'!$V776*VLOOKUP('PD4'!$U776,#REF!,2,0),"")</f>
        <v/>
      </c>
      <c r="X776" s="16"/>
      <c r="Y776" s="16"/>
      <c r="Z776" s="16"/>
      <c r="AA776" s="16"/>
      <c r="AB776" s="16"/>
      <c r="AC776" s="16"/>
    </row>
    <row r="777" spans="1:29" ht="15.75" customHeight="1" x14ac:dyDescent="0.35">
      <c r="A777" s="17"/>
      <c r="B777" s="16"/>
      <c r="C777" s="16"/>
      <c r="D777" s="16"/>
      <c r="E777" s="16"/>
      <c r="F777" s="16"/>
      <c r="G777" s="16"/>
      <c r="H777" s="16"/>
      <c r="I777" s="16"/>
      <c r="J777" s="16"/>
      <c r="K777" s="16"/>
      <c r="N777" s="16"/>
      <c r="O777" s="16"/>
      <c r="P777" s="16"/>
      <c r="Q777" s="16"/>
      <c r="R777" s="16"/>
      <c r="S777" s="23"/>
      <c r="T777" s="16"/>
      <c r="U777" s="16"/>
      <c r="W777" s="23" t="str">
        <f>IF('PD4'!$V777&lt;&gt;"",'PD4'!$V777*VLOOKUP('PD4'!$U777,#REF!,2,0),"")</f>
        <v/>
      </c>
      <c r="X777" s="16"/>
      <c r="Y777" s="16"/>
      <c r="Z777" s="16"/>
      <c r="AA777" s="16"/>
      <c r="AB777" s="16"/>
      <c r="AC777" s="16"/>
    </row>
    <row r="778" spans="1:29" ht="15.75" customHeight="1" x14ac:dyDescent="0.35">
      <c r="A778" s="17"/>
      <c r="B778" s="16"/>
      <c r="C778" s="16"/>
      <c r="D778" s="16"/>
      <c r="E778" s="16"/>
      <c r="F778" s="16"/>
      <c r="G778" s="16"/>
      <c r="H778" s="16"/>
      <c r="I778" s="16"/>
      <c r="J778" s="16"/>
      <c r="K778" s="16"/>
      <c r="N778" s="16"/>
      <c r="O778" s="16"/>
      <c r="P778" s="16"/>
      <c r="Q778" s="16"/>
      <c r="R778" s="16"/>
      <c r="S778" s="23"/>
      <c r="T778" s="16"/>
      <c r="U778" s="16"/>
      <c r="W778" s="23" t="str">
        <f>IF('PD4'!$V778&lt;&gt;"",'PD4'!$V778*VLOOKUP('PD4'!$U778,#REF!,2,0),"")</f>
        <v/>
      </c>
      <c r="X778" s="16"/>
      <c r="Y778" s="16"/>
      <c r="Z778" s="16"/>
      <c r="AA778" s="16"/>
      <c r="AB778" s="16"/>
      <c r="AC778" s="16"/>
    </row>
    <row r="779" spans="1:29" ht="15.75" customHeight="1" x14ac:dyDescent="0.35">
      <c r="A779" s="17"/>
      <c r="B779" s="16"/>
      <c r="C779" s="16"/>
      <c r="D779" s="16"/>
      <c r="E779" s="16"/>
      <c r="F779" s="16"/>
      <c r="G779" s="16"/>
      <c r="H779" s="16"/>
      <c r="I779" s="16"/>
      <c r="J779" s="16"/>
      <c r="K779" s="16"/>
      <c r="N779" s="16"/>
      <c r="O779" s="16"/>
      <c r="P779" s="16"/>
      <c r="Q779" s="16"/>
      <c r="R779" s="16"/>
      <c r="S779" s="23"/>
      <c r="T779" s="16"/>
      <c r="U779" s="16"/>
      <c r="W779" s="23" t="str">
        <f>IF('PD4'!$V779&lt;&gt;"",'PD4'!$V779*VLOOKUP('PD4'!$U779,#REF!,2,0),"")</f>
        <v/>
      </c>
      <c r="X779" s="16"/>
      <c r="Y779" s="16"/>
      <c r="Z779" s="16"/>
      <c r="AA779" s="16"/>
      <c r="AB779" s="16"/>
      <c r="AC779" s="16"/>
    </row>
    <row r="780" spans="1:29" ht="15.75" customHeight="1" x14ac:dyDescent="0.35">
      <c r="A780" s="17"/>
      <c r="B780" s="16"/>
      <c r="C780" s="16"/>
      <c r="D780" s="16"/>
      <c r="E780" s="16"/>
      <c r="F780" s="16"/>
      <c r="G780" s="16"/>
      <c r="H780" s="16"/>
      <c r="I780" s="16"/>
      <c r="J780" s="16"/>
      <c r="K780" s="16"/>
      <c r="N780" s="16"/>
      <c r="O780" s="16"/>
      <c r="P780" s="16"/>
      <c r="Q780" s="16"/>
      <c r="R780" s="16"/>
      <c r="S780" s="23"/>
      <c r="T780" s="16"/>
      <c r="U780" s="16"/>
      <c r="W780" s="23" t="str">
        <f>IF('PD4'!$V780&lt;&gt;"",'PD4'!$V780*VLOOKUP('PD4'!$U780,#REF!,2,0),"")</f>
        <v/>
      </c>
      <c r="X780" s="16"/>
      <c r="Y780" s="16"/>
      <c r="Z780" s="16"/>
      <c r="AA780" s="16"/>
      <c r="AB780" s="16"/>
      <c r="AC780" s="16"/>
    </row>
    <row r="781" spans="1:29" ht="15.75" customHeight="1" x14ac:dyDescent="0.35">
      <c r="A781" s="17"/>
      <c r="B781" s="16"/>
      <c r="C781" s="16"/>
      <c r="D781" s="16"/>
      <c r="E781" s="16"/>
      <c r="F781" s="16"/>
      <c r="G781" s="16"/>
      <c r="H781" s="16"/>
      <c r="I781" s="16"/>
      <c r="J781" s="16"/>
      <c r="K781" s="16"/>
      <c r="N781" s="16"/>
      <c r="O781" s="16"/>
      <c r="P781" s="16"/>
      <c r="Q781" s="16"/>
      <c r="R781" s="16"/>
      <c r="S781" s="23"/>
      <c r="T781" s="16"/>
      <c r="U781" s="16"/>
      <c r="W781" s="23" t="str">
        <f>IF('PD4'!$V781&lt;&gt;"",'PD4'!$V781*VLOOKUP('PD4'!$U781,#REF!,2,0),"")</f>
        <v/>
      </c>
      <c r="X781" s="16"/>
      <c r="Y781" s="16"/>
      <c r="Z781" s="16"/>
      <c r="AA781" s="16"/>
      <c r="AB781" s="16"/>
      <c r="AC781" s="16"/>
    </row>
    <row r="782" spans="1:29" ht="15.75" customHeight="1" x14ac:dyDescent="0.35">
      <c r="A782" s="17"/>
      <c r="B782" s="16"/>
      <c r="C782" s="16"/>
      <c r="D782" s="16"/>
      <c r="E782" s="16"/>
      <c r="F782" s="16"/>
      <c r="G782" s="16"/>
      <c r="H782" s="16"/>
      <c r="I782" s="16"/>
      <c r="J782" s="16"/>
      <c r="K782" s="16"/>
      <c r="N782" s="16"/>
      <c r="O782" s="16"/>
      <c r="P782" s="16"/>
      <c r="Q782" s="16"/>
      <c r="R782" s="16"/>
      <c r="S782" s="23"/>
      <c r="T782" s="16"/>
      <c r="U782" s="16"/>
      <c r="W782" s="23" t="str">
        <f>IF('PD4'!$V782&lt;&gt;"",'PD4'!$V782*VLOOKUP('PD4'!$U782,#REF!,2,0),"")</f>
        <v/>
      </c>
      <c r="X782" s="16"/>
      <c r="Y782" s="16"/>
      <c r="Z782" s="16"/>
      <c r="AA782" s="16"/>
      <c r="AB782" s="16"/>
      <c r="AC782" s="16"/>
    </row>
    <row r="783" spans="1:29" ht="15.75" customHeight="1" x14ac:dyDescent="0.35">
      <c r="A783" s="17"/>
      <c r="B783" s="16"/>
      <c r="C783" s="16"/>
      <c r="D783" s="16"/>
      <c r="E783" s="16"/>
      <c r="F783" s="16"/>
      <c r="G783" s="16"/>
      <c r="H783" s="16"/>
      <c r="I783" s="16"/>
      <c r="J783" s="16"/>
      <c r="K783" s="16"/>
      <c r="N783" s="16"/>
      <c r="O783" s="16"/>
      <c r="P783" s="16"/>
      <c r="Q783" s="16"/>
      <c r="R783" s="16"/>
      <c r="S783" s="23"/>
      <c r="T783" s="16"/>
      <c r="U783" s="16"/>
      <c r="W783" s="23" t="str">
        <f>IF('PD4'!$V783&lt;&gt;"",'PD4'!$V783*VLOOKUP('PD4'!$U783,#REF!,2,0),"")</f>
        <v/>
      </c>
      <c r="X783" s="16"/>
      <c r="Y783" s="16"/>
      <c r="Z783" s="16"/>
      <c r="AA783" s="16"/>
      <c r="AB783" s="16"/>
      <c r="AC783" s="16"/>
    </row>
    <row r="784" spans="1:29" ht="15.75" customHeight="1" x14ac:dyDescent="0.35">
      <c r="A784" s="17"/>
      <c r="B784" s="16"/>
      <c r="C784" s="16"/>
      <c r="D784" s="16"/>
      <c r="E784" s="16"/>
      <c r="F784" s="16"/>
      <c r="G784" s="16"/>
      <c r="H784" s="16"/>
      <c r="I784" s="16"/>
      <c r="J784" s="16"/>
      <c r="K784" s="16"/>
      <c r="N784" s="16"/>
      <c r="O784" s="16"/>
      <c r="P784" s="16"/>
      <c r="Q784" s="16"/>
      <c r="R784" s="16"/>
      <c r="S784" s="23"/>
      <c r="T784" s="16"/>
      <c r="U784" s="16"/>
      <c r="W784" s="23" t="str">
        <f>IF('PD4'!$V784&lt;&gt;"",'PD4'!$V784*VLOOKUP('PD4'!$U784,#REF!,2,0),"")</f>
        <v/>
      </c>
      <c r="X784" s="16"/>
      <c r="Y784" s="16"/>
      <c r="Z784" s="16"/>
      <c r="AA784" s="16"/>
      <c r="AB784" s="16"/>
      <c r="AC784" s="16"/>
    </row>
    <row r="785" spans="1:29" ht="15.75" customHeight="1" x14ac:dyDescent="0.35">
      <c r="A785" s="17"/>
      <c r="B785" s="16"/>
      <c r="C785" s="16"/>
      <c r="D785" s="16"/>
      <c r="E785" s="16"/>
      <c r="F785" s="16"/>
      <c r="G785" s="16"/>
      <c r="H785" s="16"/>
      <c r="I785" s="16"/>
      <c r="J785" s="16"/>
      <c r="K785" s="16"/>
      <c r="N785" s="16"/>
      <c r="O785" s="16"/>
      <c r="P785" s="16"/>
      <c r="Q785" s="16"/>
      <c r="R785" s="16"/>
      <c r="S785" s="23"/>
      <c r="T785" s="16"/>
      <c r="U785" s="16"/>
      <c r="W785" s="23" t="str">
        <f>IF('PD4'!$V785&lt;&gt;"",'PD4'!$V785*VLOOKUP('PD4'!$U785,#REF!,2,0),"")</f>
        <v/>
      </c>
      <c r="X785" s="16"/>
      <c r="Y785" s="16"/>
      <c r="Z785" s="16"/>
      <c r="AA785" s="16"/>
      <c r="AB785" s="16"/>
      <c r="AC785" s="16"/>
    </row>
    <row r="786" spans="1:29" ht="15.75" customHeight="1" x14ac:dyDescent="0.35">
      <c r="A786" s="17"/>
      <c r="B786" s="16"/>
      <c r="C786" s="16"/>
      <c r="D786" s="16"/>
      <c r="E786" s="16"/>
      <c r="F786" s="16"/>
      <c r="G786" s="16"/>
      <c r="H786" s="16"/>
      <c r="I786" s="16"/>
      <c r="J786" s="16"/>
      <c r="K786" s="16"/>
      <c r="N786" s="16"/>
      <c r="O786" s="16"/>
      <c r="P786" s="16"/>
      <c r="Q786" s="16"/>
      <c r="R786" s="16"/>
      <c r="S786" s="23"/>
      <c r="T786" s="16"/>
      <c r="U786" s="16"/>
      <c r="W786" s="23" t="str">
        <f>IF('PD4'!$V786&lt;&gt;"",'PD4'!$V786*VLOOKUP('PD4'!$U786,#REF!,2,0),"")</f>
        <v/>
      </c>
      <c r="X786" s="16"/>
      <c r="Y786" s="16"/>
      <c r="Z786" s="16"/>
      <c r="AA786" s="16"/>
      <c r="AB786" s="16"/>
      <c r="AC786" s="16"/>
    </row>
    <row r="787" spans="1:29" ht="15.75" customHeight="1" x14ac:dyDescent="0.35">
      <c r="A787" s="17"/>
      <c r="B787" s="16"/>
      <c r="C787" s="16"/>
      <c r="D787" s="16"/>
      <c r="E787" s="16"/>
      <c r="F787" s="16"/>
      <c r="G787" s="16"/>
      <c r="H787" s="16"/>
      <c r="I787" s="16"/>
      <c r="J787" s="16"/>
      <c r="K787" s="16"/>
      <c r="N787" s="16"/>
      <c r="O787" s="16"/>
      <c r="P787" s="16"/>
      <c r="Q787" s="16"/>
      <c r="R787" s="16"/>
      <c r="S787" s="23"/>
      <c r="T787" s="16"/>
      <c r="U787" s="16"/>
      <c r="W787" s="23" t="str">
        <f>IF('PD4'!$V787&lt;&gt;"",'PD4'!$V787*VLOOKUP('PD4'!$U787,#REF!,2,0),"")</f>
        <v/>
      </c>
      <c r="X787" s="16"/>
      <c r="Y787" s="16"/>
      <c r="Z787" s="16"/>
      <c r="AA787" s="16"/>
      <c r="AB787" s="16"/>
      <c r="AC787" s="16"/>
    </row>
    <row r="788" spans="1:29" ht="15.75" customHeight="1" x14ac:dyDescent="0.35">
      <c r="A788" s="17"/>
      <c r="B788" s="16"/>
      <c r="C788" s="16"/>
      <c r="D788" s="16"/>
      <c r="E788" s="16"/>
      <c r="F788" s="16"/>
      <c r="G788" s="16"/>
      <c r="H788" s="16"/>
      <c r="I788" s="16"/>
      <c r="J788" s="16"/>
      <c r="K788" s="16"/>
      <c r="N788" s="16"/>
      <c r="O788" s="16"/>
      <c r="P788" s="16"/>
      <c r="Q788" s="16"/>
      <c r="R788" s="16"/>
      <c r="S788" s="23"/>
      <c r="T788" s="16"/>
      <c r="U788" s="16"/>
      <c r="W788" s="23" t="str">
        <f>IF('PD4'!$V788&lt;&gt;"",'PD4'!$V788*VLOOKUP('PD4'!$U788,#REF!,2,0),"")</f>
        <v/>
      </c>
      <c r="X788" s="16"/>
      <c r="Y788" s="16"/>
      <c r="Z788" s="16"/>
      <c r="AA788" s="16"/>
      <c r="AB788" s="16"/>
      <c r="AC788" s="16"/>
    </row>
    <row r="789" spans="1:29" ht="15.75" customHeight="1" x14ac:dyDescent="0.35">
      <c r="A789" s="17"/>
      <c r="B789" s="16"/>
      <c r="C789" s="16"/>
      <c r="D789" s="16"/>
      <c r="E789" s="16"/>
      <c r="F789" s="16"/>
      <c r="G789" s="16"/>
      <c r="H789" s="16"/>
      <c r="I789" s="16"/>
      <c r="J789" s="16"/>
      <c r="K789" s="16"/>
      <c r="N789" s="16"/>
      <c r="O789" s="16"/>
      <c r="P789" s="16"/>
      <c r="Q789" s="16"/>
      <c r="R789" s="16"/>
      <c r="S789" s="23"/>
      <c r="T789" s="16"/>
      <c r="U789" s="16"/>
      <c r="W789" s="23" t="str">
        <f>IF('PD4'!$V789&lt;&gt;"",'PD4'!$V789*VLOOKUP('PD4'!$U789,#REF!,2,0),"")</f>
        <v/>
      </c>
      <c r="X789" s="16"/>
      <c r="Y789" s="16"/>
      <c r="Z789" s="16"/>
      <c r="AA789" s="16"/>
      <c r="AB789" s="16"/>
      <c r="AC789" s="16"/>
    </row>
    <row r="790" spans="1:29" ht="15.75" customHeight="1" x14ac:dyDescent="0.35">
      <c r="A790" s="17"/>
      <c r="B790" s="16"/>
      <c r="C790" s="16"/>
      <c r="D790" s="16"/>
      <c r="E790" s="16"/>
      <c r="F790" s="16"/>
      <c r="G790" s="16"/>
      <c r="H790" s="16"/>
      <c r="I790" s="16"/>
      <c r="J790" s="16"/>
      <c r="K790" s="16"/>
      <c r="N790" s="16"/>
      <c r="O790" s="16"/>
      <c r="P790" s="16"/>
      <c r="Q790" s="16"/>
      <c r="R790" s="16"/>
      <c r="S790" s="23"/>
      <c r="T790" s="16"/>
      <c r="U790" s="16"/>
      <c r="W790" s="23" t="str">
        <f>IF('PD4'!$V790&lt;&gt;"",'PD4'!$V790*VLOOKUP('PD4'!$U790,#REF!,2,0),"")</f>
        <v/>
      </c>
      <c r="X790" s="16"/>
      <c r="Y790" s="16"/>
      <c r="Z790" s="16"/>
      <c r="AA790" s="16"/>
      <c r="AB790" s="16"/>
      <c r="AC790" s="16"/>
    </row>
    <row r="791" spans="1:29" ht="15.75" customHeight="1" x14ac:dyDescent="0.35">
      <c r="A791" s="17"/>
      <c r="B791" s="16"/>
      <c r="C791" s="16"/>
      <c r="D791" s="16"/>
      <c r="E791" s="16"/>
      <c r="F791" s="16"/>
      <c r="G791" s="16"/>
      <c r="H791" s="16"/>
      <c r="I791" s="16"/>
      <c r="J791" s="16"/>
      <c r="K791" s="16"/>
      <c r="N791" s="16"/>
      <c r="O791" s="16"/>
      <c r="P791" s="16"/>
      <c r="Q791" s="16"/>
      <c r="R791" s="16"/>
      <c r="S791" s="23"/>
      <c r="T791" s="16"/>
      <c r="U791" s="16"/>
      <c r="W791" s="23" t="str">
        <f>IF('PD4'!$V791&lt;&gt;"",'PD4'!$V791*VLOOKUP('PD4'!$U791,#REF!,2,0),"")</f>
        <v/>
      </c>
      <c r="X791" s="16"/>
      <c r="Y791" s="16"/>
      <c r="Z791" s="16"/>
      <c r="AA791" s="16"/>
      <c r="AB791" s="16"/>
      <c r="AC791" s="16"/>
    </row>
    <row r="792" spans="1:29" ht="15.75" customHeight="1" x14ac:dyDescent="0.35">
      <c r="A792" s="17"/>
      <c r="B792" s="16"/>
      <c r="C792" s="16"/>
      <c r="D792" s="16"/>
      <c r="E792" s="16"/>
      <c r="F792" s="16"/>
      <c r="G792" s="16"/>
      <c r="H792" s="16"/>
      <c r="I792" s="16"/>
      <c r="J792" s="16"/>
      <c r="K792" s="16"/>
      <c r="N792" s="16"/>
      <c r="O792" s="16"/>
      <c r="P792" s="16"/>
      <c r="Q792" s="16"/>
      <c r="R792" s="16"/>
      <c r="S792" s="23"/>
      <c r="T792" s="16"/>
      <c r="U792" s="16"/>
      <c r="W792" s="23" t="str">
        <f>IF('PD4'!$V792&lt;&gt;"",'PD4'!$V792*VLOOKUP('PD4'!$U792,#REF!,2,0),"")</f>
        <v/>
      </c>
      <c r="X792" s="16"/>
      <c r="Y792" s="16"/>
      <c r="Z792" s="16"/>
      <c r="AA792" s="16"/>
      <c r="AB792" s="16"/>
      <c r="AC792" s="16"/>
    </row>
    <row r="793" spans="1:29" ht="15.75" customHeight="1" x14ac:dyDescent="0.35">
      <c r="A793" s="17"/>
      <c r="B793" s="16"/>
      <c r="C793" s="16"/>
      <c r="D793" s="16"/>
      <c r="E793" s="16"/>
      <c r="F793" s="16"/>
      <c r="G793" s="16"/>
      <c r="H793" s="16"/>
      <c r="I793" s="16"/>
      <c r="J793" s="16"/>
      <c r="K793" s="16"/>
      <c r="N793" s="16"/>
      <c r="O793" s="16"/>
      <c r="P793" s="16"/>
      <c r="Q793" s="16"/>
      <c r="R793" s="16"/>
      <c r="S793" s="23"/>
      <c r="T793" s="16"/>
      <c r="U793" s="16"/>
      <c r="W793" s="23" t="str">
        <f>IF('PD4'!$V793&lt;&gt;"",'PD4'!$V793*VLOOKUP('PD4'!$U793,#REF!,2,0),"")</f>
        <v/>
      </c>
      <c r="X793" s="16"/>
      <c r="Y793" s="16"/>
      <c r="Z793" s="16"/>
      <c r="AA793" s="16"/>
      <c r="AB793" s="16"/>
      <c r="AC793" s="16"/>
    </row>
    <row r="794" spans="1:29" ht="15.75" customHeight="1" x14ac:dyDescent="0.35">
      <c r="A794" s="17"/>
      <c r="B794" s="16"/>
      <c r="C794" s="16"/>
      <c r="D794" s="16"/>
      <c r="E794" s="16"/>
      <c r="F794" s="16"/>
      <c r="G794" s="16"/>
      <c r="H794" s="16"/>
      <c r="I794" s="16"/>
      <c r="J794" s="16"/>
      <c r="K794" s="16"/>
      <c r="N794" s="16"/>
      <c r="O794" s="16"/>
      <c r="P794" s="16"/>
      <c r="Q794" s="16"/>
      <c r="R794" s="16"/>
      <c r="S794" s="23"/>
      <c r="T794" s="16"/>
      <c r="U794" s="16"/>
      <c r="W794" s="23" t="str">
        <f>IF('PD4'!$V794&lt;&gt;"",'PD4'!$V794*VLOOKUP('PD4'!$U794,#REF!,2,0),"")</f>
        <v/>
      </c>
      <c r="X794" s="16"/>
      <c r="Y794" s="16"/>
      <c r="Z794" s="16"/>
      <c r="AA794" s="16"/>
      <c r="AB794" s="16"/>
      <c r="AC794" s="16"/>
    </row>
    <row r="795" spans="1:29" ht="15.75" customHeight="1" x14ac:dyDescent="0.35">
      <c r="A795" s="17"/>
      <c r="B795" s="16"/>
      <c r="C795" s="16"/>
      <c r="D795" s="16"/>
      <c r="E795" s="16"/>
      <c r="F795" s="16"/>
      <c r="G795" s="16"/>
      <c r="H795" s="16"/>
      <c r="I795" s="16"/>
      <c r="J795" s="16"/>
      <c r="K795" s="16"/>
      <c r="N795" s="16"/>
      <c r="O795" s="16"/>
      <c r="P795" s="16"/>
      <c r="Q795" s="16"/>
      <c r="R795" s="16"/>
      <c r="S795" s="23"/>
      <c r="T795" s="16"/>
      <c r="U795" s="16"/>
      <c r="W795" s="23" t="str">
        <f>IF('PD4'!$V795&lt;&gt;"",'PD4'!$V795*VLOOKUP('PD4'!$U795,#REF!,2,0),"")</f>
        <v/>
      </c>
      <c r="X795" s="16"/>
      <c r="Y795" s="16"/>
      <c r="Z795" s="16"/>
      <c r="AA795" s="16"/>
      <c r="AB795" s="16"/>
      <c r="AC795" s="16"/>
    </row>
    <row r="796" spans="1:29" ht="15.75" customHeight="1" x14ac:dyDescent="0.35">
      <c r="A796" s="17"/>
      <c r="B796" s="16"/>
      <c r="C796" s="16"/>
      <c r="D796" s="16"/>
      <c r="E796" s="16"/>
      <c r="F796" s="16"/>
      <c r="G796" s="16"/>
      <c r="H796" s="16"/>
      <c r="I796" s="16"/>
      <c r="J796" s="16"/>
      <c r="K796" s="16"/>
      <c r="N796" s="16"/>
      <c r="O796" s="16"/>
      <c r="P796" s="16"/>
      <c r="Q796" s="16"/>
      <c r="R796" s="16"/>
      <c r="S796" s="23"/>
      <c r="T796" s="16"/>
      <c r="U796" s="16"/>
      <c r="W796" s="23" t="str">
        <f>IF('PD4'!$V796&lt;&gt;"",'PD4'!$V796*VLOOKUP('PD4'!$U796,#REF!,2,0),"")</f>
        <v/>
      </c>
      <c r="X796" s="16"/>
      <c r="Y796" s="16"/>
      <c r="Z796" s="16"/>
      <c r="AA796" s="16"/>
      <c r="AB796" s="16"/>
      <c r="AC796" s="16"/>
    </row>
    <row r="797" spans="1:29" ht="15.75" customHeight="1" x14ac:dyDescent="0.35">
      <c r="A797" s="17"/>
      <c r="B797" s="16"/>
      <c r="C797" s="16"/>
      <c r="D797" s="16"/>
      <c r="E797" s="16"/>
      <c r="F797" s="16"/>
      <c r="G797" s="16"/>
      <c r="H797" s="16"/>
      <c r="I797" s="16"/>
      <c r="J797" s="16"/>
      <c r="K797" s="16"/>
      <c r="N797" s="16"/>
      <c r="O797" s="16"/>
      <c r="P797" s="16"/>
      <c r="Q797" s="16"/>
      <c r="R797" s="16"/>
      <c r="S797" s="23"/>
      <c r="T797" s="16"/>
      <c r="U797" s="16"/>
      <c r="W797" s="23" t="str">
        <f>IF('PD4'!$V797&lt;&gt;"",'PD4'!$V797*VLOOKUP('PD4'!$U797,#REF!,2,0),"")</f>
        <v/>
      </c>
      <c r="X797" s="16"/>
      <c r="Y797" s="16"/>
      <c r="Z797" s="16"/>
      <c r="AA797" s="16"/>
      <c r="AB797" s="16"/>
      <c r="AC797" s="16"/>
    </row>
    <row r="798" spans="1:29" ht="15.75" customHeight="1" x14ac:dyDescent="0.35">
      <c r="A798" s="17"/>
      <c r="B798" s="16"/>
      <c r="C798" s="16"/>
      <c r="D798" s="16"/>
      <c r="E798" s="16"/>
      <c r="F798" s="16"/>
      <c r="G798" s="16"/>
      <c r="H798" s="16"/>
      <c r="I798" s="16"/>
      <c r="J798" s="16"/>
      <c r="K798" s="16"/>
      <c r="N798" s="16"/>
      <c r="O798" s="16"/>
      <c r="P798" s="16"/>
      <c r="Q798" s="16"/>
      <c r="R798" s="16"/>
      <c r="S798" s="23"/>
      <c r="T798" s="16"/>
      <c r="U798" s="16"/>
      <c r="W798" s="23" t="str">
        <f>IF('PD4'!$V798&lt;&gt;"",'PD4'!$V798*VLOOKUP('PD4'!$U798,#REF!,2,0),"")</f>
        <v/>
      </c>
      <c r="X798" s="16"/>
      <c r="Y798" s="16"/>
      <c r="Z798" s="16"/>
      <c r="AA798" s="16"/>
      <c r="AB798" s="16"/>
      <c r="AC798" s="16"/>
    </row>
    <row r="799" spans="1:29" ht="15.75" customHeight="1" x14ac:dyDescent="0.35">
      <c r="A799" s="17"/>
      <c r="B799" s="16"/>
      <c r="C799" s="16"/>
      <c r="D799" s="16"/>
      <c r="E799" s="16"/>
      <c r="F799" s="16"/>
      <c r="G799" s="16"/>
      <c r="H799" s="16"/>
      <c r="I799" s="16"/>
      <c r="J799" s="16"/>
      <c r="K799" s="16"/>
      <c r="N799" s="16"/>
      <c r="O799" s="16"/>
      <c r="P799" s="16"/>
      <c r="Q799" s="16"/>
      <c r="R799" s="16"/>
      <c r="S799" s="23"/>
      <c r="T799" s="16"/>
      <c r="U799" s="16"/>
      <c r="W799" s="23" t="str">
        <f>IF('PD4'!$V799&lt;&gt;"",'PD4'!$V799*VLOOKUP('PD4'!$U799,#REF!,2,0),"")</f>
        <v/>
      </c>
      <c r="X799" s="16"/>
      <c r="Y799" s="16"/>
      <c r="Z799" s="16"/>
      <c r="AA799" s="16"/>
      <c r="AB799" s="16"/>
      <c r="AC799" s="16"/>
    </row>
    <row r="800" spans="1:29" ht="15.75" customHeight="1" x14ac:dyDescent="0.35">
      <c r="A800" s="17"/>
      <c r="B800" s="16"/>
      <c r="C800" s="16"/>
      <c r="D800" s="16"/>
      <c r="E800" s="16"/>
      <c r="F800" s="16"/>
      <c r="G800" s="16"/>
      <c r="H800" s="16"/>
      <c r="I800" s="16"/>
      <c r="J800" s="16"/>
      <c r="K800" s="16"/>
      <c r="N800" s="16"/>
      <c r="O800" s="16"/>
      <c r="P800" s="16"/>
      <c r="Q800" s="16"/>
      <c r="R800" s="16"/>
      <c r="S800" s="23"/>
      <c r="T800" s="16"/>
      <c r="U800" s="16"/>
      <c r="W800" s="23" t="str">
        <f>IF('PD4'!$V800&lt;&gt;"",'PD4'!$V800*VLOOKUP('PD4'!$U800,#REF!,2,0),"")</f>
        <v/>
      </c>
      <c r="X800" s="16"/>
      <c r="Y800" s="16"/>
      <c r="Z800" s="16"/>
      <c r="AA800" s="16"/>
      <c r="AB800" s="16"/>
      <c r="AC800" s="16"/>
    </row>
    <row r="801" spans="1:29" ht="15.75" customHeight="1" x14ac:dyDescent="0.35">
      <c r="A801" s="17"/>
      <c r="B801" s="16"/>
      <c r="C801" s="16"/>
      <c r="D801" s="16"/>
      <c r="E801" s="16"/>
      <c r="F801" s="16"/>
      <c r="G801" s="16"/>
      <c r="H801" s="16"/>
      <c r="I801" s="16"/>
      <c r="J801" s="16"/>
      <c r="K801" s="16"/>
      <c r="N801" s="16"/>
      <c r="O801" s="16"/>
      <c r="P801" s="16"/>
      <c r="Q801" s="16"/>
      <c r="R801" s="16"/>
      <c r="S801" s="23"/>
      <c r="T801" s="16"/>
      <c r="U801" s="16"/>
      <c r="W801" s="23" t="str">
        <f>IF('PD4'!$V801&lt;&gt;"",'PD4'!$V801*VLOOKUP('PD4'!$U801,#REF!,2,0),"")</f>
        <v/>
      </c>
      <c r="X801" s="16"/>
      <c r="Y801" s="16"/>
      <c r="Z801" s="16"/>
      <c r="AA801" s="16"/>
      <c r="AB801" s="16"/>
      <c r="AC801" s="16"/>
    </row>
    <row r="802" spans="1:29" ht="15.75" customHeight="1" x14ac:dyDescent="0.35">
      <c r="A802" s="17"/>
      <c r="B802" s="16"/>
      <c r="C802" s="16"/>
      <c r="D802" s="16"/>
      <c r="E802" s="16"/>
      <c r="F802" s="16"/>
      <c r="G802" s="16"/>
      <c r="H802" s="16"/>
      <c r="I802" s="16"/>
      <c r="J802" s="16"/>
      <c r="K802" s="16"/>
      <c r="N802" s="16"/>
      <c r="O802" s="16"/>
      <c r="P802" s="16"/>
      <c r="Q802" s="16"/>
      <c r="R802" s="16"/>
      <c r="S802" s="23"/>
      <c r="T802" s="16"/>
      <c r="U802" s="16"/>
      <c r="W802" s="23" t="str">
        <f>IF('PD4'!$V802&lt;&gt;"",'PD4'!$V802*VLOOKUP('PD4'!$U802,#REF!,2,0),"")</f>
        <v/>
      </c>
      <c r="X802" s="16"/>
      <c r="Y802" s="16"/>
      <c r="Z802" s="16"/>
      <c r="AA802" s="16"/>
      <c r="AB802" s="16"/>
      <c r="AC802" s="16"/>
    </row>
    <row r="803" spans="1:29" ht="15.75" customHeight="1" x14ac:dyDescent="0.35">
      <c r="A803" s="17"/>
      <c r="B803" s="16"/>
      <c r="C803" s="16"/>
      <c r="D803" s="16"/>
      <c r="E803" s="16"/>
      <c r="F803" s="16"/>
      <c r="G803" s="16"/>
      <c r="H803" s="16"/>
      <c r="I803" s="16"/>
      <c r="J803" s="16"/>
      <c r="K803" s="16"/>
      <c r="N803" s="16"/>
      <c r="O803" s="16"/>
      <c r="P803" s="16"/>
      <c r="Q803" s="16"/>
      <c r="R803" s="16"/>
      <c r="S803" s="23"/>
      <c r="T803" s="16"/>
      <c r="U803" s="16"/>
      <c r="W803" s="23" t="str">
        <f>IF('PD4'!$V803&lt;&gt;"",'PD4'!$V803*VLOOKUP('PD4'!$U803,#REF!,2,0),"")</f>
        <v/>
      </c>
      <c r="X803" s="16"/>
      <c r="Y803" s="16"/>
      <c r="Z803" s="16"/>
      <c r="AA803" s="16"/>
      <c r="AB803" s="16"/>
      <c r="AC803" s="16"/>
    </row>
    <row r="804" spans="1:29" ht="15.75" customHeight="1" x14ac:dyDescent="0.35">
      <c r="A804" s="17"/>
      <c r="B804" s="16"/>
      <c r="C804" s="16"/>
      <c r="D804" s="16"/>
      <c r="E804" s="16"/>
      <c r="F804" s="16"/>
      <c r="G804" s="16"/>
      <c r="H804" s="16"/>
      <c r="I804" s="16"/>
      <c r="J804" s="16"/>
      <c r="K804" s="16"/>
      <c r="N804" s="16"/>
      <c r="O804" s="16"/>
      <c r="P804" s="16"/>
      <c r="Q804" s="16"/>
      <c r="R804" s="16"/>
      <c r="S804" s="23"/>
      <c r="T804" s="16"/>
      <c r="U804" s="16"/>
      <c r="W804" s="23" t="str">
        <f>IF('PD4'!$V804&lt;&gt;"",'PD4'!$V804*VLOOKUP('PD4'!$U804,#REF!,2,0),"")</f>
        <v/>
      </c>
      <c r="X804" s="16"/>
      <c r="Y804" s="16"/>
      <c r="Z804" s="16"/>
      <c r="AA804" s="16"/>
      <c r="AB804" s="16"/>
      <c r="AC804" s="16"/>
    </row>
    <row r="805" spans="1:29" ht="15.75" customHeight="1" x14ac:dyDescent="0.35">
      <c r="A805" s="17"/>
      <c r="B805" s="16"/>
      <c r="C805" s="16"/>
      <c r="D805" s="16"/>
      <c r="E805" s="16"/>
      <c r="F805" s="16"/>
      <c r="G805" s="16"/>
      <c r="H805" s="16"/>
      <c r="I805" s="16"/>
      <c r="J805" s="16"/>
      <c r="K805" s="16"/>
      <c r="N805" s="16"/>
      <c r="O805" s="16"/>
      <c r="P805" s="16"/>
      <c r="Q805" s="16"/>
      <c r="R805" s="16"/>
      <c r="S805" s="23"/>
      <c r="T805" s="16"/>
      <c r="U805" s="16"/>
      <c r="W805" s="23" t="str">
        <f>IF('PD4'!$V805&lt;&gt;"",'PD4'!$V805*VLOOKUP('PD4'!$U805,#REF!,2,0),"")</f>
        <v/>
      </c>
      <c r="X805" s="16"/>
      <c r="Y805" s="16"/>
      <c r="Z805" s="16"/>
      <c r="AA805" s="16"/>
      <c r="AB805" s="16"/>
      <c r="AC805" s="16"/>
    </row>
    <row r="806" spans="1:29" ht="15.75" customHeight="1" x14ac:dyDescent="0.35">
      <c r="A806" s="17"/>
      <c r="B806" s="16"/>
      <c r="C806" s="16"/>
      <c r="D806" s="16"/>
      <c r="E806" s="16"/>
      <c r="F806" s="16"/>
      <c r="G806" s="16"/>
      <c r="H806" s="16"/>
      <c r="I806" s="16"/>
      <c r="J806" s="16"/>
      <c r="K806" s="16"/>
      <c r="N806" s="16"/>
      <c r="O806" s="16"/>
      <c r="P806" s="16"/>
      <c r="Q806" s="16"/>
      <c r="R806" s="16"/>
      <c r="S806" s="23"/>
      <c r="T806" s="16"/>
      <c r="U806" s="16"/>
      <c r="W806" s="23" t="str">
        <f>IF('PD4'!$V806&lt;&gt;"",'PD4'!$V806*VLOOKUP('PD4'!$U806,#REF!,2,0),"")</f>
        <v/>
      </c>
      <c r="X806" s="16"/>
      <c r="Y806" s="16"/>
      <c r="Z806" s="16"/>
      <c r="AA806" s="16"/>
      <c r="AB806" s="16"/>
      <c r="AC806" s="16"/>
    </row>
    <row r="807" spans="1:29" ht="15.75" customHeight="1" x14ac:dyDescent="0.35">
      <c r="A807" s="17"/>
      <c r="B807" s="16"/>
      <c r="C807" s="16"/>
      <c r="D807" s="16"/>
      <c r="E807" s="16"/>
      <c r="F807" s="16"/>
      <c r="G807" s="16"/>
      <c r="H807" s="16"/>
      <c r="I807" s="16"/>
      <c r="J807" s="16"/>
      <c r="K807" s="16"/>
      <c r="N807" s="16"/>
      <c r="O807" s="16"/>
      <c r="P807" s="16"/>
      <c r="Q807" s="16"/>
      <c r="R807" s="16"/>
      <c r="S807" s="23"/>
      <c r="T807" s="16"/>
      <c r="U807" s="16"/>
      <c r="W807" s="23" t="str">
        <f>IF('PD4'!$V807&lt;&gt;"",'PD4'!$V807*VLOOKUP('PD4'!$U807,#REF!,2,0),"")</f>
        <v/>
      </c>
      <c r="X807" s="16"/>
      <c r="Y807" s="16"/>
      <c r="Z807" s="16"/>
      <c r="AA807" s="16"/>
      <c r="AB807" s="16"/>
      <c r="AC807" s="16"/>
    </row>
    <row r="808" spans="1:29" ht="15.75" customHeight="1" x14ac:dyDescent="0.35">
      <c r="A808" s="17"/>
      <c r="B808" s="16"/>
      <c r="C808" s="16"/>
      <c r="D808" s="16"/>
      <c r="E808" s="16"/>
      <c r="F808" s="16"/>
      <c r="G808" s="16"/>
      <c r="H808" s="16"/>
      <c r="I808" s="16"/>
      <c r="J808" s="16"/>
      <c r="K808" s="16"/>
      <c r="N808" s="16"/>
      <c r="O808" s="16"/>
      <c r="P808" s="16"/>
      <c r="Q808" s="16"/>
      <c r="R808" s="16"/>
      <c r="S808" s="23"/>
      <c r="T808" s="16"/>
      <c r="U808" s="16"/>
      <c r="W808" s="23" t="str">
        <f>IF('PD4'!$V808&lt;&gt;"",'PD4'!$V808*VLOOKUP('PD4'!$U808,#REF!,2,0),"")</f>
        <v/>
      </c>
      <c r="X808" s="16"/>
      <c r="Y808" s="16"/>
      <c r="Z808" s="16"/>
      <c r="AA808" s="16"/>
      <c r="AB808" s="16"/>
      <c r="AC808" s="16"/>
    </row>
    <row r="809" spans="1:29" ht="15.75" customHeight="1" x14ac:dyDescent="0.35">
      <c r="A809" s="17"/>
      <c r="B809" s="16"/>
      <c r="C809" s="16"/>
      <c r="D809" s="16"/>
      <c r="E809" s="16"/>
      <c r="F809" s="16"/>
      <c r="G809" s="16"/>
      <c r="H809" s="16"/>
      <c r="I809" s="16"/>
      <c r="J809" s="16"/>
      <c r="K809" s="16"/>
      <c r="N809" s="16"/>
      <c r="O809" s="16"/>
      <c r="P809" s="16"/>
      <c r="Q809" s="16"/>
      <c r="R809" s="16"/>
      <c r="S809" s="23"/>
      <c r="T809" s="16"/>
      <c r="U809" s="16"/>
      <c r="W809" s="23" t="str">
        <f>IF('PD4'!$V809&lt;&gt;"",'PD4'!$V809*VLOOKUP('PD4'!$U809,#REF!,2,0),"")</f>
        <v/>
      </c>
      <c r="X809" s="16"/>
      <c r="Y809" s="16"/>
      <c r="Z809" s="16"/>
      <c r="AA809" s="16"/>
      <c r="AB809" s="16"/>
      <c r="AC809" s="16"/>
    </row>
    <row r="810" spans="1:29" ht="15.75" customHeight="1" x14ac:dyDescent="0.35">
      <c r="A810" s="17"/>
      <c r="B810" s="16"/>
      <c r="C810" s="16"/>
      <c r="D810" s="16"/>
      <c r="E810" s="16"/>
      <c r="F810" s="16"/>
      <c r="G810" s="16"/>
      <c r="H810" s="16"/>
      <c r="I810" s="16"/>
      <c r="J810" s="16"/>
      <c r="K810" s="16"/>
      <c r="N810" s="16"/>
      <c r="O810" s="16"/>
      <c r="P810" s="16"/>
      <c r="Q810" s="16"/>
      <c r="R810" s="16"/>
      <c r="S810" s="23"/>
      <c r="T810" s="16"/>
      <c r="U810" s="16"/>
      <c r="W810" s="23" t="str">
        <f>IF('PD4'!$V810&lt;&gt;"",'PD4'!$V810*VLOOKUP('PD4'!$U810,#REF!,2,0),"")</f>
        <v/>
      </c>
      <c r="X810" s="16"/>
      <c r="Y810" s="16"/>
      <c r="Z810" s="16"/>
      <c r="AA810" s="16"/>
      <c r="AB810" s="16"/>
      <c r="AC810" s="16"/>
    </row>
    <row r="811" spans="1:29" ht="15.75" customHeight="1" x14ac:dyDescent="0.35">
      <c r="A811" s="17"/>
      <c r="B811" s="16"/>
      <c r="C811" s="16"/>
      <c r="D811" s="16"/>
      <c r="E811" s="16"/>
      <c r="F811" s="16"/>
      <c r="G811" s="16"/>
      <c r="H811" s="16"/>
      <c r="I811" s="16"/>
      <c r="J811" s="16"/>
      <c r="K811" s="16"/>
      <c r="N811" s="16"/>
      <c r="O811" s="16"/>
      <c r="P811" s="16"/>
      <c r="Q811" s="16"/>
      <c r="R811" s="16"/>
      <c r="S811" s="23"/>
      <c r="T811" s="16"/>
      <c r="U811" s="16"/>
      <c r="W811" s="23" t="str">
        <f>IF('PD4'!$V811&lt;&gt;"",'PD4'!$V811*VLOOKUP('PD4'!$U811,#REF!,2,0),"")</f>
        <v/>
      </c>
      <c r="X811" s="16"/>
      <c r="Y811" s="16"/>
      <c r="Z811" s="16"/>
      <c r="AA811" s="16"/>
      <c r="AB811" s="16"/>
      <c r="AC811" s="16"/>
    </row>
    <row r="812" spans="1:29" ht="15.75" customHeight="1" x14ac:dyDescent="0.35">
      <c r="A812" s="17"/>
      <c r="B812" s="16"/>
      <c r="C812" s="16"/>
      <c r="D812" s="16"/>
      <c r="E812" s="16"/>
      <c r="F812" s="16"/>
      <c r="G812" s="16"/>
      <c r="H812" s="16"/>
      <c r="I812" s="16"/>
      <c r="J812" s="16"/>
      <c r="K812" s="16"/>
      <c r="N812" s="16"/>
      <c r="O812" s="16"/>
      <c r="P812" s="16"/>
      <c r="Q812" s="16"/>
      <c r="R812" s="16"/>
      <c r="S812" s="23"/>
      <c r="T812" s="16"/>
      <c r="U812" s="16"/>
      <c r="W812" s="23" t="str">
        <f>IF('PD4'!$V812&lt;&gt;"",'PD4'!$V812*VLOOKUP('PD4'!$U812,#REF!,2,0),"")</f>
        <v/>
      </c>
      <c r="X812" s="16"/>
      <c r="Y812" s="16"/>
      <c r="Z812" s="16"/>
      <c r="AA812" s="16"/>
      <c r="AB812" s="16"/>
      <c r="AC812" s="16"/>
    </row>
    <row r="813" spans="1:29" ht="15.75" customHeight="1" x14ac:dyDescent="0.35">
      <c r="A813" s="17"/>
      <c r="B813" s="16"/>
      <c r="C813" s="16"/>
      <c r="D813" s="16"/>
      <c r="E813" s="16"/>
      <c r="F813" s="16"/>
      <c r="G813" s="16"/>
      <c r="H813" s="16"/>
      <c r="I813" s="16"/>
      <c r="J813" s="16"/>
      <c r="K813" s="16"/>
      <c r="N813" s="16"/>
      <c r="O813" s="16"/>
      <c r="P813" s="16"/>
      <c r="Q813" s="16"/>
      <c r="R813" s="16"/>
      <c r="S813" s="23"/>
      <c r="T813" s="16"/>
      <c r="U813" s="16"/>
      <c r="W813" s="23" t="str">
        <f>IF('PD4'!$V813&lt;&gt;"",'PD4'!$V813*VLOOKUP('PD4'!$U813,#REF!,2,0),"")</f>
        <v/>
      </c>
      <c r="X813" s="16"/>
      <c r="Y813" s="16"/>
      <c r="Z813" s="16"/>
      <c r="AA813" s="16"/>
      <c r="AB813" s="16"/>
      <c r="AC813" s="16"/>
    </row>
    <row r="814" spans="1:29" ht="15.75" customHeight="1" x14ac:dyDescent="0.35">
      <c r="A814" s="17"/>
      <c r="B814" s="16"/>
      <c r="C814" s="16"/>
      <c r="D814" s="16"/>
      <c r="E814" s="16"/>
      <c r="F814" s="16"/>
      <c r="G814" s="16"/>
      <c r="H814" s="16"/>
      <c r="I814" s="16"/>
      <c r="J814" s="16"/>
      <c r="K814" s="16"/>
      <c r="N814" s="16"/>
      <c r="O814" s="16"/>
      <c r="P814" s="16"/>
      <c r="Q814" s="16"/>
      <c r="R814" s="16"/>
      <c r="S814" s="23"/>
      <c r="T814" s="16"/>
      <c r="U814" s="16"/>
      <c r="W814" s="23" t="str">
        <f>IF('PD4'!$V814&lt;&gt;"",'PD4'!$V814*VLOOKUP('PD4'!$U814,#REF!,2,0),"")</f>
        <v/>
      </c>
      <c r="X814" s="16"/>
      <c r="Y814" s="16"/>
      <c r="Z814" s="16"/>
      <c r="AA814" s="16"/>
      <c r="AB814" s="16"/>
      <c r="AC814" s="16"/>
    </row>
    <row r="815" spans="1:29" ht="15.75" customHeight="1" x14ac:dyDescent="0.35">
      <c r="A815" s="17"/>
      <c r="B815" s="16"/>
      <c r="C815" s="16"/>
      <c r="D815" s="16"/>
      <c r="E815" s="16"/>
      <c r="F815" s="16"/>
      <c r="G815" s="16"/>
      <c r="H815" s="16"/>
      <c r="I815" s="16"/>
      <c r="J815" s="16"/>
      <c r="K815" s="16"/>
      <c r="N815" s="16"/>
      <c r="O815" s="16"/>
      <c r="P815" s="16"/>
      <c r="Q815" s="16"/>
      <c r="R815" s="16"/>
      <c r="S815" s="23"/>
      <c r="T815" s="16"/>
      <c r="U815" s="16"/>
      <c r="W815" s="23" t="str">
        <f>IF('PD4'!$V815&lt;&gt;"",'PD4'!$V815*VLOOKUP('PD4'!$U815,#REF!,2,0),"")</f>
        <v/>
      </c>
      <c r="X815" s="16"/>
      <c r="Y815" s="16"/>
      <c r="Z815" s="16"/>
      <c r="AA815" s="16"/>
      <c r="AB815" s="16"/>
      <c r="AC815" s="16"/>
    </row>
    <row r="816" spans="1:29" ht="15.75" customHeight="1" x14ac:dyDescent="0.35">
      <c r="A816" s="17"/>
      <c r="B816" s="16"/>
      <c r="C816" s="16"/>
      <c r="D816" s="16"/>
      <c r="E816" s="16"/>
      <c r="F816" s="16"/>
      <c r="G816" s="16"/>
      <c r="H816" s="16"/>
      <c r="I816" s="16"/>
      <c r="J816" s="16"/>
      <c r="K816" s="16"/>
      <c r="N816" s="16"/>
      <c r="O816" s="16"/>
      <c r="P816" s="16"/>
      <c r="Q816" s="16"/>
      <c r="R816" s="16"/>
      <c r="S816" s="23"/>
      <c r="T816" s="16"/>
      <c r="U816" s="16"/>
      <c r="W816" s="23" t="str">
        <f>IF('PD4'!$V816&lt;&gt;"",'PD4'!$V816*VLOOKUP('PD4'!$U816,#REF!,2,0),"")</f>
        <v/>
      </c>
      <c r="X816" s="16"/>
      <c r="Y816" s="16"/>
      <c r="Z816" s="16"/>
      <c r="AA816" s="16"/>
      <c r="AB816" s="16"/>
      <c r="AC816" s="16"/>
    </row>
    <row r="817" spans="1:29" ht="15.75" customHeight="1" x14ac:dyDescent="0.35">
      <c r="A817" s="17"/>
      <c r="B817" s="16"/>
      <c r="C817" s="16"/>
      <c r="D817" s="16"/>
      <c r="E817" s="16"/>
      <c r="F817" s="16"/>
      <c r="G817" s="16"/>
      <c r="H817" s="16"/>
      <c r="I817" s="16"/>
      <c r="J817" s="16"/>
      <c r="K817" s="16"/>
      <c r="N817" s="16"/>
      <c r="O817" s="16"/>
      <c r="P817" s="16"/>
      <c r="Q817" s="16"/>
      <c r="R817" s="16"/>
      <c r="S817" s="23"/>
      <c r="T817" s="16"/>
      <c r="U817" s="16"/>
      <c r="W817" s="23" t="str">
        <f>IF('PD4'!$V817&lt;&gt;"",'PD4'!$V817*VLOOKUP('PD4'!$U817,#REF!,2,0),"")</f>
        <v/>
      </c>
      <c r="X817" s="16"/>
      <c r="Y817" s="16"/>
      <c r="Z817" s="16"/>
      <c r="AA817" s="16"/>
      <c r="AB817" s="16"/>
      <c r="AC817" s="16"/>
    </row>
    <row r="818" spans="1:29" ht="15.75" customHeight="1" x14ac:dyDescent="0.35">
      <c r="A818" s="17"/>
      <c r="B818" s="16"/>
      <c r="C818" s="16"/>
      <c r="D818" s="16"/>
      <c r="E818" s="16"/>
      <c r="F818" s="16"/>
      <c r="G818" s="16"/>
      <c r="H818" s="16"/>
      <c r="I818" s="16"/>
      <c r="J818" s="16"/>
      <c r="K818" s="16"/>
      <c r="N818" s="16"/>
      <c r="O818" s="16"/>
      <c r="P818" s="16"/>
      <c r="Q818" s="16"/>
      <c r="R818" s="16"/>
      <c r="S818" s="23"/>
      <c r="T818" s="16"/>
      <c r="U818" s="16"/>
      <c r="W818" s="23" t="str">
        <f>IF('PD4'!$V818&lt;&gt;"",'PD4'!$V818*VLOOKUP('PD4'!$U818,#REF!,2,0),"")</f>
        <v/>
      </c>
      <c r="X818" s="16"/>
      <c r="Y818" s="16"/>
      <c r="Z818" s="16"/>
      <c r="AA818" s="16"/>
      <c r="AB818" s="16"/>
      <c r="AC818" s="16"/>
    </row>
    <row r="819" spans="1:29" ht="15.75" customHeight="1" x14ac:dyDescent="0.35">
      <c r="A819" s="17"/>
      <c r="B819" s="16"/>
      <c r="C819" s="16"/>
      <c r="D819" s="16"/>
      <c r="E819" s="16"/>
      <c r="F819" s="16"/>
      <c r="G819" s="16"/>
      <c r="H819" s="16"/>
      <c r="I819" s="16"/>
      <c r="J819" s="16"/>
      <c r="K819" s="16"/>
      <c r="N819" s="16"/>
      <c r="O819" s="16"/>
      <c r="P819" s="16"/>
      <c r="Q819" s="16"/>
      <c r="R819" s="16"/>
      <c r="S819" s="23"/>
      <c r="T819" s="16"/>
      <c r="U819" s="16"/>
      <c r="W819" s="23" t="str">
        <f>IF('PD4'!$V819&lt;&gt;"",'PD4'!$V819*VLOOKUP('PD4'!$U819,#REF!,2,0),"")</f>
        <v/>
      </c>
      <c r="X819" s="16"/>
      <c r="Y819" s="16"/>
      <c r="Z819" s="16"/>
      <c r="AA819" s="16"/>
      <c r="AB819" s="16"/>
      <c r="AC819" s="16"/>
    </row>
    <row r="820" spans="1:29" ht="15.75" customHeight="1" x14ac:dyDescent="0.35">
      <c r="A820" s="17"/>
      <c r="B820" s="16"/>
      <c r="C820" s="16"/>
      <c r="D820" s="16"/>
      <c r="E820" s="16"/>
      <c r="F820" s="16"/>
      <c r="G820" s="16"/>
      <c r="H820" s="16"/>
      <c r="I820" s="16"/>
      <c r="J820" s="16"/>
      <c r="K820" s="16"/>
      <c r="N820" s="16"/>
      <c r="O820" s="16"/>
      <c r="P820" s="16"/>
      <c r="Q820" s="16"/>
      <c r="R820" s="16"/>
      <c r="S820" s="23"/>
      <c r="T820" s="16"/>
      <c r="U820" s="16"/>
      <c r="W820" s="23" t="str">
        <f>IF('PD4'!$V820&lt;&gt;"",'PD4'!$V820*VLOOKUP('PD4'!$U820,#REF!,2,0),"")</f>
        <v/>
      </c>
      <c r="X820" s="16"/>
      <c r="Y820" s="16"/>
      <c r="Z820" s="16"/>
      <c r="AA820" s="16"/>
      <c r="AB820" s="16"/>
      <c r="AC820" s="16"/>
    </row>
    <row r="821" spans="1:29" ht="15.75" customHeight="1" x14ac:dyDescent="0.35">
      <c r="A821" s="17"/>
      <c r="B821" s="16"/>
      <c r="C821" s="16"/>
      <c r="D821" s="16"/>
      <c r="E821" s="16"/>
      <c r="F821" s="16"/>
      <c r="G821" s="16"/>
      <c r="H821" s="16"/>
      <c r="I821" s="16"/>
      <c r="J821" s="16"/>
      <c r="K821" s="16"/>
      <c r="N821" s="16"/>
      <c r="O821" s="16"/>
      <c r="P821" s="16"/>
      <c r="Q821" s="16"/>
      <c r="R821" s="16"/>
      <c r="S821" s="23"/>
      <c r="T821" s="16"/>
      <c r="U821" s="16"/>
      <c r="W821" s="23" t="str">
        <f>IF('PD4'!$V821&lt;&gt;"",'PD4'!$V821*VLOOKUP('PD4'!$U821,#REF!,2,0),"")</f>
        <v/>
      </c>
      <c r="X821" s="16"/>
      <c r="Y821" s="16"/>
      <c r="Z821" s="16"/>
      <c r="AA821" s="16"/>
      <c r="AB821" s="16"/>
      <c r="AC821" s="16"/>
    </row>
    <row r="822" spans="1:29" ht="15.75" customHeight="1" x14ac:dyDescent="0.35">
      <c r="A822" s="17"/>
      <c r="B822" s="16"/>
      <c r="C822" s="16"/>
      <c r="D822" s="16"/>
      <c r="E822" s="16"/>
      <c r="F822" s="16"/>
      <c r="G822" s="16"/>
      <c r="H822" s="16"/>
      <c r="I822" s="16"/>
      <c r="J822" s="16"/>
      <c r="K822" s="16"/>
      <c r="N822" s="16"/>
      <c r="O822" s="16"/>
      <c r="P822" s="16"/>
      <c r="Q822" s="16"/>
      <c r="R822" s="16"/>
      <c r="S822" s="23"/>
      <c r="T822" s="16"/>
      <c r="U822" s="16"/>
      <c r="W822" s="23" t="str">
        <f>IF('PD4'!$V822&lt;&gt;"",'PD4'!$V822*VLOOKUP('PD4'!$U822,#REF!,2,0),"")</f>
        <v/>
      </c>
      <c r="X822" s="16"/>
      <c r="Y822" s="16"/>
      <c r="Z822" s="16"/>
      <c r="AA822" s="16"/>
      <c r="AB822" s="16"/>
      <c r="AC822" s="16"/>
    </row>
    <row r="823" spans="1:29" ht="15.75" customHeight="1" x14ac:dyDescent="0.35">
      <c r="A823" s="17"/>
      <c r="B823" s="16"/>
      <c r="C823" s="16"/>
      <c r="D823" s="16"/>
      <c r="E823" s="16"/>
      <c r="F823" s="16"/>
      <c r="G823" s="16"/>
      <c r="H823" s="16"/>
      <c r="I823" s="16"/>
      <c r="J823" s="16"/>
      <c r="K823" s="16"/>
      <c r="N823" s="16"/>
      <c r="O823" s="16"/>
      <c r="P823" s="16"/>
      <c r="Q823" s="16"/>
      <c r="R823" s="16"/>
      <c r="S823" s="23"/>
      <c r="T823" s="16"/>
      <c r="U823" s="16"/>
      <c r="W823" s="23" t="str">
        <f>IF('PD4'!$V823&lt;&gt;"",'PD4'!$V823*VLOOKUP('PD4'!$U823,#REF!,2,0),"")</f>
        <v/>
      </c>
      <c r="X823" s="16"/>
      <c r="Y823" s="16"/>
      <c r="Z823" s="16"/>
      <c r="AA823" s="16"/>
      <c r="AB823" s="16"/>
      <c r="AC823" s="16"/>
    </row>
    <row r="824" spans="1:29" ht="15.75" customHeight="1" x14ac:dyDescent="0.35">
      <c r="A824" s="17"/>
      <c r="B824" s="16"/>
      <c r="C824" s="16"/>
      <c r="D824" s="16"/>
      <c r="E824" s="16"/>
      <c r="F824" s="16"/>
      <c r="G824" s="16"/>
      <c r="H824" s="16"/>
      <c r="I824" s="16"/>
      <c r="J824" s="16"/>
      <c r="K824" s="16"/>
      <c r="N824" s="16"/>
      <c r="O824" s="16"/>
      <c r="P824" s="16"/>
      <c r="Q824" s="16"/>
      <c r="R824" s="16"/>
      <c r="S824" s="23"/>
      <c r="T824" s="16"/>
      <c r="U824" s="16"/>
      <c r="W824" s="23" t="str">
        <f>IF('PD4'!$V824&lt;&gt;"",'PD4'!$V824*VLOOKUP('PD4'!$U824,#REF!,2,0),"")</f>
        <v/>
      </c>
      <c r="X824" s="16"/>
      <c r="Y824" s="16"/>
      <c r="Z824" s="16"/>
      <c r="AA824" s="16"/>
      <c r="AB824" s="16"/>
      <c r="AC824" s="16"/>
    </row>
    <row r="825" spans="1:29" ht="15.75" customHeight="1" x14ac:dyDescent="0.35">
      <c r="A825" s="17"/>
      <c r="B825" s="16"/>
      <c r="C825" s="16"/>
      <c r="D825" s="16"/>
      <c r="E825" s="16"/>
      <c r="F825" s="16"/>
      <c r="G825" s="16"/>
      <c r="H825" s="16"/>
      <c r="I825" s="16"/>
      <c r="J825" s="16"/>
      <c r="K825" s="16"/>
      <c r="N825" s="16"/>
      <c r="O825" s="16"/>
      <c r="P825" s="16"/>
      <c r="Q825" s="16"/>
      <c r="R825" s="16"/>
      <c r="S825" s="23"/>
      <c r="T825" s="16"/>
      <c r="U825" s="16"/>
      <c r="W825" s="23" t="str">
        <f>IF('PD4'!$V825&lt;&gt;"",'PD4'!$V825*VLOOKUP('PD4'!$U825,#REF!,2,0),"")</f>
        <v/>
      </c>
      <c r="X825" s="16"/>
      <c r="Y825" s="16"/>
      <c r="Z825" s="16"/>
      <c r="AA825" s="16"/>
      <c r="AB825" s="16"/>
      <c r="AC825" s="16"/>
    </row>
    <row r="826" spans="1:29" ht="15.75" customHeight="1" x14ac:dyDescent="0.35">
      <c r="A826" s="17"/>
      <c r="B826" s="16"/>
      <c r="C826" s="16"/>
      <c r="D826" s="16"/>
      <c r="E826" s="16"/>
      <c r="F826" s="16"/>
      <c r="G826" s="16"/>
      <c r="H826" s="16"/>
      <c r="I826" s="16"/>
      <c r="J826" s="16"/>
      <c r="K826" s="16"/>
      <c r="N826" s="16"/>
      <c r="O826" s="16"/>
      <c r="P826" s="16"/>
      <c r="Q826" s="16"/>
      <c r="R826" s="16"/>
      <c r="S826" s="23"/>
      <c r="T826" s="16"/>
      <c r="U826" s="16"/>
      <c r="W826" s="23" t="str">
        <f>IF('PD4'!$V826&lt;&gt;"",'PD4'!$V826*VLOOKUP('PD4'!$U826,#REF!,2,0),"")</f>
        <v/>
      </c>
      <c r="X826" s="16"/>
      <c r="Y826" s="16"/>
      <c r="Z826" s="16"/>
      <c r="AA826" s="16"/>
      <c r="AB826" s="16"/>
      <c r="AC826" s="16"/>
    </row>
    <row r="827" spans="1:29" ht="15.75" customHeight="1" x14ac:dyDescent="0.35">
      <c r="A827" s="17"/>
      <c r="B827" s="16"/>
      <c r="C827" s="16"/>
      <c r="D827" s="16"/>
      <c r="E827" s="16"/>
      <c r="F827" s="16"/>
      <c r="G827" s="16"/>
      <c r="H827" s="16"/>
      <c r="I827" s="16"/>
      <c r="J827" s="16"/>
      <c r="K827" s="16"/>
      <c r="N827" s="16"/>
      <c r="O827" s="16"/>
      <c r="P827" s="16"/>
      <c r="Q827" s="16"/>
      <c r="R827" s="16"/>
      <c r="S827" s="23"/>
      <c r="T827" s="16"/>
      <c r="U827" s="16"/>
      <c r="W827" s="23" t="str">
        <f>IF('PD4'!$V827&lt;&gt;"",'PD4'!$V827*VLOOKUP('PD4'!$U827,#REF!,2,0),"")</f>
        <v/>
      </c>
      <c r="X827" s="16"/>
      <c r="Y827" s="16"/>
      <c r="Z827" s="16"/>
      <c r="AA827" s="16"/>
      <c r="AB827" s="16"/>
      <c r="AC827" s="16"/>
    </row>
    <row r="828" spans="1:29" ht="15.75" customHeight="1" x14ac:dyDescent="0.35">
      <c r="A828" s="17"/>
      <c r="B828" s="16"/>
      <c r="C828" s="16"/>
      <c r="D828" s="16"/>
      <c r="E828" s="16"/>
      <c r="F828" s="16"/>
      <c r="G828" s="16"/>
      <c r="H828" s="16"/>
      <c r="I828" s="16"/>
      <c r="J828" s="16"/>
      <c r="K828" s="16"/>
      <c r="N828" s="16"/>
      <c r="O828" s="16"/>
      <c r="P828" s="16"/>
      <c r="Q828" s="16"/>
      <c r="R828" s="16"/>
      <c r="S828" s="23"/>
      <c r="T828" s="16"/>
      <c r="U828" s="16"/>
      <c r="W828" s="23" t="str">
        <f>IF('PD4'!$V828&lt;&gt;"",'PD4'!$V828*VLOOKUP('PD4'!$U828,#REF!,2,0),"")</f>
        <v/>
      </c>
      <c r="X828" s="16"/>
      <c r="Y828" s="16"/>
      <c r="Z828" s="16"/>
      <c r="AA828" s="16"/>
      <c r="AB828" s="16"/>
      <c r="AC828" s="16"/>
    </row>
    <row r="829" spans="1:29" ht="15.75" customHeight="1" x14ac:dyDescent="0.35">
      <c r="A829" s="17"/>
      <c r="B829" s="16"/>
      <c r="C829" s="16"/>
      <c r="D829" s="16"/>
      <c r="E829" s="16"/>
      <c r="F829" s="16"/>
      <c r="G829" s="16"/>
      <c r="H829" s="16"/>
      <c r="I829" s="16"/>
      <c r="J829" s="16"/>
      <c r="K829" s="16"/>
      <c r="N829" s="16"/>
      <c r="O829" s="16"/>
      <c r="P829" s="16"/>
      <c r="Q829" s="16"/>
      <c r="R829" s="16"/>
      <c r="S829" s="23"/>
      <c r="T829" s="16"/>
      <c r="U829" s="16"/>
      <c r="W829" s="23" t="str">
        <f>IF('PD4'!$V829&lt;&gt;"",'PD4'!$V829*VLOOKUP('PD4'!$U829,#REF!,2,0),"")</f>
        <v/>
      </c>
      <c r="X829" s="16"/>
      <c r="Y829" s="16"/>
      <c r="Z829" s="16"/>
      <c r="AA829" s="16"/>
      <c r="AB829" s="16"/>
      <c r="AC829" s="16"/>
    </row>
    <row r="830" spans="1:29" ht="15.75" customHeight="1" x14ac:dyDescent="0.35">
      <c r="A830" s="17"/>
      <c r="B830" s="16"/>
      <c r="C830" s="16"/>
      <c r="D830" s="16"/>
      <c r="E830" s="16"/>
      <c r="F830" s="16"/>
      <c r="G830" s="16"/>
      <c r="H830" s="16"/>
      <c r="I830" s="16"/>
      <c r="J830" s="16"/>
      <c r="K830" s="16"/>
      <c r="N830" s="16"/>
      <c r="O830" s="16"/>
      <c r="P830" s="16"/>
      <c r="Q830" s="16"/>
      <c r="R830" s="16"/>
      <c r="S830" s="23"/>
      <c r="T830" s="16"/>
      <c r="U830" s="16"/>
      <c r="W830" s="23" t="str">
        <f>IF('PD4'!$V830&lt;&gt;"",'PD4'!$V830*VLOOKUP('PD4'!$U830,#REF!,2,0),"")</f>
        <v/>
      </c>
      <c r="X830" s="16"/>
      <c r="Y830" s="16"/>
      <c r="Z830" s="16"/>
      <c r="AA830" s="16"/>
      <c r="AB830" s="16"/>
      <c r="AC830" s="16"/>
    </row>
    <row r="831" spans="1:29" ht="15.75" customHeight="1" x14ac:dyDescent="0.35">
      <c r="A831" s="17"/>
      <c r="B831" s="16"/>
      <c r="C831" s="16"/>
      <c r="D831" s="16"/>
      <c r="E831" s="16"/>
      <c r="F831" s="16"/>
      <c r="G831" s="16"/>
      <c r="H831" s="16"/>
      <c r="I831" s="16"/>
      <c r="J831" s="16"/>
      <c r="K831" s="16"/>
      <c r="N831" s="16"/>
      <c r="O831" s="16"/>
      <c r="P831" s="16"/>
      <c r="Q831" s="16"/>
      <c r="R831" s="16"/>
      <c r="S831" s="23"/>
      <c r="T831" s="16"/>
      <c r="U831" s="16"/>
      <c r="W831" s="23" t="str">
        <f>IF('PD4'!$V831&lt;&gt;"",'PD4'!$V831*VLOOKUP('PD4'!$U831,#REF!,2,0),"")</f>
        <v/>
      </c>
      <c r="X831" s="16"/>
      <c r="Y831" s="16"/>
      <c r="Z831" s="16"/>
      <c r="AA831" s="16"/>
      <c r="AB831" s="16"/>
      <c r="AC831" s="16"/>
    </row>
    <row r="832" spans="1:29" ht="15.75" customHeight="1" x14ac:dyDescent="0.35">
      <c r="A832" s="17"/>
      <c r="B832" s="16"/>
      <c r="C832" s="16"/>
      <c r="D832" s="16"/>
      <c r="E832" s="16"/>
      <c r="F832" s="16"/>
      <c r="G832" s="16"/>
      <c r="H832" s="16"/>
      <c r="I832" s="16"/>
      <c r="J832" s="16"/>
      <c r="K832" s="16"/>
      <c r="N832" s="16"/>
      <c r="O832" s="16"/>
      <c r="P832" s="16"/>
      <c r="Q832" s="16"/>
      <c r="R832" s="16"/>
      <c r="S832" s="23"/>
      <c r="T832" s="16"/>
      <c r="U832" s="16"/>
      <c r="W832" s="23" t="str">
        <f>IF('PD4'!$V832&lt;&gt;"",'PD4'!$V832*VLOOKUP('PD4'!$U832,#REF!,2,0),"")</f>
        <v/>
      </c>
      <c r="X832" s="16"/>
      <c r="Y832" s="16"/>
      <c r="Z832" s="16"/>
      <c r="AA832" s="16"/>
      <c r="AB832" s="16"/>
      <c r="AC832" s="16"/>
    </row>
    <row r="833" spans="1:29" ht="15.75" customHeight="1" x14ac:dyDescent="0.35">
      <c r="A833" s="17"/>
      <c r="B833" s="16"/>
      <c r="C833" s="16"/>
      <c r="D833" s="16"/>
      <c r="E833" s="16"/>
      <c r="F833" s="16"/>
      <c r="G833" s="16"/>
      <c r="H833" s="16"/>
      <c r="I833" s="16"/>
      <c r="J833" s="16"/>
      <c r="K833" s="16"/>
      <c r="N833" s="16"/>
      <c r="O833" s="16"/>
      <c r="P833" s="16"/>
      <c r="Q833" s="16"/>
      <c r="R833" s="16"/>
      <c r="S833" s="23"/>
      <c r="T833" s="16"/>
      <c r="U833" s="16"/>
      <c r="W833" s="23" t="str">
        <f>IF('PD4'!$V833&lt;&gt;"",'PD4'!$V833*VLOOKUP('PD4'!$U833,#REF!,2,0),"")</f>
        <v/>
      </c>
      <c r="X833" s="16"/>
      <c r="Y833" s="16"/>
      <c r="Z833" s="16"/>
      <c r="AA833" s="16"/>
      <c r="AB833" s="16"/>
      <c r="AC833" s="16"/>
    </row>
    <row r="834" spans="1:29" ht="15.75" customHeight="1" x14ac:dyDescent="0.35">
      <c r="A834" s="17"/>
      <c r="B834" s="16"/>
      <c r="C834" s="16"/>
      <c r="D834" s="16"/>
      <c r="E834" s="16"/>
      <c r="F834" s="16"/>
      <c r="G834" s="16"/>
      <c r="H834" s="16"/>
      <c r="I834" s="16"/>
      <c r="J834" s="16"/>
      <c r="K834" s="16"/>
      <c r="N834" s="16"/>
      <c r="O834" s="16"/>
      <c r="P834" s="16"/>
      <c r="Q834" s="16"/>
      <c r="R834" s="16"/>
      <c r="S834" s="23"/>
      <c r="T834" s="16"/>
      <c r="U834" s="16"/>
      <c r="W834" s="23" t="str">
        <f>IF('PD4'!$V834&lt;&gt;"",'PD4'!$V834*VLOOKUP('PD4'!$U834,#REF!,2,0),"")</f>
        <v/>
      </c>
      <c r="X834" s="16"/>
      <c r="Y834" s="16"/>
      <c r="Z834" s="16"/>
      <c r="AA834" s="16"/>
      <c r="AB834" s="16"/>
      <c r="AC834" s="16"/>
    </row>
    <row r="835" spans="1:29" ht="15.75" customHeight="1" x14ac:dyDescent="0.35">
      <c r="A835" s="17"/>
      <c r="B835" s="16"/>
      <c r="C835" s="16"/>
      <c r="D835" s="16"/>
      <c r="E835" s="16"/>
      <c r="F835" s="16"/>
      <c r="G835" s="16"/>
      <c r="H835" s="16"/>
      <c r="I835" s="16"/>
      <c r="J835" s="16"/>
      <c r="K835" s="16"/>
      <c r="N835" s="16"/>
      <c r="O835" s="16"/>
      <c r="P835" s="16"/>
      <c r="Q835" s="16"/>
      <c r="R835" s="16"/>
      <c r="S835" s="23"/>
      <c r="T835" s="16"/>
      <c r="U835" s="16"/>
      <c r="W835" s="23" t="str">
        <f>IF('PD4'!$V835&lt;&gt;"",'PD4'!$V835*VLOOKUP('PD4'!$U835,#REF!,2,0),"")</f>
        <v/>
      </c>
      <c r="X835" s="16"/>
      <c r="Y835" s="16"/>
      <c r="Z835" s="16"/>
      <c r="AA835" s="16"/>
      <c r="AB835" s="16"/>
      <c r="AC835" s="16"/>
    </row>
    <row r="836" spans="1:29" ht="15.75" customHeight="1" x14ac:dyDescent="0.35">
      <c r="A836" s="17"/>
      <c r="B836" s="16"/>
      <c r="C836" s="16"/>
      <c r="D836" s="16"/>
      <c r="E836" s="16"/>
      <c r="F836" s="16"/>
      <c r="G836" s="16"/>
      <c r="H836" s="16"/>
      <c r="I836" s="16"/>
      <c r="J836" s="16"/>
      <c r="K836" s="16"/>
      <c r="N836" s="16"/>
      <c r="O836" s="16"/>
      <c r="P836" s="16"/>
      <c r="Q836" s="16"/>
      <c r="R836" s="16"/>
      <c r="S836" s="23"/>
      <c r="T836" s="16"/>
      <c r="U836" s="16"/>
      <c r="W836" s="23" t="str">
        <f>IF('PD4'!$V836&lt;&gt;"",'PD4'!$V836*VLOOKUP('PD4'!$U836,#REF!,2,0),"")</f>
        <v/>
      </c>
      <c r="X836" s="16"/>
      <c r="Y836" s="16"/>
      <c r="Z836" s="16"/>
      <c r="AA836" s="16"/>
      <c r="AB836" s="16"/>
      <c r="AC836" s="16"/>
    </row>
    <row r="837" spans="1:29" ht="15.75" customHeight="1" x14ac:dyDescent="0.35">
      <c r="A837" s="17"/>
      <c r="B837" s="16"/>
      <c r="C837" s="16"/>
      <c r="D837" s="16"/>
      <c r="E837" s="16"/>
      <c r="F837" s="16"/>
      <c r="G837" s="16"/>
      <c r="H837" s="16"/>
      <c r="I837" s="16"/>
      <c r="J837" s="16"/>
      <c r="K837" s="16"/>
      <c r="N837" s="16"/>
      <c r="O837" s="16"/>
      <c r="P837" s="16"/>
      <c r="Q837" s="16"/>
      <c r="R837" s="16"/>
      <c r="S837" s="23"/>
      <c r="T837" s="16"/>
      <c r="U837" s="16"/>
      <c r="W837" s="23" t="str">
        <f>IF('PD4'!$V837&lt;&gt;"",'PD4'!$V837*VLOOKUP('PD4'!$U837,#REF!,2,0),"")</f>
        <v/>
      </c>
      <c r="X837" s="16"/>
      <c r="Y837" s="16"/>
      <c r="Z837" s="16"/>
      <c r="AA837" s="16"/>
      <c r="AB837" s="16"/>
      <c r="AC837" s="16"/>
    </row>
    <row r="838" spans="1:29" ht="15.75" customHeight="1" x14ac:dyDescent="0.35">
      <c r="A838" s="17"/>
      <c r="B838" s="16"/>
      <c r="C838" s="16"/>
      <c r="D838" s="16"/>
      <c r="E838" s="16"/>
      <c r="F838" s="16"/>
      <c r="G838" s="16"/>
      <c r="H838" s="16"/>
      <c r="I838" s="16"/>
      <c r="J838" s="16"/>
      <c r="K838" s="16"/>
      <c r="N838" s="16"/>
      <c r="O838" s="16"/>
      <c r="P838" s="16"/>
      <c r="Q838" s="16"/>
      <c r="R838" s="16"/>
      <c r="S838" s="23"/>
      <c r="T838" s="16"/>
      <c r="U838" s="16"/>
      <c r="W838" s="23" t="str">
        <f>IF('PD4'!$V838&lt;&gt;"",'PD4'!$V838*VLOOKUP('PD4'!$U838,#REF!,2,0),"")</f>
        <v/>
      </c>
      <c r="X838" s="16"/>
      <c r="Y838" s="16"/>
      <c r="Z838" s="16"/>
      <c r="AA838" s="16"/>
      <c r="AB838" s="16"/>
      <c r="AC838" s="16"/>
    </row>
    <row r="839" spans="1:29" ht="15.75" customHeight="1" x14ac:dyDescent="0.35">
      <c r="A839" s="17"/>
      <c r="B839" s="16"/>
      <c r="C839" s="16"/>
      <c r="D839" s="16"/>
      <c r="E839" s="16"/>
      <c r="F839" s="16"/>
      <c r="G839" s="16"/>
      <c r="H839" s="16"/>
      <c r="I839" s="16"/>
      <c r="J839" s="16"/>
      <c r="K839" s="16"/>
      <c r="N839" s="16"/>
      <c r="O839" s="16"/>
      <c r="P839" s="16"/>
      <c r="Q839" s="16"/>
      <c r="R839" s="16"/>
      <c r="S839" s="23"/>
      <c r="T839" s="16"/>
      <c r="U839" s="16"/>
      <c r="W839" s="23" t="str">
        <f>IF('PD4'!$V839&lt;&gt;"",'PD4'!$V839*VLOOKUP('PD4'!$U839,#REF!,2,0),"")</f>
        <v/>
      </c>
      <c r="X839" s="16"/>
      <c r="Y839" s="16"/>
      <c r="Z839" s="16"/>
      <c r="AA839" s="16"/>
      <c r="AB839" s="16"/>
      <c r="AC839" s="16"/>
    </row>
    <row r="840" spans="1:29" ht="15.75" customHeight="1" x14ac:dyDescent="0.35">
      <c r="A840" s="17"/>
      <c r="B840" s="16"/>
      <c r="C840" s="16"/>
      <c r="D840" s="16"/>
      <c r="E840" s="16"/>
      <c r="F840" s="16"/>
      <c r="G840" s="16"/>
      <c r="H840" s="16"/>
      <c r="I840" s="16"/>
      <c r="J840" s="16"/>
      <c r="K840" s="16"/>
      <c r="N840" s="16"/>
      <c r="O840" s="16"/>
      <c r="P840" s="16"/>
      <c r="Q840" s="16"/>
      <c r="R840" s="16"/>
      <c r="S840" s="23"/>
      <c r="T840" s="16"/>
      <c r="U840" s="16"/>
      <c r="W840" s="23" t="str">
        <f>IF('PD4'!$V840&lt;&gt;"",'PD4'!$V840*VLOOKUP('PD4'!$U840,#REF!,2,0),"")</f>
        <v/>
      </c>
      <c r="X840" s="16"/>
      <c r="Y840" s="16"/>
      <c r="Z840" s="16"/>
      <c r="AA840" s="16"/>
      <c r="AB840" s="16"/>
      <c r="AC840" s="16"/>
    </row>
    <row r="841" spans="1:29" ht="15.75" customHeight="1" x14ac:dyDescent="0.35">
      <c r="A841" s="17"/>
      <c r="B841" s="16"/>
      <c r="C841" s="16"/>
      <c r="D841" s="16"/>
      <c r="E841" s="16"/>
      <c r="F841" s="16"/>
      <c r="G841" s="16"/>
      <c r="H841" s="16"/>
      <c r="I841" s="16"/>
      <c r="J841" s="16"/>
      <c r="K841" s="16"/>
      <c r="N841" s="16"/>
      <c r="O841" s="16"/>
      <c r="P841" s="16"/>
      <c r="Q841" s="16"/>
      <c r="R841" s="16"/>
      <c r="S841" s="23"/>
      <c r="T841" s="16"/>
      <c r="U841" s="16"/>
      <c r="W841" s="23" t="str">
        <f>IF('PD4'!$V841&lt;&gt;"",'PD4'!$V841*VLOOKUP('PD4'!$U841,#REF!,2,0),"")</f>
        <v/>
      </c>
      <c r="X841" s="16"/>
      <c r="Y841" s="16"/>
      <c r="Z841" s="16"/>
      <c r="AA841" s="16"/>
      <c r="AB841" s="16"/>
      <c r="AC841" s="16"/>
    </row>
    <row r="842" spans="1:29" ht="15.75" customHeight="1" x14ac:dyDescent="0.35">
      <c r="A842" s="17"/>
      <c r="B842" s="16"/>
      <c r="C842" s="16"/>
      <c r="D842" s="16"/>
      <c r="E842" s="16"/>
      <c r="F842" s="16"/>
      <c r="G842" s="16"/>
      <c r="H842" s="16"/>
      <c r="I842" s="16"/>
      <c r="J842" s="16"/>
      <c r="K842" s="16"/>
      <c r="N842" s="16"/>
      <c r="O842" s="16"/>
      <c r="P842" s="16"/>
      <c r="Q842" s="16"/>
      <c r="R842" s="16"/>
      <c r="S842" s="23"/>
      <c r="T842" s="16"/>
      <c r="U842" s="16"/>
      <c r="W842" s="23" t="str">
        <f>IF('PD4'!$V842&lt;&gt;"",'PD4'!$V842*VLOOKUP('PD4'!$U842,#REF!,2,0),"")</f>
        <v/>
      </c>
      <c r="X842" s="16"/>
      <c r="Y842" s="16"/>
      <c r="Z842" s="16"/>
      <c r="AA842" s="16"/>
      <c r="AB842" s="16"/>
      <c r="AC842" s="16"/>
    </row>
    <row r="843" spans="1:29" ht="15.75" customHeight="1" x14ac:dyDescent="0.35">
      <c r="A843" s="17"/>
      <c r="B843" s="16"/>
      <c r="C843" s="16"/>
      <c r="D843" s="16"/>
      <c r="E843" s="16"/>
      <c r="F843" s="16"/>
      <c r="G843" s="16"/>
      <c r="H843" s="16"/>
      <c r="I843" s="16"/>
      <c r="J843" s="16"/>
      <c r="K843" s="16"/>
      <c r="N843" s="16"/>
      <c r="O843" s="16"/>
      <c r="P843" s="16"/>
      <c r="Q843" s="16"/>
      <c r="R843" s="16"/>
      <c r="S843" s="23"/>
      <c r="T843" s="16"/>
      <c r="U843" s="16"/>
      <c r="W843" s="23" t="str">
        <f>IF('PD4'!$V843&lt;&gt;"",'PD4'!$V843*VLOOKUP('PD4'!$U843,#REF!,2,0),"")</f>
        <v/>
      </c>
      <c r="X843" s="16"/>
      <c r="Y843" s="16"/>
      <c r="Z843" s="16"/>
      <c r="AA843" s="16"/>
      <c r="AB843" s="16"/>
      <c r="AC843" s="16"/>
    </row>
    <row r="844" spans="1:29" ht="15.75" customHeight="1" x14ac:dyDescent="0.35">
      <c r="A844" s="17"/>
      <c r="B844" s="16"/>
      <c r="C844" s="16"/>
      <c r="D844" s="16"/>
      <c r="E844" s="16"/>
      <c r="F844" s="16"/>
      <c r="G844" s="16"/>
      <c r="H844" s="16"/>
      <c r="I844" s="16"/>
      <c r="J844" s="16"/>
      <c r="K844" s="16"/>
      <c r="N844" s="16"/>
      <c r="O844" s="16"/>
      <c r="P844" s="16"/>
      <c r="Q844" s="16"/>
      <c r="R844" s="16"/>
      <c r="S844" s="23"/>
      <c r="T844" s="16"/>
      <c r="U844" s="16"/>
      <c r="W844" s="23" t="str">
        <f>IF('PD4'!$V844&lt;&gt;"",'PD4'!$V844*VLOOKUP('PD4'!$U844,#REF!,2,0),"")</f>
        <v/>
      </c>
      <c r="X844" s="16"/>
      <c r="Y844" s="16"/>
      <c r="Z844" s="16"/>
      <c r="AA844" s="16"/>
      <c r="AB844" s="16"/>
      <c r="AC844" s="16"/>
    </row>
    <row r="845" spans="1:29" ht="15.75" customHeight="1" x14ac:dyDescent="0.35">
      <c r="A845" s="17"/>
      <c r="B845" s="16"/>
      <c r="C845" s="16"/>
      <c r="D845" s="16"/>
      <c r="E845" s="16"/>
      <c r="F845" s="16"/>
      <c r="G845" s="16"/>
      <c r="H845" s="16"/>
      <c r="I845" s="16"/>
      <c r="J845" s="16"/>
      <c r="K845" s="16"/>
      <c r="N845" s="16"/>
      <c r="O845" s="16"/>
      <c r="P845" s="16"/>
      <c r="Q845" s="16"/>
      <c r="R845" s="16"/>
      <c r="S845" s="23"/>
      <c r="T845" s="16"/>
      <c r="U845" s="16"/>
      <c r="W845" s="23" t="str">
        <f>IF('PD4'!$V845&lt;&gt;"",'PD4'!$V845*VLOOKUP('PD4'!$U845,#REF!,2,0),"")</f>
        <v/>
      </c>
      <c r="X845" s="16"/>
      <c r="Y845" s="16"/>
      <c r="Z845" s="16"/>
      <c r="AA845" s="16"/>
      <c r="AB845" s="16"/>
      <c r="AC845" s="16"/>
    </row>
    <row r="846" spans="1:29" ht="15.75" customHeight="1" x14ac:dyDescent="0.35">
      <c r="A846" s="17"/>
      <c r="B846" s="16"/>
      <c r="C846" s="16"/>
      <c r="D846" s="16"/>
      <c r="E846" s="16"/>
      <c r="F846" s="16"/>
      <c r="G846" s="16"/>
      <c r="H846" s="16"/>
      <c r="I846" s="16"/>
      <c r="J846" s="16"/>
      <c r="K846" s="16"/>
      <c r="N846" s="16"/>
      <c r="O846" s="16"/>
      <c r="P846" s="16"/>
      <c r="Q846" s="16"/>
      <c r="R846" s="16"/>
      <c r="S846" s="23"/>
      <c r="T846" s="16"/>
      <c r="U846" s="16"/>
      <c r="W846" s="23" t="str">
        <f>IF('PD4'!$V846&lt;&gt;"",'PD4'!$V846*VLOOKUP('PD4'!$U846,#REF!,2,0),"")</f>
        <v/>
      </c>
      <c r="X846" s="16"/>
      <c r="Y846" s="16"/>
      <c r="Z846" s="16"/>
      <c r="AA846" s="16"/>
      <c r="AB846" s="16"/>
      <c r="AC846" s="16"/>
    </row>
    <row r="847" spans="1:29" ht="15.75" customHeight="1" x14ac:dyDescent="0.35">
      <c r="A847" s="17"/>
      <c r="B847" s="16"/>
      <c r="C847" s="16"/>
      <c r="D847" s="16"/>
      <c r="E847" s="16"/>
      <c r="F847" s="16"/>
      <c r="G847" s="16"/>
      <c r="H847" s="16"/>
      <c r="I847" s="16"/>
      <c r="J847" s="16"/>
      <c r="K847" s="16"/>
      <c r="N847" s="16"/>
      <c r="O847" s="16"/>
      <c r="P847" s="16"/>
      <c r="Q847" s="16"/>
      <c r="R847" s="16"/>
      <c r="S847" s="23"/>
      <c r="T847" s="16"/>
      <c r="U847" s="16"/>
      <c r="W847" s="23" t="str">
        <f>IF('PD4'!$V847&lt;&gt;"",'PD4'!$V847*VLOOKUP('PD4'!$U847,#REF!,2,0),"")</f>
        <v/>
      </c>
      <c r="X847" s="16"/>
      <c r="Y847" s="16"/>
      <c r="Z847" s="16"/>
      <c r="AA847" s="16"/>
      <c r="AB847" s="16"/>
      <c r="AC847" s="16"/>
    </row>
    <row r="848" spans="1:29" ht="15.75" customHeight="1" x14ac:dyDescent="0.35">
      <c r="A848" s="17"/>
      <c r="B848" s="16"/>
      <c r="C848" s="16"/>
      <c r="D848" s="16"/>
      <c r="E848" s="16"/>
      <c r="F848" s="16"/>
      <c r="G848" s="16"/>
      <c r="H848" s="16"/>
      <c r="I848" s="16"/>
      <c r="J848" s="16"/>
      <c r="K848" s="16"/>
      <c r="N848" s="16"/>
      <c r="O848" s="16"/>
      <c r="P848" s="16"/>
      <c r="Q848" s="16"/>
      <c r="R848" s="16"/>
      <c r="S848" s="23"/>
      <c r="T848" s="16"/>
      <c r="U848" s="16"/>
      <c r="W848" s="23" t="str">
        <f>IF('PD4'!$V848&lt;&gt;"",'PD4'!$V848*VLOOKUP('PD4'!$U848,#REF!,2,0),"")</f>
        <v/>
      </c>
      <c r="X848" s="16"/>
      <c r="Y848" s="16"/>
      <c r="Z848" s="16"/>
      <c r="AA848" s="16"/>
      <c r="AB848" s="16"/>
      <c r="AC848" s="16"/>
    </row>
    <row r="849" spans="1:29" ht="15.75" customHeight="1" x14ac:dyDescent="0.35">
      <c r="A849" s="17"/>
      <c r="B849" s="16"/>
      <c r="C849" s="16"/>
      <c r="D849" s="16"/>
      <c r="E849" s="16"/>
      <c r="F849" s="16"/>
      <c r="G849" s="16"/>
      <c r="H849" s="16"/>
      <c r="I849" s="16"/>
      <c r="J849" s="16"/>
      <c r="K849" s="16"/>
      <c r="N849" s="16"/>
      <c r="O849" s="16"/>
      <c r="P849" s="16"/>
      <c r="Q849" s="16"/>
      <c r="R849" s="16"/>
      <c r="S849" s="23"/>
      <c r="T849" s="16"/>
      <c r="U849" s="16"/>
      <c r="W849" s="23" t="str">
        <f>IF('PD4'!$V849&lt;&gt;"",'PD4'!$V849*VLOOKUP('PD4'!$U849,#REF!,2,0),"")</f>
        <v/>
      </c>
      <c r="X849" s="16"/>
      <c r="Y849" s="16"/>
      <c r="Z849" s="16"/>
      <c r="AA849" s="16"/>
      <c r="AB849" s="16"/>
      <c r="AC849" s="16"/>
    </row>
    <row r="850" spans="1:29" ht="15.75" customHeight="1" x14ac:dyDescent="0.35">
      <c r="A850" s="17"/>
      <c r="B850" s="16"/>
      <c r="C850" s="16"/>
      <c r="D850" s="16"/>
      <c r="E850" s="16"/>
      <c r="F850" s="16"/>
      <c r="G850" s="16"/>
      <c r="H850" s="16"/>
      <c r="I850" s="16"/>
      <c r="J850" s="16"/>
      <c r="K850" s="16"/>
      <c r="N850" s="16"/>
      <c r="O850" s="16"/>
      <c r="P850" s="16"/>
      <c r="Q850" s="16"/>
      <c r="R850" s="16"/>
      <c r="S850" s="23"/>
      <c r="T850" s="16"/>
      <c r="U850" s="16"/>
      <c r="W850" s="23" t="str">
        <f>IF('PD4'!$V850&lt;&gt;"",'PD4'!$V850*VLOOKUP('PD4'!$U850,#REF!,2,0),"")</f>
        <v/>
      </c>
      <c r="X850" s="16"/>
      <c r="Y850" s="16"/>
      <c r="Z850" s="16"/>
      <c r="AA850" s="16"/>
      <c r="AB850" s="16"/>
      <c r="AC850" s="16"/>
    </row>
    <row r="851" spans="1:29" ht="15.75" customHeight="1" x14ac:dyDescent="0.35">
      <c r="A851" s="17"/>
      <c r="B851" s="16"/>
      <c r="C851" s="16"/>
      <c r="D851" s="16"/>
      <c r="E851" s="16"/>
      <c r="F851" s="16"/>
      <c r="G851" s="16"/>
      <c r="H851" s="16"/>
      <c r="I851" s="16"/>
      <c r="J851" s="16"/>
      <c r="K851" s="16"/>
      <c r="N851" s="16"/>
      <c r="O851" s="16"/>
      <c r="P851" s="16"/>
      <c r="Q851" s="16"/>
      <c r="R851" s="16"/>
      <c r="S851" s="23"/>
      <c r="T851" s="16"/>
      <c r="U851" s="16"/>
      <c r="W851" s="23" t="str">
        <f>IF('PD4'!$V851&lt;&gt;"",'PD4'!$V851*VLOOKUP('PD4'!$U851,#REF!,2,0),"")</f>
        <v/>
      </c>
      <c r="X851" s="16"/>
      <c r="Y851" s="16"/>
      <c r="Z851" s="16"/>
      <c r="AA851" s="16"/>
      <c r="AB851" s="16"/>
      <c r="AC851" s="16"/>
    </row>
    <row r="852" spans="1:29" ht="15.75" customHeight="1" x14ac:dyDescent="0.35">
      <c r="A852" s="17"/>
      <c r="B852" s="16"/>
      <c r="C852" s="16"/>
      <c r="D852" s="16"/>
      <c r="E852" s="16"/>
      <c r="F852" s="16"/>
      <c r="G852" s="16"/>
      <c r="H852" s="16"/>
      <c r="I852" s="16"/>
      <c r="J852" s="16"/>
      <c r="K852" s="16"/>
      <c r="N852" s="16"/>
      <c r="O852" s="16"/>
      <c r="P852" s="16"/>
      <c r="Q852" s="16"/>
      <c r="R852" s="16"/>
      <c r="S852" s="23"/>
      <c r="T852" s="16"/>
      <c r="U852" s="16"/>
      <c r="W852" s="23" t="str">
        <f>IF('PD4'!$V852&lt;&gt;"",'PD4'!$V852*VLOOKUP('PD4'!$U852,#REF!,2,0),"")</f>
        <v/>
      </c>
      <c r="X852" s="16"/>
      <c r="Y852" s="16"/>
      <c r="Z852" s="16"/>
      <c r="AA852" s="16"/>
      <c r="AB852" s="16"/>
      <c r="AC852" s="16"/>
    </row>
    <row r="853" spans="1:29" ht="15.75" customHeight="1" x14ac:dyDescent="0.35">
      <c r="A853" s="17"/>
      <c r="B853" s="16"/>
      <c r="C853" s="16"/>
      <c r="D853" s="16"/>
      <c r="E853" s="16"/>
      <c r="F853" s="16"/>
      <c r="G853" s="16"/>
      <c r="H853" s="16"/>
      <c r="I853" s="16"/>
      <c r="J853" s="16"/>
      <c r="K853" s="16"/>
      <c r="N853" s="16"/>
      <c r="O853" s="16"/>
      <c r="P853" s="16"/>
      <c r="Q853" s="16"/>
      <c r="R853" s="16"/>
      <c r="S853" s="23"/>
      <c r="T853" s="16"/>
      <c r="U853" s="16"/>
      <c r="W853" s="23" t="str">
        <f>IF('PD4'!$V853&lt;&gt;"",'PD4'!$V853*VLOOKUP('PD4'!$U853,#REF!,2,0),"")</f>
        <v/>
      </c>
      <c r="X853" s="16"/>
      <c r="Y853" s="16"/>
      <c r="Z853" s="16"/>
      <c r="AA853" s="16"/>
      <c r="AB853" s="16"/>
      <c r="AC853" s="16"/>
    </row>
    <row r="854" spans="1:29" ht="15.75" customHeight="1" x14ac:dyDescent="0.35">
      <c r="A854" s="17"/>
      <c r="B854" s="16"/>
      <c r="C854" s="16"/>
      <c r="D854" s="16"/>
      <c r="E854" s="16"/>
      <c r="F854" s="16"/>
      <c r="G854" s="16"/>
      <c r="H854" s="16"/>
      <c r="I854" s="16"/>
      <c r="J854" s="16"/>
      <c r="K854" s="16"/>
      <c r="N854" s="16"/>
      <c r="O854" s="16"/>
      <c r="P854" s="16"/>
      <c r="Q854" s="16"/>
      <c r="R854" s="16"/>
      <c r="S854" s="23"/>
      <c r="T854" s="16"/>
      <c r="U854" s="16"/>
      <c r="W854" s="23" t="str">
        <f>IF('PD4'!$V854&lt;&gt;"",'PD4'!$V854*VLOOKUP('PD4'!$U854,#REF!,2,0),"")</f>
        <v/>
      </c>
      <c r="X854" s="16"/>
      <c r="Y854" s="16"/>
      <c r="Z854" s="16"/>
      <c r="AA854" s="16"/>
      <c r="AB854" s="16"/>
      <c r="AC854" s="16"/>
    </row>
    <row r="855" spans="1:29" ht="15.75" customHeight="1" x14ac:dyDescent="0.35">
      <c r="A855" s="17"/>
      <c r="B855" s="16"/>
      <c r="C855" s="16"/>
      <c r="D855" s="16"/>
      <c r="E855" s="16"/>
      <c r="F855" s="16"/>
      <c r="G855" s="16"/>
      <c r="H855" s="16"/>
      <c r="I855" s="16"/>
      <c r="J855" s="16"/>
      <c r="K855" s="16"/>
      <c r="N855" s="16"/>
      <c r="O855" s="16"/>
      <c r="P855" s="16"/>
      <c r="Q855" s="16"/>
      <c r="R855" s="16"/>
      <c r="S855" s="23"/>
      <c r="T855" s="16"/>
      <c r="U855" s="16"/>
      <c r="W855" s="23" t="str">
        <f>IF('PD4'!$V855&lt;&gt;"",'PD4'!$V855*VLOOKUP('PD4'!$U855,#REF!,2,0),"")</f>
        <v/>
      </c>
      <c r="X855" s="16"/>
      <c r="Y855" s="16"/>
      <c r="Z855" s="16"/>
      <c r="AA855" s="16"/>
      <c r="AB855" s="16"/>
      <c r="AC855" s="16"/>
    </row>
    <row r="856" spans="1:29" ht="15.75" customHeight="1" x14ac:dyDescent="0.35">
      <c r="A856" s="17"/>
      <c r="B856" s="16"/>
      <c r="C856" s="16"/>
      <c r="D856" s="16"/>
      <c r="E856" s="16"/>
      <c r="F856" s="16"/>
      <c r="G856" s="16"/>
      <c r="H856" s="16"/>
      <c r="I856" s="16"/>
      <c r="J856" s="16"/>
      <c r="K856" s="16"/>
      <c r="N856" s="16"/>
      <c r="O856" s="16"/>
      <c r="P856" s="16"/>
      <c r="Q856" s="16"/>
      <c r="R856" s="16"/>
      <c r="S856" s="23"/>
      <c r="T856" s="16"/>
      <c r="U856" s="16"/>
      <c r="W856" s="23" t="str">
        <f>IF('PD4'!$V856&lt;&gt;"",'PD4'!$V856*VLOOKUP('PD4'!$U856,#REF!,2,0),"")</f>
        <v/>
      </c>
      <c r="X856" s="16"/>
      <c r="Y856" s="16"/>
      <c r="Z856" s="16"/>
      <c r="AA856" s="16"/>
      <c r="AB856" s="16"/>
      <c r="AC856" s="16"/>
    </row>
    <row r="857" spans="1:29" ht="15.75" customHeight="1" x14ac:dyDescent="0.35">
      <c r="A857" s="17"/>
      <c r="B857" s="16"/>
      <c r="C857" s="16"/>
      <c r="D857" s="16"/>
      <c r="E857" s="16"/>
      <c r="F857" s="16"/>
      <c r="G857" s="16"/>
      <c r="H857" s="16"/>
      <c r="I857" s="16"/>
      <c r="J857" s="16"/>
      <c r="K857" s="16"/>
      <c r="N857" s="16"/>
      <c r="O857" s="16"/>
      <c r="P857" s="16"/>
      <c r="Q857" s="16"/>
      <c r="R857" s="16"/>
      <c r="S857" s="23"/>
      <c r="T857" s="16"/>
      <c r="U857" s="16"/>
      <c r="W857" s="23" t="str">
        <f>IF('PD4'!$V857&lt;&gt;"",'PD4'!$V857*VLOOKUP('PD4'!$U857,#REF!,2,0),"")</f>
        <v/>
      </c>
      <c r="X857" s="16"/>
      <c r="Y857" s="16"/>
      <c r="Z857" s="16"/>
      <c r="AA857" s="16"/>
      <c r="AB857" s="16"/>
      <c r="AC857" s="16"/>
    </row>
    <row r="858" spans="1:29" ht="15.75" customHeight="1" x14ac:dyDescent="0.35">
      <c r="A858" s="17"/>
      <c r="B858" s="16"/>
      <c r="C858" s="16"/>
      <c r="D858" s="16"/>
      <c r="E858" s="16"/>
      <c r="F858" s="16"/>
      <c r="G858" s="16"/>
      <c r="H858" s="16"/>
      <c r="I858" s="16"/>
      <c r="J858" s="16"/>
      <c r="K858" s="16"/>
      <c r="N858" s="16"/>
      <c r="O858" s="16"/>
      <c r="P858" s="16"/>
      <c r="Q858" s="16"/>
      <c r="R858" s="16"/>
      <c r="S858" s="23"/>
      <c r="T858" s="16"/>
      <c r="U858" s="16"/>
      <c r="W858" s="23" t="str">
        <f>IF('PD4'!$V858&lt;&gt;"",'PD4'!$V858*VLOOKUP('PD4'!$U858,#REF!,2,0),"")</f>
        <v/>
      </c>
      <c r="X858" s="16"/>
      <c r="Y858" s="16"/>
      <c r="Z858" s="16"/>
      <c r="AA858" s="16"/>
      <c r="AB858" s="16"/>
      <c r="AC858" s="16"/>
    </row>
    <row r="859" spans="1:29" ht="15.75" customHeight="1" x14ac:dyDescent="0.35">
      <c r="A859" s="17"/>
      <c r="B859" s="16"/>
      <c r="C859" s="16"/>
      <c r="D859" s="16"/>
      <c r="E859" s="16"/>
      <c r="F859" s="16"/>
      <c r="G859" s="16"/>
      <c r="H859" s="16"/>
      <c r="I859" s="16"/>
      <c r="J859" s="16"/>
      <c r="K859" s="16"/>
      <c r="N859" s="16"/>
      <c r="O859" s="16"/>
      <c r="P859" s="16"/>
      <c r="Q859" s="16"/>
      <c r="R859" s="16"/>
      <c r="S859" s="23"/>
      <c r="T859" s="16"/>
      <c r="U859" s="16"/>
      <c r="W859" s="23" t="str">
        <f>IF('PD4'!$V859&lt;&gt;"",'PD4'!$V859*VLOOKUP('PD4'!$U859,#REF!,2,0),"")</f>
        <v/>
      </c>
      <c r="X859" s="16"/>
      <c r="Y859" s="16"/>
      <c r="Z859" s="16"/>
      <c r="AA859" s="16"/>
      <c r="AB859" s="16"/>
      <c r="AC859" s="16"/>
    </row>
    <row r="860" spans="1:29" ht="15.75" customHeight="1" x14ac:dyDescent="0.35">
      <c r="A860" s="17"/>
      <c r="B860" s="16"/>
      <c r="C860" s="16"/>
      <c r="D860" s="16"/>
      <c r="E860" s="16"/>
      <c r="F860" s="16"/>
      <c r="G860" s="16"/>
      <c r="H860" s="16"/>
      <c r="I860" s="16"/>
      <c r="J860" s="16"/>
      <c r="K860" s="16"/>
      <c r="N860" s="16"/>
      <c r="O860" s="16"/>
      <c r="P860" s="16"/>
      <c r="Q860" s="16"/>
      <c r="R860" s="16"/>
      <c r="S860" s="23"/>
      <c r="T860" s="16"/>
      <c r="U860" s="16"/>
      <c r="W860" s="23" t="str">
        <f>IF('PD4'!$V860&lt;&gt;"",'PD4'!$V860*VLOOKUP('PD4'!$U860,#REF!,2,0),"")</f>
        <v/>
      </c>
      <c r="X860" s="16"/>
      <c r="Y860" s="16"/>
      <c r="Z860" s="16"/>
      <c r="AA860" s="16"/>
      <c r="AB860" s="16"/>
      <c r="AC860" s="16"/>
    </row>
    <row r="861" spans="1:29" ht="15.75" customHeight="1" x14ac:dyDescent="0.35">
      <c r="A861" s="17"/>
      <c r="B861" s="16"/>
      <c r="C861" s="16"/>
      <c r="D861" s="16"/>
      <c r="E861" s="16"/>
      <c r="F861" s="16"/>
      <c r="G861" s="16"/>
      <c r="H861" s="16"/>
      <c r="I861" s="16"/>
      <c r="J861" s="16"/>
      <c r="K861" s="16"/>
      <c r="N861" s="16"/>
      <c r="O861" s="16"/>
      <c r="P861" s="16"/>
      <c r="Q861" s="16"/>
      <c r="R861" s="16"/>
      <c r="S861" s="23"/>
      <c r="T861" s="16"/>
      <c r="U861" s="16"/>
      <c r="W861" s="23" t="str">
        <f>IF('PD4'!$V861&lt;&gt;"",'PD4'!$V861*VLOOKUP('PD4'!$U861,#REF!,2,0),"")</f>
        <v/>
      </c>
      <c r="X861" s="16"/>
      <c r="Y861" s="16"/>
      <c r="Z861" s="16"/>
      <c r="AA861" s="16"/>
      <c r="AB861" s="16"/>
      <c r="AC861" s="16"/>
    </row>
    <row r="862" spans="1:29" ht="15.75" customHeight="1" x14ac:dyDescent="0.35">
      <c r="A862" s="17"/>
      <c r="B862" s="16"/>
      <c r="C862" s="16"/>
      <c r="D862" s="16"/>
      <c r="E862" s="16"/>
      <c r="F862" s="16"/>
      <c r="G862" s="16"/>
      <c r="H862" s="16"/>
      <c r="I862" s="16"/>
      <c r="J862" s="16"/>
      <c r="K862" s="16"/>
      <c r="N862" s="16"/>
      <c r="O862" s="16"/>
      <c r="P862" s="16"/>
      <c r="Q862" s="16"/>
      <c r="R862" s="16"/>
      <c r="S862" s="23"/>
      <c r="T862" s="16"/>
      <c r="U862" s="16"/>
      <c r="W862" s="23" t="str">
        <f>IF('PD4'!$V862&lt;&gt;"",'PD4'!$V862*VLOOKUP('PD4'!$U862,#REF!,2,0),"")</f>
        <v/>
      </c>
      <c r="X862" s="16"/>
      <c r="Y862" s="16"/>
      <c r="Z862" s="16"/>
      <c r="AA862" s="16"/>
      <c r="AB862" s="16"/>
      <c r="AC862" s="16"/>
    </row>
    <row r="863" spans="1:29" ht="15.75" customHeight="1" x14ac:dyDescent="0.35">
      <c r="A863" s="17"/>
      <c r="B863" s="16"/>
      <c r="C863" s="16"/>
      <c r="D863" s="16"/>
      <c r="E863" s="16"/>
      <c r="F863" s="16"/>
      <c r="G863" s="16"/>
      <c r="H863" s="16"/>
      <c r="I863" s="16"/>
      <c r="J863" s="16"/>
      <c r="K863" s="16"/>
      <c r="N863" s="16"/>
      <c r="O863" s="16"/>
      <c r="P863" s="16"/>
      <c r="Q863" s="16"/>
      <c r="R863" s="16"/>
      <c r="S863" s="23"/>
      <c r="T863" s="16"/>
      <c r="U863" s="16"/>
      <c r="W863" s="23" t="str">
        <f>IF('PD4'!$V863&lt;&gt;"",'PD4'!$V863*VLOOKUP('PD4'!$U863,#REF!,2,0),"")</f>
        <v/>
      </c>
      <c r="X863" s="16"/>
      <c r="Y863" s="16"/>
      <c r="Z863" s="16"/>
      <c r="AA863" s="16"/>
      <c r="AB863" s="16"/>
      <c r="AC863" s="16"/>
    </row>
    <row r="864" spans="1:29" ht="15.75" customHeight="1" x14ac:dyDescent="0.35">
      <c r="A864" s="17"/>
      <c r="B864" s="16"/>
      <c r="C864" s="16"/>
      <c r="D864" s="16"/>
      <c r="E864" s="16"/>
      <c r="F864" s="16"/>
      <c r="G864" s="16"/>
      <c r="H864" s="16"/>
      <c r="I864" s="16"/>
      <c r="J864" s="16"/>
      <c r="K864" s="16"/>
      <c r="N864" s="16"/>
      <c r="O864" s="16"/>
      <c r="P864" s="16"/>
      <c r="Q864" s="16"/>
      <c r="R864" s="16"/>
      <c r="S864" s="23"/>
      <c r="T864" s="16"/>
      <c r="U864" s="16"/>
      <c r="W864" s="23" t="str">
        <f>IF('PD4'!$V864&lt;&gt;"",'PD4'!$V864*VLOOKUP('PD4'!$U864,#REF!,2,0),"")</f>
        <v/>
      </c>
      <c r="X864" s="16"/>
      <c r="Y864" s="16"/>
      <c r="Z864" s="16"/>
      <c r="AA864" s="16"/>
      <c r="AB864" s="16"/>
      <c r="AC864" s="16"/>
    </row>
    <row r="865" spans="1:29" ht="15.75" customHeight="1" x14ac:dyDescent="0.35">
      <c r="A865" s="17"/>
      <c r="B865" s="16"/>
      <c r="C865" s="16"/>
      <c r="D865" s="16"/>
      <c r="E865" s="16"/>
      <c r="F865" s="16"/>
      <c r="G865" s="16"/>
      <c r="H865" s="16"/>
      <c r="I865" s="16"/>
      <c r="J865" s="16"/>
      <c r="K865" s="16"/>
      <c r="N865" s="16"/>
      <c r="O865" s="16"/>
      <c r="P865" s="16"/>
      <c r="Q865" s="16"/>
      <c r="R865" s="16"/>
      <c r="S865" s="23"/>
      <c r="T865" s="16"/>
      <c r="U865" s="16"/>
      <c r="W865" s="23" t="str">
        <f>IF('PD4'!$V865&lt;&gt;"",'PD4'!$V865*VLOOKUP('PD4'!$U865,#REF!,2,0),"")</f>
        <v/>
      </c>
      <c r="X865" s="16"/>
      <c r="Y865" s="16"/>
      <c r="Z865" s="16"/>
      <c r="AA865" s="16"/>
      <c r="AB865" s="16"/>
      <c r="AC865" s="16"/>
    </row>
    <row r="866" spans="1:29" ht="15.75" customHeight="1" x14ac:dyDescent="0.35">
      <c r="A866" s="17"/>
      <c r="B866" s="16"/>
      <c r="C866" s="16"/>
      <c r="D866" s="16"/>
      <c r="E866" s="16"/>
      <c r="F866" s="16"/>
      <c r="G866" s="16"/>
      <c r="H866" s="16"/>
      <c r="I866" s="16"/>
      <c r="J866" s="16"/>
      <c r="K866" s="16"/>
      <c r="N866" s="16"/>
      <c r="O866" s="16"/>
      <c r="P866" s="16"/>
      <c r="Q866" s="16"/>
      <c r="R866" s="16"/>
      <c r="S866" s="23"/>
      <c r="T866" s="16"/>
      <c r="U866" s="16"/>
      <c r="W866" s="23" t="str">
        <f>IF('PD4'!$V866&lt;&gt;"",'PD4'!$V866*VLOOKUP('PD4'!$U866,#REF!,2,0),"")</f>
        <v/>
      </c>
      <c r="X866" s="16"/>
      <c r="Y866" s="16"/>
      <c r="Z866" s="16"/>
      <c r="AA866" s="16"/>
      <c r="AB866" s="16"/>
      <c r="AC866" s="16"/>
    </row>
    <row r="867" spans="1:29" ht="15.75" customHeight="1" x14ac:dyDescent="0.35">
      <c r="A867" s="17"/>
      <c r="B867" s="16"/>
      <c r="C867" s="16"/>
      <c r="D867" s="16"/>
      <c r="E867" s="16"/>
      <c r="F867" s="16"/>
      <c r="G867" s="16"/>
      <c r="H867" s="16"/>
      <c r="I867" s="16"/>
      <c r="J867" s="16"/>
      <c r="K867" s="16"/>
      <c r="N867" s="16"/>
      <c r="O867" s="16"/>
      <c r="P867" s="16"/>
      <c r="Q867" s="16"/>
      <c r="R867" s="16"/>
      <c r="S867" s="23"/>
      <c r="T867" s="16"/>
      <c r="U867" s="16"/>
      <c r="W867" s="23" t="str">
        <f>IF('PD4'!$V867&lt;&gt;"",'PD4'!$V867*VLOOKUP('PD4'!$U867,#REF!,2,0),"")</f>
        <v/>
      </c>
      <c r="X867" s="16"/>
      <c r="Y867" s="16"/>
      <c r="Z867" s="16"/>
      <c r="AA867" s="16"/>
      <c r="AB867" s="16"/>
      <c r="AC867" s="16"/>
    </row>
    <row r="868" spans="1:29" ht="15.75" customHeight="1" x14ac:dyDescent="0.35">
      <c r="A868" s="17"/>
      <c r="B868" s="16"/>
      <c r="C868" s="16"/>
      <c r="D868" s="16"/>
      <c r="E868" s="16"/>
      <c r="F868" s="16"/>
      <c r="G868" s="16"/>
      <c r="H868" s="16"/>
      <c r="I868" s="16"/>
      <c r="J868" s="16"/>
      <c r="K868" s="16"/>
      <c r="N868" s="16"/>
      <c r="O868" s="16"/>
      <c r="P868" s="16"/>
      <c r="Q868" s="16"/>
      <c r="R868" s="16"/>
      <c r="S868" s="23"/>
      <c r="T868" s="16"/>
      <c r="U868" s="16"/>
      <c r="W868" s="23" t="str">
        <f>IF('PD4'!$V868&lt;&gt;"",'PD4'!$V868*VLOOKUP('PD4'!$U868,#REF!,2,0),"")</f>
        <v/>
      </c>
      <c r="X868" s="16"/>
      <c r="Y868" s="16"/>
      <c r="Z868" s="16"/>
      <c r="AA868" s="16"/>
      <c r="AB868" s="16"/>
      <c r="AC868" s="16"/>
    </row>
    <row r="869" spans="1:29" ht="15.75" customHeight="1" x14ac:dyDescent="0.35">
      <c r="A869" s="17"/>
      <c r="B869" s="16"/>
      <c r="C869" s="16"/>
      <c r="D869" s="16"/>
      <c r="E869" s="16"/>
      <c r="F869" s="16"/>
      <c r="G869" s="16"/>
      <c r="H869" s="16"/>
      <c r="I869" s="16"/>
      <c r="J869" s="16"/>
      <c r="K869" s="16"/>
      <c r="N869" s="16"/>
      <c r="O869" s="16"/>
      <c r="P869" s="16"/>
      <c r="Q869" s="16"/>
      <c r="R869" s="16"/>
      <c r="S869" s="23"/>
      <c r="T869" s="16"/>
      <c r="U869" s="16"/>
      <c r="W869" s="23" t="str">
        <f>IF('PD4'!$V869&lt;&gt;"",'PD4'!$V869*VLOOKUP('PD4'!$U869,#REF!,2,0),"")</f>
        <v/>
      </c>
      <c r="X869" s="16"/>
      <c r="Y869" s="16"/>
      <c r="Z869" s="16"/>
      <c r="AA869" s="16"/>
      <c r="AB869" s="16"/>
      <c r="AC869" s="16"/>
    </row>
    <row r="870" spans="1:29" ht="15.75" customHeight="1" x14ac:dyDescent="0.35">
      <c r="A870" s="17"/>
      <c r="B870" s="16"/>
      <c r="C870" s="16"/>
      <c r="D870" s="16"/>
      <c r="E870" s="16"/>
      <c r="F870" s="16"/>
      <c r="G870" s="16"/>
      <c r="H870" s="16"/>
      <c r="I870" s="16"/>
      <c r="J870" s="16"/>
      <c r="K870" s="16"/>
      <c r="N870" s="16"/>
      <c r="O870" s="16"/>
      <c r="P870" s="16"/>
      <c r="Q870" s="16"/>
      <c r="R870" s="16"/>
      <c r="S870" s="23"/>
      <c r="T870" s="16"/>
      <c r="U870" s="16"/>
      <c r="W870" s="23" t="str">
        <f>IF('PD4'!$V870&lt;&gt;"",'PD4'!$V870*VLOOKUP('PD4'!$U870,#REF!,2,0),"")</f>
        <v/>
      </c>
      <c r="X870" s="16"/>
      <c r="Y870" s="16"/>
      <c r="Z870" s="16"/>
      <c r="AA870" s="16"/>
      <c r="AB870" s="16"/>
      <c r="AC870" s="16"/>
    </row>
    <row r="871" spans="1:29" ht="15.75" customHeight="1" x14ac:dyDescent="0.35">
      <c r="A871" s="17"/>
      <c r="B871" s="16"/>
      <c r="C871" s="16"/>
      <c r="D871" s="16"/>
      <c r="E871" s="16"/>
      <c r="F871" s="16"/>
      <c r="G871" s="16"/>
      <c r="H871" s="16"/>
      <c r="I871" s="16"/>
      <c r="J871" s="16"/>
      <c r="K871" s="16"/>
      <c r="N871" s="16"/>
      <c r="O871" s="16"/>
      <c r="P871" s="16"/>
      <c r="Q871" s="16"/>
      <c r="R871" s="16"/>
      <c r="S871" s="23"/>
      <c r="T871" s="16"/>
      <c r="U871" s="16"/>
      <c r="W871" s="23" t="str">
        <f>IF('PD4'!$V871&lt;&gt;"",'PD4'!$V871*VLOOKUP('PD4'!$U871,#REF!,2,0),"")</f>
        <v/>
      </c>
      <c r="X871" s="16"/>
      <c r="Y871" s="16"/>
      <c r="Z871" s="16"/>
      <c r="AA871" s="16"/>
      <c r="AB871" s="16"/>
      <c r="AC871" s="16"/>
    </row>
    <row r="872" spans="1:29" ht="15.75" customHeight="1" x14ac:dyDescent="0.35">
      <c r="A872" s="17"/>
      <c r="B872" s="16"/>
      <c r="C872" s="16"/>
      <c r="D872" s="16"/>
      <c r="E872" s="16"/>
      <c r="F872" s="16"/>
      <c r="G872" s="16"/>
      <c r="H872" s="16"/>
      <c r="I872" s="16"/>
      <c r="J872" s="16"/>
      <c r="K872" s="16"/>
      <c r="N872" s="16"/>
      <c r="O872" s="16"/>
      <c r="P872" s="16"/>
      <c r="Q872" s="16"/>
      <c r="R872" s="16"/>
      <c r="S872" s="23"/>
      <c r="T872" s="16"/>
      <c r="U872" s="16"/>
      <c r="W872" s="23" t="str">
        <f>IF('PD4'!$V872&lt;&gt;"",'PD4'!$V872*VLOOKUP('PD4'!$U872,#REF!,2,0),"")</f>
        <v/>
      </c>
      <c r="X872" s="16"/>
      <c r="Y872" s="16"/>
      <c r="Z872" s="16"/>
      <c r="AA872" s="16"/>
      <c r="AB872" s="16"/>
      <c r="AC872" s="16"/>
    </row>
    <row r="873" spans="1:29" ht="15.75" customHeight="1" x14ac:dyDescent="0.35">
      <c r="A873" s="17"/>
      <c r="B873" s="16"/>
      <c r="C873" s="16"/>
      <c r="D873" s="16"/>
      <c r="E873" s="16"/>
      <c r="F873" s="16"/>
      <c r="G873" s="16"/>
      <c r="H873" s="16"/>
      <c r="I873" s="16"/>
      <c r="J873" s="16"/>
      <c r="K873" s="16"/>
      <c r="N873" s="16"/>
      <c r="O873" s="16"/>
      <c r="P873" s="16"/>
      <c r="Q873" s="16"/>
      <c r="R873" s="16"/>
      <c r="S873" s="23"/>
      <c r="T873" s="16"/>
      <c r="U873" s="16"/>
      <c r="W873" s="23" t="str">
        <f>IF('PD4'!$V873&lt;&gt;"",'PD4'!$V873*VLOOKUP('PD4'!$U873,#REF!,2,0),"")</f>
        <v/>
      </c>
      <c r="X873" s="16"/>
      <c r="Y873" s="16"/>
      <c r="Z873" s="16"/>
      <c r="AA873" s="16"/>
      <c r="AB873" s="16"/>
      <c r="AC873" s="16"/>
    </row>
    <row r="874" spans="1:29" ht="15.75" customHeight="1" x14ac:dyDescent="0.35">
      <c r="A874" s="17"/>
      <c r="B874" s="16"/>
      <c r="C874" s="16"/>
      <c r="D874" s="16"/>
      <c r="E874" s="16"/>
      <c r="F874" s="16"/>
      <c r="G874" s="16"/>
      <c r="H874" s="16"/>
      <c r="I874" s="16"/>
      <c r="J874" s="16"/>
      <c r="K874" s="16"/>
      <c r="N874" s="16"/>
      <c r="O874" s="16"/>
      <c r="P874" s="16"/>
      <c r="Q874" s="16"/>
      <c r="R874" s="16"/>
      <c r="S874" s="23"/>
      <c r="T874" s="16"/>
      <c r="U874" s="16"/>
      <c r="W874" s="23" t="str">
        <f>IF('PD4'!$V874&lt;&gt;"",'PD4'!$V874*VLOOKUP('PD4'!$U874,#REF!,2,0),"")</f>
        <v/>
      </c>
      <c r="X874" s="16"/>
      <c r="Y874" s="16"/>
      <c r="Z874" s="16"/>
      <c r="AA874" s="16"/>
      <c r="AB874" s="16"/>
      <c r="AC874" s="16"/>
    </row>
    <row r="875" spans="1:29" ht="15.75" customHeight="1" x14ac:dyDescent="0.35">
      <c r="A875" s="17"/>
      <c r="B875" s="16"/>
      <c r="C875" s="16"/>
      <c r="D875" s="16"/>
      <c r="E875" s="16"/>
      <c r="F875" s="16"/>
      <c r="G875" s="16"/>
      <c r="H875" s="16"/>
      <c r="I875" s="16"/>
      <c r="J875" s="16"/>
      <c r="K875" s="16"/>
      <c r="N875" s="16"/>
      <c r="O875" s="16"/>
      <c r="P875" s="16"/>
      <c r="Q875" s="16"/>
      <c r="R875" s="16"/>
      <c r="S875" s="23"/>
      <c r="T875" s="16"/>
      <c r="U875" s="16"/>
      <c r="W875" s="23" t="str">
        <f>IF('PD4'!$V875&lt;&gt;"",'PD4'!$V875*VLOOKUP('PD4'!$U875,#REF!,2,0),"")</f>
        <v/>
      </c>
      <c r="X875" s="16"/>
      <c r="Y875" s="16"/>
      <c r="Z875" s="16"/>
      <c r="AA875" s="16"/>
      <c r="AB875" s="16"/>
      <c r="AC875" s="16"/>
    </row>
    <row r="876" spans="1:29" ht="15.75" customHeight="1" x14ac:dyDescent="0.35">
      <c r="A876" s="17"/>
      <c r="B876" s="16"/>
      <c r="C876" s="16"/>
      <c r="D876" s="16"/>
      <c r="E876" s="16"/>
      <c r="F876" s="16"/>
      <c r="G876" s="16"/>
      <c r="H876" s="16"/>
      <c r="I876" s="16"/>
      <c r="J876" s="16"/>
      <c r="K876" s="16"/>
      <c r="N876" s="16"/>
      <c r="O876" s="16"/>
      <c r="P876" s="16"/>
      <c r="Q876" s="16"/>
      <c r="R876" s="16"/>
      <c r="S876" s="23"/>
      <c r="T876" s="16"/>
      <c r="U876" s="16"/>
      <c r="W876" s="23" t="str">
        <f>IF('PD4'!$V876&lt;&gt;"",'PD4'!$V876*VLOOKUP('PD4'!$U876,#REF!,2,0),"")</f>
        <v/>
      </c>
      <c r="X876" s="16"/>
      <c r="Y876" s="16"/>
      <c r="Z876" s="16"/>
      <c r="AA876" s="16"/>
      <c r="AB876" s="16"/>
      <c r="AC876" s="16"/>
    </row>
    <row r="877" spans="1:29" ht="15.75" customHeight="1" x14ac:dyDescent="0.35">
      <c r="A877" s="17"/>
      <c r="B877" s="16"/>
      <c r="C877" s="16"/>
      <c r="D877" s="16"/>
      <c r="E877" s="16"/>
      <c r="F877" s="16"/>
      <c r="G877" s="16"/>
      <c r="H877" s="16"/>
      <c r="I877" s="16"/>
      <c r="J877" s="16"/>
      <c r="K877" s="16"/>
      <c r="N877" s="16"/>
      <c r="O877" s="16"/>
      <c r="P877" s="16"/>
      <c r="Q877" s="16"/>
      <c r="R877" s="16"/>
      <c r="S877" s="23"/>
      <c r="T877" s="16"/>
      <c r="U877" s="16"/>
      <c r="W877" s="23" t="str">
        <f>IF('PD4'!$V877&lt;&gt;"",'PD4'!$V877*VLOOKUP('PD4'!$U877,#REF!,2,0),"")</f>
        <v/>
      </c>
      <c r="X877" s="16"/>
      <c r="Y877" s="16"/>
      <c r="Z877" s="16"/>
      <c r="AA877" s="16"/>
      <c r="AB877" s="16"/>
      <c r="AC877" s="16"/>
    </row>
    <row r="878" spans="1:29" ht="15.75" customHeight="1" x14ac:dyDescent="0.35">
      <c r="A878" s="17"/>
      <c r="B878" s="16"/>
      <c r="C878" s="16"/>
      <c r="D878" s="16"/>
      <c r="E878" s="16"/>
      <c r="F878" s="16"/>
      <c r="G878" s="16"/>
      <c r="H878" s="16"/>
      <c r="I878" s="16"/>
      <c r="J878" s="16"/>
      <c r="K878" s="16"/>
      <c r="N878" s="16"/>
      <c r="O878" s="16"/>
      <c r="P878" s="16"/>
      <c r="Q878" s="16"/>
      <c r="R878" s="16"/>
      <c r="S878" s="23"/>
      <c r="T878" s="16"/>
      <c r="U878" s="16"/>
      <c r="W878" s="23" t="str">
        <f>IF('PD4'!$V878&lt;&gt;"",'PD4'!$V878*VLOOKUP('PD4'!$U878,#REF!,2,0),"")</f>
        <v/>
      </c>
      <c r="X878" s="16"/>
      <c r="Y878" s="16"/>
      <c r="Z878" s="16"/>
      <c r="AA878" s="16"/>
      <c r="AB878" s="16"/>
      <c r="AC878" s="16"/>
    </row>
    <row r="879" spans="1:29" ht="15.75" customHeight="1" x14ac:dyDescent="0.35">
      <c r="A879" s="17"/>
      <c r="B879" s="16"/>
      <c r="C879" s="16"/>
      <c r="D879" s="16"/>
      <c r="E879" s="16"/>
      <c r="F879" s="16"/>
      <c r="G879" s="16"/>
      <c r="H879" s="16"/>
      <c r="I879" s="16"/>
      <c r="J879" s="16"/>
      <c r="K879" s="16"/>
      <c r="N879" s="16"/>
      <c r="O879" s="16"/>
      <c r="P879" s="16"/>
      <c r="Q879" s="16"/>
      <c r="R879" s="16"/>
      <c r="S879" s="23"/>
      <c r="T879" s="16"/>
      <c r="U879" s="16"/>
      <c r="W879" s="23" t="str">
        <f>IF('PD4'!$V879&lt;&gt;"",'PD4'!$V879*VLOOKUP('PD4'!$U879,#REF!,2,0),"")</f>
        <v/>
      </c>
      <c r="X879" s="16"/>
      <c r="Y879" s="16"/>
      <c r="Z879" s="16"/>
      <c r="AA879" s="16"/>
      <c r="AB879" s="16"/>
      <c r="AC879" s="16"/>
    </row>
    <row r="880" spans="1:29" ht="15.75" customHeight="1" x14ac:dyDescent="0.35">
      <c r="A880" s="17"/>
      <c r="B880" s="16"/>
      <c r="C880" s="16"/>
      <c r="D880" s="16"/>
      <c r="E880" s="16"/>
      <c r="F880" s="16"/>
      <c r="G880" s="16"/>
      <c r="H880" s="16"/>
      <c r="I880" s="16"/>
      <c r="J880" s="16"/>
      <c r="K880" s="16"/>
      <c r="N880" s="16"/>
      <c r="O880" s="16"/>
      <c r="P880" s="16"/>
      <c r="Q880" s="16"/>
      <c r="R880" s="16"/>
      <c r="S880" s="23"/>
      <c r="T880" s="16"/>
      <c r="U880" s="16"/>
      <c r="W880" s="23" t="str">
        <f>IF('PD4'!$V880&lt;&gt;"",'PD4'!$V880*VLOOKUP('PD4'!$U880,#REF!,2,0),"")</f>
        <v/>
      </c>
      <c r="X880" s="16"/>
      <c r="Y880" s="16"/>
      <c r="Z880" s="16"/>
      <c r="AA880" s="16"/>
      <c r="AB880" s="16"/>
      <c r="AC880" s="16"/>
    </row>
    <row r="881" spans="1:29" ht="15.75" customHeight="1" x14ac:dyDescent="0.35">
      <c r="A881" s="17"/>
      <c r="B881" s="16"/>
      <c r="C881" s="16"/>
      <c r="D881" s="16"/>
      <c r="E881" s="16"/>
      <c r="F881" s="16"/>
      <c r="G881" s="16"/>
      <c r="H881" s="16"/>
      <c r="I881" s="16"/>
      <c r="J881" s="16"/>
      <c r="K881" s="16"/>
      <c r="N881" s="16"/>
      <c r="O881" s="16"/>
      <c r="P881" s="16"/>
      <c r="Q881" s="16"/>
      <c r="R881" s="16"/>
      <c r="S881" s="23"/>
      <c r="T881" s="16"/>
      <c r="U881" s="16"/>
      <c r="W881" s="23" t="str">
        <f>IF('PD4'!$V881&lt;&gt;"",'PD4'!$V881*VLOOKUP('PD4'!$U881,#REF!,2,0),"")</f>
        <v/>
      </c>
      <c r="X881" s="16"/>
      <c r="Y881" s="16"/>
      <c r="Z881" s="16"/>
      <c r="AA881" s="16"/>
      <c r="AB881" s="16"/>
      <c r="AC881" s="16"/>
    </row>
    <row r="882" spans="1:29" ht="15.75" customHeight="1" x14ac:dyDescent="0.35">
      <c r="A882" s="17"/>
      <c r="B882" s="16"/>
      <c r="C882" s="16"/>
      <c r="D882" s="16"/>
      <c r="E882" s="16"/>
      <c r="F882" s="16"/>
      <c r="G882" s="16"/>
      <c r="H882" s="16"/>
      <c r="I882" s="16"/>
      <c r="J882" s="16"/>
      <c r="K882" s="16"/>
      <c r="N882" s="16"/>
      <c r="O882" s="16"/>
      <c r="P882" s="16"/>
      <c r="Q882" s="16"/>
      <c r="R882" s="16"/>
      <c r="S882" s="23"/>
      <c r="T882" s="16"/>
      <c r="U882" s="16"/>
      <c r="W882" s="23" t="str">
        <f>IF('PD4'!$V882&lt;&gt;"",'PD4'!$V882*VLOOKUP('PD4'!$U882,#REF!,2,0),"")</f>
        <v/>
      </c>
      <c r="X882" s="16"/>
      <c r="Y882" s="16"/>
      <c r="Z882" s="16"/>
      <c r="AA882" s="16"/>
      <c r="AB882" s="16"/>
      <c r="AC882" s="16"/>
    </row>
    <row r="883" spans="1:29" ht="15.75" customHeight="1" x14ac:dyDescent="0.35">
      <c r="A883" s="17"/>
      <c r="B883" s="16"/>
      <c r="C883" s="16"/>
      <c r="D883" s="16"/>
      <c r="E883" s="16"/>
      <c r="F883" s="16"/>
      <c r="G883" s="16"/>
      <c r="H883" s="16"/>
      <c r="I883" s="16"/>
      <c r="J883" s="16"/>
      <c r="K883" s="16"/>
      <c r="N883" s="16"/>
      <c r="O883" s="16"/>
      <c r="P883" s="16"/>
      <c r="Q883" s="16"/>
      <c r="R883" s="16"/>
      <c r="S883" s="23"/>
      <c r="T883" s="16"/>
      <c r="U883" s="16"/>
      <c r="W883" s="23" t="str">
        <f>IF('PD4'!$V883&lt;&gt;"",'PD4'!$V883*VLOOKUP('PD4'!$U883,#REF!,2,0),"")</f>
        <v/>
      </c>
      <c r="X883" s="16"/>
      <c r="Y883" s="16"/>
      <c r="Z883" s="16"/>
      <c r="AA883" s="16"/>
      <c r="AB883" s="16"/>
      <c r="AC883" s="16"/>
    </row>
    <row r="884" spans="1:29" ht="15.75" customHeight="1" x14ac:dyDescent="0.35">
      <c r="A884" s="17"/>
      <c r="B884" s="16"/>
      <c r="C884" s="16"/>
      <c r="D884" s="16"/>
      <c r="E884" s="16"/>
      <c r="F884" s="16"/>
      <c r="G884" s="16"/>
      <c r="H884" s="16"/>
      <c r="I884" s="16"/>
      <c r="J884" s="16"/>
      <c r="K884" s="16"/>
      <c r="N884" s="16"/>
      <c r="O884" s="16"/>
      <c r="P884" s="16"/>
      <c r="Q884" s="16"/>
      <c r="R884" s="16"/>
      <c r="S884" s="23"/>
      <c r="T884" s="16"/>
      <c r="U884" s="16"/>
      <c r="W884" s="23" t="str">
        <f>IF('PD4'!$V884&lt;&gt;"",'PD4'!$V884*VLOOKUP('PD4'!$U884,#REF!,2,0),"")</f>
        <v/>
      </c>
      <c r="X884" s="16"/>
      <c r="Y884" s="16"/>
      <c r="Z884" s="16"/>
      <c r="AA884" s="16"/>
      <c r="AB884" s="16"/>
      <c r="AC884" s="16"/>
    </row>
    <row r="885" spans="1:29" ht="15.75" customHeight="1" x14ac:dyDescent="0.35">
      <c r="A885" s="17"/>
      <c r="B885" s="16"/>
      <c r="C885" s="16"/>
      <c r="D885" s="16"/>
      <c r="E885" s="16"/>
      <c r="F885" s="16"/>
      <c r="G885" s="16"/>
      <c r="H885" s="16"/>
      <c r="I885" s="16"/>
      <c r="J885" s="16"/>
      <c r="K885" s="16"/>
      <c r="N885" s="16"/>
      <c r="O885" s="16"/>
      <c r="P885" s="16"/>
      <c r="Q885" s="16"/>
      <c r="R885" s="16"/>
      <c r="S885" s="23"/>
      <c r="T885" s="16"/>
      <c r="U885" s="16"/>
      <c r="W885" s="23" t="str">
        <f>IF('PD4'!$V885&lt;&gt;"",'PD4'!$V885*VLOOKUP('PD4'!$U885,#REF!,2,0),"")</f>
        <v/>
      </c>
      <c r="X885" s="16"/>
      <c r="Y885" s="16"/>
      <c r="Z885" s="16"/>
      <c r="AA885" s="16"/>
      <c r="AB885" s="16"/>
      <c r="AC885" s="16"/>
    </row>
    <row r="886" spans="1:29" ht="15.75" customHeight="1" x14ac:dyDescent="0.35">
      <c r="A886" s="17"/>
      <c r="B886" s="16"/>
      <c r="C886" s="16"/>
      <c r="D886" s="16"/>
      <c r="E886" s="16"/>
      <c r="F886" s="16"/>
      <c r="G886" s="16"/>
      <c r="H886" s="16"/>
      <c r="I886" s="16"/>
      <c r="J886" s="16"/>
      <c r="K886" s="16"/>
      <c r="N886" s="16"/>
      <c r="O886" s="16"/>
      <c r="P886" s="16"/>
      <c r="Q886" s="16"/>
      <c r="R886" s="16"/>
      <c r="S886" s="23"/>
      <c r="T886" s="16"/>
      <c r="U886" s="16"/>
      <c r="W886" s="23" t="str">
        <f>IF('PD4'!$V886&lt;&gt;"",'PD4'!$V886*VLOOKUP('PD4'!$U886,#REF!,2,0),"")</f>
        <v/>
      </c>
      <c r="X886" s="16"/>
      <c r="Y886" s="16"/>
      <c r="Z886" s="16"/>
      <c r="AA886" s="16"/>
      <c r="AB886" s="16"/>
      <c r="AC886" s="16"/>
    </row>
    <row r="887" spans="1:29" ht="15.75" customHeight="1" x14ac:dyDescent="0.35">
      <c r="A887" s="17"/>
      <c r="B887" s="16"/>
      <c r="C887" s="16"/>
      <c r="D887" s="16"/>
      <c r="E887" s="16"/>
      <c r="F887" s="16"/>
      <c r="G887" s="16"/>
      <c r="H887" s="16"/>
      <c r="I887" s="16"/>
      <c r="J887" s="16"/>
      <c r="K887" s="16"/>
      <c r="N887" s="16"/>
      <c r="O887" s="16"/>
      <c r="P887" s="16"/>
      <c r="Q887" s="16"/>
      <c r="R887" s="16"/>
      <c r="S887" s="23"/>
      <c r="T887" s="16"/>
      <c r="U887" s="16"/>
      <c r="W887" s="23" t="str">
        <f>IF('PD4'!$V887&lt;&gt;"",'PD4'!$V887*VLOOKUP('PD4'!$U887,#REF!,2,0),"")</f>
        <v/>
      </c>
      <c r="X887" s="16"/>
      <c r="Y887" s="16"/>
      <c r="Z887" s="16"/>
      <c r="AA887" s="16"/>
      <c r="AB887" s="16"/>
      <c r="AC887" s="16"/>
    </row>
    <row r="888" spans="1:29" ht="15.75" customHeight="1" x14ac:dyDescent="0.35">
      <c r="A888" s="17"/>
      <c r="B888" s="16"/>
      <c r="C888" s="16"/>
      <c r="D888" s="16"/>
      <c r="E888" s="16"/>
      <c r="F888" s="16"/>
      <c r="G888" s="16"/>
      <c r="H888" s="16"/>
      <c r="I888" s="16"/>
      <c r="J888" s="16"/>
      <c r="K888" s="16"/>
      <c r="N888" s="16"/>
      <c r="O888" s="16"/>
      <c r="P888" s="16"/>
      <c r="Q888" s="16"/>
      <c r="R888" s="16"/>
      <c r="S888" s="23"/>
      <c r="T888" s="16"/>
      <c r="U888" s="16"/>
      <c r="W888" s="23" t="str">
        <f>IF('PD4'!$V888&lt;&gt;"",'PD4'!$V888*VLOOKUP('PD4'!$U888,#REF!,2,0),"")</f>
        <v/>
      </c>
      <c r="X888" s="16"/>
      <c r="Y888" s="16"/>
      <c r="Z888" s="16"/>
      <c r="AA888" s="16"/>
      <c r="AB888" s="16"/>
      <c r="AC888" s="16"/>
    </row>
    <row r="889" spans="1:29" ht="15.75" customHeight="1" x14ac:dyDescent="0.35">
      <c r="A889" s="17"/>
      <c r="B889" s="16"/>
      <c r="C889" s="16"/>
      <c r="D889" s="16"/>
      <c r="E889" s="16"/>
      <c r="F889" s="16"/>
      <c r="G889" s="16"/>
      <c r="H889" s="16"/>
      <c r="I889" s="16"/>
      <c r="J889" s="16"/>
      <c r="K889" s="16"/>
      <c r="N889" s="16"/>
      <c r="O889" s="16"/>
      <c r="P889" s="16"/>
      <c r="Q889" s="16"/>
      <c r="R889" s="16"/>
      <c r="S889" s="23"/>
      <c r="T889" s="16"/>
      <c r="U889" s="16"/>
      <c r="W889" s="23" t="str">
        <f>IF('PD4'!$V889&lt;&gt;"",'PD4'!$V889*VLOOKUP('PD4'!$U889,#REF!,2,0),"")</f>
        <v/>
      </c>
      <c r="X889" s="16"/>
      <c r="Y889" s="16"/>
      <c r="Z889" s="16"/>
      <c r="AA889" s="16"/>
      <c r="AB889" s="16"/>
      <c r="AC889" s="16"/>
    </row>
    <row r="890" spans="1:29" ht="15.75" customHeight="1" x14ac:dyDescent="0.35">
      <c r="A890" s="17"/>
      <c r="B890" s="16"/>
      <c r="C890" s="16"/>
      <c r="D890" s="16"/>
      <c r="E890" s="16"/>
      <c r="F890" s="16"/>
      <c r="G890" s="16"/>
      <c r="H890" s="16"/>
      <c r="I890" s="16"/>
      <c r="J890" s="16"/>
      <c r="K890" s="16"/>
      <c r="N890" s="16"/>
      <c r="O890" s="16"/>
      <c r="P890" s="16"/>
      <c r="Q890" s="16"/>
      <c r="R890" s="16"/>
      <c r="S890" s="23"/>
      <c r="T890" s="16"/>
      <c r="U890" s="16"/>
      <c r="W890" s="23" t="str">
        <f>IF('PD4'!$V890&lt;&gt;"",'PD4'!$V890*VLOOKUP('PD4'!$U890,#REF!,2,0),"")</f>
        <v/>
      </c>
      <c r="X890" s="16"/>
      <c r="Y890" s="16"/>
      <c r="Z890" s="16"/>
      <c r="AA890" s="16"/>
      <c r="AB890" s="16"/>
      <c r="AC890" s="16"/>
    </row>
    <row r="891" spans="1:29" ht="15.75" customHeight="1" x14ac:dyDescent="0.35">
      <c r="A891" s="17"/>
      <c r="B891" s="16"/>
      <c r="C891" s="16"/>
      <c r="D891" s="16"/>
      <c r="E891" s="16"/>
      <c r="F891" s="16"/>
      <c r="G891" s="16"/>
      <c r="H891" s="16"/>
      <c r="I891" s="16"/>
      <c r="J891" s="16"/>
      <c r="K891" s="16"/>
      <c r="N891" s="16"/>
      <c r="O891" s="16"/>
      <c r="P891" s="16"/>
      <c r="Q891" s="16"/>
      <c r="R891" s="16"/>
      <c r="S891" s="23"/>
      <c r="T891" s="16"/>
      <c r="U891" s="16"/>
      <c r="W891" s="23" t="str">
        <f>IF('PD4'!$V891&lt;&gt;"",'PD4'!$V891*VLOOKUP('PD4'!$U891,#REF!,2,0),"")</f>
        <v/>
      </c>
      <c r="X891" s="16"/>
      <c r="Y891" s="16"/>
      <c r="Z891" s="16"/>
      <c r="AA891" s="16"/>
      <c r="AB891" s="16"/>
      <c r="AC891" s="16"/>
    </row>
    <row r="892" spans="1:29" ht="15.75" customHeight="1" x14ac:dyDescent="0.35">
      <c r="A892" s="17"/>
      <c r="B892" s="16"/>
      <c r="C892" s="16"/>
      <c r="D892" s="16"/>
      <c r="E892" s="16"/>
      <c r="F892" s="16"/>
      <c r="G892" s="16"/>
      <c r="H892" s="16"/>
      <c r="I892" s="16"/>
      <c r="J892" s="16"/>
      <c r="K892" s="16"/>
      <c r="N892" s="16"/>
      <c r="O892" s="16"/>
      <c r="P892" s="16"/>
      <c r="Q892" s="16"/>
      <c r="R892" s="16"/>
      <c r="S892" s="23"/>
      <c r="T892" s="16"/>
      <c r="U892" s="16"/>
      <c r="W892" s="23" t="str">
        <f>IF('PD4'!$V892&lt;&gt;"",'PD4'!$V892*VLOOKUP('PD4'!$U892,#REF!,2,0),"")</f>
        <v/>
      </c>
      <c r="X892" s="16"/>
      <c r="Y892" s="16"/>
      <c r="Z892" s="16"/>
      <c r="AA892" s="16"/>
      <c r="AB892" s="16"/>
      <c r="AC892" s="16"/>
    </row>
    <row r="893" spans="1:29" ht="15.75" customHeight="1" x14ac:dyDescent="0.35">
      <c r="A893" s="17"/>
      <c r="B893" s="16"/>
      <c r="C893" s="16"/>
      <c r="D893" s="16"/>
      <c r="E893" s="16"/>
      <c r="F893" s="16"/>
      <c r="G893" s="16"/>
      <c r="H893" s="16"/>
      <c r="I893" s="16"/>
      <c r="J893" s="16"/>
      <c r="K893" s="16"/>
      <c r="N893" s="16"/>
      <c r="O893" s="16"/>
      <c r="P893" s="16"/>
      <c r="Q893" s="16"/>
      <c r="R893" s="16"/>
      <c r="S893" s="23"/>
      <c r="T893" s="16"/>
      <c r="U893" s="16"/>
      <c r="W893" s="23" t="str">
        <f>IF('PD4'!$V893&lt;&gt;"",'PD4'!$V893*VLOOKUP('PD4'!$U893,#REF!,2,0),"")</f>
        <v/>
      </c>
      <c r="X893" s="16"/>
      <c r="Y893" s="16"/>
      <c r="Z893" s="16"/>
      <c r="AA893" s="16"/>
      <c r="AB893" s="16"/>
      <c r="AC893" s="16"/>
    </row>
    <row r="894" spans="1:29" ht="15.75" customHeight="1" x14ac:dyDescent="0.35">
      <c r="A894" s="17"/>
      <c r="B894" s="16"/>
      <c r="C894" s="16"/>
      <c r="D894" s="16"/>
      <c r="E894" s="16"/>
      <c r="F894" s="16"/>
      <c r="G894" s="16"/>
      <c r="H894" s="16"/>
      <c r="I894" s="16"/>
      <c r="J894" s="16"/>
      <c r="K894" s="16"/>
      <c r="N894" s="16"/>
      <c r="O894" s="16"/>
      <c r="P894" s="16"/>
      <c r="Q894" s="16"/>
      <c r="R894" s="16"/>
      <c r="S894" s="23"/>
      <c r="T894" s="16"/>
      <c r="U894" s="16"/>
      <c r="W894" s="23" t="str">
        <f>IF('PD4'!$V894&lt;&gt;"",'PD4'!$V894*VLOOKUP('PD4'!$U894,#REF!,2,0),"")</f>
        <v/>
      </c>
      <c r="X894" s="16"/>
      <c r="Y894" s="16"/>
      <c r="Z894" s="16"/>
      <c r="AA894" s="16"/>
      <c r="AB894" s="16"/>
      <c r="AC894" s="16"/>
    </row>
    <row r="895" spans="1:29" ht="15.75" customHeight="1" x14ac:dyDescent="0.35">
      <c r="A895" s="17"/>
      <c r="B895" s="16"/>
      <c r="C895" s="16"/>
      <c r="D895" s="16"/>
      <c r="E895" s="16"/>
      <c r="F895" s="16"/>
      <c r="G895" s="16"/>
      <c r="H895" s="16"/>
      <c r="I895" s="16"/>
      <c r="J895" s="16"/>
      <c r="K895" s="16"/>
      <c r="N895" s="16"/>
      <c r="O895" s="16"/>
      <c r="P895" s="16"/>
      <c r="Q895" s="16"/>
      <c r="R895" s="16"/>
      <c r="S895" s="23"/>
      <c r="T895" s="16"/>
      <c r="U895" s="16"/>
      <c r="W895" s="23" t="str">
        <f>IF('PD4'!$V895&lt;&gt;"",'PD4'!$V895*VLOOKUP('PD4'!$U895,#REF!,2,0),"")</f>
        <v/>
      </c>
      <c r="X895" s="16"/>
      <c r="Y895" s="16"/>
      <c r="Z895" s="16"/>
      <c r="AA895" s="16"/>
      <c r="AB895" s="16"/>
      <c r="AC895" s="16"/>
    </row>
    <row r="896" spans="1:29" ht="15.75" customHeight="1" x14ac:dyDescent="0.35">
      <c r="A896" s="17"/>
      <c r="B896" s="16"/>
      <c r="C896" s="16"/>
      <c r="D896" s="16"/>
      <c r="E896" s="16"/>
      <c r="F896" s="16"/>
      <c r="G896" s="16"/>
      <c r="H896" s="16"/>
      <c r="I896" s="16"/>
      <c r="J896" s="16"/>
      <c r="K896" s="16"/>
      <c r="N896" s="16"/>
      <c r="O896" s="16"/>
      <c r="P896" s="16"/>
      <c r="Q896" s="16"/>
      <c r="R896" s="16"/>
      <c r="S896" s="23"/>
      <c r="T896" s="16"/>
      <c r="U896" s="16"/>
      <c r="W896" s="23" t="str">
        <f>IF('PD4'!$V896&lt;&gt;"",'PD4'!$V896*VLOOKUP('PD4'!$U896,#REF!,2,0),"")</f>
        <v/>
      </c>
      <c r="X896" s="16"/>
      <c r="Y896" s="16"/>
      <c r="Z896" s="16"/>
      <c r="AA896" s="16"/>
      <c r="AB896" s="16"/>
      <c r="AC896" s="16"/>
    </row>
    <row r="897" spans="1:29" ht="15.75" customHeight="1" x14ac:dyDescent="0.35">
      <c r="A897" s="17"/>
      <c r="B897" s="16"/>
      <c r="C897" s="16"/>
      <c r="D897" s="16"/>
      <c r="E897" s="16"/>
      <c r="F897" s="16"/>
      <c r="G897" s="16"/>
      <c r="H897" s="16"/>
      <c r="I897" s="16"/>
      <c r="J897" s="16"/>
      <c r="K897" s="16"/>
      <c r="N897" s="16"/>
      <c r="O897" s="16"/>
      <c r="P897" s="16"/>
      <c r="Q897" s="16"/>
      <c r="R897" s="16"/>
      <c r="S897" s="23"/>
      <c r="T897" s="16"/>
      <c r="U897" s="16"/>
      <c r="W897" s="23" t="str">
        <f>IF('PD4'!$V897&lt;&gt;"",'PD4'!$V897*VLOOKUP('PD4'!$U897,#REF!,2,0),"")</f>
        <v/>
      </c>
      <c r="X897" s="16"/>
      <c r="Y897" s="16"/>
      <c r="Z897" s="16"/>
      <c r="AA897" s="16"/>
      <c r="AB897" s="16"/>
      <c r="AC897" s="16"/>
    </row>
    <row r="898" spans="1:29" ht="15.75" customHeight="1" x14ac:dyDescent="0.35">
      <c r="A898" s="17"/>
      <c r="B898" s="16"/>
      <c r="C898" s="16"/>
      <c r="D898" s="16"/>
      <c r="E898" s="16"/>
      <c r="F898" s="16"/>
      <c r="G898" s="16"/>
      <c r="H898" s="16"/>
      <c r="I898" s="16"/>
      <c r="J898" s="16"/>
      <c r="K898" s="16"/>
      <c r="N898" s="16"/>
      <c r="O898" s="16"/>
      <c r="P898" s="16"/>
      <c r="Q898" s="16"/>
      <c r="R898" s="16"/>
      <c r="S898" s="23"/>
      <c r="T898" s="16"/>
      <c r="U898" s="16"/>
      <c r="W898" s="23" t="str">
        <f>IF('PD4'!$V898&lt;&gt;"",'PD4'!$V898*VLOOKUP('PD4'!$U898,#REF!,2,0),"")</f>
        <v/>
      </c>
      <c r="X898" s="16"/>
      <c r="Y898" s="16"/>
      <c r="Z898" s="16"/>
      <c r="AA898" s="16"/>
      <c r="AB898" s="16"/>
      <c r="AC898" s="16"/>
    </row>
    <row r="899" spans="1:29" ht="15.75" customHeight="1" x14ac:dyDescent="0.35">
      <c r="A899" s="17"/>
      <c r="B899" s="16"/>
      <c r="C899" s="16"/>
      <c r="D899" s="16"/>
      <c r="E899" s="16"/>
      <c r="F899" s="16"/>
      <c r="G899" s="16"/>
      <c r="H899" s="16"/>
      <c r="I899" s="16"/>
      <c r="J899" s="16"/>
      <c r="K899" s="16"/>
      <c r="N899" s="16"/>
      <c r="O899" s="16"/>
      <c r="P899" s="16"/>
      <c r="Q899" s="16"/>
      <c r="R899" s="16"/>
      <c r="S899" s="23"/>
      <c r="T899" s="16"/>
      <c r="U899" s="16"/>
      <c r="W899" s="23" t="str">
        <f>IF('PD4'!$V899&lt;&gt;"",'PD4'!$V899*VLOOKUP('PD4'!$U899,#REF!,2,0),"")</f>
        <v/>
      </c>
      <c r="X899" s="16"/>
      <c r="Y899" s="16"/>
      <c r="Z899" s="16"/>
      <c r="AA899" s="16"/>
      <c r="AB899" s="16"/>
      <c r="AC899" s="16"/>
    </row>
    <row r="900" spans="1:29" ht="15.75" customHeight="1" x14ac:dyDescent="0.35">
      <c r="A900" s="17"/>
      <c r="B900" s="16"/>
      <c r="C900" s="16"/>
      <c r="D900" s="16"/>
      <c r="E900" s="16"/>
      <c r="F900" s="16"/>
      <c r="G900" s="16"/>
      <c r="H900" s="16"/>
      <c r="I900" s="16"/>
      <c r="J900" s="16"/>
      <c r="K900" s="16"/>
      <c r="N900" s="16"/>
      <c r="O900" s="16"/>
      <c r="P900" s="16"/>
      <c r="Q900" s="16"/>
      <c r="R900" s="16"/>
      <c r="S900" s="23"/>
      <c r="T900" s="16"/>
      <c r="U900" s="16"/>
      <c r="W900" s="23" t="str">
        <f>IF('PD4'!$V900&lt;&gt;"",'PD4'!$V900*VLOOKUP('PD4'!$U900,#REF!,2,0),"")</f>
        <v/>
      </c>
      <c r="X900" s="16"/>
      <c r="Y900" s="16"/>
      <c r="Z900" s="16"/>
      <c r="AA900" s="16"/>
      <c r="AB900" s="16"/>
      <c r="AC900" s="16"/>
    </row>
    <row r="901" spans="1:29" ht="15.75" customHeight="1" x14ac:dyDescent="0.35">
      <c r="A901" s="17"/>
      <c r="B901" s="16"/>
      <c r="C901" s="16"/>
      <c r="D901" s="16"/>
      <c r="E901" s="16"/>
      <c r="F901" s="16"/>
      <c r="G901" s="16"/>
      <c r="H901" s="16"/>
      <c r="I901" s="16"/>
      <c r="J901" s="16"/>
      <c r="K901" s="16"/>
      <c r="N901" s="16"/>
      <c r="O901" s="16"/>
      <c r="P901" s="16"/>
      <c r="Q901" s="16"/>
      <c r="R901" s="16"/>
      <c r="S901" s="23"/>
      <c r="T901" s="16"/>
      <c r="U901" s="16"/>
      <c r="W901" s="23" t="str">
        <f>IF('PD4'!$V901&lt;&gt;"",'PD4'!$V901*VLOOKUP('PD4'!$U901,#REF!,2,0),"")</f>
        <v/>
      </c>
      <c r="X901" s="16"/>
      <c r="Y901" s="16"/>
      <c r="Z901" s="16"/>
      <c r="AA901" s="16"/>
      <c r="AB901" s="16"/>
      <c r="AC901" s="16"/>
    </row>
    <row r="902" spans="1:29" ht="15.75" customHeight="1" x14ac:dyDescent="0.35">
      <c r="A902" s="17"/>
      <c r="B902" s="16"/>
      <c r="C902" s="16"/>
      <c r="D902" s="16"/>
      <c r="E902" s="16"/>
      <c r="F902" s="16"/>
      <c r="G902" s="16"/>
      <c r="H902" s="16"/>
      <c r="I902" s="16"/>
      <c r="J902" s="16"/>
      <c r="K902" s="16"/>
      <c r="N902" s="16"/>
      <c r="O902" s="16"/>
      <c r="P902" s="16"/>
      <c r="Q902" s="16"/>
      <c r="R902" s="16"/>
      <c r="S902" s="23"/>
      <c r="T902" s="16"/>
      <c r="U902" s="16"/>
      <c r="W902" s="23" t="str">
        <f>IF('PD4'!$V902&lt;&gt;"",'PD4'!$V902*VLOOKUP('PD4'!$U902,#REF!,2,0),"")</f>
        <v/>
      </c>
      <c r="X902" s="16"/>
      <c r="Y902" s="16"/>
      <c r="Z902" s="16"/>
      <c r="AA902" s="16"/>
      <c r="AB902" s="16"/>
      <c r="AC902" s="16"/>
    </row>
    <row r="903" spans="1:29" ht="15.75" customHeight="1" x14ac:dyDescent="0.35">
      <c r="A903" s="17"/>
      <c r="B903" s="16"/>
      <c r="C903" s="16"/>
      <c r="D903" s="16"/>
      <c r="E903" s="16"/>
      <c r="F903" s="16"/>
      <c r="G903" s="16"/>
      <c r="H903" s="16"/>
      <c r="I903" s="16"/>
      <c r="J903" s="16"/>
      <c r="K903" s="16"/>
      <c r="N903" s="16"/>
      <c r="O903" s="16"/>
      <c r="P903" s="16"/>
      <c r="Q903" s="16"/>
      <c r="R903" s="16"/>
      <c r="S903" s="23"/>
      <c r="T903" s="16"/>
      <c r="U903" s="16"/>
      <c r="W903" s="23" t="str">
        <f>IF('PD4'!$V903&lt;&gt;"",'PD4'!$V903*VLOOKUP('PD4'!$U903,#REF!,2,0),"")</f>
        <v/>
      </c>
      <c r="X903" s="16"/>
      <c r="Y903" s="16"/>
      <c r="Z903" s="16"/>
      <c r="AA903" s="16"/>
      <c r="AB903" s="16"/>
      <c r="AC903" s="16"/>
    </row>
    <row r="904" spans="1:29" ht="15.75" customHeight="1" x14ac:dyDescent="0.35">
      <c r="A904" s="17"/>
      <c r="B904" s="16"/>
      <c r="C904" s="16"/>
      <c r="D904" s="16"/>
      <c r="E904" s="16"/>
      <c r="F904" s="16"/>
      <c r="G904" s="16"/>
      <c r="H904" s="16"/>
      <c r="I904" s="16"/>
      <c r="J904" s="16"/>
      <c r="K904" s="16"/>
      <c r="N904" s="16"/>
      <c r="O904" s="16"/>
      <c r="P904" s="16"/>
      <c r="Q904" s="16"/>
      <c r="R904" s="16"/>
      <c r="S904" s="23"/>
      <c r="T904" s="16"/>
      <c r="U904" s="16"/>
      <c r="W904" s="23" t="str">
        <f>IF('PD4'!$V904&lt;&gt;"",'PD4'!$V904*VLOOKUP('PD4'!$U904,#REF!,2,0),"")</f>
        <v/>
      </c>
      <c r="X904" s="16"/>
      <c r="Y904" s="16"/>
      <c r="Z904" s="16"/>
      <c r="AA904" s="16"/>
      <c r="AB904" s="16"/>
      <c r="AC904" s="16"/>
    </row>
    <row r="905" spans="1:29" ht="15.75" customHeight="1" x14ac:dyDescent="0.35">
      <c r="A905" s="17"/>
      <c r="B905" s="16"/>
      <c r="C905" s="16"/>
      <c r="D905" s="16"/>
      <c r="E905" s="16"/>
      <c r="F905" s="16"/>
      <c r="G905" s="16"/>
      <c r="H905" s="16"/>
      <c r="I905" s="16"/>
      <c r="J905" s="16"/>
      <c r="K905" s="16"/>
      <c r="N905" s="16"/>
      <c r="O905" s="16"/>
      <c r="P905" s="16"/>
      <c r="Q905" s="16"/>
      <c r="R905" s="16"/>
      <c r="S905" s="23"/>
      <c r="T905" s="16"/>
      <c r="U905" s="16"/>
      <c r="W905" s="23" t="str">
        <f>IF('PD4'!$V905&lt;&gt;"",'PD4'!$V905*VLOOKUP('PD4'!$U905,#REF!,2,0),"")</f>
        <v/>
      </c>
      <c r="X905" s="16"/>
      <c r="Y905" s="16"/>
      <c r="Z905" s="16"/>
      <c r="AA905" s="16"/>
      <c r="AB905" s="16"/>
      <c r="AC905" s="16"/>
    </row>
    <row r="906" spans="1:29" ht="15.75" customHeight="1" x14ac:dyDescent="0.35">
      <c r="A906" s="17"/>
      <c r="B906" s="16"/>
      <c r="C906" s="16"/>
      <c r="D906" s="16"/>
      <c r="E906" s="16"/>
      <c r="F906" s="16"/>
      <c r="G906" s="16"/>
      <c r="H906" s="16"/>
      <c r="I906" s="16"/>
      <c r="J906" s="16"/>
      <c r="K906" s="16"/>
      <c r="N906" s="16"/>
      <c r="O906" s="16"/>
      <c r="P906" s="16"/>
      <c r="Q906" s="16"/>
      <c r="R906" s="16"/>
      <c r="S906" s="23"/>
      <c r="T906" s="16"/>
      <c r="U906" s="16"/>
      <c r="W906" s="23" t="str">
        <f>IF('PD4'!$V906&lt;&gt;"",'PD4'!$V906*VLOOKUP('PD4'!$U906,#REF!,2,0),"")</f>
        <v/>
      </c>
      <c r="X906" s="16"/>
      <c r="Y906" s="16"/>
      <c r="Z906" s="16"/>
      <c r="AA906" s="16"/>
      <c r="AB906" s="16"/>
      <c r="AC906" s="16"/>
    </row>
    <row r="907" spans="1:29" ht="15.75" customHeight="1" x14ac:dyDescent="0.35">
      <c r="A907" s="17"/>
      <c r="B907" s="16"/>
      <c r="C907" s="16"/>
      <c r="D907" s="16"/>
      <c r="E907" s="16"/>
      <c r="F907" s="16"/>
      <c r="G907" s="16"/>
      <c r="H907" s="16"/>
      <c r="I907" s="16"/>
      <c r="J907" s="16"/>
      <c r="K907" s="16"/>
      <c r="N907" s="16"/>
      <c r="O907" s="16"/>
      <c r="P907" s="16"/>
      <c r="Q907" s="16"/>
      <c r="R907" s="16"/>
      <c r="S907" s="23"/>
      <c r="T907" s="16"/>
      <c r="U907" s="16"/>
      <c r="W907" s="23" t="str">
        <f>IF('PD4'!$V907&lt;&gt;"",'PD4'!$V907*VLOOKUP('PD4'!$U907,#REF!,2,0),"")</f>
        <v/>
      </c>
      <c r="X907" s="16"/>
      <c r="Y907" s="16"/>
      <c r="Z907" s="16"/>
      <c r="AA907" s="16"/>
      <c r="AB907" s="16"/>
      <c r="AC907" s="16"/>
    </row>
    <row r="908" spans="1:29" ht="15.75" customHeight="1" x14ac:dyDescent="0.35">
      <c r="A908" s="17"/>
      <c r="B908" s="16"/>
      <c r="C908" s="16"/>
      <c r="D908" s="16"/>
      <c r="E908" s="16"/>
      <c r="F908" s="16"/>
      <c r="G908" s="16"/>
      <c r="H908" s="16"/>
      <c r="I908" s="16"/>
      <c r="J908" s="16"/>
      <c r="K908" s="16"/>
      <c r="N908" s="16"/>
      <c r="O908" s="16"/>
      <c r="P908" s="16"/>
      <c r="Q908" s="16"/>
      <c r="R908" s="16"/>
      <c r="S908" s="23"/>
      <c r="T908" s="16"/>
      <c r="U908" s="16"/>
      <c r="W908" s="23" t="str">
        <f>IF('PD4'!$V908&lt;&gt;"",'PD4'!$V908*VLOOKUP('PD4'!$U908,#REF!,2,0),"")</f>
        <v/>
      </c>
      <c r="X908" s="16"/>
      <c r="Y908" s="16"/>
      <c r="Z908" s="16"/>
      <c r="AA908" s="16"/>
      <c r="AB908" s="16"/>
      <c r="AC908" s="16"/>
    </row>
    <row r="909" spans="1:29" ht="15.75" customHeight="1" x14ac:dyDescent="0.35">
      <c r="A909" s="17"/>
      <c r="B909" s="16"/>
      <c r="C909" s="16"/>
      <c r="D909" s="16"/>
      <c r="E909" s="16"/>
      <c r="F909" s="16"/>
      <c r="G909" s="16"/>
      <c r="H909" s="16"/>
      <c r="I909" s="16"/>
      <c r="J909" s="16"/>
      <c r="K909" s="16"/>
      <c r="N909" s="16"/>
      <c r="O909" s="16"/>
      <c r="P909" s="16"/>
      <c r="Q909" s="16"/>
      <c r="R909" s="16"/>
      <c r="S909" s="23"/>
      <c r="T909" s="16"/>
      <c r="U909" s="16"/>
      <c r="W909" s="23" t="str">
        <f>IF('PD4'!$V909&lt;&gt;"",'PD4'!$V909*VLOOKUP('PD4'!$U909,#REF!,2,0),"")</f>
        <v/>
      </c>
      <c r="X909" s="16"/>
      <c r="Y909" s="16"/>
      <c r="Z909" s="16"/>
      <c r="AA909" s="16"/>
      <c r="AB909" s="16"/>
      <c r="AC909" s="16"/>
    </row>
    <row r="910" spans="1:29" ht="15.75" customHeight="1" x14ac:dyDescent="0.35">
      <c r="A910" s="17"/>
      <c r="B910" s="16"/>
      <c r="C910" s="16"/>
      <c r="D910" s="16"/>
      <c r="E910" s="16"/>
      <c r="F910" s="16"/>
      <c r="G910" s="16"/>
      <c r="H910" s="16"/>
      <c r="I910" s="16"/>
      <c r="J910" s="16"/>
      <c r="K910" s="16"/>
      <c r="N910" s="16"/>
      <c r="O910" s="16"/>
      <c r="P910" s="16"/>
      <c r="Q910" s="16"/>
      <c r="R910" s="16"/>
      <c r="S910" s="23"/>
      <c r="T910" s="16"/>
      <c r="U910" s="16"/>
      <c r="W910" s="23" t="str">
        <f>IF('PD4'!$V910&lt;&gt;"",'PD4'!$V910*VLOOKUP('PD4'!$U910,#REF!,2,0),"")</f>
        <v/>
      </c>
      <c r="X910" s="16"/>
      <c r="Y910" s="16"/>
      <c r="Z910" s="16"/>
      <c r="AA910" s="16"/>
      <c r="AB910" s="16"/>
      <c r="AC910" s="16"/>
    </row>
    <row r="911" spans="1:29" ht="15.75" customHeight="1" x14ac:dyDescent="0.35">
      <c r="A911" s="17"/>
      <c r="B911" s="16"/>
      <c r="C911" s="16"/>
      <c r="D911" s="16"/>
      <c r="E911" s="16"/>
      <c r="F911" s="16"/>
      <c r="G911" s="16"/>
      <c r="H911" s="16"/>
      <c r="I911" s="16"/>
      <c r="J911" s="16"/>
      <c r="K911" s="16"/>
      <c r="N911" s="16"/>
      <c r="O911" s="16"/>
      <c r="P911" s="16"/>
      <c r="Q911" s="16"/>
      <c r="R911" s="16"/>
      <c r="S911" s="23"/>
      <c r="T911" s="16"/>
      <c r="U911" s="16"/>
      <c r="W911" s="23" t="str">
        <f>IF('PD4'!$V911&lt;&gt;"",'PD4'!$V911*VLOOKUP('PD4'!$U911,#REF!,2,0),"")</f>
        <v/>
      </c>
      <c r="X911" s="16"/>
      <c r="Y911" s="16"/>
      <c r="Z911" s="16"/>
      <c r="AA911" s="16"/>
      <c r="AB911" s="16"/>
      <c r="AC911" s="16"/>
    </row>
    <row r="912" spans="1:29" ht="15.75" customHeight="1" x14ac:dyDescent="0.35">
      <c r="A912" s="17"/>
      <c r="B912" s="16"/>
      <c r="C912" s="16"/>
      <c r="D912" s="16"/>
      <c r="E912" s="16"/>
      <c r="F912" s="16"/>
      <c r="G912" s="16"/>
      <c r="H912" s="16"/>
      <c r="I912" s="16"/>
      <c r="J912" s="16"/>
      <c r="K912" s="16"/>
      <c r="N912" s="16"/>
      <c r="O912" s="16"/>
      <c r="P912" s="16"/>
      <c r="Q912" s="16"/>
      <c r="R912" s="16"/>
      <c r="S912" s="23"/>
      <c r="T912" s="16"/>
      <c r="U912" s="16"/>
      <c r="W912" s="23" t="str">
        <f>IF('PD4'!$V912&lt;&gt;"",'PD4'!$V912*VLOOKUP('PD4'!$U912,#REF!,2,0),"")</f>
        <v/>
      </c>
      <c r="X912" s="16"/>
      <c r="Y912" s="16"/>
      <c r="Z912" s="16"/>
      <c r="AA912" s="16"/>
      <c r="AB912" s="16"/>
      <c r="AC912" s="16"/>
    </row>
    <row r="913" spans="1:29" ht="15.75" customHeight="1" x14ac:dyDescent="0.35">
      <c r="A913" s="17"/>
      <c r="B913" s="16"/>
      <c r="C913" s="16"/>
      <c r="D913" s="16"/>
      <c r="E913" s="16"/>
      <c r="F913" s="16"/>
      <c r="G913" s="16"/>
      <c r="H913" s="16"/>
      <c r="I913" s="16"/>
      <c r="J913" s="16"/>
      <c r="K913" s="16"/>
      <c r="N913" s="16"/>
      <c r="O913" s="16"/>
      <c r="P913" s="16"/>
      <c r="Q913" s="16"/>
      <c r="R913" s="16"/>
      <c r="S913" s="23"/>
      <c r="T913" s="16"/>
      <c r="U913" s="16"/>
      <c r="W913" s="23" t="str">
        <f>IF('PD4'!$V913&lt;&gt;"",'PD4'!$V913*VLOOKUP('PD4'!$U913,#REF!,2,0),"")</f>
        <v/>
      </c>
      <c r="X913" s="16"/>
      <c r="Y913" s="16"/>
      <c r="Z913" s="16"/>
      <c r="AA913" s="16"/>
      <c r="AB913" s="16"/>
      <c r="AC913" s="16"/>
    </row>
    <row r="914" spans="1:29" ht="15.75" customHeight="1" x14ac:dyDescent="0.35">
      <c r="A914" s="17"/>
      <c r="B914" s="16"/>
      <c r="C914" s="16"/>
      <c r="D914" s="16"/>
      <c r="E914" s="16"/>
      <c r="F914" s="16"/>
      <c r="G914" s="16"/>
      <c r="H914" s="16"/>
      <c r="I914" s="16"/>
      <c r="J914" s="16"/>
      <c r="K914" s="16"/>
      <c r="N914" s="16"/>
      <c r="O914" s="16"/>
      <c r="P914" s="16"/>
      <c r="Q914" s="16"/>
      <c r="R914" s="16"/>
      <c r="S914" s="23"/>
      <c r="T914" s="16"/>
      <c r="U914" s="16"/>
      <c r="W914" s="23" t="str">
        <f>IF('PD4'!$V914&lt;&gt;"",'PD4'!$V914*VLOOKUP('PD4'!$U914,#REF!,2,0),"")</f>
        <v/>
      </c>
      <c r="X914" s="16"/>
      <c r="Y914" s="16"/>
      <c r="Z914" s="16"/>
      <c r="AA914" s="16"/>
      <c r="AB914" s="16"/>
      <c r="AC914" s="16"/>
    </row>
    <row r="915" spans="1:29" ht="15.75" customHeight="1" x14ac:dyDescent="0.35">
      <c r="A915" s="17"/>
      <c r="B915" s="16"/>
      <c r="C915" s="16"/>
      <c r="D915" s="16"/>
      <c r="E915" s="16"/>
      <c r="F915" s="16"/>
      <c r="G915" s="16"/>
      <c r="H915" s="16"/>
      <c r="I915" s="16"/>
      <c r="J915" s="16"/>
      <c r="K915" s="16"/>
      <c r="N915" s="16"/>
      <c r="O915" s="16"/>
      <c r="P915" s="16"/>
      <c r="Q915" s="16"/>
      <c r="R915" s="16"/>
      <c r="S915" s="23"/>
      <c r="T915" s="16"/>
      <c r="U915" s="16"/>
      <c r="W915" s="23" t="str">
        <f>IF('PD4'!$V915&lt;&gt;"",'PD4'!$V915*VLOOKUP('PD4'!$U915,#REF!,2,0),"")</f>
        <v/>
      </c>
      <c r="X915" s="16"/>
      <c r="Y915" s="16"/>
      <c r="Z915" s="16"/>
      <c r="AA915" s="16"/>
      <c r="AB915" s="16"/>
      <c r="AC915" s="16"/>
    </row>
    <row r="916" spans="1:29" ht="15.75" customHeight="1" x14ac:dyDescent="0.35">
      <c r="A916" s="17"/>
      <c r="B916" s="16"/>
      <c r="C916" s="16"/>
      <c r="D916" s="16"/>
      <c r="E916" s="16"/>
      <c r="F916" s="16"/>
      <c r="G916" s="16"/>
      <c r="H916" s="16"/>
      <c r="I916" s="16"/>
      <c r="J916" s="16"/>
      <c r="K916" s="16"/>
      <c r="N916" s="16"/>
      <c r="O916" s="16"/>
      <c r="P916" s="16"/>
      <c r="Q916" s="16"/>
      <c r="R916" s="16"/>
      <c r="S916" s="23"/>
      <c r="T916" s="16"/>
      <c r="U916" s="16"/>
      <c r="W916" s="23" t="str">
        <f>IF('PD4'!$V916&lt;&gt;"",'PD4'!$V916*VLOOKUP('PD4'!$U916,#REF!,2,0),"")</f>
        <v/>
      </c>
      <c r="X916" s="16"/>
      <c r="Y916" s="16"/>
      <c r="Z916" s="16"/>
      <c r="AA916" s="16"/>
      <c r="AB916" s="16"/>
      <c r="AC916" s="16"/>
    </row>
    <row r="917" spans="1:29" ht="15.75" customHeight="1" x14ac:dyDescent="0.35">
      <c r="A917" s="17"/>
      <c r="B917" s="16"/>
      <c r="C917" s="16"/>
      <c r="D917" s="16"/>
      <c r="E917" s="16"/>
      <c r="F917" s="16"/>
      <c r="G917" s="16"/>
      <c r="H917" s="16"/>
      <c r="I917" s="16"/>
      <c r="J917" s="16"/>
      <c r="K917" s="16"/>
      <c r="N917" s="16"/>
      <c r="O917" s="16"/>
      <c r="P917" s="16"/>
      <c r="Q917" s="16"/>
      <c r="R917" s="16"/>
      <c r="S917" s="23"/>
      <c r="T917" s="16"/>
      <c r="U917" s="16"/>
      <c r="W917" s="23" t="str">
        <f>IF('PD4'!$V917&lt;&gt;"",'PD4'!$V917*VLOOKUP('PD4'!$U917,#REF!,2,0),"")</f>
        <v/>
      </c>
      <c r="X917" s="16"/>
      <c r="Y917" s="16"/>
      <c r="Z917" s="16"/>
      <c r="AA917" s="16"/>
      <c r="AB917" s="16"/>
      <c r="AC917" s="16"/>
    </row>
    <row r="918" spans="1:29" ht="15.75" customHeight="1" x14ac:dyDescent="0.35">
      <c r="A918" s="17"/>
      <c r="B918" s="16"/>
      <c r="C918" s="16"/>
      <c r="D918" s="16"/>
      <c r="E918" s="16"/>
      <c r="F918" s="16"/>
      <c r="G918" s="16"/>
      <c r="H918" s="16"/>
      <c r="I918" s="16"/>
      <c r="J918" s="16"/>
      <c r="K918" s="16"/>
      <c r="N918" s="16"/>
      <c r="O918" s="16"/>
      <c r="P918" s="16"/>
      <c r="Q918" s="16"/>
      <c r="R918" s="16"/>
      <c r="S918" s="23"/>
      <c r="T918" s="16"/>
      <c r="U918" s="16"/>
      <c r="W918" s="23" t="str">
        <f>IF('PD4'!$V918&lt;&gt;"",'PD4'!$V918*VLOOKUP('PD4'!$U918,#REF!,2,0),"")</f>
        <v/>
      </c>
      <c r="X918" s="16"/>
      <c r="Y918" s="16"/>
      <c r="Z918" s="16"/>
      <c r="AA918" s="16"/>
      <c r="AB918" s="16"/>
      <c r="AC918" s="16"/>
    </row>
    <row r="919" spans="1:29" ht="15.75" customHeight="1" x14ac:dyDescent="0.35">
      <c r="A919" s="17"/>
      <c r="B919" s="16"/>
      <c r="C919" s="16"/>
      <c r="D919" s="16"/>
      <c r="E919" s="16"/>
      <c r="F919" s="16"/>
      <c r="G919" s="16"/>
      <c r="H919" s="16"/>
      <c r="I919" s="16"/>
      <c r="J919" s="16"/>
      <c r="K919" s="16"/>
      <c r="N919" s="16"/>
      <c r="O919" s="16"/>
      <c r="P919" s="16"/>
      <c r="Q919" s="16"/>
      <c r="R919" s="16"/>
      <c r="S919" s="23"/>
      <c r="T919" s="16"/>
      <c r="U919" s="16"/>
      <c r="W919" s="23" t="str">
        <f>IF('PD4'!$V919&lt;&gt;"",'PD4'!$V919*VLOOKUP('PD4'!$U919,#REF!,2,0),"")</f>
        <v/>
      </c>
      <c r="X919" s="16"/>
      <c r="Y919" s="16"/>
      <c r="Z919" s="16"/>
      <c r="AA919" s="16"/>
      <c r="AB919" s="16"/>
      <c r="AC919" s="16"/>
    </row>
    <row r="920" spans="1:29" ht="15.75" customHeight="1" x14ac:dyDescent="0.35">
      <c r="A920" s="17"/>
      <c r="B920" s="16"/>
      <c r="C920" s="16"/>
      <c r="D920" s="16"/>
      <c r="E920" s="16"/>
      <c r="F920" s="16"/>
      <c r="G920" s="16"/>
      <c r="H920" s="16"/>
      <c r="I920" s="16"/>
      <c r="J920" s="16"/>
      <c r="K920" s="16"/>
      <c r="N920" s="16"/>
      <c r="O920" s="16"/>
      <c r="P920" s="16"/>
      <c r="Q920" s="16"/>
      <c r="R920" s="16"/>
      <c r="S920" s="23"/>
      <c r="T920" s="16"/>
      <c r="U920" s="16"/>
      <c r="W920" s="23" t="str">
        <f>IF('PD4'!$V920&lt;&gt;"",'PD4'!$V920*VLOOKUP('PD4'!$U920,#REF!,2,0),"")</f>
        <v/>
      </c>
      <c r="X920" s="16"/>
      <c r="Y920" s="16"/>
      <c r="Z920" s="16"/>
      <c r="AA920" s="16"/>
      <c r="AB920" s="16"/>
      <c r="AC920" s="16"/>
    </row>
    <row r="921" spans="1:29" ht="15.75" customHeight="1" x14ac:dyDescent="0.35">
      <c r="A921" s="17"/>
      <c r="B921" s="16"/>
      <c r="C921" s="16"/>
      <c r="D921" s="16"/>
      <c r="E921" s="16"/>
      <c r="F921" s="16"/>
      <c r="G921" s="16"/>
      <c r="H921" s="16"/>
      <c r="I921" s="16"/>
      <c r="J921" s="16"/>
      <c r="K921" s="16"/>
      <c r="N921" s="16"/>
      <c r="O921" s="16"/>
      <c r="P921" s="16"/>
      <c r="Q921" s="16"/>
      <c r="R921" s="16"/>
      <c r="S921" s="23"/>
      <c r="T921" s="16"/>
      <c r="U921" s="16"/>
      <c r="W921" s="23" t="str">
        <f>IF('PD4'!$V921&lt;&gt;"",'PD4'!$V921*VLOOKUP('PD4'!$U921,#REF!,2,0),"")</f>
        <v/>
      </c>
      <c r="X921" s="16"/>
      <c r="Y921" s="16"/>
      <c r="Z921" s="16"/>
      <c r="AA921" s="16"/>
      <c r="AB921" s="16"/>
      <c r="AC921" s="16"/>
    </row>
    <row r="922" spans="1:29" ht="15.75" customHeight="1" x14ac:dyDescent="0.35">
      <c r="A922" s="17"/>
      <c r="B922" s="16"/>
      <c r="C922" s="16"/>
      <c r="D922" s="16"/>
      <c r="E922" s="16"/>
      <c r="F922" s="16"/>
      <c r="G922" s="16"/>
      <c r="H922" s="16"/>
      <c r="I922" s="16"/>
      <c r="J922" s="16"/>
      <c r="K922" s="16"/>
      <c r="N922" s="16"/>
      <c r="O922" s="16"/>
      <c r="P922" s="16"/>
      <c r="Q922" s="16"/>
      <c r="R922" s="16"/>
      <c r="S922" s="23"/>
      <c r="T922" s="16"/>
      <c r="U922" s="16"/>
      <c r="W922" s="23" t="str">
        <f>IF('PD4'!$V922&lt;&gt;"",'PD4'!$V922*VLOOKUP('PD4'!$U922,#REF!,2,0),"")</f>
        <v/>
      </c>
      <c r="X922" s="16"/>
      <c r="Y922" s="16"/>
      <c r="Z922" s="16"/>
      <c r="AA922" s="16"/>
      <c r="AB922" s="16"/>
      <c r="AC922" s="16"/>
    </row>
    <row r="923" spans="1:29" ht="15.75" customHeight="1" x14ac:dyDescent="0.35">
      <c r="A923" s="17"/>
      <c r="B923" s="16"/>
      <c r="C923" s="16"/>
      <c r="D923" s="16"/>
      <c r="E923" s="16"/>
      <c r="F923" s="16"/>
      <c r="G923" s="16"/>
      <c r="H923" s="16"/>
      <c r="I923" s="16"/>
      <c r="J923" s="16"/>
      <c r="K923" s="16"/>
      <c r="N923" s="16"/>
      <c r="O923" s="16"/>
      <c r="P923" s="16"/>
      <c r="Q923" s="16"/>
      <c r="R923" s="16"/>
      <c r="S923" s="23"/>
      <c r="T923" s="16"/>
      <c r="U923" s="16"/>
      <c r="W923" s="23" t="str">
        <f>IF('PD4'!$V923&lt;&gt;"",'PD4'!$V923*VLOOKUP('PD4'!$U923,#REF!,2,0),"")</f>
        <v/>
      </c>
      <c r="X923" s="16"/>
      <c r="Y923" s="16"/>
      <c r="Z923" s="16"/>
      <c r="AA923" s="16"/>
      <c r="AB923" s="16"/>
      <c r="AC923" s="16"/>
    </row>
    <row r="924" spans="1:29" ht="15.75" customHeight="1" x14ac:dyDescent="0.35">
      <c r="A924" s="17"/>
      <c r="B924" s="16"/>
      <c r="C924" s="16"/>
      <c r="D924" s="16"/>
      <c r="E924" s="16"/>
      <c r="F924" s="16"/>
      <c r="G924" s="16"/>
      <c r="H924" s="16"/>
      <c r="I924" s="16"/>
      <c r="J924" s="16"/>
      <c r="K924" s="16"/>
      <c r="N924" s="16"/>
      <c r="O924" s="16"/>
      <c r="P924" s="16"/>
      <c r="Q924" s="16"/>
      <c r="R924" s="16"/>
      <c r="S924" s="23"/>
      <c r="T924" s="16"/>
      <c r="U924" s="16"/>
      <c r="W924" s="23" t="str">
        <f>IF('PD4'!$V924&lt;&gt;"",'PD4'!$V924*VLOOKUP('PD4'!$U924,#REF!,2,0),"")</f>
        <v/>
      </c>
      <c r="X924" s="16"/>
      <c r="Y924" s="16"/>
      <c r="Z924" s="16"/>
      <c r="AA924" s="16"/>
      <c r="AB924" s="16"/>
      <c r="AC924" s="16"/>
    </row>
    <row r="925" spans="1:29" ht="15.75" customHeight="1" x14ac:dyDescent="0.35">
      <c r="A925" s="17"/>
      <c r="B925" s="16"/>
      <c r="C925" s="16"/>
      <c r="D925" s="16"/>
      <c r="E925" s="16"/>
      <c r="F925" s="16"/>
      <c r="G925" s="16"/>
      <c r="H925" s="16"/>
      <c r="I925" s="16"/>
      <c r="J925" s="16"/>
      <c r="K925" s="16"/>
      <c r="N925" s="16"/>
      <c r="O925" s="16"/>
      <c r="P925" s="16"/>
      <c r="Q925" s="16"/>
      <c r="R925" s="16"/>
      <c r="S925" s="23"/>
      <c r="T925" s="16"/>
      <c r="U925" s="16"/>
      <c r="W925" s="23" t="str">
        <f>IF('PD4'!$V925&lt;&gt;"",'PD4'!$V925*VLOOKUP('PD4'!$U925,#REF!,2,0),"")</f>
        <v/>
      </c>
      <c r="X925" s="16"/>
      <c r="Y925" s="16"/>
      <c r="Z925" s="16"/>
      <c r="AA925" s="16"/>
      <c r="AB925" s="16"/>
      <c r="AC925" s="16"/>
    </row>
    <row r="926" spans="1:29" ht="15.75" customHeight="1" x14ac:dyDescent="0.35">
      <c r="A926" s="17"/>
      <c r="B926" s="16"/>
      <c r="C926" s="16"/>
      <c r="D926" s="16"/>
      <c r="E926" s="16"/>
      <c r="F926" s="16"/>
      <c r="G926" s="16"/>
      <c r="H926" s="16"/>
      <c r="I926" s="16"/>
      <c r="J926" s="16"/>
      <c r="K926" s="16"/>
      <c r="N926" s="16"/>
      <c r="O926" s="16"/>
      <c r="P926" s="16"/>
      <c r="Q926" s="16"/>
      <c r="R926" s="16"/>
      <c r="S926" s="23"/>
      <c r="T926" s="16"/>
      <c r="U926" s="16"/>
      <c r="W926" s="23" t="str">
        <f>IF('PD4'!$V926&lt;&gt;"",'PD4'!$V926*VLOOKUP('PD4'!$U926,#REF!,2,0),"")</f>
        <v/>
      </c>
      <c r="X926" s="16"/>
      <c r="Y926" s="16"/>
      <c r="Z926" s="16"/>
      <c r="AA926" s="16"/>
      <c r="AB926" s="16"/>
      <c r="AC926" s="16"/>
    </row>
    <row r="927" spans="1:29" ht="15.75" customHeight="1" x14ac:dyDescent="0.35">
      <c r="A927" s="17"/>
      <c r="B927" s="16"/>
      <c r="C927" s="16"/>
      <c r="D927" s="16"/>
      <c r="E927" s="16"/>
      <c r="F927" s="16"/>
      <c r="G927" s="16"/>
      <c r="H927" s="16"/>
      <c r="I927" s="16"/>
      <c r="J927" s="16"/>
      <c r="K927" s="16"/>
      <c r="N927" s="16"/>
      <c r="O927" s="16"/>
      <c r="P927" s="16"/>
      <c r="Q927" s="16"/>
      <c r="R927" s="16"/>
      <c r="S927" s="23"/>
      <c r="T927" s="16"/>
      <c r="U927" s="16"/>
      <c r="W927" s="23" t="str">
        <f>IF('PD4'!$V927&lt;&gt;"",'PD4'!$V927*VLOOKUP('PD4'!$U927,#REF!,2,0),"")</f>
        <v/>
      </c>
      <c r="X927" s="16"/>
      <c r="Y927" s="16"/>
      <c r="Z927" s="16"/>
      <c r="AA927" s="16"/>
      <c r="AB927" s="16"/>
      <c r="AC927" s="16"/>
    </row>
    <row r="928" spans="1:29" ht="15.75" customHeight="1" x14ac:dyDescent="0.35">
      <c r="A928" s="17"/>
      <c r="B928" s="16"/>
      <c r="C928" s="16"/>
      <c r="D928" s="16"/>
      <c r="E928" s="16"/>
      <c r="F928" s="16"/>
      <c r="G928" s="16"/>
      <c r="H928" s="16"/>
      <c r="I928" s="16"/>
      <c r="J928" s="16"/>
      <c r="K928" s="16"/>
      <c r="N928" s="16"/>
      <c r="O928" s="16"/>
      <c r="P928" s="16"/>
      <c r="Q928" s="16"/>
      <c r="R928" s="16"/>
      <c r="S928" s="23"/>
      <c r="T928" s="16"/>
      <c r="U928" s="16"/>
      <c r="W928" s="23" t="str">
        <f>IF('PD4'!$V928&lt;&gt;"",'PD4'!$V928*VLOOKUP('PD4'!$U928,#REF!,2,0),"")</f>
        <v/>
      </c>
      <c r="X928" s="16"/>
      <c r="Y928" s="16"/>
      <c r="Z928" s="16"/>
      <c r="AA928" s="16"/>
      <c r="AB928" s="16"/>
      <c r="AC928" s="16"/>
    </row>
    <row r="929" spans="1:29" ht="15.75" customHeight="1" x14ac:dyDescent="0.35">
      <c r="A929" s="17"/>
      <c r="B929" s="16"/>
      <c r="C929" s="16"/>
      <c r="D929" s="16"/>
      <c r="E929" s="16"/>
      <c r="F929" s="16"/>
      <c r="G929" s="16"/>
      <c r="H929" s="16"/>
      <c r="I929" s="16"/>
      <c r="J929" s="16"/>
      <c r="K929" s="16"/>
      <c r="N929" s="16"/>
      <c r="O929" s="16"/>
      <c r="P929" s="16"/>
      <c r="Q929" s="16"/>
      <c r="R929" s="16"/>
      <c r="S929" s="23"/>
      <c r="T929" s="16"/>
      <c r="U929" s="16"/>
      <c r="W929" s="23" t="str">
        <f>IF('PD4'!$V929&lt;&gt;"",'PD4'!$V929*VLOOKUP('PD4'!$U929,#REF!,2,0),"")</f>
        <v/>
      </c>
      <c r="X929" s="16"/>
      <c r="Y929" s="16"/>
      <c r="Z929" s="16"/>
      <c r="AA929" s="16"/>
      <c r="AB929" s="16"/>
      <c r="AC929" s="16"/>
    </row>
    <row r="930" spans="1:29" ht="15.75" customHeight="1" x14ac:dyDescent="0.35">
      <c r="A930" s="17"/>
      <c r="B930" s="16"/>
      <c r="C930" s="16"/>
      <c r="D930" s="16"/>
      <c r="E930" s="16"/>
      <c r="F930" s="16"/>
      <c r="G930" s="16"/>
      <c r="H930" s="16"/>
      <c r="I930" s="16"/>
      <c r="J930" s="16"/>
      <c r="K930" s="16"/>
      <c r="N930" s="16"/>
      <c r="O930" s="16"/>
      <c r="P930" s="16"/>
      <c r="Q930" s="16"/>
      <c r="R930" s="16"/>
      <c r="S930" s="23"/>
      <c r="T930" s="16"/>
      <c r="U930" s="16"/>
      <c r="W930" s="23" t="str">
        <f>IF('PD4'!$V930&lt;&gt;"",'PD4'!$V930*VLOOKUP('PD4'!$U930,#REF!,2,0),"")</f>
        <v/>
      </c>
      <c r="X930" s="16"/>
      <c r="Y930" s="16"/>
      <c r="Z930" s="16"/>
      <c r="AA930" s="16"/>
      <c r="AB930" s="16"/>
      <c r="AC930" s="16"/>
    </row>
    <row r="931" spans="1:29" ht="15.75" customHeight="1" x14ac:dyDescent="0.35">
      <c r="A931" s="17"/>
      <c r="B931" s="16"/>
      <c r="C931" s="16"/>
      <c r="D931" s="16"/>
      <c r="E931" s="16"/>
      <c r="F931" s="16"/>
      <c r="G931" s="16"/>
      <c r="H931" s="16"/>
      <c r="I931" s="16"/>
      <c r="J931" s="16"/>
      <c r="K931" s="16"/>
      <c r="N931" s="16"/>
      <c r="O931" s="16"/>
      <c r="P931" s="16"/>
      <c r="Q931" s="16"/>
      <c r="R931" s="16"/>
      <c r="S931" s="23"/>
      <c r="T931" s="16"/>
      <c r="U931" s="16"/>
      <c r="W931" s="23" t="str">
        <f>IF('PD4'!$V931&lt;&gt;"",'PD4'!$V931*VLOOKUP('PD4'!$U931,#REF!,2,0),"")</f>
        <v/>
      </c>
      <c r="X931" s="16"/>
      <c r="Y931" s="16"/>
      <c r="Z931" s="16"/>
      <c r="AA931" s="16"/>
      <c r="AB931" s="16"/>
      <c r="AC931" s="16"/>
    </row>
    <row r="932" spans="1:29" ht="15.75" customHeight="1" x14ac:dyDescent="0.35">
      <c r="A932" s="17"/>
      <c r="B932" s="16"/>
      <c r="C932" s="16"/>
      <c r="D932" s="16"/>
      <c r="E932" s="16"/>
      <c r="F932" s="16"/>
      <c r="G932" s="16"/>
      <c r="H932" s="16"/>
      <c r="I932" s="16"/>
      <c r="J932" s="16"/>
      <c r="K932" s="16"/>
      <c r="N932" s="16"/>
      <c r="O932" s="16"/>
      <c r="P932" s="16"/>
      <c r="Q932" s="16"/>
      <c r="R932" s="16"/>
      <c r="S932" s="23"/>
      <c r="T932" s="16"/>
      <c r="U932" s="16"/>
      <c r="W932" s="23" t="str">
        <f>IF('PD4'!$V932&lt;&gt;"",'PD4'!$V932*VLOOKUP('PD4'!$U932,#REF!,2,0),"")</f>
        <v/>
      </c>
      <c r="X932" s="16"/>
      <c r="Y932" s="16"/>
      <c r="Z932" s="16"/>
      <c r="AA932" s="16"/>
      <c r="AB932" s="16"/>
      <c r="AC932" s="16"/>
    </row>
    <row r="933" spans="1:29" ht="15.75" customHeight="1" x14ac:dyDescent="0.35">
      <c r="A933" s="17"/>
      <c r="B933" s="16"/>
      <c r="C933" s="16"/>
      <c r="D933" s="16"/>
      <c r="E933" s="16"/>
      <c r="F933" s="16"/>
      <c r="G933" s="16"/>
      <c r="H933" s="16"/>
      <c r="I933" s="16"/>
      <c r="J933" s="16"/>
      <c r="K933" s="16"/>
      <c r="N933" s="16"/>
      <c r="O933" s="16"/>
      <c r="P933" s="16"/>
      <c r="Q933" s="16"/>
      <c r="R933" s="16"/>
      <c r="S933" s="23"/>
      <c r="T933" s="16"/>
      <c r="U933" s="16"/>
      <c r="W933" s="23" t="str">
        <f>IF('PD4'!$V933&lt;&gt;"",'PD4'!$V933*VLOOKUP('PD4'!$U933,#REF!,2,0),"")</f>
        <v/>
      </c>
      <c r="X933" s="16"/>
      <c r="Y933" s="16"/>
      <c r="Z933" s="16"/>
      <c r="AA933" s="16"/>
      <c r="AB933" s="16"/>
      <c r="AC933" s="16"/>
    </row>
    <row r="934" spans="1:29" ht="15.75" customHeight="1" x14ac:dyDescent="0.35">
      <c r="A934" s="17"/>
      <c r="B934" s="16"/>
      <c r="C934" s="16"/>
      <c r="D934" s="16"/>
      <c r="E934" s="16"/>
      <c r="F934" s="16"/>
      <c r="G934" s="16"/>
      <c r="H934" s="16"/>
      <c r="I934" s="16"/>
      <c r="J934" s="16"/>
      <c r="K934" s="16"/>
      <c r="N934" s="16"/>
      <c r="O934" s="16"/>
      <c r="P934" s="16"/>
      <c r="Q934" s="16"/>
      <c r="R934" s="16"/>
      <c r="S934" s="23"/>
      <c r="T934" s="16"/>
      <c r="U934" s="16"/>
      <c r="W934" s="23" t="str">
        <f>IF('PD4'!$V934&lt;&gt;"",'PD4'!$V934*VLOOKUP('PD4'!$U934,#REF!,2,0),"")</f>
        <v/>
      </c>
      <c r="X934" s="16"/>
      <c r="Y934" s="16"/>
      <c r="Z934" s="16"/>
      <c r="AA934" s="16"/>
      <c r="AB934" s="16"/>
      <c r="AC934" s="16"/>
    </row>
    <row r="935" spans="1:29" ht="15.75" customHeight="1" x14ac:dyDescent="0.35">
      <c r="A935" s="17"/>
      <c r="B935" s="16"/>
      <c r="C935" s="16"/>
      <c r="D935" s="16"/>
      <c r="E935" s="16"/>
      <c r="F935" s="16"/>
      <c r="G935" s="16"/>
      <c r="H935" s="16"/>
      <c r="I935" s="16"/>
      <c r="J935" s="16"/>
      <c r="K935" s="16"/>
      <c r="N935" s="16"/>
      <c r="O935" s="16"/>
      <c r="P935" s="16"/>
      <c r="Q935" s="16"/>
      <c r="R935" s="16"/>
      <c r="S935" s="23"/>
      <c r="T935" s="16"/>
      <c r="U935" s="16"/>
      <c r="W935" s="23" t="str">
        <f>IF('PD4'!$V935&lt;&gt;"",'PD4'!$V935*VLOOKUP('PD4'!$U935,#REF!,2,0),"")</f>
        <v/>
      </c>
      <c r="X935" s="16"/>
      <c r="Y935" s="16"/>
      <c r="Z935" s="16"/>
      <c r="AA935" s="16"/>
      <c r="AB935" s="16"/>
      <c r="AC935" s="16"/>
    </row>
    <row r="936" spans="1:29" ht="15.75" customHeight="1" x14ac:dyDescent="0.35">
      <c r="A936" s="17"/>
      <c r="B936" s="16"/>
      <c r="C936" s="16"/>
      <c r="D936" s="16"/>
      <c r="E936" s="16"/>
      <c r="F936" s="16"/>
      <c r="G936" s="16"/>
      <c r="H936" s="16"/>
      <c r="I936" s="16"/>
      <c r="J936" s="16"/>
      <c r="K936" s="16"/>
      <c r="N936" s="16"/>
      <c r="O936" s="16"/>
      <c r="P936" s="16"/>
      <c r="Q936" s="16"/>
      <c r="R936" s="16"/>
      <c r="S936" s="23"/>
      <c r="T936" s="16"/>
      <c r="U936" s="16"/>
      <c r="W936" s="23" t="str">
        <f>IF('PD4'!$V936&lt;&gt;"",'PD4'!$V936*VLOOKUP('PD4'!$U936,#REF!,2,0),"")</f>
        <v/>
      </c>
      <c r="X936" s="16"/>
      <c r="Y936" s="16"/>
      <c r="Z936" s="16"/>
      <c r="AA936" s="16"/>
      <c r="AB936" s="16"/>
      <c r="AC936" s="16"/>
    </row>
    <row r="937" spans="1:29" ht="15.75" customHeight="1" x14ac:dyDescent="0.35">
      <c r="A937" s="17"/>
      <c r="B937" s="16"/>
      <c r="C937" s="16"/>
      <c r="D937" s="16"/>
      <c r="E937" s="16"/>
      <c r="F937" s="16"/>
      <c r="G937" s="16"/>
      <c r="H937" s="16"/>
      <c r="I937" s="16"/>
      <c r="J937" s="16"/>
      <c r="K937" s="16"/>
      <c r="N937" s="16"/>
      <c r="O937" s="16"/>
      <c r="P937" s="16"/>
      <c r="Q937" s="16"/>
      <c r="R937" s="16"/>
      <c r="S937" s="23"/>
      <c r="T937" s="16"/>
      <c r="U937" s="16"/>
      <c r="W937" s="23" t="str">
        <f>IF('PD4'!$V937&lt;&gt;"",'PD4'!$V937*VLOOKUP('PD4'!$U937,#REF!,2,0),"")</f>
        <v/>
      </c>
      <c r="X937" s="16"/>
      <c r="Y937" s="16"/>
      <c r="Z937" s="16"/>
      <c r="AA937" s="16"/>
      <c r="AB937" s="16"/>
      <c r="AC937" s="16"/>
    </row>
    <row r="938" spans="1:29" ht="15.75" customHeight="1" x14ac:dyDescent="0.35">
      <c r="A938" s="17"/>
      <c r="B938" s="16"/>
      <c r="C938" s="16"/>
      <c r="D938" s="16"/>
      <c r="E938" s="16"/>
      <c r="F938" s="16"/>
      <c r="G938" s="16"/>
      <c r="H938" s="16"/>
      <c r="I938" s="16"/>
      <c r="J938" s="16"/>
      <c r="K938" s="16"/>
      <c r="N938" s="16"/>
      <c r="O938" s="16"/>
      <c r="P938" s="16"/>
      <c r="Q938" s="16"/>
      <c r="R938" s="16"/>
      <c r="S938" s="23"/>
      <c r="T938" s="16"/>
      <c r="U938" s="16"/>
      <c r="W938" s="23" t="str">
        <f>IF('PD4'!$V938&lt;&gt;"",'PD4'!$V938*VLOOKUP('PD4'!$U938,#REF!,2,0),"")</f>
        <v/>
      </c>
      <c r="X938" s="16"/>
      <c r="Y938" s="16"/>
      <c r="Z938" s="16"/>
      <c r="AA938" s="16"/>
      <c r="AB938" s="16"/>
      <c r="AC938" s="16"/>
    </row>
    <row r="939" spans="1:29" ht="15.75" customHeight="1" x14ac:dyDescent="0.35">
      <c r="A939" s="17"/>
      <c r="B939" s="16"/>
      <c r="C939" s="16"/>
      <c r="D939" s="16"/>
      <c r="E939" s="16"/>
      <c r="F939" s="16"/>
      <c r="G939" s="16"/>
      <c r="H939" s="16"/>
      <c r="I939" s="16"/>
      <c r="J939" s="16"/>
      <c r="K939" s="16"/>
      <c r="N939" s="16"/>
      <c r="O939" s="16"/>
      <c r="P939" s="16"/>
      <c r="Q939" s="16"/>
      <c r="R939" s="16"/>
      <c r="S939" s="23"/>
      <c r="T939" s="16"/>
      <c r="U939" s="16"/>
      <c r="W939" s="23" t="str">
        <f>IF('PD4'!$V939&lt;&gt;"",'PD4'!$V939*VLOOKUP('PD4'!$U939,#REF!,2,0),"")</f>
        <v/>
      </c>
      <c r="X939" s="16"/>
      <c r="Y939" s="16"/>
      <c r="Z939" s="16"/>
      <c r="AA939" s="16"/>
      <c r="AB939" s="16"/>
      <c r="AC939" s="16"/>
    </row>
    <row r="940" spans="1:29" ht="15.75" customHeight="1" x14ac:dyDescent="0.35">
      <c r="A940" s="17"/>
      <c r="B940" s="16"/>
      <c r="C940" s="16"/>
      <c r="D940" s="16"/>
      <c r="E940" s="16"/>
      <c r="F940" s="16"/>
      <c r="G940" s="16"/>
      <c r="H940" s="16"/>
      <c r="I940" s="16"/>
      <c r="J940" s="16"/>
      <c r="K940" s="16"/>
      <c r="N940" s="16"/>
      <c r="O940" s="16"/>
      <c r="P940" s="16"/>
      <c r="Q940" s="16"/>
      <c r="R940" s="16"/>
      <c r="S940" s="23"/>
      <c r="T940" s="16"/>
      <c r="U940" s="16"/>
      <c r="W940" s="23" t="str">
        <f>IF('PD4'!$V940&lt;&gt;"",'PD4'!$V940*VLOOKUP('PD4'!$U940,#REF!,2,0),"")</f>
        <v/>
      </c>
      <c r="X940" s="16"/>
      <c r="Y940" s="16"/>
      <c r="Z940" s="16"/>
      <c r="AA940" s="16"/>
      <c r="AB940" s="16"/>
      <c r="AC940" s="16"/>
    </row>
    <row r="941" spans="1:29" ht="15.75" customHeight="1" x14ac:dyDescent="0.35">
      <c r="A941" s="17"/>
      <c r="B941" s="16"/>
      <c r="C941" s="16"/>
      <c r="D941" s="16"/>
      <c r="E941" s="16"/>
      <c r="F941" s="16"/>
      <c r="G941" s="16"/>
      <c r="H941" s="16"/>
      <c r="I941" s="16"/>
      <c r="J941" s="16"/>
      <c r="K941" s="16"/>
      <c r="N941" s="16"/>
      <c r="O941" s="16"/>
      <c r="P941" s="16"/>
      <c r="Q941" s="16"/>
      <c r="R941" s="16"/>
      <c r="S941" s="23"/>
      <c r="T941" s="16"/>
      <c r="U941" s="16"/>
      <c r="W941" s="23" t="str">
        <f>IF('PD4'!$V941&lt;&gt;"",'PD4'!$V941*VLOOKUP('PD4'!$U941,#REF!,2,0),"")</f>
        <v/>
      </c>
      <c r="X941" s="16"/>
      <c r="Y941" s="16"/>
      <c r="Z941" s="16"/>
      <c r="AA941" s="16"/>
      <c r="AB941" s="16"/>
      <c r="AC941" s="16"/>
    </row>
    <row r="942" spans="1:29" ht="15.75" customHeight="1" x14ac:dyDescent="0.35">
      <c r="A942" s="17"/>
      <c r="B942" s="16"/>
      <c r="C942" s="16"/>
      <c r="D942" s="16"/>
      <c r="E942" s="16"/>
      <c r="F942" s="16"/>
      <c r="G942" s="16"/>
      <c r="H942" s="16"/>
      <c r="I942" s="16"/>
      <c r="J942" s="16"/>
      <c r="K942" s="16"/>
      <c r="N942" s="16"/>
      <c r="O942" s="16"/>
      <c r="P942" s="16"/>
      <c r="Q942" s="16"/>
      <c r="R942" s="16"/>
      <c r="S942" s="23"/>
      <c r="T942" s="16"/>
      <c r="U942" s="16"/>
      <c r="W942" s="23" t="str">
        <f>IF('PD4'!$V942&lt;&gt;"",'PD4'!$V942*VLOOKUP('PD4'!$U942,#REF!,2,0),"")</f>
        <v/>
      </c>
      <c r="X942" s="16"/>
      <c r="Y942" s="16"/>
      <c r="Z942" s="16"/>
      <c r="AA942" s="16"/>
      <c r="AB942" s="16"/>
      <c r="AC942" s="16"/>
    </row>
    <row r="943" spans="1:29" ht="15.75" customHeight="1" x14ac:dyDescent="0.35">
      <c r="A943" s="17"/>
      <c r="B943" s="16"/>
      <c r="C943" s="16"/>
      <c r="D943" s="16"/>
      <c r="E943" s="16"/>
      <c r="F943" s="16"/>
      <c r="G943" s="16"/>
      <c r="H943" s="16"/>
      <c r="I943" s="16"/>
      <c r="J943" s="16"/>
      <c r="K943" s="16"/>
      <c r="N943" s="16"/>
      <c r="O943" s="16"/>
      <c r="P943" s="16"/>
      <c r="Q943" s="16"/>
      <c r="R943" s="16"/>
      <c r="S943" s="23"/>
      <c r="T943" s="16"/>
      <c r="U943" s="16"/>
      <c r="W943" s="23" t="str">
        <f>IF('PD4'!$V943&lt;&gt;"",'PD4'!$V943*VLOOKUP('PD4'!$U943,#REF!,2,0),"")</f>
        <v/>
      </c>
      <c r="X943" s="16"/>
      <c r="Y943" s="16"/>
      <c r="Z943" s="16"/>
      <c r="AA943" s="16"/>
      <c r="AB943" s="16"/>
      <c r="AC943" s="16"/>
    </row>
    <row r="944" spans="1:29" ht="15.75" customHeight="1" x14ac:dyDescent="0.35">
      <c r="A944" s="17"/>
      <c r="B944" s="16"/>
      <c r="C944" s="16"/>
      <c r="D944" s="16"/>
      <c r="E944" s="16"/>
      <c r="F944" s="16"/>
      <c r="G944" s="16"/>
      <c r="H944" s="16"/>
      <c r="I944" s="16"/>
      <c r="J944" s="16"/>
      <c r="K944" s="16"/>
      <c r="N944" s="16"/>
      <c r="O944" s="16"/>
      <c r="P944" s="16"/>
      <c r="Q944" s="16"/>
      <c r="R944" s="16"/>
      <c r="S944" s="23"/>
      <c r="T944" s="16"/>
      <c r="U944" s="16"/>
      <c r="W944" s="23" t="str">
        <f>IF('PD4'!$V944&lt;&gt;"",'PD4'!$V944*VLOOKUP('PD4'!$U944,#REF!,2,0),"")</f>
        <v/>
      </c>
      <c r="X944" s="16"/>
      <c r="Y944" s="16"/>
      <c r="Z944" s="16"/>
      <c r="AA944" s="16"/>
      <c r="AB944" s="16"/>
      <c r="AC944" s="16"/>
    </row>
    <row r="945" spans="1:29" ht="15.75" customHeight="1" x14ac:dyDescent="0.35">
      <c r="A945" s="17"/>
      <c r="B945" s="16"/>
      <c r="C945" s="16"/>
      <c r="D945" s="16"/>
      <c r="E945" s="16"/>
      <c r="F945" s="16"/>
      <c r="G945" s="16"/>
      <c r="H945" s="16"/>
      <c r="I945" s="16"/>
      <c r="J945" s="16"/>
      <c r="K945" s="16"/>
      <c r="N945" s="16"/>
      <c r="O945" s="16"/>
      <c r="P945" s="16"/>
      <c r="Q945" s="16"/>
      <c r="R945" s="16"/>
      <c r="S945" s="23"/>
      <c r="T945" s="16"/>
      <c r="U945" s="16"/>
      <c r="W945" s="23" t="str">
        <f>IF('PD4'!$V945&lt;&gt;"",'PD4'!$V945*VLOOKUP('PD4'!$U945,#REF!,2,0),"")</f>
        <v/>
      </c>
      <c r="X945" s="16"/>
      <c r="Y945" s="16"/>
      <c r="Z945" s="16"/>
      <c r="AA945" s="16"/>
      <c r="AB945" s="16"/>
      <c r="AC945" s="16"/>
    </row>
    <row r="946" spans="1:29" ht="15.75" customHeight="1" x14ac:dyDescent="0.35">
      <c r="A946" s="17"/>
      <c r="B946" s="16"/>
      <c r="C946" s="16"/>
      <c r="D946" s="16"/>
      <c r="E946" s="16"/>
      <c r="F946" s="16"/>
      <c r="G946" s="16"/>
      <c r="H946" s="16"/>
      <c r="I946" s="16"/>
      <c r="J946" s="16"/>
      <c r="K946" s="16"/>
      <c r="N946" s="16"/>
      <c r="O946" s="16"/>
      <c r="P946" s="16"/>
      <c r="Q946" s="16"/>
      <c r="R946" s="16"/>
      <c r="S946" s="23"/>
      <c r="T946" s="16"/>
      <c r="U946" s="16"/>
      <c r="W946" s="23" t="str">
        <f>IF('PD4'!$V946&lt;&gt;"",'PD4'!$V946*VLOOKUP('PD4'!$U946,#REF!,2,0),"")</f>
        <v/>
      </c>
      <c r="X946" s="16"/>
      <c r="Y946" s="16"/>
      <c r="Z946" s="16"/>
      <c r="AA946" s="16"/>
      <c r="AB946" s="16"/>
      <c r="AC946" s="16"/>
    </row>
    <row r="947" spans="1:29" ht="15.75" customHeight="1" x14ac:dyDescent="0.35">
      <c r="A947" s="17"/>
      <c r="B947" s="16"/>
      <c r="C947" s="16"/>
      <c r="D947" s="16"/>
      <c r="E947" s="16"/>
      <c r="F947" s="16"/>
      <c r="G947" s="16"/>
      <c r="H947" s="16"/>
      <c r="I947" s="16"/>
      <c r="J947" s="16"/>
      <c r="K947" s="16"/>
      <c r="N947" s="16"/>
      <c r="O947" s="16"/>
      <c r="P947" s="16"/>
      <c r="Q947" s="16"/>
      <c r="R947" s="16"/>
      <c r="S947" s="23"/>
      <c r="T947" s="16"/>
      <c r="U947" s="16"/>
      <c r="W947" s="23" t="str">
        <f>IF('PD4'!$V947&lt;&gt;"",'PD4'!$V947*VLOOKUP('PD4'!$U947,#REF!,2,0),"")</f>
        <v/>
      </c>
      <c r="X947" s="16"/>
      <c r="Y947" s="16"/>
      <c r="Z947" s="16"/>
      <c r="AA947" s="16"/>
      <c r="AB947" s="16"/>
      <c r="AC947" s="16"/>
    </row>
    <row r="948" spans="1:29" ht="15.75" customHeight="1" x14ac:dyDescent="0.35">
      <c r="A948" s="17"/>
      <c r="B948" s="16"/>
      <c r="C948" s="16"/>
      <c r="D948" s="16"/>
      <c r="E948" s="16"/>
      <c r="F948" s="16"/>
      <c r="G948" s="16"/>
      <c r="H948" s="16"/>
      <c r="I948" s="16"/>
      <c r="J948" s="16"/>
      <c r="K948" s="16"/>
      <c r="N948" s="16"/>
      <c r="O948" s="16"/>
      <c r="P948" s="16"/>
      <c r="Q948" s="16"/>
      <c r="R948" s="16"/>
      <c r="S948" s="23"/>
      <c r="T948" s="16"/>
      <c r="U948" s="16"/>
      <c r="W948" s="23" t="str">
        <f>IF('PD4'!$V948&lt;&gt;"",'PD4'!$V948*VLOOKUP('PD4'!$U948,#REF!,2,0),"")</f>
        <v/>
      </c>
      <c r="X948" s="16"/>
      <c r="Y948" s="16"/>
      <c r="Z948" s="16"/>
      <c r="AA948" s="16"/>
      <c r="AB948" s="16"/>
      <c r="AC948" s="16"/>
    </row>
    <row r="949" spans="1:29" ht="15.75" customHeight="1" x14ac:dyDescent="0.35">
      <c r="A949" s="17"/>
      <c r="B949" s="16"/>
      <c r="C949" s="16"/>
      <c r="D949" s="16"/>
      <c r="E949" s="16"/>
      <c r="F949" s="16"/>
      <c r="G949" s="16"/>
      <c r="H949" s="16"/>
      <c r="I949" s="16"/>
      <c r="J949" s="16"/>
      <c r="K949" s="16"/>
      <c r="N949" s="16"/>
      <c r="O949" s="16"/>
      <c r="P949" s="16"/>
      <c r="Q949" s="16"/>
      <c r="R949" s="16"/>
      <c r="S949" s="23"/>
      <c r="T949" s="16"/>
      <c r="U949" s="16"/>
      <c r="W949" s="23" t="str">
        <f>IF('PD4'!$V949&lt;&gt;"",'PD4'!$V949*VLOOKUP('PD4'!$U949,#REF!,2,0),"")</f>
        <v/>
      </c>
      <c r="X949" s="16"/>
      <c r="Y949" s="16"/>
      <c r="Z949" s="16"/>
      <c r="AA949" s="16"/>
      <c r="AB949" s="16"/>
      <c r="AC949" s="16"/>
    </row>
    <row r="950" spans="1:29" ht="15.75" customHeight="1" x14ac:dyDescent="0.35">
      <c r="A950" s="17"/>
      <c r="B950" s="16"/>
      <c r="C950" s="16"/>
      <c r="D950" s="16"/>
      <c r="E950" s="16"/>
      <c r="F950" s="16"/>
      <c r="G950" s="16"/>
      <c r="H950" s="16"/>
      <c r="I950" s="16"/>
      <c r="J950" s="16"/>
      <c r="K950" s="16"/>
      <c r="N950" s="16"/>
      <c r="O950" s="16"/>
      <c r="P950" s="16"/>
      <c r="Q950" s="16"/>
      <c r="R950" s="16"/>
      <c r="S950" s="23"/>
      <c r="T950" s="16"/>
      <c r="U950" s="16"/>
      <c r="W950" s="23" t="str">
        <f>IF('PD4'!$V950&lt;&gt;"",'PD4'!$V950*VLOOKUP('PD4'!$U950,#REF!,2,0),"")</f>
        <v/>
      </c>
      <c r="X950" s="16"/>
      <c r="Y950" s="16"/>
      <c r="Z950" s="16"/>
      <c r="AA950" s="16"/>
      <c r="AB950" s="16"/>
      <c r="AC950" s="16"/>
    </row>
    <row r="951" spans="1:29" ht="15.75" customHeight="1" x14ac:dyDescent="0.35">
      <c r="A951" s="17"/>
      <c r="B951" s="16"/>
      <c r="C951" s="16"/>
      <c r="D951" s="16"/>
      <c r="E951" s="16"/>
      <c r="F951" s="16"/>
      <c r="G951" s="16"/>
      <c r="H951" s="16"/>
      <c r="I951" s="16"/>
      <c r="J951" s="16"/>
      <c r="K951" s="16"/>
      <c r="N951" s="16"/>
      <c r="O951" s="16"/>
      <c r="P951" s="16"/>
      <c r="Q951" s="16"/>
      <c r="R951" s="16"/>
      <c r="S951" s="23"/>
      <c r="T951" s="16"/>
      <c r="U951" s="16"/>
      <c r="W951" s="23" t="str">
        <f>IF('PD4'!$V951&lt;&gt;"",'PD4'!$V951*VLOOKUP('PD4'!$U951,#REF!,2,0),"")</f>
        <v/>
      </c>
      <c r="X951" s="16"/>
      <c r="Y951" s="16"/>
      <c r="Z951" s="16"/>
      <c r="AA951" s="16"/>
      <c r="AB951" s="16"/>
      <c r="AC951" s="16"/>
    </row>
    <row r="952" spans="1:29" ht="15.75" customHeight="1" x14ac:dyDescent="0.35">
      <c r="A952" s="17"/>
      <c r="B952" s="16"/>
      <c r="C952" s="16"/>
      <c r="D952" s="16"/>
      <c r="E952" s="16"/>
      <c r="F952" s="16"/>
      <c r="G952" s="16"/>
      <c r="H952" s="16"/>
      <c r="I952" s="16"/>
      <c r="J952" s="16"/>
      <c r="K952" s="16"/>
      <c r="N952" s="16"/>
      <c r="O952" s="16"/>
      <c r="P952" s="16"/>
      <c r="Q952" s="16"/>
      <c r="R952" s="16"/>
      <c r="S952" s="23"/>
      <c r="T952" s="16"/>
      <c r="U952" s="16"/>
      <c r="W952" s="23" t="str">
        <f>IF('PD4'!$V952&lt;&gt;"",'PD4'!$V952*VLOOKUP('PD4'!$U952,#REF!,2,0),"")</f>
        <v/>
      </c>
      <c r="X952" s="16"/>
      <c r="Y952" s="16"/>
      <c r="Z952" s="16"/>
      <c r="AA952" s="16"/>
      <c r="AB952" s="16"/>
      <c r="AC952" s="16"/>
    </row>
    <row r="953" spans="1:29" ht="15.75" customHeight="1" x14ac:dyDescent="0.35">
      <c r="A953" s="17"/>
      <c r="B953" s="16"/>
      <c r="C953" s="16"/>
      <c r="D953" s="16"/>
      <c r="E953" s="16"/>
      <c r="F953" s="16"/>
      <c r="G953" s="16"/>
      <c r="H953" s="16"/>
      <c r="I953" s="16"/>
      <c r="J953" s="16"/>
      <c r="K953" s="16"/>
      <c r="N953" s="16"/>
      <c r="O953" s="16"/>
      <c r="P953" s="16"/>
      <c r="Q953" s="16"/>
      <c r="R953" s="16"/>
      <c r="S953" s="23"/>
      <c r="T953" s="16"/>
      <c r="U953" s="16"/>
      <c r="W953" s="23" t="str">
        <f>IF('PD4'!$V953&lt;&gt;"",'PD4'!$V953*VLOOKUP('PD4'!$U953,#REF!,2,0),"")</f>
        <v/>
      </c>
      <c r="X953" s="16"/>
      <c r="Y953" s="16"/>
      <c r="Z953" s="16"/>
      <c r="AA953" s="16"/>
      <c r="AB953" s="16"/>
      <c r="AC953" s="16"/>
    </row>
    <row r="954" spans="1:29" ht="15.75" customHeight="1" x14ac:dyDescent="0.35">
      <c r="A954" s="17"/>
      <c r="B954" s="16"/>
      <c r="C954" s="16"/>
      <c r="D954" s="16"/>
      <c r="E954" s="16"/>
      <c r="F954" s="16"/>
      <c r="G954" s="16"/>
      <c r="H954" s="16"/>
      <c r="I954" s="16"/>
      <c r="J954" s="16"/>
      <c r="K954" s="16"/>
      <c r="N954" s="16"/>
      <c r="O954" s="16"/>
      <c r="P954" s="16"/>
      <c r="Q954" s="16"/>
      <c r="R954" s="16"/>
      <c r="S954" s="23"/>
      <c r="T954" s="16"/>
      <c r="U954" s="16"/>
      <c r="W954" s="23" t="str">
        <f>IF('PD4'!$V954&lt;&gt;"",'PD4'!$V954*VLOOKUP('PD4'!$U954,#REF!,2,0),"")</f>
        <v/>
      </c>
      <c r="X954" s="16"/>
      <c r="Y954" s="16"/>
      <c r="Z954" s="16"/>
      <c r="AA954" s="16"/>
      <c r="AB954" s="16"/>
      <c r="AC954" s="16"/>
    </row>
    <row r="955" spans="1:29" ht="15.75" customHeight="1" x14ac:dyDescent="0.35">
      <c r="A955" s="17"/>
      <c r="B955" s="16"/>
      <c r="C955" s="16"/>
      <c r="D955" s="16"/>
      <c r="E955" s="16"/>
      <c r="F955" s="16"/>
      <c r="G955" s="16"/>
      <c r="H955" s="16"/>
      <c r="I955" s="16"/>
      <c r="J955" s="16"/>
      <c r="K955" s="16"/>
      <c r="N955" s="16"/>
      <c r="O955" s="16"/>
      <c r="P955" s="16"/>
      <c r="Q955" s="16"/>
      <c r="R955" s="16"/>
      <c r="S955" s="23"/>
      <c r="T955" s="16"/>
      <c r="U955" s="16"/>
      <c r="W955" s="23" t="str">
        <f>IF('PD4'!$V955&lt;&gt;"",'PD4'!$V955*VLOOKUP('PD4'!$U955,#REF!,2,0),"")</f>
        <v/>
      </c>
      <c r="X955" s="16"/>
      <c r="Y955" s="16"/>
      <c r="Z955" s="16"/>
      <c r="AA955" s="16"/>
      <c r="AB955" s="16"/>
      <c r="AC955" s="16"/>
    </row>
    <row r="956" spans="1:29" ht="15.75" customHeight="1" x14ac:dyDescent="0.35">
      <c r="A956" s="17"/>
      <c r="B956" s="16"/>
      <c r="C956" s="16"/>
      <c r="D956" s="16"/>
      <c r="E956" s="16"/>
      <c r="F956" s="16"/>
      <c r="G956" s="16"/>
      <c r="H956" s="16"/>
      <c r="I956" s="16"/>
      <c r="J956" s="16"/>
      <c r="K956" s="16"/>
      <c r="N956" s="16"/>
      <c r="O956" s="16"/>
      <c r="P956" s="16"/>
      <c r="Q956" s="16"/>
      <c r="R956" s="16"/>
      <c r="S956" s="23"/>
      <c r="T956" s="16"/>
      <c r="U956" s="16"/>
      <c r="W956" s="23" t="str">
        <f>IF('PD4'!$V956&lt;&gt;"",'PD4'!$V956*VLOOKUP('PD4'!$U956,#REF!,2,0),"")</f>
        <v/>
      </c>
      <c r="X956" s="16"/>
      <c r="Y956" s="16"/>
      <c r="Z956" s="16"/>
      <c r="AA956" s="16"/>
      <c r="AB956" s="16"/>
      <c r="AC956" s="16"/>
    </row>
    <row r="957" spans="1:29" ht="15.75" customHeight="1" x14ac:dyDescent="0.35">
      <c r="A957" s="17"/>
      <c r="B957" s="16"/>
      <c r="C957" s="16"/>
      <c r="D957" s="16"/>
      <c r="E957" s="16"/>
      <c r="F957" s="16"/>
      <c r="G957" s="16"/>
      <c r="H957" s="16"/>
      <c r="I957" s="16"/>
      <c r="J957" s="16"/>
      <c r="K957" s="16"/>
      <c r="N957" s="16"/>
      <c r="O957" s="16"/>
      <c r="P957" s="16"/>
      <c r="Q957" s="16"/>
      <c r="R957" s="16"/>
      <c r="S957" s="23"/>
      <c r="T957" s="16"/>
      <c r="U957" s="16"/>
      <c r="W957" s="23" t="str">
        <f>IF('PD4'!$V957&lt;&gt;"",'PD4'!$V957*VLOOKUP('PD4'!$U957,#REF!,2,0),"")</f>
        <v/>
      </c>
      <c r="X957" s="16"/>
      <c r="Y957" s="16"/>
      <c r="Z957" s="16"/>
      <c r="AA957" s="16"/>
      <c r="AB957" s="16"/>
      <c r="AC957" s="16"/>
    </row>
    <row r="958" spans="1:29" ht="15.75" customHeight="1" x14ac:dyDescent="0.35">
      <c r="A958" s="17"/>
      <c r="B958" s="16"/>
      <c r="C958" s="16"/>
      <c r="D958" s="16"/>
      <c r="E958" s="16"/>
      <c r="F958" s="16"/>
      <c r="G958" s="16"/>
      <c r="H958" s="16"/>
      <c r="I958" s="16"/>
      <c r="J958" s="16"/>
      <c r="K958" s="16"/>
      <c r="N958" s="16"/>
      <c r="O958" s="16"/>
      <c r="P958" s="16"/>
      <c r="Q958" s="16"/>
      <c r="R958" s="16"/>
      <c r="S958" s="23"/>
      <c r="T958" s="16"/>
      <c r="U958" s="16"/>
      <c r="W958" s="23" t="str">
        <f>IF('PD4'!$V958&lt;&gt;"",'PD4'!$V958*VLOOKUP('PD4'!$U958,#REF!,2,0),"")</f>
        <v/>
      </c>
      <c r="X958" s="16"/>
      <c r="Y958" s="16"/>
      <c r="Z958" s="16"/>
      <c r="AA958" s="16"/>
      <c r="AB958" s="16"/>
      <c r="AC958" s="16"/>
    </row>
    <row r="959" spans="1:29" ht="15.75" customHeight="1" x14ac:dyDescent="0.35">
      <c r="A959" s="17"/>
      <c r="B959" s="16"/>
      <c r="C959" s="16"/>
      <c r="D959" s="16"/>
      <c r="E959" s="16"/>
      <c r="F959" s="16"/>
      <c r="G959" s="16"/>
      <c r="H959" s="16"/>
      <c r="I959" s="16"/>
      <c r="J959" s="16"/>
      <c r="K959" s="16"/>
      <c r="N959" s="16"/>
      <c r="O959" s="16"/>
      <c r="P959" s="16"/>
      <c r="Q959" s="16"/>
      <c r="R959" s="16"/>
      <c r="S959" s="23"/>
      <c r="T959" s="16"/>
      <c r="U959" s="16"/>
      <c r="W959" s="23" t="str">
        <f>IF('PD4'!$V959&lt;&gt;"",'PD4'!$V959*VLOOKUP('PD4'!$U959,#REF!,2,0),"")</f>
        <v/>
      </c>
      <c r="X959" s="16"/>
      <c r="Y959" s="16"/>
      <c r="Z959" s="16"/>
      <c r="AA959" s="16"/>
      <c r="AB959" s="16"/>
      <c r="AC959" s="16"/>
    </row>
    <row r="960" spans="1:29" ht="15.75" customHeight="1" x14ac:dyDescent="0.35">
      <c r="A960" s="17"/>
      <c r="B960" s="16"/>
      <c r="C960" s="16"/>
      <c r="D960" s="16"/>
      <c r="E960" s="16"/>
      <c r="F960" s="16"/>
      <c r="G960" s="16"/>
      <c r="H960" s="16"/>
      <c r="I960" s="16"/>
      <c r="J960" s="16"/>
      <c r="K960" s="16"/>
      <c r="N960" s="16"/>
      <c r="O960" s="16"/>
      <c r="P960" s="16"/>
      <c r="Q960" s="16"/>
      <c r="R960" s="16"/>
      <c r="S960" s="23"/>
      <c r="T960" s="16"/>
      <c r="U960" s="16"/>
      <c r="W960" s="23" t="str">
        <f>IF('PD4'!$V960&lt;&gt;"",'PD4'!$V960*VLOOKUP('PD4'!$U960,#REF!,2,0),"")</f>
        <v/>
      </c>
      <c r="X960" s="16"/>
      <c r="Y960" s="16"/>
      <c r="Z960" s="16"/>
      <c r="AA960" s="16"/>
      <c r="AB960" s="16"/>
      <c r="AC960" s="16"/>
    </row>
    <row r="961" spans="1:29" ht="15.75" customHeight="1" x14ac:dyDescent="0.35">
      <c r="A961" s="17"/>
      <c r="B961" s="16"/>
      <c r="C961" s="16"/>
      <c r="D961" s="16"/>
      <c r="E961" s="16"/>
      <c r="F961" s="16"/>
      <c r="G961" s="16"/>
      <c r="H961" s="16"/>
      <c r="I961" s="16"/>
      <c r="J961" s="16"/>
      <c r="K961" s="16"/>
      <c r="N961" s="16"/>
      <c r="O961" s="16"/>
      <c r="P961" s="16"/>
      <c r="Q961" s="16"/>
      <c r="R961" s="16"/>
      <c r="S961" s="23"/>
      <c r="T961" s="16"/>
      <c r="U961" s="16"/>
      <c r="W961" s="23" t="str">
        <f>IF('PD4'!$V961&lt;&gt;"",'PD4'!$V961*VLOOKUP('PD4'!$U961,#REF!,2,0),"")</f>
        <v/>
      </c>
      <c r="X961" s="16"/>
      <c r="Y961" s="16"/>
      <c r="Z961" s="16"/>
      <c r="AA961" s="16"/>
      <c r="AB961" s="16"/>
      <c r="AC961" s="16"/>
    </row>
    <row r="962" spans="1:29" ht="15.75" customHeight="1" x14ac:dyDescent="0.35">
      <c r="A962" s="17"/>
      <c r="B962" s="16"/>
      <c r="C962" s="16"/>
      <c r="D962" s="16"/>
      <c r="E962" s="16"/>
      <c r="F962" s="16"/>
      <c r="G962" s="16"/>
      <c r="H962" s="16"/>
      <c r="I962" s="16"/>
      <c r="J962" s="16"/>
      <c r="K962" s="16"/>
      <c r="N962" s="16"/>
      <c r="O962" s="16"/>
      <c r="P962" s="16"/>
      <c r="Q962" s="16"/>
      <c r="R962" s="16"/>
      <c r="S962" s="23"/>
      <c r="T962" s="16"/>
      <c r="U962" s="16"/>
      <c r="W962" s="23" t="str">
        <f>IF('PD4'!$V962&lt;&gt;"",'PD4'!$V962*VLOOKUP('PD4'!$U962,#REF!,2,0),"")</f>
        <v/>
      </c>
      <c r="X962" s="16"/>
      <c r="Y962" s="16"/>
      <c r="Z962" s="16"/>
      <c r="AA962" s="16"/>
      <c r="AB962" s="16"/>
      <c r="AC962" s="16"/>
    </row>
    <row r="963" spans="1:29" ht="15.75" customHeight="1" x14ac:dyDescent="0.35">
      <c r="A963" s="17"/>
      <c r="B963" s="16"/>
      <c r="C963" s="16"/>
      <c r="D963" s="16"/>
      <c r="E963" s="16"/>
      <c r="F963" s="16"/>
      <c r="G963" s="16"/>
      <c r="H963" s="16"/>
      <c r="I963" s="16"/>
      <c r="J963" s="16"/>
      <c r="K963" s="16"/>
      <c r="N963" s="16"/>
      <c r="O963" s="16"/>
      <c r="P963" s="16"/>
      <c r="Q963" s="16"/>
      <c r="R963" s="16"/>
      <c r="S963" s="23"/>
      <c r="T963" s="16"/>
      <c r="U963" s="16"/>
      <c r="W963" s="23" t="str">
        <f>IF('PD4'!$V963&lt;&gt;"",'PD4'!$V963*VLOOKUP('PD4'!$U963,#REF!,2,0),"")</f>
        <v/>
      </c>
      <c r="X963" s="16"/>
      <c r="Y963" s="16"/>
      <c r="Z963" s="16"/>
      <c r="AA963" s="16"/>
      <c r="AB963" s="16"/>
      <c r="AC963" s="16"/>
    </row>
    <row r="964" spans="1:29" ht="15.75" customHeight="1" x14ac:dyDescent="0.35">
      <c r="A964" s="17"/>
      <c r="B964" s="16"/>
      <c r="C964" s="16"/>
      <c r="D964" s="16"/>
      <c r="E964" s="16"/>
      <c r="F964" s="16"/>
      <c r="G964" s="16"/>
      <c r="H964" s="16"/>
      <c r="I964" s="16"/>
      <c r="J964" s="16"/>
      <c r="K964" s="16"/>
      <c r="N964" s="16"/>
      <c r="O964" s="16"/>
      <c r="P964" s="16"/>
      <c r="Q964" s="16"/>
      <c r="R964" s="16"/>
      <c r="S964" s="23"/>
      <c r="T964" s="16"/>
      <c r="U964" s="16"/>
      <c r="W964" s="23" t="str">
        <f>IF('PD4'!$V964&lt;&gt;"",'PD4'!$V964*VLOOKUP('PD4'!$U964,#REF!,2,0),"")</f>
        <v/>
      </c>
      <c r="X964" s="16"/>
      <c r="Y964" s="16"/>
      <c r="Z964" s="16"/>
      <c r="AA964" s="16"/>
      <c r="AB964" s="16"/>
      <c r="AC964" s="16"/>
    </row>
    <row r="965" spans="1:29" ht="15.75" customHeight="1" x14ac:dyDescent="0.35">
      <c r="A965" s="17"/>
      <c r="B965" s="16"/>
      <c r="C965" s="16"/>
      <c r="D965" s="16"/>
      <c r="E965" s="16"/>
      <c r="F965" s="16"/>
      <c r="G965" s="16"/>
      <c r="H965" s="16"/>
      <c r="I965" s="16"/>
      <c r="J965" s="16"/>
      <c r="K965" s="16"/>
      <c r="N965" s="16"/>
      <c r="O965" s="16"/>
      <c r="P965" s="16"/>
      <c r="Q965" s="16"/>
      <c r="R965" s="16"/>
      <c r="S965" s="23"/>
      <c r="T965" s="16"/>
      <c r="U965" s="16"/>
      <c r="W965" s="23" t="str">
        <f>IF('PD4'!$V965&lt;&gt;"",'PD4'!$V965*VLOOKUP('PD4'!$U965,#REF!,2,0),"")</f>
        <v/>
      </c>
      <c r="X965" s="16"/>
      <c r="Y965" s="16"/>
      <c r="Z965" s="16"/>
      <c r="AA965" s="16"/>
      <c r="AB965" s="16"/>
      <c r="AC965" s="16"/>
    </row>
    <row r="966" spans="1:29" ht="15.75" customHeight="1" x14ac:dyDescent="0.35">
      <c r="A966" s="17"/>
      <c r="B966" s="16"/>
      <c r="C966" s="16"/>
      <c r="D966" s="16"/>
      <c r="E966" s="16"/>
      <c r="F966" s="16"/>
      <c r="G966" s="16"/>
      <c r="H966" s="16"/>
      <c r="I966" s="16"/>
      <c r="J966" s="16"/>
      <c r="K966" s="16"/>
      <c r="N966" s="16"/>
      <c r="O966" s="16"/>
      <c r="P966" s="16"/>
      <c r="Q966" s="16"/>
      <c r="R966" s="16"/>
      <c r="S966" s="23"/>
      <c r="T966" s="16"/>
      <c r="U966" s="16"/>
      <c r="W966" s="23" t="str">
        <f>IF('PD4'!$V966&lt;&gt;"",'PD4'!$V966*VLOOKUP('PD4'!$U966,#REF!,2,0),"")</f>
        <v/>
      </c>
      <c r="X966" s="16"/>
      <c r="Y966" s="16"/>
      <c r="Z966" s="16"/>
      <c r="AA966" s="16"/>
      <c r="AB966" s="16"/>
      <c r="AC966" s="16"/>
    </row>
    <row r="967" spans="1:29" ht="15.75" customHeight="1" x14ac:dyDescent="0.35">
      <c r="A967" s="17"/>
      <c r="B967" s="16"/>
      <c r="C967" s="16"/>
      <c r="D967" s="16"/>
      <c r="E967" s="16"/>
      <c r="F967" s="16"/>
      <c r="G967" s="16"/>
      <c r="H967" s="16"/>
      <c r="I967" s="16"/>
      <c r="J967" s="16"/>
      <c r="K967" s="16"/>
      <c r="N967" s="16"/>
      <c r="O967" s="16"/>
      <c r="P967" s="16"/>
      <c r="Q967" s="16"/>
      <c r="R967" s="16"/>
      <c r="S967" s="23"/>
      <c r="T967" s="16"/>
      <c r="U967" s="16"/>
      <c r="W967" s="23" t="str">
        <f>IF('PD4'!$V967&lt;&gt;"",'PD4'!$V967*VLOOKUP('PD4'!$U967,#REF!,2,0),"")</f>
        <v/>
      </c>
      <c r="X967" s="16"/>
      <c r="Y967" s="16"/>
      <c r="Z967" s="16"/>
      <c r="AA967" s="16"/>
      <c r="AB967" s="16"/>
      <c r="AC967" s="16"/>
    </row>
    <row r="968" spans="1:29" ht="15.75" customHeight="1" x14ac:dyDescent="0.35">
      <c r="A968" s="17"/>
      <c r="B968" s="16"/>
      <c r="C968" s="16"/>
      <c r="D968" s="16"/>
      <c r="E968" s="16"/>
      <c r="F968" s="16"/>
      <c r="G968" s="16"/>
      <c r="H968" s="16"/>
      <c r="I968" s="16"/>
      <c r="J968" s="16"/>
      <c r="K968" s="16"/>
      <c r="N968" s="16"/>
      <c r="O968" s="16"/>
      <c r="P968" s="16"/>
      <c r="Q968" s="16"/>
      <c r="R968" s="16"/>
      <c r="S968" s="23"/>
      <c r="T968" s="16"/>
      <c r="U968" s="16"/>
      <c r="W968" s="23" t="str">
        <f>IF('PD4'!$V968&lt;&gt;"",'PD4'!$V968*VLOOKUP('PD4'!$U968,#REF!,2,0),"")</f>
        <v/>
      </c>
      <c r="X968" s="16"/>
      <c r="Y968" s="16"/>
      <c r="Z968" s="16"/>
      <c r="AA968" s="16"/>
      <c r="AB968" s="16"/>
      <c r="AC968" s="16"/>
    </row>
    <row r="969" spans="1:29" ht="15.75" customHeight="1" x14ac:dyDescent="0.35">
      <c r="A969" s="17"/>
      <c r="B969" s="16"/>
      <c r="C969" s="16"/>
      <c r="D969" s="16"/>
      <c r="E969" s="16"/>
      <c r="F969" s="16"/>
      <c r="G969" s="16"/>
      <c r="H969" s="16"/>
      <c r="I969" s="16"/>
      <c r="J969" s="16"/>
      <c r="K969" s="16"/>
      <c r="N969" s="16"/>
      <c r="O969" s="16"/>
      <c r="P969" s="16"/>
      <c r="Q969" s="16"/>
      <c r="R969" s="16"/>
      <c r="S969" s="23"/>
      <c r="T969" s="16"/>
      <c r="U969" s="16"/>
      <c r="W969" s="23" t="str">
        <f>IF('PD4'!$V969&lt;&gt;"",'PD4'!$V969*VLOOKUP('PD4'!$U969,#REF!,2,0),"")</f>
        <v/>
      </c>
      <c r="X969" s="16"/>
      <c r="Y969" s="16"/>
      <c r="Z969" s="16"/>
      <c r="AA969" s="16"/>
      <c r="AB969" s="16"/>
      <c r="AC969" s="16"/>
    </row>
    <row r="970" spans="1:29" ht="15.75" customHeight="1" x14ac:dyDescent="0.35">
      <c r="A970" s="17"/>
      <c r="B970" s="16"/>
      <c r="C970" s="16"/>
      <c r="D970" s="16"/>
      <c r="E970" s="16"/>
      <c r="F970" s="16"/>
      <c r="G970" s="16"/>
      <c r="H970" s="16"/>
      <c r="I970" s="16"/>
      <c r="J970" s="16"/>
      <c r="K970" s="16"/>
      <c r="N970" s="16"/>
      <c r="O970" s="16"/>
      <c r="P970" s="16"/>
      <c r="Q970" s="16"/>
      <c r="R970" s="16"/>
      <c r="S970" s="23"/>
      <c r="T970" s="16"/>
      <c r="U970" s="16"/>
      <c r="W970" s="23" t="str">
        <f>IF('PD4'!$V970&lt;&gt;"",'PD4'!$V970*VLOOKUP('PD4'!$U970,#REF!,2,0),"")</f>
        <v/>
      </c>
      <c r="X970" s="16"/>
      <c r="Y970" s="16"/>
      <c r="Z970" s="16"/>
      <c r="AA970" s="16"/>
      <c r="AB970" s="16"/>
      <c r="AC970" s="16"/>
    </row>
    <row r="971" spans="1:29" ht="15.75" customHeight="1" x14ac:dyDescent="0.35">
      <c r="A971" s="17"/>
      <c r="B971" s="16"/>
      <c r="C971" s="16"/>
      <c r="D971" s="16"/>
      <c r="E971" s="16"/>
      <c r="F971" s="16"/>
      <c r="G971" s="16"/>
      <c r="H971" s="16"/>
      <c r="I971" s="16"/>
      <c r="J971" s="16"/>
      <c r="K971" s="16"/>
      <c r="N971" s="16"/>
      <c r="O971" s="16"/>
      <c r="P971" s="16"/>
      <c r="Q971" s="16"/>
      <c r="R971" s="16"/>
      <c r="S971" s="23"/>
      <c r="T971" s="16"/>
      <c r="U971" s="16"/>
      <c r="W971" s="23" t="str">
        <f>IF('PD4'!$V971&lt;&gt;"",'PD4'!$V971*VLOOKUP('PD4'!$U971,#REF!,2,0),"")</f>
        <v/>
      </c>
      <c r="X971" s="16"/>
      <c r="Y971" s="16"/>
      <c r="Z971" s="16"/>
      <c r="AA971" s="16"/>
      <c r="AB971" s="16"/>
      <c r="AC971" s="16"/>
    </row>
    <row r="972" spans="1:29" ht="15.75" customHeight="1" x14ac:dyDescent="0.35">
      <c r="A972" s="17"/>
      <c r="B972" s="16"/>
      <c r="C972" s="16"/>
      <c r="D972" s="16"/>
      <c r="E972" s="16"/>
      <c r="F972" s="16"/>
      <c r="G972" s="16"/>
      <c r="H972" s="16"/>
      <c r="I972" s="16"/>
      <c r="J972" s="16"/>
      <c r="K972" s="16"/>
      <c r="N972" s="16"/>
      <c r="O972" s="16"/>
      <c r="P972" s="16"/>
      <c r="Q972" s="16"/>
      <c r="R972" s="16"/>
      <c r="S972" s="23"/>
      <c r="T972" s="16"/>
      <c r="U972" s="16"/>
      <c r="W972" s="23" t="str">
        <f>IF('PD4'!$V972&lt;&gt;"",'PD4'!$V972*VLOOKUP('PD4'!$U972,#REF!,2,0),"")</f>
        <v/>
      </c>
      <c r="X972" s="16"/>
      <c r="Y972" s="16"/>
      <c r="Z972" s="16"/>
      <c r="AA972" s="16"/>
      <c r="AB972" s="16"/>
      <c r="AC972" s="16"/>
    </row>
    <row r="973" spans="1:29" ht="15.75" customHeight="1" x14ac:dyDescent="0.35">
      <c r="A973" s="17"/>
      <c r="B973" s="16"/>
      <c r="C973" s="16"/>
      <c r="D973" s="16"/>
      <c r="E973" s="16"/>
      <c r="F973" s="16"/>
      <c r="G973" s="16"/>
      <c r="H973" s="16"/>
      <c r="I973" s="16"/>
      <c r="J973" s="16"/>
      <c r="K973" s="16"/>
      <c r="N973" s="16"/>
      <c r="O973" s="16"/>
      <c r="P973" s="16"/>
      <c r="Q973" s="16"/>
      <c r="R973" s="16"/>
      <c r="S973" s="23"/>
      <c r="T973" s="16"/>
      <c r="U973" s="16"/>
      <c r="W973" s="23" t="str">
        <f>IF('PD4'!$V973&lt;&gt;"",'PD4'!$V973*VLOOKUP('PD4'!$U973,#REF!,2,0),"")</f>
        <v/>
      </c>
      <c r="X973" s="16"/>
      <c r="Y973" s="16"/>
      <c r="Z973" s="16"/>
      <c r="AA973" s="16"/>
      <c r="AB973" s="16"/>
      <c r="AC973" s="16"/>
    </row>
    <row r="974" spans="1:29" ht="15.75" customHeight="1" x14ac:dyDescent="0.35">
      <c r="A974" s="17"/>
      <c r="B974" s="16"/>
      <c r="C974" s="16"/>
      <c r="D974" s="16"/>
      <c r="E974" s="16"/>
      <c r="F974" s="16"/>
      <c r="G974" s="16"/>
      <c r="H974" s="16"/>
      <c r="I974" s="16"/>
      <c r="J974" s="16"/>
      <c r="K974" s="16"/>
      <c r="N974" s="16"/>
      <c r="O974" s="16"/>
      <c r="P974" s="16"/>
      <c r="Q974" s="16"/>
      <c r="R974" s="16"/>
      <c r="S974" s="23"/>
      <c r="T974" s="16"/>
      <c r="U974" s="16"/>
      <c r="W974" s="23" t="str">
        <f>IF('PD4'!$V974&lt;&gt;"",'PD4'!$V974*VLOOKUP('PD4'!$U974,#REF!,2,0),"")</f>
        <v/>
      </c>
      <c r="X974" s="16"/>
      <c r="Y974" s="16"/>
      <c r="Z974" s="16"/>
      <c r="AA974" s="16"/>
      <c r="AB974" s="16"/>
      <c r="AC974" s="16"/>
    </row>
    <row r="975" spans="1:29" ht="15.75" customHeight="1" x14ac:dyDescent="0.35">
      <c r="A975" s="17"/>
      <c r="B975" s="16"/>
      <c r="C975" s="16"/>
      <c r="D975" s="16"/>
      <c r="E975" s="16"/>
      <c r="F975" s="16"/>
      <c r="G975" s="16"/>
      <c r="H975" s="16"/>
      <c r="I975" s="16"/>
      <c r="J975" s="16"/>
      <c r="K975" s="16"/>
      <c r="N975" s="16"/>
      <c r="O975" s="16"/>
      <c r="P975" s="16"/>
      <c r="Q975" s="16"/>
      <c r="R975" s="16"/>
      <c r="S975" s="23"/>
      <c r="T975" s="16"/>
      <c r="U975" s="16"/>
      <c r="W975" s="23" t="str">
        <f>IF('PD4'!$V975&lt;&gt;"",'PD4'!$V975*VLOOKUP('PD4'!$U975,#REF!,2,0),"")</f>
        <v/>
      </c>
      <c r="X975" s="16"/>
      <c r="Y975" s="16"/>
      <c r="Z975" s="16"/>
      <c r="AA975" s="16"/>
      <c r="AB975" s="16"/>
      <c r="AC975" s="16"/>
    </row>
    <row r="976" spans="1:29" ht="15.75" customHeight="1" x14ac:dyDescent="0.35">
      <c r="A976" s="17"/>
      <c r="B976" s="16"/>
      <c r="C976" s="16"/>
      <c r="D976" s="16"/>
      <c r="E976" s="16"/>
      <c r="F976" s="16"/>
      <c r="G976" s="16"/>
      <c r="H976" s="16"/>
      <c r="I976" s="16"/>
      <c r="J976" s="16"/>
      <c r="K976" s="16"/>
      <c r="N976" s="16"/>
      <c r="O976" s="16"/>
      <c r="P976" s="16"/>
      <c r="Q976" s="16"/>
      <c r="R976" s="16"/>
      <c r="S976" s="23"/>
      <c r="T976" s="16"/>
      <c r="U976" s="16"/>
      <c r="W976" s="23" t="str">
        <f>IF('PD4'!$V976&lt;&gt;"",'PD4'!$V976*VLOOKUP('PD4'!$U976,#REF!,2,0),"")</f>
        <v/>
      </c>
      <c r="X976" s="16"/>
      <c r="Y976" s="16"/>
      <c r="Z976" s="16"/>
      <c r="AA976" s="16"/>
      <c r="AB976" s="16"/>
      <c r="AC976" s="16"/>
    </row>
    <row r="977" spans="1:29" ht="15.75" customHeight="1" x14ac:dyDescent="0.35">
      <c r="A977" s="17"/>
      <c r="B977" s="16"/>
      <c r="C977" s="16"/>
      <c r="D977" s="16"/>
      <c r="E977" s="16"/>
      <c r="F977" s="16"/>
      <c r="G977" s="16"/>
      <c r="H977" s="16"/>
      <c r="I977" s="16"/>
      <c r="J977" s="16"/>
      <c r="K977" s="16"/>
      <c r="N977" s="16"/>
      <c r="O977" s="16"/>
      <c r="P977" s="16"/>
      <c r="Q977" s="16"/>
      <c r="R977" s="16"/>
      <c r="S977" s="23"/>
      <c r="T977" s="16"/>
      <c r="U977" s="16"/>
      <c r="W977" s="23" t="str">
        <f>IF('PD4'!$V977&lt;&gt;"",'PD4'!$V977*VLOOKUP('PD4'!$U977,#REF!,2,0),"")</f>
        <v/>
      </c>
      <c r="X977" s="16"/>
      <c r="Y977" s="16"/>
      <c r="Z977" s="16"/>
      <c r="AA977" s="16"/>
      <c r="AB977" s="16"/>
      <c r="AC977" s="16"/>
    </row>
    <row r="978" spans="1:29" ht="15.75" customHeight="1" x14ac:dyDescent="0.35">
      <c r="A978" s="17"/>
      <c r="B978" s="16"/>
      <c r="C978" s="16"/>
      <c r="D978" s="16"/>
      <c r="E978" s="16"/>
      <c r="F978" s="16"/>
      <c r="G978" s="16"/>
      <c r="H978" s="16"/>
      <c r="I978" s="16"/>
      <c r="J978" s="16"/>
      <c r="K978" s="16"/>
      <c r="N978" s="16"/>
      <c r="O978" s="16"/>
      <c r="P978" s="16"/>
      <c r="Q978" s="16"/>
      <c r="R978" s="16"/>
      <c r="S978" s="23"/>
      <c r="T978" s="16"/>
      <c r="U978" s="16"/>
      <c r="W978" s="23" t="str">
        <f>IF('PD4'!$V978&lt;&gt;"",'PD4'!$V978*VLOOKUP('PD4'!$U978,#REF!,2,0),"")</f>
        <v/>
      </c>
      <c r="X978" s="16"/>
      <c r="Y978" s="16"/>
      <c r="Z978" s="16"/>
      <c r="AA978" s="16"/>
      <c r="AB978" s="16"/>
      <c r="AC978" s="16"/>
    </row>
    <row r="979" spans="1:29" ht="15.75" customHeight="1" x14ac:dyDescent="0.35">
      <c r="A979" s="17"/>
      <c r="B979" s="16"/>
      <c r="C979" s="16"/>
      <c r="D979" s="16"/>
      <c r="E979" s="16"/>
      <c r="F979" s="16"/>
      <c r="G979" s="16"/>
      <c r="H979" s="16"/>
      <c r="I979" s="16"/>
      <c r="J979" s="16"/>
      <c r="K979" s="16"/>
      <c r="N979" s="16"/>
      <c r="O979" s="16"/>
      <c r="P979" s="16"/>
      <c r="Q979" s="16"/>
      <c r="R979" s="16"/>
      <c r="S979" s="23"/>
      <c r="T979" s="16"/>
      <c r="U979" s="16"/>
      <c r="W979" s="23" t="str">
        <f>IF('PD4'!$V979&lt;&gt;"",'PD4'!$V979*VLOOKUP('PD4'!$U979,#REF!,2,0),"")</f>
        <v/>
      </c>
      <c r="X979" s="16"/>
      <c r="Y979" s="16"/>
      <c r="Z979" s="16"/>
      <c r="AA979" s="16"/>
      <c r="AB979" s="16"/>
      <c r="AC979" s="16"/>
    </row>
    <row r="980" spans="1:29" ht="15.75" customHeight="1" x14ac:dyDescent="0.35">
      <c r="A980" s="17"/>
      <c r="B980" s="16"/>
      <c r="C980" s="16"/>
      <c r="D980" s="16"/>
      <c r="E980" s="16"/>
      <c r="F980" s="16"/>
      <c r="G980" s="16"/>
      <c r="H980" s="16"/>
      <c r="I980" s="16"/>
      <c r="J980" s="16"/>
      <c r="K980" s="16"/>
      <c r="N980" s="16"/>
      <c r="O980" s="16"/>
      <c r="P980" s="16"/>
      <c r="Q980" s="16"/>
      <c r="R980" s="16"/>
      <c r="S980" s="23"/>
      <c r="T980" s="16"/>
      <c r="U980" s="16"/>
      <c r="W980" s="23" t="str">
        <f>IF('PD4'!$V980&lt;&gt;"",'PD4'!$V980*VLOOKUP('PD4'!$U980,#REF!,2,0),"")</f>
        <v/>
      </c>
      <c r="X980" s="16"/>
      <c r="Y980" s="16"/>
      <c r="Z980" s="16"/>
      <c r="AA980" s="16"/>
      <c r="AB980" s="16"/>
      <c r="AC980" s="16"/>
    </row>
    <row r="981" spans="1:29" ht="15.75" customHeight="1" x14ac:dyDescent="0.35">
      <c r="A981" s="17"/>
      <c r="B981" s="16"/>
      <c r="C981" s="16"/>
      <c r="D981" s="16"/>
      <c r="E981" s="16"/>
      <c r="F981" s="16"/>
      <c r="G981" s="16"/>
      <c r="H981" s="16"/>
      <c r="I981" s="16"/>
      <c r="J981" s="16"/>
      <c r="K981" s="16"/>
      <c r="N981" s="16"/>
      <c r="O981" s="16"/>
      <c r="P981" s="16"/>
      <c r="Q981" s="16"/>
      <c r="R981" s="16"/>
      <c r="S981" s="23"/>
      <c r="T981" s="16"/>
      <c r="U981" s="16"/>
      <c r="W981" s="23" t="str">
        <f>IF('PD4'!$V981&lt;&gt;"",'PD4'!$V981*VLOOKUP('PD4'!$U981,#REF!,2,0),"")</f>
        <v/>
      </c>
      <c r="X981" s="16"/>
      <c r="Y981" s="16"/>
      <c r="Z981" s="16"/>
      <c r="AA981" s="16"/>
      <c r="AB981" s="16"/>
      <c r="AC981" s="16"/>
    </row>
    <row r="982" spans="1:29" ht="15.75" customHeight="1" x14ac:dyDescent="0.35">
      <c r="A982" s="17"/>
      <c r="B982" s="16"/>
      <c r="C982" s="16"/>
      <c r="D982" s="16"/>
      <c r="E982" s="16"/>
      <c r="F982" s="16"/>
      <c r="G982" s="16"/>
      <c r="H982" s="16"/>
      <c r="I982" s="16"/>
      <c r="J982" s="16"/>
      <c r="K982" s="16"/>
      <c r="N982" s="16"/>
      <c r="O982" s="16"/>
      <c r="P982" s="16"/>
      <c r="Q982" s="16"/>
      <c r="R982" s="16"/>
      <c r="S982" s="23"/>
      <c r="T982" s="16"/>
      <c r="U982" s="16"/>
      <c r="W982" s="23" t="str">
        <f>IF('PD4'!$V982&lt;&gt;"",'PD4'!$V982*VLOOKUP('PD4'!$U982,#REF!,2,0),"")</f>
        <v/>
      </c>
      <c r="X982" s="16"/>
      <c r="Y982" s="16"/>
      <c r="Z982" s="16"/>
      <c r="AA982" s="16"/>
      <c r="AB982" s="16"/>
      <c r="AC982" s="16"/>
    </row>
    <row r="983" spans="1:29" ht="15.75" customHeight="1" x14ac:dyDescent="0.35">
      <c r="A983" s="17"/>
      <c r="B983" s="16"/>
      <c r="C983" s="16"/>
      <c r="D983" s="16"/>
      <c r="E983" s="16"/>
      <c r="F983" s="16"/>
      <c r="G983" s="16"/>
      <c r="H983" s="16"/>
      <c r="I983" s="16"/>
      <c r="J983" s="16"/>
      <c r="K983" s="16"/>
      <c r="N983" s="16"/>
      <c r="O983" s="16"/>
      <c r="P983" s="16"/>
      <c r="Q983" s="16"/>
      <c r="R983" s="16"/>
      <c r="S983" s="23"/>
      <c r="T983" s="16"/>
      <c r="U983" s="16"/>
      <c r="W983" s="23" t="str">
        <f>IF('PD4'!$V983&lt;&gt;"",'PD4'!$V983*VLOOKUP('PD4'!$U983,#REF!,2,0),"")</f>
        <v/>
      </c>
      <c r="X983" s="16"/>
      <c r="Y983" s="16"/>
      <c r="Z983" s="16"/>
      <c r="AA983" s="16"/>
      <c r="AB983" s="16"/>
      <c r="AC983" s="16"/>
    </row>
    <row r="984" spans="1:29" ht="15.75" customHeight="1" x14ac:dyDescent="0.35">
      <c r="A984" s="17"/>
      <c r="B984" s="16"/>
      <c r="C984" s="16"/>
      <c r="D984" s="16"/>
      <c r="E984" s="16"/>
      <c r="F984" s="16"/>
      <c r="G984" s="16"/>
      <c r="H984" s="16"/>
      <c r="I984" s="16"/>
      <c r="J984" s="16"/>
      <c r="K984" s="16"/>
      <c r="N984" s="16"/>
      <c r="O984" s="16"/>
      <c r="P984" s="16"/>
      <c r="Q984" s="16"/>
      <c r="R984" s="16"/>
      <c r="S984" s="23"/>
      <c r="T984" s="16"/>
      <c r="U984" s="16"/>
      <c r="W984" s="23" t="str">
        <f>IF('PD4'!$V984&lt;&gt;"",'PD4'!$V984*VLOOKUP('PD4'!$U984,#REF!,2,0),"")</f>
        <v/>
      </c>
      <c r="X984" s="16"/>
      <c r="Y984" s="16"/>
      <c r="Z984" s="16"/>
      <c r="AA984" s="16"/>
      <c r="AB984" s="16"/>
      <c r="AC984" s="16"/>
    </row>
    <row r="985" spans="1:29" ht="15.75" customHeight="1" x14ac:dyDescent="0.35">
      <c r="A985" s="17"/>
      <c r="B985" s="16"/>
      <c r="C985" s="16"/>
      <c r="D985" s="16"/>
      <c r="E985" s="16"/>
      <c r="F985" s="16"/>
      <c r="G985" s="16"/>
      <c r="H985" s="16"/>
      <c r="I985" s="16"/>
      <c r="J985" s="16"/>
      <c r="K985" s="16"/>
      <c r="N985" s="16"/>
      <c r="O985" s="16"/>
      <c r="P985" s="16"/>
      <c r="Q985" s="16"/>
      <c r="R985" s="16"/>
      <c r="S985" s="23"/>
      <c r="T985" s="16"/>
      <c r="U985" s="16"/>
      <c r="W985" s="23" t="str">
        <f>IF('PD4'!$V985&lt;&gt;"",'PD4'!$V985*VLOOKUP('PD4'!$U985,#REF!,2,0),"")</f>
        <v/>
      </c>
      <c r="X985" s="16"/>
      <c r="Y985" s="16"/>
      <c r="Z985" s="16"/>
      <c r="AA985" s="16"/>
      <c r="AB985" s="16"/>
      <c r="AC985" s="16"/>
    </row>
    <row r="986" spans="1:29" ht="15.75" customHeight="1" x14ac:dyDescent="0.35">
      <c r="A986" s="17"/>
      <c r="B986" s="16"/>
      <c r="C986" s="16"/>
      <c r="D986" s="16"/>
      <c r="E986" s="16"/>
      <c r="F986" s="16"/>
      <c r="G986" s="16"/>
      <c r="H986" s="16"/>
      <c r="I986" s="16"/>
      <c r="J986" s="16"/>
      <c r="K986" s="16"/>
      <c r="N986" s="16"/>
      <c r="O986" s="16"/>
      <c r="P986" s="16"/>
      <c r="Q986" s="16"/>
      <c r="R986" s="16"/>
      <c r="S986" s="23"/>
      <c r="T986" s="16"/>
      <c r="U986" s="16"/>
      <c r="W986" s="23" t="str">
        <f>IF('PD4'!$V986&lt;&gt;"",'PD4'!$V986*VLOOKUP('PD4'!$U986,#REF!,2,0),"")</f>
        <v/>
      </c>
      <c r="X986" s="16"/>
      <c r="Y986" s="16"/>
      <c r="Z986" s="16"/>
      <c r="AA986" s="16"/>
      <c r="AB986" s="16"/>
      <c r="AC986" s="16"/>
    </row>
    <row r="987" spans="1:29" ht="15.75" customHeight="1" x14ac:dyDescent="0.35">
      <c r="A987" s="17"/>
      <c r="B987" s="16"/>
      <c r="C987" s="16"/>
      <c r="D987" s="16"/>
      <c r="E987" s="16"/>
      <c r="F987" s="16"/>
      <c r="G987" s="16"/>
      <c r="H987" s="16"/>
      <c r="I987" s="16"/>
      <c r="J987" s="16"/>
      <c r="K987" s="16"/>
      <c r="N987" s="16"/>
      <c r="O987" s="16"/>
      <c r="P987" s="16"/>
      <c r="Q987" s="16"/>
      <c r="R987" s="16"/>
      <c r="S987" s="23"/>
      <c r="T987" s="16"/>
      <c r="U987" s="16"/>
      <c r="W987" s="23" t="str">
        <f>IF('PD4'!$V987&lt;&gt;"",'PD4'!$V987*VLOOKUP('PD4'!$U987,#REF!,2,0),"")</f>
        <v/>
      </c>
      <c r="X987" s="16"/>
      <c r="Y987" s="16"/>
      <c r="Z987" s="16"/>
      <c r="AA987" s="16"/>
      <c r="AB987" s="16"/>
      <c r="AC987" s="16"/>
    </row>
    <row r="988" spans="1:29" ht="15.75" customHeight="1" x14ac:dyDescent="0.35">
      <c r="A988" s="17"/>
      <c r="B988" s="16"/>
      <c r="C988" s="16"/>
      <c r="D988" s="16"/>
      <c r="E988" s="16"/>
      <c r="F988" s="16"/>
      <c r="G988" s="16"/>
      <c r="H988" s="16"/>
      <c r="I988" s="16"/>
      <c r="J988" s="16"/>
      <c r="K988" s="16"/>
      <c r="N988" s="16"/>
      <c r="O988" s="16"/>
      <c r="P988" s="16"/>
      <c r="Q988" s="16"/>
      <c r="R988" s="16"/>
      <c r="S988" s="23"/>
      <c r="T988" s="16"/>
      <c r="U988" s="16"/>
      <c r="W988" s="23" t="str">
        <f>IF('PD4'!$V988&lt;&gt;"",'PD4'!$V988*VLOOKUP('PD4'!$U988,#REF!,2,0),"")</f>
        <v/>
      </c>
      <c r="X988" s="16"/>
      <c r="Y988" s="16"/>
      <c r="Z988" s="16"/>
      <c r="AA988" s="16"/>
      <c r="AB988" s="16"/>
      <c r="AC988" s="16"/>
    </row>
    <row r="989" spans="1:29" ht="15.75" customHeight="1" x14ac:dyDescent="0.35">
      <c r="A989" s="17"/>
      <c r="B989" s="16"/>
      <c r="C989" s="16"/>
      <c r="D989" s="16"/>
      <c r="E989" s="16"/>
      <c r="F989" s="16"/>
      <c r="G989" s="16"/>
      <c r="H989" s="16"/>
      <c r="I989" s="16"/>
      <c r="J989" s="16"/>
      <c r="K989" s="16"/>
      <c r="N989" s="16"/>
      <c r="O989" s="16"/>
      <c r="P989" s="16"/>
      <c r="Q989" s="16"/>
      <c r="R989" s="16"/>
      <c r="S989" s="23"/>
      <c r="T989" s="16"/>
      <c r="U989" s="16"/>
      <c r="W989" s="23" t="str">
        <f>IF('PD4'!$V989&lt;&gt;"",'PD4'!$V989*VLOOKUP('PD4'!$U989,#REF!,2,0),"")</f>
        <v/>
      </c>
      <c r="X989" s="16"/>
      <c r="Y989" s="16"/>
      <c r="Z989" s="16"/>
      <c r="AA989" s="16"/>
      <c r="AB989" s="16"/>
      <c r="AC989" s="16"/>
    </row>
    <row r="990" spans="1:29" ht="15.75" customHeight="1" x14ac:dyDescent="0.35">
      <c r="A990" s="17"/>
      <c r="B990" s="16"/>
      <c r="C990" s="16"/>
      <c r="D990" s="16"/>
      <c r="E990" s="16"/>
      <c r="F990" s="16"/>
      <c r="G990" s="16"/>
      <c r="H990" s="16"/>
      <c r="I990" s="16"/>
      <c r="J990" s="16"/>
      <c r="K990" s="16"/>
      <c r="N990" s="16"/>
      <c r="O990" s="16"/>
      <c r="P990" s="16"/>
      <c r="Q990" s="16"/>
      <c r="R990" s="16"/>
      <c r="S990" s="23"/>
      <c r="T990" s="16"/>
      <c r="U990" s="16"/>
      <c r="W990" s="23" t="str">
        <f>IF('PD4'!$V990&lt;&gt;"",'PD4'!$V990*VLOOKUP('PD4'!$U990,#REF!,2,0),"")</f>
        <v/>
      </c>
      <c r="X990" s="16"/>
      <c r="Y990" s="16"/>
      <c r="Z990" s="16"/>
      <c r="AA990" s="16"/>
      <c r="AB990" s="16"/>
      <c r="AC990" s="16"/>
    </row>
    <row r="991" spans="1:29" ht="15.75" customHeight="1" x14ac:dyDescent="0.35">
      <c r="A991" s="17"/>
      <c r="B991" s="16"/>
      <c r="C991" s="16"/>
      <c r="D991" s="16"/>
      <c r="E991" s="16"/>
      <c r="F991" s="16"/>
      <c r="G991" s="16"/>
      <c r="H991" s="16"/>
      <c r="I991" s="16"/>
      <c r="J991" s="16"/>
      <c r="K991" s="16"/>
      <c r="N991" s="16"/>
      <c r="O991" s="16"/>
      <c r="P991" s="16"/>
      <c r="Q991" s="16"/>
      <c r="R991" s="16"/>
      <c r="S991" s="23"/>
      <c r="T991" s="16"/>
      <c r="U991" s="16"/>
      <c r="W991" s="23" t="str">
        <f>IF('PD4'!$V991&lt;&gt;"",'PD4'!$V991*VLOOKUP('PD4'!$U991,#REF!,2,0),"")</f>
        <v/>
      </c>
      <c r="X991" s="16"/>
      <c r="Y991" s="16"/>
      <c r="Z991" s="16"/>
      <c r="AA991" s="16"/>
      <c r="AB991" s="16"/>
      <c r="AC991" s="16"/>
    </row>
    <row r="992" spans="1:29" ht="15.75" customHeight="1" x14ac:dyDescent="0.35">
      <c r="A992" s="17"/>
      <c r="B992" s="16"/>
      <c r="C992" s="16"/>
      <c r="D992" s="16"/>
      <c r="E992" s="16"/>
      <c r="F992" s="16"/>
      <c r="G992" s="16"/>
      <c r="H992" s="16"/>
      <c r="I992" s="16"/>
      <c r="J992" s="16"/>
      <c r="K992" s="16"/>
      <c r="N992" s="16"/>
      <c r="O992" s="16"/>
      <c r="P992" s="16"/>
      <c r="Q992" s="16"/>
      <c r="R992" s="16"/>
      <c r="S992" s="23"/>
      <c r="T992" s="16"/>
      <c r="U992" s="16"/>
      <c r="W992" s="23" t="str">
        <f>IF('PD4'!$V992&lt;&gt;"",'PD4'!$V992*VLOOKUP('PD4'!$U992,#REF!,2,0),"")</f>
        <v/>
      </c>
      <c r="X992" s="16"/>
      <c r="Y992" s="16"/>
      <c r="Z992" s="16"/>
      <c r="AA992" s="16"/>
      <c r="AB992" s="16"/>
      <c r="AC992" s="16"/>
    </row>
    <row r="993" spans="1:29" ht="15.75" customHeight="1" x14ac:dyDescent="0.35">
      <c r="A993" s="17"/>
      <c r="B993" s="16"/>
      <c r="C993" s="16"/>
      <c r="D993" s="16"/>
      <c r="E993" s="16"/>
      <c r="F993" s="16"/>
      <c r="G993" s="16"/>
      <c r="H993" s="16"/>
      <c r="I993" s="16"/>
      <c r="J993" s="16"/>
      <c r="K993" s="16"/>
      <c r="N993" s="16"/>
      <c r="O993" s="16"/>
      <c r="P993" s="16"/>
      <c r="Q993" s="16"/>
      <c r="R993" s="16"/>
      <c r="S993" s="23"/>
      <c r="T993" s="16"/>
      <c r="U993" s="16"/>
      <c r="W993" s="23" t="str">
        <f>IF('PD4'!$V993&lt;&gt;"",'PD4'!$V993*VLOOKUP('PD4'!$U993,#REF!,2,0),"")</f>
        <v/>
      </c>
      <c r="X993" s="16"/>
      <c r="Y993" s="16"/>
      <c r="Z993" s="16"/>
      <c r="AA993" s="16"/>
      <c r="AB993" s="16"/>
      <c r="AC993" s="16"/>
    </row>
    <row r="994" spans="1:29" ht="15.75" customHeight="1" x14ac:dyDescent="0.35">
      <c r="A994" s="17"/>
      <c r="B994" s="16"/>
      <c r="C994" s="16"/>
      <c r="D994" s="16"/>
      <c r="E994" s="16"/>
      <c r="F994" s="16"/>
      <c r="G994" s="16"/>
      <c r="H994" s="16"/>
      <c r="I994" s="16"/>
      <c r="J994" s="16"/>
      <c r="K994" s="16"/>
      <c r="N994" s="16"/>
      <c r="O994" s="16"/>
      <c r="P994" s="16"/>
      <c r="Q994" s="16"/>
      <c r="R994" s="16"/>
      <c r="S994" s="23"/>
      <c r="T994" s="16"/>
      <c r="U994" s="16"/>
      <c r="W994" s="23" t="str">
        <f>IF('PD4'!$V994&lt;&gt;"",'PD4'!$V994*VLOOKUP('PD4'!$U994,#REF!,2,0),"")</f>
        <v/>
      </c>
      <c r="X994" s="16"/>
      <c r="Y994" s="16"/>
      <c r="Z994" s="16"/>
      <c r="AA994" s="16"/>
      <c r="AB994" s="16"/>
      <c r="AC994" s="16"/>
    </row>
    <row r="995" spans="1:29" ht="15.75" customHeight="1" x14ac:dyDescent="0.35">
      <c r="A995" s="17"/>
      <c r="B995" s="16"/>
      <c r="C995" s="16"/>
      <c r="D995" s="16"/>
      <c r="E995" s="16"/>
      <c r="F995" s="16"/>
      <c r="G995" s="16"/>
      <c r="H995" s="16"/>
      <c r="I995" s="16"/>
      <c r="J995" s="16"/>
      <c r="K995" s="16"/>
      <c r="N995" s="16"/>
      <c r="O995" s="16"/>
      <c r="P995" s="16"/>
      <c r="Q995" s="16"/>
      <c r="R995" s="16"/>
      <c r="S995" s="23"/>
      <c r="T995" s="16"/>
      <c r="U995" s="16"/>
      <c r="W995" s="23" t="str">
        <f>IF('PD4'!$V995&lt;&gt;"",'PD4'!$V995*VLOOKUP('PD4'!$U995,#REF!,2,0),"")</f>
        <v/>
      </c>
      <c r="X995" s="16"/>
      <c r="Y995" s="16"/>
      <c r="Z995" s="16"/>
      <c r="AA995" s="16"/>
      <c r="AB995" s="16"/>
      <c r="AC995" s="16"/>
    </row>
    <row r="996" spans="1:29" ht="15.75" customHeight="1" x14ac:dyDescent="0.35">
      <c r="A996" s="17"/>
      <c r="B996" s="16"/>
      <c r="C996" s="16"/>
      <c r="D996" s="16"/>
      <c r="E996" s="16"/>
      <c r="F996" s="16"/>
      <c r="G996" s="16"/>
      <c r="H996" s="16"/>
      <c r="I996" s="16"/>
      <c r="J996" s="16"/>
      <c r="K996" s="16"/>
      <c r="N996" s="16"/>
      <c r="O996" s="16"/>
      <c r="P996" s="16"/>
      <c r="Q996" s="16"/>
      <c r="R996" s="16"/>
      <c r="S996" s="23"/>
      <c r="T996" s="16"/>
      <c r="U996" s="16"/>
      <c r="W996" s="23" t="str">
        <f>IF('PD4'!$V996&lt;&gt;"",'PD4'!$V996*VLOOKUP('PD4'!$U996,#REF!,2,0),"")</f>
        <v/>
      </c>
      <c r="X996" s="16"/>
      <c r="Y996" s="16"/>
      <c r="Z996" s="16"/>
      <c r="AA996" s="16"/>
      <c r="AB996" s="16"/>
      <c r="AC996" s="16"/>
    </row>
    <row r="997" spans="1:29" ht="15.75" customHeight="1" x14ac:dyDescent="0.35">
      <c r="A997" s="17"/>
      <c r="B997" s="16"/>
      <c r="C997" s="16"/>
      <c r="D997" s="16"/>
      <c r="E997" s="16"/>
      <c r="F997" s="16"/>
      <c r="G997" s="16"/>
      <c r="H997" s="16"/>
      <c r="I997" s="16"/>
      <c r="J997" s="16"/>
      <c r="K997" s="16"/>
      <c r="N997" s="16"/>
      <c r="O997" s="16"/>
      <c r="P997" s="16"/>
      <c r="Q997" s="16"/>
      <c r="R997" s="16"/>
      <c r="S997" s="23"/>
      <c r="T997" s="16"/>
      <c r="U997" s="16"/>
      <c r="W997" s="23" t="str">
        <f>IF('PD4'!$V997&lt;&gt;"",'PD4'!$V997*VLOOKUP('PD4'!$U997,#REF!,2,0),"")</f>
        <v/>
      </c>
      <c r="X997" s="16"/>
      <c r="Y997" s="16"/>
      <c r="Z997" s="16"/>
      <c r="AA997" s="16"/>
      <c r="AB997" s="16"/>
      <c r="AC997" s="16"/>
    </row>
    <row r="998" spans="1:29" ht="15.75" customHeight="1" x14ac:dyDescent="0.35">
      <c r="A998" s="17"/>
      <c r="B998" s="16"/>
      <c r="C998" s="16"/>
      <c r="D998" s="16"/>
      <c r="E998" s="16"/>
      <c r="F998" s="16"/>
      <c r="G998" s="16"/>
      <c r="H998" s="16"/>
      <c r="I998" s="16"/>
      <c r="J998" s="16"/>
      <c r="K998" s="16"/>
      <c r="N998" s="16"/>
      <c r="O998" s="16"/>
      <c r="P998" s="16"/>
      <c r="Q998" s="16"/>
      <c r="R998" s="16"/>
      <c r="S998" s="23"/>
      <c r="T998" s="16"/>
      <c r="U998" s="16"/>
      <c r="W998" s="23" t="str">
        <f>IF('PD4'!$V998&lt;&gt;"",'PD4'!$V998*VLOOKUP('PD4'!$U998,#REF!,2,0),"")</f>
        <v/>
      </c>
      <c r="X998" s="16"/>
      <c r="Y998" s="16"/>
      <c r="Z998" s="16"/>
      <c r="AA998" s="16"/>
      <c r="AB998" s="16"/>
      <c r="AC998" s="16"/>
    </row>
    <row r="999" spans="1:29" ht="15.75" customHeight="1" x14ac:dyDescent="0.35">
      <c r="A999" s="17"/>
      <c r="B999" s="16"/>
      <c r="C999" s="16"/>
      <c r="D999" s="16"/>
      <c r="E999" s="16"/>
      <c r="F999" s="16"/>
      <c r="G999" s="16"/>
      <c r="H999" s="16"/>
      <c r="I999" s="16"/>
      <c r="J999" s="16"/>
      <c r="K999" s="16"/>
      <c r="N999" s="16"/>
      <c r="O999" s="16"/>
      <c r="P999" s="16"/>
      <c r="Q999" s="16"/>
      <c r="R999" s="16"/>
      <c r="S999" s="23"/>
      <c r="T999" s="16"/>
      <c r="U999" s="16"/>
      <c r="W999" s="23" t="str">
        <f>IF('PD4'!$V999&lt;&gt;"",'PD4'!$V999*VLOOKUP('PD4'!$U999,#REF!,2,0),"")</f>
        <v/>
      </c>
      <c r="X999" s="16"/>
      <c r="Y999" s="16"/>
      <c r="Z999" s="16"/>
      <c r="AA999" s="16"/>
      <c r="AB999" s="16"/>
      <c r="AC999" s="16"/>
    </row>
    <row r="1000" spans="1:29" ht="15.75" customHeight="1" x14ac:dyDescent="0.35">
      <c r="A1000" s="17"/>
      <c r="B1000" s="16"/>
      <c r="C1000" s="16"/>
      <c r="D1000" s="16"/>
      <c r="E1000" s="16"/>
      <c r="F1000" s="16"/>
      <c r="G1000" s="16"/>
      <c r="H1000" s="16"/>
      <c r="I1000" s="16"/>
      <c r="J1000" s="16"/>
      <c r="K1000" s="16"/>
      <c r="N1000" s="16"/>
      <c r="O1000" s="16"/>
      <c r="P1000" s="16"/>
      <c r="Q1000" s="16"/>
      <c r="R1000" s="16"/>
      <c r="S1000" s="23"/>
      <c r="T1000" s="16"/>
      <c r="U1000" s="16"/>
      <c r="W1000" s="23" t="str">
        <f>IF('PD4'!$V1000&lt;&gt;"",'PD4'!$V1000*VLOOKUP('PD4'!$U1000,#REF!,2,0),"")</f>
        <v/>
      </c>
      <c r="X1000" s="16"/>
      <c r="Y1000" s="16"/>
      <c r="Z1000" s="16"/>
      <c r="AA1000" s="16"/>
      <c r="AB1000" s="16"/>
      <c r="AC1000" s="16"/>
    </row>
    <row r="1001" spans="1:29" ht="15.75" customHeight="1" x14ac:dyDescent="0.35">
      <c r="A1001" s="17"/>
      <c r="B1001" s="16"/>
      <c r="C1001" s="16"/>
      <c r="D1001" s="16"/>
      <c r="E1001" s="16"/>
      <c r="F1001" s="16"/>
      <c r="G1001" s="16"/>
      <c r="H1001" s="16"/>
      <c r="I1001" s="16"/>
      <c r="J1001" s="16"/>
      <c r="K1001" s="16"/>
      <c r="N1001" s="16"/>
      <c r="O1001" s="16"/>
      <c r="P1001" s="16"/>
      <c r="Q1001" s="16"/>
      <c r="R1001" s="16"/>
      <c r="S1001" s="23"/>
      <c r="T1001" s="16"/>
      <c r="U1001" s="16"/>
      <c r="W1001" s="23" t="str">
        <f>IF('PD4'!$V1001&lt;&gt;"",'PD4'!$V1001*VLOOKUP('PD4'!$U1001,#REF!,2,0),"")</f>
        <v/>
      </c>
      <c r="X1001" s="16"/>
      <c r="Y1001" s="16"/>
      <c r="Z1001" s="16"/>
      <c r="AA1001" s="16"/>
      <c r="AB1001" s="16"/>
      <c r="AC1001" s="16"/>
    </row>
    <row r="1002" spans="1:29" ht="15.75" customHeight="1" x14ac:dyDescent="0.35">
      <c r="A1002" s="17"/>
      <c r="B1002" s="16"/>
      <c r="C1002" s="16"/>
      <c r="D1002" s="16"/>
      <c r="E1002" s="16"/>
      <c r="F1002" s="16"/>
      <c r="G1002" s="16"/>
      <c r="H1002" s="16"/>
      <c r="I1002" s="16"/>
      <c r="J1002" s="16"/>
      <c r="K1002" s="16"/>
      <c r="N1002" s="16"/>
      <c r="O1002" s="16"/>
      <c r="P1002" s="16"/>
      <c r="Q1002" s="16"/>
      <c r="R1002" s="16"/>
      <c r="S1002" s="23"/>
      <c r="T1002" s="16"/>
      <c r="U1002" s="16"/>
      <c r="W1002" s="23" t="str">
        <f>IF('PD4'!$V1002&lt;&gt;"",'PD4'!$V1002*VLOOKUP('PD4'!$U1002,#REF!,2,0),"")</f>
        <v/>
      </c>
      <c r="X1002" s="16"/>
      <c r="Y1002" s="16"/>
      <c r="Z1002" s="16"/>
      <c r="AA1002" s="16"/>
      <c r="AB1002" s="16"/>
      <c r="AC1002" s="16"/>
    </row>
    <row r="1003" spans="1:29" ht="15.75" customHeight="1" x14ac:dyDescent="0.35">
      <c r="A1003" s="17"/>
      <c r="B1003" s="16"/>
      <c r="C1003" s="16"/>
      <c r="D1003" s="16"/>
      <c r="E1003" s="16"/>
      <c r="F1003" s="16"/>
      <c r="G1003" s="16"/>
      <c r="H1003" s="16"/>
      <c r="I1003" s="16"/>
      <c r="J1003" s="16"/>
      <c r="K1003" s="16"/>
      <c r="N1003" s="16"/>
      <c r="O1003" s="16"/>
      <c r="P1003" s="16"/>
      <c r="Q1003" s="16"/>
      <c r="R1003" s="16"/>
      <c r="S1003" s="23"/>
      <c r="T1003" s="16"/>
      <c r="U1003" s="16"/>
      <c r="W1003" s="23" t="str">
        <f>IF('PD4'!$V1003&lt;&gt;"",'PD4'!$V1003*VLOOKUP('PD4'!$U1003,#REF!,2,0),"")</f>
        <v/>
      </c>
      <c r="X1003" s="16"/>
      <c r="Y1003" s="16"/>
      <c r="Z1003" s="16"/>
      <c r="AA1003" s="16"/>
      <c r="AB1003" s="16"/>
      <c r="AC1003" s="16"/>
    </row>
    <row r="1004" spans="1:29" ht="15.75" customHeight="1" x14ac:dyDescent="0.35">
      <c r="A1004" s="17"/>
      <c r="B1004" s="16"/>
      <c r="C1004" s="16"/>
      <c r="D1004" s="16"/>
      <c r="E1004" s="16"/>
      <c r="F1004" s="16"/>
      <c r="G1004" s="16"/>
      <c r="H1004" s="16"/>
      <c r="I1004" s="16"/>
      <c r="J1004" s="16"/>
      <c r="K1004" s="16"/>
      <c r="N1004" s="16"/>
      <c r="O1004" s="16"/>
      <c r="P1004" s="16"/>
      <c r="Q1004" s="16"/>
      <c r="R1004" s="16"/>
      <c r="S1004" s="23"/>
      <c r="T1004" s="16"/>
      <c r="U1004" s="16"/>
      <c r="W1004" s="23" t="str">
        <f>IF('PD4'!$V1004&lt;&gt;"",'PD4'!$V1004*VLOOKUP('PD4'!$U1004,#REF!,2,0),"")</f>
        <v/>
      </c>
      <c r="X1004" s="16"/>
      <c r="Y1004" s="16"/>
      <c r="Z1004" s="16"/>
      <c r="AA1004" s="16"/>
      <c r="AB1004" s="16"/>
      <c r="AC1004" s="16"/>
    </row>
    <row r="1005" spans="1:29" ht="15.75" customHeight="1" x14ac:dyDescent="0.35">
      <c r="A1005" s="17"/>
      <c r="B1005" s="16"/>
      <c r="C1005" s="16"/>
      <c r="D1005" s="16"/>
      <c r="E1005" s="16"/>
      <c r="F1005" s="16"/>
      <c r="G1005" s="16"/>
      <c r="H1005" s="16"/>
      <c r="I1005" s="16"/>
      <c r="J1005" s="16"/>
      <c r="K1005" s="16"/>
      <c r="N1005" s="16"/>
      <c r="O1005" s="16"/>
      <c r="P1005" s="16"/>
      <c r="Q1005" s="16"/>
      <c r="R1005" s="16"/>
      <c r="S1005" s="23"/>
      <c r="T1005" s="16"/>
      <c r="U1005" s="16"/>
      <c r="W1005" s="23" t="str">
        <f>IF('PD4'!$V1005&lt;&gt;"",'PD4'!$V1005*VLOOKUP('PD4'!$U1005,#REF!,2,0),"")</f>
        <v/>
      </c>
      <c r="X1005" s="16"/>
      <c r="Y1005" s="16"/>
      <c r="Z1005" s="16"/>
      <c r="AA1005" s="16"/>
      <c r="AB1005" s="16"/>
      <c r="AC1005" s="16"/>
    </row>
    <row r="1006" spans="1:29" ht="15.75" customHeight="1" x14ac:dyDescent="0.35">
      <c r="A1006" s="17"/>
      <c r="B1006" s="16"/>
      <c r="C1006" s="16"/>
      <c r="D1006" s="16"/>
      <c r="E1006" s="16"/>
      <c r="F1006" s="16"/>
      <c r="G1006" s="16"/>
      <c r="H1006" s="16"/>
      <c r="I1006" s="16"/>
      <c r="J1006" s="16"/>
      <c r="K1006" s="16"/>
      <c r="N1006" s="16"/>
      <c r="O1006" s="16"/>
      <c r="P1006" s="16"/>
      <c r="Q1006" s="16"/>
      <c r="R1006" s="16"/>
      <c r="S1006" s="23"/>
      <c r="T1006" s="16"/>
      <c r="U1006" s="16"/>
      <c r="W1006" s="23" t="str">
        <f>IF('PD4'!$V1006&lt;&gt;"",'PD4'!$V1006*VLOOKUP('PD4'!$U1006,#REF!,2,0),"")</f>
        <v/>
      </c>
      <c r="X1006" s="16"/>
      <c r="Y1006" s="16"/>
      <c r="Z1006" s="16"/>
      <c r="AA1006" s="16"/>
      <c r="AB1006" s="16"/>
      <c r="AC1006" s="16"/>
    </row>
    <row r="1007" spans="1:29" ht="15.75" customHeight="1" x14ac:dyDescent="0.35">
      <c r="A1007" s="17"/>
      <c r="B1007" s="16"/>
      <c r="C1007" s="16"/>
      <c r="D1007" s="16"/>
      <c r="E1007" s="16"/>
      <c r="F1007" s="16"/>
      <c r="G1007" s="16"/>
      <c r="H1007" s="16"/>
      <c r="I1007" s="16"/>
      <c r="J1007" s="16"/>
      <c r="K1007" s="16"/>
      <c r="N1007" s="16"/>
      <c r="O1007" s="16"/>
      <c r="P1007" s="16"/>
      <c r="Q1007" s="16"/>
      <c r="R1007" s="16"/>
      <c r="S1007" s="23"/>
      <c r="T1007" s="16"/>
      <c r="U1007" s="16"/>
      <c r="W1007" s="23" t="str">
        <f>IF('PD4'!$V1007&lt;&gt;"",'PD4'!$V1007*VLOOKUP('PD4'!$U1007,#REF!,2,0),"")</f>
        <v/>
      </c>
      <c r="X1007" s="16"/>
      <c r="Y1007" s="16"/>
      <c r="Z1007" s="16"/>
      <c r="AA1007" s="16"/>
      <c r="AB1007" s="16"/>
      <c r="AC1007" s="16"/>
    </row>
    <row r="1008" spans="1:29" ht="15.75" customHeight="1" x14ac:dyDescent="0.35">
      <c r="A1008" s="17"/>
      <c r="B1008" s="16"/>
      <c r="C1008" s="16"/>
      <c r="D1008" s="16"/>
      <c r="E1008" s="16"/>
      <c r="F1008" s="16"/>
      <c r="G1008" s="16"/>
      <c r="H1008" s="16"/>
      <c r="I1008" s="16"/>
      <c r="J1008" s="16"/>
      <c r="K1008" s="16"/>
      <c r="N1008" s="16"/>
      <c r="O1008" s="16"/>
      <c r="P1008" s="16"/>
      <c r="Q1008" s="16"/>
      <c r="R1008" s="16"/>
      <c r="S1008" s="23"/>
      <c r="T1008" s="16"/>
      <c r="U1008" s="16"/>
      <c r="W1008" s="23" t="str">
        <f>IF('PD4'!$V1008&lt;&gt;"",'PD4'!$V1008*VLOOKUP('PD4'!$U1008,#REF!,2,0),"")</f>
        <v/>
      </c>
      <c r="X1008" s="16"/>
      <c r="Y1008" s="16"/>
      <c r="Z1008" s="16"/>
      <c r="AA1008" s="16"/>
      <c r="AB1008" s="16"/>
      <c r="AC1008" s="16"/>
    </row>
    <row r="1009" spans="1:29" ht="15.75" customHeight="1" x14ac:dyDescent="0.35">
      <c r="A1009" s="17"/>
      <c r="B1009" s="16"/>
      <c r="C1009" s="16"/>
      <c r="D1009" s="16"/>
      <c r="E1009" s="16"/>
      <c r="F1009" s="16"/>
      <c r="G1009" s="16"/>
      <c r="H1009" s="16"/>
      <c r="I1009" s="16"/>
      <c r="J1009" s="16"/>
      <c r="K1009" s="16"/>
      <c r="N1009" s="16"/>
      <c r="O1009" s="16"/>
      <c r="P1009" s="16"/>
      <c r="Q1009" s="16"/>
      <c r="R1009" s="16"/>
      <c r="S1009" s="23"/>
      <c r="T1009" s="16"/>
      <c r="U1009" s="16"/>
      <c r="W1009" s="23" t="str">
        <f>IF('PD4'!$V1009&lt;&gt;"",'PD4'!$V1009*VLOOKUP('PD4'!$U1009,#REF!,2,0),"")</f>
        <v/>
      </c>
      <c r="X1009" s="16"/>
      <c r="Y1009" s="16"/>
      <c r="Z1009" s="16"/>
      <c r="AA1009" s="16"/>
      <c r="AB1009" s="16"/>
      <c r="AC1009" s="16"/>
    </row>
    <row r="1010" spans="1:29" ht="15.75" customHeight="1" x14ac:dyDescent="0.35">
      <c r="A1010" s="17"/>
      <c r="B1010" s="16"/>
      <c r="C1010" s="16"/>
      <c r="D1010" s="16"/>
      <c r="E1010" s="16"/>
      <c r="F1010" s="16"/>
      <c r="G1010" s="16"/>
      <c r="H1010" s="16"/>
      <c r="I1010" s="16"/>
      <c r="J1010" s="16"/>
      <c r="K1010" s="16"/>
      <c r="N1010" s="16"/>
      <c r="O1010" s="16"/>
      <c r="P1010" s="16"/>
      <c r="Q1010" s="16"/>
      <c r="R1010" s="16"/>
      <c r="S1010" s="23"/>
      <c r="T1010" s="16"/>
      <c r="U1010" s="16"/>
      <c r="W1010" s="23" t="str">
        <f>IF('PD4'!$V1010&lt;&gt;"",'PD4'!$V1010*VLOOKUP('PD4'!$U1010,#REF!,2,0),"")</f>
        <v/>
      </c>
      <c r="X1010" s="16"/>
      <c r="Y1010" s="16"/>
      <c r="Z1010" s="16"/>
      <c r="AA1010" s="16"/>
      <c r="AB1010" s="16"/>
      <c r="AC1010" s="16"/>
    </row>
    <row r="1011" spans="1:29" ht="15.75" customHeight="1" x14ac:dyDescent="0.35">
      <c r="A1011" s="17"/>
      <c r="B1011" s="16"/>
      <c r="C1011" s="16"/>
      <c r="D1011" s="16"/>
      <c r="E1011" s="16"/>
      <c r="F1011" s="16"/>
      <c r="G1011" s="16"/>
      <c r="H1011" s="16"/>
      <c r="I1011" s="16"/>
      <c r="J1011" s="16"/>
      <c r="K1011" s="16"/>
      <c r="N1011" s="16"/>
      <c r="O1011" s="16"/>
      <c r="P1011" s="16"/>
      <c r="Q1011" s="16"/>
      <c r="R1011" s="16"/>
      <c r="S1011" s="23"/>
      <c r="T1011" s="16"/>
      <c r="U1011" s="16"/>
      <c r="W1011" s="23" t="str">
        <f>IF('PD4'!$V1011&lt;&gt;"",'PD4'!$V1011*VLOOKUP('PD4'!$U1011,#REF!,2,0),"")</f>
        <v/>
      </c>
      <c r="X1011" s="16"/>
      <c r="Y1011" s="16"/>
      <c r="Z1011" s="16"/>
      <c r="AA1011" s="16"/>
      <c r="AB1011" s="16"/>
      <c r="AC1011" s="16"/>
    </row>
    <row r="1012" spans="1:29" ht="15.75" customHeight="1" x14ac:dyDescent="0.35">
      <c r="A1012" s="17"/>
      <c r="B1012" s="16"/>
      <c r="C1012" s="16"/>
      <c r="D1012" s="16"/>
      <c r="E1012" s="16"/>
      <c r="F1012" s="16"/>
      <c r="G1012" s="16"/>
      <c r="H1012" s="16"/>
      <c r="I1012" s="16"/>
      <c r="J1012" s="16"/>
      <c r="K1012" s="16"/>
      <c r="N1012" s="16"/>
      <c r="O1012" s="16"/>
      <c r="P1012" s="16"/>
      <c r="Q1012" s="16"/>
      <c r="R1012" s="16"/>
      <c r="S1012" s="23"/>
      <c r="T1012" s="16"/>
      <c r="U1012" s="16"/>
      <c r="W1012" s="23" t="str">
        <f>IF('PD4'!$V1012&lt;&gt;"",'PD4'!$V1012*VLOOKUP('PD4'!$U1012,#REF!,2,0),"")</f>
        <v/>
      </c>
      <c r="X1012" s="16"/>
      <c r="Y1012" s="16"/>
      <c r="Z1012" s="16"/>
      <c r="AA1012" s="16"/>
      <c r="AB1012" s="16"/>
      <c r="AC1012" s="16"/>
    </row>
    <row r="1013" spans="1:29" ht="15.75" customHeight="1" x14ac:dyDescent="0.35">
      <c r="A1013" s="17"/>
      <c r="B1013" s="16"/>
      <c r="C1013" s="16"/>
      <c r="D1013" s="16"/>
      <c r="E1013" s="16"/>
      <c r="F1013" s="16"/>
      <c r="G1013" s="16"/>
      <c r="H1013" s="16"/>
      <c r="I1013" s="16"/>
      <c r="J1013" s="16"/>
      <c r="K1013" s="16"/>
      <c r="N1013" s="16"/>
      <c r="O1013" s="16"/>
      <c r="P1013" s="16"/>
      <c r="Q1013" s="16"/>
      <c r="R1013" s="16"/>
      <c r="S1013" s="23"/>
      <c r="T1013" s="16"/>
      <c r="U1013" s="16"/>
      <c r="W1013" s="23" t="str">
        <f>IF('PD4'!$V1013&lt;&gt;"",'PD4'!$V1013*VLOOKUP('PD4'!$U1013,#REF!,2,0),"")</f>
        <v/>
      </c>
      <c r="X1013" s="16"/>
      <c r="Y1013" s="16"/>
      <c r="Z1013" s="16"/>
      <c r="AA1013" s="16"/>
      <c r="AB1013" s="16"/>
      <c r="AC1013" s="16"/>
    </row>
    <row r="1014" spans="1:29" ht="15.75" customHeight="1" x14ac:dyDescent="0.35">
      <c r="A1014" s="17"/>
      <c r="B1014" s="16"/>
      <c r="C1014" s="16"/>
      <c r="D1014" s="16"/>
      <c r="E1014" s="16"/>
      <c r="F1014" s="16"/>
      <c r="G1014" s="16"/>
      <c r="H1014" s="16"/>
      <c r="I1014" s="16"/>
      <c r="J1014" s="16"/>
      <c r="K1014" s="16"/>
      <c r="N1014" s="16"/>
      <c r="O1014" s="16"/>
      <c r="P1014" s="16"/>
      <c r="Q1014" s="16"/>
      <c r="R1014" s="16"/>
      <c r="S1014" s="23"/>
      <c r="T1014" s="16"/>
      <c r="U1014" s="16"/>
      <c r="W1014" s="23" t="str">
        <f>IF('PD4'!$V1014&lt;&gt;"",'PD4'!$V1014*VLOOKUP('PD4'!$U1014,#REF!,2,0),"")</f>
        <v/>
      </c>
      <c r="X1014" s="16"/>
      <c r="Y1014" s="16"/>
      <c r="Z1014" s="16"/>
      <c r="AA1014" s="16"/>
      <c r="AB1014" s="16"/>
      <c r="AC1014" s="16"/>
    </row>
    <row r="1015" spans="1:29" ht="15.75" customHeight="1" x14ac:dyDescent="0.35">
      <c r="A1015" s="17"/>
      <c r="B1015" s="16"/>
      <c r="C1015" s="16"/>
      <c r="D1015" s="16"/>
      <c r="E1015" s="16"/>
      <c r="F1015" s="16"/>
      <c r="G1015" s="16"/>
      <c r="H1015" s="16"/>
      <c r="I1015" s="16"/>
      <c r="J1015" s="16"/>
      <c r="K1015" s="16"/>
      <c r="N1015" s="16"/>
      <c r="O1015" s="16"/>
      <c r="P1015" s="16"/>
      <c r="Q1015" s="16"/>
      <c r="R1015" s="16"/>
      <c r="S1015" s="23"/>
      <c r="T1015" s="16"/>
      <c r="U1015" s="16"/>
      <c r="W1015" s="23" t="str">
        <f>IF('PD4'!$V1015&lt;&gt;"",'PD4'!$V1015*VLOOKUP('PD4'!$U1015,#REF!,2,0),"")</f>
        <v/>
      </c>
      <c r="X1015" s="16"/>
      <c r="Y1015" s="16"/>
      <c r="Z1015" s="16"/>
      <c r="AA1015" s="16"/>
      <c r="AB1015" s="16"/>
      <c r="AC1015" s="16"/>
    </row>
    <row r="1016" spans="1:29" ht="15.75" customHeight="1" x14ac:dyDescent="0.35">
      <c r="A1016" s="17"/>
      <c r="B1016" s="16"/>
      <c r="C1016" s="16"/>
      <c r="D1016" s="16"/>
      <c r="E1016" s="16"/>
      <c r="F1016" s="16"/>
      <c r="G1016" s="16"/>
      <c r="H1016" s="16"/>
      <c r="I1016" s="16"/>
      <c r="J1016" s="16"/>
      <c r="K1016" s="16"/>
      <c r="N1016" s="16"/>
      <c r="O1016" s="16"/>
      <c r="P1016" s="16"/>
      <c r="Q1016" s="16"/>
      <c r="R1016" s="16"/>
      <c r="S1016" s="23"/>
      <c r="T1016" s="16"/>
      <c r="U1016" s="16"/>
      <c r="W1016" s="23" t="str">
        <f>IF('PD4'!$V1016&lt;&gt;"",'PD4'!$V1016*VLOOKUP('PD4'!$U1016,#REF!,2,0),"")</f>
        <v/>
      </c>
      <c r="X1016" s="16"/>
      <c r="Y1016" s="16"/>
      <c r="Z1016" s="16"/>
      <c r="AA1016" s="16"/>
      <c r="AB1016" s="16"/>
      <c r="AC1016" s="16"/>
    </row>
    <row r="1017" spans="1:29" ht="15.75" customHeight="1" x14ac:dyDescent="0.35">
      <c r="A1017" s="17"/>
      <c r="B1017" s="16"/>
      <c r="C1017" s="16"/>
      <c r="D1017" s="16"/>
      <c r="E1017" s="16"/>
      <c r="F1017" s="16"/>
      <c r="G1017" s="16"/>
      <c r="H1017" s="16"/>
      <c r="I1017" s="16"/>
      <c r="J1017" s="16"/>
      <c r="K1017" s="16"/>
      <c r="N1017" s="16"/>
      <c r="O1017" s="16"/>
      <c r="P1017" s="16"/>
      <c r="Q1017" s="16"/>
      <c r="R1017" s="16"/>
      <c r="S1017" s="23"/>
      <c r="T1017" s="16"/>
      <c r="U1017" s="16"/>
      <c r="W1017" s="23" t="str">
        <f>IF('PD4'!$V1017&lt;&gt;"",'PD4'!$V1017*VLOOKUP('PD4'!$U1017,#REF!,2,0),"")</f>
        <v/>
      </c>
      <c r="X1017" s="16"/>
      <c r="Y1017" s="16"/>
      <c r="Z1017" s="16"/>
      <c r="AA1017" s="16"/>
      <c r="AB1017" s="16"/>
      <c r="AC1017" s="16"/>
    </row>
    <row r="1018" spans="1:29" ht="15.75" customHeight="1" x14ac:dyDescent="0.35">
      <c r="A1018" s="17"/>
      <c r="B1018" s="16"/>
      <c r="C1018" s="16"/>
      <c r="D1018" s="16"/>
      <c r="E1018" s="16"/>
      <c r="F1018" s="16"/>
      <c r="G1018" s="16"/>
      <c r="H1018" s="16"/>
      <c r="I1018" s="16"/>
      <c r="J1018" s="16"/>
      <c r="K1018" s="16"/>
      <c r="N1018" s="16"/>
      <c r="O1018" s="16"/>
      <c r="P1018" s="16"/>
      <c r="Q1018" s="16"/>
      <c r="R1018" s="16"/>
      <c r="S1018" s="23"/>
      <c r="T1018" s="16"/>
      <c r="U1018" s="16"/>
      <c r="W1018" s="23" t="str">
        <f>IF('PD4'!$V1018&lt;&gt;"",'PD4'!$V1018*VLOOKUP('PD4'!$U1018,#REF!,2,0),"")</f>
        <v/>
      </c>
      <c r="X1018" s="16"/>
      <c r="Y1018" s="16"/>
      <c r="Z1018" s="16"/>
      <c r="AA1018" s="16"/>
      <c r="AB1018" s="16"/>
      <c r="AC1018" s="16"/>
    </row>
    <row r="1019" spans="1:29" ht="15.75" customHeight="1" x14ac:dyDescent="0.35">
      <c r="A1019" s="17"/>
      <c r="B1019" s="16"/>
      <c r="C1019" s="16"/>
      <c r="D1019" s="16"/>
      <c r="E1019" s="16"/>
      <c r="F1019" s="16"/>
      <c r="G1019" s="16"/>
      <c r="H1019" s="16"/>
      <c r="I1019" s="16"/>
      <c r="J1019" s="16"/>
      <c r="K1019" s="16"/>
      <c r="N1019" s="16"/>
      <c r="O1019" s="16"/>
      <c r="P1019" s="16"/>
      <c r="Q1019" s="16"/>
      <c r="R1019" s="16"/>
      <c r="S1019" s="23"/>
      <c r="T1019" s="16"/>
      <c r="U1019" s="16"/>
      <c r="W1019" s="23" t="str">
        <f>IF('PD4'!$V1019&lt;&gt;"",'PD4'!$V1019*VLOOKUP('PD4'!$U1019,#REF!,2,0),"")</f>
        <v/>
      </c>
      <c r="X1019" s="16"/>
      <c r="Y1019" s="16"/>
      <c r="Z1019" s="16"/>
      <c r="AA1019" s="16"/>
      <c r="AB1019" s="16"/>
      <c r="AC1019" s="16"/>
    </row>
    <row r="1020" spans="1:29" ht="15.75" customHeight="1" x14ac:dyDescent="0.35">
      <c r="A1020" s="17"/>
      <c r="B1020" s="16"/>
      <c r="C1020" s="16"/>
      <c r="D1020" s="16"/>
      <c r="E1020" s="16"/>
      <c r="F1020" s="16"/>
      <c r="G1020" s="16"/>
      <c r="H1020" s="16"/>
      <c r="I1020" s="16"/>
      <c r="J1020" s="16"/>
      <c r="K1020" s="16"/>
      <c r="N1020" s="16"/>
      <c r="O1020" s="16"/>
      <c r="P1020" s="16"/>
      <c r="Q1020" s="16"/>
      <c r="R1020" s="16"/>
      <c r="S1020" s="23"/>
      <c r="T1020" s="16"/>
      <c r="U1020" s="16"/>
      <c r="W1020" s="23" t="str">
        <f>IF('PD4'!$V1020&lt;&gt;"",'PD4'!$V1020*VLOOKUP('PD4'!$U1020,#REF!,2,0),"")</f>
        <v/>
      </c>
      <c r="X1020" s="16"/>
      <c r="Y1020" s="16"/>
      <c r="Z1020" s="16"/>
      <c r="AA1020" s="16"/>
      <c r="AB1020" s="16"/>
      <c r="AC1020" s="16"/>
    </row>
    <row r="1021" spans="1:29" ht="15.75" customHeight="1" x14ac:dyDescent="0.35">
      <c r="A1021" s="17"/>
      <c r="B1021" s="16"/>
      <c r="C1021" s="16"/>
      <c r="D1021" s="16"/>
      <c r="E1021" s="16"/>
      <c r="F1021" s="16"/>
      <c r="G1021" s="16"/>
      <c r="H1021" s="16"/>
      <c r="I1021" s="16"/>
      <c r="J1021" s="16"/>
      <c r="K1021" s="16"/>
      <c r="N1021" s="16"/>
      <c r="O1021" s="16"/>
      <c r="P1021" s="16"/>
      <c r="Q1021" s="16"/>
      <c r="R1021" s="16"/>
      <c r="S1021" s="23"/>
      <c r="T1021" s="16"/>
      <c r="U1021" s="16"/>
      <c r="W1021" s="23" t="str">
        <f>IF('PD4'!$V1021&lt;&gt;"",'PD4'!$V1021*VLOOKUP('PD4'!$U1021,#REF!,2,0),"")</f>
        <v/>
      </c>
      <c r="X1021" s="16"/>
      <c r="Y1021" s="16"/>
      <c r="Z1021" s="16"/>
      <c r="AA1021" s="16"/>
      <c r="AB1021" s="16"/>
      <c r="AC1021" s="16"/>
    </row>
    <row r="1022" spans="1:29" ht="15.75" customHeight="1" x14ac:dyDescent="0.35">
      <c r="A1022" s="17"/>
      <c r="B1022" s="16"/>
      <c r="C1022" s="16"/>
      <c r="D1022" s="16"/>
      <c r="E1022" s="16"/>
      <c r="F1022" s="16"/>
      <c r="G1022" s="16"/>
      <c r="H1022" s="16"/>
      <c r="I1022" s="16"/>
      <c r="J1022" s="16"/>
      <c r="K1022" s="16"/>
      <c r="N1022" s="16"/>
      <c r="O1022" s="16"/>
      <c r="P1022" s="16"/>
      <c r="Q1022" s="16"/>
      <c r="R1022" s="16"/>
      <c r="S1022" s="23"/>
      <c r="T1022" s="16"/>
      <c r="U1022" s="16"/>
      <c r="W1022" s="23" t="str">
        <f>IF('PD4'!$V1022&lt;&gt;"",'PD4'!$V1022*VLOOKUP('PD4'!$U1022,#REF!,2,0),"")</f>
        <v/>
      </c>
      <c r="X1022" s="16"/>
      <c r="Y1022" s="16"/>
      <c r="Z1022" s="16"/>
      <c r="AA1022" s="16"/>
      <c r="AB1022" s="16"/>
      <c r="AC1022" s="16"/>
    </row>
    <row r="1023" spans="1:29" ht="15.75" customHeight="1" x14ac:dyDescent="0.35">
      <c r="A1023" s="17"/>
      <c r="B1023" s="16"/>
      <c r="C1023" s="16"/>
      <c r="D1023" s="16"/>
      <c r="E1023" s="16"/>
      <c r="F1023" s="16"/>
      <c r="G1023" s="16"/>
      <c r="H1023" s="16"/>
      <c r="I1023" s="16"/>
      <c r="J1023" s="16"/>
      <c r="K1023" s="16"/>
      <c r="N1023" s="16"/>
      <c r="O1023" s="16"/>
      <c r="P1023" s="16"/>
      <c r="Q1023" s="16"/>
      <c r="R1023" s="16"/>
      <c r="S1023" s="23"/>
      <c r="T1023" s="16"/>
      <c r="U1023" s="16"/>
      <c r="W1023" s="23" t="str">
        <f>IF('PD4'!$V1023&lt;&gt;"",'PD4'!$V1023*VLOOKUP('PD4'!$U1023,#REF!,2,0),"")</f>
        <v/>
      </c>
      <c r="X1023" s="16"/>
      <c r="Y1023" s="16"/>
      <c r="Z1023" s="16"/>
      <c r="AA1023" s="16"/>
      <c r="AB1023" s="16"/>
      <c r="AC1023" s="16"/>
    </row>
    <row r="1024" spans="1:29" ht="15.75" customHeight="1" x14ac:dyDescent="0.35">
      <c r="A1024" s="17"/>
      <c r="B1024" s="16"/>
      <c r="C1024" s="16"/>
      <c r="D1024" s="16"/>
      <c r="E1024" s="16"/>
      <c r="F1024" s="16"/>
      <c r="G1024" s="16"/>
      <c r="H1024" s="16"/>
      <c r="I1024" s="16"/>
      <c r="J1024" s="16"/>
      <c r="K1024" s="16"/>
      <c r="N1024" s="16"/>
      <c r="O1024" s="16"/>
      <c r="P1024" s="16"/>
      <c r="Q1024" s="16"/>
      <c r="R1024" s="16"/>
      <c r="S1024" s="23"/>
      <c r="T1024" s="16"/>
      <c r="U1024" s="16"/>
      <c r="W1024" s="23" t="str">
        <f>IF('PD4'!$V1024&lt;&gt;"",'PD4'!$V1024*VLOOKUP('PD4'!$U1024,#REF!,2,0),"")</f>
        <v/>
      </c>
      <c r="X1024" s="16"/>
      <c r="Y1024" s="16"/>
      <c r="Z1024" s="16"/>
      <c r="AA1024" s="16"/>
      <c r="AB1024" s="16"/>
      <c r="AC1024" s="16"/>
    </row>
    <row r="1025" spans="1:29" ht="15.75" customHeight="1" x14ac:dyDescent="0.35">
      <c r="A1025" s="17"/>
      <c r="B1025" s="16"/>
      <c r="C1025" s="16"/>
      <c r="D1025" s="16"/>
      <c r="E1025" s="16"/>
      <c r="F1025" s="16"/>
      <c r="G1025" s="16"/>
      <c r="H1025" s="16"/>
      <c r="I1025" s="16"/>
      <c r="J1025" s="16"/>
      <c r="K1025" s="16"/>
      <c r="N1025" s="16"/>
      <c r="O1025" s="16"/>
      <c r="P1025" s="16"/>
      <c r="Q1025" s="16"/>
      <c r="R1025" s="16"/>
      <c r="S1025" s="23"/>
      <c r="T1025" s="16"/>
      <c r="U1025" s="16"/>
      <c r="W1025" s="23" t="str">
        <f>IF('PD4'!$V1025&lt;&gt;"",'PD4'!$V1025*VLOOKUP('PD4'!$U1025,#REF!,2,0),"")</f>
        <v/>
      </c>
      <c r="X1025" s="16"/>
      <c r="Y1025" s="16"/>
      <c r="Z1025" s="16"/>
      <c r="AA1025" s="16"/>
      <c r="AB1025" s="16"/>
      <c r="AC1025" s="16"/>
    </row>
    <row r="1026" spans="1:29" ht="15.75" customHeight="1" x14ac:dyDescent="0.35">
      <c r="A1026" s="17"/>
      <c r="B1026" s="16"/>
      <c r="C1026" s="16"/>
      <c r="D1026" s="16"/>
      <c r="E1026" s="16"/>
      <c r="F1026" s="16"/>
      <c r="G1026" s="16"/>
      <c r="H1026" s="16"/>
      <c r="I1026" s="16"/>
      <c r="J1026" s="16"/>
      <c r="K1026" s="16"/>
      <c r="N1026" s="16"/>
      <c r="O1026" s="16"/>
      <c r="P1026" s="16"/>
      <c r="Q1026" s="16"/>
      <c r="R1026" s="16"/>
      <c r="S1026" s="23"/>
      <c r="T1026" s="16"/>
      <c r="U1026" s="16"/>
      <c r="W1026" s="23" t="str">
        <f>IF('PD4'!$V1026&lt;&gt;"",'PD4'!$V1026*VLOOKUP('PD4'!$U1026,#REF!,2,0),"")</f>
        <v/>
      </c>
      <c r="X1026" s="16"/>
      <c r="Y1026" s="16"/>
      <c r="Z1026" s="16"/>
      <c r="AA1026" s="16"/>
      <c r="AB1026" s="16"/>
      <c r="AC1026" s="16"/>
    </row>
    <row r="1027" spans="1:29" ht="15.75" customHeight="1" x14ac:dyDescent="0.35">
      <c r="A1027" s="17"/>
      <c r="B1027" s="16"/>
      <c r="C1027" s="16"/>
      <c r="D1027" s="16"/>
      <c r="E1027" s="16"/>
      <c r="F1027" s="16"/>
      <c r="G1027" s="16"/>
      <c r="H1027" s="16"/>
      <c r="I1027" s="16"/>
      <c r="J1027" s="16"/>
      <c r="K1027" s="16"/>
      <c r="N1027" s="16"/>
      <c r="O1027" s="16"/>
      <c r="P1027" s="16"/>
      <c r="Q1027" s="16"/>
      <c r="R1027" s="16"/>
      <c r="S1027" s="23"/>
      <c r="T1027" s="16"/>
      <c r="U1027" s="16"/>
      <c r="W1027" s="23" t="str">
        <f>IF('PD4'!$V1027&lt;&gt;"",'PD4'!$V1027*VLOOKUP('PD4'!$U1027,#REF!,2,0),"")</f>
        <v/>
      </c>
      <c r="X1027" s="16"/>
      <c r="Y1027" s="16"/>
      <c r="Z1027" s="16"/>
      <c r="AA1027" s="16"/>
      <c r="AB1027" s="16"/>
      <c r="AC1027" s="16"/>
    </row>
    <row r="1028" spans="1:29" ht="15.75" customHeight="1" x14ac:dyDescent="0.35">
      <c r="A1028" s="17"/>
      <c r="B1028" s="16"/>
      <c r="C1028" s="16"/>
      <c r="D1028" s="16"/>
      <c r="E1028" s="16"/>
      <c r="F1028" s="16"/>
      <c r="G1028" s="16"/>
      <c r="H1028" s="16"/>
      <c r="I1028" s="16"/>
      <c r="J1028" s="16"/>
      <c r="K1028" s="16"/>
      <c r="N1028" s="16"/>
      <c r="O1028" s="16"/>
      <c r="P1028" s="16"/>
      <c r="Q1028" s="16"/>
      <c r="R1028" s="16"/>
      <c r="S1028" s="23"/>
      <c r="T1028" s="16"/>
      <c r="U1028" s="16"/>
      <c r="W1028" s="23" t="str">
        <f>IF('PD4'!$V1028&lt;&gt;"",'PD4'!$V1028*VLOOKUP('PD4'!$U1028,#REF!,2,0),"")</f>
        <v/>
      </c>
      <c r="X1028" s="16"/>
      <c r="Y1028" s="16"/>
      <c r="Z1028" s="16"/>
      <c r="AA1028" s="16"/>
      <c r="AB1028" s="16"/>
      <c r="AC1028" s="16"/>
    </row>
    <row r="1029" spans="1:29" ht="15.75" customHeight="1" x14ac:dyDescent="0.35">
      <c r="A1029" s="17"/>
      <c r="B1029" s="16"/>
      <c r="C1029" s="16"/>
      <c r="D1029" s="16"/>
      <c r="E1029" s="16"/>
      <c r="F1029" s="16"/>
      <c r="G1029" s="16"/>
      <c r="H1029" s="16"/>
      <c r="I1029" s="16"/>
      <c r="J1029" s="16"/>
      <c r="K1029" s="16"/>
      <c r="N1029" s="16"/>
      <c r="O1029" s="16"/>
      <c r="P1029" s="16"/>
      <c r="Q1029" s="16"/>
      <c r="R1029" s="16"/>
      <c r="S1029" s="23"/>
      <c r="T1029" s="16"/>
      <c r="U1029" s="16"/>
      <c r="W1029" s="23" t="str">
        <f>IF('PD4'!$V1029&lt;&gt;"",'PD4'!$V1029*VLOOKUP('PD4'!$U1029,#REF!,2,0),"")</f>
        <v/>
      </c>
      <c r="X1029" s="16"/>
      <c r="Y1029" s="16"/>
      <c r="Z1029" s="16"/>
      <c r="AA1029" s="16"/>
      <c r="AB1029" s="16"/>
      <c r="AC1029" s="16"/>
    </row>
    <row r="1030" spans="1:29" ht="15.75" customHeight="1" x14ac:dyDescent="0.35">
      <c r="A1030" s="17"/>
      <c r="B1030" s="16"/>
      <c r="C1030" s="16"/>
      <c r="D1030" s="16"/>
      <c r="E1030" s="16"/>
      <c r="F1030" s="16"/>
      <c r="G1030" s="16"/>
      <c r="H1030" s="16"/>
      <c r="I1030" s="16"/>
      <c r="J1030" s="16"/>
      <c r="K1030" s="16"/>
      <c r="N1030" s="16"/>
      <c r="O1030" s="16"/>
      <c r="P1030" s="16"/>
      <c r="Q1030" s="16"/>
      <c r="R1030" s="16"/>
      <c r="S1030" s="23"/>
      <c r="T1030" s="16"/>
      <c r="U1030" s="16"/>
      <c r="W1030" s="23" t="str">
        <f>IF('PD4'!$V1030&lt;&gt;"",'PD4'!$V1030*VLOOKUP('PD4'!$U1030,#REF!,2,0),"")</f>
        <v/>
      </c>
      <c r="X1030" s="16"/>
      <c r="Y1030" s="16"/>
      <c r="Z1030" s="16"/>
      <c r="AA1030" s="16"/>
      <c r="AB1030" s="16"/>
      <c r="AC1030" s="16"/>
    </row>
    <row r="1031" spans="1:29" ht="15.75" customHeight="1" x14ac:dyDescent="0.35">
      <c r="A1031" s="17"/>
      <c r="B1031" s="16"/>
      <c r="C1031" s="16"/>
      <c r="D1031" s="16"/>
      <c r="E1031" s="16"/>
      <c r="F1031" s="16"/>
      <c r="G1031" s="16"/>
      <c r="H1031" s="16"/>
      <c r="I1031" s="16"/>
      <c r="J1031" s="16"/>
      <c r="K1031" s="16"/>
      <c r="N1031" s="16"/>
      <c r="O1031" s="16"/>
      <c r="P1031" s="16"/>
      <c r="Q1031" s="16"/>
      <c r="R1031" s="16"/>
      <c r="S1031" s="23"/>
      <c r="T1031" s="16"/>
      <c r="U1031" s="16"/>
      <c r="W1031" s="23" t="str">
        <f>IF('PD4'!$V1031&lt;&gt;"",'PD4'!$V1031*VLOOKUP('PD4'!$U1031,#REF!,2,0),"")</f>
        <v/>
      </c>
      <c r="X1031" s="16"/>
      <c r="Y1031" s="16"/>
      <c r="Z1031" s="16"/>
      <c r="AA1031" s="16"/>
      <c r="AB1031" s="16"/>
      <c r="AC1031" s="16"/>
    </row>
    <row r="1032" spans="1:29" ht="15.75" customHeight="1" x14ac:dyDescent="0.35">
      <c r="A1032" s="17"/>
      <c r="B1032" s="16"/>
      <c r="C1032" s="16"/>
      <c r="D1032" s="16"/>
      <c r="E1032" s="16"/>
      <c r="F1032" s="16"/>
      <c r="G1032" s="16"/>
      <c r="H1032" s="16"/>
      <c r="I1032" s="16"/>
      <c r="J1032" s="16"/>
      <c r="K1032" s="16"/>
      <c r="N1032" s="16"/>
      <c r="O1032" s="16"/>
      <c r="P1032" s="16"/>
      <c r="Q1032" s="16"/>
      <c r="R1032" s="16"/>
      <c r="S1032" s="23"/>
      <c r="T1032" s="16"/>
      <c r="U1032" s="16"/>
      <c r="W1032" s="23" t="str">
        <f>IF('PD4'!$V1032&lt;&gt;"",'PD4'!$V1032*VLOOKUP('PD4'!$U1032,#REF!,2,0),"")</f>
        <v/>
      </c>
      <c r="X1032" s="16"/>
      <c r="Y1032" s="16"/>
      <c r="Z1032" s="16"/>
      <c r="AA1032" s="16"/>
      <c r="AB1032" s="16"/>
      <c r="AC1032" s="16"/>
    </row>
    <row r="1033" spans="1:29" ht="15.75" customHeight="1" x14ac:dyDescent="0.35">
      <c r="A1033" s="17"/>
      <c r="B1033" s="16"/>
      <c r="C1033" s="16"/>
      <c r="D1033" s="16"/>
      <c r="E1033" s="16"/>
      <c r="F1033" s="16"/>
      <c r="G1033" s="16"/>
      <c r="H1033" s="16"/>
      <c r="I1033" s="16"/>
      <c r="J1033" s="16"/>
      <c r="K1033" s="16"/>
      <c r="N1033" s="16"/>
      <c r="O1033" s="16"/>
      <c r="P1033" s="16"/>
      <c r="Q1033" s="16"/>
      <c r="R1033" s="16"/>
      <c r="S1033" s="23"/>
      <c r="T1033" s="16"/>
      <c r="U1033" s="16"/>
      <c r="W1033" s="23" t="str">
        <f>IF('PD4'!$V1033&lt;&gt;"",'PD4'!$V1033*VLOOKUP('PD4'!$U1033,#REF!,2,0),"")</f>
        <v/>
      </c>
      <c r="X1033" s="16"/>
      <c r="Y1033" s="16"/>
      <c r="Z1033" s="16"/>
      <c r="AA1033" s="16"/>
      <c r="AB1033" s="16"/>
      <c r="AC1033" s="16"/>
    </row>
    <row r="1034" spans="1:29" ht="15.75" customHeight="1" x14ac:dyDescent="0.35">
      <c r="A1034" s="17"/>
      <c r="B1034" s="16"/>
      <c r="C1034" s="16"/>
      <c r="D1034" s="16"/>
      <c r="E1034" s="16"/>
      <c r="F1034" s="16"/>
      <c r="G1034" s="16"/>
      <c r="H1034" s="16"/>
      <c r="I1034" s="16"/>
      <c r="J1034" s="16"/>
      <c r="K1034" s="16"/>
      <c r="N1034" s="16"/>
      <c r="O1034" s="16"/>
      <c r="P1034" s="16"/>
      <c r="Q1034" s="16"/>
      <c r="R1034" s="16"/>
      <c r="S1034" s="23"/>
      <c r="T1034" s="16"/>
      <c r="U1034" s="16"/>
      <c r="W1034" s="23" t="str">
        <f>IF('PD4'!$V1034&lt;&gt;"",'PD4'!$V1034*VLOOKUP('PD4'!$U1034,#REF!,2,0),"")</f>
        <v/>
      </c>
      <c r="X1034" s="16"/>
      <c r="Y1034" s="16"/>
      <c r="Z1034" s="16"/>
      <c r="AA1034" s="16"/>
      <c r="AB1034" s="16"/>
      <c r="AC1034" s="16"/>
    </row>
    <row r="1035" spans="1:29" ht="15.75" customHeight="1" x14ac:dyDescent="0.35">
      <c r="A1035" s="17"/>
      <c r="B1035" s="16"/>
      <c r="C1035" s="16"/>
      <c r="D1035" s="16"/>
      <c r="E1035" s="16"/>
      <c r="F1035" s="16"/>
      <c r="G1035" s="16"/>
      <c r="H1035" s="16"/>
      <c r="I1035" s="16"/>
      <c r="J1035" s="16"/>
      <c r="K1035" s="16"/>
      <c r="N1035" s="16"/>
      <c r="O1035" s="16"/>
      <c r="P1035" s="16"/>
      <c r="Q1035" s="16"/>
      <c r="R1035" s="16"/>
      <c r="S1035" s="23"/>
      <c r="T1035" s="16"/>
      <c r="U1035" s="16"/>
      <c r="W1035" s="23" t="str">
        <f>IF('PD4'!$V1035&lt;&gt;"",'PD4'!$V1035*VLOOKUP('PD4'!$U1035,#REF!,2,0),"")</f>
        <v/>
      </c>
      <c r="X1035" s="16"/>
      <c r="Y1035" s="16"/>
      <c r="Z1035" s="16"/>
      <c r="AA1035" s="16"/>
      <c r="AB1035" s="16"/>
      <c r="AC1035" s="16"/>
    </row>
    <row r="1036" spans="1:29" ht="15.75" customHeight="1" x14ac:dyDescent="0.35">
      <c r="A1036" s="17"/>
      <c r="B1036" s="16"/>
      <c r="C1036" s="16"/>
      <c r="D1036" s="16"/>
      <c r="E1036" s="16"/>
      <c r="F1036" s="16"/>
      <c r="G1036" s="16"/>
      <c r="H1036" s="16"/>
      <c r="I1036" s="16"/>
      <c r="J1036" s="16"/>
      <c r="K1036" s="16"/>
      <c r="N1036" s="16"/>
      <c r="O1036" s="16"/>
      <c r="P1036" s="16"/>
      <c r="Q1036" s="16"/>
      <c r="R1036" s="16"/>
      <c r="S1036" s="23"/>
      <c r="T1036" s="16"/>
      <c r="U1036" s="16"/>
      <c r="W1036" s="23"/>
      <c r="X1036" s="16"/>
      <c r="Y1036" s="16"/>
      <c r="Z1036" s="16"/>
      <c r="AA1036" s="16"/>
      <c r="AB1036" s="16"/>
      <c r="AC1036" s="16"/>
    </row>
    <row r="1037" spans="1:29" ht="15.75" customHeight="1" x14ac:dyDescent="0.35">
      <c r="A1037" s="17"/>
      <c r="B1037" s="16"/>
      <c r="C1037" s="16"/>
      <c r="D1037" s="16"/>
      <c r="E1037" s="16"/>
      <c r="F1037" s="16"/>
      <c r="G1037" s="16"/>
      <c r="H1037" s="16"/>
      <c r="I1037" s="16"/>
      <c r="J1037" s="16"/>
      <c r="K1037" s="16"/>
      <c r="N1037" s="16"/>
      <c r="O1037" s="16"/>
      <c r="P1037" s="16"/>
      <c r="Q1037" s="16"/>
      <c r="R1037" s="16"/>
      <c r="S1037" s="23"/>
      <c r="T1037" s="16"/>
      <c r="U1037" s="16"/>
      <c r="W1037" s="23"/>
      <c r="X1037" s="16"/>
      <c r="Y1037" s="16"/>
      <c r="Z1037" s="16"/>
      <c r="AA1037" s="16"/>
      <c r="AB1037" s="16"/>
      <c r="AC1037" s="16"/>
    </row>
    <row r="1038" spans="1:29" ht="15.75" customHeight="1" x14ac:dyDescent="0.35">
      <c r="A1038" s="17"/>
      <c r="B1038" s="16"/>
      <c r="C1038" s="16"/>
      <c r="D1038" s="16"/>
      <c r="E1038" s="16"/>
      <c r="F1038" s="16"/>
      <c r="G1038" s="16"/>
      <c r="H1038" s="16"/>
      <c r="I1038" s="16"/>
      <c r="J1038" s="16"/>
      <c r="K1038" s="16"/>
      <c r="L1038" s="16"/>
      <c r="N1038" s="16"/>
      <c r="O1038" s="16"/>
      <c r="P1038" s="16"/>
      <c r="Q1038" s="16"/>
      <c r="R1038" s="16"/>
      <c r="S1038" s="23"/>
      <c r="T1038" s="16"/>
      <c r="U1038" s="16"/>
      <c r="W1038" s="23"/>
      <c r="X1038" s="16"/>
      <c r="Y1038" s="16"/>
      <c r="Z1038" s="16"/>
      <c r="AA1038" s="16"/>
      <c r="AB1038" s="16"/>
      <c r="AC1038" s="16"/>
    </row>
    <row r="1039" spans="1:29" ht="15.75" customHeight="1" x14ac:dyDescent="0.35">
      <c r="A1039" s="17"/>
      <c r="B1039" s="16"/>
      <c r="C1039" s="16"/>
      <c r="D1039" s="16"/>
      <c r="E1039" s="16"/>
      <c r="F1039" s="16"/>
      <c r="G1039" s="16"/>
      <c r="H1039" s="16"/>
      <c r="I1039" s="16"/>
      <c r="J1039" s="16"/>
      <c r="K1039" s="16"/>
      <c r="L1039" s="16"/>
      <c r="N1039" s="16"/>
      <c r="O1039" s="16"/>
      <c r="P1039" s="16"/>
      <c r="Q1039" s="16"/>
      <c r="R1039" s="16"/>
      <c r="S1039" s="23"/>
      <c r="T1039" s="16"/>
      <c r="U1039" s="16"/>
      <c r="W1039" s="23"/>
      <c r="X1039" s="16"/>
      <c r="Y1039" s="16"/>
      <c r="Z1039" s="16"/>
      <c r="AA1039" s="16"/>
      <c r="AB1039" s="16"/>
      <c r="AC1039" s="16"/>
    </row>
    <row r="1040" spans="1:29" ht="15.75" customHeight="1" x14ac:dyDescent="0.35">
      <c r="A1040" s="17"/>
      <c r="B1040" s="16"/>
      <c r="C1040" s="16"/>
      <c r="D1040" s="16"/>
      <c r="E1040" s="16"/>
      <c r="F1040" s="16"/>
      <c r="G1040" s="16"/>
      <c r="H1040" s="16"/>
      <c r="I1040" s="16"/>
      <c r="J1040" s="16"/>
      <c r="K1040" s="16"/>
      <c r="L1040" s="16"/>
      <c r="N1040" s="16"/>
      <c r="O1040" s="16"/>
      <c r="P1040" s="16"/>
      <c r="Q1040" s="16"/>
      <c r="R1040" s="16"/>
      <c r="S1040" s="23"/>
      <c r="T1040" s="16"/>
      <c r="U1040" s="16"/>
      <c r="W1040" s="23"/>
      <c r="X1040" s="16"/>
      <c r="Y1040" s="16"/>
      <c r="Z1040" s="16"/>
      <c r="AA1040" s="16"/>
      <c r="AB1040" s="16"/>
      <c r="AC1040" s="16"/>
    </row>
    <row r="1041" spans="1:29" ht="15.75" customHeight="1" x14ac:dyDescent="0.35">
      <c r="A1041" s="17"/>
      <c r="B1041" s="16"/>
      <c r="C1041" s="16"/>
      <c r="D1041" s="16"/>
      <c r="E1041" s="16"/>
      <c r="F1041" s="16"/>
      <c r="G1041" s="16"/>
      <c r="H1041" s="16"/>
      <c r="I1041" s="16"/>
      <c r="J1041" s="16"/>
      <c r="K1041" s="16"/>
      <c r="L1041" s="16"/>
      <c r="N1041" s="16"/>
      <c r="O1041" s="16"/>
      <c r="P1041" s="16"/>
      <c r="Q1041" s="16"/>
      <c r="R1041" s="16"/>
      <c r="S1041" s="23"/>
      <c r="T1041" s="16"/>
      <c r="U1041" s="16"/>
      <c r="W1041" s="23"/>
      <c r="X1041" s="16"/>
      <c r="Y1041" s="16"/>
      <c r="Z1041" s="16"/>
      <c r="AA1041" s="16"/>
      <c r="AB1041" s="16"/>
      <c r="AC1041" s="16"/>
    </row>
    <row r="1042" spans="1:29" ht="15.75" customHeight="1" x14ac:dyDescent="0.35">
      <c r="A1042" s="17"/>
      <c r="B1042" s="16"/>
      <c r="C1042" s="16"/>
      <c r="D1042" s="16"/>
      <c r="E1042" s="16"/>
      <c r="F1042" s="16"/>
      <c r="G1042" s="16"/>
      <c r="H1042" s="16"/>
      <c r="I1042" s="16"/>
      <c r="J1042" s="16"/>
      <c r="K1042" s="16"/>
      <c r="L1042" s="16"/>
      <c r="N1042" s="16"/>
      <c r="O1042" s="16"/>
      <c r="P1042" s="16"/>
      <c r="Q1042" s="16"/>
      <c r="R1042" s="16"/>
      <c r="S1042" s="23"/>
      <c r="T1042" s="16"/>
      <c r="U1042" s="16"/>
      <c r="W1042" s="23"/>
      <c r="X1042" s="16"/>
      <c r="Y1042" s="16"/>
      <c r="Z1042" s="16"/>
      <c r="AA1042" s="16"/>
      <c r="AB1042" s="16"/>
      <c r="AC1042" s="16"/>
    </row>
    <row r="1043" spans="1:29" ht="15.75" customHeight="1" x14ac:dyDescent="0.35">
      <c r="A1043" s="17"/>
      <c r="B1043" s="16"/>
      <c r="C1043" s="16"/>
      <c r="D1043" s="16"/>
      <c r="E1043" s="16"/>
      <c r="F1043" s="16"/>
      <c r="G1043" s="16"/>
      <c r="H1043" s="16"/>
      <c r="I1043" s="16"/>
      <c r="J1043" s="16"/>
      <c r="K1043" s="16"/>
      <c r="L1043" s="16"/>
      <c r="N1043" s="16"/>
      <c r="O1043" s="16"/>
      <c r="P1043" s="16"/>
      <c r="Q1043" s="16"/>
      <c r="R1043" s="16"/>
      <c r="S1043" s="23"/>
      <c r="T1043" s="16"/>
      <c r="U1043" s="16"/>
      <c r="W1043" s="23"/>
      <c r="X1043" s="16"/>
      <c r="Y1043" s="16"/>
      <c r="Z1043" s="16"/>
      <c r="AA1043" s="16"/>
      <c r="AB1043" s="16"/>
      <c r="AC1043" s="16"/>
    </row>
    <row r="1044" spans="1:29" ht="15.75" customHeight="1" x14ac:dyDescent="0.35">
      <c r="A1044" s="17"/>
      <c r="B1044" s="16"/>
      <c r="C1044" s="16"/>
      <c r="D1044" s="16"/>
      <c r="E1044" s="16"/>
      <c r="F1044" s="16"/>
      <c r="G1044" s="16"/>
      <c r="H1044" s="16"/>
      <c r="I1044" s="16"/>
      <c r="J1044" s="16"/>
      <c r="K1044" s="16"/>
      <c r="L1044" s="16"/>
      <c r="N1044" s="16"/>
      <c r="O1044" s="16"/>
      <c r="P1044" s="16"/>
      <c r="Q1044" s="16"/>
      <c r="R1044" s="16"/>
      <c r="S1044" s="23"/>
      <c r="T1044" s="16"/>
      <c r="U1044" s="16"/>
      <c r="W1044" s="23"/>
      <c r="X1044" s="16"/>
      <c r="Y1044" s="16"/>
      <c r="Z1044" s="16"/>
      <c r="AA1044" s="16"/>
      <c r="AB1044" s="16"/>
      <c r="AC1044" s="16"/>
    </row>
    <row r="1045" spans="1:29" ht="15.75" customHeight="1" x14ac:dyDescent="0.35">
      <c r="A1045" s="17"/>
      <c r="B1045" s="16"/>
      <c r="C1045" s="16"/>
      <c r="D1045" s="16"/>
      <c r="E1045" s="16"/>
      <c r="F1045" s="16"/>
      <c r="G1045" s="16"/>
      <c r="H1045" s="16"/>
      <c r="I1045" s="16"/>
      <c r="J1045" s="16"/>
      <c r="K1045" s="16"/>
      <c r="L1045" s="16"/>
      <c r="N1045" s="16"/>
      <c r="O1045" s="16"/>
      <c r="P1045" s="16"/>
      <c r="Q1045" s="16"/>
      <c r="R1045" s="16"/>
      <c r="S1045" s="23"/>
      <c r="T1045" s="16"/>
      <c r="U1045" s="16"/>
      <c r="W1045" s="23"/>
      <c r="X1045" s="16"/>
      <c r="Y1045" s="16"/>
      <c r="Z1045" s="16"/>
      <c r="AA1045" s="16"/>
      <c r="AB1045" s="16"/>
      <c r="AC1045" s="16"/>
    </row>
    <row r="1046" spans="1:29" ht="15.75" customHeight="1" x14ac:dyDescent="0.35">
      <c r="A1046" s="17"/>
      <c r="B1046" s="16"/>
      <c r="C1046" s="16"/>
      <c r="D1046" s="16"/>
      <c r="E1046" s="16"/>
      <c r="F1046" s="16"/>
      <c r="G1046" s="16"/>
      <c r="H1046" s="16"/>
      <c r="I1046" s="16"/>
      <c r="J1046" s="16"/>
      <c r="K1046" s="16"/>
      <c r="L1046" s="16"/>
      <c r="N1046" s="16"/>
      <c r="O1046" s="16"/>
      <c r="P1046" s="16"/>
      <c r="Q1046" s="16"/>
      <c r="R1046" s="16"/>
      <c r="S1046" s="23"/>
      <c r="T1046" s="16"/>
      <c r="U1046" s="16"/>
      <c r="W1046" s="23"/>
      <c r="X1046" s="16"/>
      <c r="Y1046" s="16"/>
      <c r="Z1046" s="16"/>
      <c r="AA1046" s="16"/>
      <c r="AB1046" s="16"/>
      <c r="AC1046" s="16"/>
    </row>
    <row r="1047" spans="1:29" ht="15.75" customHeight="1" x14ac:dyDescent="0.35">
      <c r="A1047" s="17"/>
      <c r="B1047" s="16"/>
      <c r="C1047" s="16"/>
      <c r="D1047" s="16"/>
      <c r="E1047" s="16"/>
      <c r="F1047" s="16"/>
      <c r="G1047" s="16"/>
      <c r="H1047" s="16"/>
      <c r="I1047" s="16"/>
      <c r="J1047" s="16"/>
      <c r="K1047" s="16"/>
      <c r="L1047" s="16"/>
      <c r="N1047" s="16"/>
      <c r="O1047" s="16"/>
      <c r="P1047" s="16"/>
      <c r="Q1047" s="16"/>
      <c r="R1047" s="16"/>
      <c r="S1047" s="23"/>
      <c r="T1047" s="16"/>
      <c r="U1047" s="16"/>
      <c r="W1047" s="23"/>
      <c r="X1047" s="16"/>
      <c r="Y1047" s="16"/>
      <c r="Z1047" s="16"/>
      <c r="AA1047" s="16"/>
      <c r="AB1047" s="16"/>
      <c r="AC1047" s="16"/>
    </row>
    <row r="1048" spans="1:29" ht="15.75" customHeight="1" x14ac:dyDescent="0.35">
      <c r="A1048" s="17"/>
      <c r="B1048" s="16"/>
      <c r="C1048" s="16"/>
      <c r="D1048" s="16"/>
      <c r="E1048" s="16"/>
      <c r="F1048" s="16"/>
      <c r="G1048" s="16"/>
      <c r="H1048" s="16"/>
      <c r="I1048" s="16"/>
      <c r="J1048" s="16"/>
      <c r="K1048" s="16"/>
      <c r="L1048" s="16"/>
      <c r="N1048" s="16"/>
      <c r="O1048" s="16"/>
      <c r="P1048" s="16"/>
      <c r="Q1048" s="16"/>
      <c r="R1048" s="16"/>
      <c r="S1048" s="23"/>
      <c r="T1048" s="16"/>
      <c r="U1048" s="16"/>
      <c r="W1048" s="23"/>
      <c r="X1048" s="16"/>
      <c r="Y1048" s="16"/>
      <c r="Z1048" s="16"/>
      <c r="AA1048" s="16"/>
      <c r="AB1048" s="16"/>
      <c r="AC1048" s="16"/>
    </row>
    <row r="1049" spans="1:29" ht="15.75" customHeight="1" x14ac:dyDescent="0.35">
      <c r="A1049" s="17"/>
      <c r="B1049" s="16"/>
      <c r="C1049" s="16"/>
      <c r="D1049" s="16"/>
      <c r="E1049" s="16"/>
      <c r="F1049" s="16"/>
      <c r="G1049" s="16"/>
      <c r="H1049" s="16"/>
      <c r="I1049" s="16"/>
      <c r="J1049" s="16"/>
      <c r="K1049" s="16"/>
      <c r="L1049" s="16"/>
      <c r="N1049" s="16"/>
      <c r="O1049" s="16"/>
      <c r="P1049" s="16"/>
      <c r="Q1049" s="16"/>
      <c r="R1049" s="16"/>
      <c r="S1049" s="23"/>
      <c r="T1049" s="16"/>
      <c r="U1049" s="16"/>
      <c r="W1049" s="23"/>
      <c r="X1049" s="16"/>
      <c r="Y1049" s="16"/>
      <c r="Z1049" s="16"/>
      <c r="AA1049" s="16"/>
      <c r="AB1049" s="16"/>
      <c r="AC1049" s="16"/>
    </row>
    <row r="1050" spans="1:29" ht="15.75" customHeight="1" x14ac:dyDescent="0.35">
      <c r="A1050" s="17"/>
      <c r="B1050" s="16"/>
      <c r="C1050" s="16"/>
      <c r="D1050" s="16"/>
      <c r="E1050" s="16"/>
      <c r="F1050" s="16"/>
      <c r="G1050" s="16"/>
      <c r="H1050" s="16"/>
      <c r="I1050" s="16"/>
      <c r="J1050" s="16"/>
      <c r="K1050" s="16"/>
      <c r="L1050" s="16"/>
      <c r="N1050" s="16"/>
      <c r="O1050" s="16"/>
      <c r="P1050" s="16"/>
      <c r="Q1050" s="16"/>
      <c r="R1050" s="16"/>
      <c r="S1050" s="23"/>
      <c r="T1050" s="16"/>
      <c r="U1050" s="16"/>
      <c r="W1050" s="23"/>
      <c r="X1050" s="16"/>
      <c r="Y1050" s="16"/>
      <c r="Z1050" s="16"/>
      <c r="AA1050" s="16"/>
      <c r="AB1050" s="16"/>
      <c r="AC1050" s="16"/>
    </row>
    <row r="1051" spans="1:29" ht="15.75" customHeight="1" x14ac:dyDescent="0.35">
      <c r="A1051" s="17"/>
      <c r="B1051" s="16"/>
      <c r="C1051" s="16"/>
      <c r="D1051" s="16"/>
      <c r="E1051" s="16"/>
      <c r="F1051" s="16"/>
      <c r="G1051" s="16"/>
      <c r="H1051" s="16"/>
      <c r="I1051" s="16"/>
      <c r="J1051" s="16"/>
      <c r="K1051" s="16"/>
      <c r="L1051" s="16"/>
      <c r="N1051" s="16"/>
      <c r="O1051" s="16"/>
      <c r="P1051" s="16"/>
      <c r="Q1051" s="16"/>
      <c r="R1051" s="16"/>
      <c r="S1051" s="23"/>
      <c r="T1051" s="16"/>
      <c r="U1051" s="16"/>
      <c r="W1051" s="23"/>
      <c r="X1051" s="16"/>
      <c r="Y1051" s="16"/>
      <c r="Z1051" s="16"/>
      <c r="AA1051" s="16"/>
      <c r="AB1051" s="16"/>
      <c r="AC1051" s="16"/>
    </row>
    <row r="1052" spans="1:29" ht="15.75" customHeight="1" x14ac:dyDescent="0.35">
      <c r="A1052" s="17"/>
      <c r="B1052" s="16"/>
      <c r="C1052" s="16"/>
      <c r="D1052" s="16"/>
      <c r="E1052" s="16"/>
      <c r="F1052" s="16"/>
      <c r="G1052" s="16"/>
      <c r="H1052" s="16"/>
      <c r="I1052" s="16"/>
      <c r="J1052" s="16"/>
      <c r="K1052" s="16"/>
      <c r="L1052" s="16"/>
      <c r="N1052" s="16"/>
      <c r="O1052" s="16"/>
      <c r="P1052" s="16"/>
      <c r="Q1052" s="16"/>
      <c r="R1052" s="16"/>
      <c r="S1052" s="23"/>
      <c r="T1052" s="16"/>
      <c r="U1052" s="16"/>
      <c r="W1052" s="23"/>
      <c r="X1052" s="16"/>
      <c r="Y1052" s="16"/>
      <c r="Z1052" s="16"/>
      <c r="AA1052" s="16"/>
      <c r="AB1052" s="16"/>
      <c r="AC1052" s="16"/>
    </row>
    <row r="1053" spans="1:29" ht="15.75" customHeight="1" x14ac:dyDescent="0.35">
      <c r="A1053" s="17"/>
      <c r="B1053" s="16"/>
      <c r="C1053" s="16"/>
      <c r="D1053" s="16"/>
      <c r="E1053" s="16"/>
      <c r="F1053" s="16"/>
      <c r="G1053" s="16"/>
      <c r="H1053" s="16"/>
      <c r="I1053" s="16"/>
      <c r="J1053" s="16"/>
      <c r="K1053" s="16"/>
      <c r="L1053" s="16"/>
      <c r="N1053" s="16"/>
      <c r="O1053" s="16"/>
      <c r="P1053" s="16"/>
      <c r="Q1053" s="16"/>
      <c r="R1053" s="16"/>
      <c r="S1053" s="23"/>
      <c r="T1053" s="16"/>
      <c r="U1053" s="16"/>
      <c r="W1053" s="23"/>
      <c r="X1053" s="16"/>
      <c r="Y1053" s="16"/>
      <c r="Z1053" s="16"/>
      <c r="AA1053" s="16"/>
      <c r="AB1053" s="16"/>
      <c r="AC1053" s="16"/>
    </row>
    <row r="1054" spans="1:29" ht="15.75" customHeight="1" x14ac:dyDescent="0.35">
      <c r="A1054" s="17"/>
      <c r="B1054" s="16"/>
      <c r="C1054" s="16"/>
      <c r="D1054" s="16"/>
      <c r="E1054" s="16"/>
      <c r="F1054" s="16"/>
      <c r="G1054" s="16"/>
      <c r="H1054" s="16"/>
      <c r="I1054" s="16"/>
      <c r="J1054" s="16"/>
      <c r="K1054" s="16"/>
      <c r="L1054" s="16"/>
      <c r="N1054" s="16"/>
      <c r="O1054" s="16"/>
      <c r="P1054" s="16"/>
      <c r="Q1054" s="16"/>
      <c r="R1054" s="16"/>
      <c r="S1054" s="23"/>
      <c r="T1054" s="16"/>
      <c r="U1054" s="16"/>
      <c r="W1054" s="23"/>
      <c r="X1054" s="16"/>
      <c r="Y1054" s="16"/>
      <c r="Z1054" s="16"/>
      <c r="AA1054" s="16"/>
      <c r="AB1054" s="16"/>
      <c r="AC1054" s="16"/>
    </row>
    <row r="1055" spans="1:29" ht="15.75" customHeight="1" x14ac:dyDescent="0.35">
      <c r="A1055" s="17"/>
      <c r="B1055" s="16"/>
      <c r="C1055" s="16"/>
      <c r="D1055" s="16"/>
      <c r="E1055" s="16"/>
      <c r="F1055" s="16"/>
      <c r="G1055" s="16"/>
      <c r="H1055" s="16"/>
      <c r="I1055" s="16"/>
      <c r="J1055" s="16"/>
      <c r="K1055" s="16"/>
      <c r="L1055" s="16"/>
      <c r="N1055" s="16"/>
      <c r="O1055" s="16"/>
      <c r="P1055" s="16"/>
      <c r="Q1055" s="16"/>
      <c r="R1055" s="16"/>
      <c r="S1055" s="23"/>
      <c r="T1055" s="16"/>
      <c r="U1055" s="16"/>
      <c r="W1055" s="23"/>
      <c r="X1055" s="16"/>
      <c r="Y1055" s="16"/>
      <c r="Z1055" s="16"/>
      <c r="AA1055" s="16"/>
      <c r="AB1055" s="16"/>
      <c r="AC1055" s="16"/>
    </row>
    <row r="1056" spans="1:29" ht="15.75" customHeight="1" x14ac:dyDescent="0.35">
      <c r="A1056" s="17"/>
      <c r="B1056" s="16"/>
      <c r="C1056" s="16"/>
      <c r="D1056" s="16"/>
      <c r="E1056" s="16"/>
      <c r="F1056" s="16"/>
      <c r="G1056" s="16"/>
      <c r="H1056" s="16"/>
      <c r="I1056" s="16"/>
      <c r="J1056" s="16"/>
      <c r="K1056" s="16"/>
      <c r="L1056" s="16"/>
      <c r="N1056" s="16"/>
      <c r="O1056" s="16"/>
      <c r="P1056" s="16"/>
      <c r="Q1056" s="16"/>
      <c r="R1056" s="16"/>
      <c r="S1056" s="23"/>
      <c r="T1056" s="16"/>
      <c r="U1056" s="16"/>
      <c r="W1056" s="23"/>
      <c r="X1056" s="16"/>
      <c r="Y1056" s="16"/>
      <c r="Z1056" s="16"/>
      <c r="AA1056" s="16"/>
      <c r="AB1056" s="16"/>
      <c r="AC1056" s="16"/>
    </row>
    <row r="1057" spans="1:29" ht="15.75" customHeight="1" x14ac:dyDescent="0.35">
      <c r="A1057" s="17"/>
      <c r="B1057" s="16"/>
      <c r="C1057" s="16"/>
      <c r="D1057" s="16"/>
      <c r="E1057" s="16"/>
      <c r="F1057" s="16"/>
      <c r="G1057" s="16"/>
      <c r="H1057" s="16"/>
      <c r="I1057" s="16"/>
      <c r="J1057" s="16"/>
      <c r="K1057" s="16"/>
      <c r="L1057" s="16"/>
      <c r="N1057" s="16"/>
      <c r="O1057" s="16"/>
      <c r="P1057" s="16"/>
      <c r="Q1057" s="16"/>
      <c r="R1057" s="16"/>
      <c r="S1057" s="23"/>
      <c r="T1057" s="16"/>
      <c r="U1057" s="16"/>
      <c r="W1057" s="23"/>
      <c r="X1057" s="16"/>
      <c r="Y1057" s="16"/>
      <c r="Z1057" s="16"/>
      <c r="AA1057" s="16"/>
      <c r="AB1057" s="16"/>
      <c r="AC1057" s="16"/>
    </row>
    <row r="1058" spans="1:29" ht="15.75" customHeight="1" x14ac:dyDescent="0.35">
      <c r="A1058" s="17"/>
      <c r="B1058" s="16"/>
      <c r="C1058" s="16"/>
      <c r="D1058" s="16"/>
      <c r="E1058" s="16"/>
      <c r="F1058" s="16"/>
      <c r="G1058" s="16"/>
      <c r="H1058" s="16"/>
      <c r="I1058" s="16"/>
      <c r="J1058" s="16"/>
      <c r="K1058" s="16"/>
      <c r="L1058" s="16"/>
      <c r="N1058" s="16"/>
      <c r="O1058" s="16"/>
      <c r="P1058" s="16"/>
      <c r="Q1058" s="16"/>
      <c r="R1058" s="16"/>
      <c r="S1058" s="23"/>
      <c r="T1058" s="16"/>
      <c r="U1058" s="16"/>
      <c r="W1058" s="23"/>
      <c r="X1058" s="16"/>
      <c r="Y1058" s="16"/>
      <c r="Z1058" s="16"/>
      <c r="AA1058" s="16"/>
      <c r="AB1058" s="16"/>
      <c r="AC1058" s="16"/>
    </row>
    <row r="1059" spans="1:29" ht="15.75" customHeight="1" x14ac:dyDescent="0.35">
      <c r="A1059" s="17"/>
      <c r="B1059" s="16"/>
      <c r="C1059" s="16"/>
      <c r="D1059" s="16"/>
      <c r="E1059" s="16"/>
      <c r="F1059" s="16"/>
      <c r="G1059" s="16"/>
      <c r="H1059" s="16"/>
      <c r="I1059" s="16"/>
      <c r="J1059" s="16"/>
      <c r="K1059" s="16"/>
      <c r="L1059" s="16"/>
      <c r="N1059" s="16"/>
      <c r="O1059" s="16"/>
      <c r="P1059" s="16"/>
      <c r="Q1059" s="16"/>
      <c r="R1059" s="16"/>
      <c r="S1059" s="23"/>
      <c r="T1059" s="16"/>
      <c r="U1059" s="16"/>
      <c r="W1059" s="23"/>
      <c r="X1059" s="16"/>
      <c r="Y1059" s="16"/>
      <c r="Z1059" s="16"/>
      <c r="AA1059" s="16"/>
      <c r="AB1059" s="16"/>
      <c r="AC1059" s="16"/>
    </row>
    <row r="1060" spans="1:29" ht="15.75" customHeight="1" x14ac:dyDescent="0.35">
      <c r="A1060" s="17"/>
      <c r="B1060" s="16"/>
      <c r="C1060" s="16"/>
      <c r="D1060" s="16"/>
      <c r="E1060" s="16"/>
      <c r="F1060" s="16"/>
      <c r="G1060" s="16"/>
      <c r="H1060" s="16"/>
      <c r="I1060" s="16"/>
      <c r="J1060" s="16"/>
      <c r="K1060" s="16"/>
      <c r="L1060" s="16"/>
      <c r="N1060" s="16"/>
      <c r="O1060" s="16"/>
      <c r="P1060" s="16"/>
      <c r="Q1060" s="16"/>
      <c r="R1060" s="16"/>
      <c r="S1060" s="23"/>
      <c r="T1060" s="16"/>
      <c r="U1060" s="16"/>
      <c r="W1060" s="23"/>
      <c r="X1060" s="16"/>
      <c r="Y1060" s="16"/>
      <c r="Z1060" s="16"/>
      <c r="AA1060" s="16"/>
      <c r="AB1060" s="16"/>
      <c r="AC1060" s="16"/>
    </row>
    <row r="1061" spans="1:29" ht="15.75" customHeight="1" x14ac:dyDescent="0.35">
      <c r="A1061" s="17"/>
      <c r="B1061" s="16"/>
      <c r="C1061" s="16"/>
      <c r="D1061" s="16"/>
      <c r="E1061" s="16"/>
      <c r="F1061" s="16"/>
      <c r="G1061" s="16"/>
      <c r="H1061" s="16"/>
      <c r="I1061" s="16"/>
      <c r="J1061" s="16"/>
      <c r="K1061" s="16"/>
      <c r="L1061" s="16"/>
      <c r="N1061" s="16"/>
      <c r="O1061" s="16"/>
      <c r="P1061" s="16"/>
      <c r="Q1061" s="16"/>
      <c r="R1061" s="16"/>
      <c r="S1061" s="23"/>
      <c r="T1061" s="16"/>
      <c r="U1061" s="16"/>
      <c r="W1061" s="23"/>
      <c r="X1061" s="16"/>
      <c r="Y1061" s="16"/>
      <c r="Z1061" s="16"/>
      <c r="AA1061" s="16"/>
      <c r="AB1061" s="16"/>
      <c r="AC1061" s="16"/>
    </row>
    <row r="1062" spans="1:29" ht="15.75" customHeight="1" x14ac:dyDescent="0.35">
      <c r="A1062" s="17"/>
      <c r="B1062" s="16"/>
      <c r="C1062" s="16"/>
      <c r="D1062" s="16"/>
      <c r="E1062" s="16"/>
      <c r="F1062" s="16"/>
      <c r="G1062" s="16"/>
      <c r="H1062" s="16"/>
      <c r="I1062" s="16"/>
      <c r="J1062" s="16"/>
      <c r="K1062" s="16"/>
      <c r="L1062" s="16"/>
      <c r="N1062" s="16"/>
      <c r="O1062" s="16"/>
      <c r="P1062" s="16"/>
      <c r="Q1062" s="16"/>
      <c r="R1062" s="16"/>
      <c r="S1062" s="23"/>
      <c r="T1062" s="16"/>
      <c r="U1062" s="16"/>
      <c r="W1062" s="23"/>
      <c r="X1062" s="16"/>
      <c r="Y1062" s="16"/>
      <c r="Z1062" s="16"/>
      <c r="AA1062" s="16"/>
      <c r="AB1062" s="16"/>
      <c r="AC1062" s="16"/>
    </row>
    <row r="1063" spans="1:29" ht="15.75" customHeight="1" x14ac:dyDescent="0.35">
      <c r="A1063" s="17"/>
      <c r="B1063" s="16"/>
      <c r="C1063" s="16"/>
      <c r="D1063" s="16"/>
      <c r="E1063" s="16"/>
      <c r="F1063" s="16"/>
      <c r="G1063" s="16"/>
      <c r="H1063" s="16"/>
      <c r="I1063" s="16"/>
      <c r="J1063" s="16"/>
      <c r="K1063" s="16"/>
      <c r="L1063" s="16"/>
      <c r="N1063" s="16"/>
      <c r="O1063" s="16"/>
      <c r="P1063" s="16"/>
      <c r="Q1063" s="16"/>
      <c r="R1063" s="16"/>
      <c r="S1063" s="23"/>
      <c r="T1063" s="16"/>
      <c r="U1063" s="16"/>
      <c r="W1063" s="23"/>
      <c r="X1063" s="16"/>
      <c r="Y1063" s="16"/>
      <c r="Z1063" s="16"/>
      <c r="AA1063" s="16"/>
      <c r="AB1063" s="16"/>
      <c r="AC1063" s="16"/>
    </row>
    <row r="1064" spans="1:29" ht="15.75" customHeight="1" x14ac:dyDescent="0.35">
      <c r="A1064" s="17"/>
      <c r="B1064" s="16"/>
      <c r="C1064" s="16"/>
      <c r="D1064" s="16"/>
      <c r="E1064" s="16"/>
      <c r="F1064" s="16"/>
      <c r="G1064" s="16"/>
      <c r="H1064" s="16"/>
      <c r="I1064" s="16"/>
      <c r="J1064" s="16"/>
      <c r="K1064" s="16"/>
      <c r="L1064" s="16"/>
      <c r="N1064" s="16"/>
      <c r="O1064" s="16"/>
      <c r="P1064" s="16"/>
      <c r="Q1064" s="16"/>
      <c r="R1064" s="16"/>
      <c r="S1064" s="23"/>
      <c r="T1064" s="16"/>
      <c r="U1064" s="16"/>
      <c r="W1064" s="23"/>
      <c r="X1064" s="16"/>
      <c r="Y1064" s="16"/>
      <c r="Z1064" s="16"/>
      <c r="AA1064" s="16"/>
      <c r="AB1064" s="16"/>
      <c r="AC1064" s="16"/>
    </row>
    <row r="1065" spans="1:29" ht="15.75" customHeight="1" x14ac:dyDescent="0.35">
      <c r="A1065" s="17"/>
      <c r="B1065" s="16"/>
      <c r="C1065" s="16"/>
      <c r="D1065" s="16"/>
      <c r="E1065" s="16"/>
      <c r="F1065" s="16"/>
      <c r="G1065" s="16"/>
      <c r="H1065" s="16"/>
      <c r="I1065" s="16"/>
      <c r="J1065" s="16"/>
      <c r="K1065" s="16"/>
      <c r="L1065" s="16"/>
      <c r="N1065" s="16"/>
      <c r="O1065" s="16"/>
      <c r="P1065" s="16"/>
      <c r="Q1065" s="16"/>
      <c r="R1065" s="16"/>
      <c r="S1065" s="23"/>
      <c r="T1065" s="16"/>
      <c r="U1065" s="16"/>
      <c r="W1065" s="23"/>
      <c r="X1065" s="16"/>
      <c r="Y1065" s="16"/>
      <c r="Z1065" s="16"/>
      <c r="AA1065" s="16"/>
      <c r="AB1065" s="16"/>
      <c r="AC1065" s="16"/>
    </row>
    <row r="1066" spans="1:29" ht="15.75" customHeight="1" x14ac:dyDescent="0.35">
      <c r="A1066" s="17"/>
      <c r="B1066" s="16"/>
      <c r="C1066" s="16"/>
      <c r="D1066" s="16"/>
      <c r="E1066" s="16"/>
      <c r="F1066" s="16"/>
      <c r="G1066" s="16"/>
      <c r="H1066" s="16"/>
      <c r="I1066" s="16"/>
      <c r="J1066" s="16"/>
      <c r="K1066" s="16"/>
      <c r="L1066" s="16"/>
      <c r="N1066" s="16"/>
      <c r="O1066" s="16"/>
      <c r="P1066" s="16"/>
      <c r="Q1066" s="16"/>
      <c r="R1066" s="16"/>
      <c r="S1066" s="23"/>
      <c r="T1066" s="16"/>
      <c r="U1066" s="16"/>
      <c r="W1066" s="23"/>
      <c r="X1066" s="16"/>
      <c r="Y1066" s="16"/>
      <c r="Z1066" s="16"/>
      <c r="AA1066" s="16"/>
      <c r="AB1066" s="16"/>
      <c r="AC1066" s="16"/>
    </row>
    <row r="1067" spans="1:29" ht="15.75" customHeight="1" x14ac:dyDescent="0.35">
      <c r="A1067" s="17"/>
      <c r="B1067" s="16"/>
      <c r="C1067" s="16"/>
      <c r="D1067" s="16"/>
      <c r="E1067" s="16"/>
      <c r="F1067" s="16"/>
      <c r="G1067" s="16"/>
      <c r="H1067" s="16"/>
      <c r="I1067" s="16"/>
      <c r="J1067" s="16"/>
      <c r="K1067" s="16"/>
      <c r="L1067" s="16"/>
      <c r="N1067" s="16"/>
      <c r="O1067" s="16"/>
      <c r="P1067" s="16"/>
      <c r="Q1067" s="16"/>
      <c r="R1067" s="16"/>
      <c r="S1067" s="23"/>
      <c r="T1067" s="16"/>
      <c r="U1067" s="16"/>
      <c r="W1067" s="23"/>
      <c r="X1067" s="16"/>
      <c r="Y1067" s="16"/>
      <c r="Z1067" s="16"/>
      <c r="AA1067" s="16"/>
      <c r="AB1067" s="16"/>
      <c r="AC1067" s="16"/>
    </row>
    <row r="1068" spans="1:29" ht="15.75" customHeight="1" x14ac:dyDescent="0.35">
      <c r="A1068" s="17"/>
      <c r="B1068" s="16"/>
      <c r="C1068" s="16"/>
      <c r="D1068" s="16"/>
      <c r="E1068" s="16"/>
      <c r="F1068" s="16"/>
      <c r="G1068" s="16"/>
      <c r="H1068" s="16"/>
      <c r="I1068" s="16"/>
      <c r="J1068" s="16"/>
      <c r="K1068" s="16"/>
      <c r="L1068" s="16"/>
      <c r="N1068" s="16"/>
      <c r="O1068" s="16"/>
      <c r="P1068" s="16"/>
      <c r="Q1068" s="16"/>
      <c r="R1068" s="16"/>
      <c r="S1068" s="23"/>
      <c r="T1068" s="16"/>
      <c r="U1068" s="16"/>
      <c r="W1068" s="23"/>
      <c r="X1068" s="16"/>
      <c r="Y1068" s="16"/>
      <c r="Z1068" s="16"/>
      <c r="AA1068" s="16"/>
      <c r="AB1068" s="16"/>
      <c r="AC1068" s="16"/>
    </row>
    <row r="1069" spans="1:29" ht="15.75" customHeight="1" x14ac:dyDescent="0.35">
      <c r="A1069" s="17"/>
      <c r="B1069" s="16"/>
      <c r="C1069" s="16"/>
      <c r="D1069" s="16"/>
      <c r="E1069" s="16"/>
      <c r="F1069" s="16"/>
      <c r="G1069" s="16"/>
      <c r="H1069" s="16"/>
      <c r="I1069" s="16"/>
      <c r="J1069" s="16"/>
      <c r="K1069" s="16"/>
      <c r="L1069" s="16"/>
      <c r="N1069" s="16"/>
      <c r="O1069" s="16"/>
      <c r="P1069" s="16"/>
      <c r="Q1069" s="16"/>
      <c r="R1069" s="16"/>
      <c r="S1069" s="23"/>
      <c r="T1069" s="16"/>
      <c r="U1069" s="16"/>
      <c r="W1069" s="23"/>
      <c r="X1069" s="16"/>
      <c r="Y1069" s="16"/>
      <c r="Z1069" s="16"/>
      <c r="AA1069" s="16"/>
      <c r="AB1069" s="16"/>
      <c r="AC1069" s="16"/>
    </row>
    <row r="1070" spans="1:29" ht="15.75" customHeight="1" x14ac:dyDescent="0.35">
      <c r="A1070" s="17"/>
      <c r="B1070" s="16"/>
      <c r="C1070" s="16"/>
      <c r="D1070" s="16"/>
      <c r="E1070" s="16"/>
      <c r="F1070" s="16"/>
      <c r="G1070" s="16"/>
      <c r="H1070" s="16"/>
      <c r="I1070" s="16"/>
      <c r="J1070" s="16"/>
      <c r="K1070" s="16"/>
      <c r="L1070" s="16"/>
      <c r="N1070" s="16"/>
      <c r="O1070" s="16"/>
      <c r="P1070" s="16"/>
      <c r="Q1070" s="16"/>
      <c r="R1070" s="16"/>
      <c r="S1070" s="23"/>
      <c r="T1070" s="16"/>
      <c r="U1070" s="16"/>
      <c r="W1070" s="23"/>
      <c r="X1070" s="16"/>
      <c r="Y1070" s="16"/>
      <c r="Z1070" s="16"/>
      <c r="AA1070" s="16"/>
      <c r="AB1070" s="16"/>
      <c r="AC1070" s="16"/>
    </row>
    <row r="1071" spans="1:29" ht="15.75" customHeight="1" x14ac:dyDescent="0.35">
      <c r="A1071" s="17"/>
      <c r="B1071" s="16"/>
      <c r="C1071" s="16"/>
      <c r="D1071" s="16"/>
      <c r="E1071" s="16"/>
      <c r="F1071" s="16"/>
      <c r="G1071" s="16"/>
      <c r="H1071" s="16"/>
      <c r="I1071" s="16"/>
      <c r="J1071" s="16"/>
      <c r="K1071" s="16"/>
      <c r="L1071" s="16"/>
      <c r="N1071" s="16"/>
      <c r="O1071" s="16"/>
      <c r="P1071" s="16"/>
      <c r="Q1071" s="16"/>
      <c r="R1071" s="16"/>
      <c r="S1071" s="23"/>
      <c r="T1071" s="16"/>
      <c r="U1071" s="16"/>
      <c r="W1071" s="23"/>
      <c r="X1071" s="16"/>
      <c r="Y1071" s="16"/>
      <c r="Z1071" s="16"/>
      <c r="AA1071" s="16"/>
      <c r="AB1071" s="16"/>
      <c r="AC1071" s="16"/>
    </row>
    <row r="1072" spans="1:29" ht="15.75" customHeight="1" x14ac:dyDescent="0.35">
      <c r="A1072" s="17"/>
      <c r="B1072" s="16"/>
      <c r="C1072" s="16"/>
      <c r="D1072" s="16"/>
      <c r="E1072" s="16"/>
      <c r="F1072" s="16"/>
      <c r="G1072" s="16"/>
      <c r="H1072" s="16"/>
      <c r="I1072" s="16"/>
      <c r="J1072" s="16"/>
      <c r="K1072" s="16"/>
      <c r="L1072" s="16"/>
      <c r="N1072" s="16"/>
      <c r="O1072" s="16"/>
      <c r="P1072" s="16"/>
      <c r="Q1072" s="16"/>
      <c r="R1072" s="16"/>
      <c r="S1072" s="23"/>
      <c r="T1072" s="16"/>
      <c r="U1072" s="16"/>
      <c r="W1072" s="23"/>
      <c r="X1072" s="16"/>
      <c r="Y1072" s="16"/>
      <c r="Z1072" s="16"/>
      <c r="AA1072" s="16"/>
      <c r="AB1072" s="16"/>
      <c r="AC1072" s="16"/>
    </row>
    <row r="1073" spans="1:29" ht="15.75" customHeight="1" x14ac:dyDescent="0.35">
      <c r="A1073" s="17"/>
      <c r="B1073" s="16"/>
      <c r="C1073" s="16"/>
      <c r="D1073" s="16"/>
      <c r="E1073" s="16"/>
      <c r="F1073" s="16"/>
      <c r="G1073" s="16"/>
      <c r="H1073" s="16"/>
      <c r="I1073" s="16"/>
      <c r="J1073" s="16"/>
      <c r="K1073" s="16"/>
      <c r="L1073" s="16"/>
      <c r="N1073" s="16"/>
      <c r="O1073" s="16"/>
      <c r="P1073" s="16"/>
      <c r="Q1073" s="16"/>
      <c r="R1073" s="16"/>
      <c r="S1073" s="23"/>
      <c r="T1073" s="16"/>
      <c r="U1073" s="16"/>
      <c r="W1073" s="23"/>
      <c r="X1073" s="16"/>
      <c r="Y1073" s="16"/>
      <c r="Z1073" s="16"/>
      <c r="AA1073" s="16"/>
      <c r="AB1073" s="16"/>
      <c r="AC1073" s="16"/>
    </row>
    <row r="1074" spans="1:29" ht="15.75" customHeight="1" x14ac:dyDescent="0.35">
      <c r="A1074" s="17"/>
      <c r="B1074" s="16"/>
      <c r="C1074" s="16"/>
      <c r="D1074" s="16"/>
      <c r="E1074" s="16"/>
      <c r="F1074" s="16"/>
      <c r="G1074" s="16"/>
      <c r="H1074" s="16"/>
      <c r="I1074" s="16"/>
      <c r="J1074" s="16"/>
      <c r="K1074" s="16"/>
      <c r="L1074" s="16"/>
      <c r="N1074" s="16"/>
      <c r="O1074" s="16"/>
      <c r="P1074" s="16"/>
      <c r="Q1074" s="16"/>
      <c r="R1074" s="16"/>
      <c r="S1074" s="23"/>
      <c r="T1074" s="16"/>
      <c r="U1074" s="16"/>
      <c r="W1074" s="23"/>
      <c r="X1074" s="16"/>
      <c r="Y1074" s="16"/>
      <c r="Z1074" s="16"/>
      <c r="AA1074" s="16"/>
      <c r="AB1074" s="16"/>
      <c r="AC1074" s="16"/>
    </row>
    <row r="1075" spans="1:29" ht="15.75" customHeight="1" x14ac:dyDescent="0.35">
      <c r="A1075" s="17"/>
      <c r="B1075" s="16"/>
      <c r="C1075" s="16"/>
      <c r="D1075" s="16"/>
      <c r="E1075" s="16"/>
      <c r="F1075" s="16"/>
      <c r="G1075" s="16"/>
      <c r="H1075" s="16"/>
      <c r="I1075" s="16"/>
      <c r="J1075" s="16"/>
      <c r="K1075" s="16"/>
      <c r="L1075" s="16"/>
      <c r="N1075" s="16"/>
      <c r="O1075" s="16"/>
      <c r="P1075" s="16"/>
      <c r="Q1075" s="16"/>
      <c r="R1075" s="16"/>
      <c r="S1075" s="23"/>
      <c r="T1075" s="16"/>
      <c r="U1075" s="16"/>
      <c r="W1075" s="23"/>
      <c r="X1075" s="16"/>
      <c r="Y1075" s="16"/>
      <c r="Z1075" s="16"/>
      <c r="AA1075" s="16"/>
      <c r="AB1075" s="16"/>
      <c r="AC1075" s="16"/>
    </row>
    <row r="1076" spans="1:29" ht="15.75" customHeight="1" x14ac:dyDescent="0.35">
      <c r="A1076" s="17"/>
      <c r="B1076" s="16"/>
      <c r="C1076" s="16"/>
      <c r="D1076" s="16"/>
      <c r="E1076" s="16"/>
      <c r="F1076" s="16"/>
      <c r="G1076" s="16"/>
      <c r="H1076" s="16"/>
      <c r="I1076" s="16"/>
      <c r="J1076" s="16"/>
      <c r="K1076" s="16"/>
      <c r="L1076" s="16"/>
      <c r="N1076" s="16"/>
      <c r="O1076" s="16"/>
      <c r="P1076" s="16"/>
      <c r="Q1076" s="16"/>
      <c r="R1076" s="16"/>
      <c r="S1076" s="23"/>
      <c r="T1076" s="16"/>
      <c r="U1076" s="16"/>
      <c r="W1076" s="23"/>
      <c r="X1076" s="16"/>
      <c r="Y1076" s="16"/>
      <c r="Z1076" s="16"/>
      <c r="AA1076" s="16"/>
      <c r="AB1076" s="16"/>
      <c r="AC1076" s="16"/>
    </row>
    <row r="1077" spans="1:29" ht="15.75" customHeight="1" x14ac:dyDescent="0.35">
      <c r="A1077" s="17"/>
      <c r="B1077" s="16"/>
      <c r="C1077" s="16"/>
      <c r="D1077" s="16"/>
      <c r="E1077" s="16"/>
      <c r="F1077" s="16"/>
      <c r="G1077" s="16"/>
      <c r="H1077" s="16"/>
      <c r="I1077" s="16"/>
      <c r="J1077" s="16"/>
      <c r="K1077" s="16"/>
      <c r="L1077" s="16"/>
      <c r="N1077" s="16"/>
      <c r="O1077" s="16"/>
      <c r="P1077" s="16"/>
      <c r="Q1077" s="16"/>
      <c r="R1077" s="16"/>
      <c r="S1077" s="23"/>
      <c r="T1077" s="16"/>
      <c r="U1077" s="16"/>
      <c r="W1077" s="23"/>
      <c r="X1077" s="16"/>
      <c r="Y1077" s="16"/>
      <c r="Z1077" s="16"/>
      <c r="AA1077" s="16"/>
      <c r="AB1077" s="16"/>
      <c r="AC1077" s="16"/>
    </row>
    <row r="1078" spans="1:29" ht="15.75" customHeight="1" x14ac:dyDescent="0.35">
      <c r="A1078" s="17"/>
      <c r="B1078" s="16"/>
      <c r="C1078" s="16"/>
      <c r="D1078" s="16"/>
      <c r="E1078" s="16"/>
      <c r="F1078" s="16"/>
      <c r="G1078" s="16"/>
      <c r="H1078" s="16"/>
      <c r="I1078" s="16"/>
      <c r="J1078" s="16"/>
      <c r="K1078" s="16"/>
      <c r="L1078" s="16"/>
      <c r="N1078" s="16"/>
      <c r="O1078" s="16"/>
      <c r="P1078" s="16"/>
      <c r="Q1078" s="16"/>
      <c r="R1078" s="16"/>
      <c r="S1078" s="23"/>
      <c r="T1078" s="16"/>
      <c r="U1078" s="16"/>
      <c r="W1078" s="23"/>
      <c r="X1078" s="16"/>
      <c r="Y1078" s="16"/>
      <c r="Z1078" s="16"/>
      <c r="AA1078" s="16"/>
      <c r="AB1078" s="16"/>
      <c r="AC1078" s="16"/>
    </row>
    <row r="1079" spans="1:29" ht="15.75" customHeight="1" x14ac:dyDescent="0.35">
      <c r="A1079" s="17"/>
      <c r="B1079" s="16"/>
      <c r="C1079" s="16"/>
      <c r="D1079" s="16"/>
      <c r="E1079" s="16"/>
      <c r="F1079" s="16"/>
      <c r="G1079" s="16"/>
      <c r="H1079" s="16"/>
      <c r="I1079" s="16"/>
      <c r="J1079" s="16"/>
      <c r="K1079" s="16"/>
      <c r="L1079" s="16"/>
      <c r="N1079" s="16"/>
      <c r="O1079" s="16"/>
      <c r="P1079" s="16"/>
      <c r="Q1079" s="16"/>
      <c r="R1079" s="16"/>
      <c r="S1079" s="23"/>
      <c r="T1079" s="16"/>
      <c r="U1079" s="16"/>
      <c r="W1079" s="23"/>
      <c r="X1079" s="16"/>
      <c r="Y1079" s="16"/>
      <c r="Z1079" s="16"/>
      <c r="AA1079" s="16"/>
      <c r="AB1079" s="16"/>
      <c r="AC1079" s="16"/>
    </row>
    <row r="1080" spans="1:29" ht="15.75" customHeight="1" x14ac:dyDescent="0.35">
      <c r="A1080" s="17"/>
      <c r="B1080" s="16"/>
      <c r="C1080" s="16"/>
      <c r="D1080" s="16"/>
      <c r="E1080" s="16"/>
      <c r="F1080" s="16"/>
      <c r="G1080" s="16"/>
      <c r="H1080" s="16"/>
      <c r="I1080" s="16"/>
      <c r="J1080" s="16"/>
      <c r="K1080" s="16"/>
      <c r="L1080" s="16"/>
      <c r="N1080" s="16"/>
      <c r="O1080" s="16"/>
      <c r="P1080" s="16"/>
      <c r="Q1080" s="16"/>
      <c r="R1080" s="16"/>
      <c r="S1080" s="23"/>
      <c r="T1080" s="16"/>
      <c r="U1080" s="16"/>
      <c r="W1080" s="23"/>
      <c r="X1080" s="16"/>
      <c r="Y1080" s="16"/>
      <c r="Z1080" s="16"/>
      <c r="AA1080" s="16"/>
      <c r="AB1080" s="16"/>
      <c r="AC1080" s="16"/>
    </row>
    <row r="1081" spans="1:29" ht="15.75" customHeight="1" x14ac:dyDescent="0.35">
      <c r="A1081" s="17"/>
      <c r="B1081" s="16"/>
      <c r="C1081" s="16"/>
      <c r="D1081" s="16"/>
      <c r="E1081" s="16"/>
      <c r="F1081" s="16"/>
      <c r="G1081" s="16"/>
      <c r="H1081" s="16"/>
      <c r="I1081" s="16"/>
      <c r="J1081" s="16"/>
      <c r="K1081" s="16"/>
      <c r="L1081" s="16"/>
      <c r="N1081" s="16"/>
      <c r="O1081" s="16"/>
      <c r="P1081" s="16"/>
      <c r="Q1081" s="16"/>
      <c r="R1081" s="16"/>
      <c r="S1081" s="23"/>
      <c r="T1081" s="16"/>
      <c r="U1081" s="16"/>
      <c r="W1081" s="23"/>
      <c r="X1081" s="16"/>
      <c r="Y1081" s="16"/>
      <c r="Z1081" s="16"/>
      <c r="AA1081" s="16"/>
      <c r="AB1081" s="16"/>
      <c r="AC1081" s="16"/>
    </row>
    <row r="1082" spans="1:29" ht="15.75" customHeight="1" x14ac:dyDescent="0.35">
      <c r="A1082" s="17"/>
      <c r="B1082" s="16"/>
      <c r="C1082" s="16"/>
      <c r="D1082" s="16"/>
      <c r="E1082" s="16"/>
      <c r="F1082" s="16"/>
      <c r="G1082" s="16"/>
      <c r="H1082" s="16"/>
      <c r="I1082" s="16"/>
      <c r="J1082" s="16"/>
      <c r="K1082" s="16"/>
      <c r="L1082" s="16"/>
      <c r="N1082" s="16"/>
      <c r="O1082" s="16"/>
      <c r="P1082" s="16"/>
      <c r="Q1082" s="16"/>
      <c r="R1082" s="16"/>
      <c r="S1082" s="23"/>
      <c r="T1082" s="16"/>
      <c r="U1082" s="16"/>
      <c r="W1082" s="23"/>
      <c r="X1082" s="16"/>
      <c r="Y1082" s="16"/>
      <c r="Z1082" s="16"/>
      <c r="AA1082" s="16"/>
      <c r="AB1082" s="16"/>
      <c r="AC1082" s="16"/>
    </row>
    <row r="1083" spans="1:29" ht="15.75" customHeight="1" x14ac:dyDescent="0.35">
      <c r="A1083" s="17"/>
      <c r="B1083" s="16"/>
      <c r="C1083" s="16"/>
      <c r="D1083" s="16"/>
      <c r="E1083" s="16"/>
      <c r="F1083" s="16"/>
      <c r="G1083" s="16"/>
      <c r="H1083" s="16"/>
      <c r="I1083" s="16"/>
      <c r="J1083" s="16"/>
      <c r="K1083" s="16"/>
      <c r="L1083" s="16"/>
      <c r="N1083" s="16"/>
      <c r="O1083" s="16"/>
      <c r="P1083" s="16"/>
      <c r="Q1083" s="16"/>
      <c r="R1083" s="16"/>
      <c r="S1083" s="23"/>
      <c r="T1083" s="16"/>
      <c r="U1083" s="16"/>
      <c r="W1083" s="23"/>
      <c r="X1083" s="16"/>
      <c r="Y1083" s="16"/>
      <c r="Z1083" s="16"/>
      <c r="AA1083" s="16"/>
      <c r="AB1083" s="16"/>
      <c r="AC1083" s="16"/>
    </row>
    <row r="1084" spans="1:29" ht="15.75" customHeight="1" x14ac:dyDescent="0.35">
      <c r="A1084" s="17"/>
      <c r="B1084" s="16"/>
      <c r="C1084" s="16"/>
      <c r="D1084" s="16"/>
      <c r="E1084" s="16"/>
      <c r="F1084" s="16"/>
      <c r="G1084" s="16"/>
      <c r="H1084" s="16"/>
      <c r="I1084" s="16"/>
      <c r="J1084" s="16"/>
      <c r="K1084" s="16"/>
      <c r="L1084" s="16"/>
      <c r="N1084" s="16"/>
      <c r="O1084" s="16"/>
      <c r="P1084" s="16"/>
      <c r="Q1084" s="16"/>
      <c r="R1084" s="16"/>
      <c r="S1084" s="23"/>
      <c r="T1084" s="16"/>
      <c r="U1084" s="16"/>
      <c r="W1084" s="23"/>
      <c r="X1084" s="16"/>
      <c r="Y1084" s="16"/>
      <c r="Z1084" s="16"/>
      <c r="AA1084" s="16"/>
      <c r="AB1084" s="16"/>
      <c r="AC1084" s="16"/>
    </row>
    <row r="1085" spans="1:29" ht="15.75" customHeight="1" x14ac:dyDescent="0.35">
      <c r="A1085" s="17"/>
      <c r="B1085" s="16"/>
      <c r="C1085" s="16"/>
      <c r="D1085" s="16"/>
      <c r="E1085" s="16"/>
      <c r="F1085" s="16"/>
      <c r="G1085" s="16"/>
      <c r="H1085" s="16"/>
      <c r="I1085" s="16"/>
      <c r="J1085" s="16"/>
      <c r="K1085" s="16"/>
      <c r="L1085" s="16"/>
      <c r="N1085" s="16"/>
      <c r="O1085" s="16"/>
      <c r="P1085" s="16"/>
      <c r="Q1085" s="16"/>
      <c r="R1085" s="16"/>
      <c r="S1085" s="23"/>
      <c r="T1085" s="16"/>
      <c r="U1085" s="16"/>
      <c r="W1085" s="23"/>
      <c r="X1085" s="16"/>
      <c r="Y1085" s="16"/>
      <c r="Z1085" s="16"/>
      <c r="AA1085" s="16"/>
      <c r="AB1085" s="16"/>
      <c r="AC1085" s="16"/>
    </row>
    <row r="1086" spans="1:29" ht="15.75" customHeight="1" x14ac:dyDescent="0.35">
      <c r="A1086" s="17"/>
      <c r="B1086" s="16"/>
      <c r="C1086" s="16"/>
      <c r="D1086" s="16"/>
      <c r="E1086" s="16"/>
      <c r="F1086" s="16"/>
      <c r="G1086" s="16"/>
      <c r="H1086" s="16"/>
      <c r="I1086" s="16"/>
      <c r="J1086" s="16"/>
      <c r="K1086" s="16"/>
      <c r="L1086" s="16"/>
      <c r="N1086" s="16"/>
      <c r="O1086" s="16"/>
      <c r="P1086" s="16"/>
      <c r="Q1086" s="16"/>
      <c r="R1086" s="16"/>
      <c r="S1086" s="23"/>
      <c r="T1086" s="16"/>
      <c r="U1086" s="16"/>
      <c r="W1086" s="23"/>
      <c r="X1086" s="16"/>
      <c r="Y1086" s="16"/>
      <c r="Z1086" s="16"/>
      <c r="AA1086" s="16"/>
      <c r="AB1086" s="16"/>
      <c r="AC1086" s="16"/>
    </row>
    <row r="1087" spans="1:29" ht="15.75" customHeight="1" x14ac:dyDescent="0.35">
      <c r="A1087" s="17"/>
      <c r="B1087" s="16"/>
      <c r="C1087" s="16"/>
      <c r="D1087" s="16"/>
      <c r="E1087" s="16"/>
      <c r="F1087" s="16"/>
      <c r="G1087" s="16"/>
      <c r="H1087" s="16"/>
      <c r="I1087" s="16"/>
      <c r="J1087" s="16"/>
      <c r="K1087" s="16"/>
      <c r="L1087" s="16"/>
      <c r="N1087" s="16"/>
      <c r="O1087" s="16"/>
      <c r="P1087" s="16"/>
      <c r="Q1087" s="16"/>
      <c r="R1087" s="16"/>
      <c r="S1087" s="23"/>
      <c r="T1087" s="16"/>
      <c r="U1087" s="16"/>
      <c r="W1087" s="23"/>
      <c r="X1087" s="16"/>
      <c r="Y1087" s="16"/>
      <c r="Z1087" s="16"/>
      <c r="AA1087" s="16"/>
      <c r="AB1087" s="16"/>
      <c r="AC1087" s="16"/>
    </row>
    <row r="1088" spans="1:29" ht="15.75" customHeight="1" x14ac:dyDescent="0.35">
      <c r="A1088" s="17"/>
      <c r="B1088" s="16"/>
      <c r="C1088" s="16"/>
      <c r="D1088" s="16"/>
      <c r="E1088" s="16"/>
      <c r="F1088" s="16"/>
      <c r="G1088" s="16"/>
      <c r="H1088" s="16"/>
      <c r="I1088" s="16"/>
      <c r="J1088" s="16"/>
      <c r="K1088" s="16"/>
      <c r="L1088" s="16"/>
      <c r="N1088" s="16"/>
      <c r="O1088" s="16"/>
      <c r="P1088" s="16"/>
      <c r="Q1088" s="16"/>
      <c r="R1088" s="16"/>
      <c r="S1088" s="23"/>
      <c r="T1088" s="16"/>
      <c r="U1088" s="16"/>
      <c r="W1088" s="23"/>
      <c r="X1088" s="16"/>
      <c r="Y1088" s="16"/>
      <c r="Z1088" s="16"/>
      <c r="AA1088" s="16"/>
      <c r="AB1088" s="16"/>
      <c r="AC1088" s="16"/>
    </row>
    <row r="1089" spans="1:29" ht="15.75" customHeight="1" x14ac:dyDescent="0.35">
      <c r="A1089" s="17"/>
      <c r="B1089" s="16"/>
      <c r="C1089" s="16"/>
      <c r="D1089" s="16"/>
      <c r="E1089" s="16"/>
      <c r="F1089" s="16"/>
      <c r="G1089" s="16"/>
      <c r="H1089" s="16"/>
      <c r="I1089" s="16"/>
      <c r="J1089" s="16"/>
      <c r="K1089" s="16"/>
      <c r="L1089" s="16"/>
      <c r="N1089" s="16"/>
      <c r="O1089" s="16"/>
      <c r="P1089" s="16"/>
      <c r="Q1089" s="16"/>
      <c r="R1089" s="16"/>
      <c r="S1089" s="23"/>
      <c r="T1089" s="16"/>
      <c r="U1089" s="16"/>
      <c r="W1089" s="23"/>
      <c r="X1089" s="16"/>
      <c r="Y1089" s="16"/>
      <c r="Z1089" s="16"/>
      <c r="AA1089" s="16"/>
      <c r="AB1089" s="16"/>
      <c r="AC1089" s="16"/>
    </row>
    <row r="1090" spans="1:29" ht="15.75" customHeight="1" x14ac:dyDescent="0.35">
      <c r="A1090" s="17"/>
      <c r="B1090" s="16"/>
      <c r="C1090" s="16"/>
      <c r="D1090" s="16"/>
      <c r="E1090" s="16"/>
      <c r="F1090" s="16"/>
      <c r="G1090" s="16"/>
      <c r="H1090" s="16"/>
      <c r="I1090" s="16"/>
      <c r="J1090" s="16"/>
      <c r="K1090" s="16"/>
      <c r="L1090" s="16"/>
      <c r="N1090" s="16"/>
      <c r="O1090" s="16"/>
      <c r="P1090" s="16"/>
      <c r="Q1090" s="16"/>
      <c r="R1090" s="16"/>
      <c r="S1090" s="23"/>
      <c r="T1090" s="16"/>
      <c r="U1090" s="16"/>
      <c r="W1090" s="23"/>
      <c r="X1090" s="16"/>
      <c r="Y1090" s="16"/>
      <c r="Z1090" s="16"/>
      <c r="AA1090" s="16"/>
      <c r="AB1090" s="16"/>
      <c r="AC1090" s="16"/>
    </row>
    <row r="1091" spans="1:29" ht="15.75" customHeight="1" x14ac:dyDescent="0.35">
      <c r="A1091" s="17"/>
      <c r="B1091" s="16"/>
      <c r="C1091" s="16"/>
      <c r="D1091" s="16"/>
      <c r="E1091" s="16"/>
      <c r="F1091" s="16"/>
      <c r="G1091" s="16"/>
      <c r="H1091" s="16"/>
      <c r="I1091" s="16"/>
      <c r="J1091" s="16"/>
      <c r="K1091" s="16"/>
      <c r="L1091" s="16"/>
      <c r="N1091" s="16"/>
      <c r="O1091" s="16"/>
      <c r="P1091" s="16"/>
      <c r="Q1091" s="16"/>
      <c r="R1091" s="16"/>
      <c r="S1091" s="23"/>
      <c r="T1091" s="16"/>
      <c r="U1091" s="16"/>
      <c r="W1091" s="23"/>
      <c r="X1091" s="16"/>
      <c r="Y1091" s="16"/>
      <c r="Z1091" s="16"/>
      <c r="AA1091" s="16"/>
      <c r="AB1091" s="16"/>
      <c r="AC1091" s="16"/>
    </row>
    <row r="1092" spans="1:29" ht="15.75" customHeight="1" x14ac:dyDescent="0.35">
      <c r="A1092" s="17"/>
      <c r="B1092" s="16"/>
      <c r="C1092" s="16"/>
      <c r="D1092" s="16"/>
      <c r="E1092" s="16"/>
      <c r="F1092" s="16"/>
      <c r="G1092" s="16"/>
      <c r="H1092" s="16"/>
      <c r="I1092" s="16"/>
      <c r="J1092" s="16"/>
      <c r="K1092" s="16"/>
      <c r="L1092" s="16"/>
      <c r="N1092" s="16"/>
      <c r="O1092" s="16"/>
      <c r="P1092" s="16"/>
      <c r="Q1092" s="16"/>
      <c r="R1092" s="16"/>
      <c r="S1092" s="23"/>
      <c r="T1092" s="16"/>
      <c r="U1092" s="16"/>
      <c r="W1092" s="23"/>
      <c r="X1092" s="16"/>
      <c r="Y1092" s="16"/>
      <c r="Z1092" s="16"/>
      <c r="AA1092" s="16"/>
      <c r="AB1092" s="16"/>
      <c r="AC1092" s="16"/>
    </row>
    <row r="1093" spans="1:29" ht="15.75" customHeight="1" x14ac:dyDescent="0.35">
      <c r="A1093" s="17"/>
      <c r="B1093" s="16"/>
      <c r="C1093" s="16"/>
      <c r="D1093" s="16"/>
      <c r="E1093" s="16"/>
      <c r="F1093" s="16"/>
      <c r="G1093" s="16"/>
      <c r="H1093" s="16"/>
      <c r="I1093" s="16"/>
      <c r="J1093" s="16"/>
      <c r="K1093" s="16"/>
      <c r="L1093" s="16"/>
      <c r="N1093" s="16"/>
      <c r="O1093" s="16"/>
      <c r="P1093" s="16"/>
      <c r="Q1093" s="16"/>
      <c r="R1093" s="16"/>
      <c r="S1093" s="23"/>
      <c r="T1093" s="16"/>
      <c r="U1093" s="16"/>
      <c r="W1093" s="23"/>
      <c r="X1093" s="16"/>
      <c r="Y1093" s="16"/>
      <c r="Z1093" s="16"/>
      <c r="AA1093" s="16"/>
      <c r="AB1093" s="16"/>
      <c r="AC1093" s="16"/>
    </row>
    <row r="1094" spans="1:29" ht="15.75" customHeight="1" x14ac:dyDescent="0.35">
      <c r="A1094" s="17"/>
      <c r="B1094" s="16"/>
      <c r="C1094" s="16"/>
      <c r="D1094" s="16"/>
      <c r="E1094" s="16"/>
      <c r="F1094" s="16"/>
      <c r="G1094" s="16"/>
      <c r="H1094" s="16"/>
      <c r="I1094" s="16"/>
      <c r="J1094" s="16"/>
      <c r="K1094" s="16"/>
      <c r="L1094" s="16"/>
      <c r="N1094" s="16"/>
      <c r="O1094" s="16"/>
      <c r="P1094" s="16"/>
      <c r="Q1094" s="16"/>
      <c r="R1094" s="16"/>
      <c r="S1094" s="23"/>
      <c r="T1094" s="16"/>
      <c r="U1094" s="16"/>
      <c r="W1094" s="23"/>
      <c r="X1094" s="16"/>
      <c r="Y1094" s="16"/>
      <c r="Z1094" s="16"/>
      <c r="AA1094" s="16"/>
      <c r="AB1094" s="16"/>
      <c r="AC1094" s="16"/>
    </row>
    <row r="1095" spans="1:29" ht="15.75" customHeight="1" x14ac:dyDescent="0.35">
      <c r="A1095" s="17"/>
      <c r="B1095" s="16"/>
      <c r="C1095" s="16"/>
      <c r="D1095" s="16"/>
      <c r="E1095" s="16"/>
      <c r="F1095" s="16"/>
      <c r="G1095" s="16"/>
      <c r="H1095" s="16"/>
      <c r="I1095" s="16"/>
      <c r="J1095" s="16"/>
      <c r="K1095" s="16"/>
      <c r="L1095" s="16"/>
      <c r="N1095" s="16"/>
      <c r="O1095" s="16"/>
      <c r="P1095" s="16"/>
      <c r="Q1095" s="16"/>
      <c r="R1095" s="16"/>
      <c r="S1095" s="23"/>
      <c r="T1095" s="16"/>
      <c r="U1095" s="16"/>
      <c r="W1095" s="23"/>
      <c r="X1095" s="16"/>
      <c r="Y1095" s="16"/>
      <c r="Z1095" s="16"/>
      <c r="AA1095" s="16"/>
      <c r="AB1095" s="16"/>
      <c r="AC1095" s="16"/>
    </row>
    <row r="1096" spans="1:29" ht="15.75" customHeight="1" x14ac:dyDescent="0.35">
      <c r="A1096" s="17"/>
      <c r="B1096" s="16"/>
      <c r="C1096" s="16"/>
      <c r="D1096" s="16"/>
      <c r="E1096" s="16"/>
      <c r="F1096" s="16"/>
      <c r="G1096" s="16"/>
      <c r="H1096" s="16"/>
      <c r="I1096" s="16"/>
      <c r="J1096" s="16"/>
      <c r="K1096" s="16"/>
      <c r="L1096" s="16"/>
      <c r="N1096" s="16"/>
      <c r="O1096" s="16"/>
      <c r="P1096" s="16"/>
      <c r="Q1096" s="16"/>
      <c r="R1096" s="16"/>
      <c r="S1096" s="23"/>
      <c r="T1096" s="16"/>
      <c r="U1096" s="16"/>
      <c r="W1096" s="23"/>
      <c r="X1096" s="16"/>
      <c r="Y1096" s="16"/>
      <c r="Z1096" s="16"/>
      <c r="AA1096" s="16"/>
      <c r="AB1096" s="16"/>
      <c r="AC1096" s="16"/>
    </row>
    <row r="1097" spans="1:29" ht="15.75" customHeight="1" x14ac:dyDescent="0.35">
      <c r="A1097" s="17"/>
      <c r="B1097" s="16"/>
      <c r="C1097" s="16"/>
      <c r="D1097" s="16"/>
      <c r="E1097" s="16"/>
      <c r="F1097" s="16"/>
      <c r="G1097" s="16"/>
      <c r="H1097" s="16"/>
      <c r="I1097" s="16"/>
      <c r="J1097" s="16"/>
      <c r="K1097" s="16"/>
      <c r="L1097" s="16"/>
      <c r="N1097" s="16"/>
      <c r="O1097" s="16"/>
      <c r="P1097" s="16"/>
      <c r="Q1097" s="16"/>
      <c r="R1097" s="16"/>
      <c r="S1097" s="23"/>
      <c r="T1097" s="16"/>
      <c r="U1097" s="16"/>
      <c r="W1097" s="23"/>
      <c r="X1097" s="16"/>
      <c r="Y1097" s="16"/>
      <c r="Z1097" s="16"/>
      <c r="AA1097" s="16"/>
      <c r="AB1097" s="16"/>
      <c r="AC1097" s="16"/>
    </row>
    <row r="1098" spans="1:29" ht="15.75" customHeight="1" x14ac:dyDescent="0.35">
      <c r="A1098" s="17"/>
      <c r="B1098" s="16"/>
      <c r="C1098" s="16"/>
      <c r="D1098" s="16"/>
      <c r="E1098" s="16"/>
      <c r="F1098" s="16"/>
      <c r="G1098" s="16"/>
      <c r="H1098" s="16"/>
      <c r="I1098" s="16"/>
      <c r="J1098" s="16"/>
      <c r="K1098" s="16"/>
      <c r="L1098" s="16"/>
      <c r="N1098" s="16"/>
      <c r="O1098" s="16"/>
      <c r="P1098" s="16"/>
      <c r="Q1098" s="16"/>
      <c r="R1098" s="16"/>
      <c r="S1098" s="23"/>
      <c r="T1098" s="16"/>
      <c r="U1098" s="16"/>
      <c r="W1098" s="23"/>
      <c r="X1098" s="16"/>
      <c r="Y1098" s="16"/>
      <c r="Z1098" s="16"/>
      <c r="AA1098" s="16"/>
      <c r="AB1098" s="16"/>
      <c r="AC1098" s="16"/>
    </row>
    <row r="1099" spans="1:29" ht="15.75" customHeight="1" x14ac:dyDescent="0.35">
      <c r="A1099" s="17"/>
      <c r="B1099" s="16"/>
      <c r="C1099" s="16"/>
      <c r="D1099" s="16"/>
      <c r="E1099" s="16"/>
      <c r="F1099" s="16"/>
      <c r="G1099" s="16"/>
      <c r="H1099" s="16"/>
      <c r="I1099" s="16"/>
      <c r="J1099" s="16"/>
      <c r="K1099" s="16"/>
      <c r="L1099" s="16"/>
      <c r="N1099" s="16"/>
      <c r="O1099" s="16"/>
      <c r="P1099" s="16"/>
      <c r="Q1099" s="16"/>
      <c r="R1099" s="16"/>
      <c r="S1099" s="23"/>
      <c r="T1099" s="16"/>
      <c r="U1099" s="16"/>
      <c r="W1099" s="23"/>
      <c r="X1099" s="16"/>
      <c r="Y1099" s="16"/>
      <c r="Z1099" s="16"/>
      <c r="AA1099" s="16"/>
      <c r="AB1099" s="16"/>
      <c r="AC1099" s="16"/>
    </row>
    <row r="1100" spans="1:29" ht="15.75" customHeight="1" x14ac:dyDescent="0.35">
      <c r="A1100" s="17"/>
      <c r="B1100" s="16"/>
      <c r="C1100" s="16"/>
      <c r="D1100" s="16"/>
      <c r="E1100" s="16"/>
      <c r="F1100" s="16"/>
      <c r="G1100" s="16"/>
      <c r="H1100" s="16"/>
      <c r="I1100" s="16"/>
      <c r="J1100" s="16"/>
      <c r="K1100" s="16"/>
      <c r="L1100" s="16"/>
      <c r="N1100" s="16"/>
      <c r="O1100" s="16"/>
      <c r="P1100" s="16"/>
      <c r="Q1100" s="16"/>
      <c r="R1100" s="16"/>
      <c r="S1100" s="23"/>
      <c r="T1100" s="16"/>
      <c r="U1100" s="16"/>
      <c r="W1100" s="23"/>
      <c r="X1100" s="16"/>
      <c r="Y1100" s="16"/>
      <c r="Z1100" s="16"/>
      <c r="AA1100" s="16"/>
      <c r="AB1100" s="16"/>
      <c r="AC1100" s="16"/>
    </row>
    <row r="1101" spans="1:29" ht="15.75" customHeight="1" x14ac:dyDescent="0.35">
      <c r="A1101" s="17"/>
      <c r="B1101" s="16"/>
      <c r="C1101" s="16"/>
      <c r="D1101" s="16"/>
      <c r="E1101" s="16"/>
      <c r="F1101" s="16"/>
      <c r="G1101" s="16"/>
      <c r="H1101" s="16"/>
      <c r="I1101" s="16"/>
      <c r="J1101" s="16"/>
      <c r="K1101" s="16"/>
      <c r="L1101" s="16"/>
      <c r="N1101" s="16"/>
      <c r="O1101" s="16"/>
      <c r="P1101" s="16"/>
      <c r="Q1101" s="16"/>
      <c r="R1101" s="16"/>
      <c r="S1101" s="23"/>
      <c r="T1101" s="16"/>
      <c r="U1101" s="16"/>
      <c r="W1101" s="23"/>
      <c r="X1101" s="16"/>
      <c r="Y1101" s="16"/>
      <c r="Z1101" s="16"/>
      <c r="AA1101" s="16"/>
      <c r="AB1101" s="16"/>
      <c r="AC1101" s="16"/>
    </row>
    <row r="1102" spans="1:29" ht="15.75" customHeight="1" x14ac:dyDescent="0.35">
      <c r="A1102" s="17"/>
      <c r="B1102" s="16"/>
      <c r="C1102" s="16"/>
      <c r="D1102" s="16"/>
      <c r="E1102" s="16"/>
      <c r="F1102" s="16"/>
      <c r="G1102" s="16"/>
      <c r="H1102" s="16"/>
      <c r="I1102" s="16"/>
      <c r="J1102" s="16"/>
      <c r="K1102" s="16"/>
      <c r="L1102" s="16"/>
      <c r="N1102" s="16"/>
      <c r="O1102" s="16"/>
      <c r="P1102" s="16"/>
      <c r="Q1102" s="16"/>
      <c r="R1102" s="16"/>
      <c r="S1102" s="23"/>
      <c r="T1102" s="16"/>
      <c r="U1102" s="16"/>
      <c r="W1102" s="23"/>
      <c r="X1102" s="16"/>
      <c r="Y1102" s="16"/>
      <c r="Z1102" s="16"/>
      <c r="AA1102" s="16"/>
      <c r="AB1102" s="16"/>
      <c r="AC1102" s="16"/>
    </row>
    <row r="1103" spans="1:29" ht="15.75" customHeight="1" x14ac:dyDescent="0.35">
      <c r="A1103" s="17"/>
      <c r="B1103" s="16"/>
      <c r="C1103" s="16"/>
      <c r="D1103" s="16"/>
      <c r="E1103" s="16"/>
      <c r="F1103" s="16"/>
      <c r="G1103" s="16"/>
      <c r="H1103" s="16"/>
      <c r="I1103" s="16"/>
      <c r="J1103" s="16"/>
      <c r="K1103" s="16"/>
      <c r="L1103" s="16"/>
      <c r="N1103" s="16"/>
      <c r="O1103" s="16"/>
      <c r="P1103" s="16"/>
      <c r="Q1103" s="16"/>
      <c r="R1103" s="16"/>
      <c r="S1103" s="23"/>
      <c r="T1103" s="16"/>
      <c r="U1103" s="16"/>
      <c r="W1103" s="23"/>
      <c r="X1103" s="16"/>
      <c r="Y1103" s="16"/>
      <c r="Z1103" s="16"/>
      <c r="AA1103" s="16"/>
      <c r="AB1103" s="16"/>
      <c r="AC1103" s="16"/>
    </row>
    <row r="1104" spans="1:29" ht="15.75" customHeight="1" x14ac:dyDescent="0.35">
      <c r="A1104" s="17"/>
      <c r="B1104" s="16"/>
      <c r="C1104" s="16"/>
      <c r="D1104" s="16"/>
      <c r="E1104" s="16"/>
      <c r="F1104" s="16"/>
      <c r="G1104" s="16"/>
      <c r="H1104" s="16"/>
      <c r="I1104" s="16"/>
      <c r="J1104" s="16"/>
      <c r="K1104" s="16"/>
      <c r="L1104" s="16"/>
      <c r="N1104" s="16"/>
      <c r="O1104" s="16"/>
      <c r="P1104" s="16"/>
      <c r="Q1104" s="16"/>
      <c r="R1104" s="16"/>
      <c r="S1104" s="23"/>
      <c r="T1104" s="16"/>
      <c r="U1104" s="16"/>
      <c r="W1104" s="23"/>
      <c r="X1104" s="16"/>
      <c r="Y1104" s="16"/>
      <c r="Z1104" s="16"/>
      <c r="AA1104" s="16"/>
      <c r="AB1104" s="16"/>
      <c r="AC1104" s="16"/>
    </row>
    <row r="1105" spans="1:29" ht="15.75" customHeight="1" x14ac:dyDescent="0.35">
      <c r="A1105" s="17"/>
      <c r="B1105" s="16"/>
      <c r="C1105" s="16"/>
      <c r="D1105" s="16"/>
      <c r="E1105" s="16"/>
      <c r="F1105" s="16"/>
      <c r="G1105" s="16"/>
      <c r="H1105" s="16"/>
      <c r="I1105" s="16"/>
      <c r="J1105" s="16"/>
      <c r="K1105" s="16"/>
      <c r="L1105" s="16"/>
      <c r="N1105" s="16"/>
      <c r="O1105" s="16"/>
      <c r="P1105" s="16"/>
      <c r="Q1105" s="16"/>
      <c r="R1105" s="16"/>
      <c r="S1105" s="23"/>
      <c r="T1105" s="16"/>
      <c r="U1105" s="16"/>
      <c r="W1105" s="23"/>
      <c r="X1105" s="16"/>
      <c r="Y1105" s="16"/>
      <c r="Z1105" s="16"/>
      <c r="AA1105" s="16"/>
      <c r="AB1105" s="16"/>
      <c r="AC1105" s="16"/>
    </row>
    <row r="1106" spans="1:29" ht="15.75" customHeight="1" x14ac:dyDescent="0.35">
      <c r="A1106" s="17"/>
      <c r="B1106" s="16"/>
      <c r="C1106" s="16"/>
      <c r="D1106" s="16"/>
      <c r="E1106" s="16"/>
      <c r="F1106" s="16"/>
      <c r="G1106" s="16"/>
      <c r="H1106" s="16"/>
      <c r="I1106" s="16"/>
      <c r="J1106" s="16"/>
      <c r="K1106" s="16"/>
      <c r="L1106" s="16"/>
      <c r="N1106" s="16"/>
      <c r="O1106" s="16"/>
      <c r="P1106" s="16"/>
      <c r="Q1106" s="16"/>
      <c r="R1106" s="16"/>
      <c r="S1106" s="23"/>
      <c r="T1106" s="16"/>
      <c r="U1106" s="16"/>
      <c r="W1106" s="23"/>
      <c r="X1106" s="16"/>
      <c r="Y1106" s="16"/>
      <c r="Z1106" s="16"/>
      <c r="AA1106" s="16"/>
      <c r="AB1106" s="16"/>
      <c r="AC1106" s="16"/>
    </row>
    <row r="1107" spans="1:29" ht="15.75" customHeight="1" x14ac:dyDescent="0.35">
      <c r="A1107" s="17"/>
      <c r="B1107" s="16"/>
      <c r="C1107" s="16"/>
      <c r="D1107" s="16"/>
      <c r="E1107" s="16"/>
      <c r="F1107" s="16"/>
      <c r="G1107" s="16"/>
      <c r="H1107" s="16"/>
      <c r="I1107" s="16"/>
      <c r="J1107" s="16"/>
      <c r="K1107" s="16"/>
      <c r="L1107" s="16"/>
      <c r="N1107" s="16"/>
      <c r="O1107" s="16"/>
      <c r="P1107" s="16"/>
      <c r="Q1107" s="16"/>
      <c r="R1107" s="16"/>
      <c r="S1107" s="23"/>
      <c r="T1107" s="16"/>
      <c r="U1107" s="16"/>
      <c r="W1107" s="23"/>
      <c r="X1107" s="16"/>
      <c r="Y1107" s="16"/>
      <c r="Z1107" s="16"/>
      <c r="AA1107" s="16"/>
      <c r="AB1107" s="16"/>
      <c r="AC1107" s="16"/>
    </row>
    <row r="1108" spans="1:29" ht="15.75" customHeight="1" x14ac:dyDescent="0.35">
      <c r="A1108" s="17"/>
      <c r="B1108" s="16"/>
      <c r="C1108" s="16"/>
      <c r="D1108" s="16"/>
      <c r="E1108" s="16"/>
      <c r="F1108" s="16"/>
      <c r="G1108" s="16"/>
      <c r="H1108" s="16"/>
      <c r="I1108" s="16"/>
      <c r="J1108" s="16"/>
      <c r="K1108" s="16"/>
      <c r="L1108" s="16"/>
      <c r="N1108" s="16"/>
      <c r="O1108" s="16"/>
      <c r="P1108" s="16"/>
      <c r="Q1108" s="16"/>
      <c r="R1108" s="16"/>
      <c r="S1108" s="23"/>
      <c r="T1108" s="16"/>
      <c r="U1108" s="16"/>
      <c r="W1108" s="23"/>
      <c r="X1108" s="16"/>
      <c r="Y1108" s="16"/>
      <c r="Z1108" s="16"/>
      <c r="AA1108" s="16"/>
      <c r="AB1108" s="16"/>
      <c r="AC1108" s="16"/>
    </row>
    <row r="1109" spans="1:29" ht="15.75" customHeight="1" x14ac:dyDescent="0.35">
      <c r="A1109" s="17"/>
      <c r="B1109" s="16"/>
      <c r="C1109" s="16"/>
      <c r="D1109" s="16"/>
      <c r="E1109" s="16"/>
      <c r="F1109" s="16"/>
      <c r="G1109" s="16"/>
      <c r="H1109" s="16"/>
      <c r="I1109" s="16"/>
      <c r="J1109" s="16"/>
      <c r="K1109" s="16"/>
      <c r="L1109" s="16"/>
      <c r="N1109" s="16"/>
      <c r="O1109" s="16"/>
      <c r="P1109" s="16"/>
      <c r="Q1109" s="16"/>
      <c r="R1109" s="16"/>
      <c r="S1109" s="23"/>
      <c r="T1109" s="16"/>
      <c r="U1109" s="16"/>
      <c r="W1109" s="23"/>
      <c r="X1109" s="16"/>
      <c r="Y1109" s="16"/>
      <c r="Z1109" s="16"/>
      <c r="AA1109" s="16"/>
      <c r="AB1109" s="16"/>
      <c r="AC1109" s="16"/>
    </row>
    <row r="1110" spans="1:29" ht="15.75" customHeight="1" x14ac:dyDescent="0.35">
      <c r="A1110" s="17"/>
      <c r="B1110" s="16"/>
      <c r="C1110" s="16"/>
      <c r="D1110" s="16"/>
      <c r="E1110" s="16"/>
      <c r="F1110" s="16"/>
      <c r="G1110" s="16"/>
      <c r="H1110" s="16"/>
      <c r="I1110" s="16"/>
      <c r="J1110" s="16"/>
      <c r="K1110" s="16"/>
      <c r="L1110" s="16"/>
      <c r="N1110" s="16"/>
      <c r="O1110" s="16"/>
      <c r="P1110" s="16"/>
      <c r="Q1110" s="16"/>
      <c r="R1110" s="16"/>
      <c r="S1110" s="23"/>
      <c r="T1110" s="16"/>
      <c r="U1110" s="16"/>
      <c r="W1110" s="23"/>
      <c r="X1110" s="16"/>
      <c r="Y1110" s="16"/>
      <c r="Z1110" s="16"/>
      <c r="AA1110" s="16"/>
      <c r="AB1110" s="16"/>
      <c r="AC1110" s="16"/>
    </row>
    <row r="1111" spans="1:29" ht="15.75" customHeight="1" x14ac:dyDescent="0.35">
      <c r="A1111" s="17"/>
      <c r="B1111" s="16"/>
      <c r="C1111" s="16"/>
      <c r="D1111" s="16"/>
      <c r="E1111" s="16"/>
      <c r="F1111" s="16"/>
      <c r="G1111" s="16"/>
      <c r="H1111" s="16"/>
      <c r="I1111" s="16"/>
      <c r="J1111" s="16"/>
      <c r="K1111" s="16"/>
      <c r="L1111" s="16"/>
      <c r="N1111" s="16"/>
      <c r="O1111" s="16"/>
      <c r="P1111" s="16"/>
      <c r="Q1111" s="16"/>
      <c r="R1111" s="16"/>
      <c r="S1111" s="23"/>
      <c r="T1111" s="16"/>
      <c r="U1111" s="16"/>
      <c r="W1111" s="23"/>
      <c r="X1111" s="16"/>
      <c r="Y1111" s="16"/>
      <c r="Z1111" s="16"/>
      <c r="AA1111" s="16"/>
      <c r="AB1111" s="16"/>
      <c r="AC1111" s="16"/>
    </row>
    <row r="1112" spans="1:29" ht="15.75" customHeight="1" x14ac:dyDescent="0.35">
      <c r="A1112" s="17"/>
      <c r="B1112" s="16"/>
      <c r="C1112" s="16"/>
      <c r="D1112" s="16"/>
      <c r="E1112" s="16"/>
      <c r="F1112" s="16"/>
      <c r="G1112" s="16"/>
      <c r="H1112" s="16"/>
      <c r="I1112" s="16"/>
      <c r="J1112" s="16"/>
      <c r="K1112" s="16"/>
      <c r="L1112" s="16"/>
      <c r="N1112" s="16"/>
      <c r="O1112" s="16"/>
      <c r="P1112" s="16"/>
      <c r="Q1112" s="16"/>
      <c r="R1112" s="16"/>
      <c r="S1112" s="23"/>
      <c r="T1112" s="16"/>
      <c r="U1112" s="16"/>
      <c r="W1112" s="23"/>
      <c r="X1112" s="16"/>
      <c r="Y1112" s="16"/>
      <c r="Z1112" s="16"/>
      <c r="AA1112" s="16"/>
      <c r="AB1112" s="16"/>
      <c r="AC1112" s="16"/>
    </row>
    <row r="1113" spans="1:29" ht="15.75" customHeight="1" x14ac:dyDescent="0.35">
      <c r="A1113" s="17"/>
      <c r="B1113" s="16"/>
      <c r="C1113" s="16"/>
      <c r="D1113" s="16"/>
      <c r="E1113" s="16"/>
      <c r="F1113" s="16"/>
      <c r="G1113" s="16"/>
      <c r="H1113" s="16"/>
      <c r="I1113" s="16"/>
      <c r="J1113" s="16"/>
      <c r="K1113" s="16"/>
      <c r="L1113" s="16"/>
      <c r="N1113" s="16"/>
      <c r="O1113" s="16"/>
      <c r="P1113" s="16"/>
      <c r="Q1113" s="16"/>
      <c r="R1113" s="16"/>
      <c r="S1113" s="23"/>
      <c r="T1113" s="16"/>
      <c r="U1113" s="16"/>
      <c r="W1113" s="23"/>
      <c r="X1113" s="16"/>
      <c r="Y1113" s="16"/>
      <c r="Z1113" s="16"/>
      <c r="AA1113" s="16"/>
      <c r="AB1113" s="16"/>
      <c r="AC1113" s="16"/>
    </row>
    <row r="1114" spans="1:29" ht="15.75" customHeight="1" x14ac:dyDescent="0.35">
      <c r="A1114" s="17"/>
      <c r="B1114" s="16"/>
      <c r="C1114" s="16"/>
      <c r="D1114" s="16"/>
      <c r="E1114" s="16"/>
      <c r="F1114" s="16"/>
      <c r="G1114" s="16"/>
      <c r="H1114" s="16"/>
      <c r="I1114" s="16"/>
      <c r="J1114" s="16"/>
      <c r="K1114" s="16"/>
      <c r="L1114" s="16"/>
      <c r="N1114" s="16"/>
      <c r="O1114" s="16"/>
      <c r="P1114" s="16"/>
      <c r="Q1114" s="16"/>
      <c r="R1114" s="16"/>
      <c r="S1114" s="23"/>
      <c r="T1114" s="16"/>
      <c r="U1114" s="16"/>
      <c r="W1114" s="23"/>
      <c r="X1114" s="16"/>
      <c r="Y1114" s="16"/>
      <c r="Z1114" s="16"/>
      <c r="AA1114" s="16"/>
      <c r="AB1114" s="16"/>
      <c r="AC1114" s="16"/>
    </row>
    <row r="1115" spans="1:29" ht="15.75" customHeight="1" x14ac:dyDescent="0.35">
      <c r="A1115" s="17"/>
      <c r="B1115" s="16"/>
      <c r="C1115" s="16"/>
      <c r="D1115" s="16"/>
      <c r="E1115" s="16"/>
      <c r="F1115" s="16"/>
      <c r="G1115" s="16"/>
      <c r="H1115" s="16"/>
      <c r="I1115" s="16"/>
      <c r="J1115" s="16"/>
      <c r="K1115" s="16"/>
      <c r="L1115" s="16"/>
      <c r="N1115" s="16"/>
      <c r="O1115" s="16"/>
      <c r="P1115" s="16"/>
      <c r="Q1115" s="16"/>
      <c r="R1115" s="16"/>
      <c r="S1115" s="23"/>
      <c r="T1115" s="16"/>
      <c r="U1115" s="16"/>
      <c r="W1115" s="23"/>
      <c r="X1115" s="16"/>
      <c r="Y1115" s="16"/>
      <c r="Z1115" s="16"/>
      <c r="AA1115" s="16"/>
      <c r="AB1115" s="16"/>
      <c r="AC1115" s="16"/>
    </row>
    <row r="1116" spans="1:29" ht="15.75" customHeight="1" x14ac:dyDescent="0.35">
      <c r="A1116" s="17"/>
      <c r="B1116" s="16"/>
      <c r="C1116" s="16"/>
      <c r="D1116" s="16"/>
      <c r="E1116" s="16"/>
      <c r="F1116" s="16"/>
      <c r="G1116" s="16"/>
      <c r="H1116" s="16"/>
      <c r="I1116" s="16"/>
      <c r="J1116" s="16"/>
      <c r="K1116" s="16"/>
      <c r="L1116" s="16"/>
      <c r="N1116" s="16"/>
      <c r="O1116" s="16"/>
      <c r="P1116" s="16"/>
      <c r="Q1116" s="16"/>
      <c r="R1116" s="16"/>
      <c r="S1116" s="23"/>
      <c r="T1116" s="16"/>
      <c r="U1116" s="16"/>
      <c r="W1116" s="23"/>
      <c r="X1116" s="16"/>
      <c r="Y1116" s="16"/>
      <c r="Z1116" s="16"/>
      <c r="AA1116" s="16"/>
      <c r="AB1116" s="16"/>
      <c r="AC1116" s="16"/>
    </row>
    <row r="1117" spans="1:29" ht="15.75" customHeight="1" x14ac:dyDescent="0.35">
      <c r="A1117" s="17"/>
      <c r="B1117" s="16"/>
      <c r="C1117" s="16"/>
      <c r="D1117" s="16"/>
      <c r="E1117" s="16"/>
      <c r="F1117" s="16"/>
      <c r="G1117" s="16"/>
      <c r="H1117" s="16"/>
      <c r="I1117" s="16"/>
      <c r="J1117" s="16"/>
      <c r="K1117" s="16"/>
      <c r="L1117" s="16"/>
      <c r="N1117" s="16"/>
      <c r="O1117" s="16"/>
      <c r="P1117" s="16"/>
      <c r="Q1117" s="16"/>
      <c r="R1117" s="16"/>
      <c r="S1117" s="23"/>
      <c r="T1117" s="16"/>
      <c r="U1117" s="16"/>
      <c r="W1117" s="23"/>
      <c r="X1117" s="16"/>
      <c r="Y1117" s="16"/>
      <c r="Z1117" s="16"/>
      <c r="AA1117" s="16"/>
      <c r="AB1117" s="16"/>
      <c r="AC1117" s="16"/>
    </row>
    <row r="1118" spans="1:29" ht="15.75" customHeight="1" x14ac:dyDescent="0.35">
      <c r="A1118" s="17"/>
      <c r="B1118" s="16"/>
      <c r="C1118" s="16"/>
      <c r="D1118" s="16"/>
      <c r="E1118" s="16"/>
      <c r="F1118" s="16"/>
      <c r="G1118" s="16"/>
      <c r="H1118" s="16"/>
      <c r="I1118" s="16"/>
      <c r="J1118" s="16"/>
      <c r="K1118" s="16"/>
      <c r="L1118" s="16"/>
      <c r="N1118" s="16"/>
      <c r="O1118" s="16"/>
      <c r="P1118" s="16"/>
      <c r="Q1118" s="16"/>
      <c r="R1118" s="16"/>
      <c r="S1118" s="23"/>
      <c r="T1118" s="16"/>
      <c r="U1118" s="16"/>
      <c r="W1118" s="23"/>
      <c r="X1118" s="16"/>
      <c r="Y1118" s="16"/>
      <c r="Z1118" s="16"/>
      <c r="AA1118" s="16"/>
      <c r="AB1118" s="16"/>
      <c r="AC1118" s="16"/>
    </row>
    <row r="1119" spans="1:29" ht="15.75" customHeight="1" x14ac:dyDescent="0.35">
      <c r="A1119" s="17"/>
      <c r="B1119" s="16"/>
      <c r="C1119" s="16"/>
      <c r="D1119" s="16"/>
      <c r="E1119" s="16"/>
      <c r="F1119" s="16"/>
      <c r="G1119" s="16"/>
      <c r="H1119" s="16"/>
      <c r="I1119" s="16"/>
      <c r="J1119" s="16"/>
      <c r="K1119" s="16"/>
      <c r="L1119" s="16"/>
      <c r="N1119" s="16"/>
      <c r="O1119" s="16"/>
      <c r="P1119" s="16"/>
      <c r="Q1119" s="16"/>
      <c r="R1119" s="16"/>
      <c r="S1119" s="23"/>
      <c r="T1119" s="16"/>
      <c r="U1119" s="16"/>
      <c r="W1119" s="23"/>
      <c r="X1119" s="16"/>
      <c r="Y1119" s="16"/>
      <c r="Z1119" s="16"/>
      <c r="AA1119" s="16"/>
      <c r="AB1119" s="16"/>
      <c r="AC1119" s="16"/>
    </row>
    <row r="1120" spans="1:29" ht="15.75" customHeight="1" x14ac:dyDescent="0.35">
      <c r="A1120" s="17"/>
      <c r="B1120" s="16"/>
      <c r="C1120" s="16"/>
      <c r="D1120" s="16"/>
      <c r="E1120" s="16"/>
      <c r="F1120" s="16"/>
      <c r="G1120" s="16"/>
      <c r="H1120" s="16"/>
      <c r="I1120" s="16"/>
      <c r="J1120" s="16"/>
      <c r="K1120" s="16"/>
      <c r="L1120" s="16"/>
      <c r="N1120" s="16"/>
      <c r="O1120" s="16"/>
      <c r="P1120" s="16"/>
      <c r="Q1120" s="16"/>
      <c r="R1120" s="16"/>
      <c r="S1120" s="23"/>
      <c r="T1120" s="16"/>
      <c r="U1120" s="16"/>
      <c r="W1120" s="23"/>
      <c r="X1120" s="16"/>
      <c r="Y1120" s="16"/>
      <c r="Z1120" s="16"/>
      <c r="AA1120" s="16"/>
      <c r="AB1120" s="16"/>
      <c r="AC1120" s="16"/>
    </row>
    <row r="1121" spans="1:29" ht="15.75" customHeight="1" x14ac:dyDescent="0.35">
      <c r="A1121" s="17"/>
      <c r="B1121" s="16"/>
      <c r="C1121" s="16"/>
      <c r="D1121" s="16"/>
      <c r="E1121" s="16"/>
      <c r="F1121" s="16"/>
      <c r="G1121" s="16"/>
      <c r="H1121" s="16"/>
      <c r="I1121" s="16"/>
      <c r="J1121" s="16"/>
      <c r="K1121" s="16"/>
      <c r="L1121" s="16"/>
      <c r="N1121" s="16"/>
      <c r="O1121" s="16"/>
      <c r="P1121" s="16"/>
      <c r="Q1121" s="16"/>
      <c r="R1121" s="16"/>
      <c r="S1121" s="23"/>
      <c r="T1121" s="16"/>
      <c r="U1121" s="16"/>
      <c r="W1121" s="23"/>
      <c r="X1121" s="16"/>
      <c r="Y1121" s="16"/>
      <c r="Z1121" s="16"/>
      <c r="AA1121" s="16"/>
      <c r="AB1121" s="16"/>
      <c r="AC1121" s="16"/>
    </row>
    <row r="1122" spans="1:29" ht="15.75" customHeight="1" x14ac:dyDescent="0.35">
      <c r="A1122" s="17"/>
      <c r="B1122" s="16"/>
      <c r="C1122" s="16"/>
      <c r="D1122" s="16"/>
      <c r="E1122" s="16"/>
      <c r="F1122" s="16"/>
      <c r="G1122" s="16"/>
      <c r="H1122" s="16"/>
      <c r="I1122" s="16"/>
      <c r="J1122" s="16"/>
      <c r="K1122" s="16"/>
      <c r="L1122" s="16"/>
      <c r="N1122" s="16"/>
      <c r="O1122" s="16"/>
      <c r="P1122" s="16"/>
      <c r="Q1122" s="16"/>
      <c r="R1122" s="16"/>
      <c r="S1122" s="23"/>
      <c r="T1122" s="16"/>
      <c r="U1122" s="16"/>
      <c r="W1122" s="23"/>
      <c r="X1122" s="16"/>
      <c r="Y1122" s="16"/>
      <c r="Z1122" s="16"/>
      <c r="AA1122" s="16"/>
      <c r="AB1122" s="16"/>
      <c r="AC1122" s="16"/>
    </row>
    <row r="1123" spans="1:29" ht="15.75" customHeight="1" x14ac:dyDescent="0.35">
      <c r="A1123" s="17"/>
      <c r="B1123" s="16"/>
      <c r="C1123" s="16"/>
      <c r="D1123" s="16"/>
      <c r="E1123" s="16"/>
      <c r="F1123" s="16"/>
      <c r="G1123" s="16"/>
      <c r="H1123" s="16"/>
      <c r="I1123" s="16"/>
      <c r="J1123" s="16"/>
      <c r="K1123" s="16"/>
      <c r="L1123" s="16"/>
      <c r="N1123" s="16"/>
      <c r="O1123" s="16"/>
      <c r="P1123" s="16"/>
      <c r="Q1123" s="16"/>
      <c r="R1123" s="16"/>
      <c r="S1123" s="23"/>
      <c r="T1123" s="16"/>
      <c r="U1123" s="16"/>
      <c r="W1123" s="23"/>
      <c r="X1123" s="16"/>
      <c r="Y1123" s="16"/>
      <c r="Z1123" s="16"/>
      <c r="AA1123" s="16"/>
      <c r="AB1123" s="16"/>
      <c r="AC1123" s="16"/>
    </row>
    <row r="1124" spans="1:29" ht="15.75" customHeight="1" x14ac:dyDescent="0.35">
      <c r="A1124" s="17"/>
      <c r="B1124" s="16"/>
      <c r="C1124" s="16"/>
      <c r="D1124" s="16"/>
      <c r="E1124" s="16"/>
      <c r="F1124" s="16"/>
      <c r="G1124" s="16"/>
      <c r="H1124" s="16"/>
      <c r="I1124" s="16"/>
      <c r="J1124" s="16"/>
      <c r="K1124" s="16"/>
      <c r="L1124" s="16"/>
      <c r="N1124" s="16"/>
      <c r="O1124" s="16"/>
      <c r="P1124" s="16"/>
      <c r="Q1124" s="16"/>
      <c r="R1124" s="16"/>
      <c r="S1124" s="23"/>
      <c r="T1124" s="16"/>
      <c r="U1124" s="16"/>
      <c r="W1124" s="23"/>
      <c r="X1124" s="16"/>
      <c r="Y1124" s="16"/>
      <c r="Z1124" s="16"/>
      <c r="AA1124" s="16"/>
      <c r="AB1124" s="16"/>
      <c r="AC1124" s="16"/>
    </row>
    <row r="1125" spans="1:29" ht="15.75" customHeight="1" x14ac:dyDescent="0.35">
      <c r="A1125" s="17"/>
      <c r="B1125" s="16"/>
      <c r="C1125" s="16"/>
      <c r="D1125" s="16"/>
      <c r="E1125" s="16"/>
      <c r="F1125" s="16"/>
      <c r="G1125" s="16"/>
      <c r="H1125" s="16"/>
      <c r="I1125" s="16"/>
      <c r="J1125" s="16"/>
      <c r="K1125" s="16"/>
      <c r="L1125" s="16"/>
      <c r="N1125" s="16"/>
      <c r="O1125" s="16"/>
      <c r="P1125" s="16"/>
      <c r="Q1125" s="16"/>
      <c r="R1125" s="16"/>
      <c r="S1125" s="23"/>
      <c r="T1125" s="16"/>
      <c r="U1125" s="16"/>
      <c r="W1125" s="23"/>
      <c r="X1125" s="16"/>
      <c r="Y1125" s="16"/>
      <c r="Z1125" s="16"/>
      <c r="AA1125" s="16"/>
      <c r="AB1125" s="16"/>
      <c r="AC1125" s="16"/>
    </row>
    <row r="1126" spans="1:29" ht="15.75" customHeight="1" x14ac:dyDescent="0.35">
      <c r="A1126" s="17"/>
      <c r="B1126" s="16"/>
      <c r="C1126" s="16"/>
      <c r="D1126" s="16"/>
      <c r="E1126" s="16"/>
      <c r="F1126" s="16"/>
      <c r="G1126" s="16"/>
      <c r="H1126" s="16"/>
      <c r="I1126" s="16"/>
      <c r="J1126" s="16"/>
      <c r="K1126" s="16"/>
      <c r="L1126" s="16"/>
      <c r="N1126" s="16"/>
      <c r="O1126" s="16"/>
      <c r="P1126" s="16"/>
      <c r="Q1126" s="16"/>
      <c r="R1126" s="16"/>
      <c r="S1126" s="23"/>
      <c r="T1126" s="16"/>
      <c r="U1126" s="16"/>
      <c r="W1126" s="23"/>
      <c r="X1126" s="16"/>
      <c r="Y1126" s="16"/>
      <c r="Z1126" s="16"/>
      <c r="AA1126" s="16"/>
      <c r="AB1126" s="16"/>
      <c r="AC1126" s="16"/>
    </row>
    <row r="1127" spans="1:29" ht="15.75" customHeight="1" x14ac:dyDescent="0.35">
      <c r="A1127" s="17"/>
      <c r="B1127" s="16"/>
      <c r="C1127" s="16"/>
      <c r="D1127" s="16"/>
      <c r="E1127" s="16"/>
      <c r="F1127" s="16"/>
      <c r="G1127" s="16"/>
      <c r="H1127" s="16"/>
      <c r="I1127" s="16"/>
      <c r="J1127" s="16"/>
      <c r="K1127" s="16"/>
      <c r="L1127" s="16"/>
      <c r="N1127" s="16"/>
      <c r="O1127" s="16"/>
      <c r="P1127" s="16"/>
      <c r="Q1127" s="16"/>
      <c r="R1127" s="16"/>
      <c r="S1127" s="23"/>
      <c r="T1127" s="16"/>
      <c r="U1127" s="16"/>
      <c r="W1127" s="23"/>
      <c r="X1127" s="16"/>
      <c r="Y1127" s="16"/>
      <c r="Z1127" s="16"/>
      <c r="AA1127" s="16"/>
      <c r="AB1127" s="16"/>
      <c r="AC1127" s="16"/>
    </row>
    <row r="1128" spans="1:29" ht="15.75" customHeight="1" x14ac:dyDescent="0.35">
      <c r="A1128" s="17"/>
      <c r="B1128" s="16"/>
      <c r="C1128" s="16"/>
      <c r="D1128" s="16"/>
      <c r="E1128" s="16"/>
      <c r="F1128" s="16"/>
      <c r="G1128" s="16"/>
      <c r="H1128" s="16"/>
      <c r="I1128" s="16"/>
      <c r="J1128" s="16"/>
      <c r="K1128" s="16"/>
      <c r="L1128" s="16"/>
      <c r="N1128" s="16"/>
      <c r="O1128" s="16"/>
      <c r="P1128" s="16"/>
      <c r="Q1128" s="16"/>
      <c r="R1128" s="16"/>
      <c r="S1128" s="23"/>
      <c r="T1128" s="16"/>
      <c r="U1128" s="16"/>
      <c r="W1128" s="23"/>
      <c r="X1128" s="16"/>
      <c r="Y1128" s="16"/>
      <c r="Z1128" s="16"/>
      <c r="AA1128" s="16"/>
      <c r="AB1128" s="16"/>
      <c r="AC1128" s="16"/>
    </row>
    <row r="1129" spans="1:29" ht="15.75" customHeight="1" x14ac:dyDescent="0.35">
      <c r="A1129" s="17"/>
      <c r="B1129" s="16"/>
      <c r="C1129" s="16"/>
      <c r="D1129" s="16"/>
      <c r="E1129" s="16"/>
      <c r="F1129" s="16"/>
      <c r="G1129" s="16"/>
      <c r="H1129" s="16"/>
      <c r="I1129" s="16"/>
      <c r="J1129" s="16"/>
      <c r="K1129" s="16"/>
      <c r="L1129" s="16"/>
      <c r="N1129" s="16"/>
      <c r="O1129" s="16"/>
      <c r="P1129" s="16"/>
      <c r="Q1129" s="16"/>
      <c r="R1129" s="16"/>
      <c r="S1129" s="23"/>
      <c r="T1129" s="16"/>
      <c r="U1129" s="16"/>
      <c r="W1129" s="23"/>
      <c r="X1129" s="16"/>
      <c r="Y1129" s="16"/>
      <c r="Z1129" s="16"/>
      <c r="AA1129" s="16"/>
      <c r="AB1129" s="16"/>
      <c r="AC1129" s="16"/>
    </row>
    <row r="1130" spans="1:29" ht="15.75" customHeight="1" x14ac:dyDescent="0.35">
      <c r="A1130" s="17"/>
      <c r="B1130" s="16"/>
      <c r="C1130" s="16"/>
      <c r="D1130" s="16"/>
      <c r="E1130" s="16"/>
      <c r="F1130" s="16"/>
      <c r="G1130" s="16"/>
      <c r="H1130" s="16"/>
      <c r="I1130" s="16"/>
      <c r="J1130" s="16"/>
      <c r="K1130" s="16"/>
      <c r="L1130" s="16"/>
      <c r="N1130" s="16"/>
      <c r="O1130" s="16"/>
      <c r="P1130" s="16"/>
      <c r="Q1130" s="16"/>
      <c r="R1130" s="16"/>
      <c r="S1130" s="23"/>
      <c r="T1130" s="16"/>
      <c r="U1130" s="16"/>
      <c r="W1130" s="23"/>
      <c r="X1130" s="16"/>
      <c r="Y1130" s="16"/>
      <c r="Z1130" s="16"/>
      <c r="AA1130" s="16"/>
      <c r="AB1130" s="16"/>
      <c r="AC1130" s="16"/>
    </row>
    <row r="1131" spans="1:29" ht="15.75" customHeight="1" x14ac:dyDescent="0.35">
      <c r="A1131" s="17"/>
      <c r="B1131" s="16"/>
      <c r="C1131" s="16"/>
      <c r="D1131" s="16"/>
      <c r="E1131" s="16"/>
      <c r="F1131" s="16"/>
      <c r="G1131" s="16"/>
      <c r="H1131" s="16"/>
      <c r="I1131" s="16"/>
      <c r="J1131" s="16"/>
      <c r="K1131" s="16"/>
      <c r="L1131" s="16"/>
      <c r="N1131" s="16"/>
      <c r="O1131" s="16"/>
      <c r="P1131" s="16"/>
      <c r="Q1131" s="16"/>
      <c r="R1131" s="16"/>
      <c r="S1131" s="23"/>
      <c r="T1131" s="16"/>
      <c r="U1131" s="16"/>
      <c r="W1131" s="23"/>
      <c r="X1131" s="16"/>
      <c r="Y1131" s="16"/>
      <c r="Z1131" s="16"/>
      <c r="AA1131" s="16"/>
      <c r="AB1131" s="16"/>
      <c r="AC1131" s="16"/>
    </row>
    <row r="1132" spans="1:29" ht="15.75" customHeight="1" x14ac:dyDescent="0.35">
      <c r="A1132" s="17"/>
      <c r="B1132" s="16"/>
      <c r="C1132" s="16"/>
      <c r="D1132" s="16"/>
      <c r="E1132" s="16"/>
      <c r="F1132" s="16"/>
      <c r="G1132" s="16"/>
      <c r="H1132" s="16"/>
      <c r="I1132" s="16"/>
      <c r="J1132" s="16"/>
      <c r="K1132" s="16"/>
      <c r="L1132" s="16"/>
      <c r="N1132" s="16"/>
      <c r="O1132" s="16"/>
      <c r="P1132" s="16"/>
      <c r="Q1132" s="16"/>
      <c r="R1132" s="16"/>
      <c r="S1132" s="23"/>
      <c r="T1132" s="16"/>
      <c r="U1132" s="16"/>
      <c r="W1132" s="23"/>
      <c r="X1132" s="16"/>
      <c r="Y1132" s="16"/>
      <c r="Z1132" s="16"/>
      <c r="AA1132" s="16"/>
      <c r="AB1132" s="16"/>
      <c r="AC1132" s="16"/>
    </row>
    <row r="1133" spans="1:29" ht="15.75" customHeight="1" x14ac:dyDescent="0.35">
      <c r="A1133" s="17"/>
      <c r="B1133" s="16"/>
      <c r="C1133" s="16"/>
      <c r="D1133" s="16"/>
      <c r="E1133" s="16"/>
      <c r="F1133" s="16"/>
      <c r="G1133" s="16"/>
      <c r="H1133" s="16"/>
      <c r="I1133" s="16"/>
      <c r="J1133" s="16"/>
      <c r="K1133" s="16"/>
      <c r="L1133" s="16"/>
      <c r="N1133" s="16"/>
      <c r="O1133" s="16"/>
      <c r="P1133" s="16"/>
      <c r="Q1133" s="16"/>
      <c r="R1133" s="16"/>
      <c r="S1133" s="23"/>
      <c r="T1133" s="16"/>
      <c r="U1133" s="16"/>
      <c r="W1133" s="23"/>
      <c r="X1133" s="16"/>
      <c r="Y1133" s="16"/>
      <c r="Z1133" s="16"/>
      <c r="AA1133" s="16"/>
      <c r="AB1133" s="16"/>
      <c r="AC1133" s="16"/>
    </row>
    <row r="1134" spans="1:29" ht="15.75" customHeight="1" x14ac:dyDescent="0.35">
      <c r="A1134" s="17"/>
      <c r="B1134" s="16"/>
      <c r="C1134" s="16"/>
      <c r="D1134" s="16"/>
      <c r="E1134" s="16"/>
      <c r="F1134" s="16"/>
      <c r="G1134" s="16"/>
      <c r="H1134" s="16"/>
      <c r="I1134" s="16"/>
      <c r="J1134" s="16"/>
      <c r="K1134" s="16"/>
      <c r="L1134" s="16"/>
      <c r="N1134" s="16"/>
      <c r="O1134" s="16"/>
      <c r="P1134" s="16"/>
      <c r="Q1134" s="16"/>
      <c r="R1134" s="16"/>
      <c r="S1134" s="23"/>
      <c r="T1134" s="16"/>
      <c r="U1134" s="16"/>
      <c r="W1134" s="23"/>
      <c r="X1134" s="16"/>
      <c r="Y1134" s="16"/>
      <c r="Z1134" s="16"/>
      <c r="AA1134" s="16"/>
      <c r="AB1134" s="16"/>
      <c r="AC1134" s="16"/>
    </row>
    <row r="1135" spans="1:29" ht="15.75" customHeight="1" x14ac:dyDescent="0.35">
      <c r="A1135" s="17"/>
      <c r="B1135" s="16"/>
      <c r="C1135" s="16"/>
      <c r="D1135" s="16"/>
      <c r="E1135" s="16"/>
      <c r="F1135" s="16"/>
      <c r="G1135" s="16"/>
      <c r="H1135" s="16"/>
      <c r="I1135" s="16"/>
      <c r="J1135" s="16"/>
      <c r="K1135" s="16"/>
      <c r="L1135" s="16"/>
      <c r="N1135" s="16"/>
      <c r="O1135" s="16"/>
      <c r="P1135" s="16"/>
      <c r="Q1135" s="16"/>
      <c r="R1135" s="16"/>
      <c r="S1135" s="23"/>
      <c r="T1135" s="16"/>
      <c r="U1135" s="16"/>
      <c r="W1135" s="23"/>
      <c r="X1135" s="16"/>
      <c r="Y1135" s="16"/>
      <c r="Z1135" s="16"/>
      <c r="AA1135" s="16"/>
      <c r="AB1135" s="16"/>
      <c r="AC1135" s="16"/>
    </row>
    <row r="1136" spans="1:29" ht="15.75" customHeight="1" x14ac:dyDescent="0.35">
      <c r="A1136" s="17"/>
      <c r="B1136" s="16"/>
      <c r="C1136" s="16"/>
      <c r="D1136" s="16"/>
      <c r="E1136" s="16"/>
      <c r="F1136" s="16"/>
      <c r="G1136" s="16"/>
      <c r="H1136" s="16"/>
      <c r="I1136" s="16"/>
      <c r="J1136" s="16"/>
      <c r="K1136" s="16"/>
      <c r="L1136" s="16"/>
      <c r="N1136" s="16"/>
      <c r="O1136" s="16"/>
      <c r="P1136" s="16"/>
      <c r="Q1136" s="16"/>
      <c r="R1136" s="16"/>
      <c r="S1136" s="23"/>
      <c r="T1136" s="16"/>
      <c r="U1136" s="16"/>
      <c r="W1136" s="23"/>
      <c r="X1136" s="16"/>
      <c r="Y1136" s="16"/>
      <c r="Z1136" s="16"/>
      <c r="AA1136" s="16"/>
      <c r="AB1136" s="16"/>
      <c r="AC1136" s="16"/>
    </row>
    <row r="1137" spans="1:29" ht="15.75" customHeight="1" x14ac:dyDescent="0.35">
      <c r="A1137" s="17"/>
      <c r="B1137" s="16"/>
      <c r="C1137" s="16"/>
      <c r="D1137" s="16"/>
      <c r="E1137" s="16"/>
      <c r="F1137" s="16"/>
      <c r="G1137" s="16"/>
      <c r="H1137" s="16"/>
      <c r="I1137" s="16"/>
      <c r="J1137" s="16"/>
      <c r="K1137" s="16"/>
      <c r="L1137" s="16"/>
      <c r="N1137" s="16"/>
      <c r="O1137" s="16"/>
      <c r="P1137" s="16"/>
      <c r="Q1137" s="16"/>
      <c r="R1137" s="16"/>
      <c r="S1137" s="23"/>
      <c r="T1137" s="16"/>
      <c r="U1137" s="16"/>
      <c r="W1137" s="23"/>
      <c r="X1137" s="16"/>
      <c r="Y1137" s="16"/>
      <c r="Z1137" s="16"/>
      <c r="AA1137" s="16"/>
      <c r="AB1137" s="16"/>
      <c r="AC1137" s="16"/>
    </row>
    <row r="1138" spans="1:29" ht="15.75" customHeight="1" x14ac:dyDescent="0.35">
      <c r="A1138" s="17"/>
      <c r="B1138" s="16"/>
      <c r="C1138" s="16"/>
      <c r="D1138" s="16"/>
      <c r="E1138" s="16"/>
      <c r="F1138" s="16"/>
      <c r="G1138" s="16"/>
      <c r="H1138" s="16"/>
      <c r="I1138" s="16"/>
      <c r="J1138" s="16"/>
      <c r="K1138" s="16"/>
      <c r="L1138" s="16"/>
      <c r="N1138" s="16"/>
      <c r="O1138" s="16"/>
      <c r="P1138" s="16"/>
      <c r="Q1138" s="16"/>
      <c r="R1138" s="16"/>
      <c r="S1138" s="23"/>
      <c r="T1138" s="16"/>
      <c r="U1138" s="16"/>
      <c r="W1138" s="23"/>
      <c r="X1138" s="16"/>
      <c r="Y1138" s="16"/>
      <c r="Z1138" s="16"/>
      <c r="AA1138" s="16"/>
      <c r="AB1138" s="16"/>
      <c r="AC1138" s="16"/>
    </row>
    <row r="1139" spans="1:29" ht="15.75" customHeight="1" x14ac:dyDescent="0.35">
      <c r="A1139" s="17"/>
      <c r="B1139" s="16"/>
      <c r="C1139" s="16"/>
      <c r="D1139" s="16"/>
      <c r="E1139" s="16"/>
      <c r="F1139" s="16"/>
      <c r="G1139" s="16"/>
      <c r="H1139" s="16"/>
      <c r="I1139" s="16"/>
      <c r="J1139" s="16"/>
      <c r="K1139" s="16"/>
      <c r="L1139" s="16"/>
      <c r="N1139" s="16"/>
      <c r="O1139" s="16"/>
      <c r="P1139" s="16"/>
      <c r="Q1139" s="16"/>
      <c r="R1139" s="16"/>
      <c r="S1139" s="23"/>
      <c r="T1139" s="16"/>
      <c r="U1139" s="16"/>
      <c r="W1139" s="23"/>
      <c r="X1139" s="16"/>
      <c r="Y1139" s="16"/>
      <c r="Z1139" s="16"/>
      <c r="AA1139" s="16"/>
      <c r="AB1139" s="16"/>
      <c r="AC1139" s="16"/>
    </row>
    <row r="1140" spans="1:29" ht="15.75" customHeight="1" x14ac:dyDescent="0.35">
      <c r="A1140" s="17"/>
      <c r="B1140" s="16"/>
      <c r="C1140" s="16"/>
      <c r="D1140" s="16"/>
      <c r="E1140" s="16"/>
      <c r="F1140" s="16"/>
      <c r="G1140" s="16"/>
      <c r="H1140" s="16"/>
      <c r="I1140" s="16"/>
      <c r="J1140" s="16"/>
      <c r="K1140" s="16"/>
      <c r="L1140" s="16"/>
      <c r="N1140" s="16"/>
      <c r="O1140" s="16"/>
      <c r="P1140" s="16"/>
      <c r="Q1140" s="16"/>
      <c r="R1140" s="16"/>
      <c r="S1140" s="23"/>
      <c r="T1140" s="16"/>
      <c r="U1140" s="16"/>
      <c r="W1140" s="23"/>
      <c r="X1140" s="16"/>
      <c r="Y1140" s="16"/>
      <c r="Z1140" s="16"/>
      <c r="AA1140" s="16"/>
      <c r="AB1140" s="16"/>
      <c r="AC1140" s="16"/>
    </row>
    <row r="1141" spans="1:29" ht="15.75" customHeight="1" x14ac:dyDescent="0.35">
      <c r="A1141" s="17"/>
      <c r="B1141" s="16"/>
      <c r="C1141" s="16"/>
      <c r="D1141" s="16"/>
      <c r="E1141" s="16"/>
      <c r="F1141" s="16"/>
      <c r="G1141" s="16"/>
      <c r="H1141" s="16"/>
      <c r="I1141" s="16"/>
      <c r="J1141" s="16"/>
      <c r="K1141" s="16"/>
      <c r="L1141" s="16"/>
      <c r="N1141" s="16"/>
      <c r="O1141" s="16"/>
      <c r="P1141" s="16"/>
      <c r="Q1141" s="16"/>
      <c r="R1141" s="16"/>
      <c r="S1141" s="23"/>
      <c r="T1141" s="16"/>
      <c r="U1141" s="16"/>
      <c r="W1141" s="23"/>
      <c r="X1141" s="16"/>
      <c r="Y1141" s="16"/>
      <c r="Z1141" s="16"/>
      <c r="AA1141" s="16"/>
      <c r="AB1141" s="16"/>
      <c r="AC1141" s="16"/>
    </row>
    <row r="1142" spans="1:29" ht="15.75" customHeight="1" x14ac:dyDescent="0.35">
      <c r="A1142" s="17"/>
      <c r="B1142" s="16"/>
      <c r="C1142" s="16"/>
      <c r="D1142" s="16"/>
      <c r="E1142" s="16"/>
      <c r="F1142" s="16"/>
      <c r="G1142" s="16"/>
      <c r="H1142" s="16"/>
      <c r="I1142" s="16"/>
      <c r="J1142" s="16"/>
      <c r="K1142" s="16"/>
      <c r="L1142" s="16"/>
      <c r="N1142" s="16"/>
      <c r="O1142" s="16"/>
      <c r="P1142" s="16"/>
      <c r="Q1142" s="16"/>
      <c r="R1142" s="16"/>
      <c r="S1142" s="23"/>
      <c r="T1142" s="16"/>
      <c r="U1142" s="16"/>
      <c r="W1142" s="23"/>
      <c r="X1142" s="16"/>
      <c r="Y1142" s="16"/>
      <c r="Z1142" s="16"/>
      <c r="AA1142" s="16"/>
      <c r="AB1142" s="16"/>
      <c r="AC1142" s="16"/>
    </row>
    <row r="1143" spans="1:29" ht="15.75" customHeight="1" x14ac:dyDescent="0.35">
      <c r="A1143" s="17"/>
      <c r="B1143" s="16"/>
      <c r="C1143" s="16"/>
      <c r="D1143" s="16"/>
      <c r="E1143" s="16"/>
      <c r="F1143" s="16"/>
      <c r="G1143" s="16"/>
      <c r="H1143" s="16"/>
      <c r="I1143" s="16"/>
      <c r="J1143" s="16"/>
      <c r="K1143" s="16"/>
      <c r="L1143" s="16"/>
      <c r="N1143" s="16"/>
      <c r="O1143" s="16"/>
      <c r="P1143" s="16"/>
      <c r="Q1143" s="16"/>
      <c r="R1143" s="16"/>
      <c r="S1143" s="23"/>
      <c r="T1143" s="16"/>
      <c r="U1143" s="16"/>
      <c r="W1143" s="23"/>
      <c r="X1143" s="16"/>
      <c r="Y1143" s="16"/>
      <c r="Z1143" s="16"/>
      <c r="AA1143" s="16"/>
      <c r="AB1143" s="16"/>
      <c r="AC1143" s="16"/>
    </row>
    <row r="1144" spans="1:29" ht="15.75" customHeight="1" x14ac:dyDescent="0.35">
      <c r="A1144" s="17"/>
      <c r="B1144" s="16"/>
      <c r="C1144" s="16"/>
      <c r="D1144" s="16"/>
      <c r="E1144" s="16"/>
      <c r="F1144" s="16"/>
      <c r="G1144" s="16"/>
      <c r="H1144" s="16"/>
      <c r="I1144" s="16"/>
      <c r="J1144" s="16"/>
      <c r="K1144" s="16"/>
      <c r="L1144" s="16"/>
      <c r="N1144" s="16"/>
      <c r="O1144" s="16"/>
      <c r="P1144" s="16"/>
      <c r="Q1144" s="16"/>
      <c r="R1144" s="16"/>
      <c r="S1144" s="23"/>
      <c r="T1144" s="16"/>
      <c r="U1144" s="16"/>
      <c r="W1144" s="23"/>
      <c r="X1144" s="16"/>
      <c r="Y1144" s="16"/>
      <c r="Z1144" s="16"/>
      <c r="AA1144" s="16"/>
      <c r="AB1144" s="16"/>
      <c r="AC1144" s="16"/>
    </row>
    <row r="1145" spans="1:29" ht="15.75" customHeight="1" x14ac:dyDescent="0.35">
      <c r="A1145" s="17"/>
      <c r="B1145" s="16"/>
      <c r="C1145" s="16"/>
      <c r="D1145" s="16"/>
      <c r="E1145" s="16"/>
      <c r="F1145" s="16"/>
      <c r="G1145" s="16"/>
      <c r="H1145" s="16"/>
      <c r="I1145" s="16"/>
      <c r="J1145" s="16"/>
      <c r="K1145" s="16"/>
      <c r="L1145" s="16"/>
      <c r="N1145" s="16"/>
      <c r="O1145" s="16"/>
      <c r="P1145" s="16"/>
      <c r="Q1145" s="16"/>
      <c r="R1145" s="16"/>
      <c r="S1145" s="23"/>
      <c r="T1145" s="16"/>
      <c r="U1145" s="16"/>
      <c r="W1145" s="23"/>
      <c r="X1145" s="16"/>
      <c r="Y1145" s="16"/>
      <c r="Z1145" s="16"/>
      <c r="AA1145" s="16"/>
      <c r="AB1145" s="16"/>
      <c r="AC1145" s="16"/>
    </row>
    <row r="1146" spans="1:29" ht="15.75" customHeight="1" x14ac:dyDescent="0.35">
      <c r="A1146" s="17"/>
      <c r="B1146" s="16"/>
      <c r="C1146" s="16"/>
      <c r="D1146" s="16"/>
      <c r="E1146" s="16"/>
      <c r="F1146" s="16"/>
      <c r="G1146" s="16"/>
      <c r="H1146" s="16"/>
      <c r="I1146" s="16"/>
      <c r="J1146" s="16"/>
      <c r="K1146" s="16"/>
      <c r="L1146" s="16"/>
      <c r="N1146" s="16"/>
      <c r="O1146" s="16"/>
      <c r="P1146" s="16"/>
      <c r="Q1146" s="16"/>
      <c r="R1146" s="16"/>
      <c r="S1146" s="23"/>
      <c r="T1146" s="16"/>
      <c r="U1146" s="16"/>
      <c r="W1146" s="23"/>
      <c r="X1146" s="16"/>
      <c r="Y1146" s="16"/>
      <c r="Z1146" s="16"/>
      <c r="AA1146" s="16"/>
      <c r="AB1146" s="16"/>
      <c r="AC1146" s="16"/>
    </row>
    <row r="1147" spans="1:29" ht="15.75" customHeight="1" x14ac:dyDescent="0.35">
      <c r="A1147" s="17"/>
      <c r="B1147" s="16"/>
      <c r="C1147" s="16"/>
      <c r="D1147" s="16"/>
      <c r="E1147" s="16"/>
      <c r="F1147" s="16"/>
      <c r="G1147" s="16"/>
      <c r="H1147" s="16"/>
      <c r="I1147" s="16"/>
      <c r="J1147" s="16"/>
      <c r="K1147" s="16"/>
      <c r="L1147" s="16"/>
      <c r="N1147" s="16"/>
      <c r="O1147" s="16"/>
      <c r="P1147" s="16"/>
      <c r="Q1147" s="16"/>
      <c r="R1147" s="16"/>
      <c r="S1147" s="23"/>
      <c r="T1147" s="16"/>
      <c r="U1147" s="16"/>
      <c r="W1147" s="23"/>
      <c r="X1147" s="16"/>
      <c r="Y1147" s="16"/>
      <c r="Z1147" s="16"/>
      <c r="AA1147" s="16"/>
      <c r="AB1147" s="16"/>
      <c r="AC1147" s="16"/>
    </row>
    <row r="1148" spans="1:29" ht="15.75" customHeight="1" x14ac:dyDescent="0.35">
      <c r="A1148" s="17"/>
      <c r="B1148" s="16"/>
      <c r="C1148" s="16"/>
      <c r="D1148" s="16"/>
      <c r="E1148" s="16"/>
      <c r="F1148" s="16"/>
      <c r="G1148" s="16"/>
      <c r="H1148" s="16"/>
      <c r="I1148" s="16"/>
      <c r="J1148" s="16"/>
      <c r="K1148" s="16"/>
      <c r="L1148" s="16"/>
      <c r="N1148" s="16"/>
      <c r="O1148" s="16"/>
      <c r="P1148" s="16"/>
      <c r="Q1148" s="16"/>
      <c r="R1148" s="16"/>
      <c r="S1148" s="23"/>
      <c r="T1148" s="16"/>
      <c r="U1148" s="16"/>
      <c r="W1148" s="23"/>
      <c r="X1148" s="16"/>
      <c r="Y1148" s="16"/>
      <c r="Z1148" s="16"/>
      <c r="AA1148" s="16"/>
      <c r="AB1148" s="16"/>
      <c r="AC1148" s="16"/>
    </row>
    <row r="1149" spans="1:29" ht="15.75" customHeight="1" x14ac:dyDescent="0.35">
      <c r="A1149" s="17"/>
      <c r="B1149" s="16"/>
      <c r="C1149" s="16"/>
      <c r="D1149" s="16"/>
      <c r="E1149" s="16"/>
      <c r="F1149" s="16"/>
      <c r="G1149" s="16"/>
      <c r="H1149" s="16"/>
      <c r="I1149" s="16"/>
      <c r="J1149" s="16"/>
      <c r="K1149" s="16"/>
      <c r="L1149" s="16"/>
      <c r="N1149" s="16"/>
      <c r="O1149" s="16"/>
      <c r="P1149" s="16"/>
      <c r="Q1149" s="16"/>
      <c r="R1149" s="16"/>
      <c r="S1149" s="23"/>
      <c r="T1149" s="16"/>
      <c r="U1149" s="16"/>
      <c r="W1149" s="23"/>
      <c r="X1149" s="16"/>
      <c r="Y1149" s="16"/>
      <c r="Z1149" s="16"/>
      <c r="AA1149" s="16"/>
      <c r="AB1149" s="16"/>
      <c r="AC1149" s="16"/>
    </row>
    <row r="1150" spans="1:29" ht="15.75" customHeight="1" x14ac:dyDescent="0.35">
      <c r="A1150" s="17"/>
      <c r="B1150" s="16"/>
      <c r="C1150" s="16"/>
      <c r="D1150" s="16"/>
      <c r="E1150" s="16"/>
      <c r="F1150" s="16"/>
      <c r="G1150" s="16"/>
      <c r="H1150" s="16"/>
      <c r="I1150" s="16"/>
      <c r="J1150" s="16"/>
      <c r="K1150" s="16"/>
      <c r="L1150" s="16"/>
      <c r="N1150" s="16"/>
      <c r="O1150" s="16"/>
      <c r="P1150" s="16"/>
      <c r="Q1150" s="16"/>
      <c r="R1150" s="16"/>
      <c r="S1150" s="23"/>
      <c r="T1150" s="16"/>
      <c r="U1150" s="16"/>
      <c r="W1150" s="23"/>
      <c r="X1150" s="16"/>
      <c r="Y1150" s="16"/>
      <c r="Z1150" s="16"/>
      <c r="AA1150" s="16"/>
      <c r="AB1150" s="16"/>
      <c r="AC1150" s="16"/>
    </row>
    <row r="1151" spans="1:29" ht="15.75" customHeight="1" x14ac:dyDescent="0.35">
      <c r="A1151" s="17"/>
      <c r="B1151" s="16"/>
      <c r="C1151" s="16"/>
      <c r="D1151" s="16"/>
      <c r="E1151" s="16"/>
      <c r="F1151" s="16"/>
      <c r="G1151" s="16"/>
      <c r="H1151" s="16"/>
      <c r="I1151" s="16"/>
      <c r="J1151" s="16"/>
      <c r="K1151" s="16"/>
      <c r="L1151" s="16"/>
      <c r="N1151" s="16"/>
      <c r="O1151" s="16"/>
      <c r="P1151" s="16"/>
      <c r="Q1151" s="16"/>
      <c r="R1151" s="16"/>
      <c r="S1151" s="23"/>
      <c r="T1151" s="16"/>
      <c r="U1151" s="16"/>
      <c r="W1151" s="23"/>
      <c r="X1151" s="16"/>
      <c r="Y1151" s="16"/>
      <c r="Z1151" s="16"/>
      <c r="AA1151" s="16"/>
      <c r="AB1151" s="16"/>
      <c r="AC1151" s="16"/>
    </row>
    <row r="1152" spans="1:29" ht="15.75" customHeight="1" x14ac:dyDescent="0.35">
      <c r="A1152" s="17"/>
      <c r="B1152" s="16"/>
      <c r="C1152" s="16"/>
      <c r="D1152" s="16"/>
      <c r="E1152" s="16"/>
      <c r="F1152" s="16"/>
      <c r="G1152" s="16"/>
      <c r="H1152" s="16"/>
      <c r="I1152" s="16"/>
      <c r="J1152" s="16"/>
      <c r="K1152" s="16"/>
      <c r="L1152" s="16"/>
      <c r="N1152" s="16"/>
      <c r="O1152" s="16"/>
      <c r="P1152" s="16"/>
      <c r="Q1152" s="16"/>
      <c r="R1152" s="16"/>
      <c r="S1152" s="23"/>
      <c r="T1152" s="16"/>
      <c r="U1152" s="16"/>
      <c r="W1152" s="23"/>
      <c r="X1152" s="16"/>
      <c r="Y1152" s="16"/>
      <c r="Z1152" s="16"/>
      <c r="AA1152" s="16"/>
      <c r="AB1152" s="16"/>
      <c r="AC1152" s="16"/>
    </row>
    <row r="1153" spans="1:29" ht="15.75" customHeight="1" x14ac:dyDescent="0.35">
      <c r="A1153" s="17"/>
      <c r="B1153" s="16"/>
      <c r="C1153" s="16"/>
      <c r="D1153" s="16"/>
      <c r="E1153" s="16"/>
      <c r="F1153" s="16"/>
      <c r="G1153" s="16"/>
      <c r="H1153" s="16"/>
      <c r="I1153" s="16"/>
      <c r="J1153" s="16"/>
      <c r="K1153" s="16"/>
      <c r="L1153" s="16"/>
      <c r="N1153" s="16"/>
      <c r="O1153" s="16"/>
      <c r="P1153" s="16"/>
      <c r="Q1153" s="16"/>
      <c r="R1153" s="16"/>
      <c r="S1153" s="23"/>
      <c r="T1153" s="16"/>
      <c r="U1153" s="16"/>
      <c r="W1153" s="23"/>
      <c r="X1153" s="16"/>
      <c r="Y1153" s="16"/>
      <c r="Z1153" s="16"/>
      <c r="AA1153" s="16"/>
      <c r="AB1153" s="16"/>
      <c r="AC1153" s="16"/>
    </row>
    <row r="1154" spans="1:29" ht="15.75" customHeight="1" x14ac:dyDescent="0.35">
      <c r="A1154" s="17"/>
      <c r="B1154" s="16"/>
      <c r="C1154" s="16"/>
      <c r="D1154" s="16"/>
      <c r="E1154" s="16"/>
      <c r="F1154" s="16"/>
      <c r="G1154" s="16"/>
      <c r="H1154" s="16"/>
      <c r="I1154" s="16"/>
      <c r="J1154" s="16"/>
      <c r="K1154" s="16"/>
      <c r="L1154" s="16"/>
      <c r="N1154" s="16"/>
      <c r="O1154" s="16"/>
      <c r="P1154" s="16"/>
      <c r="Q1154" s="16"/>
      <c r="R1154" s="16"/>
      <c r="S1154" s="23"/>
      <c r="T1154" s="16"/>
      <c r="U1154" s="16"/>
      <c r="W1154" s="23"/>
      <c r="X1154" s="16"/>
      <c r="Y1154" s="16"/>
      <c r="Z1154" s="16"/>
      <c r="AA1154" s="16"/>
      <c r="AB1154" s="16"/>
      <c r="AC1154" s="16"/>
    </row>
    <row r="1155" spans="1:29" ht="15.75" customHeight="1" x14ac:dyDescent="0.35">
      <c r="A1155" s="17"/>
      <c r="B1155" s="16"/>
      <c r="C1155" s="16"/>
      <c r="D1155" s="16"/>
      <c r="E1155" s="16"/>
      <c r="F1155" s="16"/>
      <c r="G1155" s="16"/>
      <c r="H1155" s="16"/>
      <c r="I1155" s="16"/>
      <c r="J1155" s="16"/>
      <c r="K1155" s="16"/>
      <c r="L1155" s="16"/>
      <c r="N1155" s="16"/>
      <c r="O1155" s="16"/>
      <c r="P1155" s="16"/>
      <c r="Q1155" s="16"/>
      <c r="R1155" s="16"/>
      <c r="S1155" s="23"/>
      <c r="T1155" s="16"/>
      <c r="U1155" s="16"/>
      <c r="W1155" s="23"/>
      <c r="X1155" s="16"/>
      <c r="Y1155" s="16"/>
      <c r="Z1155" s="16"/>
      <c r="AA1155" s="16"/>
      <c r="AB1155" s="16"/>
      <c r="AC1155" s="16"/>
    </row>
    <row r="1156" spans="1:29" ht="15.75" customHeight="1" x14ac:dyDescent="0.35">
      <c r="A1156" s="17"/>
      <c r="B1156" s="16"/>
      <c r="C1156" s="16"/>
      <c r="D1156" s="16"/>
      <c r="E1156" s="16"/>
      <c r="F1156" s="16"/>
      <c r="G1156" s="16"/>
      <c r="H1156" s="16"/>
      <c r="I1156" s="16"/>
      <c r="J1156" s="16"/>
      <c r="K1156" s="16"/>
      <c r="L1156" s="16"/>
      <c r="N1156" s="16"/>
      <c r="O1156" s="16"/>
      <c r="P1156" s="16"/>
      <c r="Q1156" s="16"/>
      <c r="R1156" s="16"/>
      <c r="S1156" s="23"/>
      <c r="T1156" s="16"/>
      <c r="U1156" s="16"/>
      <c r="W1156" s="23"/>
      <c r="X1156" s="16"/>
      <c r="Y1156" s="16"/>
      <c r="Z1156" s="16"/>
      <c r="AA1156" s="16"/>
      <c r="AB1156" s="16"/>
      <c r="AC1156" s="16"/>
    </row>
    <row r="1157" spans="1:29" ht="15.75" customHeight="1" x14ac:dyDescent="0.35">
      <c r="A1157" s="17"/>
      <c r="B1157" s="16"/>
      <c r="C1157" s="16"/>
      <c r="D1157" s="16"/>
      <c r="E1157" s="16"/>
      <c r="F1157" s="16"/>
      <c r="G1157" s="16"/>
      <c r="H1157" s="16"/>
      <c r="I1157" s="16"/>
      <c r="J1157" s="16"/>
      <c r="K1157" s="16"/>
      <c r="L1157" s="16"/>
      <c r="N1157" s="16"/>
      <c r="O1157" s="16"/>
      <c r="P1157" s="16"/>
      <c r="Q1157" s="16"/>
      <c r="R1157" s="16"/>
      <c r="S1157" s="23"/>
      <c r="T1157" s="16"/>
      <c r="U1157" s="16"/>
      <c r="W1157" s="23"/>
      <c r="X1157" s="16"/>
      <c r="Y1157" s="16"/>
      <c r="Z1157" s="16"/>
      <c r="AA1157" s="16"/>
      <c r="AB1157" s="16"/>
      <c r="AC1157" s="16"/>
    </row>
    <row r="1158" spans="1:29" ht="15.75" customHeight="1" x14ac:dyDescent="0.35">
      <c r="A1158" s="17"/>
      <c r="B1158" s="16"/>
      <c r="C1158" s="16"/>
      <c r="D1158" s="16"/>
      <c r="E1158" s="16"/>
      <c r="F1158" s="16"/>
      <c r="G1158" s="16"/>
      <c r="H1158" s="16"/>
      <c r="I1158" s="16"/>
      <c r="J1158" s="16"/>
      <c r="K1158" s="16"/>
      <c r="L1158" s="16"/>
      <c r="N1158" s="16"/>
      <c r="O1158" s="16"/>
      <c r="P1158" s="16"/>
      <c r="Q1158" s="16"/>
      <c r="R1158" s="16"/>
      <c r="S1158" s="23"/>
      <c r="T1158" s="16"/>
      <c r="U1158" s="16"/>
      <c r="W1158" s="23"/>
      <c r="X1158" s="16"/>
      <c r="Y1158" s="16"/>
      <c r="Z1158" s="16"/>
      <c r="AA1158" s="16"/>
      <c r="AB1158" s="16"/>
      <c r="AC1158" s="16"/>
    </row>
    <row r="1159" spans="1:29" ht="15.75" customHeight="1" x14ac:dyDescent="0.35">
      <c r="A1159" s="17"/>
      <c r="B1159" s="16"/>
      <c r="C1159" s="16"/>
      <c r="D1159" s="16"/>
      <c r="E1159" s="16"/>
      <c r="F1159" s="16"/>
      <c r="G1159" s="16"/>
      <c r="H1159" s="16"/>
      <c r="I1159" s="16"/>
      <c r="J1159" s="16"/>
      <c r="K1159" s="16"/>
      <c r="L1159" s="16"/>
      <c r="N1159" s="16"/>
      <c r="O1159" s="16"/>
      <c r="P1159" s="16"/>
      <c r="Q1159" s="16"/>
      <c r="R1159" s="16"/>
      <c r="S1159" s="23"/>
      <c r="T1159" s="16"/>
      <c r="U1159" s="16"/>
      <c r="W1159" s="23"/>
      <c r="X1159" s="16"/>
      <c r="Y1159" s="16"/>
      <c r="Z1159" s="16"/>
      <c r="AA1159" s="16"/>
      <c r="AB1159" s="16"/>
      <c r="AC1159" s="16"/>
    </row>
    <row r="1160" spans="1:29" ht="15.75" customHeight="1" x14ac:dyDescent="0.35">
      <c r="A1160" s="17"/>
      <c r="B1160" s="16"/>
      <c r="C1160" s="16"/>
      <c r="D1160" s="16"/>
      <c r="E1160" s="16"/>
      <c r="F1160" s="16"/>
      <c r="G1160" s="16"/>
      <c r="H1160" s="16"/>
      <c r="I1160" s="16"/>
      <c r="J1160" s="16"/>
      <c r="K1160" s="16"/>
      <c r="L1160" s="16"/>
      <c r="N1160" s="16"/>
      <c r="O1160" s="16"/>
      <c r="P1160" s="16"/>
      <c r="Q1160" s="16"/>
      <c r="R1160" s="16"/>
      <c r="S1160" s="23"/>
      <c r="T1160" s="16"/>
      <c r="U1160" s="16"/>
      <c r="W1160" s="23"/>
      <c r="X1160" s="16"/>
      <c r="Y1160" s="16"/>
      <c r="Z1160" s="16"/>
      <c r="AA1160" s="16"/>
      <c r="AB1160" s="16"/>
      <c r="AC1160" s="16"/>
    </row>
    <row r="1161" spans="1:29" ht="15.75" customHeight="1" x14ac:dyDescent="0.35">
      <c r="A1161" s="17"/>
      <c r="B1161" s="16"/>
      <c r="C1161" s="16"/>
      <c r="D1161" s="16"/>
      <c r="E1161" s="16"/>
      <c r="F1161" s="16"/>
      <c r="G1161" s="16"/>
      <c r="H1161" s="16"/>
      <c r="I1161" s="16"/>
      <c r="J1161" s="16"/>
      <c r="K1161" s="16"/>
      <c r="L1161" s="16"/>
      <c r="N1161" s="16"/>
      <c r="O1161" s="16"/>
      <c r="P1161" s="16"/>
      <c r="Q1161" s="16"/>
      <c r="R1161" s="16"/>
      <c r="S1161" s="23"/>
      <c r="T1161" s="16"/>
      <c r="U1161" s="16"/>
      <c r="W1161" s="23"/>
      <c r="X1161" s="16"/>
      <c r="Y1161" s="16"/>
      <c r="Z1161" s="16"/>
      <c r="AA1161" s="16"/>
      <c r="AB1161" s="16"/>
      <c r="AC1161" s="16"/>
    </row>
    <row r="1162" spans="1:29" ht="15.75" customHeight="1" x14ac:dyDescent="0.35">
      <c r="A1162" s="17"/>
      <c r="B1162" s="16"/>
      <c r="C1162" s="16"/>
      <c r="D1162" s="16"/>
      <c r="E1162" s="16"/>
      <c r="F1162" s="16"/>
      <c r="G1162" s="16"/>
      <c r="H1162" s="16"/>
      <c r="I1162" s="16"/>
      <c r="J1162" s="16"/>
      <c r="K1162" s="16"/>
      <c r="L1162" s="16"/>
      <c r="N1162" s="16"/>
      <c r="O1162" s="16"/>
      <c r="P1162" s="16"/>
      <c r="Q1162" s="16"/>
      <c r="R1162" s="16"/>
      <c r="S1162" s="23"/>
      <c r="T1162" s="16"/>
      <c r="U1162" s="16"/>
      <c r="W1162" s="23"/>
      <c r="X1162" s="16"/>
      <c r="Y1162" s="16"/>
      <c r="Z1162" s="16"/>
      <c r="AA1162" s="16"/>
      <c r="AB1162" s="16"/>
      <c r="AC1162" s="16"/>
    </row>
    <row r="1163" spans="1:29" ht="15.75" customHeight="1" x14ac:dyDescent="0.35">
      <c r="A1163" s="17"/>
      <c r="B1163" s="16"/>
      <c r="C1163" s="16"/>
      <c r="D1163" s="16"/>
      <c r="E1163" s="16"/>
      <c r="F1163" s="16"/>
      <c r="G1163" s="16"/>
      <c r="H1163" s="16"/>
      <c r="I1163" s="16"/>
      <c r="J1163" s="16"/>
      <c r="K1163" s="16"/>
      <c r="L1163" s="16"/>
      <c r="N1163" s="16"/>
      <c r="O1163" s="16"/>
      <c r="P1163" s="16"/>
      <c r="Q1163" s="16"/>
      <c r="R1163" s="16"/>
      <c r="S1163" s="23"/>
      <c r="T1163" s="16"/>
      <c r="U1163" s="16"/>
      <c r="W1163" s="23"/>
      <c r="X1163" s="16"/>
      <c r="Y1163" s="16"/>
      <c r="Z1163" s="16"/>
      <c r="AA1163" s="16"/>
      <c r="AB1163" s="16"/>
      <c r="AC1163" s="16"/>
    </row>
    <row r="1164" spans="1:29" ht="15.75" customHeight="1" x14ac:dyDescent="0.35">
      <c r="A1164" s="17"/>
      <c r="B1164" s="16"/>
      <c r="C1164" s="16"/>
      <c r="D1164" s="16"/>
      <c r="E1164" s="16"/>
      <c r="F1164" s="16"/>
      <c r="G1164" s="16"/>
      <c r="H1164" s="16"/>
      <c r="I1164" s="16"/>
      <c r="J1164" s="16"/>
      <c r="K1164" s="16"/>
      <c r="L1164" s="16"/>
      <c r="N1164" s="16"/>
      <c r="O1164" s="16"/>
      <c r="P1164" s="16"/>
      <c r="Q1164" s="16"/>
      <c r="R1164" s="16"/>
      <c r="S1164" s="23"/>
      <c r="T1164" s="16"/>
      <c r="U1164" s="16"/>
      <c r="W1164" s="23"/>
      <c r="X1164" s="16"/>
      <c r="Y1164" s="16"/>
      <c r="Z1164" s="16"/>
      <c r="AA1164" s="16"/>
      <c r="AB1164" s="16"/>
      <c r="AC1164" s="16"/>
    </row>
    <row r="1165" spans="1:29" ht="15.75" customHeight="1" x14ac:dyDescent="0.35">
      <c r="A1165" s="17"/>
      <c r="B1165" s="16"/>
      <c r="C1165" s="16"/>
      <c r="D1165" s="16"/>
      <c r="E1165" s="16"/>
      <c r="F1165" s="16"/>
      <c r="G1165" s="16"/>
      <c r="H1165" s="16"/>
      <c r="I1165" s="16"/>
      <c r="J1165" s="16"/>
      <c r="K1165" s="16"/>
      <c r="L1165" s="16"/>
      <c r="N1165" s="16"/>
      <c r="O1165" s="16"/>
      <c r="P1165" s="16"/>
      <c r="Q1165" s="16"/>
      <c r="R1165" s="16"/>
      <c r="S1165" s="23"/>
      <c r="T1165" s="16"/>
      <c r="U1165" s="16"/>
      <c r="W1165" s="23"/>
      <c r="X1165" s="16"/>
      <c r="Y1165" s="16"/>
      <c r="Z1165" s="16"/>
      <c r="AA1165" s="16"/>
      <c r="AB1165" s="16"/>
      <c r="AC1165" s="16"/>
    </row>
    <row r="1166" spans="1:29" ht="15.75" customHeight="1" x14ac:dyDescent="0.35">
      <c r="A1166" s="17"/>
      <c r="B1166" s="16"/>
      <c r="C1166" s="16"/>
      <c r="D1166" s="16"/>
      <c r="E1166" s="16"/>
      <c r="F1166" s="16"/>
      <c r="G1166" s="16"/>
      <c r="H1166" s="16"/>
      <c r="I1166" s="16"/>
      <c r="J1166" s="16"/>
      <c r="K1166" s="16"/>
      <c r="L1166" s="16"/>
      <c r="N1166" s="16"/>
      <c r="O1166" s="16"/>
      <c r="P1166" s="16"/>
      <c r="Q1166" s="16"/>
      <c r="R1166" s="16"/>
      <c r="S1166" s="23"/>
      <c r="T1166" s="16"/>
      <c r="U1166" s="16"/>
      <c r="W1166" s="23"/>
      <c r="X1166" s="16"/>
      <c r="Y1166" s="16"/>
      <c r="Z1166" s="16"/>
      <c r="AA1166" s="16"/>
      <c r="AB1166" s="16"/>
      <c r="AC1166" s="16"/>
    </row>
    <row r="1167" spans="1:29" ht="15.75" customHeight="1" x14ac:dyDescent="0.35">
      <c r="A1167" s="17"/>
      <c r="B1167" s="16"/>
      <c r="C1167" s="16"/>
      <c r="D1167" s="16"/>
      <c r="E1167" s="16"/>
      <c r="F1167" s="16"/>
      <c r="G1167" s="16"/>
      <c r="H1167" s="16"/>
      <c r="I1167" s="16"/>
      <c r="J1167" s="16"/>
      <c r="K1167" s="16"/>
      <c r="L1167" s="16"/>
      <c r="N1167" s="16"/>
      <c r="O1167" s="16"/>
      <c r="P1167" s="16"/>
      <c r="Q1167" s="16"/>
      <c r="R1167" s="16"/>
      <c r="S1167" s="23"/>
      <c r="T1167" s="16"/>
      <c r="U1167" s="16"/>
      <c r="W1167" s="23"/>
      <c r="X1167" s="16"/>
      <c r="Y1167" s="16"/>
      <c r="Z1167" s="16"/>
      <c r="AA1167" s="16"/>
      <c r="AB1167" s="16"/>
      <c r="AC1167" s="16"/>
    </row>
    <row r="1168" spans="1:29" ht="15.75" customHeight="1" x14ac:dyDescent="0.35">
      <c r="A1168" s="17"/>
      <c r="B1168" s="16"/>
      <c r="C1168" s="16"/>
      <c r="D1168" s="16"/>
      <c r="E1168" s="16"/>
      <c r="F1168" s="16"/>
      <c r="G1168" s="16"/>
      <c r="H1168" s="16"/>
      <c r="I1168" s="16"/>
      <c r="J1168" s="16"/>
      <c r="K1168" s="16"/>
      <c r="L1168" s="16"/>
      <c r="N1168" s="16"/>
      <c r="O1168" s="16"/>
      <c r="P1168" s="16"/>
      <c r="Q1168" s="16"/>
      <c r="R1168" s="16"/>
      <c r="S1168" s="23"/>
      <c r="T1168" s="16"/>
      <c r="U1168" s="16"/>
      <c r="W1168" s="23"/>
      <c r="X1168" s="16"/>
      <c r="Y1168" s="16"/>
      <c r="Z1168" s="16"/>
      <c r="AA1168" s="16"/>
      <c r="AB1168" s="16"/>
      <c r="AC1168" s="16"/>
    </row>
    <row r="1169" spans="1:29" ht="15.75" customHeight="1" x14ac:dyDescent="0.35">
      <c r="A1169" s="17"/>
      <c r="B1169" s="16"/>
      <c r="C1169" s="16"/>
      <c r="D1169" s="16"/>
      <c r="E1169" s="16"/>
      <c r="F1169" s="16"/>
      <c r="G1169" s="16"/>
      <c r="H1169" s="16"/>
      <c r="I1169" s="16"/>
      <c r="J1169" s="16"/>
      <c r="K1169" s="16"/>
      <c r="L1169" s="16"/>
      <c r="N1169" s="16"/>
      <c r="O1169" s="16"/>
      <c r="P1169" s="16"/>
      <c r="Q1169" s="16"/>
      <c r="R1169" s="16"/>
      <c r="S1169" s="23"/>
      <c r="T1169" s="16"/>
      <c r="U1169" s="16"/>
      <c r="W1169" s="23"/>
      <c r="X1169" s="16"/>
      <c r="Y1169" s="16"/>
      <c r="Z1169" s="16"/>
      <c r="AA1169" s="16"/>
      <c r="AB1169" s="16"/>
      <c r="AC1169" s="16"/>
    </row>
    <row r="1170" spans="1:29" ht="15.75" customHeight="1" x14ac:dyDescent="0.35">
      <c r="A1170" s="17"/>
      <c r="B1170" s="16"/>
      <c r="C1170" s="16"/>
      <c r="D1170" s="16"/>
      <c r="E1170" s="16"/>
      <c r="F1170" s="16"/>
      <c r="G1170" s="16"/>
      <c r="H1170" s="16"/>
      <c r="I1170" s="16"/>
      <c r="J1170" s="16"/>
      <c r="K1170" s="16"/>
      <c r="L1170" s="16"/>
      <c r="N1170" s="16"/>
      <c r="O1170" s="16"/>
      <c r="P1170" s="16"/>
      <c r="Q1170" s="16"/>
      <c r="R1170" s="16"/>
      <c r="S1170" s="23"/>
      <c r="T1170" s="16"/>
      <c r="U1170" s="16"/>
      <c r="W1170" s="23"/>
      <c r="X1170" s="16"/>
      <c r="Y1170" s="16"/>
      <c r="Z1170" s="16"/>
      <c r="AA1170" s="16"/>
      <c r="AB1170" s="16"/>
      <c r="AC1170" s="16"/>
    </row>
    <row r="1171" spans="1:29" ht="15.75" customHeight="1" x14ac:dyDescent="0.35">
      <c r="A1171" s="17"/>
      <c r="B1171" s="16"/>
      <c r="C1171" s="16"/>
      <c r="D1171" s="16"/>
      <c r="E1171" s="16"/>
      <c r="F1171" s="16"/>
      <c r="G1171" s="16"/>
      <c r="H1171" s="16"/>
      <c r="I1171" s="16"/>
      <c r="J1171" s="16"/>
      <c r="K1171" s="16"/>
      <c r="L1171" s="16"/>
      <c r="N1171" s="16"/>
      <c r="O1171" s="16"/>
      <c r="P1171" s="16"/>
      <c r="Q1171" s="16"/>
      <c r="R1171" s="16"/>
      <c r="S1171" s="23"/>
      <c r="T1171" s="16"/>
      <c r="U1171" s="16"/>
      <c r="W1171" s="23"/>
      <c r="X1171" s="16"/>
      <c r="Y1171" s="16"/>
      <c r="Z1171" s="16"/>
      <c r="AA1171" s="16"/>
      <c r="AB1171" s="16"/>
      <c r="AC1171" s="16"/>
    </row>
    <row r="1172" spans="1:29" ht="15.75" customHeight="1" x14ac:dyDescent="0.35">
      <c r="A1172" s="17"/>
      <c r="B1172" s="16"/>
      <c r="C1172" s="16"/>
      <c r="D1172" s="16"/>
      <c r="E1172" s="16"/>
      <c r="F1172" s="16"/>
      <c r="G1172" s="16"/>
      <c r="H1172" s="16"/>
      <c r="I1172" s="16"/>
      <c r="J1172" s="16"/>
      <c r="K1172" s="16"/>
      <c r="L1172" s="16"/>
      <c r="N1172" s="16"/>
      <c r="O1172" s="16"/>
      <c r="P1172" s="16"/>
      <c r="Q1172" s="16"/>
      <c r="R1172" s="16"/>
      <c r="S1172" s="23"/>
      <c r="T1172" s="16"/>
      <c r="U1172" s="16"/>
      <c r="W1172" s="23"/>
      <c r="X1172" s="16"/>
      <c r="Y1172" s="16"/>
      <c r="Z1172" s="16"/>
      <c r="AA1172" s="16"/>
      <c r="AB1172" s="16"/>
      <c r="AC1172" s="16"/>
    </row>
    <row r="1173" spans="1:29" ht="15.75" customHeight="1" x14ac:dyDescent="0.35">
      <c r="A1173" s="17"/>
      <c r="B1173" s="16"/>
      <c r="C1173" s="16"/>
      <c r="D1173" s="16"/>
      <c r="E1173" s="16"/>
      <c r="F1173" s="16"/>
      <c r="G1173" s="16"/>
      <c r="H1173" s="16"/>
      <c r="I1173" s="16"/>
      <c r="J1173" s="16"/>
      <c r="K1173" s="16"/>
      <c r="L1173" s="16"/>
      <c r="N1173" s="16"/>
      <c r="O1173" s="16"/>
      <c r="P1173" s="16"/>
      <c r="Q1173" s="16"/>
      <c r="R1173" s="16"/>
      <c r="S1173" s="23"/>
      <c r="T1173" s="16"/>
      <c r="U1173" s="16"/>
      <c r="W1173" s="23"/>
      <c r="X1173" s="16"/>
      <c r="Y1173" s="16"/>
      <c r="Z1173" s="16"/>
      <c r="AA1173" s="16"/>
      <c r="AB1173" s="16"/>
      <c r="AC1173" s="16"/>
    </row>
    <row r="1174" spans="1:29" ht="15.75" customHeight="1" x14ac:dyDescent="0.35">
      <c r="A1174" s="17"/>
      <c r="B1174" s="16"/>
      <c r="C1174" s="16"/>
      <c r="D1174" s="16"/>
      <c r="E1174" s="16"/>
      <c r="F1174" s="16"/>
      <c r="G1174" s="16"/>
      <c r="H1174" s="16"/>
      <c r="I1174" s="16"/>
      <c r="J1174" s="16"/>
      <c r="K1174" s="16"/>
      <c r="L1174" s="16"/>
      <c r="N1174" s="16"/>
      <c r="O1174" s="16"/>
      <c r="P1174" s="16"/>
      <c r="Q1174" s="16"/>
      <c r="R1174" s="16"/>
      <c r="S1174" s="23"/>
      <c r="T1174" s="16"/>
      <c r="U1174" s="16"/>
      <c r="W1174" s="23"/>
      <c r="X1174" s="16"/>
      <c r="Y1174" s="16"/>
      <c r="Z1174" s="16"/>
      <c r="AA1174" s="16"/>
      <c r="AB1174" s="16"/>
      <c r="AC1174" s="16"/>
    </row>
    <row r="1175" spans="1:29" ht="15.75" customHeight="1" x14ac:dyDescent="0.35">
      <c r="A1175" s="17"/>
      <c r="B1175" s="16"/>
      <c r="C1175" s="16"/>
      <c r="D1175" s="16"/>
      <c r="E1175" s="16"/>
      <c r="F1175" s="16"/>
      <c r="G1175" s="16"/>
      <c r="H1175" s="16"/>
      <c r="I1175" s="16"/>
      <c r="J1175" s="16"/>
      <c r="K1175" s="16"/>
      <c r="L1175" s="16"/>
      <c r="N1175" s="16"/>
      <c r="O1175" s="16"/>
      <c r="P1175" s="16"/>
      <c r="Q1175" s="16"/>
      <c r="R1175" s="16"/>
      <c r="S1175" s="23"/>
      <c r="T1175" s="16"/>
      <c r="U1175" s="16"/>
      <c r="W1175" s="23"/>
      <c r="X1175" s="16"/>
      <c r="Y1175" s="16"/>
      <c r="Z1175" s="16"/>
      <c r="AA1175" s="16"/>
      <c r="AB1175" s="16"/>
      <c r="AC1175" s="16"/>
    </row>
    <row r="1176" spans="1:29" ht="15.75" customHeight="1" x14ac:dyDescent="0.35">
      <c r="A1176" s="17"/>
      <c r="B1176" s="16"/>
      <c r="C1176" s="16"/>
      <c r="D1176" s="16"/>
      <c r="E1176" s="16"/>
      <c r="F1176" s="16"/>
      <c r="G1176" s="16"/>
      <c r="H1176" s="16"/>
      <c r="I1176" s="16"/>
      <c r="J1176" s="16"/>
      <c r="K1176" s="16"/>
      <c r="L1176" s="16"/>
      <c r="N1176" s="16"/>
      <c r="O1176" s="16"/>
      <c r="P1176" s="16"/>
      <c r="Q1176" s="16"/>
      <c r="R1176" s="16"/>
      <c r="S1176" s="23"/>
      <c r="T1176" s="16"/>
      <c r="U1176" s="16"/>
      <c r="W1176" s="23"/>
      <c r="X1176" s="16"/>
      <c r="Y1176" s="16"/>
      <c r="Z1176" s="16"/>
      <c r="AA1176" s="16"/>
      <c r="AB1176" s="16"/>
      <c r="AC1176" s="16"/>
    </row>
    <row r="1177" spans="1:29" ht="15.75" customHeight="1" x14ac:dyDescent="0.35">
      <c r="A1177" s="17"/>
      <c r="B1177" s="16"/>
      <c r="C1177" s="16"/>
      <c r="D1177" s="16"/>
      <c r="E1177" s="16"/>
      <c r="F1177" s="16"/>
      <c r="G1177" s="16"/>
      <c r="H1177" s="16"/>
      <c r="I1177" s="16"/>
      <c r="J1177" s="16"/>
      <c r="K1177" s="16"/>
      <c r="L1177" s="16"/>
      <c r="N1177" s="16"/>
      <c r="O1177" s="16"/>
      <c r="P1177" s="16"/>
      <c r="Q1177" s="16"/>
      <c r="R1177" s="16"/>
      <c r="S1177" s="23"/>
      <c r="T1177" s="16"/>
      <c r="U1177" s="16"/>
      <c r="W1177" s="23"/>
      <c r="X1177" s="16"/>
      <c r="Y1177" s="16"/>
      <c r="Z1177" s="16"/>
      <c r="AA1177" s="16"/>
      <c r="AB1177" s="16"/>
      <c r="AC1177" s="16"/>
    </row>
    <row r="1178" spans="1:29" ht="15.75" customHeight="1" x14ac:dyDescent="0.35">
      <c r="A1178" s="17"/>
      <c r="B1178" s="16"/>
      <c r="C1178" s="16"/>
      <c r="D1178" s="16"/>
      <c r="E1178" s="16"/>
      <c r="F1178" s="16"/>
      <c r="G1178" s="16"/>
      <c r="H1178" s="16"/>
      <c r="I1178" s="16"/>
      <c r="J1178" s="16"/>
      <c r="K1178" s="16"/>
      <c r="L1178" s="16"/>
      <c r="N1178" s="16"/>
      <c r="O1178" s="16"/>
      <c r="P1178" s="16"/>
      <c r="Q1178" s="16"/>
      <c r="R1178" s="16"/>
      <c r="S1178" s="23"/>
      <c r="T1178" s="16"/>
      <c r="U1178" s="16"/>
      <c r="W1178" s="23"/>
      <c r="X1178" s="16"/>
      <c r="Y1178" s="16"/>
      <c r="Z1178" s="16"/>
      <c r="AA1178" s="16"/>
      <c r="AB1178" s="16"/>
      <c r="AC1178" s="16"/>
    </row>
    <row r="1179" spans="1:29" ht="15.75" customHeight="1" x14ac:dyDescent="0.35">
      <c r="A1179" s="17"/>
      <c r="B1179" s="16"/>
      <c r="C1179" s="16"/>
      <c r="D1179" s="16"/>
      <c r="E1179" s="16"/>
      <c r="F1179" s="16"/>
      <c r="G1179" s="16"/>
      <c r="H1179" s="16"/>
      <c r="I1179" s="16"/>
      <c r="J1179" s="16"/>
      <c r="K1179" s="16"/>
      <c r="L1179" s="16"/>
      <c r="N1179" s="16"/>
      <c r="O1179" s="16"/>
      <c r="P1179" s="16"/>
      <c r="Q1179" s="16"/>
      <c r="R1179" s="16"/>
      <c r="S1179" s="23"/>
      <c r="T1179" s="16"/>
      <c r="U1179" s="16"/>
      <c r="W1179" s="23"/>
      <c r="X1179" s="16"/>
      <c r="Y1179" s="16"/>
      <c r="Z1179" s="16"/>
      <c r="AA1179" s="16"/>
      <c r="AB1179" s="16"/>
      <c r="AC1179" s="16"/>
    </row>
    <row r="1180" spans="1:29" ht="15.75" customHeight="1" x14ac:dyDescent="0.35">
      <c r="A1180" s="17"/>
      <c r="B1180" s="16"/>
      <c r="C1180" s="16"/>
      <c r="D1180" s="16"/>
      <c r="E1180" s="16"/>
      <c r="F1180" s="16"/>
      <c r="G1180" s="16"/>
      <c r="H1180" s="16"/>
      <c r="I1180" s="16"/>
      <c r="J1180" s="16"/>
      <c r="K1180" s="16"/>
      <c r="L1180" s="16"/>
      <c r="N1180" s="16"/>
      <c r="O1180" s="16"/>
      <c r="P1180" s="16"/>
      <c r="Q1180" s="16"/>
      <c r="R1180" s="16"/>
      <c r="S1180" s="23"/>
      <c r="T1180" s="16"/>
      <c r="U1180" s="16"/>
      <c r="W1180" s="23"/>
      <c r="X1180" s="16"/>
      <c r="Y1180" s="16"/>
      <c r="Z1180" s="16"/>
      <c r="AA1180" s="16"/>
      <c r="AB1180" s="16"/>
      <c r="AC1180" s="16"/>
    </row>
    <row r="1181" spans="1:29" ht="15.75" customHeight="1" x14ac:dyDescent="0.35">
      <c r="A1181" s="17"/>
      <c r="B1181" s="16"/>
      <c r="C1181" s="16"/>
      <c r="D1181" s="16"/>
      <c r="E1181" s="16"/>
      <c r="F1181" s="16"/>
      <c r="G1181" s="16"/>
      <c r="H1181" s="16"/>
      <c r="I1181" s="16"/>
      <c r="J1181" s="16"/>
      <c r="K1181" s="16"/>
      <c r="L1181" s="16"/>
      <c r="N1181" s="16"/>
      <c r="O1181" s="16"/>
      <c r="P1181" s="16"/>
      <c r="Q1181" s="16"/>
      <c r="R1181" s="16"/>
      <c r="S1181" s="23"/>
      <c r="T1181" s="16"/>
      <c r="U1181" s="16"/>
      <c r="W1181" s="23"/>
      <c r="X1181" s="16"/>
      <c r="Y1181" s="16"/>
      <c r="Z1181" s="16"/>
      <c r="AA1181" s="16"/>
      <c r="AB1181" s="16"/>
      <c r="AC1181" s="16"/>
    </row>
    <row r="1182" spans="1:29" ht="15.75" customHeight="1" x14ac:dyDescent="0.35">
      <c r="A1182" s="17"/>
      <c r="B1182" s="16"/>
      <c r="C1182" s="16"/>
      <c r="D1182" s="16"/>
      <c r="E1182" s="16"/>
      <c r="F1182" s="16"/>
      <c r="G1182" s="16"/>
      <c r="H1182" s="16"/>
      <c r="I1182" s="16"/>
      <c r="J1182" s="16"/>
      <c r="K1182" s="16"/>
      <c r="L1182" s="16"/>
      <c r="N1182" s="16"/>
      <c r="O1182" s="16"/>
      <c r="P1182" s="16"/>
      <c r="Q1182" s="16"/>
      <c r="R1182" s="16"/>
      <c r="S1182" s="23"/>
      <c r="T1182" s="16"/>
      <c r="U1182" s="16"/>
      <c r="W1182" s="23"/>
      <c r="X1182" s="16"/>
      <c r="Y1182" s="16"/>
      <c r="Z1182" s="16"/>
      <c r="AA1182" s="16"/>
      <c r="AB1182" s="16"/>
      <c r="AC1182" s="16"/>
    </row>
    <row r="1183" spans="1:29" ht="15.75" customHeight="1" x14ac:dyDescent="0.35">
      <c r="A1183" s="17"/>
      <c r="B1183" s="16"/>
      <c r="C1183" s="16"/>
      <c r="D1183" s="16"/>
      <c r="E1183" s="16"/>
      <c r="F1183" s="16"/>
      <c r="G1183" s="16"/>
      <c r="H1183" s="16"/>
      <c r="I1183" s="16"/>
      <c r="J1183" s="16"/>
      <c r="K1183" s="16"/>
      <c r="L1183" s="16"/>
      <c r="N1183" s="16"/>
      <c r="O1183" s="16"/>
      <c r="P1183" s="16"/>
      <c r="Q1183" s="16"/>
      <c r="R1183" s="16"/>
      <c r="S1183" s="23"/>
      <c r="T1183" s="16"/>
      <c r="U1183" s="16"/>
      <c r="W1183" s="23"/>
      <c r="X1183" s="16"/>
      <c r="Y1183" s="16"/>
      <c r="Z1183" s="16"/>
      <c r="AA1183" s="16"/>
      <c r="AB1183" s="16"/>
      <c r="AC1183" s="16"/>
    </row>
    <row r="1184" spans="1:29" ht="15.75" customHeight="1" x14ac:dyDescent="0.35">
      <c r="A1184" s="17"/>
      <c r="B1184" s="16"/>
      <c r="C1184" s="16"/>
      <c r="D1184" s="16"/>
      <c r="E1184" s="16"/>
      <c r="F1184" s="16"/>
      <c r="G1184" s="16"/>
      <c r="H1184" s="16"/>
      <c r="I1184" s="16"/>
      <c r="J1184" s="16"/>
      <c r="K1184" s="16"/>
      <c r="L1184" s="16"/>
      <c r="N1184" s="16"/>
      <c r="O1184" s="16"/>
      <c r="P1184" s="16"/>
      <c r="Q1184" s="16"/>
      <c r="R1184" s="16"/>
      <c r="S1184" s="23"/>
      <c r="T1184" s="16"/>
      <c r="U1184" s="16"/>
      <c r="W1184" s="23"/>
      <c r="X1184" s="16"/>
      <c r="Y1184" s="16"/>
      <c r="Z1184" s="16"/>
      <c r="AA1184" s="16"/>
      <c r="AB1184" s="16"/>
      <c r="AC1184" s="16"/>
    </row>
    <row r="1185" spans="1:29" ht="15.75" customHeight="1" x14ac:dyDescent="0.35">
      <c r="A1185" s="17"/>
      <c r="B1185" s="16"/>
      <c r="C1185" s="16"/>
      <c r="D1185" s="16"/>
      <c r="E1185" s="16"/>
      <c r="F1185" s="16"/>
      <c r="G1185" s="16"/>
      <c r="H1185" s="16"/>
      <c r="I1185" s="16"/>
      <c r="J1185" s="16"/>
      <c r="K1185" s="16"/>
      <c r="L1185" s="16"/>
      <c r="N1185" s="16"/>
      <c r="O1185" s="16"/>
      <c r="P1185" s="16"/>
      <c r="Q1185" s="16"/>
      <c r="R1185" s="16"/>
      <c r="S1185" s="23"/>
      <c r="T1185" s="16"/>
      <c r="U1185" s="16"/>
      <c r="W1185" s="23"/>
      <c r="X1185" s="16"/>
      <c r="Y1185" s="16"/>
      <c r="Z1185" s="16"/>
      <c r="AA1185" s="16"/>
      <c r="AB1185" s="16"/>
      <c r="AC1185" s="16"/>
    </row>
    <row r="1186" spans="1:29" ht="15.75" customHeight="1" x14ac:dyDescent="0.35">
      <c r="A1186" s="17"/>
      <c r="B1186" s="16"/>
      <c r="C1186" s="16"/>
      <c r="D1186" s="16"/>
      <c r="E1186" s="16"/>
      <c r="F1186" s="16"/>
      <c r="G1186" s="16"/>
      <c r="H1186" s="16"/>
      <c r="I1186" s="16"/>
      <c r="J1186" s="16"/>
      <c r="K1186" s="16"/>
      <c r="L1186" s="16"/>
      <c r="N1186" s="16"/>
      <c r="O1186" s="16"/>
      <c r="P1186" s="16"/>
      <c r="Q1186" s="16"/>
      <c r="R1186" s="16"/>
      <c r="S1186" s="23"/>
      <c r="T1186" s="16"/>
      <c r="U1186" s="16"/>
      <c r="W1186" s="23"/>
      <c r="X1186" s="16"/>
      <c r="Y1186" s="16"/>
      <c r="Z1186" s="16"/>
      <c r="AA1186" s="16"/>
      <c r="AB1186" s="16"/>
      <c r="AC1186" s="16"/>
    </row>
    <row r="1187" spans="1:29" ht="15.75" customHeight="1" x14ac:dyDescent="0.35">
      <c r="A1187" s="17"/>
      <c r="B1187" s="16"/>
      <c r="C1187" s="16"/>
      <c r="D1187" s="16"/>
      <c r="E1187" s="16"/>
      <c r="F1187" s="16"/>
      <c r="G1187" s="16"/>
      <c r="H1187" s="16"/>
      <c r="I1187" s="16"/>
      <c r="J1187" s="16"/>
      <c r="K1187" s="16"/>
      <c r="L1187" s="16"/>
      <c r="N1187" s="16"/>
      <c r="O1187" s="16"/>
      <c r="P1187" s="16"/>
      <c r="Q1187" s="16"/>
      <c r="R1187" s="16"/>
      <c r="S1187" s="23"/>
      <c r="T1187" s="16"/>
      <c r="U1187" s="16"/>
      <c r="W1187" s="23"/>
      <c r="X1187" s="16"/>
      <c r="Y1187" s="16"/>
      <c r="Z1187" s="16"/>
      <c r="AA1187" s="16"/>
      <c r="AB1187" s="16"/>
      <c r="AC1187" s="16"/>
    </row>
    <row r="1188" spans="1:29" ht="15.75" customHeight="1" x14ac:dyDescent="0.35">
      <c r="A1188" s="17"/>
      <c r="B1188" s="16"/>
      <c r="C1188" s="16"/>
      <c r="D1188" s="16"/>
      <c r="E1188" s="16"/>
      <c r="F1188" s="16"/>
      <c r="G1188" s="16"/>
      <c r="H1188" s="16"/>
      <c r="I1188" s="16"/>
      <c r="J1188" s="16"/>
      <c r="K1188" s="16"/>
      <c r="L1188" s="16"/>
      <c r="N1188" s="16"/>
      <c r="O1188" s="16"/>
      <c r="P1188" s="16"/>
      <c r="Q1188" s="16"/>
      <c r="R1188" s="16"/>
      <c r="S1188" s="23"/>
      <c r="T1188" s="16"/>
      <c r="U1188" s="16"/>
      <c r="W1188" s="23"/>
      <c r="X1188" s="16"/>
      <c r="Y1188" s="16"/>
      <c r="Z1188" s="16"/>
      <c r="AA1188" s="16"/>
      <c r="AB1188" s="16"/>
      <c r="AC1188" s="16"/>
    </row>
    <row r="1189" spans="1:29" ht="15.75" customHeight="1" x14ac:dyDescent="0.35">
      <c r="A1189" s="17"/>
      <c r="B1189" s="16"/>
      <c r="C1189" s="16"/>
      <c r="D1189" s="16"/>
      <c r="E1189" s="16"/>
      <c r="F1189" s="16"/>
      <c r="G1189" s="16"/>
      <c r="H1189" s="16"/>
      <c r="I1189" s="16"/>
      <c r="J1189" s="16"/>
      <c r="K1189" s="16"/>
      <c r="L1189" s="16"/>
      <c r="N1189" s="16"/>
      <c r="O1189" s="16"/>
      <c r="P1189" s="16"/>
      <c r="Q1189" s="16"/>
      <c r="R1189" s="16"/>
      <c r="S1189" s="23"/>
      <c r="T1189" s="16"/>
      <c r="U1189" s="16"/>
      <c r="W1189" s="23"/>
      <c r="X1189" s="16"/>
      <c r="Y1189" s="16"/>
      <c r="Z1189" s="16"/>
      <c r="AA1189" s="16"/>
      <c r="AB1189" s="16"/>
      <c r="AC1189" s="16"/>
    </row>
    <row r="1190" spans="1:29" ht="15.75" customHeight="1" x14ac:dyDescent="0.35">
      <c r="A1190" s="17"/>
      <c r="B1190" s="16"/>
      <c r="C1190" s="16"/>
      <c r="D1190" s="16"/>
      <c r="E1190" s="16"/>
      <c r="F1190" s="16"/>
      <c r="G1190" s="16"/>
      <c r="H1190" s="16"/>
      <c r="I1190" s="16"/>
      <c r="J1190" s="16"/>
      <c r="K1190" s="16"/>
      <c r="L1190" s="16"/>
      <c r="N1190" s="16"/>
      <c r="O1190" s="16"/>
      <c r="P1190" s="16"/>
      <c r="Q1190" s="16"/>
      <c r="R1190" s="16"/>
      <c r="S1190" s="23"/>
      <c r="T1190" s="16"/>
      <c r="U1190" s="16"/>
      <c r="W1190" s="23"/>
      <c r="X1190" s="16"/>
      <c r="Y1190" s="16"/>
      <c r="Z1190" s="16"/>
      <c r="AA1190" s="16"/>
      <c r="AB1190" s="16"/>
      <c r="AC1190" s="16"/>
    </row>
    <row r="1191" spans="1:29" ht="15.75" customHeight="1" x14ac:dyDescent="0.35">
      <c r="A1191" s="17"/>
      <c r="B1191" s="16"/>
      <c r="C1191" s="16"/>
      <c r="D1191" s="16"/>
      <c r="E1191" s="16"/>
      <c r="F1191" s="16"/>
      <c r="G1191" s="16"/>
      <c r="H1191" s="16"/>
      <c r="I1191" s="16"/>
      <c r="J1191" s="16"/>
      <c r="K1191" s="16"/>
      <c r="L1191" s="16"/>
      <c r="N1191" s="16"/>
      <c r="O1191" s="16"/>
      <c r="P1191" s="16"/>
      <c r="Q1191" s="16"/>
      <c r="R1191" s="16"/>
      <c r="S1191" s="23"/>
      <c r="T1191" s="16"/>
      <c r="U1191" s="16"/>
      <c r="W1191" s="23"/>
      <c r="X1191" s="16"/>
      <c r="Y1191" s="16"/>
      <c r="Z1191" s="16"/>
      <c r="AA1191" s="16"/>
      <c r="AB1191" s="16"/>
      <c r="AC1191" s="16"/>
    </row>
    <row r="1192" spans="1:29" ht="15.75" customHeight="1" x14ac:dyDescent="0.35">
      <c r="A1192" s="17"/>
      <c r="B1192" s="16"/>
      <c r="C1192" s="16"/>
      <c r="D1192" s="16"/>
      <c r="E1192" s="16"/>
      <c r="F1192" s="16"/>
      <c r="G1192" s="16"/>
      <c r="H1192" s="16"/>
      <c r="I1192" s="16"/>
      <c r="J1192" s="16"/>
      <c r="K1192" s="16"/>
      <c r="L1192" s="16"/>
      <c r="N1192" s="16"/>
      <c r="O1192" s="16"/>
      <c r="P1192" s="16"/>
      <c r="Q1192" s="16"/>
      <c r="R1192" s="16"/>
      <c r="S1192" s="23"/>
      <c r="T1192" s="16"/>
      <c r="U1192" s="16"/>
      <c r="W1192" s="23"/>
      <c r="X1192" s="16"/>
      <c r="Y1192" s="16"/>
      <c r="Z1192" s="16"/>
      <c r="AA1192" s="16"/>
      <c r="AB1192" s="16"/>
      <c r="AC1192" s="16"/>
    </row>
    <row r="1193" spans="1:29" ht="15.75" customHeight="1" x14ac:dyDescent="0.35">
      <c r="A1193" s="17"/>
      <c r="B1193" s="16"/>
      <c r="C1193" s="16"/>
      <c r="D1193" s="16"/>
      <c r="E1193" s="16"/>
      <c r="F1193" s="16"/>
      <c r="G1193" s="16"/>
      <c r="H1193" s="16"/>
      <c r="I1193" s="16"/>
      <c r="J1193" s="16"/>
      <c r="K1193" s="16"/>
      <c r="L1193" s="16"/>
      <c r="N1193" s="16"/>
      <c r="O1193" s="16"/>
      <c r="P1193" s="16"/>
      <c r="Q1193" s="16"/>
      <c r="R1193" s="16"/>
      <c r="S1193" s="23"/>
      <c r="T1193" s="16"/>
      <c r="U1193" s="16"/>
      <c r="W1193" s="23"/>
      <c r="X1193" s="16"/>
      <c r="Y1193" s="16"/>
      <c r="Z1193" s="16"/>
      <c r="AA1193" s="16"/>
      <c r="AB1193" s="16"/>
      <c r="AC1193" s="16"/>
    </row>
    <row r="1194" spans="1:29" ht="15.75" customHeight="1" x14ac:dyDescent="0.35">
      <c r="A1194" s="17"/>
      <c r="B1194" s="16"/>
      <c r="C1194" s="16"/>
      <c r="D1194" s="16"/>
      <c r="E1194" s="16"/>
      <c r="F1194" s="16"/>
      <c r="G1194" s="16"/>
      <c r="H1194" s="16"/>
      <c r="I1194" s="16"/>
      <c r="J1194" s="16"/>
      <c r="K1194" s="16"/>
      <c r="L1194" s="16"/>
      <c r="N1194" s="16"/>
      <c r="O1194" s="16"/>
      <c r="P1194" s="16"/>
      <c r="Q1194" s="16"/>
      <c r="R1194" s="16"/>
      <c r="S1194" s="23"/>
      <c r="T1194" s="16"/>
      <c r="U1194" s="16"/>
      <c r="W1194" s="23"/>
      <c r="X1194" s="16"/>
      <c r="Y1194" s="16"/>
      <c r="Z1194" s="16"/>
      <c r="AA1194" s="16"/>
      <c r="AB1194" s="16"/>
      <c r="AC1194" s="16"/>
    </row>
    <row r="1195" spans="1:29" ht="15.75" customHeight="1" x14ac:dyDescent="0.35">
      <c r="A1195" s="17"/>
      <c r="B1195" s="16"/>
      <c r="C1195" s="16"/>
      <c r="D1195" s="16"/>
      <c r="E1195" s="16"/>
      <c r="F1195" s="16"/>
      <c r="G1195" s="16"/>
      <c r="H1195" s="16"/>
      <c r="I1195" s="16"/>
      <c r="J1195" s="16"/>
      <c r="K1195" s="16"/>
      <c r="L1195" s="16"/>
      <c r="N1195" s="16"/>
      <c r="O1195" s="16"/>
      <c r="P1195" s="16"/>
      <c r="Q1195" s="16"/>
      <c r="R1195" s="16"/>
      <c r="S1195" s="23"/>
      <c r="T1195" s="16"/>
      <c r="U1195" s="16"/>
      <c r="W1195" s="23"/>
      <c r="X1195" s="16"/>
      <c r="Y1195" s="16"/>
      <c r="Z1195" s="16"/>
      <c r="AA1195" s="16"/>
      <c r="AB1195" s="16"/>
      <c r="AC1195" s="16"/>
    </row>
    <row r="1196" spans="1:29" ht="15.75" customHeight="1" x14ac:dyDescent="0.35">
      <c r="A1196" s="17"/>
      <c r="B1196" s="16"/>
      <c r="C1196" s="16"/>
      <c r="D1196" s="16"/>
      <c r="E1196" s="16"/>
      <c r="F1196" s="16"/>
      <c r="G1196" s="16"/>
      <c r="H1196" s="16"/>
      <c r="I1196" s="16"/>
      <c r="J1196" s="16"/>
      <c r="K1196" s="16"/>
      <c r="L1196" s="16"/>
      <c r="N1196" s="16"/>
      <c r="O1196" s="16"/>
      <c r="P1196" s="16"/>
      <c r="Q1196" s="16"/>
      <c r="R1196" s="16"/>
      <c r="S1196" s="23"/>
      <c r="T1196" s="16"/>
      <c r="U1196" s="16"/>
      <c r="W1196" s="23"/>
      <c r="X1196" s="16"/>
      <c r="Y1196" s="16"/>
      <c r="Z1196" s="16"/>
      <c r="AA1196" s="16"/>
      <c r="AB1196" s="16"/>
      <c r="AC1196" s="16"/>
    </row>
    <row r="1197" spans="1:29" ht="15.75" customHeight="1" x14ac:dyDescent="0.35">
      <c r="A1197" s="17"/>
      <c r="B1197" s="16"/>
      <c r="C1197" s="16"/>
      <c r="D1197" s="16"/>
      <c r="E1197" s="16"/>
      <c r="F1197" s="16"/>
      <c r="G1197" s="16"/>
      <c r="H1197" s="16"/>
      <c r="I1197" s="16"/>
      <c r="J1197" s="16"/>
      <c r="K1197" s="16"/>
      <c r="L1197" s="16"/>
      <c r="N1197" s="16"/>
      <c r="O1197" s="16"/>
      <c r="P1197" s="16"/>
      <c r="Q1197" s="16"/>
      <c r="R1197" s="16"/>
      <c r="S1197" s="23"/>
      <c r="T1197" s="16"/>
      <c r="U1197" s="16"/>
      <c r="W1197" s="23"/>
      <c r="X1197" s="16"/>
      <c r="Y1197" s="16"/>
      <c r="Z1197" s="16"/>
      <c r="AA1197" s="16"/>
      <c r="AB1197" s="16"/>
      <c r="AC1197" s="16"/>
    </row>
    <row r="1198" spans="1:29" ht="15.75" customHeight="1" x14ac:dyDescent="0.35">
      <c r="A1198" s="17"/>
      <c r="B1198" s="16"/>
      <c r="C1198" s="16"/>
      <c r="D1198" s="16"/>
      <c r="E1198" s="16"/>
      <c r="F1198" s="16"/>
      <c r="G1198" s="16"/>
      <c r="H1198" s="16"/>
      <c r="I1198" s="16"/>
      <c r="J1198" s="16"/>
      <c r="K1198" s="16"/>
      <c r="L1198" s="16"/>
      <c r="N1198" s="16"/>
      <c r="O1198" s="16"/>
      <c r="P1198" s="16"/>
      <c r="Q1198" s="16"/>
      <c r="R1198" s="16"/>
      <c r="S1198" s="23"/>
      <c r="T1198" s="16"/>
      <c r="U1198" s="16"/>
      <c r="W1198" s="23"/>
      <c r="X1198" s="16"/>
      <c r="Y1198" s="16"/>
      <c r="Z1198" s="16"/>
      <c r="AA1198" s="16"/>
      <c r="AB1198" s="16"/>
      <c r="AC1198" s="16"/>
    </row>
    <row r="1199" spans="1:29" ht="15.75" customHeight="1" x14ac:dyDescent="0.35">
      <c r="A1199" s="17"/>
      <c r="B1199" s="16"/>
      <c r="C1199" s="16"/>
      <c r="D1199" s="16"/>
      <c r="E1199" s="16"/>
      <c r="F1199" s="16"/>
      <c r="G1199" s="16"/>
      <c r="H1199" s="16"/>
      <c r="I1199" s="16"/>
      <c r="J1199" s="16"/>
      <c r="K1199" s="16"/>
      <c r="L1199" s="16"/>
      <c r="N1199" s="16"/>
      <c r="O1199" s="16"/>
      <c r="P1199" s="16"/>
      <c r="Q1199" s="16"/>
      <c r="R1199" s="16"/>
      <c r="S1199" s="23"/>
      <c r="T1199" s="16"/>
      <c r="U1199" s="16"/>
      <c r="W1199" s="23"/>
      <c r="X1199" s="16"/>
      <c r="Y1199" s="16"/>
      <c r="Z1199" s="16"/>
      <c r="AA1199" s="16"/>
      <c r="AB1199" s="16"/>
      <c r="AC1199" s="16"/>
    </row>
    <row r="1200" spans="1:29" ht="15.75" customHeight="1" x14ac:dyDescent="0.35">
      <c r="A1200" s="17"/>
      <c r="B1200" s="16"/>
      <c r="C1200" s="16"/>
      <c r="D1200" s="16"/>
      <c r="E1200" s="16"/>
      <c r="F1200" s="16"/>
      <c r="G1200" s="16"/>
      <c r="H1200" s="16"/>
      <c r="I1200" s="16"/>
      <c r="J1200" s="16"/>
      <c r="K1200" s="16"/>
      <c r="L1200" s="16"/>
      <c r="N1200" s="16"/>
      <c r="O1200" s="16"/>
      <c r="P1200" s="16"/>
      <c r="Q1200" s="16"/>
      <c r="R1200" s="16"/>
      <c r="S1200" s="23"/>
      <c r="T1200" s="16"/>
      <c r="U1200" s="16"/>
      <c r="W1200" s="23"/>
      <c r="X1200" s="16"/>
      <c r="Y1200" s="16"/>
      <c r="Z1200" s="16"/>
      <c r="AA1200" s="16"/>
      <c r="AB1200" s="16"/>
      <c r="AC1200" s="16"/>
    </row>
    <row r="1201" spans="1:29" ht="15.75" customHeight="1" x14ac:dyDescent="0.35">
      <c r="A1201" s="17"/>
      <c r="B1201" s="16"/>
      <c r="C1201" s="16"/>
      <c r="D1201" s="16"/>
      <c r="E1201" s="16"/>
      <c r="F1201" s="16"/>
      <c r="G1201" s="16"/>
      <c r="H1201" s="16"/>
      <c r="I1201" s="16"/>
      <c r="J1201" s="16"/>
      <c r="K1201" s="16"/>
      <c r="L1201" s="16"/>
      <c r="N1201" s="16"/>
      <c r="O1201" s="16"/>
      <c r="P1201" s="16"/>
      <c r="Q1201" s="16"/>
      <c r="R1201" s="16"/>
      <c r="S1201" s="23"/>
      <c r="T1201" s="16"/>
      <c r="U1201" s="16"/>
      <c r="W1201" s="23"/>
      <c r="X1201" s="16"/>
      <c r="Y1201" s="16"/>
      <c r="Z1201" s="16"/>
      <c r="AA1201" s="16"/>
      <c r="AB1201" s="16"/>
      <c r="AC1201" s="16"/>
    </row>
    <row r="1202" spans="1:29" ht="15.75" customHeight="1" x14ac:dyDescent="0.35">
      <c r="A1202" s="17"/>
      <c r="B1202" s="16"/>
      <c r="C1202" s="16"/>
      <c r="D1202" s="16"/>
      <c r="E1202" s="16"/>
      <c r="F1202" s="16"/>
      <c r="G1202" s="16"/>
      <c r="H1202" s="16"/>
      <c r="I1202" s="16"/>
      <c r="J1202" s="16"/>
      <c r="K1202" s="16"/>
      <c r="L1202" s="16"/>
      <c r="N1202" s="16"/>
      <c r="O1202" s="16"/>
      <c r="P1202" s="16"/>
      <c r="Q1202" s="16"/>
      <c r="R1202" s="16"/>
      <c r="S1202" s="23"/>
      <c r="T1202" s="16"/>
      <c r="U1202" s="16"/>
      <c r="W1202" s="23"/>
      <c r="X1202" s="16"/>
      <c r="Y1202" s="16"/>
      <c r="Z1202" s="16"/>
      <c r="AA1202" s="16"/>
      <c r="AB1202" s="16"/>
      <c r="AC1202" s="16"/>
    </row>
    <row r="1203" spans="1:29" ht="15.75" customHeight="1" x14ac:dyDescent="0.35">
      <c r="A1203" s="17"/>
      <c r="B1203" s="16"/>
      <c r="C1203" s="16"/>
      <c r="D1203" s="16"/>
      <c r="E1203" s="16"/>
      <c r="F1203" s="16"/>
      <c r="G1203" s="16"/>
      <c r="H1203" s="16"/>
      <c r="I1203" s="16"/>
      <c r="J1203" s="16"/>
      <c r="K1203" s="16"/>
      <c r="L1203" s="16"/>
      <c r="N1203" s="16"/>
      <c r="O1203" s="16"/>
      <c r="P1203" s="16"/>
      <c r="Q1203" s="16"/>
      <c r="R1203" s="16"/>
      <c r="S1203" s="23"/>
      <c r="T1203" s="16"/>
      <c r="U1203" s="16"/>
      <c r="W1203" s="23"/>
      <c r="X1203" s="16"/>
      <c r="Y1203" s="16"/>
      <c r="Z1203" s="16"/>
      <c r="AA1203" s="16"/>
      <c r="AB1203" s="16"/>
      <c r="AC1203" s="16"/>
    </row>
    <row r="1204" spans="1:29" ht="15.75" customHeight="1" x14ac:dyDescent="0.35">
      <c r="A1204" s="17"/>
      <c r="B1204" s="16"/>
      <c r="C1204" s="16"/>
      <c r="D1204" s="16"/>
      <c r="E1204" s="16"/>
      <c r="F1204" s="16"/>
      <c r="G1204" s="16"/>
      <c r="H1204" s="16"/>
      <c r="I1204" s="16"/>
      <c r="J1204" s="16"/>
      <c r="K1204" s="16"/>
      <c r="L1204" s="16"/>
      <c r="N1204" s="16"/>
      <c r="O1204" s="16"/>
      <c r="P1204" s="16"/>
      <c r="Q1204" s="16"/>
      <c r="R1204" s="16"/>
      <c r="S1204" s="23"/>
      <c r="T1204" s="16"/>
      <c r="U1204" s="16"/>
      <c r="W1204" s="23"/>
      <c r="X1204" s="16"/>
      <c r="Y1204" s="16"/>
      <c r="Z1204" s="16"/>
      <c r="AA1204" s="16"/>
      <c r="AB1204" s="16"/>
      <c r="AC1204" s="16"/>
    </row>
    <row r="1205" spans="1:29" ht="15.75" customHeight="1" x14ac:dyDescent="0.35">
      <c r="A1205" s="17"/>
      <c r="B1205" s="16"/>
      <c r="C1205" s="16"/>
      <c r="D1205" s="16"/>
      <c r="E1205" s="16"/>
      <c r="F1205" s="16"/>
      <c r="G1205" s="16"/>
      <c r="H1205" s="16"/>
      <c r="I1205" s="16"/>
      <c r="J1205" s="16"/>
      <c r="K1205" s="16"/>
      <c r="L1205" s="16"/>
      <c r="N1205" s="16"/>
      <c r="O1205" s="16"/>
      <c r="P1205" s="16"/>
      <c r="Q1205" s="16"/>
      <c r="R1205" s="16"/>
      <c r="S1205" s="23"/>
      <c r="T1205" s="16"/>
      <c r="U1205" s="16"/>
      <c r="W1205" s="23"/>
      <c r="X1205" s="16"/>
      <c r="Y1205" s="16"/>
      <c r="Z1205" s="16"/>
      <c r="AA1205" s="16"/>
      <c r="AB1205" s="16"/>
      <c r="AC1205" s="16"/>
    </row>
    <row r="1206" spans="1:29" ht="15.75" customHeight="1" x14ac:dyDescent="0.35">
      <c r="A1206" s="17"/>
      <c r="B1206" s="16"/>
      <c r="C1206" s="16"/>
      <c r="D1206" s="16"/>
      <c r="E1206" s="16"/>
      <c r="F1206" s="16"/>
      <c r="G1206" s="16"/>
      <c r="H1206" s="16"/>
      <c r="I1206" s="16"/>
      <c r="J1206" s="16"/>
      <c r="K1206" s="16"/>
      <c r="L1206" s="16"/>
      <c r="N1206" s="16"/>
      <c r="O1206" s="16"/>
      <c r="P1206" s="16"/>
      <c r="Q1206" s="16"/>
      <c r="R1206" s="16"/>
      <c r="S1206" s="23"/>
      <c r="T1206" s="16"/>
      <c r="U1206" s="16"/>
      <c r="W1206" s="23"/>
      <c r="X1206" s="16"/>
      <c r="Y1206" s="16"/>
      <c r="Z1206" s="16"/>
      <c r="AA1206" s="16"/>
      <c r="AB1206" s="16"/>
      <c r="AC1206" s="16"/>
    </row>
    <row r="1207" spans="1:29" ht="15.75" customHeight="1" x14ac:dyDescent="0.35">
      <c r="A1207" s="17"/>
      <c r="B1207" s="16"/>
      <c r="C1207" s="16"/>
      <c r="D1207" s="16"/>
      <c r="E1207" s="16"/>
      <c r="F1207" s="16"/>
      <c r="G1207" s="16"/>
      <c r="H1207" s="16"/>
      <c r="I1207" s="16"/>
      <c r="J1207" s="16"/>
      <c r="K1207" s="16"/>
      <c r="L1207" s="16"/>
      <c r="N1207" s="16"/>
      <c r="O1207" s="16"/>
      <c r="P1207" s="16"/>
      <c r="Q1207" s="16"/>
      <c r="R1207" s="16"/>
      <c r="S1207" s="23"/>
      <c r="T1207" s="16"/>
      <c r="U1207" s="16"/>
      <c r="W1207" s="23"/>
      <c r="X1207" s="16"/>
      <c r="Y1207" s="16"/>
      <c r="Z1207" s="16"/>
      <c r="AA1207" s="16"/>
      <c r="AB1207" s="16"/>
      <c r="AC1207" s="16"/>
    </row>
    <row r="1208" spans="1:29" ht="15.75" customHeight="1" x14ac:dyDescent="0.35">
      <c r="A1208" s="17"/>
      <c r="B1208" s="16"/>
      <c r="C1208" s="16"/>
      <c r="D1208" s="16"/>
      <c r="E1208" s="16"/>
      <c r="F1208" s="16"/>
      <c r="G1208" s="16"/>
      <c r="H1208" s="16"/>
      <c r="I1208" s="16"/>
      <c r="J1208" s="16"/>
      <c r="K1208" s="16"/>
      <c r="L1208" s="16"/>
      <c r="N1208" s="16"/>
      <c r="O1208" s="16"/>
      <c r="P1208" s="16"/>
      <c r="Q1208" s="16"/>
      <c r="R1208" s="16"/>
      <c r="S1208" s="23"/>
      <c r="T1208" s="16"/>
      <c r="U1208" s="16"/>
      <c r="W1208" s="23"/>
      <c r="X1208" s="16"/>
      <c r="Y1208" s="16"/>
      <c r="Z1208" s="16"/>
      <c r="AA1208" s="16"/>
      <c r="AB1208" s="16"/>
      <c r="AC1208" s="16"/>
    </row>
    <row r="1209" spans="1:29" ht="15.75" customHeight="1" x14ac:dyDescent="0.35">
      <c r="A1209" s="17"/>
      <c r="B1209" s="16"/>
      <c r="C1209" s="16"/>
      <c r="D1209" s="16"/>
      <c r="E1209" s="16"/>
      <c r="F1209" s="16"/>
      <c r="G1209" s="16"/>
      <c r="H1209" s="16"/>
      <c r="I1209" s="16"/>
      <c r="J1209" s="16"/>
      <c r="K1209" s="16"/>
      <c r="L1209" s="16"/>
      <c r="N1209" s="16"/>
      <c r="O1209" s="16"/>
      <c r="P1209" s="16"/>
      <c r="Q1209" s="16"/>
      <c r="R1209" s="16"/>
      <c r="S1209" s="23"/>
      <c r="T1209" s="16"/>
      <c r="U1209" s="16"/>
      <c r="W1209" s="23"/>
      <c r="X1209" s="16"/>
      <c r="Y1209" s="16"/>
      <c r="Z1209" s="16"/>
      <c r="AA1209" s="16"/>
      <c r="AB1209" s="16"/>
      <c r="AC1209" s="16"/>
    </row>
    <row r="1210" spans="1:29" ht="15.75" customHeight="1" x14ac:dyDescent="0.35">
      <c r="A1210" s="17"/>
      <c r="B1210" s="16"/>
      <c r="C1210" s="16"/>
      <c r="D1210" s="16"/>
      <c r="E1210" s="16"/>
      <c r="F1210" s="16"/>
      <c r="G1210" s="16"/>
      <c r="H1210" s="16"/>
      <c r="I1210" s="16"/>
      <c r="J1210" s="16"/>
      <c r="K1210" s="16"/>
      <c r="L1210" s="16"/>
      <c r="N1210" s="16"/>
      <c r="O1210" s="16"/>
      <c r="P1210" s="16"/>
      <c r="Q1210" s="16"/>
      <c r="R1210" s="16"/>
      <c r="S1210" s="23"/>
      <c r="T1210" s="16"/>
      <c r="U1210" s="16"/>
      <c r="W1210" s="23"/>
      <c r="X1210" s="16"/>
      <c r="Y1210" s="16"/>
      <c r="Z1210" s="16"/>
      <c r="AA1210" s="16"/>
      <c r="AB1210" s="16"/>
      <c r="AC1210" s="16"/>
    </row>
    <row r="1211" spans="1:29" ht="15.75" customHeight="1" x14ac:dyDescent="0.35">
      <c r="A1211" s="17"/>
      <c r="B1211" s="16"/>
      <c r="C1211" s="16"/>
      <c r="D1211" s="16"/>
      <c r="E1211" s="16"/>
      <c r="F1211" s="16"/>
      <c r="G1211" s="16"/>
      <c r="H1211" s="16"/>
      <c r="I1211" s="16"/>
      <c r="J1211" s="16"/>
      <c r="K1211" s="16"/>
      <c r="L1211" s="16"/>
      <c r="N1211" s="16"/>
      <c r="O1211" s="16"/>
      <c r="P1211" s="16"/>
      <c r="Q1211" s="16"/>
      <c r="R1211" s="16"/>
      <c r="S1211" s="23"/>
      <c r="T1211" s="16"/>
      <c r="U1211" s="16"/>
      <c r="W1211" s="23"/>
      <c r="X1211" s="16"/>
      <c r="Y1211" s="16"/>
      <c r="Z1211" s="16"/>
      <c r="AA1211" s="16"/>
      <c r="AB1211" s="16"/>
      <c r="AC1211" s="16"/>
    </row>
    <row r="1212" spans="1:29" ht="15.75" customHeight="1" x14ac:dyDescent="0.35">
      <c r="A1212" s="17"/>
      <c r="B1212" s="16"/>
      <c r="C1212" s="16"/>
      <c r="D1212" s="16"/>
      <c r="E1212" s="16"/>
      <c r="F1212" s="16"/>
      <c r="G1212" s="16"/>
      <c r="H1212" s="16"/>
      <c r="I1212" s="16"/>
      <c r="J1212" s="16"/>
      <c r="K1212" s="16"/>
      <c r="L1212" s="16"/>
      <c r="N1212" s="16"/>
      <c r="O1212" s="16"/>
      <c r="P1212" s="16"/>
      <c r="Q1212" s="16"/>
      <c r="R1212" s="16"/>
      <c r="S1212" s="23"/>
      <c r="T1212" s="16"/>
      <c r="U1212" s="16"/>
      <c r="W1212" s="23"/>
      <c r="X1212" s="16"/>
      <c r="Y1212" s="16"/>
      <c r="Z1212" s="16"/>
      <c r="AA1212" s="16"/>
      <c r="AB1212" s="16"/>
      <c r="AC1212" s="16"/>
    </row>
    <row r="1213" spans="1:29" ht="15.75" customHeight="1" x14ac:dyDescent="0.35">
      <c r="A1213" s="17"/>
      <c r="B1213" s="16"/>
      <c r="C1213" s="16"/>
      <c r="D1213" s="16"/>
      <c r="E1213" s="16"/>
      <c r="F1213" s="16"/>
      <c r="G1213" s="16"/>
      <c r="H1213" s="16"/>
      <c r="I1213" s="16"/>
      <c r="J1213" s="16"/>
      <c r="K1213" s="16"/>
      <c r="L1213" s="16"/>
      <c r="N1213" s="16"/>
      <c r="O1213" s="16"/>
      <c r="P1213" s="16"/>
      <c r="Q1213" s="16"/>
      <c r="R1213" s="16"/>
      <c r="S1213" s="23"/>
      <c r="T1213" s="16"/>
      <c r="U1213" s="16"/>
      <c r="W1213" s="23"/>
      <c r="X1213" s="16"/>
      <c r="Y1213" s="16"/>
      <c r="Z1213" s="16"/>
      <c r="AA1213" s="16"/>
      <c r="AB1213" s="16"/>
      <c r="AC1213" s="16"/>
    </row>
    <row r="1214" spans="1:29" ht="15.75" customHeight="1" x14ac:dyDescent="0.35">
      <c r="A1214" s="17"/>
      <c r="B1214" s="16"/>
      <c r="C1214" s="16"/>
      <c r="D1214" s="16"/>
      <c r="E1214" s="16"/>
      <c r="F1214" s="16"/>
      <c r="G1214" s="16"/>
      <c r="H1214" s="16"/>
      <c r="I1214" s="16"/>
      <c r="J1214" s="16"/>
      <c r="K1214" s="16"/>
      <c r="L1214" s="16"/>
      <c r="N1214" s="16"/>
      <c r="O1214" s="16"/>
      <c r="P1214" s="16"/>
      <c r="Q1214" s="16"/>
      <c r="R1214" s="16"/>
      <c r="S1214" s="23"/>
      <c r="T1214" s="16"/>
      <c r="U1214" s="16"/>
      <c r="W1214" s="23"/>
      <c r="X1214" s="16"/>
      <c r="Y1214" s="16"/>
      <c r="Z1214" s="16"/>
      <c r="AA1214" s="16"/>
      <c r="AB1214" s="16"/>
      <c r="AC1214" s="16"/>
    </row>
    <row r="1215" spans="1:29" ht="15.75" customHeight="1" x14ac:dyDescent="0.35">
      <c r="A1215" s="17"/>
      <c r="B1215" s="16"/>
      <c r="C1215" s="16"/>
      <c r="D1215" s="16"/>
      <c r="E1215" s="16"/>
      <c r="F1215" s="16"/>
      <c r="G1215" s="16"/>
      <c r="H1215" s="16"/>
      <c r="I1215" s="16"/>
      <c r="J1215" s="16"/>
      <c r="K1215" s="16"/>
      <c r="L1215" s="16"/>
      <c r="N1215" s="16"/>
      <c r="O1215" s="16"/>
      <c r="P1215" s="16"/>
      <c r="Q1215" s="16"/>
      <c r="R1215" s="16"/>
      <c r="S1215" s="23"/>
      <c r="T1215" s="16"/>
      <c r="U1215" s="16"/>
      <c r="W1215" s="23"/>
      <c r="X1215" s="16"/>
      <c r="Y1215" s="16"/>
      <c r="Z1215" s="16"/>
      <c r="AA1215" s="16"/>
      <c r="AB1215" s="16"/>
      <c r="AC1215" s="16"/>
    </row>
    <row r="1216" spans="1:29" ht="15.75" customHeight="1" x14ac:dyDescent="0.35">
      <c r="A1216" s="17"/>
      <c r="B1216" s="16"/>
      <c r="C1216" s="16"/>
      <c r="D1216" s="16"/>
      <c r="E1216" s="16"/>
      <c r="F1216" s="16"/>
      <c r="G1216" s="16"/>
      <c r="H1216" s="16"/>
      <c r="I1216" s="16"/>
      <c r="J1216" s="16"/>
      <c r="K1216" s="16"/>
      <c r="L1216" s="16"/>
      <c r="N1216" s="16"/>
      <c r="O1216" s="16"/>
      <c r="P1216" s="16"/>
      <c r="Q1216" s="16"/>
      <c r="R1216" s="16"/>
      <c r="S1216" s="23"/>
      <c r="T1216" s="16"/>
      <c r="U1216" s="16"/>
      <c r="W1216" s="23"/>
      <c r="X1216" s="16"/>
      <c r="Y1216" s="16"/>
      <c r="Z1216" s="16"/>
      <c r="AA1216" s="16"/>
      <c r="AB1216" s="16"/>
      <c r="AC1216" s="16"/>
    </row>
    <row r="1217" spans="1:29" ht="15.75" customHeight="1" x14ac:dyDescent="0.35">
      <c r="A1217" s="17"/>
      <c r="B1217" s="16"/>
      <c r="C1217" s="16"/>
      <c r="D1217" s="16"/>
      <c r="E1217" s="16"/>
      <c r="F1217" s="16"/>
      <c r="G1217" s="16"/>
      <c r="H1217" s="16"/>
      <c r="I1217" s="16"/>
      <c r="J1217" s="16"/>
      <c r="K1217" s="16"/>
      <c r="L1217" s="16"/>
      <c r="N1217" s="16"/>
      <c r="O1217" s="16"/>
      <c r="P1217" s="16"/>
      <c r="Q1217" s="16"/>
      <c r="R1217" s="16"/>
      <c r="S1217" s="23"/>
      <c r="T1217" s="16"/>
      <c r="U1217" s="16"/>
      <c r="W1217" s="23"/>
      <c r="X1217" s="16"/>
      <c r="Y1217" s="16"/>
      <c r="Z1217" s="16"/>
      <c r="AA1217" s="16"/>
      <c r="AB1217" s="16"/>
      <c r="AC1217" s="16"/>
    </row>
    <row r="1218" spans="1:29" ht="15.75" customHeight="1" x14ac:dyDescent="0.35">
      <c r="A1218" s="17"/>
      <c r="B1218" s="16"/>
      <c r="C1218" s="16"/>
      <c r="D1218" s="16"/>
      <c r="E1218" s="16"/>
      <c r="F1218" s="16"/>
      <c r="G1218" s="16"/>
      <c r="H1218" s="16"/>
      <c r="I1218" s="16"/>
      <c r="J1218" s="16"/>
      <c r="K1218" s="16"/>
      <c r="L1218" s="16"/>
      <c r="N1218" s="16"/>
      <c r="O1218" s="16"/>
      <c r="P1218" s="16"/>
      <c r="Q1218" s="16"/>
      <c r="R1218" s="16"/>
      <c r="S1218" s="23"/>
      <c r="T1218" s="16"/>
      <c r="U1218" s="16"/>
      <c r="W1218" s="23"/>
      <c r="X1218" s="16"/>
      <c r="Y1218" s="16"/>
      <c r="Z1218" s="16"/>
      <c r="AA1218" s="16"/>
      <c r="AB1218" s="16"/>
      <c r="AC1218" s="16"/>
    </row>
    <row r="1219" spans="1:29" ht="15.75" customHeight="1" x14ac:dyDescent="0.35">
      <c r="A1219" s="17"/>
      <c r="B1219" s="16"/>
      <c r="C1219" s="16"/>
      <c r="D1219" s="16"/>
      <c r="E1219" s="16"/>
      <c r="F1219" s="16"/>
      <c r="G1219" s="16"/>
      <c r="H1219" s="16"/>
      <c r="I1219" s="16"/>
      <c r="J1219" s="16"/>
      <c r="K1219" s="16"/>
      <c r="L1219" s="16"/>
      <c r="N1219" s="16"/>
      <c r="O1219" s="16"/>
      <c r="P1219" s="16"/>
      <c r="Q1219" s="16"/>
      <c r="R1219" s="16"/>
      <c r="S1219" s="23"/>
      <c r="T1219" s="16"/>
      <c r="U1219" s="16"/>
      <c r="W1219" s="23"/>
      <c r="X1219" s="16"/>
      <c r="Y1219" s="16"/>
      <c r="Z1219" s="16"/>
      <c r="AA1219" s="16"/>
      <c r="AB1219" s="16"/>
      <c r="AC1219" s="16"/>
    </row>
    <row r="1220" spans="1:29" ht="15.75" customHeight="1" x14ac:dyDescent="0.35">
      <c r="A1220" s="17"/>
      <c r="B1220" s="16"/>
      <c r="C1220" s="16"/>
      <c r="D1220" s="16"/>
      <c r="E1220" s="16"/>
      <c r="F1220" s="16"/>
      <c r="G1220" s="16"/>
      <c r="H1220" s="16"/>
      <c r="I1220" s="16"/>
      <c r="J1220" s="16"/>
      <c r="K1220" s="16"/>
      <c r="L1220" s="16"/>
      <c r="N1220" s="16"/>
      <c r="O1220" s="16"/>
      <c r="P1220" s="16"/>
      <c r="Q1220" s="16"/>
      <c r="R1220" s="16"/>
      <c r="S1220" s="23"/>
      <c r="T1220" s="16"/>
      <c r="U1220" s="16"/>
      <c r="W1220" s="23"/>
      <c r="X1220" s="16"/>
      <c r="Y1220" s="16"/>
      <c r="Z1220" s="16"/>
      <c r="AA1220" s="16"/>
      <c r="AB1220" s="16"/>
      <c r="AC1220" s="16"/>
    </row>
    <row r="1221" spans="1:29" ht="15.75" customHeight="1" x14ac:dyDescent="0.35">
      <c r="A1221" s="17"/>
      <c r="B1221" s="16"/>
      <c r="C1221" s="16"/>
      <c r="D1221" s="16"/>
      <c r="E1221" s="16"/>
      <c r="F1221" s="16"/>
      <c r="G1221" s="16"/>
      <c r="H1221" s="16"/>
      <c r="I1221" s="16"/>
      <c r="J1221" s="16"/>
      <c r="K1221" s="16"/>
      <c r="L1221" s="16"/>
      <c r="N1221" s="16"/>
      <c r="O1221" s="16"/>
      <c r="P1221" s="16"/>
      <c r="Q1221" s="16"/>
      <c r="R1221" s="16"/>
      <c r="S1221" s="23"/>
      <c r="T1221" s="16"/>
      <c r="U1221" s="16"/>
      <c r="W1221" s="23"/>
      <c r="X1221" s="16"/>
      <c r="Y1221" s="16"/>
      <c r="Z1221" s="16"/>
      <c r="AA1221" s="16"/>
      <c r="AB1221" s="16"/>
      <c r="AC1221" s="16"/>
    </row>
    <row r="1222" spans="1:29" ht="15.75" customHeight="1" x14ac:dyDescent="0.35">
      <c r="A1222" s="17"/>
      <c r="B1222" s="16"/>
      <c r="C1222" s="16"/>
      <c r="D1222" s="16"/>
      <c r="E1222" s="16"/>
      <c r="F1222" s="16"/>
      <c r="G1222" s="16"/>
      <c r="H1222" s="16"/>
      <c r="I1222" s="16"/>
      <c r="J1222" s="16"/>
      <c r="K1222" s="16"/>
      <c r="L1222" s="16"/>
      <c r="N1222" s="16"/>
      <c r="O1222" s="16"/>
      <c r="P1222" s="16"/>
      <c r="Q1222" s="16"/>
      <c r="R1222" s="16"/>
      <c r="S1222" s="23"/>
      <c r="T1222" s="16"/>
      <c r="U1222" s="16"/>
      <c r="W1222" s="23"/>
      <c r="X1222" s="16"/>
      <c r="Y1222" s="16"/>
      <c r="Z1222" s="16"/>
      <c r="AA1222" s="16"/>
      <c r="AB1222" s="16"/>
      <c r="AC1222" s="16"/>
    </row>
    <row r="1223" spans="1:29" ht="15.75" customHeight="1" x14ac:dyDescent="0.35">
      <c r="A1223" s="17"/>
      <c r="B1223" s="16"/>
      <c r="C1223" s="16"/>
      <c r="D1223" s="16"/>
      <c r="E1223" s="16"/>
      <c r="F1223" s="16"/>
      <c r="G1223" s="16"/>
      <c r="H1223" s="16"/>
      <c r="I1223" s="16"/>
      <c r="J1223" s="16"/>
      <c r="K1223" s="16"/>
      <c r="L1223" s="16"/>
      <c r="N1223" s="16"/>
      <c r="O1223" s="16"/>
      <c r="P1223" s="16"/>
      <c r="Q1223" s="16"/>
      <c r="R1223" s="16"/>
      <c r="S1223" s="23"/>
      <c r="T1223" s="16"/>
      <c r="U1223" s="16"/>
      <c r="W1223" s="23"/>
      <c r="X1223" s="16"/>
      <c r="Y1223" s="16"/>
      <c r="Z1223" s="16"/>
      <c r="AA1223" s="16"/>
      <c r="AB1223" s="16"/>
      <c r="AC1223" s="16"/>
    </row>
    <row r="1224" spans="1:29" ht="15.75" customHeight="1" x14ac:dyDescent="0.35">
      <c r="A1224" s="17"/>
      <c r="B1224" s="16"/>
      <c r="C1224" s="16"/>
      <c r="D1224" s="16"/>
      <c r="E1224" s="16"/>
      <c r="F1224" s="16"/>
      <c r="G1224" s="16"/>
      <c r="H1224" s="16"/>
      <c r="I1224" s="16"/>
      <c r="J1224" s="16"/>
      <c r="K1224" s="16"/>
      <c r="L1224" s="16"/>
      <c r="N1224" s="16"/>
      <c r="O1224" s="16"/>
      <c r="P1224" s="16"/>
      <c r="Q1224" s="16"/>
      <c r="R1224" s="16"/>
      <c r="S1224" s="23"/>
      <c r="T1224" s="16"/>
      <c r="U1224" s="16"/>
      <c r="W1224" s="23"/>
      <c r="X1224" s="16"/>
      <c r="Y1224" s="16"/>
      <c r="Z1224" s="16"/>
      <c r="AA1224" s="16"/>
      <c r="AB1224" s="16"/>
      <c r="AC1224" s="16"/>
    </row>
    <row r="1225" spans="1:29" ht="15.75" customHeight="1" x14ac:dyDescent="0.35">
      <c r="A1225" s="17"/>
      <c r="B1225" s="16"/>
      <c r="C1225" s="16"/>
      <c r="D1225" s="16"/>
      <c r="E1225" s="16"/>
      <c r="F1225" s="16"/>
      <c r="G1225" s="16"/>
      <c r="H1225" s="16"/>
      <c r="I1225" s="16"/>
      <c r="J1225" s="16"/>
      <c r="K1225" s="16"/>
      <c r="L1225" s="16"/>
      <c r="N1225" s="16"/>
      <c r="O1225" s="16"/>
      <c r="P1225" s="16"/>
      <c r="Q1225" s="16"/>
      <c r="R1225" s="16"/>
      <c r="S1225" s="23"/>
      <c r="T1225" s="16"/>
      <c r="U1225" s="16"/>
      <c r="W1225" s="23"/>
      <c r="X1225" s="16"/>
      <c r="Y1225" s="16"/>
      <c r="Z1225" s="16"/>
      <c r="AA1225" s="16"/>
      <c r="AB1225" s="16"/>
      <c r="AC1225" s="16"/>
    </row>
    <row r="1226" spans="1:29" ht="15.75" customHeight="1" x14ac:dyDescent="0.35">
      <c r="A1226" s="17"/>
      <c r="B1226" s="16"/>
      <c r="C1226" s="16"/>
      <c r="D1226" s="16"/>
      <c r="E1226" s="16"/>
      <c r="F1226" s="16"/>
      <c r="G1226" s="16"/>
      <c r="H1226" s="16"/>
      <c r="I1226" s="16"/>
      <c r="J1226" s="16"/>
      <c r="K1226" s="16"/>
      <c r="L1226" s="16"/>
      <c r="N1226" s="16"/>
      <c r="O1226" s="16"/>
      <c r="P1226" s="16"/>
      <c r="Q1226" s="16"/>
      <c r="R1226" s="16"/>
      <c r="S1226" s="23"/>
      <c r="T1226" s="16"/>
      <c r="U1226" s="16"/>
      <c r="W1226" s="23"/>
      <c r="X1226" s="16"/>
      <c r="Y1226" s="16"/>
      <c r="Z1226" s="16"/>
      <c r="AA1226" s="16"/>
      <c r="AB1226" s="16"/>
      <c r="AC1226" s="16"/>
    </row>
    <row r="1227" spans="1:29" ht="15.75" customHeight="1" x14ac:dyDescent="0.35">
      <c r="A1227" s="17"/>
      <c r="B1227" s="16"/>
      <c r="C1227" s="16"/>
      <c r="D1227" s="16"/>
      <c r="E1227" s="16"/>
      <c r="F1227" s="16"/>
      <c r="G1227" s="16"/>
      <c r="H1227" s="16"/>
      <c r="I1227" s="16"/>
      <c r="J1227" s="16"/>
      <c r="K1227" s="16"/>
      <c r="L1227" s="16"/>
      <c r="N1227" s="16"/>
      <c r="O1227" s="16"/>
      <c r="P1227" s="16"/>
      <c r="Q1227" s="16"/>
      <c r="R1227" s="16"/>
      <c r="S1227" s="23"/>
      <c r="T1227" s="16"/>
      <c r="U1227" s="16"/>
      <c r="W1227" s="23"/>
      <c r="X1227" s="16"/>
      <c r="Y1227" s="16"/>
      <c r="Z1227" s="16"/>
      <c r="AA1227" s="16"/>
      <c r="AB1227" s="16"/>
      <c r="AC1227" s="16"/>
    </row>
    <row r="1228" spans="1:29" ht="15.75" customHeight="1" x14ac:dyDescent="0.35">
      <c r="A1228" s="17"/>
      <c r="B1228" s="16"/>
      <c r="C1228" s="16"/>
      <c r="D1228" s="16"/>
      <c r="E1228" s="16"/>
      <c r="F1228" s="16"/>
      <c r="G1228" s="16"/>
      <c r="H1228" s="16"/>
      <c r="I1228" s="16"/>
      <c r="J1228" s="16"/>
      <c r="K1228" s="16"/>
      <c r="L1228" s="16"/>
      <c r="N1228" s="16"/>
      <c r="O1228" s="16"/>
      <c r="P1228" s="16"/>
      <c r="Q1228" s="16"/>
      <c r="R1228" s="16"/>
      <c r="S1228" s="23"/>
      <c r="T1228" s="16"/>
      <c r="U1228" s="16"/>
      <c r="W1228" s="23"/>
      <c r="X1228" s="16"/>
      <c r="Y1228" s="16"/>
      <c r="Z1228" s="16"/>
      <c r="AA1228" s="16"/>
      <c r="AB1228" s="16"/>
      <c r="AC1228" s="16"/>
    </row>
    <row r="1229" spans="1:29" ht="15.75" customHeight="1" x14ac:dyDescent="0.35">
      <c r="A1229" s="17"/>
      <c r="B1229" s="16"/>
      <c r="C1229" s="16"/>
      <c r="D1229" s="16"/>
      <c r="E1229" s="16"/>
      <c r="F1229" s="16"/>
      <c r="G1229" s="16"/>
      <c r="H1229" s="16"/>
      <c r="I1229" s="16"/>
      <c r="J1229" s="16"/>
      <c r="K1229" s="16"/>
      <c r="L1229" s="16"/>
      <c r="N1229" s="16"/>
      <c r="O1229" s="16"/>
      <c r="P1229" s="16"/>
      <c r="Q1229" s="16"/>
      <c r="R1229" s="16"/>
      <c r="S1229" s="23"/>
      <c r="T1229" s="16"/>
      <c r="U1229" s="16"/>
      <c r="W1229" s="23"/>
      <c r="X1229" s="16"/>
      <c r="Y1229" s="16"/>
      <c r="Z1229" s="16"/>
      <c r="AA1229" s="16"/>
      <c r="AB1229" s="16"/>
      <c r="AC1229" s="16"/>
    </row>
    <row r="1230" spans="1:29" ht="15.75" customHeight="1" x14ac:dyDescent="0.35">
      <c r="A1230" s="17"/>
      <c r="B1230" s="16"/>
      <c r="C1230" s="16"/>
      <c r="D1230" s="16"/>
      <c r="E1230" s="16"/>
      <c r="F1230" s="16"/>
      <c r="G1230" s="16"/>
      <c r="H1230" s="16"/>
      <c r="I1230" s="16"/>
      <c r="J1230" s="16"/>
      <c r="K1230" s="16"/>
      <c r="L1230" s="16"/>
      <c r="N1230" s="16"/>
      <c r="O1230" s="16"/>
      <c r="P1230" s="16"/>
      <c r="Q1230" s="16"/>
      <c r="R1230" s="16"/>
      <c r="S1230" s="23"/>
      <c r="T1230" s="16"/>
      <c r="U1230" s="16"/>
      <c r="W1230" s="23"/>
      <c r="X1230" s="16"/>
      <c r="Y1230" s="16"/>
      <c r="Z1230" s="16"/>
      <c r="AA1230" s="16"/>
      <c r="AB1230" s="16"/>
      <c r="AC1230" s="16"/>
    </row>
    <row r="1231" spans="1:29" ht="15.75" customHeight="1" x14ac:dyDescent="0.35">
      <c r="A1231" s="17"/>
      <c r="B1231" s="16"/>
      <c r="C1231" s="16"/>
      <c r="D1231" s="16"/>
      <c r="E1231" s="16"/>
      <c r="F1231" s="16"/>
      <c r="G1231" s="16"/>
      <c r="H1231" s="16"/>
      <c r="I1231" s="16"/>
      <c r="J1231" s="16"/>
      <c r="K1231" s="16"/>
      <c r="L1231" s="16"/>
      <c r="N1231" s="16"/>
      <c r="O1231" s="16"/>
      <c r="P1231" s="16"/>
      <c r="Q1231" s="16"/>
      <c r="R1231" s="16"/>
      <c r="S1231" s="23"/>
      <c r="T1231" s="16"/>
      <c r="U1231" s="16"/>
      <c r="W1231" s="23"/>
      <c r="X1231" s="16"/>
      <c r="Y1231" s="16"/>
      <c r="Z1231" s="16"/>
      <c r="AA1231" s="16"/>
      <c r="AB1231" s="16"/>
      <c r="AC1231" s="16"/>
    </row>
    <row r="1232" spans="1:29" ht="15.75" customHeight="1" x14ac:dyDescent="0.35">
      <c r="A1232" s="17"/>
      <c r="B1232" s="16"/>
      <c r="C1232" s="16"/>
      <c r="D1232" s="16"/>
      <c r="E1232" s="16"/>
      <c r="F1232" s="16"/>
      <c r="G1232" s="16"/>
      <c r="H1232" s="16"/>
      <c r="I1232" s="16"/>
      <c r="J1232" s="16"/>
      <c r="K1232" s="16"/>
      <c r="L1232" s="16"/>
      <c r="N1232" s="16"/>
      <c r="O1232" s="16"/>
      <c r="P1232" s="16"/>
      <c r="Q1232" s="16"/>
      <c r="R1232" s="16"/>
      <c r="S1232" s="23"/>
      <c r="T1232" s="16"/>
      <c r="U1232" s="16"/>
      <c r="W1232" s="23"/>
      <c r="X1232" s="16"/>
      <c r="Y1232" s="16"/>
      <c r="Z1232" s="16"/>
      <c r="AA1232" s="16"/>
      <c r="AB1232" s="16"/>
      <c r="AC1232" s="16"/>
    </row>
    <row r="1233" spans="1:29" ht="15.75" customHeight="1" x14ac:dyDescent="0.35">
      <c r="A1233" s="17"/>
      <c r="B1233" s="16"/>
      <c r="C1233" s="16"/>
      <c r="D1233" s="16"/>
      <c r="E1233" s="16"/>
      <c r="F1233" s="16"/>
      <c r="G1233" s="16"/>
      <c r="H1233" s="16"/>
      <c r="I1233" s="16"/>
      <c r="J1233" s="16"/>
      <c r="K1233" s="16"/>
      <c r="L1233" s="16"/>
      <c r="N1233" s="16"/>
      <c r="O1233" s="16"/>
      <c r="P1233" s="16"/>
      <c r="Q1233" s="16"/>
      <c r="R1233" s="16"/>
      <c r="S1233" s="23"/>
      <c r="T1233" s="16"/>
      <c r="U1233" s="16"/>
      <c r="W1233" s="23"/>
      <c r="X1233" s="16"/>
      <c r="Y1233" s="16"/>
      <c r="Z1233" s="16"/>
      <c r="AA1233" s="16"/>
      <c r="AB1233" s="16"/>
      <c r="AC1233" s="16"/>
    </row>
    <row r="1234" spans="1:29" ht="15.75" customHeight="1" x14ac:dyDescent="0.35">
      <c r="A1234" s="17"/>
      <c r="B1234" s="16"/>
      <c r="C1234" s="16"/>
      <c r="D1234" s="16"/>
      <c r="E1234" s="16"/>
      <c r="F1234" s="16"/>
      <c r="G1234" s="16"/>
      <c r="H1234" s="16"/>
      <c r="I1234" s="16"/>
      <c r="J1234" s="16"/>
      <c r="K1234" s="16"/>
      <c r="L1234" s="16"/>
      <c r="N1234" s="16"/>
      <c r="O1234" s="16"/>
      <c r="P1234" s="16"/>
      <c r="Q1234" s="16"/>
      <c r="R1234" s="16"/>
      <c r="S1234" s="23"/>
      <c r="T1234" s="16"/>
      <c r="U1234" s="16"/>
      <c r="W1234" s="23"/>
      <c r="X1234" s="16"/>
      <c r="Y1234" s="16"/>
      <c r="Z1234" s="16"/>
      <c r="AA1234" s="16"/>
      <c r="AB1234" s="16"/>
      <c r="AC1234" s="16"/>
    </row>
    <row r="1235" spans="1:29" ht="15.75" customHeight="1" x14ac:dyDescent="0.35">
      <c r="A1235" s="17"/>
      <c r="B1235" s="16"/>
      <c r="C1235" s="16"/>
      <c r="D1235" s="16"/>
      <c r="E1235" s="16"/>
      <c r="F1235" s="16"/>
      <c r="G1235" s="16"/>
      <c r="H1235" s="16"/>
      <c r="I1235" s="16"/>
      <c r="J1235" s="16"/>
      <c r="K1235" s="16"/>
      <c r="L1235" s="16"/>
      <c r="N1235" s="16"/>
      <c r="O1235" s="16"/>
      <c r="P1235" s="16"/>
      <c r="Q1235" s="16"/>
      <c r="R1235" s="16"/>
      <c r="S1235" s="23"/>
      <c r="T1235" s="16"/>
      <c r="U1235" s="16"/>
      <c r="W1235" s="23"/>
      <c r="X1235" s="16"/>
      <c r="Y1235" s="16"/>
      <c r="Z1235" s="16"/>
      <c r="AA1235" s="16"/>
      <c r="AB1235" s="16"/>
      <c r="AC1235" s="16"/>
    </row>
  </sheetData>
  <sheetProtection algorithmName="SHA-512" hashValue="qKxjrxYxqWmIVBFWM9qvLerIj3UZum9mYV9kgSa09EOkIVoZdq33UDM5gZMSU/62ncnTdIczMXTMTGRdcEXFcg==" saltValue="9Hjc2hF28VqF71OVbOtPyQ==" spinCount="100000" sheet="1" formatCells="0" formatColumns="0" formatRows="0" insertColumns="0" insertRows="0" insertHyperlinks="0" sort="0"/>
  <mergeCells count="19">
    <mergeCell ref="A1:C1"/>
    <mergeCell ref="A2:C3"/>
    <mergeCell ref="D8:D9"/>
    <mergeCell ref="E8:E9"/>
    <mergeCell ref="F8:F9"/>
    <mergeCell ref="A22:B22"/>
    <mergeCell ref="C22:D22"/>
    <mergeCell ref="A23:B23"/>
    <mergeCell ref="C23:D23"/>
    <mergeCell ref="D10:D12"/>
    <mergeCell ref="A24:B24"/>
    <mergeCell ref="C24:D24"/>
    <mergeCell ref="A45:B46"/>
    <mergeCell ref="A30:C30"/>
    <mergeCell ref="D30:F30"/>
    <mergeCell ref="A39:B39"/>
    <mergeCell ref="D39:E39"/>
    <mergeCell ref="A40:B40"/>
    <mergeCell ref="E40:F40"/>
  </mergeCells>
  <conditionalFormatting sqref="A1:A2 B6:B21 D21 F21 A226:C1235 A6:A23 G25:G28 G21:G23 C5:C24 E21:E24">
    <cfRule type="beginsWith" dxfId="143" priority="23" operator="beginsWith" text="COMPLETE">
      <formula>LEFT((A1),LEN("COMPLETE"))=("COMPLETE")</formula>
    </cfRule>
  </conditionalFormatting>
  <conditionalFormatting sqref="A1:A2 B6:B21 D21 F21 A226:C1235 A6:A23 G25:G28 G21:G23 C5:C24 E21:E24">
    <cfRule type="containsText" dxfId="142" priority="24" operator="containsText" text="INCOMPLETE">
      <formula>NOT(ISERROR(SEARCH(("INCOMPLETE"),(A1))))</formula>
    </cfRule>
  </conditionalFormatting>
  <conditionalFormatting sqref="E43:G43 A30:F33 B34:C34 A35:C38 D34:F38 A39 C39:D39">
    <cfRule type="containsText" dxfId="141" priority="25" operator="containsText" text="FALSE">
      <formula>NOT(ISERROR(SEARCH(("FALSE"),(A30))))</formula>
    </cfRule>
  </conditionalFormatting>
  <conditionalFormatting sqref="E43:G43 A30:F33 B34:C34 A35:C38 D34:F38 A39 C39:D39">
    <cfRule type="containsText" dxfId="140" priority="26" operator="containsText" text="TRUE">
      <formula>NOT(ISERROR(SEARCH(("TRUE"),(A30))))</formula>
    </cfRule>
  </conditionalFormatting>
  <conditionalFormatting sqref="A26:B28">
    <cfRule type="containsText" dxfId="139" priority="27" operator="containsText" text="FALSE">
      <formula>NOT(ISERROR(SEARCH(("FALSE"),(A26))))</formula>
    </cfRule>
  </conditionalFormatting>
  <conditionalFormatting sqref="A26:B28">
    <cfRule type="containsText" dxfId="138" priority="28" operator="containsText" text="TRUE">
      <formula>NOT(ISERROR(SEARCH(("TRUE"),(A26))))</formula>
    </cfRule>
  </conditionalFormatting>
  <conditionalFormatting sqref="C40">
    <cfRule type="containsText" dxfId="137" priority="21" operator="containsText" text="YES">
      <formula>NOT(ISERROR(SEARCH(("YES"),(C40))))</formula>
    </cfRule>
  </conditionalFormatting>
  <conditionalFormatting sqref="C40">
    <cfRule type="containsText" dxfId="136" priority="22" operator="containsText" text="NO">
      <formula>NOT(ISERROR(SEARCH(("NO"),(C40))))</formula>
    </cfRule>
  </conditionalFormatting>
  <conditionalFormatting sqref="D8 F10:F13">
    <cfRule type="beginsWith" dxfId="135" priority="11" operator="beginsWith" text="COMPLETE">
      <formula>LEFT(D8,LEN("COMPLETE"))="COMPLETE"</formula>
    </cfRule>
    <cfRule type="containsText" dxfId="134" priority="12" operator="containsText" text="INCOMPLETE">
      <formula>NOT(ISERROR(SEARCH("INCOMPLETE",D8)))</formula>
    </cfRule>
  </conditionalFormatting>
  <conditionalFormatting sqref="D6:D7 D10 A24 D13">
    <cfRule type="containsText" dxfId="133" priority="19" operator="containsText" text="FALSE">
      <formula>NOT(ISERROR(SEARCH("FALSE",A6)))</formula>
    </cfRule>
    <cfRule type="containsText" dxfId="132" priority="20" operator="containsText" text="TRUE">
      <formula>NOT(ISERROR(SEARCH("TRUE",A6)))</formula>
    </cfRule>
  </conditionalFormatting>
  <conditionalFormatting sqref="E10:E13">
    <cfRule type="containsText" dxfId="131" priority="17" operator="containsText" text="TRUE">
      <formula>NOT(ISERROR(SEARCH("TRUE",E10)))</formula>
    </cfRule>
    <cfRule type="containsText" dxfId="130" priority="18" operator="containsText" text="FALSE">
      <formula>NOT(ISERROR(SEARCH("FALSE",E10)))</formula>
    </cfRule>
  </conditionalFormatting>
  <conditionalFormatting sqref="D5:F5">
    <cfRule type="beginsWith" dxfId="129" priority="15" operator="beginsWith" text="COMPLETE">
      <formula>LEFT(D5,LEN("COMPLETE"))="COMPLETE"</formula>
    </cfRule>
    <cfRule type="containsText" dxfId="128" priority="16" operator="containsText" text="INCOMPLETE">
      <formula>NOT(ISERROR(SEARCH("INCOMPLETE",D5)))</formula>
    </cfRule>
  </conditionalFormatting>
  <conditionalFormatting sqref="E6:F8">
    <cfRule type="beginsWith" dxfId="127" priority="13" operator="beginsWith" text="COMPLETE">
      <formula>LEFT(E6,LEN("COMPLETE"))="COMPLETE"</formula>
    </cfRule>
    <cfRule type="containsText" dxfId="126" priority="14" operator="containsText" text="INCOMPLETE">
      <formula>NOT(ISERROR(SEARCH("INCOMPLETE",E6)))</formula>
    </cfRule>
  </conditionalFormatting>
  <conditionalFormatting sqref="G24">
    <cfRule type="containsText" dxfId="125" priority="9" operator="containsText" text="FALSE">
      <formula>NOT(ISERROR(SEARCH("FALSE",G24)))</formula>
    </cfRule>
    <cfRule type="containsText" dxfId="124" priority="10" operator="containsText" text="TRUE">
      <formula>NOT(ISERROR(SEARCH("TRUE",G24)))</formula>
    </cfRule>
  </conditionalFormatting>
  <conditionalFormatting sqref="A24">
    <cfRule type="containsText" dxfId="123" priority="7" operator="containsText" text="TRUE">
      <formula>NOT(ISERROR(SEARCH("TRUE",A24)))</formula>
    </cfRule>
    <cfRule type="containsText" dxfId="122" priority="8" operator="containsText" text="FALSE">
      <formula>NOT(ISERROR(SEARCH("FALSE",A24)))</formula>
    </cfRule>
  </conditionalFormatting>
  <conditionalFormatting sqref="F49:F225 B49:B225">
    <cfRule type="expression" dxfId="121" priority="5">
      <formula>MOD(ROW(),2)&lt;&gt;0</formula>
    </cfRule>
    <cfRule type="expression" dxfId="120" priority="6">
      <formula>MOD(ROW(),2)=0</formula>
    </cfRule>
  </conditionalFormatting>
  <conditionalFormatting sqref="A49:I225 A48 C48:E48 G48:I48">
    <cfRule type="expression" dxfId="119" priority="3">
      <formula>AND(_xlfn.ISFORMULA(A48),MOD(ROW(),2)=0)</formula>
    </cfRule>
    <cfRule type="expression" dxfId="118" priority="4">
      <formula>_xlfn.ISFORMULA(INDIRECT("rc",FALSE))</formula>
    </cfRule>
  </conditionalFormatting>
  <conditionalFormatting sqref="H43 H44:I45">
    <cfRule type="expression" dxfId="117" priority="1">
      <formula>AND(_xlfn.ISFORMULA(H43),MOD(ROW(),2)=0)</formula>
    </cfRule>
    <cfRule type="expression" dxfId="116" priority="2">
      <formula>_xlfn.ISFORMULA(INDIRECT("rc",FALSE))</formula>
    </cfRule>
  </conditionalFormatting>
  <dataValidations count="7">
    <dataValidation type="list" allowBlank="1" showInputMessage="1" showErrorMessage="1" sqref="E6:E9" xr:uid="{9BA47BDB-F698-4408-B5D3-DCC7E6403D26}">
      <formula1>"Yes, No"</formula1>
    </dataValidation>
    <dataValidation type="list" allowBlank="1" showErrorMessage="1" sqref="B8" xr:uid="{935A3BE8-6414-4740-9323-7175F408EE83}">
      <formula1>"FIRST YEAR,CIVL,SBME,EECE,CHBE,ENVE,ENPH,GEOE,IGEN,MECH,MINE,MTRL,MANU,OTHER,,SCARP,SALA,DENT,ARTS,EDUC,COMM,FRST,KIN,JRNL,LAIS,LFS,LAW,MEDI,MUSC,SPPH,NURS,PHRM,SCIE"</formula1>
    </dataValidation>
    <dataValidation type="list" allowBlank="1" showErrorMessage="1" sqref="U96:U225 X227:X1035 Y226 O271:O1109 J227" xr:uid="{10F4EFC5-2C77-4755-9470-10A0208E4D5C}">
      <formula1>"FIRST YEAR,CIVL,SBME,EECE,CHBE,ENVE,ENPH,GEOE,IGEN,MECH,MINE,MTRL,MANU,OTHER"</formula1>
    </dataValidation>
    <dataValidation type="list" allowBlank="1" showErrorMessage="1" sqref="B49:B225" xr:uid="{3F0156F2-F4A0-4244-B5E7-B1C0A6171E57}">
      <formula1>"Venue,Food,Gifts,Workshop Supplies,Other"</formula1>
    </dataValidation>
    <dataValidation type="list" allowBlank="1" showErrorMessage="1" sqref="R96:R225 V226 U227:U1035" xr:uid="{CF41234B-4BC3-4FB2-BBD8-5A24CD328159}">
      <formula1>#REF!</formula1>
    </dataValidation>
    <dataValidation type="list" allowBlank="1" showErrorMessage="1" sqref="B5 C40" xr:uid="{95467A6C-8AFC-42AD-9504-E837DFCA433C}">
      <formula1>"Yes,No"</formula1>
    </dataValidation>
    <dataValidation type="list" allowBlank="1" showErrorMessage="1" sqref="B16 B19" xr:uid="{C4647030-781A-4795-9F23-FE9E79F25B6B}">
      <formula1>"Select choice here,SBME,CHBE,CIVL,CPEN,ELEC,ENVE,ENPH,GEOE,IGEN,MECH,MINE,MTRL,MANU,OTHER"</formula1>
    </dataValidation>
  </dataValidations>
  <pageMargins left="0.7" right="0.7" top="0.75" bottom="0.75" header="0" footer="0"/>
  <pageSetup orientation="portrait"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31650980-D9F2-42BB-B8FF-13692374CDF7}">
          <x14:formula1>
            <xm:f>dataval!$A$2:$A$78</xm:f>
          </x14:formula1>
          <xm:sqref>B11</xm:sqref>
        </x14:dataValidation>
        <x14:dataValidation type="list" allowBlank="1" showErrorMessage="1" xr:uid="{F286B63B-246A-4A37-91E5-FCEC90D56439}">
          <x14:formula1>
            <xm:f>'Group Information'!$A$19:$A$25</xm:f>
          </x14:formula1>
          <xm:sqref>F49:F225 D148:E225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0EA9E-22D1-456F-BE3F-24C3364081C0}">
  <sheetPr>
    <tabColor theme="5" tint="0.39997558519241921"/>
  </sheetPr>
  <dimension ref="A1:AD1235"/>
  <sheetViews>
    <sheetView topLeftCell="A34" zoomScale="90" zoomScaleNormal="90" workbookViewId="0">
      <selection activeCell="B57" sqref="B57"/>
    </sheetView>
  </sheetViews>
  <sheetFormatPr defaultColWidth="10.07421875" defaultRowHeight="15" customHeight="1" x14ac:dyDescent="0.35"/>
  <cols>
    <col min="1" max="1" width="36.4609375" customWidth="1"/>
    <col min="2" max="2" width="28.3828125" customWidth="1"/>
    <col min="3" max="3" width="11.84375" customWidth="1"/>
    <col min="4" max="4" width="38.3828125" customWidth="1"/>
    <col min="5" max="5" width="19.07421875" customWidth="1"/>
    <col min="6" max="6" width="11.84375" customWidth="1"/>
    <col min="7" max="7" width="17.84375" customWidth="1"/>
    <col min="8" max="8" width="20.07421875" customWidth="1"/>
    <col min="9" max="9" width="44.15234375" customWidth="1"/>
    <col min="10" max="10" width="12.921875" customWidth="1"/>
    <col min="11" max="11" width="11.15234375" customWidth="1"/>
    <col min="12" max="12" width="10" customWidth="1"/>
    <col min="13" max="13" width="8.15234375" customWidth="1"/>
    <col min="14" max="14" width="12" customWidth="1"/>
    <col min="15" max="15" width="11.61328125" customWidth="1"/>
    <col min="16" max="16" width="10.53515625" customWidth="1"/>
    <col min="17" max="17" width="13.3828125" customWidth="1"/>
    <col min="18" max="18" width="14.15234375" customWidth="1"/>
    <col min="19" max="19" width="14.07421875" customWidth="1"/>
    <col min="20" max="20" width="15.4609375" customWidth="1"/>
    <col min="21" max="21" width="13.61328125" customWidth="1"/>
    <col min="22" max="23" width="15.61328125" customWidth="1"/>
    <col min="24" max="24" width="11.3828125" customWidth="1"/>
    <col min="25" max="25" width="14.84375" customWidth="1"/>
    <col min="26" max="26" width="15.15234375" customWidth="1"/>
    <col min="27" max="29" width="10.61328125" customWidth="1"/>
  </cols>
  <sheetData>
    <row r="1" spans="1:29" ht="26.25" customHeight="1" x14ac:dyDescent="0.35">
      <c r="A1" s="575" t="s">
        <v>178</v>
      </c>
      <c r="B1" s="576"/>
      <c r="C1" s="577"/>
      <c r="D1" s="16"/>
      <c r="E1" s="31" t="str">
        <f>LEFT(A1, 9)</f>
        <v>PD Opport</v>
      </c>
      <c r="F1" s="16"/>
      <c r="G1" s="16"/>
      <c r="H1" s="16"/>
      <c r="I1" s="16"/>
      <c r="J1" s="16"/>
      <c r="K1" s="16"/>
      <c r="L1" s="16"/>
      <c r="N1" s="16"/>
      <c r="O1" s="16"/>
      <c r="P1" s="16"/>
      <c r="Q1" s="16"/>
      <c r="R1" s="16"/>
      <c r="S1" s="23"/>
      <c r="T1" s="16"/>
      <c r="U1" s="16"/>
      <c r="W1" s="23"/>
      <c r="X1" s="16"/>
      <c r="Y1" s="16"/>
      <c r="Z1" s="16"/>
      <c r="AA1" s="16"/>
      <c r="AB1" s="16"/>
      <c r="AC1" s="16"/>
    </row>
    <row r="2" spans="1:29" ht="26.25" customHeight="1" x14ac:dyDescent="0.35">
      <c r="A2" s="578" t="s">
        <v>124</v>
      </c>
      <c r="B2" s="579"/>
      <c r="C2" s="580"/>
      <c r="D2" s="16"/>
      <c r="E2" s="16"/>
      <c r="F2" s="16"/>
      <c r="G2" s="16"/>
      <c r="H2" s="16"/>
      <c r="I2" s="16"/>
      <c r="J2" s="16"/>
      <c r="K2" s="16"/>
      <c r="L2" s="16"/>
      <c r="N2" s="16"/>
      <c r="O2" s="16"/>
      <c r="P2" s="16"/>
      <c r="Q2" s="16"/>
      <c r="R2" s="16"/>
      <c r="S2" s="23"/>
      <c r="T2" s="16"/>
      <c r="U2" s="16"/>
      <c r="W2" s="23"/>
      <c r="X2" s="16"/>
      <c r="Y2" s="16"/>
      <c r="Z2" s="16"/>
      <c r="AA2" s="16"/>
      <c r="AB2" s="16"/>
      <c r="AC2" s="16"/>
    </row>
    <row r="3" spans="1:29" ht="78" customHeight="1" x14ac:dyDescent="0.35">
      <c r="A3" s="581"/>
      <c r="B3" s="582"/>
      <c r="C3" s="583"/>
      <c r="D3" s="16"/>
      <c r="E3" s="16"/>
      <c r="F3" s="16"/>
      <c r="G3" s="16"/>
      <c r="H3" s="16"/>
      <c r="I3" s="16"/>
      <c r="J3" s="16"/>
      <c r="K3" s="16"/>
      <c r="L3" s="16"/>
      <c r="N3" s="16"/>
      <c r="O3" s="16"/>
      <c r="P3" s="16"/>
      <c r="Q3" s="16"/>
      <c r="R3" s="16"/>
      <c r="S3" s="23"/>
      <c r="T3" s="16"/>
      <c r="U3" s="16"/>
      <c r="W3" s="23"/>
      <c r="X3" s="16"/>
      <c r="Y3" s="16"/>
      <c r="Z3" s="16"/>
      <c r="AA3" s="16"/>
      <c r="AB3" s="16"/>
      <c r="AC3" s="16"/>
    </row>
    <row r="4" spans="1:29" ht="14.25" customHeight="1" x14ac:dyDescent="0.35">
      <c r="A4" s="414"/>
      <c r="B4" s="414"/>
      <c r="C4" s="414"/>
      <c r="D4" s="415"/>
      <c r="E4" s="16"/>
      <c r="F4" s="16"/>
      <c r="G4" s="16"/>
      <c r="H4" s="16"/>
      <c r="J4" s="16"/>
      <c r="K4" s="16"/>
      <c r="L4" s="16"/>
      <c r="M4" s="16"/>
      <c r="N4" s="16"/>
      <c r="O4" s="23"/>
      <c r="P4" s="16"/>
      <c r="Q4" s="16"/>
      <c r="S4" s="16"/>
      <c r="T4" s="16"/>
      <c r="U4" s="16"/>
      <c r="V4" s="16"/>
      <c r="W4" s="16"/>
      <c r="X4" s="16"/>
      <c r="Y4" s="16"/>
      <c r="Z4" s="16"/>
      <c r="AA4" s="16"/>
      <c r="AB4" s="16"/>
      <c r="AC4" s="16"/>
    </row>
    <row r="5" spans="1:29" ht="14.25" customHeight="1" x14ac:dyDescent="0.35">
      <c r="A5" s="416" t="s">
        <v>95</v>
      </c>
      <c r="B5" s="32"/>
      <c r="C5" s="33"/>
      <c r="D5" s="185" t="s">
        <v>125</v>
      </c>
      <c r="E5" s="186"/>
      <c r="F5" s="84"/>
      <c r="G5" s="16"/>
      <c r="H5" s="16"/>
      <c r="J5" s="16"/>
      <c r="K5" s="16"/>
      <c r="L5" s="16"/>
      <c r="M5" s="16"/>
      <c r="N5" s="16"/>
      <c r="O5" s="23"/>
      <c r="P5" s="16"/>
      <c r="Q5" s="16"/>
      <c r="S5" s="16"/>
      <c r="T5" s="16"/>
      <c r="U5" s="16"/>
      <c r="V5" s="16"/>
      <c r="W5" s="16"/>
      <c r="X5" s="16"/>
      <c r="Y5" s="16"/>
      <c r="Z5" s="16"/>
      <c r="AA5" s="16"/>
      <c r="AB5" s="16"/>
      <c r="AC5" s="16"/>
    </row>
    <row r="6" spans="1:29" ht="28" x14ac:dyDescent="0.35">
      <c r="A6" s="30" t="s">
        <v>126</v>
      </c>
      <c r="B6" s="244"/>
      <c r="C6" s="417" t="str">
        <f t="shared" ref="C6:C11" si="0">IF(B6&lt;&gt;"","COMPLETE","INCOMPLETE")</f>
        <v>INCOMPLETE</v>
      </c>
      <c r="D6" s="187" t="s">
        <v>127</v>
      </c>
      <c r="E6" s="366"/>
      <c r="F6" s="188" t="str">
        <f>IF(E6&lt;&gt;"","COMPLETE","INCOMPLETE")</f>
        <v>INCOMPLETE</v>
      </c>
      <c r="G6" s="16"/>
      <c r="H6" s="16"/>
      <c r="J6" s="16"/>
      <c r="K6" s="16"/>
      <c r="L6" s="16"/>
      <c r="M6" s="16"/>
      <c r="N6" s="16"/>
      <c r="O6" s="23"/>
      <c r="P6" s="16"/>
      <c r="Q6" s="16"/>
      <c r="S6" s="16"/>
      <c r="T6" s="16"/>
      <c r="U6" s="16"/>
      <c r="V6" s="16"/>
      <c r="W6" s="16"/>
      <c r="X6" s="16"/>
      <c r="Y6" s="16"/>
      <c r="Z6" s="16"/>
      <c r="AA6" s="16"/>
      <c r="AB6" s="16"/>
      <c r="AC6" s="16"/>
    </row>
    <row r="7" spans="1:29" ht="28" x14ac:dyDescent="0.35">
      <c r="A7" s="34" t="s">
        <v>128</v>
      </c>
      <c r="B7" s="245"/>
      <c r="C7" s="417" t="str">
        <f t="shared" si="0"/>
        <v>INCOMPLETE</v>
      </c>
      <c r="D7" s="187" t="s">
        <v>129</v>
      </c>
      <c r="E7" s="367"/>
      <c r="F7" s="188" t="str">
        <f>IF(E7&lt;&gt;"","COMPLETE","INCOMPLETE")</f>
        <v>INCOMPLETE</v>
      </c>
      <c r="G7" s="16"/>
      <c r="H7" s="16"/>
      <c r="J7" s="16"/>
      <c r="K7" s="16"/>
      <c r="L7" s="16"/>
      <c r="M7" s="16"/>
      <c r="N7" s="16"/>
      <c r="O7" s="23"/>
      <c r="P7" s="16"/>
      <c r="Q7" s="16"/>
      <c r="S7" s="16"/>
      <c r="T7" s="16"/>
      <c r="U7" s="16"/>
      <c r="V7" s="16"/>
      <c r="W7" s="16"/>
      <c r="X7" s="16"/>
      <c r="Y7" s="16"/>
      <c r="Z7" s="16"/>
      <c r="AA7" s="16"/>
      <c r="AB7" s="16"/>
      <c r="AC7" s="16"/>
    </row>
    <row r="8" spans="1:29" ht="15" customHeight="1" x14ac:dyDescent="0.35">
      <c r="A8" s="35" t="s">
        <v>130</v>
      </c>
      <c r="B8" s="365"/>
      <c r="C8" s="417" t="str">
        <f t="shared" si="0"/>
        <v>INCOMPLETE</v>
      </c>
      <c r="D8" s="594" t="s">
        <v>131</v>
      </c>
      <c r="E8" s="596"/>
      <c r="F8" s="598" t="str">
        <f>IF(E8&lt;&gt;"","COMPLETE","INCOMPLETE")</f>
        <v>INCOMPLETE</v>
      </c>
      <c r="G8" s="16"/>
      <c r="H8" s="16"/>
      <c r="J8" s="16"/>
      <c r="K8" s="16"/>
      <c r="L8" s="16"/>
      <c r="M8" s="16"/>
      <c r="N8" s="16"/>
      <c r="O8" s="23"/>
      <c r="P8" s="16"/>
      <c r="Q8" s="16"/>
      <c r="S8" s="16"/>
      <c r="T8" s="16"/>
      <c r="U8" s="16"/>
      <c r="V8" s="16"/>
      <c r="W8" s="16"/>
      <c r="X8" s="16"/>
      <c r="Y8" s="16"/>
      <c r="Z8" s="16"/>
      <c r="AA8" s="16"/>
      <c r="AB8" s="16"/>
      <c r="AC8" s="16"/>
    </row>
    <row r="9" spans="1:29" ht="15" customHeight="1" x14ac:dyDescent="0.35">
      <c r="A9" s="35" t="s">
        <v>132</v>
      </c>
      <c r="B9" s="246"/>
      <c r="C9" s="417" t="str">
        <f t="shared" si="0"/>
        <v>INCOMPLETE</v>
      </c>
      <c r="D9" s="595"/>
      <c r="E9" s="597"/>
      <c r="F9" s="599"/>
      <c r="G9" s="16"/>
      <c r="K9" s="16"/>
      <c r="L9" s="16"/>
      <c r="M9" s="16"/>
      <c r="N9" s="16"/>
      <c r="O9" s="23"/>
      <c r="P9" s="16"/>
      <c r="Q9" s="16"/>
      <c r="S9" s="16"/>
      <c r="T9" s="16"/>
      <c r="U9" s="16"/>
      <c r="V9" s="16"/>
      <c r="W9" s="16"/>
      <c r="X9" s="16"/>
      <c r="Y9" s="16"/>
      <c r="Z9" s="16"/>
      <c r="AA9" s="16"/>
      <c r="AB9" s="16"/>
      <c r="AC9" s="16"/>
    </row>
    <row r="10" spans="1:29" ht="15" customHeight="1" x14ac:dyDescent="0.35">
      <c r="A10" s="35" t="s">
        <v>133</v>
      </c>
      <c r="B10" s="246"/>
      <c r="C10" s="202" t="str">
        <f t="shared" si="0"/>
        <v>INCOMPLETE</v>
      </c>
      <c r="D10" s="590" t="s">
        <v>134</v>
      </c>
      <c r="E10" s="201"/>
      <c r="F10" s="189" t="str">
        <f>IF(E10&lt;&gt;"","COMPLETE","INCOMPLETE")</f>
        <v>INCOMPLETE</v>
      </c>
      <c r="G10" s="16"/>
      <c r="K10" s="16"/>
      <c r="L10" s="16"/>
      <c r="M10" s="16"/>
      <c r="N10" s="16"/>
      <c r="O10" s="23"/>
      <c r="P10" s="16"/>
      <c r="Q10" s="16"/>
      <c r="S10" s="16"/>
      <c r="T10" s="16"/>
      <c r="U10" s="16"/>
      <c r="V10" s="16"/>
      <c r="W10" s="16"/>
      <c r="X10" s="16"/>
      <c r="Y10" s="16"/>
      <c r="Z10" s="16"/>
      <c r="AA10" s="16"/>
      <c r="AB10" s="16"/>
      <c r="AC10" s="16"/>
    </row>
    <row r="11" spans="1:29" ht="17.25" customHeight="1" x14ac:dyDescent="0.35">
      <c r="A11" s="35" t="s">
        <v>135</v>
      </c>
      <c r="B11" s="365"/>
      <c r="C11" s="202" t="str">
        <f t="shared" si="0"/>
        <v>INCOMPLETE</v>
      </c>
      <c r="D11" s="591"/>
      <c r="E11" s="197"/>
      <c r="F11" s="189" t="str">
        <f>IF(E11&lt;&gt;"","COMPLETE","INCOMPLETE")</f>
        <v>INCOMPLETE</v>
      </c>
      <c r="G11" s="16"/>
      <c r="K11" s="16"/>
      <c r="L11" s="16"/>
      <c r="M11" s="16"/>
      <c r="N11" s="16"/>
      <c r="O11" s="23"/>
      <c r="P11" s="16"/>
      <c r="Q11" s="16"/>
      <c r="S11" s="16"/>
      <c r="T11" s="16"/>
      <c r="U11" s="16"/>
      <c r="V11" s="16"/>
      <c r="W11" s="16"/>
      <c r="X11" s="16"/>
      <c r="Y11" s="16"/>
      <c r="Z11" s="16"/>
      <c r="AA11" s="16"/>
      <c r="AB11" s="16"/>
      <c r="AC11" s="16"/>
    </row>
    <row r="12" spans="1:29" ht="15.5" x14ac:dyDescent="0.35">
      <c r="A12" s="36"/>
      <c r="B12" s="37"/>
      <c r="C12" s="196"/>
      <c r="D12" s="592"/>
      <c r="E12" s="203"/>
      <c r="F12" s="188" t="str">
        <f>IF(E12&lt;&gt;"","COMPLETE","INCOMPLETE")</f>
        <v>INCOMPLETE</v>
      </c>
      <c r="G12" s="61"/>
      <c r="H12" s="16"/>
      <c r="J12" s="16"/>
      <c r="K12" s="16"/>
      <c r="L12" s="16"/>
      <c r="M12" s="16"/>
      <c r="N12" s="16"/>
      <c r="O12" s="23"/>
      <c r="P12" s="16"/>
      <c r="Q12" s="16"/>
      <c r="S12" s="16"/>
      <c r="T12" s="16"/>
      <c r="U12" s="16"/>
      <c r="V12" s="16"/>
      <c r="W12" s="16"/>
      <c r="X12" s="16"/>
      <c r="Y12" s="16"/>
      <c r="Z12" s="16"/>
      <c r="AA12" s="16"/>
      <c r="AB12" s="16"/>
      <c r="AC12" s="16"/>
    </row>
    <row r="13" spans="1:29" ht="15.5" x14ac:dyDescent="0.35">
      <c r="A13" s="39" t="s">
        <v>136</v>
      </c>
      <c r="B13" s="40"/>
      <c r="C13" s="199"/>
      <c r="D13" s="195"/>
      <c r="E13" s="198"/>
      <c r="F13" s="196"/>
      <c r="G13" s="61"/>
      <c r="H13" s="16"/>
      <c r="J13" s="16"/>
      <c r="K13" s="16"/>
      <c r="L13" s="16"/>
      <c r="M13" s="16"/>
      <c r="N13" s="16"/>
      <c r="O13" s="23"/>
      <c r="P13" s="16"/>
      <c r="Q13" s="16"/>
      <c r="S13" s="16"/>
      <c r="T13" s="16"/>
      <c r="U13" s="16"/>
      <c r="V13" s="16"/>
      <c r="W13" s="16"/>
      <c r="X13" s="16"/>
      <c r="Y13" s="16"/>
      <c r="Z13" s="16"/>
      <c r="AA13" s="16"/>
      <c r="AB13" s="16"/>
      <c r="AC13" s="16"/>
    </row>
    <row r="14" spans="1:29" ht="15.5" x14ac:dyDescent="0.35">
      <c r="A14" s="34" t="s">
        <v>137</v>
      </c>
      <c r="B14" s="247"/>
      <c r="C14" s="200" t="str">
        <f t="shared" ref="C14:C16" si="1">IF(B14&lt;&gt;"","COMPLETE","INCOMPLETE")</f>
        <v>INCOMPLETE</v>
      </c>
      <c r="D14" s="61"/>
      <c r="E14" s="61"/>
      <c r="F14" s="61"/>
      <c r="G14" s="16"/>
      <c r="H14" s="16"/>
      <c r="J14" s="16"/>
      <c r="K14" s="16"/>
      <c r="L14" s="16"/>
      <c r="M14" s="16"/>
      <c r="N14" s="16"/>
      <c r="O14" s="23"/>
      <c r="P14" s="16"/>
      <c r="Q14" s="16"/>
      <c r="S14" s="16"/>
      <c r="T14" s="16"/>
      <c r="U14" s="16"/>
      <c r="V14" s="16"/>
      <c r="W14" s="16"/>
      <c r="X14" s="16"/>
      <c r="Y14" s="16"/>
      <c r="Z14" s="16"/>
      <c r="AA14" s="16"/>
      <c r="AB14" s="16"/>
      <c r="AC14" s="16"/>
    </row>
    <row r="15" spans="1:29" ht="15.5" x14ac:dyDescent="0.35">
      <c r="A15" s="34" t="s">
        <v>138</v>
      </c>
      <c r="B15" s="418"/>
      <c r="C15" s="200" t="str">
        <f t="shared" si="1"/>
        <v>INCOMPLETE</v>
      </c>
      <c r="D15" s="61"/>
      <c r="E15" s="16"/>
      <c r="F15" s="16"/>
      <c r="G15" s="16"/>
      <c r="H15" s="16"/>
      <c r="J15" s="16"/>
      <c r="K15" s="16"/>
      <c r="L15" s="16"/>
      <c r="M15" s="16"/>
      <c r="N15" s="16"/>
      <c r="O15" s="23"/>
      <c r="P15" s="16"/>
      <c r="Q15" s="16"/>
      <c r="S15" s="16"/>
      <c r="T15" s="16"/>
      <c r="U15" s="16"/>
      <c r="V15" s="16"/>
      <c r="W15" s="16"/>
      <c r="X15" s="16"/>
      <c r="Y15" s="16"/>
      <c r="Z15" s="16"/>
      <c r="AA15" s="16"/>
      <c r="AB15" s="16"/>
      <c r="AC15" s="16"/>
    </row>
    <row r="16" spans="1:29" ht="15.5" x14ac:dyDescent="0.35">
      <c r="A16" s="34" t="s">
        <v>61</v>
      </c>
      <c r="B16" s="368"/>
      <c r="C16" s="41" t="str">
        <f t="shared" si="1"/>
        <v>INCOMPLETE</v>
      </c>
      <c r="D16" s="16"/>
      <c r="F16" s="16"/>
      <c r="G16" s="16"/>
      <c r="H16" s="16"/>
      <c r="J16" s="16"/>
      <c r="K16" s="16"/>
      <c r="L16" s="16"/>
      <c r="M16" s="16"/>
      <c r="N16" s="16"/>
      <c r="O16" s="23"/>
      <c r="P16" s="16"/>
      <c r="Q16" s="16"/>
      <c r="S16" s="16"/>
      <c r="T16" s="16"/>
      <c r="U16" s="16"/>
      <c r="V16" s="16"/>
      <c r="W16" s="16"/>
      <c r="X16" s="16"/>
      <c r="Y16" s="16"/>
      <c r="Z16" s="16"/>
      <c r="AA16" s="16"/>
      <c r="AB16" s="16"/>
      <c r="AC16" s="16"/>
    </row>
    <row r="17" spans="1:29" ht="15.5" x14ac:dyDescent="0.35">
      <c r="A17" s="34" t="s">
        <v>139</v>
      </c>
      <c r="B17" s="247"/>
      <c r="C17" s="41" t="str">
        <f t="shared" ref="C17:C19" si="2">IF(B17&lt;&gt;"","COMPLETE","Optional")</f>
        <v>Optional</v>
      </c>
      <c r="D17" s="16"/>
      <c r="E17" s="16"/>
      <c r="F17" s="16"/>
      <c r="G17" s="16"/>
      <c r="H17" s="16"/>
      <c r="J17" s="16"/>
      <c r="K17" s="16"/>
      <c r="L17" s="16"/>
      <c r="M17" s="16"/>
      <c r="N17" s="16"/>
      <c r="O17" s="23"/>
      <c r="P17" s="16"/>
      <c r="Q17" s="16"/>
      <c r="S17" s="16"/>
      <c r="T17" s="16"/>
      <c r="U17" s="16"/>
      <c r="V17" s="16"/>
      <c r="W17" s="16"/>
      <c r="X17" s="16"/>
      <c r="Y17" s="16"/>
      <c r="Z17" s="16"/>
      <c r="AA17" s="16"/>
      <c r="AB17" s="16"/>
      <c r="AC17" s="16"/>
    </row>
    <row r="18" spans="1:29" ht="15.5" x14ac:dyDescent="0.35">
      <c r="A18" s="34" t="s">
        <v>138</v>
      </c>
      <c r="B18" s="418"/>
      <c r="C18" s="41" t="str">
        <f t="shared" si="2"/>
        <v>Optional</v>
      </c>
      <c r="D18" s="16"/>
      <c r="F18" s="16"/>
      <c r="G18" s="16"/>
      <c r="H18" s="16"/>
      <c r="J18" s="16"/>
      <c r="K18" s="16"/>
      <c r="L18" s="16"/>
      <c r="M18" s="16"/>
      <c r="N18" s="16"/>
      <c r="O18" s="23"/>
      <c r="P18" s="16"/>
      <c r="Q18" s="16"/>
      <c r="S18" s="16"/>
      <c r="T18" s="16"/>
      <c r="U18" s="16"/>
      <c r="V18" s="16"/>
      <c r="W18" s="16"/>
      <c r="X18" s="16"/>
      <c r="Y18" s="16"/>
      <c r="Z18" s="16"/>
      <c r="AA18" s="16"/>
      <c r="AB18" s="16"/>
      <c r="AC18" s="16"/>
    </row>
    <row r="19" spans="1:29" ht="15.5" x14ac:dyDescent="0.35">
      <c r="A19" s="34" t="s">
        <v>61</v>
      </c>
      <c r="B19" s="368"/>
      <c r="C19" s="41" t="str">
        <f t="shared" si="2"/>
        <v>Optional</v>
      </c>
      <c r="D19" s="16"/>
      <c r="F19" s="16"/>
      <c r="G19" s="16"/>
      <c r="H19" s="16"/>
      <c r="J19" s="16"/>
      <c r="K19" s="16"/>
      <c r="L19" s="16"/>
      <c r="M19" s="16"/>
      <c r="N19" s="16"/>
      <c r="O19" s="23"/>
      <c r="P19" s="16"/>
      <c r="Q19" s="16"/>
      <c r="S19" s="16"/>
      <c r="T19" s="16"/>
      <c r="U19" s="16"/>
      <c r="V19" s="16"/>
      <c r="W19" s="16"/>
      <c r="X19" s="16"/>
      <c r="Y19" s="16"/>
      <c r="Z19" s="16"/>
      <c r="AA19" s="16"/>
      <c r="AB19" s="16"/>
      <c r="AC19" s="16"/>
    </row>
    <row r="20" spans="1:29" ht="15" customHeight="1" x14ac:dyDescent="0.35">
      <c r="A20" s="21"/>
      <c r="B20" s="37"/>
      <c r="C20" s="38"/>
      <c r="D20" s="16"/>
      <c r="E20" s="16"/>
      <c r="F20" s="16"/>
      <c r="G20" s="16"/>
      <c r="H20" s="16"/>
      <c r="I20" s="16"/>
      <c r="J20" s="16"/>
      <c r="K20" s="16"/>
      <c r="L20" s="16"/>
      <c r="N20" s="16"/>
      <c r="O20" s="16"/>
      <c r="P20" s="16"/>
      <c r="Q20" s="16"/>
      <c r="R20" s="16"/>
      <c r="S20" s="23"/>
      <c r="T20" s="16"/>
      <c r="U20" s="16"/>
      <c r="W20" s="16"/>
      <c r="X20" s="16"/>
      <c r="Y20" s="16"/>
      <c r="Z20" s="16"/>
      <c r="AA20" s="16"/>
      <c r="AB20" s="16"/>
      <c r="AC20" s="16"/>
    </row>
    <row r="21" spans="1:29" ht="15" customHeight="1" x14ac:dyDescent="0.35">
      <c r="A21" s="42" t="s">
        <v>140</v>
      </c>
      <c r="B21" s="43"/>
      <c r="C21" s="43"/>
      <c r="D21" s="43"/>
      <c r="E21" s="44"/>
      <c r="F21" s="45" t="s">
        <v>141</v>
      </c>
      <c r="G21" s="45" t="s">
        <v>142</v>
      </c>
      <c r="J21" s="16"/>
      <c r="K21" s="16"/>
      <c r="L21" s="16"/>
      <c r="N21" s="16"/>
      <c r="O21" s="16"/>
      <c r="P21" s="16"/>
      <c r="Q21" s="16"/>
      <c r="R21" s="16"/>
      <c r="S21" s="23"/>
      <c r="T21" s="16"/>
      <c r="U21" s="16"/>
      <c r="W21" s="16"/>
      <c r="X21" s="16"/>
      <c r="Y21" s="16"/>
      <c r="Z21" s="16"/>
      <c r="AA21" s="16"/>
      <c r="AB21" s="16"/>
      <c r="AC21" s="16"/>
    </row>
    <row r="22" spans="1:29" ht="49.5" customHeight="1" x14ac:dyDescent="0.35">
      <c r="A22" s="584" t="s">
        <v>143</v>
      </c>
      <c r="B22" s="577"/>
      <c r="C22" s="585"/>
      <c r="D22" s="586"/>
      <c r="E22" s="41" t="str">
        <f t="shared" ref="E22" si="3">IF(AND(F22&gt;0, F22&lt;=G22),"COMPLETE","INCOMPLETE")</f>
        <v>INCOMPLETE</v>
      </c>
      <c r="F22" s="15">
        <f t="shared" ref="F22" si="4">IF(LEN(TRIM(C22))=0,0,LEN(TRIM(C22))-LEN(SUBSTITUTE(C22," ",""))+1)</f>
        <v>0</v>
      </c>
      <c r="G22" s="15">
        <v>150</v>
      </c>
      <c r="J22" s="16"/>
      <c r="K22" s="16"/>
      <c r="L22" s="16"/>
      <c r="N22" s="16"/>
      <c r="O22" s="16"/>
      <c r="P22" s="16"/>
      <c r="Q22" s="16"/>
      <c r="R22" s="16"/>
      <c r="S22" s="23"/>
      <c r="T22" s="16"/>
      <c r="U22" s="16"/>
      <c r="W22" s="16"/>
      <c r="X22" s="16"/>
      <c r="Y22" s="16"/>
      <c r="Z22" s="16"/>
      <c r="AA22" s="16"/>
      <c r="AB22" s="16"/>
      <c r="AC22" s="16"/>
    </row>
    <row r="23" spans="1:29" ht="63" customHeight="1" x14ac:dyDescent="0.35">
      <c r="A23" s="587" t="s">
        <v>144</v>
      </c>
      <c r="B23" s="580"/>
      <c r="C23" s="588"/>
      <c r="D23" s="589"/>
      <c r="E23" s="191" t="str">
        <f>IF(AND(F23&gt;0, F23&lt;=G23),"COMPLETE","INCOMPLETE")</f>
        <v>INCOMPLETE</v>
      </c>
      <c r="F23" s="15">
        <f>IF(LEN(TRIM(C23))=0,0,LEN(TRIM(C23))-LEN(SUBSTITUTE(C23," ",""))+1)</f>
        <v>0</v>
      </c>
      <c r="G23" s="15">
        <v>150</v>
      </c>
      <c r="J23" s="16"/>
      <c r="K23" s="16"/>
      <c r="L23" s="16"/>
      <c r="N23" s="16"/>
      <c r="O23" s="16"/>
      <c r="P23" s="16"/>
      <c r="Q23" s="16"/>
      <c r="R23" s="16"/>
      <c r="S23" s="23"/>
      <c r="T23" s="16"/>
      <c r="U23" s="16"/>
      <c r="W23" s="16"/>
      <c r="X23" s="16"/>
      <c r="Y23" s="16"/>
      <c r="Z23" s="16"/>
      <c r="AA23" s="16"/>
      <c r="AB23" s="16"/>
      <c r="AC23" s="16"/>
    </row>
    <row r="24" spans="1:29" ht="66" customHeight="1" x14ac:dyDescent="0.35">
      <c r="A24" s="609" t="s">
        <v>145</v>
      </c>
      <c r="B24" s="609"/>
      <c r="C24" s="607"/>
      <c r="D24" s="608"/>
      <c r="E24" s="314" t="str">
        <f>IF(AND(F24&gt;0, F24&lt;=G24),"COMPLETE","INCOMPLETE")</f>
        <v>INCOMPLETE</v>
      </c>
      <c r="F24" s="15">
        <f>IF(LEN(TRIM(C24))=0,0,LEN(TRIM(C24))-LEN(SUBSTITUTE(C24," ",""))+1)</f>
        <v>0</v>
      </c>
      <c r="G24" s="190">
        <v>300</v>
      </c>
      <c r="J24" s="16"/>
      <c r="K24" s="16"/>
      <c r="L24" s="16"/>
      <c r="N24" s="16"/>
      <c r="O24" s="16"/>
      <c r="P24" s="16"/>
      <c r="Q24" s="16"/>
      <c r="R24" s="16"/>
      <c r="S24" s="23"/>
      <c r="T24" s="16"/>
      <c r="U24" s="16"/>
      <c r="W24" s="16"/>
      <c r="X24" s="16"/>
      <c r="Y24" s="16"/>
      <c r="Z24" s="16"/>
      <c r="AA24" s="16"/>
      <c r="AB24" s="16"/>
      <c r="AC24" s="16"/>
    </row>
    <row r="25" spans="1:29" ht="16.5" customHeight="1" x14ac:dyDescent="0.35">
      <c r="G25" s="38"/>
      <c r="J25" s="16"/>
      <c r="K25" s="16"/>
      <c r="L25" s="16"/>
      <c r="N25" s="16"/>
      <c r="O25" s="16"/>
      <c r="P25" s="16"/>
      <c r="Q25" s="16"/>
      <c r="R25" s="16"/>
      <c r="S25" s="23"/>
      <c r="T25" s="16"/>
      <c r="U25" s="16"/>
      <c r="W25" s="16"/>
      <c r="X25" s="16"/>
      <c r="Y25" s="16"/>
      <c r="Z25" s="16"/>
      <c r="AA25" s="16"/>
      <c r="AB25" s="16"/>
      <c r="AC25" s="16"/>
    </row>
    <row r="26" spans="1:29" ht="18.75" customHeight="1" x14ac:dyDescent="0.35">
      <c r="A26" s="46" t="s">
        <v>146</v>
      </c>
      <c r="B26" s="47"/>
      <c r="G26" s="38"/>
      <c r="J26" s="16"/>
      <c r="K26" s="16"/>
      <c r="L26" s="16"/>
      <c r="N26" s="16"/>
      <c r="O26" s="16"/>
      <c r="P26" s="16"/>
      <c r="Q26" s="16"/>
      <c r="R26" s="16"/>
      <c r="S26" s="23"/>
      <c r="T26" s="16"/>
      <c r="U26" s="16"/>
      <c r="W26" s="16"/>
      <c r="X26" s="16"/>
      <c r="Y26" s="16"/>
      <c r="Z26" s="16"/>
      <c r="AA26" s="16"/>
      <c r="AB26" s="16"/>
      <c r="AC26" s="16"/>
    </row>
    <row r="27" spans="1:29" ht="15.75" customHeight="1" x14ac:dyDescent="0.35">
      <c r="A27" s="48" t="s">
        <v>147</v>
      </c>
      <c r="B27" s="248"/>
      <c r="G27" s="38"/>
      <c r="J27" s="16"/>
      <c r="K27" s="16"/>
      <c r="L27" s="16"/>
      <c r="N27" s="16"/>
      <c r="O27" s="16"/>
      <c r="P27" s="16"/>
      <c r="Q27" s="16"/>
      <c r="R27" s="16"/>
      <c r="S27" s="23"/>
      <c r="T27" s="16"/>
      <c r="U27" s="16"/>
      <c r="W27" s="16"/>
      <c r="X27" s="16"/>
      <c r="Y27" s="16"/>
      <c r="Z27" s="16"/>
      <c r="AA27" s="16"/>
      <c r="AB27" s="16"/>
      <c r="AC27" s="16"/>
    </row>
    <row r="28" spans="1:29" ht="58.5" customHeight="1" x14ac:dyDescent="0.35">
      <c r="A28" s="49" t="s">
        <v>148</v>
      </c>
      <c r="B28" s="249"/>
      <c r="G28" s="38"/>
      <c r="J28" s="16"/>
      <c r="K28" s="16"/>
      <c r="L28" s="16"/>
      <c r="N28" s="16"/>
      <c r="O28" s="16"/>
      <c r="P28" s="16"/>
      <c r="Q28" s="16"/>
      <c r="R28" s="16"/>
      <c r="S28" s="23"/>
      <c r="T28" s="16"/>
      <c r="U28" s="16"/>
      <c r="W28" s="16"/>
      <c r="X28" s="16"/>
      <c r="Y28" s="16"/>
      <c r="Z28" s="16"/>
      <c r="AA28" s="16"/>
      <c r="AB28" s="16"/>
      <c r="AC28" s="16"/>
    </row>
    <row r="29" spans="1:29" ht="15.75" customHeight="1" thickBot="1" x14ac:dyDescent="0.4">
      <c r="J29" s="16"/>
      <c r="K29" s="16"/>
      <c r="L29" s="16"/>
      <c r="N29" s="16"/>
      <c r="O29" s="16"/>
      <c r="P29" s="16"/>
      <c r="Q29" s="16"/>
      <c r="R29" s="16"/>
      <c r="S29" s="23"/>
      <c r="T29" s="16"/>
      <c r="U29" s="16"/>
      <c r="W29" s="16"/>
      <c r="X29" s="16"/>
      <c r="Y29" s="16"/>
      <c r="Z29" s="16"/>
      <c r="AA29" s="16"/>
      <c r="AB29" s="16"/>
      <c r="AC29" s="16"/>
    </row>
    <row r="30" spans="1:29" ht="15.75" customHeight="1" x14ac:dyDescent="0.35">
      <c r="A30" s="602" t="s">
        <v>149</v>
      </c>
      <c r="B30" s="603"/>
      <c r="C30" s="604"/>
      <c r="D30" s="602" t="s">
        <v>150</v>
      </c>
      <c r="E30" s="603"/>
      <c r="F30" s="604"/>
      <c r="J30" s="16"/>
      <c r="K30" s="16"/>
      <c r="L30" s="16"/>
      <c r="N30" s="16"/>
      <c r="O30" s="16"/>
      <c r="P30" s="16"/>
      <c r="Q30" s="16"/>
      <c r="R30" s="16"/>
      <c r="S30" s="23"/>
      <c r="T30" s="16"/>
      <c r="U30" s="16"/>
      <c r="W30" s="16"/>
      <c r="X30" s="16"/>
      <c r="Y30" s="16"/>
      <c r="Z30" s="16"/>
      <c r="AA30" s="16"/>
      <c r="AB30" s="16"/>
      <c r="AC30" s="16"/>
    </row>
    <row r="31" spans="1:29" ht="15.75" customHeight="1" x14ac:dyDescent="0.35">
      <c r="A31" s="50" t="s">
        <v>151</v>
      </c>
      <c r="B31" s="51" t="s">
        <v>152</v>
      </c>
      <c r="C31" s="52" t="s">
        <v>106</v>
      </c>
      <c r="D31" s="53" t="s">
        <v>151</v>
      </c>
      <c r="E31" s="51" t="s">
        <v>152</v>
      </c>
      <c r="F31" s="52" t="s">
        <v>106</v>
      </c>
      <c r="J31" s="16"/>
      <c r="K31" s="16"/>
      <c r="L31" s="16"/>
      <c r="N31" s="16"/>
      <c r="O31" s="16"/>
      <c r="P31" s="16"/>
      <c r="Q31" s="16"/>
      <c r="R31" s="16"/>
      <c r="S31" s="23"/>
      <c r="T31" s="16"/>
      <c r="U31" s="16"/>
      <c r="W31" s="16"/>
      <c r="X31" s="16"/>
      <c r="Y31" s="16"/>
      <c r="Z31" s="16"/>
      <c r="AA31" s="16"/>
      <c r="AB31" s="16"/>
      <c r="AC31" s="16"/>
    </row>
    <row r="32" spans="1:29" ht="15.75" customHeight="1" x14ac:dyDescent="0.35">
      <c r="A32" s="54" t="s">
        <v>153</v>
      </c>
      <c r="B32" s="369"/>
      <c r="C32" s="251"/>
      <c r="D32" s="54" t="s">
        <v>154</v>
      </c>
      <c r="E32" s="250"/>
      <c r="F32" s="251"/>
      <c r="J32" s="16"/>
      <c r="K32" s="16"/>
      <c r="L32" s="16"/>
      <c r="N32" s="16"/>
      <c r="O32" s="16"/>
      <c r="P32" s="16"/>
      <c r="Q32" s="16"/>
      <c r="R32" s="16"/>
      <c r="S32" s="23"/>
      <c r="T32" s="16"/>
      <c r="U32" s="16"/>
      <c r="W32" s="16"/>
      <c r="X32" s="16"/>
      <c r="Y32" s="16"/>
      <c r="Z32" s="16"/>
      <c r="AA32" s="16"/>
      <c r="AB32" s="16"/>
      <c r="AC32" s="16"/>
    </row>
    <row r="33" spans="1:30" ht="15.75" customHeight="1" x14ac:dyDescent="0.35">
      <c r="A33" s="54" t="s">
        <v>155</v>
      </c>
      <c r="B33" s="250"/>
      <c r="C33" s="251"/>
      <c r="D33" s="54" t="s">
        <v>156</v>
      </c>
      <c r="E33" s="250"/>
      <c r="F33" s="251"/>
      <c r="J33" s="16"/>
      <c r="K33" s="16"/>
      <c r="L33" s="16"/>
      <c r="N33" s="16"/>
      <c r="O33" s="16"/>
      <c r="P33" s="16"/>
      <c r="Q33" s="16"/>
      <c r="R33" s="16"/>
      <c r="S33" s="23"/>
      <c r="T33" s="16"/>
      <c r="U33" s="16"/>
      <c r="W33" s="16"/>
      <c r="X33" s="16"/>
      <c r="Y33" s="16"/>
      <c r="Z33" s="16"/>
      <c r="AA33" s="16"/>
      <c r="AB33" s="16"/>
      <c r="AC33" s="16"/>
    </row>
    <row r="34" spans="1:30" ht="15.75" customHeight="1" x14ac:dyDescent="0.35">
      <c r="A34" s="419" t="s">
        <v>157</v>
      </c>
      <c r="B34" s="250"/>
      <c r="C34" s="251"/>
      <c r="D34" s="54" t="s">
        <v>158</v>
      </c>
      <c r="E34" s="250"/>
      <c r="F34" s="251"/>
      <c r="J34" s="16"/>
      <c r="K34" s="16"/>
      <c r="L34" s="16"/>
      <c r="N34" s="16"/>
      <c r="O34" s="16"/>
      <c r="P34" s="16"/>
      <c r="Q34" s="16"/>
      <c r="R34" s="16"/>
      <c r="S34" s="23"/>
      <c r="T34" s="16"/>
      <c r="U34" s="16"/>
      <c r="W34" s="16"/>
      <c r="X34" s="16"/>
      <c r="Y34" s="16"/>
      <c r="Z34" s="16"/>
      <c r="AA34" s="16"/>
      <c r="AB34" s="16"/>
      <c r="AC34" s="16"/>
    </row>
    <row r="35" spans="1:30" ht="15.75" customHeight="1" x14ac:dyDescent="0.35">
      <c r="A35" s="54" t="s">
        <v>158</v>
      </c>
      <c r="B35" s="250"/>
      <c r="C35" s="251"/>
      <c r="D35" s="54" t="s">
        <v>159</v>
      </c>
      <c r="E35" s="250"/>
      <c r="F35" s="251"/>
      <c r="J35" s="16"/>
      <c r="K35" s="16"/>
      <c r="L35" s="16"/>
      <c r="N35" s="16"/>
      <c r="O35" s="16"/>
      <c r="P35" s="16"/>
      <c r="Q35" s="16"/>
      <c r="R35" s="16"/>
      <c r="S35" s="23"/>
      <c r="T35" s="16"/>
      <c r="U35" s="16"/>
      <c r="W35" s="16"/>
      <c r="X35" s="16"/>
      <c r="Y35" s="16"/>
      <c r="Z35" s="16"/>
      <c r="AA35" s="16"/>
      <c r="AB35" s="16"/>
      <c r="AC35" s="16"/>
    </row>
    <row r="36" spans="1:30" ht="15.75" customHeight="1" x14ac:dyDescent="0.35">
      <c r="A36" s="54" t="s">
        <v>159</v>
      </c>
      <c r="B36" s="250"/>
      <c r="C36" s="251"/>
      <c r="D36" s="54" t="s">
        <v>160</v>
      </c>
      <c r="E36" s="250"/>
      <c r="F36" s="251"/>
      <c r="J36" s="16"/>
      <c r="K36" s="16"/>
      <c r="L36" s="16"/>
      <c r="N36" s="16"/>
      <c r="O36" s="16"/>
      <c r="P36" s="16"/>
      <c r="Q36" s="16"/>
      <c r="R36" s="16"/>
      <c r="S36" s="23"/>
      <c r="T36" s="16"/>
      <c r="U36" s="16"/>
      <c r="W36" s="16"/>
      <c r="X36" s="16"/>
      <c r="Y36" s="16"/>
      <c r="Z36" s="16"/>
      <c r="AA36" s="16"/>
      <c r="AB36" s="16"/>
      <c r="AC36" s="16"/>
    </row>
    <row r="37" spans="1:30" ht="15.75" customHeight="1" x14ac:dyDescent="0.35">
      <c r="A37" s="54" t="s">
        <v>160</v>
      </c>
      <c r="B37" s="250"/>
      <c r="C37" s="251"/>
      <c r="D37" s="54" t="s">
        <v>161</v>
      </c>
      <c r="E37" s="250"/>
      <c r="F37" s="251"/>
      <c r="J37" s="16"/>
      <c r="K37" s="16"/>
      <c r="L37" s="16"/>
      <c r="N37" s="16"/>
      <c r="O37" s="16"/>
      <c r="P37" s="16"/>
      <c r="Q37" s="16"/>
      <c r="R37" s="16"/>
      <c r="S37" s="23"/>
      <c r="T37" s="16"/>
      <c r="U37" s="16"/>
      <c r="W37" s="16"/>
      <c r="X37" s="16"/>
      <c r="Y37" s="16"/>
      <c r="Z37" s="16"/>
      <c r="AA37" s="16"/>
      <c r="AB37" s="16"/>
      <c r="AC37" s="16"/>
    </row>
    <row r="38" spans="1:30" ht="15.75" customHeight="1" thickBot="1" x14ac:dyDescent="0.4">
      <c r="A38" s="146" t="s">
        <v>161</v>
      </c>
      <c r="B38" s="252"/>
      <c r="C38" s="253"/>
      <c r="D38" s="146" t="s">
        <v>162</v>
      </c>
      <c r="E38" s="252"/>
      <c r="F38" s="253"/>
      <c r="J38" s="16"/>
      <c r="K38" s="16"/>
      <c r="L38" s="16"/>
      <c r="N38" s="16"/>
      <c r="O38" s="16"/>
      <c r="P38" s="16"/>
      <c r="Q38" s="16"/>
      <c r="R38" s="16"/>
      <c r="S38" s="23"/>
      <c r="T38" s="16"/>
      <c r="U38" s="16"/>
      <c r="W38" s="16"/>
      <c r="X38" s="16"/>
      <c r="Y38" s="16"/>
      <c r="Z38" s="16"/>
      <c r="AA38" s="16"/>
      <c r="AB38" s="16"/>
      <c r="AC38" s="16"/>
    </row>
    <row r="39" spans="1:30" ht="15" customHeight="1" thickBot="1" x14ac:dyDescent="0.4">
      <c r="A39" s="611" t="s">
        <v>163</v>
      </c>
      <c r="B39" s="612"/>
      <c r="C39" s="307">
        <f>SUM(C32:C38)</f>
        <v>0</v>
      </c>
      <c r="D39" s="605" t="s">
        <v>164</v>
      </c>
      <c r="E39" s="606"/>
      <c r="F39" s="308">
        <f>SUM(F32:F38)</f>
        <v>0</v>
      </c>
      <c r="G39" s="147"/>
      <c r="I39" s="16"/>
      <c r="J39" s="16"/>
      <c r="K39" s="16"/>
      <c r="L39" s="16"/>
      <c r="N39" s="16"/>
      <c r="O39" s="16"/>
      <c r="P39" s="16"/>
      <c r="Q39" s="16"/>
      <c r="R39" s="16"/>
      <c r="S39" s="16"/>
      <c r="T39" s="16"/>
      <c r="U39" s="16"/>
      <c r="W39" s="16"/>
      <c r="X39" s="16"/>
      <c r="Y39" s="16"/>
      <c r="Z39" s="16"/>
      <c r="AA39" s="16"/>
      <c r="AB39" s="16"/>
      <c r="AC39" s="16"/>
    </row>
    <row r="40" spans="1:30" ht="15" customHeight="1" x14ac:dyDescent="0.35">
      <c r="A40" s="610" t="s">
        <v>165</v>
      </c>
      <c r="B40" s="577"/>
      <c r="C40" s="370"/>
      <c r="D40" s="60"/>
      <c r="E40" s="600" t="s">
        <v>166</v>
      </c>
      <c r="F40" s="601"/>
      <c r="G40" s="16"/>
      <c r="H40" s="57"/>
      <c r="I40" s="16"/>
      <c r="J40" s="16"/>
      <c r="K40" s="16"/>
      <c r="L40" s="16"/>
      <c r="N40" s="16"/>
      <c r="O40" s="16"/>
      <c r="P40" s="16"/>
      <c r="Q40" s="16"/>
      <c r="R40" s="16"/>
      <c r="S40" s="16"/>
      <c r="T40" s="16"/>
      <c r="U40" s="16"/>
      <c r="W40" s="16"/>
      <c r="X40" s="16"/>
      <c r="Y40" s="16"/>
      <c r="Z40" s="16"/>
      <c r="AA40" s="16"/>
      <c r="AB40" s="16"/>
      <c r="AC40" s="16"/>
    </row>
    <row r="41" spans="1:30" ht="15" customHeight="1" x14ac:dyDescent="0.35">
      <c r="E41" s="420" t="s">
        <v>167</v>
      </c>
      <c r="F41" s="107">
        <f>MIN(C39*dataval!C21,SUMIF(B49:B225,"Food",H49:H225))</f>
        <v>0</v>
      </c>
      <c r="G41" s="16"/>
      <c r="H41" s="16"/>
      <c r="I41" s="16"/>
      <c r="J41" s="16"/>
      <c r="K41" s="16"/>
      <c r="L41" s="16"/>
      <c r="N41" s="16"/>
      <c r="O41" s="16"/>
      <c r="P41" s="16"/>
      <c r="Q41" s="16"/>
      <c r="R41" s="16"/>
      <c r="S41" s="16"/>
      <c r="T41" s="16"/>
      <c r="U41" s="16"/>
      <c r="W41" s="16"/>
      <c r="X41" s="16"/>
      <c r="Y41" s="16"/>
      <c r="Z41" s="16"/>
      <c r="AA41" s="16"/>
      <c r="AB41" s="16"/>
      <c r="AC41" s="16"/>
    </row>
    <row r="42" spans="1:30" ht="15" customHeight="1" thickBot="1" x14ac:dyDescent="0.4">
      <c r="E42" s="420" t="s">
        <v>168</v>
      </c>
      <c r="F42" s="107">
        <f>MIN(dataval!E22,dataval!C22*SUMIF(B49:B225,"Venue",H49:H225))</f>
        <v>0</v>
      </c>
      <c r="I42" s="16"/>
      <c r="J42" s="16"/>
      <c r="K42" s="16"/>
      <c r="L42" s="16"/>
      <c r="M42" s="16"/>
      <c r="N42" s="16"/>
      <c r="O42" s="16"/>
      <c r="P42" s="16"/>
      <c r="Q42" s="16"/>
      <c r="R42" s="16"/>
      <c r="S42" s="16"/>
      <c r="T42" s="16"/>
      <c r="U42" s="16"/>
      <c r="W42" s="16"/>
      <c r="X42" s="16"/>
      <c r="Y42" s="16"/>
      <c r="Z42" s="16"/>
      <c r="AA42" s="16"/>
      <c r="AB42" s="16"/>
      <c r="AC42" s="16"/>
    </row>
    <row r="43" spans="1:30" ht="15" customHeight="1" thickBot="1" x14ac:dyDescent="0.4">
      <c r="A43" s="55" t="s">
        <v>169</v>
      </c>
      <c r="B43" s="56">
        <f>SUM('PD5'!$H$49:$H$225)</f>
        <v>0</v>
      </c>
      <c r="E43" s="420" t="s">
        <v>170</v>
      </c>
      <c r="F43" s="107">
        <f>MIN(dataval!E23,dataval!C23*B27,SUMIF(B49:B225,"Gifts",H49:H225))</f>
        <v>0</v>
      </c>
      <c r="H43" s="433" t="s">
        <v>3</v>
      </c>
      <c r="I43" s="434"/>
      <c r="J43" s="16"/>
      <c r="K43" s="16"/>
      <c r="L43" s="16"/>
      <c r="M43" s="16"/>
      <c r="N43" s="16"/>
      <c r="O43" s="16"/>
      <c r="P43" s="16"/>
      <c r="Q43" s="16"/>
      <c r="R43" s="16"/>
      <c r="S43" s="16"/>
      <c r="T43" s="16"/>
      <c r="U43" s="16"/>
      <c r="W43" s="16"/>
      <c r="X43" s="16"/>
      <c r="Y43" s="16"/>
      <c r="Z43" s="16"/>
      <c r="AA43" s="16"/>
      <c r="AB43" s="16"/>
      <c r="AC43" s="16"/>
    </row>
    <row r="44" spans="1:30" ht="15" customHeight="1" x14ac:dyDescent="0.35">
      <c r="E44" s="420" t="s">
        <v>171</v>
      </c>
      <c r="F44" s="107">
        <f>MIN(dataval!C24,SUMIF(B49:B225,"Workshop Supplies",H49:H225))</f>
        <v>0</v>
      </c>
      <c r="G44" s="16"/>
      <c r="H44" s="435" t="s">
        <v>4</v>
      </c>
      <c r="I44" s="436" t="s">
        <v>5</v>
      </c>
      <c r="J44" s="16"/>
      <c r="K44" s="16"/>
      <c r="L44" s="16"/>
      <c r="M44" s="16"/>
      <c r="N44" s="16"/>
      <c r="O44" s="16"/>
      <c r="P44" s="16"/>
      <c r="Q44" s="16"/>
      <c r="R44" s="16"/>
      <c r="S44" s="16"/>
      <c r="T44" s="16"/>
      <c r="U44" s="16"/>
      <c r="W44" s="16"/>
      <c r="X44" s="16"/>
      <c r="Y44" s="16"/>
      <c r="Z44" s="16"/>
      <c r="AA44" s="16"/>
      <c r="AB44" s="16"/>
      <c r="AC44" s="16"/>
    </row>
    <row r="45" spans="1:30" ht="16.5" customHeight="1" thickBot="1" x14ac:dyDescent="0.4">
      <c r="A45" s="593" t="s">
        <v>172</v>
      </c>
      <c r="B45" s="593"/>
      <c r="C45" s="419"/>
      <c r="D45" s="419"/>
      <c r="E45" s="421" t="s">
        <v>173</v>
      </c>
      <c r="F45" s="422">
        <f>MIN(SUM(F41:F44),dataval!E20,dataval!C20*SUM(H49:H225))</f>
        <v>0</v>
      </c>
      <c r="H45" s="437" t="s">
        <v>6</v>
      </c>
      <c r="I45" s="438" t="s">
        <v>7</v>
      </c>
      <c r="K45" s="16"/>
      <c r="L45" s="21"/>
      <c r="M45" s="16"/>
      <c r="N45" s="16"/>
      <c r="O45" s="16"/>
      <c r="P45" s="16"/>
      <c r="Q45" s="16"/>
      <c r="R45" s="16"/>
      <c r="S45" s="16"/>
      <c r="U45" s="16"/>
      <c r="V45" s="16"/>
      <c r="W45" s="16"/>
      <c r="X45" s="16"/>
      <c r="Y45" s="16"/>
      <c r="Z45" s="16"/>
      <c r="AA45" s="16"/>
      <c r="AB45" s="16"/>
      <c r="AC45" s="16"/>
    </row>
    <row r="46" spans="1:30" ht="21" customHeight="1" x14ac:dyDescent="0.35">
      <c r="A46" s="593"/>
      <c r="B46" s="593"/>
      <c r="C46" s="36"/>
      <c r="D46" s="36"/>
      <c r="E46" s="36"/>
      <c r="K46" s="16"/>
      <c r="L46" s="21"/>
      <c r="M46" s="16"/>
      <c r="N46" s="16"/>
      <c r="O46" s="16"/>
      <c r="P46" s="16"/>
      <c r="Q46" s="16"/>
      <c r="R46" s="16"/>
      <c r="S46" s="16"/>
      <c r="U46" s="16"/>
      <c r="V46" s="16"/>
      <c r="W46" s="16"/>
      <c r="X46" s="16"/>
      <c r="Y46" s="16"/>
      <c r="Z46" s="16"/>
      <c r="AA46" s="16"/>
      <c r="AB46" s="16"/>
      <c r="AC46" s="16"/>
    </row>
    <row r="47" spans="1:30" ht="15.75" customHeight="1" x14ac:dyDescent="0.35">
      <c r="A47" s="423" t="s">
        <v>103</v>
      </c>
      <c r="B47" s="424"/>
      <c r="C47" s="424"/>
      <c r="D47" s="424"/>
      <c r="E47" s="424"/>
      <c r="F47" s="424"/>
      <c r="G47" s="424"/>
      <c r="H47" s="424"/>
      <c r="I47" s="148"/>
      <c r="N47" s="16"/>
      <c r="O47" s="16"/>
      <c r="P47" s="16"/>
      <c r="Q47" s="16"/>
      <c r="R47" s="16"/>
      <c r="S47" s="23"/>
      <c r="T47" s="16"/>
      <c r="U47" s="16"/>
      <c r="V47" s="16"/>
      <c r="W47" s="16"/>
      <c r="X47" s="16"/>
      <c r="Y47" s="16"/>
      <c r="Z47" s="16"/>
      <c r="AA47" s="16"/>
      <c r="AB47" s="16"/>
      <c r="AC47" s="16"/>
    </row>
    <row r="48" spans="1:30" ht="15" customHeight="1" x14ac:dyDescent="0.35">
      <c r="A48" s="204" t="s">
        <v>104</v>
      </c>
      <c r="B48" s="205" t="s">
        <v>105</v>
      </c>
      <c r="C48" s="205" t="s">
        <v>106</v>
      </c>
      <c r="D48" s="206" t="s">
        <v>107</v>
      </c>
      <c r="E48" s="206" t="s">
        <v>108</v>
      </c>
      <c r="F48" s="207" t="s">
        <v>109</v>
      </c>
      <c r="G48" s="208" t="s">
        <v>111</v>
      </c>
      <c r="H48" s="206" t="s">
        <v>113</v>
      </c>
      <c r="I48" s="209" t="s">
        <v>174</v>
      </c>
      <c r="J48" s="16"/>
      <c r="K48" s="16"/>
      <c r="L48" s="16"/>
      <c r="M48" s="16"/>
      <c r="N48" s="23"/>
      <c r="O48" s="16"/>
      <c r="P48" s="16"/>
      <c r="R48" s="16"/>
      <c r="S48" s="16"/>
      <c r="T48" s="16"/>
      <c r="U48" s="16"/>
      <c r="V48" s="16"/>
      <c r="W48" s="16"/>
      <c r="X48" s="16"/>
      <c r="Y48" s="16"/>
      <c r="Z48" s="16"/>
      <c r="AA48" s="16"/>
      <c r="AB48" s="16"/>
      <c r="AC48" s="16"/>
      <c r="AD48" s="16"/>
    </row>
    <row r="49" spans="1:30" ht="15" customHeight="1" x14ac:dyDescent="0.35">
      <c r="A49" s="254"/>
      <c r="B49" s="239"/>
      <c r="C49" s="237"/>
      <c r="D49" s="239"/>
      <c r="E49" s="239"/>
      <c r="F49" s="238"/>
      <c r="G49" s="491" t="str">
        <f>IF('PD5'!$F49&lt;&gt;"",'PD5'!$C49*'PD5'!$D49+E49,"")</f>
        <v/>
      </c>
      <c r="H49" s="491" t="str">
        <f>IF('PD5'!$G49&lt;&gt;"",'PD5'!$G49*VLOOKUP('PD5'!$F49,'Group Information'!$A$19:$B$25,2,0),"")</f>
        <v/>
      </c>
      <c r="I49" s="255"/>
      <c r="J49" s="16"/>
      <c r="K49" s="16"/>
      <c r="L49" s="16"/>
      <c r="M49" s="16"/>
      <c r="N49" s="23"/>
      <c r="O49" s="16"/>
      <c r="P49" s="16"/>
      <c r="Q49" s="16"/>
      <c r="R49" s="16"/>
      <c r="T49" s="16"/>
      <c r="U49" s="16"/>
      <c r="V49" s="16"/>
      <c r="W49" s="16"/>
      <c r="X49" s="16"/>
      <c r="Y49" s="16"/>
      <c r="Z49" s="16"/>
      <c r="AA49" s="16"/>
      <c r="AB49" s="16"/>
      <c r="AC49" s="16"/>
      <c r="AD49" s="16"/>
    </row>
    <row r="50" spans="1:30" ht="18" customHeight="1" x14ac:dyDescent="0.35">
      <c r="A50" s="254"/>
      <c r="B50" s="239"/>
      <c r="C50" s="237"/>
      <c r="D50" s="239"/>
      <c r="E50" s="239"/>
      <c r="F50" s="238"/>
      <c r="G50" s="491" t="str">
        <f>IF('PD5'!$F50&lt;&gt;"",'PD5'!$C50*'PD5'!$D50+E50,"")</f>
        <v/>
      </c>
      <c r="H50" s="491" t="str">
        <f>IF('PD5'!$G50&lt;&gt;"",'PD5'!$G50*VLOOKUP('PD5'!$F50,'Group Information'!$A$19:$B$25,2,0),"")</f>
        <v/>
      </c>
      <c r="I50" s="255"/>
      <c r="J50" s="16"/>
      <c r="K50" s="16"/>
      <c r="L50" s="16"/>
      <c r="M50" s="16"/>
      <c r="N50" s="23"/>
      <c r="O50" s="16"/>
      <c r="P50" s="16"/>
      <c r="Q50" s="16"/>
      <c r="R50" s="16"/>
      <c r="T50" s="16"/>
      <c r="U50" s="16"/>
      <c r="V50" s="16"/>
      <c r="W50" s="16"/>
      <c r="X50" s="16"/>
      <c r="Y50" s="16"/>
      <c r="Z50" s="16"/>
      <c r="AA50" s="16"/>
      <c r="AB50" s="16"/>
      <c r="AC50" s="16"/>
      <c r="AD50" s="16"/>
    </row>
    <row r="51" spans="1:30" ht="18" customHeight="1" x14ac:dyDescent="0.35">
      <c r="A51" s="254"/>
      <c r="B51" s="239"/>
      <c r="C51" s="237"/>
      <c r="D51" s="239"/>
      <c r="E51" s="239"/>
      <c r="F51" s="238"/>
      <c r="G51" s="491" t="str">
        <f>IF('PD5'!$F51&lt;&gt;"",'PD5'!$C51*'PD5'!$D51+E51,"")</f>
        <v/>
      </c>
      <c r="H51" s="491" t="str">
        <f>IF('PD5'!$G51&lt;&gt;"",'PD5'!$G51*VLOOKUP('PD5'!$F51,'Group Information'!$A$19:$B$25,2,0),"")</f>
        <v/>
      </c>
      <c r="I51" s="255"/>
      <c r="J51" s="16"/>
      <c r="K51" s="16"/>
      <c r="L51" s="16"/>
      <c r="M51" s="16"/>
      <c r="N51" s="23"/>
      <c r="O51" s="16"/>
      <c r="P51" s="16"/>
      <c r="Q51" s="16"/>
      <c r="R51" s="16"/>
      <c r="T51" s="16"/>
      <c r="U51" s="16"/>
      <c r="V51" s="16"/>
      <c r="W51" s="16"/>
      <c r="X51" s="16"/>
      <c r="Y51" s="16"/>
      <c r="Z51" s="16"/>
      <c r="AA51" s="16"/>
      <c r="AB51" s="16"/>
      <c r="AC51" s="16"/>
      <c r="AD51" s="16"/>
    </row>
    <row r="52" spans="1:30" ht="18" customHeight="1" x14ac:dyDescent="0.35">
      <c r="A52" s="254"/>
      <c r="B52" s="239"/>
      <c r="C52" s="237"/>
      <c r="D52" s="239"/>
      <c r="E52" s="239"/>
      <c r="F52" s="238"/>
      <c r="G52" s="491" t="str">
        <f>IF('PD5'!$F52&lt;&gt;"",'PD5'!$C52*'PD5'!$D52+E52,"")</f>
        <v/>
      </c>
      <c r="H52" s="491" t="str">
        <f>IF('PD5'!$G52&lt;&gt;"",'PD5'!$G52*VLOOKUP('PD5'!$F52,'Group Information'!$A$19:$B$25,2,0),"")</f>
        <v/>
      </c>
      <c r="I52" s="255"/>
      <c r="J52" s="16"/>
      <c r="K52" s="16"/>
      <c r="L52" s="16"/>
      <c r="M52" s="16"/>
      <c r="N52" s="23"/>
      <c r="O52" s="16"/>
      <c r="P52" s="16"/>
      <c r="Q52" s="16"/>
      <c r="R52" s="16"/>
      <c r="T52" s="16"/>
      <c r="U52" s="16"/>
      <c r="V52" s="16"/>
      <c r="W52" s="16"/>
      <c r="X52" s="16"/>
      <c r="Y52" s="16"/>
      <c r="Z52" s="16"/>
      <c r="AA52" s="16"/>
      <c r="AB52" s="16"/>
      <c r="AC52" s="16"/>
      <c r="AD52" s="16"/>
    </row>
    <row r="53" spans="1:30" ht="18" customHeight="1" x14ac:dyDescent="0.35">
      <c r="A53" s="254"/>
      <c r="B53" s="239"/>
      <c r="C53" s="237"/>
      <c r="D53" s="239"/>
      <c r="E53" s="239"/>
      <c r="F53" s="238"/>
      <c r="G53" s="491" t="str">
        <f>IF('PD5'!$F53&lt;&gt;"",'PD5'!$C53*'PD5'!$D53+E53,"")</f>
        <v/>
      </c>
      <c r="H53" s="491" t="str">
        <f>IF('PD5'!$G53&lt;&gt;"",'PD5'!$G53*VLOOKUP('PD5'!$F53,'Group Information'!$A$19:$B$25,2,0),"")</f>
        <v/>
      </c>
      <c r="I53" s="255"/>
      <c r="J53" s="16"/>
      <c r="K53" s="16"/>
      <c r="L53" s="16"/>
      <c r="M53" s="16"/>
      <c r="N53" s="23"/>
      <c r="O53" s="16"/>
      <c r="P53" s="16"/>
      <c r="Q53" s="16"/>
      <c r="R53" s="16"/>
      <c r="T53" s="16"/>
      <c r="U53" s="16"/>
      <c r="V53" s="16"/>
      <c r="W53" s="16"/>
      <c r="X53" s="16"/>
      <c r="Y53" s="16"/>
      <c r="Z53" s="16"/>
      <c r="AA53" s="16"/>
      <c r="AB53" s="16"/>
      <c r="AC53" s="16"/>
      <c r="AD53" s="16"/>
    </row>
    <row r="54" spans="1:30" ht="18" customHeight="1" x14ac:dyDescent="0.35">
      <c r="A54" s="254"/>
      <c r="B54" s="239"/>
      <c r="C54" s="237"/>
      <c r="D54" s="239"/>
      <c r="E54" s="239"/>
      <c r="F54" s="238"/>
      <c r="G54" s="491" t="str">
        <f>IF('PD5'!$F54&lt;&gt;"",'PD5'!$C54*'PD5'!$D54+E54,"")</f>
        <v/>
      </c>
      <c r="H54" s="491" t="str">
        <f>IF('PD5'!$G54&lt;&gt;"",'PD5'!$G54*VLOOKUP('PD5'!$F54,'Group Information'!$A$19:$B$25,2,0),"")</f>
        <v/>
      </c>
      <c r="I54" s="255"/>
      <c r="J54" s="16"/>
      <c r="K54" s="16"/>
      <c r="L54" s="16"/>
      <c r="M54" s="16"/>
      <c r="N54" s="23"/>
      <c r="O54" s="16"/>
      <c r="P54" s="16"/>
      <c r="Q54" s="16"/>
      <c r="R54" s="16"/>
      <c r="T54" s="16"/>
      <c r="U54" s="16"/>
      <c r="V54" s="16"/>
      <c r="W54" s="16"/>
      <c r="X54" s="16"/>
      <c r="Y54" s="16"/>
      <c r="Z54" s="16"/>
      <c r="AA54" s="16"/>
      <c r="AB54" s="16"/>
      <c r="AC54" s="16"/>
      <c r="AD54" s="16"/>
    </row>
    <row r="55" spans="1:30" ht="18" customHeight="1" x14ac:dyDescent="0.35">
      <c r="A55" s="254"/>
      <c r="B55" s="239"/>
      <c r="C55" s="237"/>
      <c r="D55" s="239"/>
      <c r="E55" s="239"/>
      <c r="F55" s="238"/>
      <c r="G55" s="491" t="str">
        <f>IF('PD5'!$F55&lt;&gt;"",'PD5'!$C55*'PD5'!$D55+E55,"")</f>
        <v/>
      </c>
      <c r="H55" s="491" t="str">
        <f>IF('PD5'!$G55&lt;&gt;"",'PD5'!$G55*VLOOKUP('PD5'!$F55,'Group Information'!$A$19:$B$25,2,0),"")</f>
        <v/>
      </c>
      <c r="I55" s="255"/>
      <c r="J55" s="16"/>
      <c r="K55" s="16"/>
      <c r="L55" s="16"/>
      <c r="M55" s="16"/>
      <c r="N55" s="23"/>
      <c r="O55" s="16"/>
      <c r="P55" s="16"/>
      <c r="Q55" s="16"/>
      <c r="R55" s="16"/>
      <c r="T55" s="16"/>
      <c r="U55" s="16"/>
      <c r="V55" s="16"/>
      <c r="W55" s="16"/>
      <c r="X55" s="16"/>
      <c r="Y55" s="16"/>
      <c r="Z55" s="16"/>
      <c r="AA55" s="16"/>
      <c r="AB55" s="16"/>
      <c r="AC55" s="16"/>
      <c r="AD55" s="16"/>
    </row>
    <row r="56" spans="1:30" ht="18" customHeight="1" x14ac:dyDescent="0.35">
      <c r="A56" s="254"/>
      <c r="B56" s="239"/>
      <c r="C56" s="237"/>
      <c r="D56" s="239"/>
      <c r="E56" s="239"/>
      <c r="F56" s="238"/>
      <c r="G56" s="491" t="str">
        <f>IF('PD5'!$F56&lt;&gt;"",'PD5'!$C56*'PD5'!$D56+E56,"")</f>
        <v/>
      </c>
      <c r="H56" s="491" t="str">
        <f>IF('PD5'!$G56&lt;&gt;"",'PD5'!$G56*VLOOKUP('PD5'!$F56,'Group Information'!$A$19:$B$25,2,0),"")</f>
        <v/>
      </c>
      <c r="I56" s="255"/>
      <c r="J56" s="16"/>
      <c r="K56" s="16"/>
      <c r="L56" s="16"/>
      <c r="M56" s="16"/>
      <c r="N56" s="23"/>
      <c r="O56" s="16"/>
      <c r="P56" s="16"/>
      <c r="Q56" s="16"/>
      <c r="R56" s="16"/>
      <c r="T56" s="16"/>
      <c r="U56" s="16"/>
      <c r="V56" s="16"/>
      <c r="W56" s="16"/>
      <c r="X56" s="16"/>
      <c r="Y56" s="16"/>
      <c r="Z56" s="16"/>
      <c r="AA56" s="16"/>
      <c r="AB56" s="16"/>
      <c r="AC56" s="16"/>
      <c r="AD56" s="16"/>
    </row>
    <row r="57" spans="1:30" ht="18" customHeight="1" x14ac:dyDescent="0.35">
      <c r="A57" s="254"/>
      <c r="B57" s="239"/>
      <c r="C57" s="237"/>
      <c r="D57" s="239"/>
      <c r="E57" s="239"/>
      <c r="F57" s="238"/>
      <c r="G57" s="491" t="str">
        <f>IF('PD5'!$F57&lt;&gt;"",'PD5'!$C57*'PD5'!$D57+E57,"")</f>
        <v/>
      </c>
      <c r="H57" s="491" t="str">
        <f>IF('PD5'!$G57&lt;&gt;"",'PD5'!$G57*VLOOKUP('PD5'!$F57,'Group Information'!$A$19:$B$25,2,0),"")</f>
        <v/>
      </c>
      <c r="I57" s="255"/>
      <c r="J57" s="16"/>
      <c r="K57" s="16"/>
      <c r="L57" s="16"/>
      <c r="M57" s="16"/>
      <c r="N57" s="23"/>
      <c r="O57" s="16"/>
      <c r="P57" s="16"/>
      <c r="Q57" s="16"/>
      <c r="R57" s="16"/>
      <c r="T57" s="16"/>
      <c r="U57" s="16"/>
      <c r="V57" s="16"/>
      <c r="W57" s="16"/>
      <c r="X57" s="16"/>
      <c r="Y57" s="16"/>
      <c r="Z57" s="16"/>
      <c r="AA57" s="16"/>
      <c r="AB57" s="16"/>
      <c r="AC57" s="16"/>
      <c r="AD57" s="16"/>
    </row>
    <row r="58" spans="1:30" ht="18" customHeight="1" x14ac:dyDescent="0.35">
      <c r="A58" s="254"/>
      <c r="B58" s="239"/>
      <c r="C58" s="237"/>
      <c r="D58" s="239"/>
      <c r="E58" s="239"/>
      <c r="F58" s="238"/>
      <c r="G58" s="491" t="str">
        <f>IF('PD5'!$F58&lt;&gt;"",'PD5'!$C58*'PD5'!$D58+E58,"")</f>
        <v/>
      </c>
      <c r="H58" s="491" t="str">
        <f>IF('PD5'!$G58&lt;&gt;"",'PD5'!$G58*VLOOKUP('PD5'!$F58,'Group Information'!$A$19:$B$25,2,0),"")</f>
        <v/>
      </c>
      <c r="I58" s="255"/>
      <c r="J58" s="16"/>
      <c r="K58" s="16"/>
      <c r="L58" s="16"/>
      <c r="M58" s="16"/>
      <c r="N58" s="23"/>
      <c r="O58" s="16"/>
      <c r="P58" s="16"/>
      <c r="Q58" s="16"/>
      <c r="R58" s="16"/>
      <c r="T58" s="16"/>
      <c r="U58" s="16"/>
      <c r="V58" s="16"/>
      <c r="W58" s="16"/>
      <c r="X58" s="16"/>
      <c r="Y58" s="16"/>
      <c r="Z58" s="16"/>
      <c r="AA58" s="16"/>
      <c r="AB58" s="16"/>
      <c r="AC58" s="16"/>
      <c r="AD58" s="16"/>
    </row>
    <row r="59" spans="1:30" ht="18" customHeight="1" x14ac:dyDescent="0.35">
      <c r="A59" s="254"/>
      <c r="B59" s="239"/>
      <c r="C59" s="237"/>
      <c r="D59" s="239"/>
      <c r="E59" s="239"/>
      <c r="F59" s="238"/>
      <c r="G59" s="491" t="str">
        <f>IF('PD5'!$F59&lt;&gt;"",'PD5'!$C59*'PD5'!$D59+E59,"")</f>
        <v/>
      </c>
      <c r="H59" s="491" t="str">
        <f>IF('PD5'!$G59&lt;&gt;"",'PD5'!$G59*VLOOKUP('PD5'!$F59,'Group Information'!$A$19:$B$25,2,0),"")</f>
        <v/>
      </c>
      <c r="I59" s="255"/>
      <c r="J59" s="16"/>
      <c r="K59" s="16"/>
      <c r="L59" s="16"/>
      <c r="M59" s="16"/>
      <c r="N59" s="23"/>
      <c r="O59" s="16"/>
      <c r="P59" s="16"/>
      <c r="Q59" s="16"/>
      <c r="R59" s="16"/>
      <c r="T59" s="16"/>
      <c r="U59" s="16"/>
      <c r="V59" s="16"/>
      <c r="W59" s="16"/>
      <c r="X59" s="16"/>
      <c r="Y59" s="16"/>
      <c r="Z59" s="16"/>
      <c r="AA59" s="16"/>
      <c r="AB59" s="16"/>
      <c r="AC59" s="16"/>
      <c r="AD59" s="16"/>
    </row>
    <row r="60" spans="1:30" ht="18" customHeight="1" x14ac:dyDescent="0.35">
      <c r="A60" s="254"/>
      <c r="B60" s="239"/>
      <c r="C60" s="237"/>
      <c r="D60" s="239"/>
      <c r="E60" s="239"/>
      <c r="F60" s="238"/>
      <c r="G60" s="491" t="str">
        <f>IF('PD5'!$F60&lt;&gt;"",'PD5'!$C60*'PD5'!$D60+E60,"")</f>
        <v/>
      </c>
      <c r="H60" s="491" t="str">
        <f>IF('PD5'!$G60&lt;&gt;"",'PD5'!$G60*VLOOKUP('PD5'!$F60,'Group Information'!$A$19:$B$25,2,0),"")</f>
        <v/>
      </c>
      <c r="I60" s="255"/>
      <c r="J60" s="16"/>
      <c r="K60" s="16"/>
      <c r="L60" s="16"/>
      <c r="M60" s="16"/>
      <c r="N60" s="23"/>
      <c r="O60" s="16"/>
      <c r="P60" s="16"/>
      <c r="Q60" s="16"/>
      <c r="R60" s="16"/>
      <c r="T60" s="16"/>
      <c r="U60" s="16"/>
      <c r="V60" s="16"/>
      <c r="W60" s="16"/>
      <c r="X60" s="16"/>
      <c r="Y60" s="16"/>
      <c r="Z60" s="16"/>
      <c r="AA60" s="16"/>
      <c r="AB60" s="16"/>
      <c r="AC60" s="16"/>
      <c r="AD60" s="16"/>
    </row>
    <row r="61" spans="1:30" ht="18" customHeight="1" x14ac:dyDescent="0.35">
      <c r="A61" s="254"/>
      <c r="B61" s="239"/>
      <c r="C61" s="237"/>
      <c r="D61" s="239"/>
      <c r="E61" s="239"/>
      <c r="F61" s="238"/>
      <c r="G61" s="491" t="str">
        <f>IF('PD5'!$F61&lt;&gt;"",'PD5'!$C61*'PD5'!$D61+E61,"")</f>
        <v/>
      </c>
      <c r="H61" s="491" t="str">
        <f>IF('PD5'!$G61&lt;&gt;"",'PD5'!$G61*VLOOKUP('PD5'!$F61,'Group Information'!$A$19:$B$25,2,0),"")</f>
        <v/>
      </c>
      <c r="I61" s="255"/>
      <c r="J61" s="16"/>
      <c r="K61" s="16"/>
      <c r="L61" s="16"/>
      <c r="M61" s="16"/>
      <c r="N61" s="23"/>
      <c r="O61" s="16"/>
      <c r="P61" s="16"/>
      <c r="Q61" s="16"/>
      <c r="R61" s="16"/>
      <c r="T61" s="16"/>
      <c r="U61" s="16"/>
      <c r="V61" s="16"/>
      <c r="W61" s="16"/>
      <c r="X61" s="16"/>
      <c r="Y61" s="16"/>
      <c r="Z61" s="16"/>
      <c r="AA61" s="16"/>
      <c r="AB61" s="16"/>
      <c r="AC61" s="16"/>
      <c r="AD61" s="16"/>
    </row>
    <row r="62" spans="1:30" ht="18" customHeight="1" x14ac:dyDescent="0.35">
      <c r="A62" s="254"/>
      <c r="B62" s="239"/>
      <c r="C62" s="237"/>
      <c r="D62" s="239"/>
      <c r="E62" s="239"/>
      <c r="F62" s="238"/>
      <c r="G62" s="491" t="str">
        <f>IF('PD5'!$F62&lt;&gt;"",'PD5'!$C62*'PD5'!$D62+E62,"")</f>
        <v/>
      </c>
      <c r="H62" s="491" t="str">
        <f>IF('PD5'!$G62&lt;&gt;"",'PD5'!$G62*VLOOKUP('PD5'!$F62,'Group Information'!$A$19:$B$25,2,0),"")</f>
        <v/>
      </c>
      <c r="I62" s="255"/>
      <c r="J62" s="16"/>
      <c r="K62" s="16"/>
      <c r="L62" s="16"/>
      <c r="M62" s="16"/>
      <c r="N62" s="23"/>
      <c r="O62" s="16"/>
      <c r="P62" s="16"/>
      <c r="Q62" s="16"/>
      <c r="R62" s="16"/>
      <c r="T62" s="16"/>
      <c r="U62" s="16"/>
      <c r="V62" s="16"/>
      <c r="W62" s="16"/>
      <c r="X62" s="16"/>
      <c r="Y62" s="16"/>
      <c r="Z62" s="16"/>
      <c r="AA62" s="16"/>
      <c r="AB62" s="16"/>
      <c r="AC62" s="16"/>
      <c r="AD62" s="16"/>
    </row>
    <row r="63" spans="1:30" ht="18" customHeight="1" x14ac:dyDescent="0.35">
      <c r="A63" s="254"/>
      <c r="B63" s="239"/>
      <c r="C63" s="237"/>
      <c r="D63" s="239"/>
      <c r="E63" s="239"/>
      <c r="F63" s="238"/>
      <c r="G63" s="491" t="str">
        <f>IF('PD5'!$F63&lt;&gt;"",'PD5'!$C63*'PD5'!$D63+E63,"")</f>
        <v/>
      </c>
      <c r="H63" s="491" t="str">
        <f>IF('PD5'!$G63&lt;&gt;"",'PD5'!$G63*VLOOKUP('PD5'!$F63,'Group Information'!$A$19:$B$25,2,0),"")</f>
        <v/>
      </c>
      <c r="I63" s="255"/>
      <c r="J63" s="16"/>
      <c r="K63" s="16"/>
      <c r="L63" s="16"/>
      <c r="M63" s="16"/>
      <c r="N63" s="23"/>
      <c r="O63" s="16"/>
      <c r="P63" s="16"/>
      <c r="Q63" s="16"/>
      <c r="R63" s="16"/>
      <c r="T63" s="16"/>
      <c r="U63" s="16"/>
      <c r="V63" s="16"/>
      <c r="W63" s="16"/>
      <c r="X63" s="16"/>
      <c r="Y63" s="16"/>
      <c r="Z63" s="16"/>
      <c r="AA63" s="16"/>
      <c r="AB63" s="16"/>
      <c r="AC63" s="16"/>
      <c r="AD63" s="16"/>
    </row>
    <row r="64" spans="1:30" ht="18" customHeight="1" x14ac:dyDescent="0.35">
      <c r="A64" s="254"/>
      <c r="B64" s="239"/>
      <c r="C64" s="237"/>
      <c r="D64" s="239"/>
      <c r="E64" s="239"/>
      <c r="F64" s="238"/>
      <c r="G64" s="491" t="str">
        <f>IF('PD5'!$F64&lt;&gt;"",'PD5'!$C64*'PD5'!$D64+E64,"")</f>
        <v/>
      </c>
      <c r="H64" s="491" t="str">
        <f>IF('PD5'!$G64&lt;&gt;"",'PD5'!$G64*VLOOKUP('PD5'!$F64,'Group Information'!$A$19:$B$25,2,0),"")</f>
        <v/>
      </c>
      <c r="I64" s="255"/>
      <c r="J64" s="16"/>
      <c r="K64" s="16"/>
      <c r="L64" s="16"/>
      <c r="M64" s="16"/>
      <c r="N64" s="23"/>
      <c r="O64" s="16"/>
      <c r="P64" s="16"/>
      <c r="Q64" s="16"/>
      <c r="R64" s="16"/>
      <c r="T64" s="16"/>
      <c r="U64" s="16"/>
      <c r="V64" s="16"/>
      <c r="W64" s="16"/>
      <c r="X64" s="16"/>
      <c r="Y64" s="16"/>
      <c r="Z64" s="16"/>
      <c r="AA64" s="16"/>
      <c r="AB64" s="16"/>
      <c r="AC64" s="16"/>
      <c r="AD64" s="16"/>
    </row>
    <row r="65" spans="1:30" ht="18" customHeight="1" x14ac:dyDescent="0.35">
      <c r="A65" s="254"/>
      <c r="B65" s="239"/>
      <c r="C65" s="237"/>
      <c r="D65" s="239"/>
      <c r="E65" s="239"/>
      <c r="F65" s="238"/>
      <c r="G65" s="491" t="str">
        <f>IF('PD5'!$F65&lt;&gt;"",'PD5'!$C65*'PD5'!$D65+E65,"")</f>
        <v/>
      </c>
      <c r="H65" s="491" t="str">
        <f>IF('PD5'!$G65&lt;&gt;"",'PD5'!$G65*VLOOKUP('PD5'!$F65,'Group Information'!$A$19:$B$25,2,0),"")</f>
        <v/>
      </c>
      <c r="I65" s="255"/>
      <c r="J65" s="16"/>
      <c r="K65" s="16"/>
      <c r="L65" s="16"/>
      <c r="M65" s="16"/>
      <c r="N65" s="23"/>
      <c r="O65" s="16"/>
      <c r="P65" s="16"/>
      <c r="Q65" s="16"/>
      <c r="R65" s="16"/>
      <c r="T65" s="16"/>
      <c r="U65" s="16"/>
      <c r="V65" s="16"/>
      <c r="W65" s="16"/>
      <c r="X65" s="16"/>
      <c r="Y65" s="16"/>
      <c r="Z65" s="16"/>
      <c r="AA65" s="16"/>
      <c r="AB65" s="16"/>
      <c r="AC65" s="16"/>
      <c r="AD65" s="16"/>
    </row>
    <row r="66" spans="1:30" ht="18" customHeight="1" x14ac:dyDescent="0.35">
      <c r="A66" s="254"/>
      <c r="B66" s="239"/>
      <c r="C66" s="237"/>
      <c r="D66" s="239"/>
      <c r="E66" s="239"/>
      <c r="F66" s="238"/>
      <c r="G66" s="491" t="str">
        <f>IF('PD5'!$F66&lt;&gt;"",'PD5'!$C66*'PD5'!$D66+E66,"")</f>
        <v/>
      </c>
      <c r="H66" s="491" t="str">
        <f>IF('PD5'!$G66&lt;&gt;"",'PD5'!$G66*VLOOKUP('PD5'!$F66,'Group Information'!$A$19:$B$25,2,0),"")</f>
        <v/>
      </c>
      <c r="I66" s="255"/>
      <c r="J66" s="16"/>
      <c r="K66" s="16"/>
      <c r="L66" s="16"/>
      <c r="M66" s="16"/>
      <c r="N66" s="23"/>
      <c r="O66" s="16"/>
      <c r="P66" s="16"/>
      <c r="Q66" s="16"/>
      <c r="R66" s="16"/>
      <c r="T66" s="16"/>
      <c r="U66" s="16"/>
      <c r="V66" s="16"/>
      <c r="W66" s="16"/>
      <c r="X66" s="16"/>
      <c r="Y66" s="16"/>
      <c r="Z66" s="16"/>
      <c r="AA66" s="16"/>
      <c r="AB66" s="16"/>
      <c r="AC66" s="16"/>
      <c r="AD66" s="16"/>
    </row>
    <row r="67" spans="1:30" ht="18" customHeight="1" x14ac:dyDescent="0.35">
      <c r="A67" s="254"/>
      <c r="B67" s="239"/>
      <c r="C67" s="237"/>
      <c r="D67" s="239"/>
      <c r="E67" s="239"/>
      <c r="F67" s="238"/>
      <c r="G67" s="491" t="str">
        <f>IF('PD5'!$F67&lt;&gt;"",'PD5'!$C67*'PD5'!$D67+E67,"")</f>
        <v/>
      </c>
      <c r="H67" s="491" t="str">
        <f>IF('PD5'!$G67&lt;&gt;"",'PD5'!$G67*VLOOKUP('PD5'!$F67,'Group Information'!$A$19:$B$25,2,0),"")</f>
        <v/>
      </c>
      <c r="I67" s="255"/>
      <c r="J67" s="16"/>
      <c r="K67" s="16"/>
      <c r="L67" s="16"/>
      <c r="M67" s="16"/>
      <c r="N67" s="23"/>
      <c r="O67" s="16"/>
      <c r="P67" s="16"/>
      <c r="Q67" s="16"/>
      <c r="R67" s="16"/>
      <c r="T67" s="16"/>
      <c r="U67" s="16"/>
      <c r="V67" s="16"/>
      <c r="W67" s="16"/>
      <c r="X67" s="16"/>
      <c r="Y67" s="16"/>
      <c r="Z67" s="16"/>
      <c r="AA67" s="16"/>
      <c r="AB67" s="16"/>
      <c r="AC67" s="16"/>
      <c r="AD67" s="16"/>
    </row>
    <row r="68" spans="1:30" ht="18" customHeight="1" x14ac:dyDescent="0.35">
      <c r="A68" s="254"/>
      <c r="B68" s="239"/>
      <c r="C68" s="237"/>
      <c r="D68" s="239"/>
      <c r="E68" s="239"/>
      <c r="F68" s="238"/>
      <c r="G68" s="491" t="str">
        <f>IF('PD5'!$F68&lt;&gt;"",'PD5'!$C68*'PD5'!$D68+E68,"")</f>
        <v/>
      </c>
      <c r="H68" s="491" t="str">
        <f>IF('PD5'!$G68&lt;&gt;"",'PD5'!$G68*VLOOKUP('PD5'!$F68,'Group Information'!$A$19:$B$25,2,0),"")</f>
        <v/>
      </c>
      <c r="I68" s="255"/>
      <c r="J68" s="16"/>
      <c r="K68" s="16"/>
      <c r="L68" s="16"/>
      <c r="M68" s="16"/>
      <c r="N68" s="23"/>
      <c r="O68" s="16"/>
      <c r="P68" s="16"/>
      <c r="Q68" s="16"/>
      <c r="R68" s="16"/>
      <c r="T68" s="16"/>
      <c r="U68" s="16"/>
      <c r="V68" s="16"/>
      <c r="W68" s="16"/>
      <c r="X68" s="16"/>
      <c r="Y68" s="16"/>
      <c r="Z68" s="16"/>
      <c r="AA68" s="16"/>
      <c r="AB68" s="16"/>
      <c r="AC68" s="16"/>
      <c r="AD68" s="16"/>
    </row>
    <row r="69" spans="1:30" ht="18" customHeight="1" x14ac:dyDescent="0.35">
      <c r="A69" s="254"/>
      <c r="B69" s="239"/>
      <c r="C69" s="237"/>
      <c r="D69" s="239"/>
      <c r="E69" s="239"/>
      <c r="F69" s="238"/>
      <c r="G69" s="491" t="str">
        <f>IF('PD5'!$F69&lt;&gt;"",'PD5'!$C69*'PD5'!$D69+E69,"")</f>
        <v/>
      </c>
      <c r="H69" s="491" t="str">
        <f>IF('PD5'!$G69&lt;&gt;"",'PD5'!$G69*VLOOKUP('PD5'!$F69,'Group Information'!$A$19:$B$25,2,0),"")</f>
        <v/>
      </c>
      <c r="I69" s="255"/>
      <c r="J69" s="16"/>
      <c r="K69" s="16"/>
      <c r="L69" s="16"/>
      <c r="M69" s="16"/>
      <c r="N69" s="23"/>
      <c r="O69" s="16"/>
      <c r="P69" s="23"/>
      <c r="Q69" s="16"/>
      <c r="R69" s="16"/>
      <c r="T69" s="23"/>
      <c r="U69" s="16"/>
      <c r="V69" s="16"/>
      <c r="W69" s="16"/>
      <c r="X69" s="16"/>
      <c r="Y69" s="16"/>
      <c r="Z69" s="16"/>
      <c r="AA69" s="16"/>
      <c r="AB69" s="16"/>
      <c r="AC69" s="16"/>
      <c r="AD69" s="16"/>
    </row>
    <row r="70" spans="1:30" ht="18" customHeight="1" x14ac:dyDescent="0.35">
      <c r="A70" s="254"/>
      <c r="B70" s="239"/>
      <c r="C70" s="237"/>
      <c r="D70" s="239"/>
      <c r="E70" s="239"/>
      <c r="F70" s="238"/>
      <c r="G70" s="491" t="str">
        <f>IF('PD5'!$F70&lt;&gt;"",'PD5'!$C70*'PD5'!$D70+E70,"")</f>
        <v/>
      </c>
      <c r="H70" s="491" t="str">
        <f>IF('PD5'!$G70&lt;&gt;"",'PD5'!$G70*VLOOKUP('PD5'!$F70,'Group Information'!$A$19:$B$25,2,0),"")</f>
        <v/>
      </c>
      <c r="I70" s="255"/>
      <c r="J70" s="16"/>
      <c r="K70" s="16"/>
      <c r="L70" s="16"/>
      <c r="M70" s="16"/>
      <c r="N70" s="23"/>
      <c r="O70" s="16"/>
      <c r="P70" s="23"/>
      <c r="Q70" s="16"/>
      <c r="R70" s="16"/>
      <c r="T70" s="23"/>
      <c r="U70" s="16"/>
      <c r="V70" s="16"/>
      <c r="W70" s="16"/>
      <c r="X70" s="16"/>
      <c r="Y70" s="16"/>
      <c r="Z70" s="16"/>
      <c r="AA70" s="16"/>
      <c r="AB70" s="16"/>
      <c r="AC70" s="16"/>
      <c r="AD70" s="16"/>
    </row>
    <row r="71" spans="1:30" ht="18" customHeight="1" x14ac:dyDescent="0.35">
      <c r="A71" s="254"/>
      <c r="B71" s="239"/>
      <c r="C71" s="237"/>
      <c r="D71" s="239"/>
      <c r="E71" s="239"/>
      <c r="F71" s="238"/>
      <c r="G71" s="491" t="str">
        <f>IF('PD5'!$F71&lt;&gt;"",'PD5'!$C71*'PD5'!$D71+E71,"")</f>
        <v/>
      </c>
      <c r="H71" s="491" t="str">
        <f>IF('PD5'!$G71&lt;&gt;"",'PD5'!$G71*VLOOKUP('PD5'!$F71,'Group Information'!$A$19:$B$25,2,0),"")</f>
        <v/>
      </c>
      <c r="I71" s="255"/>
      <c r="J71" s="16"/>
      <c r="K71" s="16"/>
      <c r="L71" s="16"/>
      <c r="M71" s="16"/>
      <c r="N71" s="23"/>
      <c r="O71" s="16"/>
      <c r="P71" s="16"/>
      <c r="Q71" s="16"/>
      <c r="R71" s="16"/>
      <c r="T71" s="16"/>
      <c r="U71" s="16"/>
      <c r="V71" s="16"/>
      <c r="W71" s="16"/>
      <c r="X71" s="16"/>
      <c r="Y71" s="16"/>
      <c r="Z71" s="16"/>
      <c r="AA71" s="16"/>
      <c r="AB71" s="16"/>
      <c r="AC71" s="16"/>
      <c r="AD71" s="16"/>
    </row>
    <row r="72" spans="1:30" ht="18" customHeight="1" x14ac:dyDescent="0.35">
      <c r="A72" s="254"/>
      <c r="B72" s="239"/>
      <c r="C72" s="237"/>
      <c r="D72" s="239"/>
      <c r="E72" s="239"/>
      <c r="F72" s="238"/>
      <c r="G72" s="491" t="str">
        <f>IF('PD5'!$F72&lt;&gt;"",'PD5'!$C72*'PD5'!$D72+E72,"")</f>
        <v/>
      </c>
      <c r="H72" s="491" t="str">
        <f>IF('PD5'!$G72&lt;&gt;"",'PD5'!$G72*VLOOKUP('PD5'!$F72,'Group Information'!$A$19:$B$25,2,0),"")</f>
        <v/>
      </c>
      <c r="I72" s="255"/>
      <c r="J72" s="16"/>
      <c r="K72" s="16"/>
      <c r="L72" s="16"/>
      <c r="M72" s="16"/>
      <c r="N72" s="23"/>
      <c r="O72" s="16"/>
      <c r="P72" s="16"/>
      <c r="Q72" s="16"/>
      <c r="R72" s="16"/>
      <c r="T72" s="16"/>
      <c r="U72" s="16"/>
      <c r="V72" s="16"/>
      <c r="W72" s="16"/>
      <c r="X72" s="16"/>
      <c r="Y72" s="16"/>
      <c r="Z72" s="16"/>
      <c r="AA72" s="16"/>
      <c r="AB72" s="16"/>
      <c r="AC72" s="16"/>
      <c r="AD72" s="16"/>
    </row>
    <row r="73" spans="1:30" ht="18" customHeight="1" x14ac:dyDescent="0.35">
      <c r="A73" s="254"/>
      <c r="B73" s="239"/>
      <c r="C73" s="237"/>
      <c r="D73" s="239"/>
      <c r="E73" s="239"/>
      <c r="F73" s="238"/>
      <c r="G73" s="491" t="str">
        <f>IF('PD5'!$F73&lt;&gt;"",'PD5'!$C73*'PD5'!$D73+E73,"")</f>
        <v/>
      </c>
      <c r="H73" s="491" t="str">
        <f>IF('PD5'!$G73&lt;&gt;"",'PD5'!$G73*VLOOKUP('PD5'!$F73,'Group Information'!$A$19:$B$25,2,0),"")</f>
        <v/>
      </c>
      <c r="I73" s="255"/>
      <c r="J73" s="16"/>
      <c r="K73" s="16"/>
      <c r="L73" s="16"/>
      <c r="M73" s="16"/>
      <c r="N73" s="23"/>
      <c r="O73" s="16"/>
      <c r="P73" s="16"/>
      <c r="Q73" s="16"/>
      <c r="R73" s="16"/>
      <c r="T73" s="16"/>
      <c r="U73" s="16"/>
      <c r="V73" s="16"/>
      <c r="W73" s="16"/>
      <c r="X73" s="16"/>
      <c r="Y73" s="16"/>
      <c r="Z73" s="16"/>
      <c r="AA73" s="16"/>
      <c r="AB73" s="16"/>
      <c r="AC73" s="16"/>
      <c r="AD73" s="16"/>
    </row>
    <row r="74" spans="1:30" ht="18" customHeight="1" x14ac:dyDescent="0.35">
      <c r="A74" s="254"/>
      <c r="B74" s="239"/>
      <c r="C74" s="237"/>
      <c r="D74" s="239"/>
      <c r="E74" s="239"/>
      <c r="F74" s="238"/>
      <c r="G74" s="491" t="str">
        <f>IF('PD5'!$F74&lt;&gt;"",'PD5'!$C74*'PD5'!$D74+E74,"")</f>
        <v/>
      </c>
      <c r="H74" s="491" t="str">
        <f>IF('PD5'!$G74&lt;&gt;"",'PD5'!$G74*VLOOKUP('PD5'!$F74,'Group Information'!$A$19:$B$25,2,0),"")</f>
        <v/>
      </c>
      <c r="I74" s="255"/>
      <c r="J74" s="16"/>
      <c r="K74" s="16"/>
      <c r="L74" s="16"/>
      <c r="M74" s="16"/>
      <c r="N74" s="23"/>
      <c r="O74" s="16"/>
      <c r="P74" s="23"/>
      <c r="Q74" s="16"/>
      <c r="R74" s="16"/>
      <c r="T74" s="23"/>
      <c r="U74" s="16"/>
      <c r="V74" s="16"/>
      <c r="W74" s="16"/>
      <c r="X74" s="16"/>
      <c r="Y74" s="16"/>
      <c r="Z74" s="16"/>
      <c r="AA74" s="16"/>
      <c r="AB74" s="16"/>
      <c r="AC74" s="16"/>
      <c r="AD74" s="16"/>
    </row>
    <row r="75" spans="1:30" ht="18" customHeight="1" x14ac:dyDescent="0.35">
      <c r="A75" s="254"/>
      <c r="B75" s="239"/>
      <c r="C75" s="237"/>
      <c r="D75" s="239"/>
      <c r="E75" s="239"/>
      <c r="F75" s="238"/>
      <c r="G75" s="491" t="str">
        <f>IF('PD5'!$F75&lt;&gt;"",'PD5'!$C75*'PD5'!$D75+E75,"")</f>
        <v/>
      </c>
      <c r="H75" s="491" t="str">
        <f>IF('PD5'!$G75&lt;&gt;"",'PD5'!$G75*VLOOKUP('PD5'!$F75,'Group Information'!$A$19:$B$25,2,0),"")</f>
        <v/>
      </c>
      <c r="I75" s="255"/>
      <c r="J75" s="16"/>
      <c r="K75" s="16"/>
      <c r="L75" s="16"/>
      <c r="M75" s="16"/>
      <c r="N75" s="23"/>
      <c r="O75" s="16"/>
      <c r="P75" s="16"/>
      <c r="Q75" s="16"/>
      <c r="R75" s="16"/>
      <c r="T75" s="16"/>
      <c r="U75" s="16"/>
      <c r="V75" s="16"/>
      <c r="W75" s="16"/>
      <c r="X75" s="16"/>
      <c r="Y75" s="16"/>
      <c r="Z75" s="16"/>
      <c r="AA75" s="16"/>
      <c r="AB75" s="16"/>
      <c r="AC75" s="16"/>
      <c r="AD75" s="16"/>
    </row>
    <row r="76" spans="1:30" ht="18" customHeight="1" x14ac:dyDescent="0.35">
      <c r="A76" s="254"/>
      <c r="B76" s="239"/>
      <c r="C76" s="237"/>
      <c r="D76" s="239"/>
      <c r="E76" s="239"/>
      <c r="F76" s="238"/>
      <c r="G76" s="491" t="str">
        <f>IF('PD5'!$F76&lt;&gt;"",'PD5'!$C76*'PD5'!$D76+E76,"")</f>
        <v/>
      </c>
      <c r="H76" s="491" t="str">
        <f>IF('PD5'!$G76&lt;&gt;"",'PD5'!$G76*VLOOKUP('PD5'!$F76,'Group Information'!$A$19:$B$25,2,0),"")</f>
        <v/>
      </c>
      <c r="I76" s="255"/>
      <c r="J76" s="16"/>
      <c r="K76" s="16"/>
      <c r="L76" s="16"/>
      <c r="M76" s="16"/>
      <c r="N76" s="23"/>
      <c r="O76" s="16"/>
      <c r="P76" s="23"/>
      <c r="Q76" s="16"/>
      <c r="R76" s="16"/>
      <c r="T76" s="23"/>
      <c r="U76" s="16"/>
      <c r="V76" s="16"/>
      <c r="W76" s="16"/>
      <c r="X76" s="16"/>
      <c r="Y76" s="16"/>
      <c r="Z76" s="16"/>
      <c r="AA76" s="16"/>
      <c r="AB76" s="16"/>
      <c r="AC76" s="16"/>
      <c r="AD76" s="16"/>
    </row>
    <row r="77" spans="1:30" ht="18" customHeight="1" x14ac:dyDescent="0.35">
      <c r="A77" s="254"/>
      <c r="B77" s="239"/>
      <c r="C77" s="237"/>
      <c r="D77" s="239"/>
      <c r="E77" s="239"/>
      <c r="F77" s="238"/>
      <c r="G77" s="491" t="str">
        <f>IF('PD5'!$F77&lt;&gt;"",'PD5'!$C77*'PD5'!$D77+E77,"")</f>
        <v/>
      </c>
      <c r="H77" s="491" t="str">
        <f>IF('PD5'!$G77&lt;&gt;"",'PD5'!$G77*VLOOKUP('PD5'!$F77,'Group Information'!$A$19:$B$25,2,0),"")</f>
        <v/>
      </c>
      <c r="I77" s="255"/>
      <c r="J77" s="16"/>
      <c r="K77" s="16"/>
      <c r="L77" s="16"/>
      <c r="M77" s="16"/>
      <c r="N77" s="23"/>
      <c r="O77" s="16"/>
      <c r="P77" s="16"/>
      <c r="Q77" s="16"/>
      <c r="R77" s="16"/>
      <c r="T77" s="16"/>
      <c r="U77" s="16"/>
      <c r="V77" s="16"/>
      <c r="W77" s="16"/>
      <c r="X77" s="16"/>
      <c r="Y77" s="16"/>
      <c r="Z77" s="16"/>
      <c r="AA77" s="16"/>
      <c r="AB77" s="16"/>
      <c r="AC77" s="16"/>
      <c r="AD77" s="16"/>
    </row>
    <row r="78" spans="1:30" ht="18" customHeight="1" x14ac:dyDescent="0.35">
      <c r="A78" s="254"/>
      <c r="B78" s="239"/>
      <c r="C78" s="237"/>
      <c r="D78" s="239"/>
      <c r="E78" s="239"/>
      <c r="F78" s="238"/>
      <c r="G78" s="491" t="str">
        <f>IF('PD5'!$F78&lt;&gt;"",'PD5'!$C78*'PD5'!$D78+E78,"")</f>
        <v/>
      </c>
      <c r="H78" s="491" t="str">
        <f>IF('PD5'!$G78&lt;&gt;"",'PD5'!$G78*VLOOKUP('PD5'!$F78,'Group Information'!$A$19:$B$25,2,0),"")</f>
        <v/>
      </c>
      <c r="I78" s="255"/>
      <c r="J78" s="16"/>
      <c r="K78" s="16"/>
      <c r="L78" s="16"/>
      <c r="M78" s="16"/>
      <c r="N78" s="23"/>
      <c r="O78" s="16"/>
      <c r="P78" s="16"/>
      <c r="Q78" s="16"/>
      <c r="R78" s="16"/>
      <c r="T78" s="16"/>
      <c r="U78" s="16"/>
      <c r="V78" s="16"/>
      <c r="W78" s="16"/>
      <c r="X78" s="16"/>
      <c r="Y78" s="16"/>
      <c r="Z78" s="16"/>
      <c r="AA78" s="16"/>
      <c r="AB78" s="16"/>
      <c r="AC78" s="16"/>
      <c r="AD78" s="16"/>
    </row>
    <row r="79" spans="1:30" ht="18" customHeight="1" x14ac:dyDescent="0.35">
      <c r="A79" s="254"/>
      <c r="B79" s="239"/>
      <c r="C79" s="237"/>
      <c r="D79" s="239"/>
      <c r="E79" s="239"/>
      <c r="F79" s="238"/>
      <c r="G79" s="491" t="str">
        <f>IF('PD5'!$F79&lt;&gt;"",'PD5'!$C79*'PD5'!$D79+E79,"")</f>
        <v/>
      </c>
      <c r="H79" s="491" t="str">
        <f>IF('PD5'!$G79&lt;&gt;"",'PD5'!$G79*VLOOKUP('PD5'!$F79,'Group Information'!$A$19:$B$25,2,0),"")</f>
        <v/>
      </c>
      <c r="I79" s="255"/>
      <c r="J79" s="16"/>
      <c r="K79" s="16"/>
      <c r="L79" s="16"/>
      <c r="M79" s="16"/>
      <c r="N79" s="23"/>
      <c r="O79" s="16"/>
      <c r="P79" s="16"/>
      <c r="Q79" s="16"/>
      <c r="R79" s="16"/>
      <c r="T79" s="16"/>
      <c r="U79" s="16"/>
      <c r="V79" s="16"/>
      <c r="W79" s="16"/>
      <c r="X79" s="16"/>
      <c r="Y79" s="16"/>
      <c r="Z79" s="16"/>
      <c r="AA79" s="16"/>
      <c r="AB79" s="16"/>
      <c r="AC79" s="16"/>
      <c r="AD79" s="16"/>
    </row>
    <row r="80" spans="1:30" ht="18" customHeight="1" x14ac:dyDescent="0.35">
      <c r="A80" s="254"/>
      <c r="B80" s="239"/>
      <c r="C80" s="237"/>
      <c r="D80" s="239"/>
      <c r="E80" s="239"/>
      <c r="F80" s="238"/>
      <c r="G80" s="491" t="str">
        <f>IF('PD5'!$F80&lt;&gt;"",'PD5'!$C80*'PD5'!$D80+E80,"")</f>
        <v/>
      </c>
      <c r="H80" s="491" t="str">
        <f>IF('PD5'!$G80&lt;&gt;"",'PD5'!$G80*VLOOKUP('PD5'!$F80,'Group Information'!$A$19:$B$25,2,0),"")</f>
        <v/>
      </c>
      <c r="I80" s="255"/>
      <c r="J80" s="16"/>
      <c r="K80" s="16"/>
      <c r="L80" s="16"/>
      <c r="M80" s="16"/>
      <c r="N80" s="23"/>
      <c r="O80" s="16"/>
      <c r="P80" s="16"/>
      <c r="Q80" s="16"/>
      <c r="R80" s="16"/>
      <c r="T80" s="16"/>
      <c r="U80" s="16"/>
      <c r="V80" s="16"/>
      <c r="W80" s="16"/>
      <c r="X80" s="16"/>
      <c r="Y80" s="16"/>
      <c r="Z80" s="16"/>
      <c r="AA80" s="16"/>
      <c r="AB80" s="16"/>
      <c r="AC80" s="16"/>
      <c r="AD80" s="16"/>
    </row>
    <row r="81" spans="1:30" ht="18" customHeight="1" x14ac:dyDescent="0.35">
      <c r="A81" s="254"/>
      <c r="B81" s="239"/>
      <c r="C81" s="237"/>
      <c r="D81" s="239"/>
      <c r="E81" s="239"/>
      <c r="F81" s="238"/>
      <c r="G81" s="491" t="str">
        <f>IF('PD5'!$F81&lt;&gt;"",'PD5'!$C81*'PD5'!$D81+E81,"")</f>
        <v/>
      </c>
      <c r="H81" s="491" t="str">
        <f>IF('PD5'!$G81&lt;&gt;"",'PD5'!$G81*VLOOKUP('PD5'!$F81,'Group Information'!$A$19:$B$25,2,0),"")</f>
        <v/>
      </c>
      <c r="I81" s="255"/>
      <c r="J81" s="16"/>
      <c r="K81" s="16"/>
      <c r="L81" s="16"/>
      <c r="M81" s="16"/>
      <c r="N81" s="23"/>
      <c r="O81" s="16"/>
      <c r="P81" s="16"/>
      <c r="Q81" s="16"/>
      <c r="R81" s="16"/>
      <c r="T81" s="16"/>
      <c r="U81" s="16"/>
      <c r="V81" s="16"/>
      <c r="W81" s="16"/>
      <c r="X81" s="16"/>
      <c r="Y81" s="16"/>
      <c r="Z81" s="16"/>
      <c r="AA81" s="16"/>
      <c r="AB81" s="16"/>
      <c r="AC81" s="16"/>
      <c r="AD81" s="16"/>
    </row>
    <row r="82" spans="1:30" ht="18" customHeight="1" x14ac:dyDescent="0.35">
      <c r="A82" s="254"/>
      <c r="B82" s="239"/>
      <c r="C82" s="237"/>
      <c r="D82" s="239"/>
      <c r="E82" s="239"/>
      <c r="F82" s="238"/>
      <c r="G82" s="491" t="str">
        <f>IF('PD5'!$F82&lt;&gt;"",'PD5'!$C82*'PD5'!$D82+E82,"")</f>
        <v/>
      </c>
      <c r="H82" s="491" t="str">
        <f>IF('PD5'!$G82&lt;&gt;"",'PD5'!$G82*VLOOKUP('PD5'!$F82,'Group Information'!$A$19:$B$25,2,0),"")</f>
        <v/>
      </c>
      <c r="I82" s="255"/>
      <c r="J82" s="16"/>
      <c r="K82" s="16"/>
      <c r="L82" s="16"/>
      <c r="M82" s="16"/>
      <c r="N82" s="23"/>
      <c r="O82" s="16"/>
      <c r="P82" s="16"/>
      <c r="Q82" s="16"/>
      <c r="R82" s="16"/>
      <c r="T82" s="16"/>
      <c r="U82" s="16"/>
      <c r="V82" s="16"/>
      <c r="W82" s="16"/>
      <c r="X82" s="16"/>
      <c r="Y82" s="16"/>
      <c r="Z82" s="16"/>
      <c r="AA82" s="16"/>
      <c r="AB82" s="16"/>
      <c r="AC82" s="16"/>
      <c r="AD82" s="16"/>
    </row>
    <row r="83" spans="1:30" ht="18" customHeight="1" x14ac:dyDescent="0.35">
      <c r="A83" s="254"/>
      <c r="B83" s="239"/>
      <c r="C83" s="237"/>
      <c r="D83" s="239"/>
      <c r="E83" s="239"/>
      <c r="F83" s="238"/>
      <c r="G83" s="491" t="str">
        <f>IF('PD5'!$F83&lt;&gt;"",'PD5'!$C83*'PD5'!$D83+E83,"")</f>
        <v/>
      </c>
      <c r="H83" s="491" t="str">
        <f>IF('PD5'!$G83&lt;&gt;"",'PD5'!$G83*VLOOKUP('PD5'!$F83,'Group Information'!$A$19:$B$25,2,0),"")</f>
        <v/>
      </c>
      <c r="I83" s="255"/>
      <c r="J83" s="16"/>
      <c r="K83" s="16"/>
      <c r="L83" s="16"/>
      <c r="M83" s="16"/>
      <c r="N83" s="23"/>
      <c r="O83" s="16"/>
      <c r="P83" s="16"/>
      <c r="Q83" s="16"/>
      <c r="R83" s="16"/>
      <c r="T83" s="16"/>
      <c r="U83" s="16"/>
      <c r="V83" s="16"/>
      <c r="W83" s="16"/>
      <c r="X83" s="16"/>
      <c r="Y83" s="16"/>
      <c r="Z83" s="16"/>
      <c r="AA83" s="16"/>
      <c r="AB83" s="16"/>
      <c r="AC83" s="16"/>
      <c r="AD83" s="16"/>
    </row>
    <row r="84" spans="1:30" ht="18" customHeight="1" x14ac:dyDescent="0.35">
      <c r="A84" s="254"/>
      <c r="B84" s="239"/>
      <c r="C84" s="237"/>
      <c r="D84" s="239"/>
      <c r="E84" s="239"/>
      <c r="F84" s="238"/>
      <c r="G84" s="491" t="str">
        <f>IF('PD5'!$F84&lt;&gt;"",'PD5'!$C84*'PD5'!$D84+E84,"")</f>
        <v/>
      </c>
      <c r="H84" s="491" t="str">
        <f>IF('PD5'!$G84&lt;&gt;"",'PD5'!$G84*VLOOKUP('PD5'!$F84,'Group Information'!$A$19:$B$25,2,0),"")</f>
        <v/>
      </c>
      <c r="I84" s="255"/>
      <c r="J84" s="16"/>
      <c r="K84" s="16"/>
      <c r="L84" s="16"/>
      <c r="M84" s="16"/>
      <c r="N84" s="23"/>
      <c r="O84" s="16"/>
      <c r="P84" s="16"/>
      <c r="Q84" s="16"/>
      <c r="R84" s="16"/>
      <c r="T84" s="16"/>
      <c r="U84" s="16"/>
      <c r="V84" s="16"/>
      <c r="W84" s="16"/>
      <c r="X84" s="16"/>
      <c r="Y84" s="16"/>
      <c r="Z84" s="16"/>
      <c r="AA84" s="16"/>
      <c r="AB84" s="16"/>
      <c r="AC84" s="16"/>
      <c r="AD84" s="16"/>
    </row>
    <row r="85" spans="1:30" ht="18" customHeight="1" x14ac:dyDescent="0.35">
      <c r="A85" s="254"/>
      <c r="B85" s="239"/>
      <c r="C85" s="237"/>
      <c r="D85" s="239"/>
      <c r="E85" s="239"/>
      <c r="F85" s="238"/>
      <c r="G85" s="491" t="str">
        <f>IF('PD5'!$F85&lt;&gt;"",'PD5'!$C85*'PD5'!$D85+E85,"")</f>
        <v/>
      </c>
      <c r="H85" s="491" t="str">
        <f>IF('PD5'!$G85&lt;&gt;"",'PD5'!$G85*VLOOKUP('PD5'!$F85,'Group Information'!$A$19:$B$25,2,0),"")</f>
        <v/>
      </c>
      <c r="I85" s="255"/>
      <c r="J85" s="16"/>
      <c r="K85" s="16"/>
      <c r="L85" s="16"/>
      <c r="M85" s="16"/>
      <c r="N85" s="23"/>
      <c r="O85" s="16"/>
      <c r="P85" s="16"/>
      <c r="Q85" s="16"/>
      <c r="R85" s="16"/>
      <c r="T85" s="16"/>
      <c r="U85" s="16"/>
      <c r="V85" s="16"/>
      <c r="W85" s="16"/>
      <c r="X85" s="16"/>
      <c r="Y85" s="16"/>
      <c r="Z85" s="16"/>
      <c r="AA85" s="16"/>
      <c r="AB85" s="16"/>
      <c r="AC85" s="16"/>
      <c r="AD85" s="16"/>
    </row>
    <row r="86" spans="1:30" ht="18" customHeight="1" x14ac:dyDescent="0.35">
      <c r="A86" s="254"/>
      <c r="B86" s="239"/>
      <c r="C86" s="237"/>
      <c r="D86" s="239"/>
      <c r="E86" s="239"/>
      <c r="F86" s="238"/>
      <c r="G86" s="491" t="str">
        <f>IF('PD5'!$F86&lt;&gt;"",'PD5'!$C86*'PD5'!$D86+E86,"")</f>
        <v/>
      </c>
      <c r="H86" s="491" t="str">
        <f>IF('PD5'!$G86&lt;&gt;"",'PD5'!$G86*VLOOKUP('PD5'!$F86,'Group Information'!$A$19:$B$25,2,0),"")</f>
        <v/>
      </c>
      <c r="I86" s="255"/>
      <c r="J86" s="16"/>
      <c r="K86" s="16"/>
      <c r="L86" s="16"/>
      <c r="M86" s="16"/>
      <c r="N86" s="23"/>
      <c r="O86" s="16"/>
      <c r="P86" s="16"/>
      <c r="Q86" s="16"/>
      <c r="R86" s="16"/>
      <c r="T86" s="16"/>
      <c r="U86" s="16"/>
      <c r="V86" s="16"/>
      <c r="W86" s="16"/>
      <c r="X86" s="16"/>
      <c r="Y86" s="16"/>
      <c r="Z86" s="16"/>
      <c r="AA86" s="16"/>
      <c r="AB86" s="16"/>
      <c r="AC86" s="16"/>
      <c r="AD86" s="16"/>
    </row>
    <row r="87" spans="1:30" ht="18" customHeight="1" x14ac:dyDescent="0.35">
      <c r="A87" s="254"/>
      <c r="B87" s="239"/>
      <c r="C87" s="237"/>
      <c r="D87" s="239"/>
      <c r="E87" s="239"/>
      <c r="F87" s="238"/>
      <c r="G87" s="491" t="str">
        <f>IF('PD5'!$F87&lt;&gt;"",'PD5'!$C87*'PD5'!$D87+E87,"")</f>
        <v/>
      </c>
      <c r="H87" s="491" t="str">
        <f>IF('PD5'!$G87&lt;&gt;"",'PD5'!$G87*VLOOKUP('PD5'!$F87,'Group Information'!$A$19:$B$25,2,0),"")</f>
        <v/>
      </c>
      <c r="I87" s="255"/>
      <c r="J87" s="16"/>
      <c r="K87" s="16"/>
      <c r="L87" s="16"/>
      <c r="M87" s="16"/>
      <c r="N87" s="23"/>
      <c r="O87" s="16"/>
      <c r="P87" s="16"/>
      <c r="Q87" s="16"/>
      <c r="R87" s="16"/>
      <c r="T87" s="16"/>
      <c r="U87" s="16"/>
      <c r="V87" s="16"/>
      <c r="W87" s="16"/>
      <c r="X87" s="16"/>
      <c r="Y87" s="16"/>
      <c r="Z87" s="16"/>
      <c r="AA87" s="16"/>
      <c r="AB87" s="16"/>
      <c r="AC87" s="16"/>
      <c r="AD87" s="16"/>
    </row>
    <row r="88" spans="1:30" ht="18" customHeight="1" x14ac:dyDescent="0.35">
      <c r="A88" s="254"/>
      <c r="B88" s="239"/>
      <c r="C88" s="237"/>
      <c r="D88" s="239"/>
      <c r="E88" s="239"/>
      <c r="F88" s="238"/>
      <c r="G88" s="491" t="str">
        <f>IF('PD5'!$F88&lt;&gt;"",'PD5'!$C88*'PD5'!$D88+E88,"")</f>
        <v/>
      </c>
      <c r="H88" s="491" t="str">
        <f>IF('PD5'!$G88&lt;&gt;"",'PD5'!$G88*VLOOKUP('PD5'!$F88,'Group Information'!$A$19:$B$25,2,0),"")</f>
        <v/>
      </c>
      <c r="I88" s="255"/>
      <c r="J88" s="16"/>
      <c r="K88" s="16"/>
      <c r="L88" s="16"/>
      <c r="M88" s="16"/>
      <c r="N88" s="23"/>
      <c r="O88" s="16"/>
      <c r="P88" s="16"/>
      <c r="Q88" s="16"/>
      <c r="R88" s="16"/>
      <c r="T88" s="16"/>
      <c r="U88" s="16"/>
      <c r="V88" s="16"/>
      <c r="W88" s="16"/>
      <c r="X88" s="16"/>
      <c r="Y88" s="16"/>
      <c r="Z88" s="16"/>
      <c r="AA88" s="16"/>
      <c r="AB88" s="16"/>
      <c r="AC88" s="16"/>
      <c r="AD88" s="16"/>
    </row>
    <row r="89" spans="1:30" ht="18" customHeight="1" x14ac:dyDescent="0.35">
      <c r="A89" s="254"/>
      <c r="B89" s="239"/>
      <c r="C89" s="237"/>
      <c r="D89" s="239"/>
      <c r="E89" s="239"/>
      <c r="F89" s="238"/>
      <c r="G89" s="491" t="str">
        <f>IF('PD5'!$F89&lt;&gt;"",'PD5'!$C89*'PD5'!$D89+E89,"")</f>
        <v/>
      </c>
      <c r="H89" s="491" t="str">
        <f>IF('PD5'!$G89&lt;&gt;"",'PD5'!$G89*VLOOKUP('PD5'!$F89,'Group Information'!$A$19:$B$25,2,0),"")</f>
        <v/>
      </c>
      <c r="I89" s="255"/>
      <c r="J89" s="16"/>
      <c r="K89" s="16"/>
      <c r="L89" s="16"/>
      <c r="M89" s="16"/>
      <c r="N89" s="23"/>
      <c r="O89" s="16"/>
      <c r="P89" s="16"/>
      <c r="Q89" s="16"/>
      <c r="R89" s="16"/>
      <c r="T89" s="16"/>
      <c r="U89" s="16"/>
      <c r="V89" s="24"/>
      <c r="W89" s="16"/>
      <c r="X89" s="16"/>
      <c r="Y89" s="16"/>
      <c r="Z89" s="16"/>
      <c r="AA89" s="16"/>
      <c r="AB89" s="16"/>
      <c r="AC89" s="16"/>
      <c r="AD89" s="16"/>
    </row>
    <row r="90" spans="1:30" ht="18" customHeight="1" x14ac:dyDescent="0.35">
      <c r="A90" s="254"/>
      <c r="B90" s="239"/>
      <c r="C90" s="237"/>
      <c r="D90" s="239"/>
      <c r="E90" s="239"/>
      <c r="F90" s="238"/>
      <c r="G90" s="491" t="str">
        <f>IF('PD5'!$F90&lt;&gt;"",'PD5'!$C90*'PD5'!$D90+E90,"")</f>
        <v/>
      </c>
      <c r="H90" s="491" t="str">
        <f>IF('PD5'!$G90&lt;&gt;"",'PD5'!$G90*VLOOKUP('PD5'!$F90,'Group Information'!$A$19:$B$25,2,0),"")</f>
        <v/>
      </c>
      <c r="I90" s="255"/>
      <c r="J90" s="16"/>
      <c r="K90" s="16"/>
      <c r="L90" s="16"/>
      <c r="M90" s="16"/>
      <c r="N90" s="23"/>
      <c r="O90" s="16"/>
      <c r="W90" s="16"/>
      <c r="X90" s="16"/>
      <c r="Y90" s="16"/>
      <c r="Z90" s="16"/>
      <c r="AA90" s="16"/>
      <c r="AB90" s="16"/>
      <c r="AC90" s="16"/>
      <c r="AD90" s="16"/>
    </row>
    <row r="91" spans="1:30" ht="18" customHeight="1" x14ac:dyDescent="0.35">
      <c r="A91" s="254"/>
      <c r="B91" s="239"/>
      <c r="C91" s="237"/>
      <c r="D91" s="239"/>
      <c r="E91" s="239"/>
      <c r="F91" s="238"/>
      <c r="G91" s="491" t="str">
        <f>IF('PD5'!$F91&lt;&gt;"",'PD5'!$C91*'PD5'!$D91+E91,"")</f>
        <v/>
      </c>
      <c r="H91" s="491" t="str">
        <f>IF('PD5'!$G91&lt;&gt;"",'PD5'!$G91*VLOOKUP('PD5'!$F91,'Group Information'!$A$19:$B$25,2,0),"")</f>
        <v/>
      </c>
      <c r="I91" s="255"/>
      <c r="J91" s="16"/>
      <c r="K91" s="16"/>
      <c r="L91" s="16"/>
      <c r="M91" s="16"/>
      <c r="N91" s="23"/>
      <c r="O91" s="16"/>
      <c r="P91" s="23"/>
      <c r="Q91" s="16"/>
      <c r="R91" s="16"/>
      <c r="T91" s="23"/>
      <c r="U91" s="16"/>
      <c r="V91" s="16"/>
      <c r="Y91" s="16"/>
      <c r="Z91" s="16"/>
      <c r="AA91" s="16"/>
      <c r="AB91" s="16"/>
      <c r="AC91" s="16"/>
      <c r="AD91" s="16"/>
    </row>
    <row r="92" spans="1:30" ht="18" customHeight="1" x14ac:dyDescent="0.35">
      <c r="A92" s="254"/>
      <c r="B92" s="239"/>
      <c r="C92" s="237"/>
      <c r="D92" s="239"/>
      <c r="E92" s="239"/>
      <c r="F92" s="238"/>
      <c r="G92" s="491" t="str">
        <f>IF('PD5'!$F92&lt;&gt;"",'PD5'!$C92*'PD5'!$D92+E92,"")</f>
        <v/>
      </c>
      <c r="H92" s="491" t="str">
        <f>IF('PD5'!$G92&lt;&gt;"",'PD5'!$G92*VLOOKUP('PD5'!$F92,'Group Information'!$A$19:$B$25,2,0),"")</f>
        <v/>
      </c>
      <c r="I92" s="255"/>
      <c r="J92" s="16"/>
      <c r="K92" s="16"/>
      <c r="L92" s="16"/>
      <c r="M92" s="16"/>
      <c r="N92" s="23"/>
      <c r="O92" s="16"/>
      <c r="Y92" s="16"/>
      <c r="Z92" s="16"/>
      <c r="AA92" s="16"/>
      <c r="AB92" s="16"/>
      <c r="AC92" s="16"/>
      <c r="AD92" s="16"/>
    </row>
    <row r="93" spans="1:30" ht="18" customHeight="1" x14ac:dyDescent="0.35">
      <c r="A93" s="254"/>
      <c r="B93" s="239"/>
      <c r="C93" s="237"/>
      <c r="D93" s="239"/>
      <c r="E93" s="239"/>
      <c r="F93" s="238"/>
      <c r="G93" s="491" t="str">
        <f>IF('PD5'!$F93&lt;&gt;"",'PD5'!$C93*'PD5'!$D93+E93,"")</f>
        <v/>
      </c>
      <c r="H93" s="491" t="str">
        <f>IF('PD5'!$G93&lt;&gt;"",'PD5'!$G93*VLOOKUP('PD5'!$F93,'Group Information'!$A$19:$B$25,2,0),"")</f>
        <v/>
      </c>
      <c r="I93" s="255"/>
      <c r="J93" s="16"/>
      <c r="K93" s="16"/>
      <c r="L93" s="16"/>
      <c r="M93" s="16"/>
      <c r="N93" s="23"/>
      <c r="O93" s="16"/>
      <c r="Y93" s="16"/>
      <c r="Z93" s="16"/>
      <c r="AA93" s="16"/>
      <c r="AB93" s="16"/>
      <c r="AC93" s="16"/>
      <c r="AD93" s="16"/>
    </row>
    <row r="94" spans="1:30" ht="18" customHeight="1" x14ac:dyDescent="0.35">
      <c r="A94" s="254"/>
      <c r="B94" s="239"/>
      <c r="C94" s="237"/>
      <c r="D94" s="239"/>
      <c r="E94" s="239"/>
      <c r="F94" s="238"/>
      <c r="G94" s="491" t="str">
        <f>IF('PD5'!$F94&lt;&gt;"",'PD5'!$C94*'PD5'!$D94+E94,"")</f>
        <v/>
      </c>
      <c r="H94" s="491" t="str">
        <f>IF('PD5'!$G94&lt;&gt;"",'PD5'!$G94*VLOOKUP('PD5'!$F94,'Group Information'!$A$19:$B$25,2,0),"")</f>
        <v/>
      </c>
      <c r="I94" s="255"/>
      <c r="J94" s="16"/>
      <c r="K94" s="16"/>
      <c r="L94" s="16"/>
      <c r="M94" s="16"/>
      <c r="N94" s="23"/>
      <c r="O94" s="16"/>
      <c r="Y94" s="16"/>
      <c r="Z94" s="16"/>
      <c r="AA94" s="16"/>
      <c r="AB94" s="16"/>
      <c r="AC94" s="16"/>
      <c r="AD94" s="16"/>
    </row>
    <row r="95" spans="1:30" ht="18" customHeight="1" x14ac:dyDescent="0.35">
      <c r="A95" s="254"/>
      <c r="B95" s="239"/>
      <c r="C95" s="237"/>
      <c r="D95" s="239"/>
      <c r="E95" s="239"/>
      <c r="F95" s="238"/>
      <c r="G95" s="491" t="str">
        <f>IF('PD5'!$F95&lt;&gt;"",'PD5'!$C95*'PD5'!$D95+E95,"")</f>
        <v/>
      </c>
      <c r="H95" s="491" t="str">
        <f>IF('PD5'!$G95&lt;&gt;"",'PD5'!$G95*VLOOKUP('PD5'!$F95,'Group Information'!$A$19:$B$25,2,0),"")</f>
        <v/>
      </c>
      <c r="I95" s="255"/>
      <c r="J95" s="16"/>
      <c r="K95" s="16"/>
      <c r="L95" s="16"/>
      <c r="M95" s="16"/>
      <c r="N95" s="23"/>
      <c r="O95" s="16"/>
      <c r="P95" s="23"/>
      <c r="Q95" s="16"/>
      <c r="R95" s="16"/>
      <c r="T95" s="23"/>
      <c r="U95" s="16"/>
      <c r="V95" s="16"/>
      <c r="W95" s="16"/>
      <c r="X95" s="21"/>
      <c r="Y95" s="16"/>
      <c r="Z95" s="16"/>
      <c r="AA95" s="16"/>
      <c r="AB95" s="16"/>
      <c r="AC95" s="16"/>
      <c r="AD95" s="16"/>
    </row>
    <row r="96" spans="1:30" ht="18" customHeight="1" x14ac:dyDescent="0.35">
      <c r="A96" s="254"/>
      <c r="B96" s="239"/>
      <c r="C96" s="237"/>
      <c r="D96" s="239"/>
      <c r="E96" s="239"/>
      <c r="F96" s="238"/>
      <c r="G96" s="491" t="str">
        <f>IF('PD5'!$F96&lt;&gt;"",'PD5'!$C96*'PD5'!$D96+E96,"")</f>
        <v/>
      </c>
      <c r="H96" s="491" t="str">
        <f>IF('PD5'!$G96&lt;&gt;"",'PD5'!$G96*VLOOKUP('PD5'!$F96,'Group Information'!$A$19:$B$25,2,0),"")</f>
        <v/>
      </c>
      <c r="I96" s="255"/>
      <c r="J96" s="16"/>
      <c r="K96" s="16"/>
      <c r="L96" s="16"/>
      <c r="M96" s="16"/>
      <c r="N96" s="23"/>
      <c r="O96" s="16"/>
      <c r="P96" s="23"/>
      <c r="Q96" s="23"/>
      <c r="R96" s="16"/>
      <c r="T96" s="23" t="str">
        <f>IF('PD5'!$S96&lt;&gt;"",'PD5'!$S96*VLOOKUP('PD5'!$R96,#REF!,2,0),"")</f>
        <v/>
      </c>
      <c r="U96" s="16"/>
      <c r="V96" s="16"/>
      <c r="W96" s="16"/>
      <c r="X96" s="21"/>
      <c r="Y96" s="16"/>
      <c r="Z96" s="16"/>
      <c r="AA96" s="16"/>
      <c r="AB96" s="16"/>
      <c r="AC96" s="16"/>
      <c r="AD96" s="16"/>
    </row>
    <row r="97" spans="1:30" ht="18" customHeight="1" x14ac:dyDescent="0.35">
      <c r="A97" s="254"/>
      <c r="B97" s="239"/>
      <c r="C97" s="237"/>
      <c r="D97" s="239"/>
      <c r="E97" s="239"/>
      <c r="F97" s="238"/>
      <c r="G97" s="491" t="str">
        <f>IF('PD5'!$F97&lt;&gt;"",'PD5'!$C97*'PD5'!$D97+E97,"")</f>
        <v/>
      </c>
      <c r="H97" s="491" t="str">
        <f>IF('PD5'!$G97&lt;&gt;"",'PD5'!$G97*VLOOKUP('PD5'!$F97,'Group Information'!$A$19:$B$25,2,0),"")</f>
        <v/>
      </c>
      <c r="I97" s="255"/>
      <c r="J97" s="16"/>
      <c r="K97" s="16"/>
      <c r="L97" s="16"/>
      <c r="M97" s="16"/>
      <c r="N97" s="23"/>
      <c r="O97" s="16"/>
      <c r="P97" s="23"/>
      <c r="Q97" s="23"/>
      <c r="R97" s="16"/>
      <c r="T97" s="23" t="str">
        <f>IF('PD5'!$S97&lt;&gt;"",'PD5'!$S97*VLOOKUP('PD5'!$R97,#REF!,2,0),"")</f>
        <v/>
      </c>
      <c r="U97" s="16"/>
      <c r="V97" s="16"/>
      <c r="W97" s="16"/>
      <c r="X97" s="21"/>
      <c r="Y97" s="16"/>
      <c r="Z97" s="16"/>
      <c r="AA97" s="16"/>
      <c r="AB97" s="16"/>
      <c r="AC97" s="16"/>
      <c r="AD97" s="16"/>
    </row>
    <row r="98" spans="1:30" ht="18" customHeight="1" x14ac:dyDescent="0.35">
      <c r="A98" s="254"/>
      <c r="B98" s="239"/>
      <c r="C98" s="237"/>
      <c r="D98" s="239"/>
      <c r="E98" s="239"/>
      <c r="F98" s="238"/>
      <c r="G98" s="491" t="str">
        <f>IF('PD5'!$F98&lt;&gt;"",'PD5'!$C98*'PD5'!$D98+E98,"")</f>
        <v/>
      </c>
      <c r="H98" s="491" t="str">
        <f>IF('PD5'!$G98&lt;&gt;"",'PD5'!$G98*VLOOKUP('PD5'!$F98,'Group Information'!$A$19:$B$25,2,0),"")</f>
        <v/>
      </c>
      <c r="I98" s="255"/>
      <c r="J98" s="16"/>
      <c r="K98" s="16"/>
      <c r="L98" s="16"/>
      <c r="M98" s="16"/>
      <c r="N98" s="23"/>
      <c r="O98" s="16"/>
      <c r="P98" s="23"/>
      <c r="Q98" s="23"/>
      <c r="R98" s="16"/>
      <c r="T98" s="23" t="str">
        <f>IF('PD5'!$S98&lt;&gt;"",'PD5'!$S98*VLOOKUP('PD5'!$R98,#REF!,2,0),"")</f>
        <v/>
      </c>
      <c r="U98" s="16"/>
      <c r="V98" s="16"/>
      <c r="W98" s="16"/>
      <c r="X98" s="21"/>
      <c r="Y98" s="16"/>
      <c r="Z98" s="16"/>
      <c r="AA98" s="16"/>
      <c r="AB98" s="16"/>
      <c r="AC98" s="16"/>
      <c r="AD98" s="16"/>
    </row>
    <row r="99" spans="1:30" ht="18" customHeight="1" x14ac:dyDescent="0.35">
      <c r="A99" s="254"/>
      <c r="B99" s="239"/>
      <c r="C99" s="237"/>
      <c r="D99" s="239"/>
      <c r="E99" s="239"/>
      <c r="F99" s="238"/>
      <c r="G99" s="491" t="str">
        <f>IF('PD5'!$F99&lt;&gt;"",'PD5'!$C99*'PD5'!$D99+E99,"")</f>
        <v/>
      </c>
      <c r="H99" s="491" t="str">
        <f>IF('PD5'!$G99&lt;&gt;"",'PD5'!$G99*VLOOKUP('PD5'!$F99,'Group Information'!$A$19:$B$25,2,0),"")</f>
        <v/>
      </c>
      <c r="I99" s="255"/>
      <c r="J99" s="16"/>
      <c r="K99" s="16"/>
      <c r="L99" s="16"/>
      <c r="M99" s="16"/>
      <c r="N99" s="23"/>
      <c r="O99" s="16"/>
      <c r="P99" s="23"/>
      <c r="Q99" s="23"/>
      <c r="R99" s="16"/>
      <c r="T99" s="23" t="str">
        <f>IF('PD5'!$S99&lt;&gt;"",'PD5'!$S99*VLOOKUP('PD5'!$R99,#REF!,2,0),"")</f>
        <v/>
      </c>
      <c r="U99" s="16"/>
      <c r="V99" s="25"/>
      <c r="W99" s="16"/>
      <c r="X99" s="21"/>
      <c r="Y99" s="16"/>
      <c r="Z99" s="16"/>
      <c r="AA99" s="16"/>
      <c r="AB99" s="16"/>
      <c r="AC99" s="16"/>
      <c r="AD99" s="16"/>
    </row>
    <row r="100" spans="1:30" ht="18" customHeight="1" x14ac:dyDescent="0.35">
      <c r="A100" s="254"/>
      <c r="B100" s="239"/>
      <c r="C100" s="237"/>
      <c r="D100" s="239"/>
      <c r="E100" s="239"/>
      <c r="F100" s="238"/>
      <c r="G100" s="491" t="str">
        <f>IF('PD5'!$F100&lt;&gt;"",'PD5'!$C100*'PD5'!$D100+E100,"")</f>
        <v/>
      </c>
      <c r="H100" s="491" t="str">
        <f>IF('PD5'!$G100&lt;&gt;"",'PD5'!$G100*VLOOKUP('PD5'!$F100,'Group Information'!$A$19:$B$25,2,0),"")</f>
        <v/>
      </c>
      <c r="I100" s="255"/>
      <c r="J100" s="16"/>
      <c r="K100" s="16"/>
      <c r="L100" s="16"/>
      <c r="M100" s="16"/>
      <c r="N100" s="23"/>
      <c r="O100" s="16"/>
      <c r="P100" s="23"/>
      <c r="Q100" s="23"/>
      <c r="R100" s="16"/>
      <c r="T100" s="23" t="str">
        <f>IF('PD5'!$S100&lt;&gt;"",'PD5'!$S100*VLOOKUP('PD5'!$R100,#REF!,2,0),"")</f>
        <v/>
      </c>
      <c r="U100" s="16"/>
      <c r="V100" s="25"/>
      <c r="W100" s="16"/>
      <c r="X100" s="21"/>
      <c r="Y100" s="16"/>
      <c r="Z100" s="16"/>
      <c r="AA100" s="16"/>
      <c r="AB100" s="16"/>
      <c r="AC100" s="16"/>
      <c r="AD100" s="16"/>
    </row>
    <row r="101" spans="1:30" ht="18" customHeight="1" x14ac:dyDescent="0.35">
      <c r="A101" s="254"/>
      <c r="B101" s="239"/>
      <c r="C101" s="237"/>
      <c r="D101" s="239"/>
      <c r="E101" s="239"/>
      <c r="F101" s="238"/>
      <c r="G101" s="491" t="str">
        <f>IF('PD5'!$F101&lt;&gt;"",'PD5'!$C101*'PD5'!$D101+E101,"")</f>
        <v/>
      </c>
      <c r="H101" s="491" t="str">
        <f>IF('PD5'!$G101&lt;&gt;"",'PD5'!$G101*VLOOKUP('PD5'!$F101,'Group Information'!$A$19:$B$25,2,0),"")</f>
        <v/>
      </c>
      <c r="I101" s="255"/>
      <c r="J101" s="16"/>
      <c r="K101" s="16"/>
      <c r="L101" s="16"/>
      <c r="M101" s="16"/>
      <c r="N101" s="23"/>
      <c r="O101" s="16"/>
      <c r="P101" s="23"/>
      <c r="Q101" s="23"/>
      <c r="R101" s="16"/>
      <c r="T101" s="23" t="str">
        <f>IF('PD5'!$S101&lt;&gt;"",'PD5'!$S101*VLOOKUP('PD5'!$R101,#REF!,2,0),"")</f>
        <v/>
      </c>
      <c r="U101" s="16"/>
      <c r="V101" s="16"/>
      <c r="W101" s="16"/>
      <c r="X101" s="21"/>
      <c r="Y101" s="16"/>
      <c r="Z101" s="16"/>
      <c r="AA101" s="16"/>
      <c r="AB101" s="16"/>
      <c r="AC101" s="16"/>
      <c r="AD101" s="16"/>
    </row>
    <row r="102" spans="1:30" ht="18" customHeight="1" x14ac:dyDescent="0.35">
      <c r="A102" s="254"/>
      <c r="B102" s="239"/>
      <c r="C102" s="237"/>
      <c r="D102" s="239"/>
      <c r="E102" s="239"/>
      <c r="F102" s="238"/>
      <c r="G102" s="491" t="str">
        <f>IF('PD5'!$F102&lt;&gt;"",'PD5'!$C102*'PD5'!$D102+E102,"")</f>
        <v/>
      </c>
      <c r="H102" s="491" t="str">
        <f>IF('PD5'!$G102&lt;&gt;"",'PD5'!$G102*VLOOKUP('PD5'!$F102,'Group Information'!$A$19:$B$25,2,0),"")</f>
        <v/>
      </c>
      <c r="I102" s="255"/>
      <c r="J102" s="16"/>
      <c r="K102" s="16"/>
      <c r="L102" s="16"/>
      <c r="M102" s="16"/>
      <c r="N102" s="23"/>
      <c r="O102" s="16"/>
      <c r="P102" s="23"/>
      <c r="Q102" s="23"/>
      <c r="R102" s="16"/>
      <c r="T102" s="23"/>
      <c r="U102" s="16"/>
      <c r="V102" s="16"/>
      <c r="W102" s="16"/>
      <c r="X102" s="21"/>
      <c r="Y102" s="16"/>
      <c r="Z102" s="16"/>
      <c r="AA102" s="16"/>
      <c r="AB102" s="16"/>
      <c r="AC102" s="16"/>
      <c r="AD102" s="16"/>
    </row>
    <row r="103" spans="1:30" ht="18" customHeight="1" x14ac:dyDescent="0.35">
      <c r="A103" s="254"/>
      <c r="B103" s="239"/>
      <c r="C103" s="237"/>
      <c r="D103" s="239"/>
      <c r="E103" s="239"/>
      <c r="F103" s="238"/>
      <c r="G103" s="491" t="str">
        <f>IF('PD5'!$F103&lt;&gt;"",'PD5'!$C103*'PD5'!$D103+E103,"")</f>
        <v/>
      </c>
      <c r="H103" s="491" t="str">
        <f>IF('PD5'!$G103&lt;&gt;"",'PD5'!$G103*VLOOKUP('PD5'!$F103,'Group Information'!$A$19:$B$25,2,0),"")</f>
        <v/>
      </c>
      <c r="I103" s="255"/>
      <c r="J103" s="16"/>
      <c r="K103" s="16"/>
      <c r="L103" s="16"/>
      <c r="M103" s="16"/>
      <c r="N103" s="23"/>
      <c r="O103" s="16"/>
      <c r="P103" s="23"/>
      <c r="Q103" s="23"/>
      <c r="R103" s="16"/>
      <c r="T103" s="23"/>
      <c r="U103" s="16"/>
      <c r="V103" s="26"/>
      <c r="W103" s="16"/>
      <c r="X103" s="21"/>
      <c r="Y103" s="16"/>
      <c r="Z103" s="16"/>
      <c r="AA103" s="16"/>
      <c r="AB103" s="16"/>
      <c r="AC103" s="16"/>
      <c r="AD103" s="16"/>
    </row>
    <row r="104" spans="1:30" ht="18" customHeight="1" x14ac:dyDescent="0.35">
      <c r="A104" s="254"/>
      <c r="B104" s="239"/>
      <c r="C104" s="237"/>
      <c r="D104" s="239"/>
      <c r="E104" s="239"/>
      <c r="F104" s="238"/>
      <c r="G104" s="491" t="str">
        <f>IF('PD5'!$F104&lt;&gt;"",'PD5'!$C104*'PD5'!$D104+E104,"")</f>
        <v/>
      </c>
      <c r="H104" s="491" t="str">
        <f>IF('PD5'!$G104&lt;&gt;"",'PD5'!$G104*VLOOKUP('PD5'!$F104,'Group Information'!$A$19:$B$25,2,0),"")</f>
        <v/>
      </c>
      <c r="I104" s="255"/>
      <c r="J104" s="16"/>
      <c r="K104" s="16"/>
      <c r="L104" s="16"/>
      <c r="M104" s="16"/>
      <c r="N104" s="23"/>
      <c r="O104" s="16"/>
      <c r="P104" s="23"/>
      <c r="Q104" s="23"/>
      <c r="R104" s="16"/>
      <c r="T104" s="23"/>
      <c r="U104" s="16"/>
      <c r="V104" s="26"/>
      <c r="W104" s="16"/>
      <c r="X104" s="21"/>
      <c r="Y104" s="16"/>
      <c r="Z104" s="16"/>
      <c r="AA104" s="16"/>
      <c r="AB104" s="16"/>
      <c r="AC104" s="16"/>
      <c r="AD104" s="16"/>
    </row>
    <row r="105" spans="1:30" ht="18" customHeight="1" x14ac:dyDescent="0.35">
      <c r="A105" s="254"/>
      <c r="B105" s="239"/>
      <c r="C105" s="237"/>
      <c r="D105" s="239"/>
      <c r="E105" s="239"/>
      <c r="F105" s="238"/>
      <c r="G105" s="491" t="str">
        <f>IF('PD5'!$F105&lt;&gt;"",'PD5'!$C105*'PD5'!$D105+E105,"")</f>
        <v/>
      </c>
      <c r="H105" s="491" t="str">
        <f>IF('PD5'!$G105&lt;&gt;"",'PD5'!$G105*VLOOKUP('PD5'!$F105,'Group Information'!$A$19:$B$25,2,0),"")</f>
        <v/>
      </c>
      <c r="I105" s="255"/>
      <c r="J105" s="16"/>
      <c r="K105" s="16"/>
      <c r="L105" s="16"/>
      <c r="M105" s="16"/>
      <c r="N105" s="23"/>
      <c r="O105" s="16"/>
      <c r="P105" s="23"/>
      <c r="Q105" s="23"/>
      <c r="R105" s="16"/>
      <c r="T105" s="23"/>
      <c r="U105" s="16"/>
      <c r="V105" s="26"/>
      <c r="W105" s="16"/>
      <c r="X105" s="21"/>
      <c r="Y105" s="16"/>
      <c r="Z105" s="16"/>
      <c r="AA105" s="16"/>
      <c r="AB105" s="16"/>
      <c r="AC105" s="16"/>
      <c r="AD105" s="16"/>
    </row>
    <row r="106" spans="1:30" ht="18" customHeight="1" x14ac:dyDescent="0.35">
      <c r="A106" s="254"/>
      <c r="B106" s="239"/>
      <c r="C106" s="237"/>
      <c r="D106" s="239"/>
      <c r="E106" s="239"/>
      <c r="F106" s="238"/>
      <c r="G106" s="491" t="str">
        <f>IF('PD5'!$F106&lt;&gt;"",'PD5'!$C106*'PD5'!$D106+E106,"")</f>
        <v/>
      </c>
      <c r="H106" s="491" t="str">
        <f>IF('PD5'!$G106&lt;&gt;"",'PD5'!$G106*VLOOKUP('PD5'!$F106,'Group Information'!$A$19:$B$25,2,0),"")</f>
        <v/>
      </c>
      <c r="I106" s="255"/>
      <c r="J106" s="16"/>
      <c r="K106" s="16"/>
      <c r="L106" s="16"/>
      <c r="M106" s="16"/>
      <c r="N106" s="23"/>
      <c r="O106" s="16"/>
      <c r="P106" s="23"/>
      <c r="Q106" s="23"/>
      <c r="R106" s="16"/>
      <c r="T106" s="23" t="str">
        <f>IF('PD5'!$S106&lt;&gt;"",'PD5'!$S106*VLOOKUP('PD5'!$R106,#REF!,2,0),"")</f>
        <v/>
      </c>
      <c r="U106" s="16"/>
      <c r="V106" s="16"/>
      <c r="W106" s="16"/>
      <c r="X106" s="21"/>
      <c r="Y106" s="16"/>
      <c r="Z106" s="16"/>
      <c r="AA106" s="16"/>
      <c r="AB106" s="16"/>
      <c r="AC106" s="16"/>
      <c r="AD106" s="16"/>
    </row>
    <row r="107" spans="1:30" ht="18" customHeight="1" x14ac:dyDescent="0.35">
      <c r="A107" s="254"/>
      <c r="B107" s="239"/>
      <c r="C107" s="237"/>
      <c r="D107" s="239"/>
      <c r="E107" s="239"/>
      <c r="F107" s="238"/>
      <c r="G107" s="491" t="str">
        <f>IF('PD5'!$F107&lt;&gt;"",'PD5'!$C107*'PD5'!$D107+E107,"")</f>
        <v/>
      </c>
      <c r="H107" s="491" t="str">
        <f>IF('PD5'!$G107&lt;&gt;"",'PD5'!$G107*VLOOKUP('PD5'!$F107,'Group Information'!$A$19:$B$25,2,0),"")</f>
        <v/>
      </c>
      <c r="I107" s="255"/>
      <c r="J107" s="16"/>
      <c r="K107" s="16"/>
      <c r="L107" s="16"/>
      <c r="M107" s="16"/>
      <c r="N107" s="23"/>
      <c r="O107" s="16"/>
      <c r="P107" s="23"/>
      <c r="Q107" s="23"/>
      <c r="R107" s="16"/>
      <c r="T107" s="23" t="str">
        <f>IF('PD5'!$S107&lt;&gt;"",'PD5'!$S107*VLOOKUP('PD5'!$R107,#REF!,2,0),"")</f>
        <v/>
      </c>
      <c r="U107" s="16"/>
      <c r="V107" s="25"/>
      <c r="W107" s="16"/>
      <c r="X107" s="21"/>
      <c r="Y107" s="16"/>
      <c r="Z107" s="16"/>
      <c r="AA107" s="16"/>
      <c r="AB107" s="16"/>
      <c r="AC107" s="16"/>
      <c r="AD107" s="16"/>
    </row>
    <row r="108" spans="1:30" ht="18" customHeight="1" x14ac:dyDescent="0.35">
      <c r="A108" s="254"/>
      <c r="B108" s="239"/>
      <c r="C108" s="237"/>
      <c r="D108" s="239"/>
      <c r="E108" s="239"/>
      <c r="F108" s="238"/>
      <c r="G108" s="491" t="str">
        <f>IF('PD5'!$F108&lt;&gt;"",'PD5'!$C108*'PD5'!$D108+E108,"")</f>
        <v/>
      </c>
      <c r="H108" s="491" t="str">
        <f>IF('PD5'!$G108&lt;&gt;"",'PD5'!$G108*VLOOKUP('PD5'!$F108,'Group Information'!$A$19:$B$25,2,0),"")</f>
        <v/>
      </c>
      <c r="I108" s="255"/>
      <c r="J108" s="16"/>
      <c r="K108" s="16"/>
      <c r="L108" s="16"/>
      <c r="M108" s="16"/>
      <c r="N108" s="23"/>
      <c r="O108" s="16"/>
      <c r="P108" s="23"/>
      <c r="Q108" s="23"/>
      <c r="R108" s="16"/>
      <c r="T108" s="23" t="str">
        <f>IF('PD5'!$S108&lt;&gt;"",'PD5'!$S108*VLOOKUP('PD5'!$R108,#REF!,2,0),"")</f>
        <v/>
      </c>
      <c r="U108" s="16"/>
      <c r="V108" s="26"/>
      <c r="W108" s="16"/>
      <c r="X108" s="21"/>
      <c r="Y108" s="16"/>
      <c r="Z108" s="16"/>
      <c r="AA108" s="16"/>
      <c r="AB108" s="16"/>
      <c r="AC108" s="16"/>
      <c r="AD108" s="16"/>
    </row>
    <row r="109" spans="1:30" ht="18" customHeight="1" x14ac:dyDescent="0.35">
      <c r="A109" s="254"/>
      <c r="B109" s="239"/>
      <c r="C109" s="237"/>
      <c r="D109" s="239"/>
      <c r="E109" s="239"/>
      <c r="F109" s="238"/>
      <c r="G109" s="491" t="str">
        <f>IF('PD5'!$F109&lt;&gt;"",'PD5'!$C109*'PD5'!$D109+E109,"")</f>
        <v/>
      </c>
      <c r="H109" s="491" t="str">
        <f>IF('PD5'!$G109&lt;&gt;"",'PD5'!$G109*VLOOKUP('PD5'!$F109,'Group Information'!$A$19:$B$25,2,0),"")</f>
        <v/>
      </c>
      <c r="I109" s="255"/>
      <c r="J109" s="16"/>
      <c r="K109" s="16"/>
      <c r="L109" s="16"/>
      <c r="M109" s="16"/>
      <c r="N109" s="23"/>
      <c r="O109" s="16"/>
      <c r="P109" s="23"/>
      <c r="Q109" s="23"/>
      <c r="R109" s="16"/>
      <c r="T109" s="23" t="str">
        <f>IF('PD5'!$S109&lt;&gt;"",'PD5'!$S109*VLOOKUP('PD5'!$R109,#REF!,2,0),"")</f>
        <v/>
      </c>
      <c r="U109" s="16"/>
      <c r="V109" s="22"/>
      <c r="W109" s="16"/>
      <c r="X109" s="21"/>
      <c r="Y109" s="16"/>
      <c r="Z109" s="16"/>
      <c r="AA109" s="16"/>
      <c r="AB109" s="16"/>
      <c r="AC109" s="16"/>
      <c r="AD109" s="16"/>
    </row>
    <row r="110" spans="1:30" ht="18" customHeight="1" x14ac:dyDescent="0.35">
      <c r="A110" s="254"/>
      <c r="B110" s="239"/>
      <c r="C110" s="237"/>
      <c r="D110" s="239"/>
      <c r="E110" s="239"/>
      <c r="F110" s="238"/>
      <c r="G110" s="491" t="str">
        <f>IF('PD5'!$F110&lt;&gt;"",'PD5'!$C110*'PD5'!$D110+E110,"")</f>
        <v/>
      </c>
      <c r="H110" s="491" t="str">
        <f>IF('PD5'!$G110&lt;&gt;"",'PD5'!$G110*VLOOKUP('PD5'!$F110,'Group Information'!$A$19:$B$25,2,0),"")</f>
        <v/>
      </c>
      <c r="I110" s="255"/>
      <c r="J110" s="16"/>
      <c r="K110" s="16"/>
      <c r="L110" s="16"/>
      <c r="M110" s="16"/>
      <c r="N110" s="23"/>
      <c r="O110" s="16"/>
      <c r="P110" s="23"/>
      <c r="Q110" s="23"/>
      <c r="R110" s="16"/>
      <c r="T110" s="23"/>
      <c r="U110" s="16"/>
      <c r="V110" s="22"/>
      <c r="W110" s="16"/>
      <c r="X110" s="21"/>
      <c r="Y110" s="16"/>
      <c r="Z110" s="16"/>
      <c r="AA110" s="16"/>
      <c r="AB110" s="16"/>
      <c r="AC110" s="16"/>
      <c r="AD110" s="16"/>
    </row>
    <row r="111" spans="1:30" ht="18" customHeight="1" x14ac:dyDescent="0.35">
      <c r="A111" s="254"/>
      <c r="B111" s="239"/>
      <c r="C111" s="237"/>
      <c r="D111" s="239"/>
      <c r="E111" s="239"/>
      <c r="F111" s="238"/>
      <c r="G111" s="491" t="str">
        <f>IF('PD5'!$F111&lt;&gt;"",'PD5'!$C111*'PD5'!$D111+E111,"")</f>
        <v/>
      </c>
      <c r="H111" s="491" t="str">
        <f>IF('PD5'!$G111&lt;&gt;"",'PD5'!$G111*VLOOKUP('PD5'!$F111,'Group Information'!$A$19:$B$25,2,0),"")</f>
        <v/>
      </c>
      <c r="I111" s="255"/>
      <c r="J111" s="16"/>
      <c r="K111" s="16"/>
      <c r="L111" s="16"/>
      <c r="M111" s="16"/>
      <c r="N111" s="23"/>
      <c r="O111" s="16"/>
      <c r="P111" s="23"/>
      <c r="Q111" s="23"/>
      <c r="R111" s="16"/>
      <c r="T111" s="23"/>
      <c r="U111" s="16"/>
      <c r="V111" s="22"/>
      <c r="W111" s="16"/>
      <c r="X111" s="21"/>
      <c r="Y111" s="16"/>
      <c r="Z111" s="16"/>
      <c r="AA111" s="16"/>
      <c r="AB111" s="16"/>
      <c r="AC111" s="16"/>
      <c r="AD111" s="16"/>
    </row>
    <row r="112" spans="1:30" ht="18" customHeight="1" x14ac:dyDescent="0.35">
      <c r="A112" s="254"/>
      <c r="B112" s="239"/>
      <c r="C112" s="237"/>
      <c r="D112" s="239"/>
      <c r="E112" s="239"/>
      <c r="F112" s="238"/>
      <c r="G112" s="491" t="str">
        <f>IF('PD5'!$F112&lt;&gt;"",'PD5'!$C112*'PD5'!$D112+E112,"")</f>
        <v/>
      </c>
      <c r="H112" s="491" t="str">
        <f>IF('PD5'!$G112&lt;&gt;"",'PD5'!$G112*VLOOKUP('PD5'!$F112,'Group Information'!$A$19:$B$25,2,0),"")</f>
        <v/>
      </c>
      <c r="I112" s="255"/>
      <c r="J112" s="16"/>
      <c r="K112" s="16"/>
      <c r="L112" s="16"/>
      <c r="M112" s="16"/>
      <c r="N112" s="23"/>
      <c r="O112" s="16"/>
      <c r="P112" s="23"/>
      <c r="Q112" s="23"/>
      <c r="R112" s="16"/>
      <c r="T112" s="23" t="str">
        <f>IF('PD5'!$S112&lt;&gt;"",'PD5'!$S112*VLOOKUP('PD5'!$R112,#REF!,2,0),"")</f>
        <v/>
      </c>
      <c r="U112" s="16"/>
      <c r="V112" s="22"/>
      <c r="W112" s="16"/>
      <c r="X112" s="21"/>
      <c r="Y112" s="16"/>
      <c r="Z112" s="16"/>
      <c r="AA112" s="16"/>
      <c r="AB112" s="16"/>
      <c r="AC112" s="16"/>
      <c r="AD112" s="16"/>
    </row>
    <row r="113" spans="1:30" ht="18" customHeight="1" x14ac:dyDescent="0.35">
      <c r="A113" s="254"/>
      <c r="B113" s="239"/>
      <c r="C113" s="237"/>
      <c r="D113" s="239"/>
      <c r="E113" s="239"/>
      <c r="F113" s="238"/>
      <c r="G113" s="491" t="str">
        <f>IF('PD5'!$F113&lt;&gt;"",'PD5'!$C113*'PD5'!$D113+E113,"")</f>
        <v/>
      </c>
      <c r="H113" s="491" t="str">
        <f>IF('PD5'!$G113&lt;&gt;"",'PD5'!$G113*VLOOKUP('PD5'!$F113,'Group Information'!$A$19:$B$25,2,0),"")</f>
        <v/>
      </c>
      <c r="I113" s="255"/>
      <c r="J113" s="16"/>
      <c r="K113" s="16"/>
      <c r="L113" s="16"/>
      <c r="M113" s="16"/>
      <c r="N113" s="23"/>
      <c r="O113" s="16"/>
      <c r="P113" s="23"/>
      <c r="Q113" s="23"/>
      <c r="R113" s="16"/>
      <c r="T113" s="23"/>
      <c r="U113" s="16"/>
      <c r="V113" s="22"/>
      <c r="W113" s="16"/>
      <c r="X113" s="21"/>
      <c r="Y113" s="16"/>
      <c r="Z113" s="16"/>
      <c r="AA113" s="16"/>
      <c r="AB113" s="16"/>
      <c r="AC113" s="16"/>
      <c r="AD113" s="16"/>
    </row>
    <row r="114" spans="1:30" ht="18" customHeight="1" x14ac:dyDescent="0.35">
      <c r="A114" s="254"/>
      <c r="B114" s="239"/>
      <c r="C114" s="237"/>
      <c r="D114" s="239"/>
      <c r="E114" s="239"/>
      <c r="F114" s="238"/>
      <c r="G114" s="491" t="str">
        <f>IF('PD5'!$F114&lt;&gt;"",'PD5'!$C114*'PD5'!$D114+E114,"")</f>
        <v/>
      </c>
      <c r="H114" s="491" t="str">
        <f>IF('PD5'!$G114&lt;&gt;"",'PD5'!$G114*VLOOKUP('PD5'!$F114,'Group Information'!$A$19:$B$25,2,0),"")</f>
        <v/>
      </c>
      <c r="I114" s="255"/>
      <c r="J114" s="16"/>
      <c r="K114" s="16"/>
      <c r="L114" s="16"/>
      <c r="M114" s="16"/>
      <c r="N114" s="23"/>
      <c r="O114" s="16"/>
      <c r="P114" s="23"/>
      <c r="Q114" s="23"/>
      <c r="R114" s="16"/>
      <c r="T114" s="23"/>
      <c r="U114" s="16"/>
      <c r="V114" s="22"/>
      <c r="W114" s="16"/>
      <c r="X114" s="21"/>
      <c r="Y114" s="16"/>
      <c r="Z114" s="16"/>
      <c r="AA114" s="16"/>
      <c r="AB114" s="16"/>
      <c r="AC114" s="16"/>
      <c r="AD114" s="16"/>
    </row>
    <row r="115" spans="1:30" ht="18" customHeight="1" x14ac:dyDescent="0.35">
      <c r="A115" s="254"/>
      <c r="B115" s="239"/>
      <c r="C115" s="237"/>
      <c r="D115" s="239"/>
      <c r="E115" s="239"/>
      <c r="F115" s="238"/>
      <c r="G115" s="491" t="str">
        <f>IF('PD5'!$F115&lt;&gt;"",'PD5'!$C115*'PD5'!$D115+E115,"")</f>
        <v/>
      </c>
      <c r="H115" s="491" t="str">
        <f>IF('PD5'!$G115&lt;&gt;"",'PD5'!$G115*VLOOKUP('PD5'!$F115,'Group Information'!$A$19:$B$25,2,0),"")</f>
        <v/>
      </c>
      <c r="I115" s="255"/>
      <c r="J115" s="16"/>
      <c r="K115" s="16"/>
      <c r="L115" s="16"/>
      <c r="M115" s="16"/>
      <c r="N115" s="23"/>
      <c r="O115" s="16"/>
      <c r="P115" s="23"/>
      <c r="Q115" s="23"/>
      <c r="R115" s="16"/>
      <c r="T115" s="23"/>
      <c r="U115" s="16"/>
      <c r="V115" s="22"/>
      <c r="W115" s="16"/>
      <c r="X115" s="21"/>
      <c r="Y115" s="16"/>
      <c r="Z115" s="16"/>
      <c r="AA115" s="16"/>
      <c r="AB115" s="16"/>
      <c r="AC115" s="16"/>
      <c r="AD115" s="16"/>
    </row>
    <row r="116" spans="1:30" ht="18" customHeight="1" x14ac:dyDescent="0.35">
      <c r="A116" s="254"/>
      <c r="B116" s="239"/>
      <c r="C116" s="237"/>
      <c r="D116" s="239"/>
      <c r="E116" s="239"/>
      <c r="F116" s="238"/>
      <c r="G116" s="491" t="str">
        <f>IF('PD5'!$F116&lt;&gt;"",'PD5'!$C116*'PD5'!$D116+E116,"")</f>
        <v/>
      </c>
      <c r="H116" s="491" t="str">
        <f>IF('PD5'!$G116&lt;&gt;"",'PD5'!$G116*VLOOKUP('PD5'!$F116,'Group Information'!$A$19:$B$25,2,0),"")</f>
        <v/>
      </c>
      <c r="I116" s="255"/>
      <c r="J116" s="16"/>
      <c r="K116" s="16"/>
      <c r="L116" s="16"/>
      <c r="M116" s="16"/>
      <c r="N116" s="23"/>
      <c r="O116" s="16"/>
      <c r="P116" s="23"/>
      <c r="Q116" s="23"/>
      <c r="R116" s="16"/>
      <c r="T116" s="23" t="str">
        <f>IF('PD5'!$S116&lt;&gt;"",'PD5'!$S116*VLOOKUP('PD5'!$R116,#REF!,2,0),"")</f>
        <v/>
      </c>
      <c r="U116" s="16"/>
      <c r="V116" s="22"/>
      <c r="W116" s="16"/>
      <c r="X116" s="21"/>
      <c r="Y116" s="16"/>
      <c r="Z116" s="16"/>
      <c r="AA116" s="16"/>
      <c r="AB116" s="16"/>
      <c r="AC116" s="16"/>
      <c r="AD116" s="16"/>
    </row>
    <row r="117" spans="1:30" ht="18" customHeight="1" x14ac:dyDescent="0.35">
      <c r="A117" s="254"/>
      <c r="B117" s="239"/>
      <c r="C117" s="237"/>
      <c r="D117" s="239"/>
      <c r="E117" s="239"/>
      <c r="F117" s="238"/>
      <c r="G117" s="491" t="str">
        <f>IF('PD5'!$F117&lt;&gt;"",'PD5'!$C117*'PD5'!$D117+E117,"")</f>
        <v/>
      </c>
      <c r="H117" s="491" t="str">
        <f>IF('PD5'!$G117&lt;&gt;"",'PD5'!$G117*VLOOKUP('PD5'!$F117,'Group Information'!$A$19:$B$25,2,0),"")</f>
        <v/>
      </c>
      <c r="I117" s="255"/>
      <c r="J117" s="16"/>
      <c r="K117" s="16"/>
      <c r="L117" s="16"/>
      <c r="M117" s="16"/>
      <c r="N117" s="23"/>
      <c r="O117" s="16"/>
      <c r="P117" s="23"/>
      <c r="Q117" s="23"/>
      <c r="R117" s="16"/>
      <c r="T117" s="23"/>
      <c r="U117" s="16"/>
      <c r="V117" s="22"/>
      <c r="W117" s="16"/>
      <c r="X117" s="21"/>
      <c r="Y117" s="16"/>
      <c r="Z117" s="16"/>
      <c r="AA117" s="16"/>
      <c r="AB117" s="16"/>
      <c r="AC117" s="16"/>
      <c r="AD117" s="16"/>
    </row>
    <row r="118" spans="1:30" ht="18" customHeight="1" x14ac:dyDescent="0.35">
      <c r="A118" s="254"/>
      <c r="B118" s="239"/>
      <c r="C118" s="237"/>
      <c r="D118" s="239"/>
      <c r="E118" s="239"/>
      <c r="F118" s="238"/>
      <c r="G118" s="491" t="str">
        <f>IF('PD5'!$F118&lt;&gt;"",'PD5'!$C118*'PD5'!$D118+E118,"")</f>
        <v/>
      </c>
      <c r="H118" s="491" t="str">
        <f>IF('PD5'!$G118&lt;&gt;"",'PD5'!$G118*VLOOKUP('PD5'!$F118,'Group Information'!$A$19:$B$25,2,0),"")</f>
        <v/>
      </c>
      <c r="I118" s="255"/>
      <c r="J118" s="16"/>
      <c r="K118" s="16"/>
      <c r="L118" s="16"/>
      <c r="M118" s="16"/>
      <c r="N118" s="23"/>
      <c r="O118" s="16"/>
      <c r="P118" s="23"/>
      <c r="Q118" s="23"/>
      <c r="R118" s="16"/>
      <c r="T118" s="23"/>
      <c r="U118" s="16"/>
      <c r="V118" s="22"/>
      <c r="W118" s="16"/>
      <c r="X118" s="21"/>
      <c r="Y118" s="16"/>
      <c r="Z118" s="16"/>
      <c r="AA118" s="16"/>
      <c r="AB118" s="16"/>
      <c r="AC118" s="16"/>
      <c r="AD118" s="16"/>
    </row>
    <row r="119" spans="1:30" ht="18" customHeight="1" x14ac:dyDescent="0.35">
      <c r="A119" s="254"/>
      <c r="B119" s="239"/>
      <c r="C119" s="237"/>
      <c r="D119" s="239"/>
      <c r="E119" s="239"/>
      <c r="F119" s="238"/>
      <c r="G119" s="491" t="str">
        <f>IF('PD5'!$F119&lt;&gt;"",'PD5'!$C119*'PD5'!$D119+E119,"")</f>
        <v/>
      </c>
      <c r="H119" s="491" t="str">
        <f>IF('PD5'!$G119&lt;&gt;"",'PD5'!$G119*VLOOKUP('PD5'!$F119,'Group Information'!$A$19:$B$25,2,0),"")</f>
        <v/>
      </c>
      <c r="I119" s="255"/>
      <c r="J119" s="16"/>
      <c r="K119" s="16"/>
      <c r="L119" s="16"/>
      <c r="M119" s="16"/>
      <c r="N119" s="23"/>
      <c r="O119" s="16"/>
      <c r="P119" s="23"/>
      <c r="Q119" s="23"/>
      <c r="R119" s="16"/>
      <c r="T119" s="23"/>
      <c r="U119" s="16"/>
      <c r="V119" s="22"/>
      <c r="W119" s="16"/>
      <c r="X119" s="21"/>
      <c r="Y119" s="16"/>
      <c r="Z119" s="16"/>
      <c r="AA119" s="16"/>
      <c r="AB119" s="16"/>
      <c r="AC119" s="16"/>
      <c r="AD119" s="16"/>
    </row>
    <row r="120" spans="1:30" ht="18" customHeight="1" x14ac:dyDescent="0.35">
      <c r="A120" s="254"/>
      <c r="B120" s="239"/>
      <c r="C120" s="237"/>
      <c r="D120" s="239"/>
      <c r="E120" s="239"/>
      <c r="F120" s="238"/>
      <c r="G120" s="491" t="str">
        <f>IF('PD5'!$F120&lt;&gt;"",'PD5'!$C120*'PD5'!$D120+E120,"")</f>
        <v/>
      </c>
      <c r="H120" s="491" t="str">
        <f>IF('PD5'!$G120&lt;&gt;"",'PD5'!$G120*VLOOKUP('PD5'!$F120,'Group Information'!$A$19:$B$25,2,0),"")</f>
        <v/>
      </c>
      <c r="I120" s="255"/>
      <c r="J120" s="16"/>
      <c r="K120" s="16"/>
      <c r="L120" s="16"/>
      <c r="M120" s="16"/>
      <c r="N120" s="23"/>
      <c r="O120" s="16"/>
      <c r="P120" s="24"/>
      <c r="Q120" s="23"/>
      <c r="R120" s="16"/>
      <c r="S120" s="24"/>
      <c r="T120" s="24"/>
      <c r="U120" s="16"/>
      <c r="V120" s="26"/>
      <c r="W120" s="16"/>
      <c r="X120" s="21"/>
      <c r="Y120" s="16"/>
      <c r="Z120" s="16"/>
      <c r="AA120" s="16"/>
      <c r="AB120" s="16"/>
      <c r="AC120" s="16"/>
      <c r="AD120" s="16"/>
    </row>
    <row r="121" spans="1:30" ht="18" customHeight="1" x14ac:dyDescent="0.35">
      <c r="A121" s="254"/>
      <c r="B121" s="239"/>
      <c r="C121" s="237"/>
      <c r="D121" s="239"/>
      <c r="E121" s="239"/>
      <c r="F121" s="238"/>
      <c r="G121" s="491" t="str">
        <f>IF('PD5'!$F121&lt;&gt;"",'PD5'!$C121*'PD5'!$D121+E121,"")</f>
        <v/>
      </c>
      <c r="H121" s="491" t="str">
        <f>IF('PD5'!$G121&lt;&gt;"",'PD5'!$G121*VLOOKUP('PD5'!$F121,'Group Information'!$A$19:$B$25,2,0),"")</f>
        <v/>
      </c>
      <c r="I121" s="255"/>
      <c r="J121" s="16"/>
      <c r="K121" s="16"/>
      <c r="L121" s="16"/>
      <c r="M121" s="16"/>
      <c r="N121" s="23"/>
      <c r="O121" s="16"/>
      <c r="P121" s="23"/>
      <c r="Q121" s="23"/>
      <c r="R121" s="16"/>
      <c r="T121" s="23" t="str">
        <f>IF('PD5'!$S121&lt;&gt;"",'PD5'!$S121*VLOOKUP('PD5'!$R121,#REF!,2,0),"")</f>
        <v/>
      </c>
      <c r="U121" s="16"/>
      <c r="V121" s="16"/>
      <c r="W121" s="16"/>
      <c r="X121" s="21"/>
      <c r="Y121" s="16"/>
      <c r="Z121" s="16"/>
      <c r="AA121" s="16"/>
      <c r="AB121" s="16"/>
      <c r="AC121" s="16"/>
      <c r="AD121" s="16"/>
    </row>
    <row r="122" spans="1:30" ht="18" customHeight="1" x14ac:dyDescent="0.35">
      <c r="A122" s="254"/>
      <c r="B122" s="239"/>
      <c r="C122" s="237"/>
      <c r="D122" s="239"/>
      <c r="E122" s="239"/>
      <c r="F122" s="238"/>
      <c r="G122" s="491" t="str">
        <f>IF('PD5'!$F122&lt;&gt;"",'PD5'!$C122*'PD5'!$D122+E122,"")</f>
        <v/>
      </c>
      <c r="H122" s="491" t="str">
        <f>IF('PD5'!$G122&lt;&gt;"",'PD5'!$G122*VLOOKUP('PD5'!$F122,'Group Information'!$A$19:$B$25,2,0),"")</f>
        <v/>
      </c>
      <c r="I122" s="255"/>
      <c r="J122" s="16"/>
      <c r="K122" s="16"/>
      <c r="L122" s="16"/>
      <c r="M122" s="16"/>
      <c r="N122" s="23"/>
      <c r="O122" s="16"/>
      <c r="P122" s="23"/>
      <c r="Q122" s="23"/>
      <c r="R122" s="16"/>
      <c r="T122" s="23" t="str">
        <f>IF('PD5'!$S122&lt;&gt;"",'PD5'!$S122*VLOOKUP('PD5'!$R122,#REF!,2,0),"")</f>
        <v/>
      </c>
      <c r="U122" s="16"/>
      <c r="V122" s="16"/>
      <c r="W122" s="16"/>
      <c r="X122" s="21"/>
      <c r="Y122" s="16"/>
      <c r="Z122" s="16"/>
      <c r="AA122" s="16"/>
      <c r="AB122" s="16"/>
      <c r="AC122" s="16"/>
      <c r="AD122" s="16"/>
    </row>
    <row r="123" spans="1:30" ht="18" customHeight="1" x14ac:dyDescent="0.35">
      <c r="A123" s="254"/>
      <c r="B123" s="239"/>
      <c r="C123" s="237"/>
      <c r="D123" s="239"/>
      <c r="E123" s="239"/>
      <c r="F123" s="238"/>
      <c r="G123" s="491" t="str">
        <f>IF('PD5'!$F123&lt;&gt;"",'PD5'!$C123*'PD5'!$D123+E123,"")</f>
        <v/>
      </c>
      <c r="H123" s="491" t="str">
        <f>IF('PD5'!$G123&lt;&gt;"",'PD5'!$G123*VLOOKUP('PD5'!$F123,'Group Information'!$A$19:$B$25,2,0),"")</f>
        <v/>
      </c>
      <c r="I123" s="255"/>
      <c r="J123" s="16"/>
      <c r="K123" s="16"/>
      <c r="L123" s="16"/>
      <c r="M123" s="16"/>
      <c r="N123" s="23"/>
      <c r="O123" s="16"/>
      <c r="P123" s="23"/>
      <c r="Q123" s="23"/>
      <c r="R123" s="16"/>
      <c r="T123" s="23" t="str">
        <f>IF('PD5'!$S123&lt;&gt;"",'PD5'!$S123*VLOOKUP('PD5'!$R123,#REF!,2,0),"")</f>
        <v/>
      </c>
      <c r="U123" s="16"/>
      <c r="V123" s="22"/>
      <c r="W123" s="16"/>
      <c r="X123" s="21"/>
      <c r="Y123" s="16"/>
      <c r="Z123" s="16"/>
      <c r="AA123" s="16"/>
      <c r="AB123" s="16"/>
      <c r="AC123" s="16"/>
      <c r="AD123" s="16"/>
    </row>
    <row r="124" spans="1:30" ht="18" customHeight="1" x14ac:dyDescent="0.35">
      <c r="A124" s="254"/>
      <c r="B124" s="239"/>
      <c r="C124" s="237"/>
      <c r="D124" s="239"/>
      <c r="E124" s="239"/>
      <c r="F124" s="238"/>
      <c r="G124" s="491" t="str">
        <f>IF('PD5'!$F124&lt;&gt;"",'PD5'!$C124*'PD5'!$D124+E124,"")</f>
        <v/>
      </c>
      <c r="H124" s="491" t="str">
        <f>IF('PD5'!$G124&lt;&gt;"",'PD5'!$G124*VLOOKUP('PD5'!$F124,'Group Information'!$A$19:$B$25,2,0),"")</f>
        <v/>
      </c>
      <c r="I124" s="255"/>
      <c r="J124" s="16"/>
      <c r="K124" s="16"/>
      <c r="L124" s="16"/>
      <c r="M124" s="16"/>
      <c r="N124" s="23"/>
      <c r="O124" s="16"/>
      <c r="P124" s="23"/>
      <c r="Q124" s="23"/>
      <c r="R124" s="16"/>
      <c r="T124" s="23" t="str">
        <f>IF('PD5'!$S124&lt;&gt;"",'PD5'!$S124*VLOOKUP('PD5'!$R124,#REF!,2,0),"")</f>
        <v/>
      </c>
      <c r="U124" s="16"/>
      <c r="V124" s="16"/>
      <c r="W124" s="16"/>
      <c r="X124" s="21"/>
      <c r="Y124" s="16"/>
      <c r="Z124" s="16"/>
      <c r="AA124" s="16"/>
      <c r="AB124" s="16"/>
      <c r="AC124" s="16"/>
      <c r="AD124" s="16"/>
    </row>
    <row r="125" spans="1:30" ht="18" customHeight="1" x14ac:dyDescent="0.35">
      <c r="A125" s="254"/>
      <c r="B125" s="239"/>
      <c r="C125" s="237"/>
      <c r="D125" s="239"/>
      <c r="E125" s="239"/>
      <c r="F125" s="238"/>
      <c r="G125" s="491" t="str">
        <f>IF('PD5'!$F125&lt;&gt;"",'PD5'!$C125*'PD5'!$D125+E125,"")</f>
        <v/>
      </c>
      <c r="H125" s="491" t="str">
        <f>IF('PD5'!$G125&lt;&gt;"",'PD5'!$G125*VLOOKUP('PD5'!$F125,'Group Information'!$A$19:$B$25,2,0),"")</f>
        <v/>
      </c>
      <c r="I125" s="255"/>
      <c r="J125" s="16"/>
      <c r="K125" s="16"/>
      <c r="L125" s="16"/>
      <c r="M125" s="16"/>
      <c r="N125" s="23"/>
      <c r="O125" s="16"/>
      <c r="P125" s="23"/>
      <c r="Q125" s="23"/>
      <c r="R125" s="16"/>
      <c r="T125" s="23" t="str">
        <f>IF('PD5'!$S125&lt;&gt;"",'PD5'!$S125*VLOOKUP('PD5'!$R125,#REF!,2,0),"")</f>
        <v/>
      </c>
      <c r="U125" s="16"/>
      <c r="V125" s="25"/>
      <c r="W125" s="16"/>
      <c r="X125" s="21"/>
      <c r="Y125" s="16"/>
      <c r="Z125" s="16"/>
      <c r="AA125" s="16"/>
      <c r="AB125" s="16"/>
      <c r="AC125" s="16"/>
      <c r="AD125" s="16"/>
    </row>
    <row r="126" spans="1:30" ht="18" customHeight="1" x14ac:dyDescent="0.35">
      <c r="A126" s="254"/>
      <c r="B126" s="239"/>
      <c r="C126" s="237"/>
      <c r="D126" s="239"/>
      <c r="E126" s="239"/>
      <c r="F126" s="238"/>
      <c r="G126" s="491" t="str">
        <f>IF('PD5'!$F126&lt;&gt;"",'PD5'!$C126*'PD5'!$D126+E126,"")</f>
        <v/>
      </c>
      <c r="H126" s="491" t="str">
        <f>IF('PD5'!$G126&lt;&gt;"",'PD5'!$G126*VLOOKUP('PD5'!$F126,'Group Information'!$A$19:$B$25,2,0),"")</f>
        <v/>
      </c>
      <c r="I126" s="255"/>
      <c r="J126" s="16"/>
      <c r="K126" s="16"/>
      <c r="L126" s="16"/>
      <c r="M126" s="16"/>
      <c r="N126" s="23"/>
      <c r="O126" s="16"/>
      <c r="P126" s="23"/>
      <c r="Q126" s="23"/>
      <c r="R126" s="16"/>
      <c r="T126" s="23" t="str">
        <f>IF('PD5'!$S126&lt;&gt;"",'PD5'!$S126*VLOOKUP('PD5'!$R126,#REF!,2,0),"")</f>
        <v/>
      </c>
      <c r="U126" s="16"/>
      <c r="V126" s="16"/>
      <c r="W126" s="16"/>
      <c r="X126" s="21"/>
      <c r="Y126" s="16"/>
      <c r="Z126" s="16"/>
      <c r="AA126" s="16"/>
      <c r="AB126" s="16"/>
      <c r="AC126" s="16"/>
      <c r="AD126" s="16"/>
    </row>
    <row r="127" spans="1:30" ht="18" customHeight="1" x14ac:dyDescent="0.35">
      <c r="A127" s="254"/>
      <c r="B127" s="239"/>
      <c r="C127" s="237"/>
      <c r="D127" s="239"/>
      <c r="E127" s="239"/>
      <c r="F127" s="238"/>
      <c r="G127" s="491" t="str">
        <f>IF('PD5'!$F127&lt;&gt;"",'PD5'!$C127*'PD5'!$D127+E127,"")</f>
        <v/>
      </c>
      <c r="H127" s="491" t="str">
        <f>IF('PD5'!$G127&lt;&gt;"",'PD5'!$G127*VLOOKUP('PD5'!$F127,'Group Information'!$A$19:$B$25,2,0),"")</f>
        <v/>
      </c>
      <c r="I127" s="255"/>
      <c r="J127" s="16"/>
      <c r="K127" s="16"/>
      <c r="L127" s="16"/>
      <c r="M127" s="16"/>
      <c r="N127" s="23"/>
      <c r="O127" s="16"/>
      <c r="P127" s="23"/>
      <c r="Q127" s="23"/>
      <c r="R127" s="16"/>
      <c r="T127" s="23" t="str">
        <f>IF('PD5'!$S127&lt;&gt;"",'PD5'!$S127*VLOOKUP('PD5'!$R127,#REF!,2,0),"")</f>
        <v/>
      </c>
      <c r="U127" s="16"/>
      <c r="V127" s="16"/>
      <c r="W127" s="16"/>
      <c r="X127" s="21"/>
      <c r="Y127" s="16"/>
      <c r="Z127" s="16"/>
      <c r="AA127" s="16"/>
      <c r="AB127" s="16"/>
      <c r="AC127" s="16"/>
      <c r="AD127" s="16"/>
    </row>
    <row r="128" spans="1:30" ht="18" customHeight="1" x14ac:dyDescent="0.35">
      <c r="A128" s="254"/>
      <c r="B128" s="239"/>
      <c r="C128" s="237"/>
      <c r="D128" s="239"/>
      <c r="E128" s="239"/>
      <c r="F128" s="238"/>
      <c r="G128" s="491" t="str">
        <f>IF('PD5'!$F128&lt;&gt;"",'PD5'!$C128*'PD5'!$D128+E128,"")</f>
        <v/>
      </c>
      <c r="H128" s="491" t="str">
        <f>IF('PD5'!$G128&lt;&gt;"",'PD5'!$G128*VLOOKUP('PD5'!$F128,'Group Information'!$A$19:$B$25,2,0),"")</f>
        <v/>
      </c>
      <c r="I128" s="255"/>
      <c r="J128" s="16"/>
      <c r="K128" s="16"/>
      <c r="L128" s="16"/>
      <c r="M128" s="16"/>
      <c r="N128" s="23"/>
      <c r="O128" s="16"/>
      <c r="P128" s="23"/>
      <c r="Q128" s="23"/>
      <c r="R128" s="16"/>
      <c r="T128" s="23" t="str">
        <f>IF('PD5'!$S128&lt;&gt;"",'PD5'!$S128*VLOOKUP('PD5'!$R128,#REF!,2,0),"")</f>
        <v/>
      </c>
      <c r="U128" s="16"/>
      <c r="V128" s="16"/>
      <c r="W128" s="16"/>
      <c r="X128" s="21"/>
      <c r="Y128" s="16"/>
      <c r="Z128" s="16"/>
      <c r="AA128" s="16"/>
      <c r="AB128" s="16"/>
      <c r="AC128" s="16"/>
      <c r="AD128" s="16"/>
    </row>
    <row r="129" spans="1:30" ht="18" customHeight="1" x14ac:dyDescent="0.35">
      <c r="A129" s="254"/>
      <c r="B129" s="239"/>
      <c r="C129" s="237"/>
      <c r="D129" s="239"/>
      <c r="E129" s="239"/>
      <c r="F129" s="238"/>
      <c r="G129" s="491" t="str">
        <f>IF('PD5'!$F129&lt;&gt;"",'PD5'!$C129*'PD5'!$D129+E129,"")</f>
        <v/>
      </c>
      <c r="H129" s="491" t="str">
        <f>IF('PD5'!$G129&lt;&gt;"",'PD5'!$G129*VLOOKUP('PD5'!$F129,'Group Information'!$A$19:$B$25,2,0),"")</f>
        <v/>
      </c>
      <c r="I129" s="255"/>
      <c r="J129" s="16"/>
      <c r="K129" s="16"/>
      <c r="L129" s="16"/>
      <c r="M129" s="16"/>
      <c r="N129" s="23"/>
      <c r="O129" s="16"/>
      <c r="P129" s="23"/>
      <c r="Q129" s="23"/>
      <c r="R129" s="16"/>
      <c r="T129" s="23" t="str">
        <f>IF('PD5'!$S129&lt;&gt;"",'PD5'!$S129*VLOOKUP('PD5'!$R129,#REF!,2,0),"")</f>
        <v/>
      </c>
      <c r="U129" s="16"/>
      <c r="V129" s="16"/>
      <c r="W129" s="16"/>
      <c r="X129" s="21"/>
      <c r="Y129" s="16"/>
      <c r="Z129" s="16"/>
      <c r="AA129" s="16"/>
      <c r="AB129" s="16"/>
      <c r="AC129" s="16"/>
      <c r="AD129" s="16"/>
    </row>
    <row r="130" spans="1:30" ht="18" customHeight="1" x14ac:dyDescent="0.35">
      <c r="A130" s="254"/>
      <c r="B130" s="239"/>
      <c r="C130" s="237"/>
      <c r="D130" s="239"/>
      <c r="E130" s="239"/>
      <c r="F130" s="238"/>
      <c r="G130" s="491" t="str">
        <f>IF('PD5'!$F130&lt;&gt;"",'PD5'!$C130*'PD5'!$D130+E130,"")</f>
        <v/>
      </c>
      <c r="H130" s="491" t="str">
        <f>IF('PD5'!$G130&lt;&gt;"",'PD5'!$G130*VLOOKUP('PD5'!$F130,'Group Information'!$A$19:$B$25,2,0),"")</f>
        <v/>
      </c>
      <c r="I130" s="255"/>
      <c r="J130" s="16"/>
      <c r="K130" s="16"/>
      <c r="L130" s="16"/>
      <c r="M130" s="16"/>
      <c r="N130" s="23"/>
      <c r="O130" s="16"/>
      <c r="P130" s="23"/>
      <c r="Q130" s="23"/>
      <c r="R130" s="16"/>
      <c r="T130" s="23" t="str">
        <f>IF('PD5'!$S130&lt;&gt;"",'PD5'!$S130*VLOOKUP('PD5'!$R130,#REF!,2,0),"")</f>
        <v/>
      </c>
      <c r="U130" s="16"/>
      <c r="V130" s="25"/>
      <c r="W130" s="16"/>
      <c r="X130" s="21"/>
      <c r="Y130" s="16"/>
      <c r="Z130" s="16"/>
      <c r="AA130" s="16"/>
      <c r="AB130" s="16"/>
      <c r="AC130" s="16"/>
      <c r="AD130" s="16"/>
    </row>
    <row r="131" spans="1:30" ht="18" customHeight="1" x14ac:dyDescent="0.35">
      <c r="A131" s="254"/>
      <c r="B131" s="239"/>
      <c r="C131" s="237"/>
      <c r="D131" s="239"/>
      <c r="E131" s="239"/>
      <c r="F131" s="238"/>
      <c r="G131" s="491" t="str">
        <f>IF('PD5'!$F131&lt;&gt;"",'PD5'!$C131*'PD5'!$D131+E131,"")</f>
        <v/>
      </c>
      <c r="H131" s="491" t="str">
        <f>IF('PD5'!$G131&lt;&gt;"",'PD5'!$G131*VLOOKUP('PD5'!$F131,'Group Information'!$A$19:$B$25,2,0),"")</f>
        <v/>
      </c>
      <c r="I131" s="255"/>
      <c r="J131" s="16"/>
      <c r="K131" s="16"/>
      <c r="L131" s="16"/>
      <c r="M131" s="16"/>
      <c r="N131" s="23"/>
      <c r="O131" s="16"/>
      <c r="P131" s="23"/>
      <c r="Q131" s="23"/>
      <c r="R131" s="16"/>
      <c r="T131" s="23" t="str">
        <f>IF('PD5'!$S131&lt;&gt;"",'PD5'!$S131*VLOOKUP('PD5'!$R131,#REF!,2,0),"")</f>
        <v/>
      </c>
      <c r="U131" s="27"/>
      <c r="V131" s="25"/>
      <c r="W131" s="16"/>
      <c r="X131" s="21"/>
      <c r="Y131" s="16"/>
      <c r="Z131" s="16"/>
      <c r="AA131" s="16"/>
      <c r="AB131" s="16"/>
      <c r="AC131" s="16"/>
      <c r="AD131" s="16"/>
    </row>
    <row r="132" spans="1:30" ht="18" customHeight="1" x14ac:dyDescent="0.35">
      <c r="A132" s="254"/>
      <c r="B132" s="239"/>
      <c r="C132" s="237"/>
      <c r="D132" s="239"/>
      <c r="E132" s="239"/>
      <c r="F132" s="238"/>
      <c r="G132" s="491" t="str">
        <f>IF('PD5'!$F132&lt;&gt;"",'PD5'!$C132*'PD5'!$D132+E132,"")</f>
        <v/>
      </c>
      <c r="H132" s="491" t="str">
        <f>IF('PD5'!$G132&lt;&gt;"",'PD5'!$G132*VLOOKUP('PD5'!$F132,'Group Information'!$A$19:$B$25,2,0),"")</f>
        <v/>
      </c>
      <c r="I132" s="255"/>
      <c r="J132" s="16"/>
      <c r="K132" s="16"/>
      <c r="L132" s="16"/>
      <c r="M132" s="16"/>
      <c r="N132" s="23"/>
      <c r="O132" s="16"/>
      <c r="P132" s="23"/>
      <c r="Q132" s="23"/>
      <c r="R132" s="16"/>
      <c r="T132" s="23" t="str">
        <f>IF('PD5'!$S132&lt;&gt;"",'PD5'!$S132*VLOOKUP('PD5'!$R132,#REF!,2,0),"")</f>
        <v/>
      </c>
      <c r="U132" s="27"/>
      <c r="V132" s="25"/>
      <c r="W132" s="16"/>
      <c r="X132" s="21"/>
      <c r="Y132" s="16"/>
      <c r="Z132" s="16"/>
      <c r="AA132" s="16"/>
      <c r="AB132" s="16"/>
      <c r="AC132" s="16"/>
      <c r="AD132" s="16"/>
    </row>
    <row r="133" spans="1:30" ht="18" customHeight="1" x14ac:dyDescent="0.35">
      <c r="A133" s="254"/>
      <c r="B133" s="239"/>
      <c r="C133" s="237"/>
      <c r="D133" s="239"/>
      <c r="E133" s="239"/>
      <c r="F133" s="238"/>
      <c r="G133" s="491" t="str">
        <f>IF('PD5'!$F133&lt;&gt;"",'PD5'!$C133*'PD5'!$D133+E133,"")</f>
        <v/>
      </c>
      <c r="H133" s="491" t="str">
        <f>IF('PD5'!$G133&lt;&gt;"",'PD5'!$G133*VLOOKUP('PD5'!$F133,'Group Information'!$A$19:$B$25,2,0),"")</f>
        <v/>
      </c>
      <c r="I133" s="255"/>
      <c r="J133" s="16"/>
      <c r="K133" s="16"/>
      <c r="L133" s="16"/>
      <c r="M133" s="16"/>
      <c r="N133" s="23"/>
      <c r="O133" s="16"/>
      <c r="P133" s="23"/>
      <c r="Q133" s="23"/>
      <c r="R133" s="16"/>
      <c r="T133" s="23" t="str">
        <f>IF('PD5'!$S133&lt;&gt;"",'PD5'!$S133*VLOOKUP('PD5'!$R133,#REF!,2,0),"")</f>
        <v/>
      </c>
      <c r="U133" s="27"/>
      <c r="V133" s="25"/>
      <c r="W133" s="16"/>
      <c r="X133" s="21"/>
      <c r="Y133" s="16"/>
      <c r="Z133" s="16"/>
      <c r="AA133" s="16"/>
      <c r="AB133" s="16"/>
      <c r="AC133" s="16"/>
      <c r="AD133" s="16"/>
    </row>
    <row r="134" spans="1:30" ht="18" customHeight="1" x14ac:dyDescent="0.35">
      <c r="A134" s="254"/>
      <c r="B134" s="239"/>
      <c r="C134" s="237"/>
      <c r="D134" s="239"/>
      <c r="E134" s="239"/>
      <c r="F134" s="238"/>
      <c r="G134" s="491" t="str">
        <f>IF('PD5'!$F134&lt;&gt;"",'PD5'!$C134*'PD5'!$D134+E134,"")</f>
        <v/>
      </c>
      <c r="H134" s="491" t="str">
        <f>IF('PD5'!$G134&lt;&gt;"",'PD5'!$G134*VLOOKUP('PD5'!$F134,'Group Information'!$A$19:$B$25,2,0),"")</f>
        <v/>
      </c>
      <c r="I134" s="255"/>
      <c r="J134" s="16"/>
      <c r="K134" s="16"/>
      <c r="L134" s="16"/>
      <c r="M134" s="16"/>
      <c r="N134" s="23"/>
      <c r="O134" s="16"/>
      <c r="P134" s="23"/>
      <c r="Q134" s="23"/>
      <c r="R134" s="16"/>
      <c r="T134" s="23" t="str">
        <f>IF('PD5'!$S134&lt;&gt;"",'PD5'!$S134*VLOOKUP('PD5'!$R134,#REF!,2,0),"")</f>
        <v/>
      </c>
      <c r="U134" s="27"/>
      <c r="V134" s="25"/>
      <c r="W134" s="16"/>
      <c r="X134" s="21"/>
      <c r="Y134" s="16"/>
      <c r="Z134" s="16"/>
      <c r="AA134" s="16"/>
      <c r="AB134" s="16"/>
      <c r="AC134" s="16"/>
      <c r="AD134" s="16"/>
    </row>
    <row r="135" spans="1:30" ht="18" customHeight="1" x14ac:dyDescent="0.35">
      <c r="A135" s="254"/>
      <c r="B135" s="239"/>
      <c r="C135" s="237"/>
      <c r="D135" s="239"/>
      <c r="E135" s="239"/>
      <c r="F135" s="238"/>
      <c r="G135" s="491" t="str">
        <f>IF('PD5'!$F135&lt;&gt;"",'PD5'!$C135*'PD5'!$D135+E135,"")</f>
        <v/>
      </c>
      <c r="H135" s="491" t="str">
        <f>IF('PD5'!$G135&lt;&gt;"",'PD5'!$G135*VLOOKUP('PD5'!$F135,'Group Information'!$A$19:$B$25,2,0),"")</f>
        <v/>
      </c>
      <c r="I135" s="255"/>
      <c r="J135" s="16"/>
      <c r="K135" s="16"/>
      <c r="L135" s="16"/>
      <c r="M135" s="16"/>
      <c r="N135" s="23"/>
      <c r="O135" s="16"/>
      <c r="P135" s="23"/>
      <c r="Q135" s="23"/>
      <c r="R135" s="16"/>
      <c r="T135" s="23" t="str">
        <f>IF('PD5'!$S135&lt;&gt;"",'PD5'!$S135*VLOOKUP('PD5'!$R135,#REF!,2,0),"")</f>
        <v/>
      </c>
      <c r="U135" s="27"/>
      <c r="V135" s="25"/>
      <c r="W135" s="16"/>
      <c r="X135" s="21"/>
      <c r="Y135" s="16"/>
      <c r="Z135" s="16"/>
      <c r="AA135" s="16"/>
      <c r="AB135" s="16"/>
      <c r="AC135" s="16"/>
      <c r="AD135" s="16"/>
    </row>
    <row r="136" spans="1:30" ht="18" customHeight="1" x14ac:dyDescent="0.35">
      <c r="A136" s="254"/>
      <c r="B136" s="239"/>
      <c r="C136" s="237"/>
      <c r="D136" s="239"/>
      <c r="E136" s="239"/>
      <c r="F136" s="238"/>
      <c r="G136" s="491" t="str">
        <f>IF('PD5'!$F136&lt;&gt;"",'PD5'!$C136*'PD5'!$D136+E136,"")</f>
        <v/>
      </c>
      <c r="H136" s="491" t="str">
        <f>IF('PD5'!$G136&lt;&gt;"",'PD5'!$G136*VLOOKUP('PD5'!$F136,'Group Information'!$A$19:$B$25,2,0),"")</f>
        <v/>
      </c>
      <c r="I136" s="255"/>
      <c r="J136" s="16"/>
      <c r="K136" s="16"/>
      <c r="L136" s="16"/>
      <c r="M136" s="16"/>
      <c r="N136" s="23"/>
      <c r="O136" s="16"/>
      <c r="P136" s="23"/>
      <c r="Q136" s="23"/>
      <c r="R136" s="16"/>
      <c r="T136" s="23" t="str">
        <f>IF('PD5'!$S136&lt;&gt;"",'PD5'!$S136*VLOOKUP('PD5'!$R136,#REF!,2,0),"")</f>
        <v/>
      </c>
      <c r="U136" s="27"/>
      <c r="V136" s="25"/>
      <c r="W136" s="16"/>
      <c r="X136" s="21"/>
      <c r="Y136" s="16"/>
      <c r="Z136" s="16"/>
      <c r="AA136" s="16"/>
      <c r="AB136" s="16"/>
      <c r="AC136" s="16"/>
      <c r="AD136" s="16"/>
    </row>
    <row r="137" spans="1:30" ht="18" customHeight="1" x14ac:dyDescent="0.35">
      <c r="A137" s="254"/>
      <c r="B137" s="239"/>
      <c r="C137" s="237"/>
      <c r="D137" s="239"/>
      <c r="E137" s="239"/>
      <c r="F137" s="238"/>
      <c r="G137" s="491" t="str">
        <f>IF('PD5'!$F137&lt;&gt;"",'PD5'!$C137*'PD5'!$D137+E137,"")</f>
        <v/>
      </c>
      <c r="H137" s="491" t="str">
        <f>IF('PD5'!$G137&lt;&gt;"",'PD5'!$G137*VLOOKUP('PD5'!$F137,'Group Information'!$A$19:$B$25,2,0),"")</f>
        <v/>
      </c>
      <c r="I137" s="255"/>
      <c r="J137" s="16"/>
      <c r="K137" s="16"/>
      <c r="L137" s="16"/>
      <c r="M137" s="16"/>
      <c r="N137" s="23"/>
      <c r="O137" s="16"/>
      <c r="P137" s="23"/>
      <c r="Q137" s="23"/>
      <c r="R137" s="16"/>
      <c r="T137" s="23" t="str">
        <f>IF('PD5'!$S137&lt;&gt;"",'PD5'!$S137*VLOOKUP('PD5'!$R137,#REF!,2,0),"")</f>
        <v/>
      </c>
      <c r="U137" s="27"/>
      <c r="V137" s="16"/>
      <c r="W137" s="16"/>
      <c r="X137" s="21"/>
      <c r="Y137" s="16"/>
      <c r="Z137" s="16"/>
      <c r="AA137" s="16"/>
      <c r="AB137" s="16"/>
      <c r="AC137" s="16"/>
      <c r="AD137" s="16"/>
    </row>
    <row r="138" spans="1:30" ht="18" customHeight="1" x14ac:dyDescent="0.35">
      <c r="A138" s="254"/>
      <c r="B138" s="239"/>
      <c r="C138" s="237"/>
      <c r="D138" s="239"/>
      <c r="E138" s="239"/>
      <c r="F138" s="238"/>
      <c r="G138" s="491" t="str">
        <f>IF('PD5'!$F138&lt;&gt;"",'PD5'!$C138*'PD5'!$D138+E138,"")</f>
        <v/>
      </c>
      <c r="H138" s="491" t="str">
        <f>IF('PD5'!$G138&lt;&gt;"",'PD5'!$G138*VLOOKUP('PD5'!$F138,'Group Information'!$A$19:$B$25,2,0),"")</f>
        <v/>
      </c>
      <c r="I138" s="255"/>
      <c r="J138" s="16"/>
      <c r="K138" s="16"/>
      <c r="L138" s="16"/>
      <c r="M138" s="16"/>
      <c r="N138" s="23"/>
      <c r="O138" s="16"/>
      <c r="P138" s="23"/>
      <c r="Q138" s="23"/>
      <c r="R138" s="16"/>
      <c r="T138" s="23" t="str">
        <f>IF('PD5'!$S138&lt;&gt;"",'PD5'!$S138*VLOOKUP('PD5'!$R138,#REF!,2,0),"")</f>
        <v/>
      </c>
      <c r="U138" s="27"/>
      <c r="V138" s="16"/>
      <c r="W138" s="16"/>
      <c r="X138" s="21"/>
      <c r="Y138" s="16"/>
      <c r="Z138" s="16"/>
      <c r="AA138" s="16"/>
      <c r="AB138" s="16"/>
      <c r="AC138" s="16"/>
      <c r="AD138" s="16"/>
    </row>
    <row r="139" spans="1:30" ht="18" customHeight="1" x14ac:dyDescent="0.35">
      <c r="A139" s="254"/>
      <c r="B139" s="239"/>
      <c r="C139" s="237"/>
      <c r="D139" s="239"/>
      <c r="E139" s="239"/>
      <c r="F139" s="238"/>
      <c r="G139" s="491" t="str">
        <f>IF('PD5'!$F139&lt;&gt;"",'PD5'!$C139*'PD5'!$D139+E139,"")</f>
        <v/>
      </c>
      <c r="H139" s="491" t="str">
        <f>IF('PD5'!$G139&lt;&gt;"",'PD5'!$G139*VLOOKUP('PD5'!$F139,'Group Information'!$A$19:$B$25,2,0),"")</f>
        <v/>
      </c>
      <c r="I139" s="255"/>
      <c r="J139" s="16"/>
      <c r="K139" s="16"/>
      <c r="L139" s="16"/>
      <c r="M139" s="16"/>
      <c r="N139" s="23"/>
      <c r="O139" s="16"/>
      <c r="P139" s="23"/>
      <c r="Q139" s="23"/>
      <c r="R139" s="16"/>
      <c r="T139" s="23" t="str">
        <f>IF('PD5'!$S139&lt;&gt;"",'PD5'!$S139*VLOOKUP('PD5'!$R139,#REF!,2,0),"")</f>
        <v/>
      </c>
      <c r="U139" s="27"/>
      <c r="V139" s="16"/>
      <c r="W139" s="16"/>
      <c r="X139" s="21"/>
      <c r="Y139" s="16"/>
      <c r="Z139" s="16"/>
      <c r="AA139" s="16"/>
      <c r="AB139" s="16"/>
      <c r="AC139" s="16"/>
      <c r="AD139" s="16"/>
    </row>
    <row r="140" spans="1:30" ht="18" customHeight="1" x14ac:dyDescent="0.35">
      <c r="A140" s="254"/>
      <c r="B140" s="239"/>
      <c r="C140" s="237"/>
      <c r="D140" s="239"/>
      <c r="E140" s="239"/>
      <c r="F140" s="238"/>
      <c r="G140" s="491" t="str">
        <f>IF('PD5'!$F140&lt;&gt;"",'PD5'!$C140*'PD5'!$D140+E140,"")</f>
        <v/>
      </c>
      <c r="H140" s="491" t="str">
        <f>IF('PD5'!$G140&lt;&gt;"",'PD5'!$G140*VLOOKUP('PD5'!$F140,'Group Information'!$A$19:$B$25,2,0),"")</f>
        <v/>
      </c>
      <c r="I140" s="255"/>
      <c r="J140" s="16"/>
      <c r="K140" s="16"/>
      <c r="L140" s="16"/>
      <c r="M140" s="16"/>
      <c r="N140" s="23"/>
      <c r="O140" s="16"/>
      <c r="P140" s="23"/>
      <c r="Q140" s="23"/>
      <c r="R140" s="16"/>
      <c r="T140" s="23" t="str">
        <f>IF('PD5'!$S140&lt;&gt;"",'PD5'!$S140*VLOOKUP('PD5'!$R140,#REF!,2,0),"")</f>
        <v/>
      </c>
      <c r="U140" s="27"/>
      <c r="V140" s="25"/>
      <c r="W140" s="16"/>
      <c r="X140" s="21"/>
      <c r="Y140" s="16"/>
      <c r="Z140" s="16"/>
      <c r="AA140" s="16"/>
      <c r="AB140" s="16"/>
      <c r="AC140" s="16"/>
      <c r="AD140" s="16"/>
    </row>
    <row r="141" spans="1:30" ht="18" customHeight="1" x14ac:dyDescent="0.35">
      <c r="A141" s="254"/>
      <c r="B141" s="239"/>
      <c r="C141" s="237"/>
      <c r="D141" s="239"/>
      <c r="E141" s="239"/>
      <c r="F141" s="238"/>
      <c r="G141" s="491" t="str">
        <f>IF('PD5'!$F141&lt;&gt;"",'PD5'!$C141*'PD5'!$D141+E141,"")</f>
        <v/>
      </c>
      <c r="H141" s="491" t="str">
        <f>IF('PD5'!$G141&lt;&gt;"",'PD5'!$G141*VLOOKUP('PD5'!$F141,'Group Information'!$A$19:$B$25,2,0),"")</f>
        <v/>
      </c>
      <c r="I141" s="255"/>
      <c r="J141" s="16"/>
      <c r="K141" s="16"/>
      <c r="L141" s="16"/>
      <c r="M141" s="16"/>
      <c r="N141" s="23"/>
      <c r="O141" s="16"/>
      <c r="P141" s="23"/>
      <c r="Q141" s="23"/>
      <c r="R141" s="16"/>
      <c r="T141" s="23" t="str">
        <f>IF('PD5'!$S141&lt;&gt;"",'PD5'!$S141*VLOOKUP('PD5'!$R141,#REF!,2,0),"")</f>
        <v/>
      </c>
      <c r="U141" s="27"/>
      <c r="V141" s="25"/>
      <c r="W141" s="16"/>
      <c r="X141" s="21"/>
      <c r="Y141" s="16"/>
      <c r="Z141" s="16"/>
      <c r="AA141" s="16"/>
      <c r="AB141" s="16"/>
      <c r="AC141" s="16"/>
      <c r="AD141" s="16"/>
    </row>
    <row r="142" spans="1:30" ht="18" customHeight="1" x14ac:dyDescent="0.35">
      <c r="A142" s="254"/>
      <c r="B142" s="239"/>
      <c r="C142" s="237"/>
      <c r="D142" s="239"/>
      <c r="E142" s="239"/>
      <c r="F142" s="238"/>
      <c r="G142" s="491" t="str">
        <f>IF('PD5'!$F142&lt;&gt;"",'PD5'!$C142*'PD5'!$D142+E142,"")</f>
        <v/>
      </c>
      <c r="H142" s="491" t="str">
        <f>IF('PD5'!$G142&lt;&gt;"",'PD5'!$G142*VLOOKUP('PD5'!$F142,'Group Information'!$A$19:$B$25,2,0),"")</f>
        <v/>
      </c>
      <c r="I142" s="255"/>
      <c r="J142" s="16"/>
      <c r="K142" s="16"/>
      <c r="L142" s="16"/>
      <c r="M142" s="16"/>
      <c r="N142" s="23"/>
      <c r="O142" s="16"/>
      <c r="P142" s="23"/>
      <c r="Q142" s="23"/>
      <c r="R142" s="16"/>
      <c r="T142" s="23" t="str">
        <f>IF('PD5'!$S142&lt;&gt;"",'PD5'!$S142*VLOOKUP('PD5'!$R142,#REF!,2,0),"")</f>
        <v/>
      </c>
      <c r="U142" s="27"/>
      <c r="V142" s="16"/>
      <c r="W142" s="16"/>
      <c r="X142" s="21"/>
      <c r="Y142" s="16"/>
      <c r="Z142" s="16"/>
      <c r="AA142" s="16"/>
      <c r="AB142" s="16"/>
      <c r="AC142" s="16"/>
      <c r="AD142" s="16"/>
    </row>
    <row r="143" spans="1:30" ht="18" customHeight="1" x14ac:dyDescent="0.35">
      <c r="A143" s="254"/>
      <c r="B143" s="239"/>
      <c r="C143" s="237"/>
      <c r="D143" s="239"/>
      <c r="E143" s="239"/>
      <c r="F143" s="238"/>
      <c r="G143" s="491" t="str">
        <f>IF('PD5'!$F143&lt;&gt;"",'PD5'!$C143*'PD5'!$D143+E143,"")</f>
        <v/>
      </c>
      <c r="H143" s="491" t="str">
        <f>IF('PD5'!$G143&lt;&gt;"",'PD5'!$G143*VLOOKUP('PD5'!$F143,'Group Information'!$A$19:$B$25,2,0),"")</f>
        <v/>
      </c>
      <c r="I143" s="255"/>
      <c r="J143" s="16"/>
      <c r="K143" s="16"/>
      <c r="L143" s="16"/>
      <c r="M143" s="16"/>
      <c r="N143" s="23"/>
      <c r="O143" s="16"/>
      <c r="P143" s="23"/>
      <c r="Q143" s="23"/>
      <c r="R143" s="16"/>
      <c r="T143" s="23" t="str">
        <f>IF('PD5'!$S143&lt;&gt;"",'PD5'!$S143*VLOOKUP('PD5'!$R143,#REF!,2,0),"")</f>
        <v/>
      </c>
      <c r="U143" s="27"/>
      <c r="V143" s="16"/>
      <c r="W143" s="16"/>
      <c r="X143" s="21"/>
      <c r="Y143" s="16"/>
      <c r="Z143" s="16"/>
      <c r="AA143" s="16"/>
      <c r="AB143" s="16"/>
      <c r="AC143" s="16"/>
      <c r="AD143" s="16"/>
    </row>
    <row r="144" spans="1:30" ht="18" customHeight="1" x14ac:dyDescent="0.35">
      <c r="A144" s="254"/>
      <c r="B144" s="239"/>
      <c r="C144" s="237"/>
      <c r="D144" s="239"/>
      <c r="E144" s="239"/>
      <c r="F144" s="238"/>
      <c r="G144" s="491" t="str">
        <f>IF('PD5'!$F144&lt;&gt;"",'PD5'!$C144*'PD5'!$D144+E144,"")</f>
        <v/>
      </c>
      <c r="H144" s="491" t="str">
        <f>IF('PD5'!$G144&lt;&gt;"",'PD5'!$G144*VLOOKUP('PD5'!$F144,'Group Information'!$A$19:$B$25,2,0),"")</f>
        <v/>
      </c>
      <c r="I144" s="255"/>
      <c r="J144" s="16"/>
      <c r="K144" s="16"/>
      <c r="L144" s="16"/>
      <c r="M144" s="16"/>
      <c r="N144" s="23"/>
      <c r="O144" s="16"/>
      <c r="P144" s="23"/>
      <c r="Q144" s="23"/>
      <c r="R144" s="16"/>
      <c r="T144" s="23" t="str">
        <f>IF('PD5'!$S144&lt;&gt;"",'PD5'!$S144*VLOOKUP('PD5'!$R144,#REF!,2,0),"")</f>
        <v/>
      </c>
      <c r="U144" s="27"/>
      <c r="V144" s="26"/>
      <c r="W144" s="16"/>
      <c r="X144" s="21"/>
      <c r="Y144" s="16"/>
      <c r="Z144" s="16"/>
      <c r="AA144" s="16"/>
      <c r="AB144" s="16"/>
      <c r="AC144" s="16"/>
      <c r="AD144" s="16"/>
    </row>
    <row r="145" spans="1:30" ht="18" customHeight="1" x14ac:dyDescent="0.35">
      <c r="A145" s="254"/>
      <c r="B145" s="239"/>
      <c r="C145" s="237"/>
      <c r="D145" s="239"/>
      <c r="E145" s="239"/>
      <c r="F145" s="238"/>
      <c r="G145" s="491" t="str">
        <f>IF('PD5'!$F145&lt;&gt;"",'PD5'!$C145*'PD5'!$D145+E145,"")</f>
        <v/>
      </c>
      <c r="H145" s="491" t="str">
        <f>IF('PD5'!$G145&lt;&gt;"",'PD5'!$G145*VLOOKUP('PD5'!$F145,'Group Information'!$A$19:$B$25,2,0),"")</f>
        <v/>
      </c>
      <c r="I145" s="255"/>
      <c r="J145" s="16"/>
      <c r="K145" s="16"/>
      <c r="L145" s="16"/>
      <c r="M145" s="16"/>
      <c r="N145" s="23"/>
      <c r="O145" s="16"/>
      <c r="P145" s="23"/>
      <c r="Q145" s="23"/>
      <c r="R145" s="16"/>
      <c r="T145" s="23" t="str">
        <f>IF('PD5'!$S145&lt;&gt;"",'PD5'!$S145*VLOOKUP('PD5'!$R145,#REF!,2,0),"")</f>
        <v/>
      </c>
      <c r="U145" s="27"/>
      <c r="V145" s="26"/>
      <c r="W145" s="16"/>
      <c r="X145" s="21"/>
      <c r="Y145" s="16"/>
      <c r="Z145" s="16"/>
      <c r="AA145" s="16"/>
      <c r="AB145" s="16"/>
      <c r="AC145" s="16"/>
      <c r="AD145" s="16"/>
    </row>
    <row r="146" spans="1:30" ht="18" customHeight="1" x14ac:dyDescent="0.35">
      <c r="A146" s="254"/>
      <c r="B146" s="239"/>
      <c r="C146" s="237"/>
      <c r="D146" s="239"/>
      <c r="E146" s="239"/>
      <c r="F146" s="238"/>
      <c r="G146" s="491" t="str">
        <f>IF('PD5'!$F146&lt;&gt;"",'PD5'!$C146*'PD5'!$D146+E146,"")</f>
        <v/>
      </c>
      <c r="H146" s="491" t="str">
        <f>IF('PD5'!$G146&lt;&gt;"",'PD5'!$G146*VLOOKUP('PD5'!$F146,'Group Information'!$A$19:$B$25,2,0),"")</f>
        <v/>
      </c>
      <c r="I146" s="255"/>
      <c r="J146" s="16"/>
      <c r="K146" s="16"/>
      <c r="L146" s="16"/>
      <c r="M146" s="16"/>
      <c r="N146" s="23"/>
      <c r="O146" s="16"/>
      <c r="P146" s="23"/>
      <c r="Q146" s="23"/>
      <c r="R146" s="16"/>
      <c r="T146" s="23" t="str">
        <f>IF('PD5'!$S146&lt;&gt;"",'PD5'!$S146*VLOOKUP('PD5'!$R146,#REF!,2,0),"")</f>
        <v/>
      </c>
      <c r="U146" s="27"/>
      <c r="V146" s="25"/>
      <c r="W146" s="16"/>
      <c r="X146" s="21"/>
      <c r="Y146" s="16"/>
      <c r="Z146" s="16"/>
      <c r="AA146" s="16"/>
      <c r="AB146" s="16"/>
      <c r="AC146" s="16"/>
      <c r="AD146" s="16"/>
    </row>
    <row r="147" spans="1:30" ht="18" customHeight="1" x14ac:dyDescent="0.35">
      <c r="A147" s="254"/>
      <c r="B147" s="239"/>
      <c r="C147" s="237"/>
      <c r="D147" s="239"/>
      <c r="E147" s="239"/>
      <c r="F147" s="238"/>
      <c r="G147" s="491" t="str">
        <f>IF('PD5'!$F147&lt;&gt;"",'PD5'!$C147*'PD5'!$D147+E147,"")</f>
        <v/>
      </c>
      <c r="H147" s="491" t="str">
        <f>IF('PD5'!$G147&lt;&gt;"",'PD5'!$G147*VLOOKUP('PD5'!$F147,'Group Information'!$A$19:$B$25,2,0),"")</f>
        <v/>
      </c>
      <c r="I147" s="255"/>
      <c r="J147" s="16"/>
      <c r="K147" s="16"/>
      <c r="L147" s="16"/>
      <c r="M147" s="16"/>
      <c r="N147" s="23"/>
      <c r="O147" s="16"/>
      <c r="P147" s="23"/>
      <c r="Q147" s="23"/>
      <c r="R147" s="16"/>
      <c r="T147" s="23" t="str">
        <f>IF('PD5'!$S147&lt;&gt;"",'PD5'!$S147*VLOOKUP('PD5'!$R147,#REF!,2,0),"")</f>
        <v/>
      </c>
      <c r="U147" s="27"/>
      <c r="V147" s="25"/>
      <c r="W147" s="16"/>
      <c r="X147" s="21"/>
      <c r="Y147" s="16"/>
      <c r="Z147" s="16"/>
      <c r="AA147" s="16"/>
      <c r="AB147" s="16"/>
      <c r="AC147" s="16"/>
      <c r="AD147" s="16"/>
    </row>
    <row r="148" spans="1:30" ht="18" customHeight="1" x14ac:dyDescent="0.35">
      <c r="A148" s="254"/>
      <c r="B148" s="239"/>
      <c r="C148" s="239"/>
      <c r="D148" s="237"/>
      <c r="E148" s="237"/>
      <c r="F148" s="238"/>
      <c r="G148" s="491" t="str">
        <f>IF('PD5'!$F148&lt;&gt;"",'PD5'!$C148*'PD5'!$D148+E148,"")</f>
        <v/>
      </c>
      <c r="H148" s="491" t="str">
        <f>IF('PD5'!$G148&lt;&gt;"",'PD5'!$G148*VLOOKUP('PD5'!$F148,'Group Information'!$A$19:$B$25,2,0),"")</f>
        <v/>
      </c>
      <c r="I148" s="256"/>
      <c r="J148" s="16"/>
      <c r="K148" s="16"/>
      <c r="L148" s="16"/>
      <c r="M148" s="16"/>
      <c r="N148" s="23"/>
      <c r="O148" s="16"/>
      <c r="P148" s="23"/>
      <c r="Q148" s="23"/>
      <c r="R148" s="16"/>
      <c r="T148" s="23" t="str">
        <f>IF('PD5'!$S148&lt;&gt;"",'PD5'!$S148*VLOOKUP('PD5'!$R148,#REF!,2,0),"")</f>
        <v/>
      </c>
      <c r="U148" s="27"/>
      <c r="V148" s="25"/>
      <c r="W148" s="27"/>
      <c r="X148" s="21"/>
      <c r="Y148" s="16"/>
      <c r="Z148" s="16"/>
      <c r="AA148" s="16"/>
      <c r="AB148" s="16"/>
      <c r="AC148" s="16"/>
      <c r="AD148" s="16"/>
    </row>
    <row r="149" spans="1:30" ht="18" customHeight="1" x14ac:dyDescent="0.35">
      <c r="A149" s="254"/>
      <c r="B149" s="239"/>
      <c r="C149" s="239"/>
      <c r="D149" s="237"/>
      <c r="E149" s="237"/>
      <c r="F149" s="238"/>
      <c r="G149" s="491" t="str">
        <f>IF('PD5'!$F149&lt;&gt;"",'PD5'!$C149*'PD5'!$D149+E149,"")</f>
        <v/>
      </c>
      <c r="H149" s="491" t="str">
        <f>IF('PD5'!$G149&lt;&gt;"",'PD5'!$G149*VLOOKUP('PD5'!$F149,'Group Information'!$A$19:$B$25,2,0),"")</f>
        <v/>
      </c>
      <c r="I149" s="256"/>
      <c r="J149" s="16"/>
      <c r="K149" s="16"/>
      <c r="L149" s="16"/>
      <c r="M149" s="16"/>
      <c r="N149" s="23"/>
      <c r="O149" s="16"/>
      <c r="P149" s="23"/>
      <c r="Q149" s="23"/>
      <c r="R149" s="16"/>
      <c r="T149" s="23" t="str">
        <f>IF('PD5'!$S149&lt;&gt;"",'PD5'!$S149*VLOOKUP('PD5'!$R149,#REF!,2,0),"")</f>
        <v/>
      </c>
      <c r="U149" s="27"/>
      <c r="V149" s="16"/>
      <c r="W149" s="16"/>
      <c r="X149" s="21"/>
      <c r="Y149" s="16"/>
      <c r="Z149" s="16"/>
      <c r="AA149" s="16"/>
      <c r="AB149" s="16"/>
      <c r="AC149" s="16"/>
      <c r="AD149" s="16"/>
    </row>
    <row r="150" spans="1:30" ht="18" customHeight="1" x14ac:dyDescent="0.35">
      <c r="A150" s="254"/>
      <c r="B150" s="239"/>
      <c r="C150" s="239"/>
      <c r="D150" s="237"/>
      <c r="E150" s="237"/>
      <c r="F150" s="238"/>
      <c r="G150" s="491" t="str">
        <f>IF('PD5'!$F150&lt;&gt;"",'PD5'!$C150*'PD5'!$D150+E150,"")</f>
        <v/>
      </c>
      <c r="H150" s="491" t="str">
        <f>IF('PD5'!$G150&lt;&gt;"",'PD5'!$G150*VLOOKUP('PD5'!$F150,'Group Information'!$A$19:$B$25,2,0),"")</f>
        <v/>
      </c>
      <c r="I150" s="256"/>
      <c r="J150" s="16"/>
      <c r="K150" s="16"/>
      <c r="L150" s="16"/>
      <c r="M150" s="16"/>
      <c r="N150" s="23"/>
      <c r="O150" s="16"/>
      <c r="P150" s="23"/>
      <c r="Q150" s="23"/>
      <c r="R150" s="16"/>
      <c r="T150" s="23" t="str">
        <f>IF('PD5'!$S150&lt;&gt;"",'PD5'!$S150*VLOOKUP('PD5'!$R150,#REF!,2,0),"")</f>
        <v/>
      </c>
      <c r="U150" s="27"/>
      <c r="V150" s="25"/>
      <c r="W150" s="16"/>
      <c r="X150" s="21"/>
      <c r="Y150" s="16"/>
      <c r="Z150" s="16"/>
      <c r="AA150" s="16"/>
      <c r="AB150" s="16"/>
      <c r="AC150" s="16"/>
      <c r="AD150" s="16"/>
    </row>
    <row r="151" spans="1:30" ht="18" customHeight="1" x14ac:dyDescent="0.35">
      <c r="A151" s="254"/>
      <c r="B151" s="239"/>
      <c r="C151" s="239"/>
      <c r="D151" s="237"/>
      <c r="E151" s="237"/>
      <c r="F151" s="238"/>
      <c r="G151" s="491" t="str">
        <f>IF('PD5'!$F151&lt;&gt;"",'PD5'!$C151*'PD5'!$D151+E151,"")</f>
        <v/>
      </c>
      <c r="H151" s="491" t="str">
        <f>IF('PD5'!$G151&lt;&gt;"",'PD5'!$G151*VLOOKUP('PD5'!$F151,'Group Information'!$A$19:$B$25,2,0),"")</f>
        <v/>
      </c>
      <c r="I151" s="256"/>
      <c r="J151" s="16"/>
      <c r="K151" s="16"/>
      <c r="L151" s="16"/>
      <c r="M151" s="16"/>
      <c r="N151" s="23"/>
      <c r="O151" s="16"/>
      <c r="P151" s="23"/>
      <c r="Q151" s="23"/>
      <c r="R151" s="16"/>
      <c r="T151" s="23" t="str">
        <f>IF('PD5'!$S151&lt;&gt;"",'PD5'!$S151*VLOOKUP('PD5'!$R151,#REF!,2,0),"")</f>
        <v/>
      </c>
      <c r="U151" s="27"/>
      <c r="V151" s="16"/>
      <c r="W151" s="16"/>
      <c r="X151" s="21"/>
      <c r="Y151" s="16"/>
      <c r="Z151" s="16"/>
      <c r="AA151" s="16"/>
      <c r="AB151" s="16"/>
      <c r="AC151" s="16"/>
      <c r="AD151" s="16"/>
    </row>
    <row r="152" spans="1:30" ht="18" customHeight="1" x14ac:dyDescent="0.35">
      <c r="A152" s="254"/>
      <c r="B152" s="239"/>
      <c r="C152" s="239"/>
      <c r="D152" s="237"/>
      <c r="E152" s="237"/>
      <c r="F152" s="238"/>
      <c r="G152" s="491" t="str">
        <f>IF('PD5'!$F152&lt;&gt;"",'PD5'!$C152*'PD5'!$D152+E152,"")</f>
        <v/>
      </c>
      <c r="H152" s="491" t="str">
        <f>IF('PD5'!$G152&lt;&gt;"",'PD5'!$G152*VLOOKUP('PD5'!$F152,'Group Information'!$A$19:$B$25,2,0),"")</f>
        <v/>
      </c>
      <c r="I152" s="256"/>
      <c r="J152" s="16"/>
      <c r="K152" s="16"/>
      <c r="L152" s="16"/>
      <c r="M152" s="16"/>
      <c r="N152" s="23"/>
      <c r="O152" s="16"/>
      <c r="P152" s="23"/>
      <c r="Q152" s="23"/>
      <c r="R152" s="16"/>
      <c r="T152" s="23" t="str">
        <f>IF('PD5'!$S152&lt;&gt;"",'PD5'!$S152*VLOOKUP('PD5'!$R152,#REF!,2,0),"")</f>
        <v/>
      </c>
      <c r="U152" s="27"/>
      <c r="V152" s="28"/>
      <c r="W152" s="16"/>
      <c r="X152" s="21"/>
      <c r="Y152" s="16"/>
      <c r="Z152" s="16"/>
      <c r="AA152" s="16"/>
      <c r="AB152" s="16"/>
      <c r="AC152" s="16"/>
      <c r="AD152" s="16"/>
    </row>
    <row r="153" spans="1:30" ht="18" customHeight="1" x14ac:dyDescent="0.35">
      <c r="A153" s="254"/>
      <c r="B153" s="239"/>
      <c r="C153" s="239"/>
      <c r="D153" s="237"/>
      <c r="E153" s="237"/>
      <c r="F153" s="238"/>
      <c r="G153" s="491" t="str">
        <f>IF('PD5'!$F153&lt;&gt;"",'PD5'!$C153*'PD5'!$D153+E153,"")</f>
        <v/>
      </c>
      <c r="H153" s="491" t="str">
        <f>IF('PD5'!$G153&lt;&gt;"",'PD5'!$G153*VLOOKUP('PD5'!$F153,'Group Information'!$A$19:$B$25,2,0),"")</f>
        <v/>
      </c>
      <c r="I153" s="256"/>
      <c r="J153" s="16"/>
      <c r="K153" s="16"/>
      <c r="L153" s="16"/>
      <c r="M153" s="16"/>
      <c r="N153" s="23"/>
      <c r="O153" s="16"/>
      <c r="P153" s="23"/>
      <c r="Q153" s="23"/>
      <c r="R153" s="16"/>
      <c r="T153" s="23" t="str">
        <f>IF('PD5'!$S153&lt;&gt;"",'PD5'!$S153*VLOOKUP('PD5'!$R153,#REF!,2,0),"")</f>
        <v/>
      </c>
      <c r="U153" s="27"/>
      <c r="V153" s="28"/>
      <c r="W153" s="16"/>
      <c r="X153" s="21"/>
      <c r="Y153" s="16"/>
      <c r="Z153" s="16"/>
      <c r="AA153" s="16"/>
      <c r="AB153" s="16"/>
      <c r="AC153" s="16"/>
      <c r="AD153" s="16"/>
    </row>
    <row r="154" spans="1:30" ht="18" customHeight="1" x14ac:dyDescent="0.35">
      <c r="A154" s="254"/>
      <c r="B154" s="239"/>
      <c r="C154" s="239"/>
      <c r="D154" s="237"/>
      <c r="E154" s="237"/>
      <c r="F154" s="238"/>
      <c r="G154" s="491" t="str">
        <f>IF('PD5'!$F154&lt;&gt;"",'PD5'!$C154*'PD5'!$D154+E154,"")</f>
        <v/>
      </c>
      <c r="H154" s="491" t="str">
        <f>IF('PD5'!$G154&lt;&gt;"",'PD5'!$G154*VLOOKUP('PD5'!$F154,'Group Information'!$A$19:$B$25,2,0),"")</f>
        <v/>
      </c>
      <c r="I154" s="256"/>
      <c r="J154" s="16"/>
      <c r="K154" s="16"/>
      <c r="L154" s="16"/>
      <c r="M154" s="16"/>
      <c r="N154" s="23"/>
      <c r="O154" s="16"/>
      <c r="P154" s="23"/>
      <c r="Q154" s="23"/>
      <c r="R154" s="16"/>
      <c r="T154" s="23" t="str">
        <f>IF('PD5'!$S154&lt;&gt;"",'PD5'!$S154*VLOOKUP('PD5'!$R154,#REF!,2,0),"")</f>
        <v/>
      </c>
      <c r="U154" s="27"/>
      <c r="V154" s="26"/>
      <c r="W154" s="16"/>
      <c r="X154" s="21"/>
      <c r="Y154" s="16"/>
      <c r="Z154" s="16"/>
      <c r="AA154" s="16"/>
      <c r="AB154" s="16"/>
      <c r="AC154" s="16"/>
      <c r="AD154" s="16"/>
    </row>
    <row r="155" spans="1:30" ht="18" customHeight="1" x14ac:dyDescent="0.35">
      <c r="A155" s="254"/>
      <c r="B155" s="239"/>
      <c r="C155" s="239"/>
      <c r="D155" s="237"/>
      <c r="E155" s="237"/>
      <c r="F155" s="238"/>
      <c r="G155" s="491" t="str">
        <f>IF('PD5'!$F155&lt;&gt;"",'PD5'!$C155*'PD5'!$D155+E155,"")</f>
        <v/>
      </c>
      <c r="H155" s="491" t="str">
        <f>IF('PD5'!$G155&lt;&gt;"",'PD5'!$G155*VLOOKUP('PD5'!$F155,'Group Information'!$A$19:$B$25,2,0),"")</f>
        <v/>
      </c>
      <c r="I155" s="256"/>
      <c r="J155" s="16"/>
      <c r="K155" s="16"/>
      <c r="L155" s="16"/>
      <c r="M155" s="16"/>
      <c r="N155" s="23"/>
      <c r="O155" s="16"/>
      <c r="P155" s="23"/>
      <c r="Q155" s="23"/>
      <c r="R155" s="16"/>
      <c r="T155" s="23" t="str">
        <f>IF('PD5'!$S155&lt;&gt;"",'PD5'!$S155*VLOOKUP('PD5'!$R155,#REF!,2,0),"")</f>
        <v/>
      </c>
      <c r="U155" s="27"/>
      <c r="V155" s="16"/>
      <c r="W155" s="16"/>
      <c r="X155" s="21"/>
      <c r="Y155" s="16"/>
      <c r="Z155" s="16"/>
      <c r="AA155" s="16"/>
      <c r="AB155" s="16"/>
      <c r="AC155" s="16"/>
      <c r="AD155" s="16"/>
    </row>
    <row r="156" spans="1:30" ht="18" customHeight="1" x14ac:dyDescent="0.35">
      <c r="A156" s="254"/>
      <c r="B156" s="239"/>
      <c r="C156" s="239"/>
      <c r="D156" s="237"/>
      <c r="E156" s="237"/>
      <c r="F156" s="238"/>
      <c r="G156" s="491" t="str">
        <f>IF('PD5'!$F156&lt;&gt;"",'PD5'!$C156*'PD5'!$D156+E156,"")</f>
        <v/>
      </c>
      <c r="H156" s="491" t="str">
        <f>IF('PD5'!$G156&lt;&gt;"",'PD5'!$G156*VLOOKUP('PD5'!$F156,'Group Information'!$A$19:$B$25,2,0),"")</f>
        <v/>
      </c>
      <c r="I156" s="256"/>
      <c r="J156" s="16"/>
      <c r="K156" s="16"/>
      <c r="L156" s="16"/>
      <c r="M156" s="16"/>
      <c r="N156" s="23"/>
      <c r="O156" s="16"/>
      <c r="P156" s="23"/>
      <c r="Q156" s="23"/>
      <c r="R156" s="16"/>
      <c r="T156" s="23" t="str">
        <f>IF('PD5'!$S156&lt;&gt;"",'PD5'!$S156*VLOOKUP('PD5'!$R156,#REF!,2,0),"")</f>
        <v/>
      </c>
      <c r="U156" s="27"/>
      <c r="V156" s="25"/>
      <c r="W156" s="16"/>
      <c r="X156" s="21"/>
      <c r="Y156" s="16"/>
      <c r="Z156" s="16"/>
      <c r="AA156" s="16"/>
      <c r="AB156" s="16"/>
      <c r="AC156" s="16"/>
      <c r="AD156" s="16"/>
    </row>
    <row r="157" spans="1:30" ht="18" customHeight="1" x14ac:dyDescent="0.35">
      <c r="A157" s="254"/>
      <c r="B157" s="239"/>
      <c r="C157" s="239"/>
      <c r="D157" s="237"/>
      <c r="E157" s="237"/>
      <c r="F157" s="238"/>
      <c r="G157" s="491" t="str">
        <f>IF('PD5'!$F157&lt;&gt;"",'PD5'!$C157*'PD5'!$D157+E157,"")</f>
        <v/>
      </c>
      <c r="H157" s="491" t="str">
        <f>IF('PD5'!$G157&lt;&gt;"",'PD5'!$G157*VLOOKUP('PD5'!$F157,'Group Information'!$A$19:$B$25,2,0),"")</f>
        <v/>
      </c>
      <c r="I157" s="256"/>
      <c r="J157" s="16"/>
      <c r="K157" s="16"/>
      <c r="L157" s="16"/>
      <c r="M157" s="16"/>
      <c r="N157" s="23"/>
      <c r="O157" s="16"/>
      <c r="P157" s="23"/>
      <c r="Q157" s="23"/>
      <c r="R157" s="16"/>
      <c r="T157" s="23" t="str">
        <f>IF('PD5'!$S157&lt;&gt;"",'PD5'!$S157*VLOOKUP('PD5'!$R157,#REF!,2,0),"")</f>
        <v/>
      </c>
      <c r="U157" s="27"/>
      <c r="V157" s="25"/>
      <c r="W157" s="16"/>
      <c r="X157" s="21"/>
      <c r="Y157" s="16"/>
      <c r="Z157" s="16"/>
      <c r="AA157" s="16"/>
      <c r="AB157" s="16"/>
      <c r="AC157" s="16"/>
      <c r="AD157" s="16"/>
    </row>
    <row r="158" spans="1:30" ht="18" customHeight="1" x14ac:dyDescent="0.35">
      <c r="A158" s="254"/>
      <c r="B158" s="239"/>
      <c r="C158" s="239"/>
      <c r="D158" s="237"/>
      <c r="E158" s="237"/>
      <c r="F158" s="238"/>
      <c r="G158" s="491" t="str">
        <f>IF('PD5'!$F158&lt;&gt;"",'PD5'!$C158*'PD5'!$D158+E158,"")</f>
        <v/>
      </c>
      <c r="H158" s="491" t="str">
        <f>IF('PD5'!$G158&lt;&gt;"",'PD5'!$G158*VLOOKUP('PD5'!$F158,'Group Information'!$A$19:$B$25,2,0),"")</f>
        <v/>
      </c>
      <c r="I158" s="256"/>
      <c r="J158" s="16"/>
      <c r="K158" s="16"/>
      <c r="L158" s="16"/>
      <c r="M158" s="16"/>
      <c r="N158" s="23"/>
      <c r="O158" s="16"/>
      <c r="P158" s="23"/>
      <c r="Q158" s="23"/>
      <c r="R158" s="16"/>
      <c r="T158" s="23" t="str">
        <f>IF('PD5'!$S158&lt;&gt;"",'PD5'!$S158*VLOOKUP('PD5'!$R158,#REF!,2,0),"")</f>
        <v/>
      </c>
      <c r="U158" s="27"/>
      <c r="V158" s="26"/>
      <c r="W158" s="16"/>
      <c r="X158" s="21"/>
      <c r="Y158" s="16"/>
      <c r="Z158" s="16"/>
      <c r="AA158" s="16"/>
      <c r="AB158" s="16"/>
      <c r="AC158" s="16"/>
      <c r="AD158" s="16"/>
    </row>
    <row r="159" spans="1:30" ht="18" customHeight="1" x14ac:dyDescent="0.35">
      <c r="A159" s="254"/>
      <c r="B159" s="239"/>
      <c r="C159" s="239"/>
      <c r="D159" s="237"/>
      <c r="E159" s="237"/>
      <c r="F159" s="238"/>
      <c r="G159" s="491" t="str">
        <f>IF('PD5'!$F159&lt;&gt;"",'PD5'!$C159*'PD5'!$D159+E159,"")</f>
        <v/>
      </c>
      <c r="H159" s="491" t="str">
        <f>IF('PD5'!$G159&lt;&gt;"",'PD5'!$G159*VLOOKUP('PD5'!$F159,'Group Information'!$A$19:$B$25,2,0),"")</f>
        <v/>
      </c>
      <c r="I159" s="256"/>
      <c r="J159" s="16"/>
      <c r="K159" s="16"/>
      <c r="L159" s="16"/>
      <c r="M159" s="16"/>
      <c r="N159" s="23"/>
      <c r="O159" s="16"/>
      <c r="P159" s="23"/>
      <c r="Q159" s="23"/>
      <c r="R159" s="16"/>
      <c r="T159" s="23" t="str">
        <f>IF('PD5'!$S159&lt;&gt;"",'PD5'!$S159*VLOOKUP('PD5'!$R159,#REF!,2,0),"")</f>
        <v/>
      </c>
      <c r="U159" s="27"/>
      <c r="V159" s="28"/>
      <c r="W159" s="16"/>
      <c r="X159" s="21"/>
      <c r="Y159" s="16"/>
      <c r="Z159" s="16"/>
      <c r="AA159" s="16"/>
      <c r="AB159" s="16"/>
      <c r="AC159" s="16"/>
      <c r="AD159" s="16"/>
    </row>
    <row r="160" spans="1:30" ht="18" customHeight="1" x14ac:dyDescent="0.35">
      <c r="A160" s="254"/>
      <c r="B160" s="239"/>
      <c r="C160" s="239"/>
      <c r="D160" s="237"/>
      <c r="E160" s="237"/>
      <c r="F160" s="238"/>
      <c r="G160" s="491" t="str">
        <f>IF('PD5'!$F160&lt;&gt;"",'PD5'!$C160*'PD5'!$D160+E160,"")</f>
        <v/>
      </c>
      <c r="H160" s="491" t="str">
        <f>IF('PD5'!$G160&lt;&gt;"",'PD5'!$G160*VLOOKUP('PD5'!$F160,'Group Information'!$A$19:$B$25,2,0),"")</f>
        <v/>
      </c>
      <c r="I160" s="256"/>
      <c r="J160" s="16"/>
      <c r="K160" s="16"/>
      <c r="L160" s="16"/>
      <c r="M160" s="16"/>
      <c r="N160" s="23"/>
      <c r="O160" s="16"/>
      <c r="P160" s="23"/>
      <c r="Q160" s="23"/>
      <c r="R160" s="16"/>
      <c r="T160" s="23" t="str">
        <f>IF('PD5'!$S160&lt;&gt;"",'PD5'!$S160*VLOOKUP('PD5'!$R160,#REF!,2,0),"")</f>
        <v/>
      </c>
      <c r="U160" s="27"/>
      <c r="V160" s="28"/>
      <c r="W160" s="16"/>
      <c r="X160" s="21"/>
      <c r="Y160" s="16"/>
      <c r="Z160" s="16"/>
      <c r="AA160" s="16"/>
      <c r="AB160" s="16"/>
      <c r="AC160" s="16"/>
      <c r="AD160" s="16"/>
    </row>
    <row r="161" spans="1:30" ht="18" customHeight="1" x14ac:dyDescent="0.35">
      <c r="A161" s="254"/>
      <c r="B161" s="239"/>
      <c r="C161" s="239"/>
      <c r="D161" s="237"/>
      <c r="E161" s="237"/>
      <c r="F161" s="238"/>
      <c r="G161" s="491" t="str">
        <f>IF('PD5'!$F161&lt;&gt;"",'PD5'!$C161*'PD5'!$D161+E161,"")</f>
        <v/>
      </c>
      <c r="H161" s="491" t="str">
        <f>IF('PD5'!$G161&lt;&gt;"",'PD5'!$G161*VLOOKUP('PD5'!$F161,'Group Information'!$A$19:$B$25,2,0),"")</f>
        <v/>
      </c>
      <c r="I161" s="256"/>
      <c r="J161" s="16"/>
      <c r="K161" s="16"/>
      <c r="L161" s="16"/>
      <c r="M161" s="16"/>
      <c r="N161" s="23"/>
      <c r="O161" s="16"/>
      <c r="P161" s="23"/>
      <c r="Q161" s="23"/>
      <c r="R161" s="16"/>
      <c r="T161" s="23" t="str">
        <f>IF('PD5'!$S161&lt;&gt;"",'PD5'!$S161*VLOOKUP('PD5'!$R161,#REF!,2,0),"")</f>
        <v/>
      </c>
      <c r="U161" s="27"/>
      <c r="V161" s="28"/>
      <c r="W161" s="16"/>
      <c r="X161" s="21"/>
      <c r="Y161" s="16"/>
      <c r="Z161" s="16"/>
      <c r="AA161" s="16"/>
      <c r="AB161" s="16"/>
      <c r="AC161" s="16"/>
      <c r="AD161" s="16"/>
    </row>
    <row r="162" spans="1:30" ht="18" customHeight="1" x14ac:dyDescent="0.35">
      <c r="A162" s="254"/>
      <c r="B162" s="239"/>
      <c r="C162" s="239"/>
      <c r="D162" s="237"/>
      <c r="E162" s="237"/>
      <c r="F162" s="238"/>
      <c r="G162" s="491" t="str">
        <f>IF('PD5'!$F162&lt;&gt;"",'PD5'!$C162*'PD5'!$D162+E162,"")</f>
        <v/>
      </c>
      <c r="H162" s="491" t="str">
        <f>IF('PD5'!$G162&lt;&gt;"",'PD5'!$G162*VLOOKUP('PD5'!$F162,'Group Information'!$A$19:$B$25,2,0),"")</f>
        <v/>
      </c>
      <c r="I162" s="256"/>
      <c r="J162" s="16"/>
      <c r="K162" s="16"/>
      <c r="L162" s="16"/>
      <c r="M162" s="16"/>
      <c r="N162" s="23"/>
      <c r="O162" s="16"/>
      <c r="P162" s="23"/>
      <c r="Q162" s="23"/>
      <c r="R162" s="16"/>
      <c r="T162" s="23" t="str">
        <f>IF('PD5'!$S162&lt;&gt;"",'PD5'!$S162*VLOOKUP('PD5'!$R162,#REF!,2,0),"")</f>
        <v/>
      </c>
      <c r="U162" s="27"/>
      <c r="V162" s="25"/>
      <c r="W162" s="27"/>
      <c r="X162" s="21"/>
      <c r="Y162" s="16"/>
      <c r="Z162" s="16"/>
      <c r="AA162" s="16"/>
      <c r="AB162" s="16"/>
      <c r="AC162" s="16"/>
      <c r="AD162" s="16"/>
    </row>
    <row r="163" spans="1:30" ht="18" customHeight="1" x14ac:dyDescent="0.35">
      <c r="A163" s="254"/>
      <c r="B163" s="239"/>
      <c r="C163" s="239"/>
      <c r="D163" s="237"/>
      <c r="E163" s="237"/>
      <c r="F163" s="238"/>
      <c r="G163" s="491" t="str">
        <f>IF('PD5'!$F163&lt;&gt;"",'PD5'!$C163*'PD5'!$D163+E163,"")</f>
        <v/>
      </c>
      <c r="H163" s="491" t="str">
        <f>IF('PD5'!$G163&lt;&gt;"",'PD5'!$G163*VLOOKUP('PD5'!$F163,'Group Information'!$A$19:$B$25,2,0),"")</f>
        <v/>
      </c>
      <c r="I163" s="256"/>
      <c r="J163" s="16"/>
      <c r="K163" s="16"/>
      <c r="L163" s="16"/>
      <c r="M163" s="16"/>
      <c r="N163" s="23"/>
      <c r="O163" s="16"/>
      <c r="P163" s="23"/>
      <c r="Q163" s="23"/>
      <c r="R163" s="16"/>
      <c r="T163" s="23" t="str">
        <f>IF('PD5'!$S163&lt;&gt;"",'PD5'!$S163*VLOOKUP('PD5'!$R163,#REF!,2,0),"")</f>
        <v/>
      </c>
      <c r="U163" s="27"/>
      <c r="V163" s="25"/>
      <c r="W163" s="16"/>
      <c r="X163" s="21"/>
      <c r="Y163" s="16"/>
      <c r="Z163" s="16"/>
      <c r="AA163" s="16"/>
      <c r="AB163" s="16"/>
      <c r="AC163" s="16"/>
      <c r="AD163" s="16"/>
    </row>
    <row r="164" spans="1:30" ht="18" customHeight="1" x14ac:dyDescent="0.35">
      <c r="A164" s="254"/>
      <c r="B164" s="239"/>
      <c r="C164" s="239"/>
      <c r="D164" s="237"/>
      <c r="E164" s="237"/>
      <c r="F164" s="238"/>
      <c r="G164" s="491" t="str">
        <f>IF('PD5'!$F164&lt;&gt;"",'PD5'!$C164*'PD5'!$D164+E164,"")</f>
        <v/>
      </c>
      <c r="H164" s="491" t="str">
        <f>IF('PD5'!$G164&lt;&gt;"",'PD5'!$G164*VLOOKUP('PD5'!$F164,'Group Information'!$A$19:$B$25,2,0),"")</f>
        <v/>
      </c>
      <c r="I164" s="256"/>
      <c r="J164" s="16"/>
      <c r="K164" s="16"/>
      <c r="L164" s="16"/>
      <c r="M164" s="16"/>
      <c r="N164" s="23"/>
      <c r="O164" s="16"/>
      <c r="P164" s="23"/>
      <c r="Q164" s="23"/>
      <c r="R164" s="16"/>
      <c r="T164" s="23" t="str">
        <f>IF('PD5'!$S164&lt;&gt;"",'PD5'!$S164*VLOOKUP('PD5'!$R164,#REF!,2,0),"")</f>
        <v/>
      </c>
      <c r="U164" s="27"/>
      <c r="V164" s="25"/>
      <c r="W164" s="16"/>
      <c r="X164" s="21"/>
      <c r="Y164" s="16"/>
      <c r="Z164" s="16"/>
      <c r="AA164" s="16"/>
      <c r="AB164" s="16"/>
      <c r="AC164" s="16"/>
      <c r="AD164" s="16"/>
    </row>
    <row r="165" spans="1:30" ht="18" customHeight="1" x14ac:dyDescent="0.35">
      <c r="A165" s="254"/>
      <c r="B165" s="239"/>
      <c r="C165" s="239"/>
      <c r="D165" s="237"/>
      <c r="E165" s="237"/>
      <c r="F165" s="238"/>
      <c r="G165" s="491" t="str">
        <f>IF('PD5'!$F165&lt;&gt;"",'PD5'!$C165*'PD5'!$D165+E165,"")</f>
        <v/>
      </c>
      <c r="H165" s="491" t="str">
        <f>IF('PD5'!$G165&lt;&gt;"",'PD5'!$G165*VLOOKUP('PD5'!$F165,'Group Information'!$A$19:$B$25,2,0),"")</f>
        <v/>
      </c>
      <c r="I165" s="256"/>
      <c r="J165" s="16"/>
      <c r="K165" s="16"/>
      <c r="L165" s="16"/>
      <c r="M165" s="16"/>
      <c r="N165" s="23"/>
      <c r="O165" s="16"/>
      <c r="P165" s="23"/>
      <c r="Q165" s="23"/>
      <c r="R165" s="16"/>
      <c r="T165" s="23" t="str">
        <f>IF('PD5'!$S165&lt;&gt;"",'PD5'!$S165*VLOOKUP('PD5'!$R165,#REF!,2,0),"")</f>
        <v/>
      </c>
      <c r="U165" s="27"/>
      <c r="V165" s="16"/>
      <c r="W165" s="16"/>
      <c r="X165" s="21"/>
      <c r="Y165" s="16"/>
      <c r="Z165" s="16"/>
      <c r="AA165" s="16"/>
      <c r="AB165" s="16"/>
      <c r="AC165" s="16"/>
      <c r="AD165" s="16"/>
    </row>
    <row r="166" spans="1:30" ht="18" customHeight="1" x14ac:dyDescent="0.35">
      <c r="A166" s="254"/>
      <c r="B166" s="239"/>
      <c r="C166" s="239"/>
      <c r="D166" s="237"/>
      <c r="E166" s="237"/>
      <c r="F166" s="238"/>
      <c r="G166" s="491" t="str">
        <f>IF('PD5'!$F166&lt;&gt;"",'PD5'!$C166*'PD5'!$D166+E166,"")</f>
        <v/>
      </c>
      <c r="H166" s="491" t="str">
        <f>IF('PD5'!$G166&lt;&gt;"",'PD5'!$G166*VLOOKUP('PD5'!$F166,'Group Information'!$A$19:$B$25,2,0),"")</f>
        <v/>
      </c>
      <c r="I166" s="256"/>
      <c r="J166" s="16"/>
      <c r="K166" s="16"/>
      <c r="L166" s="16"/>
      <c r="M166" s="16"/>
      <c r="N166" s="23"/>
      <c r="O166" s="16"/>
      <c r="P166" s="23"/>
      <c r="Q166" s="23"/>
      <c r="R166" s="16"/>
      <c r="T166" s="23" t="str">
        <f>IF('PD5'!$S166&lt;&gt;"",'PD5'!$S166*VLOOKUP('PD5'!$R166,#REF!,2,0),"")</f>
        <v/>
      </c>
      <c r="U166" s="27"/>
      <c r="V166" s="16"/>
      <c r="W166" s="16"/>
      <c r="X166" s="21"/>
      <c r="Y166" s="16"/>
      <c r="Z166" s="16"/>
      <c r="AA166" s="16"/>
      <c r="AB166" s="16"/>
      <c r="AC166" s="16"/>
      <c r="AD166" s="16"/>
    </row>
    <row r="167" spans="1:30" ht="18" customHeight="1" x14ac:dyDescent="0.35">
      <c r="A167" s="254"/>
      <c r="B167" s="239"/>
      <c r="C167" s="239"/>
      <c r="D167" s="237"/>
      <c r="E167" s="237"/>
      <c r="F167" s="238"/>
      <c r="G167" s="491" t="str">
        <f>IF('PD5'!$F167&lt;&gt;"",'PD5'!$C167*'PD5'!$D167+E167,"")</f>
        <v/>
      </c>
      <c r="H167" s="491" t="str">
        <f>IF('PD5'!$G167&lt;&gt;"",'PD5'!$G167*VLOOKUP('PD5'!$F167,'Group Information'!$A$19:$B$25,2,0),"")</f>
        <v/>
      </c>
      <c r="I167" s="256"/>
      <c r="J167" s="16"/>
      <c r="K167" s="16"/>
      <c r="L167" s="16"/>
      <c r="M167" s="16"/>
      <c r="N167" s="23"/>
      <c r="O167" s="16"/>
      <c r="P167" s="23"/>
      <c r="Q167" s="23"/>
      <c r="R167" s="16"/>
      <c r="T167" s="23" t="str">
        <f>IF('PD5'!$S167&lt;&gt;"",'PD5'!$S167*VLOOKUP('PD5'!$R167,#REF!,2,0),"")</f>
        <v/>
      </c>
      <c r="U167" s="27"/>
      <c r="V167" s="16"/>
      <c r="W167" s="16"/>
      <c r="X167" s="21"/>
      <c r="Y167" s="16"/>
      <c r="Z167" s="16"/>
      <c r="AA167" s="16"/>
      <c r="AB167" s="16"/>
      <c r="AC167" s="16"/>
      <c r="AD167" s="16"/>
    </row>
    <row r="168" spans="1:30" ht="18" customHeight="1" x14ac:dyDescent="0.35">
      <c r="A168" s="254"/>
      <c r="B168" s="239"/>
      <c r="C168" s="239"/>
      <c r="D168" s="237"/>
      <c r="E168" s="237"/>
      <c r="F168" s="238"/>
      <c r="G168" s="491" t="str">
        <f>IF('PD5'!$F168&lt;&gt;"",'PD5'!$C168*'PD5'!$D168+E168,"")</f>
        <v/>
      </c>
      <c r="H168" s="491" t="str">
        <f>IF('PD5'!$G168&lt;&gt;"",'PD5'!$G168*VLOOKUP('PD5'!$F168,'Group Information'!$A$19:$B$25,2,0),"")</f>
        <v/>
      </c>
      <c r="I168" s="256"/>
      <c r="J168" s="16"/>
      <c r="K168" s="16"/>
      <c r="L168" s="16"/>
      <c r="M168" s="16"/>
      <c r="N168" s="23"/>
      <c r="O168" s="16"/>
      <c r="P168" s="23"/>
      <c r="Q168" s="23"/>
      <c r="R168" s="16"/>
      <c r="T168" s="23" t="str">
        <f>IF('PD5'!$S168&lt;&gt;"",'PD5'!$S168*VLOOKUP('PD5'!$R168,#REF!,2,0),"")</f>
        <v/>
      </c>
      <c r="U168" s="27"/>
      <c r="V168" s="25"/>
      <c r="W168" s="16"/>
      <c r="X168" s="21"/>
      <c r="Y168" s="16"/>
      <c r="Z168" s="16"/>
      <c r="AA168" s="16"/>
      <c r="AB168" s="16"/>
      <c r="AC168" s="16"/>
      <c r="AD168" s="16"/>
    </row>
    <row r="169" spans="1:30" ht="18" customHeight="1" x14ac:dyDescent="0.35">
      <c r="A169" s="254"/>
      <c r="B169" s="239"/>
      <c r="C169" s="239"/>
      <c r="D169" s="237"/>
      <c r="E169" s="237"/>
      <c r="F169" s="238"/>
      <c r="G169" s="491" t="str">
        <f>IF('PD5'!$F169&lt;&gt;"",'PD5'!$C169*'PD5'!$D169+E169,"")</f>
        <v/>
      </c>
      <c r="H169" s="491" t="str">
        <f>IF('PD5'!$G169&lt;&gt;"",'PD5'!$G169*VLOOKUP('PD5'!$F169,'Group Information'!$A$19:$B$25,2,0),"")</f>
        <v/>
      </c>
      <c r="I169" s="256"/>
      <c r="J169" s="16"/>
      <c r="K169" s="16"/>
      <c r="L169" s="16"/>
      <c r="M169" s="16"/>
      <c r="N169" s="23"/>
      <c r="O169" s="16"/>
      <c r="P169" s="23"/>
      <c r="Q169" s="23"/>
      <c r="R169" s="16"/>
      <c r="T169" s="23" t="str">
        <f>IF('PD5'!$S169&lt;&gt;"",'PD5'!$S169*VLOOKUP('PD5'!$R169,#REF!,2,0),"")</f>
        <v/>
      </c>
      <c r="U169" s="27"/>
      <c r="V169" s="25"/>
      <c r="W169" s="16"/>
      <c r="X169" s="21"/>
      <c r="Y169" s="16"/>
      <c r="Z169" s="16"/>
      <c r="AA169" s="16"/>
      <c r="AB169" s="16"/>
      <c r="AC169" s="16"/>
      <c r="AD169" s="16"/>
    </row>
    <row r="170" spans="1:30" ht="18" customHeight="1" x14ac:dyDescent="0.35">
      <c r="A170" s="254"/>
      <c r="B170" s="239"/>
      <c r="C170" s="239"/>
      <c r="D170" s="237"/>
      <c r="E170" s="237"/>
      <c r="F170" s="238"/>
      <c r="G170" s="491" t="str">
        <f>IF('PD5'!$F170&lt;&gt;"",'PD5'!$C170*'PD5'!$D170+E170,"")</f>
        <v/>
      </c>
      <c r="H170" s="491" t="str">
        <f>IF('PD5'!$G170&lt;&gt;"",'PD5'!$G170*VLOOKUP('PD5'!$F170,'Group Information'!$A$19:$B$25,2,0),"")</f>
        <v/>
      </c>
      <c r="I170" s="256"/>
      <c r="J170" s="16"/>
      <c r="K170" s="16"/>
      <c r="L170" s="16"/>
      <c r="M170" s="16"/>
      <c r="N170" s="23"/>
      <c r="O170" s="16"/>
      <c r="P170" s="23"/>
      <c r="Q170" s="23"/>
      <c r="R170" s="16"/>
      <c r="T170" s="23" t="str">
        <f>IF('PD5'!$S170&lt;&gt;"",'PD5'!$S170*VLOOKUP('PD5'!$R170,#REF!,2,0),"")</f>
        <v/>
      </c>
      <c r="U170" s="27"/>
      <c r="V170" s="25"/>
      <c r="W170" s="16"/>
      <c r="X170" s="21"/>
      <c r="Y170" s="16"/>
      <c r="Z170" s="16"/>
      <c r="AA170" s="16"/>
      <c r="AB170" s="16"/>
      <c r="AC170" s="16"/>
      <c r="AD170" s="16"/>
    </row>
    <row r="171" spans="1:30" ht="18" customHeight="1" x14ac:dyDescent="0.35">
      <c r="A171" s="254"/>
      <c r="B171" s="239"/>
      <c r="C171" s="239"/>
      <c r="D171" s="237"/>
      <c r="E171" s="237"/>
      <c r="F171" s="238"/>
      <c r="G171" s="491" t="str">
        <f>IF('PD5'!$F171&lt;&gt;"",'PD5'!$C171*'PD5'!$D171+E171,"")</f>
        <v/>
      </c>
      <c r="H171" s="491" t="str">
        <f>IF('PD5'!$G171&lt;&gt;"",'PD5'!$G171*VLOOKUP('PD5'!$F171,'Group Information'!$A$19:$B$25,2,0),"")</f>
        <v/>
      </c>
      <c r="I171" s="256"/>
      <c r="J171" s="16"/>
      <c r="K171" s="16"/>
      <c r="L171" s="16"/>
      <c r="M171" s="16"/>
      <c r="N171" s="23"/>
      <c r="O171" s="16"/>
      <c r="P171" s="29"/>
      <c r="Q171" s="23"/>
      <c r="R171" s="16"/>
      <c r="T171" s="23" t="str">
        <f>IF('PD5'!$S171&lt;&gt;"",'PD5'!$S171*VLOOKUP('PD5'!$R171,#REF!,2,0),"")</f>
        <v/>
      </c>
      <c r="U171" s="27"/>
      <c r="V171" s="16"/>
      <c r="W171" s="16"/>
      <c r="X171" s="21"/>
      <c r="Y171" s="16"/>
      <c r="Z171" s="16"/>
      <c r="AA171" s="16"/>
      <c r="AB171" s="16"/>
      <c r="AC171" s="16"/>
      <c r="AD171" s="16"/>
    </row>
    <row r="172" spans="1:30" ht="18" customHeight="1" x14ac:dyDescent="0.35">
      <c r="A172" s="254"/>
      <c r="B172" s="239"/>
      <c r="C172" s="239"/>
      <c r="D172" s="237"/>
      <c r="E172" s="237"/>
      <c r="F172" s="238"/>
      <c r="G172" s="491" t="str">
        <f>IF('PD5'!$F172&lt;&gt;"",'PD5'!$C172*'PD5'!$D172+E172,"")</f>
        <v/>
      </c>
      <c r="H172" s="491" t="str">
        <f>IF('PD5'!$G172&lt;&gt;"",'PD5'!$G172*VLOOKUP('PD5'!$F172,'Group Information'!$A$19:$B$25,2,0),"")</f>
        <v/>
      </c>
      <c r="I172" s="256"/>
      <c r="J172" s="16"/>
      <c r="K172" s="16"/>
      <c r="L172" s="16"/>
      <c r="M172" s="16"/>
      <c r="N172" s="23"/>
      <c r="O172" s="16"/>
      <c r="P172" s="29"/>
      <c r="Q172" s="23"/>
      <c r="R172" s="16"/>
      <c r="T172" s="23" t="str">
        <f>IF('PD5'!$S172&lt;&gt;"",'PD5'!$S172*VLOOKUP('PD5'!$R172,#REF!,2,0),"")</f>
        <v/>
      </c>
      <c r="U172" s="27"/>
      <c r="V172" s="16"/>
      <c r="W172" s="16"/>
      <c r="X172" s="21"/>
      <c r="Y172" s="16"/>
      <c r="Z172" s="16"/>
      <c r="AA172" s="16"/>
      <c r="AB172" s="16"/>
      <c r="AC172" s="16"/>
      <c r="AD172" s="16"/>
    </row>
    <row r="173" spans="1:30" ht="18" customHeight="1" x14ac:dyDescent="0.35">
      <c r="A173" s="254"/>
      <c r="B173" s="239"/>
      <c r="C173" s="239"/>
      <c r="D173" s="237"/>
      <c r="E173" s="237"/>
      <c r="F173" s="238"/>
      <c r="G173" s="491" t="str">
        <f>IF('PD5'!$F173&lt;&gt;"",'PD5'!$C173*'PD5'!$D173+E173,"")</f>
        <v/>
      </c>
      <c r="H173" s="491" t="str">
        <f>IF('PD5'!$G173&lt;&gt;"",'PD5'!$G173*VLOOKUP('PD5'!$F173,'Group Information'!$A$19:$B$25,2,0),"")</f>
        <v/>
      </c>
      <c r="I173" s="256"/>
      <c r="J173" s="16"/>
      <c r="K173" s="16"/>
      <c r="L173" s="16"/>
      <c r="M173" s="16"/>
      <c r="N173" s="23"/>
      <c r="O173" s="16"/>
      <c r="P173" s="23"/>
      <c r="Q173" s="16"/>
      <c r="R173" s="16"/>
      <c r="T173" s="23" t="str">
        <f>IF('PD5'!$S173&lt;&gt;"",'PD5'!$S173*VLOOKUP('PD5'!$R173,#REF!,2,0),"")</f>
        <v/>
      </c>
      <c r="U173" s="16"/>
      <c r="V173" s="16"/>
      <c r="W173" s="16"/>
      <c r="X173" s="16"/>
      <c r="Y173" s="16"/>
      <c r="Z173" s="16"/>
      <c r="AA173" s="16"/>
      <c r="AB173" s="16"/>
      <c r="AC173" s="16"/>
      <c r="AD173" s="16"/>
    </row>
    <row r="174" spans="1:30" ht="18" customHeight="1" x14ac:dyDescent="0.35">
      <c r="A174" s="254"/>
      <c r="B174" s="239"/>
      <c r="C174" s="239"/>
      <c r="D174" s="237"/>
      <c r="E174" s="237"/>
      <c r="F174" s="238"/>
      <c r="G174" s="491" t="str">
        <f>IF('PD5'!$F174&lt;&gt;"",'PD5'!$C174*'PD5'!$D174+E174,"")</f>
        <v/>
      </c>
      <c r="H174" s="491" t="str">
        <f>IF('PD5'!$G174&lt;&gt;"",'PD5'!$G174*VLOOKUP('PD5'!$F174,'Group Information'!$A$19:$B$25,2,0),"")</f>
        <v/>
      </c>
      <c r="I174" s="256"/>
      <c r="J174" s="16"/>
      <c r="K174" s="16"/>
      <c r="L174" s="16"/>
      <c r="M174" s="16"/>
      <c r="N174" s="23"/>
      <c r="O174" s="16"/>
      <c r="P174" s="23"/>
      <c r="Q174" s="16"/>
      <c r="R174" s="16"/>
      <c r="T174" s="23" t="str">
        <f>IF('PD5'!$S174&lt;&gt;"",'PD5'!$S174*VLOOKUP('PD5'!$R174,#REF!,2,0),"")</f>
        <v/>
      </c>
      <c r="U174" s="16"/>
      <c r="V174" s="16"/>
      <c r="W174" s="16"/>
      <c r="X174" s="16"/>
      <c r="Y174" s="16"/>
      <c r="Z174" s="16"/>
      <c r="AA174" s="16"/>
      <c r="AB174" s="16"/>
      <c r="AC174" s="16"/>
      <c r="AD174" s="16"/>
    </row>
    <row r="175" spans="1:30" ht="18" customHeight="1" x14ac:dyDescent="0.35">
      <c r="A175" s="254"/>
      <c r="B175" s="239"/>
      <c r="C175" s="239"/>
      <c r="D175" s="237"/>
      <c r="E175" s="237"/>
      <c r="F175" s="238"/>
      <c r="G175" s="491" t="str">
        <f>IF('PD5'!$F175&lt;&gt;"",'PD5'!$C175*'PD5'!$D175+E175,"")</f>
        <v/>
      </c>
      <c r="H175" s="491" t="str">
        <f>IF('PD5'!$G175&lt;&gt;"",'PD5'!$G175*VLOOKUP('PD5'!$F175,'Group Information'!$A$19:$B$25,2,0),"")</f>
        <v/>
      </c>
      <c r="I175" s="256"/>
      <c r="J175" s="16"/>
      <c r="K175" s="16"/>
      <c r="L175" s="16"/>
      <c r="M175" s="16"/>
      <c r="N175" s="23"/>
      <c r="O175" s="16"/>
      <c r="P175" s="23"/>
      <c r="Q175" s="16"/>
      <c r="R175" s="16"/>
      <c r="T175" s="23" t="str">
        <f>IF('PD5'!$S175&lt;&gt;"",'PD5'!$S175*VLOOKUP('PD5'!$R175,#REF!,2,0),"")</f>
        <v/>
      </c>
      <c r="U175" s="16"/>
      <c r="V175" s="16"/>
      <c r="W175" s="16"/>
      <c r="X175" s="16"/>
      <c r="Y175" s="16"/>
      <c r="Z175" s="16"/>
      <c r="AA175" s="16"/>
      <c r="AB175" s="16"/>
      <c r="AC175" s="16"/>
      <c r="AD175" s="16"/>
    </row>
    <row r="176" spans="1:30" ht="18" customHeight="1" x14ac:dyDescent="0.35">
      <c r="A176" s="254"/>
      <c r="B176" s="239"/>
      <c r="C176" s="239"/>
      <c r="D176" s="237"/>
      <c r="E176" s="237"/>
      <c r="F176" s="238"/>
      <c r="G176" s="491" t="str">
        <f>IF('PD5'!$F176&lt;&gt;"",'PD5'!$C176*'PD5'!$D176+E176,"")</f>
        <v/>
      </c>
      <c r="H176" s="491" t="str">
        <f>IF('PD5'!$G176&lt;&gt;"",'PD5'!$G176*VLOOKUP('PD5'!$F176,'Group Information'!$A$19:$B$25,2,0),"")</f>
        <v/>
      </c>
      <c r="I176" s="256"/>
      <c r="J176" s="16"/>
      <c r="K176" s="16"/>
      <c r="L176" s="16"/>
      <c r="M176" s="16"/>
      <c r="N176" s="23"/>
      <c r="O176" s="16"/>
      <c r="P176" s="23"/>
      <c r="Q176" s="16"/>
      <c r="R176" s="16"/>
      <c r="T176" s="23" t="str">
        <f>IF('PD5'!$S176&lt;&gt;"",'PD5'!$S176*VLOOKUP('PD5'!$R176,#REF!,2,0),"")</f>
        <v/>
      </c>
      <c r="U176" s="16"/>
      <c r="V176" s="16"/>
      <c r="W176" s="16"/>
      <c r="X176" s="16"/>
      <c r="Y176" s="16"/>
      <c r="Z176" s="16"/>
      <c r="AA176" s="16"/>
      <c r="AB176" s="16"/>
      <c r="AC176" s="16"/>
      <c r="AD176" s="16"/>
    </row>
    <row r="177" spans="1:30" ht="18" customHeight="1" x14ac:dyDescent="0.35">
      <c r="A177" s="254"/>
      <c r="B177" s="239"/>
      <c r="C177" s="239"/>
      <c r="D177" s="237"/>
      <c r="E177" s="237"/>
      <c r="F177" s="238"/>
      <c r="G177" s="491" t="str">
        <f>IF('PD5'!$F177&lt;&gt;"",'PD5'!$C177*'PD5'!$D177+E177,"")</f>
        <v/>
      </c>
      <c r="H177" s="491" t="str">
        <f>IF('PD5'!$G177&lt;&gt;"",'PD5'!$G177*VLOOKUP('PD5'!$F177,'Group Information'!$A$19:$B$25,2,0),"")</f>
        <v/>
      </c>
      <c r="I177" s="256"/>
      <c r="J177" s="16"/>
      <c r="K177" s="16"/>
      <c r="L177" s="16"/>
      <c r="M177" s="16"/>
      <c r="N177" s="23"/>
      <c r="O177" s="16"/>
      <c r="P177" s="23"/>
      <c r="Q177" s="16"/>
      <c r="R177" s="16"/>
      <c r="T177" s="23" t="str">
        <f>IF('PD5'!$S177&lt;&gt;"",'PD5'!$S177*VLOOKUP('PD5'!$R177,#REF!,2,0),"")</f>
        <v/>
      </c>
      <c r="U177" s="16"/>
      <c r="V177" s="16"/>
      <c r="W177" s="16"/>
      <c r="X177" s="16"/>
      <c r="Y177" s="16"/>
      <c r="Z177" s="16"/>
      <c r="AA177" s="16"/>
      <c r="AB177" s="16"/>
      <c r="AC177" s="16"/>
      <c r="AD177" s="16"/>
    </row>
    <row r="178" spans="1:30" ht="18" customHeight="1" x14ac:dyDescent="0.35">
      <c r="A178" s="254"/>
      <c r="B178" s="239"/>
      <c r="C178" s="239"/>
      <c r="D178" s="237"/>
      <c r="E178" s="237"/>
      <c r="F178" s="238"/>
      <c r="G178" s="491" t="str">
        <f>IF('PD5'!$F178&lt;&gt;"",'PD5'!$C178*'PD5'!$D178+E178,"")</f>
        <v/>
      </c>
      <c r="H178" s="491" t="str">
        <f>IF('PD5'!$G178&lt;&gt;"",'PD5'!$G178*VLOOKUP('PD5'!$F178,'Group Information'!$A$19:$B$25,2,0),"")</f>
        <v/>
      </c>
      <c r="I178" s="256"/>
      <c r="J178" s="16"/>
      <c r="K178" s="16"/>
      <c r="L178" s="16"/>
      <c r="M178" s="16"/>
      <c r="N178" s="23"/>
      <c r="O178" s="16"/>
      <c r="P178" s="23"/>
      <c r="Q178" s="16"/>
      <c r="R178" s="16"/>
      <c r="T178" s="23" t="str">
        <f>IF('PD5'!$S178&lt;&gt;"",'PD5'!$S178*VLOOKUP('PD5'!$R178,#REF!,2,0),"")</f>
        <v/>
      </c>
      <c r="U178" s="16"/>
      <c r="V178" s="16"/>
      <c r="W178" s="16"/>
      <c r="X178" s="16"/>
      <c r="Y178" s="16"/>
      <c r="Z178" s="16"/>
      <c r="AA178" s="16"/>
      <c r="AB178" s="16"/>
      <c r="AC178" s="16"/>
      <c r="AD178" s="16"/>
    </row>
    <row r="179" spans="1:30" ht="18" customHeight="1" x14ac:dyDescent="0.35">
      <c r="A179" s="254"/>
      <c r="B179" s="239"/>
      <c r="C179" s="239"/>
      <c r="D179" s="237"/>
      <c r="E179" s="237"/>
      <c r="F179" s="238"/>
      <c r="G179" s="491" t="str">
        <f>IF('PD5'!$F179&lt;&gt;"",'PD5'!$C179*'PD5'!$D179+E179,"")</f>
        <v/>
      </c>
      <c r="H179" s="491" t="str">
        <f>IF('PD5'!$G179&lt;&gt;"",'PD5'!$G179*VLOOKUP('PD5'!$F179,'Group Information'!$A$19:$B$25,2,0),"")</f>
        <v/>
      </c>
      <c r="I179" s="256"/>
      <c r="J179" s="16"/>
      <c r="K179" s="16"/>
      <c r="L179" s="16"/>
      <c r="M179" s="16"/>
      <c r="N179" s="23"/>
      <c r="O179" s="16"/>
      <c r="P179" s="23"/>
      <c r="Q179" s="16"/>
      <c r="R179" s="16"/>
      <c r="T179" s="23" t="str">
        <f>IF('PD5'!$S179&lt;&gt;"",'PD5'!$S179*VLOOKUP('PD5'!$R179,#REF!,2,0),"")</f>
        <v/>
      </c>
      <c r="U179" s="16"/>
      <c r="V179" s="16"/>
      <c r="W179" s="16"/>
      <c r="X179" s="16"/>
      <c r="Y179" s="16"/>
      <c r="Z179" s="16"/>
      <c r="AA179" s="16"/>
      <c r="AB179" s="16"/>
      <c r="AC179" s="16"/>
      <c r="AD179" s="16"/>
    </row>
    <row r="180" spans="1:30" ht="18" customHeight="1" x14ac:dyDescent="0.35">
      <c r="A180" s="254"/>
      <c r="B180" s="239"/>
      <c r="C180" s="239"/>
      <c r="D180" s="237"/>
      <c r="E180" s="237"/>
      <c r="F180" s="238"/>
      <c r="G180" s="491" t="str">
        <f>IF('PD5'!$F180&lt;&gt;"",'PD5'!$C180*'PD5'!$D180+E180,"")</f>
        <v/>
      </c>
      <c r="H180" s="491" t="str">
        <f>IF('PD5'!$G180&lt;&gt;"",'PD5'!$G180*VLOOKUP('PD5'!$F180,'Group Information'!$A$19:$B$25,2,0),"")</f>
        <v/>
      </c>
      <c r="I180" s="256"/>
      <c r="J180" s="16"/>
      <c r="K180" s="16"/>
      <c r="L180" s="16"/>
      <c r="M180" s="16"/>
      <c r="N180" s="23"/>
      <c r="O180" s="16"/>
      <c r="P180" s="23"/>
      <c r="Q180" s="16"/>
      <c r="R180" s="16"/>
      <c r="T180" s="23" t="str">
        <f>IF('PD5'!$S180&lt;&gt;"",'PD5'!$S180*VLOOKUP('PD5'!$R180,#REF!,2,0),"")</f>
        <v/>
      </c>
      <c r="U180" s="16"/>
      <c r="V180" s="16"/>
      <c r="W180" s="16"/>
      <c r="X180" s="16"/>
      <c r="Y180" s="16"/>
      <c r="Z180" s="16"/>
      <c r="AA180" s="16"/>
      <c r="AB180" s="16"/>
      <c r="AC180" s="16"/>
      <c r="AD180" s="16"/>
    </row>
    <row r="181" spans="1:30" ht="18" customHeight="1" x14ac:dyDescent="0.35">
      <c r="A181" s="254"/>
      <c r="B181" s="239"/>
      <c r="C181" s="239"/>
      <c r="D181" s="237"/>
      <c r="E181" s="237"/>
      <c r="F181" s="238"/>
      <c r="G181" s="491" t="str">
        <f>IF('PD5'!$F181&lt;&gt;"",'PD5'!$C181*'PD5'!$D181+E181,"")</f>
        <v/>
      </c>
      <c r="H181" s="491" t="str">
        <f>IF('PD5'!$G181&lt;&gt;"",'PD5'!$G181*VLOOKUP('PD5'!$F181,'Group Information'!$A$19:$B$25,2,0),"")</f>
        <v/>
      </c>
      <c r="I181" s="256"/>
      <c r="J181" s="16"/>
      <c r="K181" s="16"/>
      <c r="L181" s="16"/>
      <c r="M181" s="16"/>
      <c r="N181" s="23"/>
      <c r="O181" s="16"/>
      <c r="P181" s="23"/>
      <c r="Q181" s="16"/>
      <c r="R181" s="16"/>
      <c r="T181" s="23" t="str">
        <f>IF('PD5'!$S181&lt;&gt;"",'PD5'!$S181*VLOOKUP('PD5'!$R181,#REF!,2,0),"")</f>
        <v/>
      </c>
      <c r="U181" s="16"/>
      <c r="V181" s="16"/>
      <c r="W181" s="16"/>
      <c r="X181" s="16"/>
      <c r="Y181" s="16"/>
      <c r="Z181" s="16"/>
      <c r="AA181" s="16"/>
      <c r="AB181" s="16"/>
      <c r="AC181" s="16"/>
      <c r="AD181" s="16"/>
    </row>
    <row r="182" spans="1:30" ht="18" customHeight="1" x14ac:dyDescent="0.35">
      <c r="A182" s="254"/>
      <c r="B182" s="239"/>
      <c r="C182" s="239"/>
      <c r="D182" s="237"/>
      <c r="E182" s="237"/>
      <c r="F182" s="238"/>
      <c r="G182" s="491" t="str">
        <f>IF('PD5'!$F182&lt;&gt;"",'PD5'!$C182*'PD5'!$D182+E182,"")</f>
        <v/>
      </c>
      <c r="H182" s="491" t="str">
        <f>IF('PD5'!$G182&lt;&gt;"",'PD5'!$G182*VLOOKUP('PD5'!$F182,'Group Information'!$A$19:$B$25,2,0),"")</f>
        <v/>
      </c>
      <c r="I182" s="256"/>
      <c r="J182" s="16"/>
      <c r="K182" s="16"/>
      <c r="L182" s="16"/>
      <c r="M182" s="16"/>
      <c r="N182" s="23"/>
      <c r="O182" s="16"/>
      <c r="P182" s="23"/>
      <c r="Q182" s="16"/>
      <c r="R182" s="16"/>
      <c r="T182" s="23" t="str">
        <f>IF('PD5'!$S182&lt;&gt;"",'PD5'!$S182*VLOOKUP('PD5'!$R182,#REF!,2,0),"")</f>
        <v/>
      </c>
      <c r="U182" s="16"/>
      <c r="V182" s="16"/>
      <c r="W182" s="16"/>
      <c r="X182" s="16"/>
      <c r="Y182" s="16"/>
      <c r="Z182" s="16"/>
      <c r="AA182" s="16"/>
      <c r="AB182" s="16"/>
      <c r="AC182" s="16"/>
      <c r="AD182" s="16"/>
    </row>
    <row r="183" spans="1:30" ht="18" customHeight="1" x14ac:dyDescent="0.35">
      <c r="A183" s="254"/>
      <c r="B183" s="239"/>
      <c r="C183" s="239"/>
      <c r="D183" s="237"/>
      <c r="E183" s="237"/>
      <c r="F183" s="238"/>
      <c r="G183" s="491" t="str">
        <f>IF('PD5'!$F183&lt;&gt;"",'PD5'!$C183*'PD5'!$D183+E183,"")</f>
        <v/>
      </c>
      <c r="H183" s="491" t="str">
        <f>IF('PD5'!$G183&lt;&gt;"",'PD5'!$G183*VLOOKUP('PD5'!$F183,'Group Information'!$A$19:$B$25,2,0),"")</f>
        <v/>
      </c>
      <c r="I183" s="256"/>
      <c r="J183" s="16"/>
      <c r="K183" s="16"/>
      <c r="L183" s="16"/>
      <c r="M183" s="16"/>
      <c r="N183" s="23"/>
      <c r="O183" s="16"/>
      <c r="P183" s="23"/>
      <c r="Q183" s="16"/>
      <c r="R183" s="16"/>
      <c r="T183" s="23" t="str">
        <f>IF('PD5'!$S183&lt;&gt;"",'PD5'!$S183*VLOOKUP('PD5'!$R183,#REF!,2,0),"")</f>
        <v/>
      </c>
      <c r="U183" s="16"/>
      <c r="V183" s="16"/>
      <c r="W183" s="16"/>
      <c r="X183" s="16"/>
      <c r="Y183" s="16"/>
      <c r="Z183" s="16"/>
      <c r="AA183" s="16"/>
      <c r="AB183" s="16"/>
      <c r="AC183" s="16"/>
      <c r="AD183" s="16"/>
    </row>
    <row r="184" spans="1:30" ht="18" customHeight="1" x14ac:dyDescent="0.35">
      <c r="A184" s="254"/>
      <c r="B184" s="239"/>
      <c r="C184" s="239"/>
      <c r="D184" s="237"/>
      <c r="E184" s="237"/>
      <c r="F184" s="238"/>
      <c r="G184" s="491" t="str">
        <f>IF('PD5'!$F184&lt;&gt;"",'PD5'!$C184*'PD5'!$D184+E184,"")</f>
        <v/>
      </c>
      <c r="H184" s="491" t="str">
        <f>IF('PD5'!$G184&lt;&gt;"",'PD5'!$G184*VLOOKUP('PD5'!$F184,'Group Information'!$A$19:$B$25,2,0),"")</f>
        <v/>
      </c>
      <c r="I184" s="256"/>
      <c r="J184" s="16"/>
      <c r="K184" s="16"/>
      <c r="L184" s="16"/>
      <c r="M184" s="16"/>
      <c r="N184" s="23"/>
      <c r="O184" s="16"/>
      <c r="P184" s="23"/>
      <c r="Q184" s="16"/>
      <c r="R184" s="16"/>
      <c r="T184" s="23" t="str">
        <f>IF('PD5'!$S184&lt;&gt;"",'PD5'!$S184*VLOOKUP('PD5'!$R184,#REF!,2,0),"")</f>
        <v/>
      </c>
      <c r="U184" s="16"/>
      <c r="V184" s="16"/>
      <c r="W184" s="16"/>
      <c r="X184" s="16"/>
      <c r="Y184" s="16"/>
      <c r="Z184" s="16"/>
      <c r="AA184" s="16"/>
      <c r="AB184" s="16"/>
      <c r="AC184" s="16"/>
      <c r="AD184" s="16"/>
    </row>
    <row r="185" spans="1:30" ht="18" customHeight="1" x14ac:dyDescent="0.35">
      <c r="A185" s="254"/>
      <c r="B185" s="239"/>
      <c r="C185" s="239"/>
      <c r="D185" s="237"/>
      <c r="E185" s="237"/>
      <c r="F185" s="238"/>
      <c r="G185" s="491" t="str">
        <f>IF('PD5'!$F185&lt;&gt;"",'PD5'!$C185*'PD5'!$D185+E185,"")</f>
        <v/>
      </c>
      <c r="H185" s="491" t="str">
        <f>IF('PD5'!$G185&lt;&gt;"",'PD5'!$G185*VLOOKUP('PD5'!$F185,'Group Information'!$A$19:$B$25,2,0),"")</f>
        <v/>
      </c>
      <c r="I185" s="256"/>
      <c r="J185" s="16"/>
      <c r="K185" s="16"/>
      <c r="L185" s="16"/>
      <c r="M185" s="16"/>
      <c r="N185" s="23"/>
      <c r="O185" s="16"/>
      <c r="P185" s="23"/>
      <c r="Q185" s="16"/>
      <c r="R185" s="16"/>
      <c r="T185" s="23" t="str">
        <f>IF('PD5'!$S185&lt;&gt;"",'PD5'!$S185*VLOOKUP('PD5'!$R185,#REF!,2,0),"")</f>
        <v/>
      </c>
      <c r="U185" s="16"/>
      <c r="V185" s="16"/>
      <c r="W185" s="16"/>
      <c r="X185" s="16"/>
      <c r="Y185" s="16"/>
      <c r="Z185" s="16"/>
      <c r="AA185" s="16"/>
      <c r="AB185" s="16"/>
      <c r="AC185" s="16"/>
      <c r="AD185" s="16"/>
    </row>
    <row r="186" spans="1:30" ht="18" customHeight="1" x14ac:dyDescent="0.35">
      <c r="A186" s="254"/>
      <c r="B186" s="239"/>
      <c r="C186" s="239"/>
      <c r="D186" s="237"/>
      <c r="E186" s="237"/>
      <c r="F186" s="238"/>
      <c r="G186" s="491" t="str">
        <f>IF('PD5'!$F186&lt;&gt;"",'PD5'!$C186*'PD5'!$D186+E186,"")</f>
        <v/>
      </c>
      <c r="H186" s="491" t="str">
        <f>IF('PD5'!$G186&lt;&gt;"",'PD5'!$G186*VLOOKUP('PD5'!$F186,'Group Information'!$A$19:$B$25,2,0),"")</f>
        <v/>
      </c>
      <c r="I186" s="256"/>
      <c r="J186" s="16"/>
      <c r="K186" s="16"/>
      <c r="L186" s="16"/>
      <c r="M186" s="16"/>
      <c r="N186" s="23"/>
      <c r="O186" s="16"/>
      <c r="P186" s="23"/>
      <c r="Q186" s="16"/>
      <c r="R186" s="16"/>
      <c r="T186" s="23" t="str">
        <f>IF('PD5'!$S186&lt;&gt;"",'PD5'!$S186*VLOOKUP('PD5'!$R186,#REF!,2,0),"")</f>
        <v/>
      </c>
      <c r="U186" s="16"/>
      <c r="V186" s="16"/>
      <c r="W186" s="16"/>
      <c r="X186" s="16"/>
      <c r="Y186" s="16"/>
      <c r="Z186" s="16"/>
      <c r="AA186" s="16"/>
      <c r="AB186" s="16"/>
      <c r="AC186" s="16"/>
      <c r="AD186" s="16"/>
    </row>
    <row r="187" spans="1:30" ht="18" customHeight="1" x14ac:dyDescent="0.35">
      <c r="A187" s="254"/>
      <c r="B187" s="239"/>
      <c r="C187" s="239"/>
      <c r="D187" s="237"/>
      <c r="E187" s="237"/>
      <c r="F187" s="238"/>
      <c r="G187" s="491" t="str">
        <f>IF('PD5'!$F187&lt;&gt;"",'PD5'!$C187*'PD5'!$D187+E187,"")</f>
        <v/>
      </c>
      <c r="H187" s="491" t="str">
        <f>IF('PD5'!$G187&lt;&gt;"",'PD5'!$G187*VLOOKUP('PD5'!$F187,'Group Information'!$A$19:$B$25,2,0),"")</f>
        <v/>
      </c>
      <c r="I187" s="256"/>
      <c r="J187" s="16"/>
      <c r="K187" s="16"/>
      <c r="L187" s="16"/>
      <c r="M187" s="16"/>
      <c r="N187" s="23"/>
      <c r="O187" s="16"/>
      <c r="P187" s="23"/>
      <c r="Q187" s="16"/>
      <c r="R187" s="16"/>
      <c r="T187" s="23" t="str">
        <f>IF('PD5'!$S187&lt;&gt;"",'PD5'!$S187*VLOOKUP('PD5'!$R187,#REF!,2,0),"")</f>
        <v/>
      </c>
      <c r="U187" s="16"/>
      <c r="V187" s="16"/>
      <c r="W187" s="16"/>
      <c r="X187" s="16"/>
      <c r="Y187" s="16"/>
      <c r="Z187" s="16"/>
      <c r="AA187" s="16"/>
      <c r="AB187" s="16"/>
      <c r="AC187" s="16"/>
      <c r="AD187" s="16"/>
    </row>
    <row r="188" spans="1:30" ht="18" customHeight="1" x14ac:dyDescent="0.35">
      <c r="A188" s="254"/>
      <c r="B188" s="239"/>
      <c r="C188" s="239"/>
      <c r="D188" s="237"/>
      <c r="E188" s="237"/>
      <c r="F188" s="238"/>
      <c r="G188" s="491" t="str">
        <f>IF('PD5'!$F188&lt;&gt;"",'PD5'!$C188*'PD5'!$D188+E188,"")</f>
        <v/>
      </c>
      <c r="H188" s="491" t="str">
        <f>IF('PD5'!$G188&lt;&gt;"",'PD5'!$G188*VLOOKUP('PD5'!$F188,'Group Information'!$A$19:$B$25,2,0),"")</f>
        <v/>
      </c>
      <c r="I188" s="256"/>
      <c r="J188" s="16"/>
      <c r="K188" s="16"/>
      <c r="L188" s="16"/>
      <c r="M188" s="16"/>
      <c r="N188" s="23"/>
      <c r="O188" s="16"/>
      <c r="P188" s="23"/>
      <c r="Q188" s="16"/>
      <c r="R188" s="16"/>
      <c r="T188" s="23" t="str">
        <f>IF('PD5'!$S188&lt;&gt;"",'PD5'!$S188*VLOOKUP('PD5'!$R188,#REF!,2,0),"")</f>
        <v/>
      </c>
      <c r="U188" s="16"/>
      <c r="V188" s="16"/>
      <c r="W188" s="16"/>
      <c r="X188" s="16"/>
      <c r="Y188" s="16"/>
      <c r="Z188" s="16"/>
      <c r="AA188" s="16"/>
      <c r="AB188" s="16"/>
      <c r="AC188" s="16"/>
      <c r="AD188" s="16"/>
    </row>
    <row r="189" spans="1:30" ht="18" customHeight="1" x14ac:dyDescent="0.35">
      <c r="A189" s="254"/>
      <c r="B189" s="239"/>
      <c r="C189" s="239"/>
      <c r="D189" s="237"/>
      <c r="E189" s="237"/>
      <c r="F189" s="238"/>
      <c r="G189" s="491" t="str">
        <f>IF('PD5'!$F189&lt;&gt;"",'PD5'!$C189*'PD5'!$D189+E189,"")</f>
        <v/>
      </c>
      <c r="H189" s="491" t="str">
        <f>IF('PD5'!$G189&lt;&gt;"",'PD5'!$G189*VLOOKUP('PD5'!$F189,'Group Information'!$A$19:$B$25,2,0),"")</f>
        <v/>
      </c>
      <c r="I189" s="256"/>
      <c r="J189" s="16"/>
      <c r="K189" s="16"/>
      <c r="L189" s="16"/>
      <c r="M189" s="16"/>
      <c r="N189" s="23"/>
      <c r="O189" s="16"/>
      <c r="P189" s="23"/>
      <c r="Q189" s="16"/>
      <c r="R189" s="16"/>
      <c r="T189" s="23" t="str">
        <f>IF('PD5'!$S189&lt;&gt;"",'PD5'!$S189*VLOOKUP('PD5'!$R189,#REF!,2,0),"")</f>
        <v/>
      </c>
      <c r="U189" s="16"/>
      <c r="V189" s="16"/>
      <c r="W189" s="16"/>
      <c r="X189" s="16"/>
      <c r="Y189" s="16"/>
      <c r="Z189" s="16"/>
      <c r="AA189" s="16"/>
      <c r="AB189" s="16"/>
      <c r="AC189" s="16"/>
      <c r="AD189" s="16"/>
    </row>
    <row r="190" spans="1:30" ht="18" customHeight="1" x14ac:dyDescent="0.35">
      <c r="A190" s="254"/>
      <c r="B190" s="239"/>
      <c r="C190" s="239"/>
      <c r="D190" s="237"/>
      <c r="E190" s="237"/>
      <c r="F190" s="238"/>
      <c r="G190" s="491" t="str">
        <f>IF('PD5'!$F190&lt;&gt;"",'PD5'!$C190*'PD5'!$D190+E190,"")</f>
        <v/>
      </c>
      <c r="H190" s="491" t="str">
        <f>IF('PD5'!$G190&lt;&gt;"",'PD5'!$G190*VLOOKUP('PD5'!$F190,'Group Information'!$A$19:$B$25,2,0),"")</f>
        <v/>
      </c>
      <c r="I190" s="256"/>
      <c r="J190" s="16"/>
      <c r="K190" s="16"/>
      <c r="L190" s="16"/>
      <c r="M190" s="16"/>
      <c r="N190" s="23"/>
      <c r="O190" s="16"/>
      <c r="P190" s="23"/>
      <c r="Q190" s="16"/>
      <c r="R190" s="16"/>
      <c r="T190" s="23" t="str">
        <f>IF('PD5'!$S190&lt;&gt;"",'PD5'!$S190*VLOOKUP('PD5'!$R190,#REF!,2,0),"")</f>
        <v/>
      </c>
      <c r="U190" s="16"/>
      <c r="V190" s="16"/>
      <c r="W190" s="16"/>
      <c r="X190" s="16"/>
      <c r="Y190" s="16"/>
      <c r="Z190" s="16"/>
      <c r="AA190" s="16"/>
      <c r="AB190" s="16"/>
      <c r="AC190" s="16"/>
      <c r="AD190" s="16"/>
    </row>
    <row r="191" spans="1:30" ht="18" customHeight="1" x14ac:dyDescent="0.35">
      <c r="A191" s="254"/>
      <c r="B191" s="239"/>
      <c r="C191" s="239"/>
      <c r="D191" s="237"/>
      <c r="E191" s="237"/>
      <c r="F191" s="238"/>
      <c r="G191" s="491" t="str">
        <f>IF('PD5'!$F191&lt;&gt;"",'PD5'!$C191*'PD5'!$D191+E191,"")</f>
        <v/>
      </c>
      <c r="H191" s="491" t="str">
        <f>IF('PD5'!$G191&lt;&gt;"",'PD5'!$G191*VLOOKUP('PD5'!$F191,'Group Information'!$A$19:$B$25,2,0),"")</f>
        <v/>
      </c>
      <c r="I191" s="256"/>
      <c r="J191" s="16"/>
      <c r="K191" s="16"/>
      <c r="L191" s="16"/>
      <c r="M191" s="16"/>
      <c r="N191" s="23"/>
      <c r="O191" s="16"/>
      <c r="P191" s="23"/>
      <c r="Q191" s="16"/>
      <c r="R191" s="16"/>
      <c r="T191" s="23" t="str">
        <f>IF('PD5'!$S191&lt;&gt;"",'PD5'!$S191*VLOOKUP('PD5'!$R191,#REF!,2,0),"")</f>
        <v/>
      </c>
      <c r="U191" s="16"/>
      <c r="V191" s="16"/>
      <c r="W191" s="16"/>
      <c r="X191" s="16"/>
      <c r="Y191" s="16"/>
      <c r="Z191" s="16"/>
      <c r="AA191" s="16"/>
      <c r="AB191" s="16"/>
      <c r="AC191" s="16"/>
      <c r="AD191" s="16"/>
    </row>
    <row r="192" spans="1:30" ht="18" customHeight="1" x14ac:dyDescent="0.35">
      <c r="A192" s="254"/>
      <c r="B192" s="239"/>
      <c r="C192" s="239"/>
      <c r="D192" s="237"/>
      <c r="E192" s="237"/>
      <c r="F192" s="238"/>
      <c r="G192" s="491" t="str">
        <f>IF('PD5'!$F192&lt;&gt;"",'PD5'!$C192*'PD5'!$D192+E192,"")</f>
        <v/>
      </c>
      <c r="H192" s="491" t="str">
        <f>IF('PD5'!$G192&lt;&gt;"",'PD5'!$G192*VLOOKUP('PD5'!$F192,'Group Information'!$A$19:$B$25,2,0),"")</f>
        <v/>
      </c>
      <c r="I192" s="256"/>
      <c r="J192" s="16"/>
      <c r="K192" s="16"/>
      <c r="L192" s="16"/>
      <c r="M192" s="16"/>
      <c r="N192" s="23"/>
      <c r="O192" s="16"/>
      <c r="P192" s="23"/>
      <c r="Q192" s="16"/>
      <c r="R192" s="16"/>
      <c r="T192" s="23" t="str">
        <f>IF('PD5'!$S192&lt;&gt;"",'PD5'!$S192*VLOOKUP('PD5'!$R192,#REF!,2,0),"")</f>
        <v/>
      </c>
      <c r="U192" s="16"/>
      <c r="V192" s="16"/>
      <c r="W192" s="16"/>
      <c r="X192" s="16"/>
      <c r="Y192" s="16"/>
      <c r="Z192" s="16"/>
      <c r="AA192" s="16"/>
      <c r="AB192" s="16"/>
      <c r="AC192" s="16"/>
      <c r="AD192" s="16"/>
    </row>
    <row r="193" spans="1:30" ht="18" customHeight="1" x14ac:dyDescent="0.35">
      <c r="A193" s="254"/>
      <c r="B193" s="239"/>
      <c r="C193" s="239"/>
      <c r="D193" s="237"/>
      <c r="E193" s="237"/>
      <c r="F193" s="238"/>
      <c r="G193" s="491" t="str">
        <f>IF('PD5'!$F193&lt;&gt;"",'PD5'!$C193*'PD5'!$D193+E193,"")</f>
        <v/>
      </c>
      <c r="H193" s="491" t="str">
        <f>IF('PD5'!$G193&lt;&gt;"",'PD5'!$G193*VLOOKUP('PD5'!$F193,'Group Information'!$A$19:$B$25,2,0),"")</f>
        <v/>
      </c>
      <c r="I193" s="256"/>
      <c r="J193" s="16"/>
      <c r="K193" s="16"/>
      <c r="L193" s="16"/>
      <c r="M193" s="16"/>
      <c r="N193" s="23"/>
      <c r="O193" s="16"/>
      <c r="P193" s="23"/>
      <c r="Q193" s="16"/>
      <c r="R193" s="16"/>
      <c r="T193" s="23" t="str">
        <f>IF('PD5'!$S193&lt;&gt;"",'PD5'!$S193*VLOOKUP('PD5'!$R193,#REF!,2,0),"")</f>
        <v/>
      </c>
      <c r="U193" s="16"/>
      <c r="V193" s="16"/>
      <c r="W193" s="16"/>
      <c r="X193" s="16"/>
      <c r="Y193" s="16"/>
      <c r="Z193" s="16"/>
      <c r="AA193" s="16"/>
      <c r="AB193" s="16"/>
      <c r="AC193" s="16"/>
      <c r="AD193" s="16"/>
    </row>
    <row r="194" spans="1:30" ht="18" customHeight="1" x14ac:dyDescent="0.35">
      <c r="A194" s="254"/>
      <c r="B194" s="239"/>
      <c r="C194" s="239"/>
      <c r="D194" s="237"/>
      <c r="E194" s="237"/>
      <c r="F194" s="238"/>
      <c r="G194" s="491" t="str">
        <f>IF('PD5'!$F194&lt;&gt;"",'PD5'!$C194*'PD5'!$D194+E194,"")</f>
        <v/>
      </c>
      <c r="H194" s="491" t="str">
        <f>IF('PD5'!$G194&lt;&gt;"",'PD5'!$G194*VLOOKUP('PD5'!$F194,'Group Information'!$A$19:$B$25,2,0),"")</f>
        <v/>
      </c>
      <c r="I194" s="256"/>
      <c r="J194" s="16"/>
      <c r="K194" s="16"/>
      <c r="L194" s="16"/>
      <c r="M194" s="16"/>
      <c r="N194" s="23"/>
      <c r="O194" s="16"/>
      <c r="P194" s="23"/>
      <c r="Q194" s="16"/>
      <c r="R194" s="16"/>
      <c r="T194" s="23" t="str">
        <f>IF('PD5'!$S194&lt;&gt;"",'PD5'!$S194*VLOOKUP('PD5'!$R194,#REF!,2,0),"")</f>
        <v/>
      </c>
      <c r="U194" s="16"/>
      <c r="V194" s="16"/>
      <c r="W194" s="16"/>
      <c r="X194" s="16"/>
      <c r="Y194" s="16"/>
      <c r="Z194" s="16"/>
      <c r="AA194" s="16"/>
      <c r="AB194" s="16"/>
      <c r="AC194" s="16"/>
      <c r="AD194" s="16"/>
    </row>
    <row r="195" spans="1:30" ht="18" customHeight="1" x14ac:dyDescent="0.35">
      <c r="A195" s="254"/>
      <c r="B195" s="239"/>
      <c r="C195" s="239"/>
      <c r="D195" s="237"/>
      <c r="E195" s="237"/>
      <c r="F195" s="238"/>
      <c r="G195" s="491" t="str">
        <f>IF('PD5'!$F195&lt;&gt;"",'PD5'!$C195*'PD5'!$D195+E195,"")</f>
        <v/>
      </c>
      <c r="H195" s="491" t="str">
        <f>IF('PD5'!$G195&lt;&gt;"",'PD5'!$G195*VLOOKUP('PD5'!$F195,'Group Information'!$A$19:$B$25,2,0),"")</f>
        <v/>
      </c>
      <c r="I195" s="256"/>
      <c r="J195" s="16"/>
      <c r="K195" s="16"/>
      <c r="L195" s="16"/>
      <c r="M195" s="16"/>
      <c r="N195" s="23"/>
      <c r="O195" s="16"/>
      <c r="P195" s="23"/>
      <c r="Q195" s="16"/>
      <c r="R195" s="16"/>
      <c r="T195" s="23" t="str">
        <f>IF('PD5'!$S195&lt;&gt;"",'PD5'!$S195*VLOOKUP('PD5'!$R195,#REF!,2,0),"")</f>
        <v/>
      </c>
      <c r="U195" s="16"/>
      <c r="V195" s="16"/>
      <c r="W195" s="16"/>
      <c r="X195" s="16"/>
      <c r="Y195" s="16"/>
      <c r="Z195" s="16"/>
      <c r="AA195" s="16"/>
      <c r="AB195" s="16"/>
      <c r="AC195" s="16"/>
      <c r="AD195" s="16"/>
    </row>
    <row r="196" spans="1:30" ht="18" customHeight="1" x14ac:dyDescent="0.35">
      <c r="A196" s="254"/>
      <c r="B196" s="239"/>
      <c r="C196" s="239"/>
      <c r="D196" s="237"/>
      <c r="E196" s="237"/>
      <c r="F196" s="238"/>
      <c r="G196" s="491" t="str">
        <f>IF('PD5'!$F196&lt;&gt;"",'PD5'!$C196*'PD5'!$D196+E196,"")</f>
        <v/>
      </c>
      <c r="H196" s="491" t="str">
        <f>IF('PD5'!$G196&lt;&gt;"",'PD5'!$G196*VLOOKUP('PD5'!$F196,'Group Information'!$A$19:$B$25,2,0),"")</f>
        <v/>
      </c>
      <c r="I196" s="256"/>
      <c r="J196" s="16"/>
      <c r="K196" s="16"/>
      <c r="L196" s="16"/>
      <c r="M196" s="16"/>
      <c r="N196" s="23"/>
      <c r="O196" s="16"/>
      <c r="P196" s="23"/>
      <c r="Q196" s="16"/>
      <c r="R196" s="16"/>
      <c r="T196" s="23" t="str">
        <f>IF('PD5'!$S196&lt;&gt;"",'PD5'!$S196*VLOOKUP('PD5'!$R196,#REF!,2,0),"")</f>
        <v/>
      </c>
      <c r="U196" s="16"/>
      <c r="V196" s="16"/>
      <c r="W196" s="16"/>
      <c r="X196" s="16"/>
      <c r="Y196" s="16"/>
      <c r="Z196" s="16"/>
      <c r="AA196" s="16"/>
      <c r="AB196" s="16"/>
      <c r="AC196" s="16"/>
      <c r="AD196" s="16"/>
    </row>
    <row r="197" spans="1:30" ht="18" customHeight="1" x14ac:dyDescent="0.35">
      <c r="A197" s="254"/>
      <c r="B197" s="239"/>
      <c r="C197" s="239"/>
      <c r="D197" s="237"/>
      <c r="E197" s="237"/>
      <c r="F197" s="238"/>
      <c r="G197" s="491" t="str">
        <f>IF('PD5'!$F197&lt;&gt;"",'PD5'!$C197*'PD5'!$D197+E197,"")</f>
        <v/>
      </c>
      <c r="H197" s="491" t="str">
        <f>IF('PD5'!$G197&lt;&gt;"",'PD5'!$G197*VLOOKUP('PD5'!$F197,'Group Information'!$A$19:$B$25,2,0),"")</f>
        <v/>
      </c>
      <c r="I197" s="256"/>
      <c r="J197" s="16"/>
      <c r="K197" s="16"/>
      <c r="L197" s="16"/>
      <c r="M197" s="16"/>
      <c r="N197" s="23"/>
      <c r="O197" s="16"/>
      <c r="P197" s="23"/>
      <c r="Q197" s="16"/>
      <c r="R197" s="16"/>
      <c r="T197" s="23" t="str">
        <f>IF('PD5'!$S197&lt;&gt;"",'PD5'!$S197*VLOOKUP('PD5'!$R197,#REF!,2,0),"")</f>
        <v/>
      </c>
      <c r="U197" s="16"/>
      <c r="V197" s="16"/>
      <c r="W197" s="16"/>
      <c r="X197" s="16"/>
      <c r="Y197" s="16"/>
      <c r="Z197" s="16"/>
      <c r="AA197" s="16"/>
      <c r="AB197" s="16"/>
      <c r="AC197" s="16"/>
      <c r="AD197" s="16"/>
    </row>
    <row r="198" spans="1:30" ht="18" customHeight="1" x14ac:dyDescent="0.35">
      <c r="A198" s="254"/>
      <c r="B198" s="239"/>
      <c r="C198" s="239"/>
      <c r="D198" s="237"/>
      <c r="E198" s="237"/>
      <c r="F198" s="238"/>
      <c r="G198" s="491" t="str">
        <f>IF('PD5'!$F198&lt;&gt;"",'PD5'!$C198*'PD5'!$D198+E198,"")</f>
        <v/>
      </c>
      <c r="H198" s="491" t="str">
        <f>IF('PD5'!$G198&lt;&gt;"",'PD5'!$G198*VLOOKUP('PD5'!$F198,'Group Information'!$A$19:$B$25,2,0),"")</f>
        <v/>
      </c>
      <c r="I198" s="256"/>
      <c r="J198" s="16"/>
      <c r="K198" s="16"/>
      <c r="L198" s="16"/>
      <c r="M198" s="16"/>
      <c r="N198" s="23"/>
      <c r="O198" s="16"/>
      <c r="P198" s="23"/>
      <c r="Q198" s="16"/>
      <c r="R198" s="16"/>
      <c r="T198" s="23" t="str">
        <f>IF('PD5'!$S198&lt;&gt;"",'PD5'!$S198*VLOOKUP('PD5'!$R198,#REF!,2,0),"")</f>
        <v/>
      </c>
      <c r="U198" s="16"/>
      <c r="V198" s="16"/>
      <c r="W198" s="16"/>
      <c r="X198" s="16"/>
      <c r="Y198" s="16"/>
      <c r="Z198" s="16"/>
      <c r="AA198" s="16"/>
      <c r="AB198" s="16"/>
      <c r="AC198" s="16"/>
      <c r="AD198" s="16"/>
    </row>
    <row r="199" spans="1:30" ht="18" customHeight="1" x14ac:dyDescent="0.35">
      <c r="A199" s="254"/>
      <c r="B199" s="239"/>
      <c r="C199" s="239"/>
      <c r="D199" s="237"/>
      <c r="E199" s="237"/>
      <c r="F199" s="238"/>
      <c r="G199" s="491" t="str">
        <f>IF('PD5'!$F199&lt;&gt;"",'PD5'!$C199*'PD5'!$D199+E199,"")</f>
        <v/>
      </c>
      <c r="H199" s="491" t="str">
        <f>IF('PD5'!$G199&lt;&gt;"",'PD5'!$G199*VLOOKUP('PD5'!$F199,'Group Information'!$A$19:$B$25,2,0),"")</f>
        <v/>
      </c>
      <c r="I199" s="256"/>
      <c r="J199" s="16"/>
      <c r="K199" s="16"/>
      <c r="L199" s="16"/>
      <c r="M199" s="16"/>
      <c r="N199" s="23"/>
      <c r="O199" s="16"/>
      <c r="P199" s="23"/>
      <c r="Q199" s="16"/>
      <c r="R199" s="16"/>
      <c r="T199" s="23" t="str">
        <f>IF('PD5'!$S199&lt;&gt;"",'PD5'!$S199*VLOOKUP('PD5'!$R199,#REF!,2,0),"")</f>
        <v/>
      </c>
      <c r="U199" s="16"/>
      <c r="V199" s="16"/>
      <c r="W199" s="16"/>
      <c r="X199" s="16"/>
      <c r="Y199" s="16"/>
      <c r="Z199" s="16"/>
      <c r="AA199" s="16"/>
      <c r="AB199" s="16"/>
      <c r="AC199" s="16"/>
      <c r="AD199" s="16"/>
    </row>
    <row r="200" spans="1:30" ht="18" customHeight="1" x14ac:dyDescent="0.35">
      <c r="A200" s="254"/>
      <c r="B200" s="239"/>
      <c r="C200" s="239"/>
      <c r="D200" s="237"/>
      <c r="E200" s="237"/>
      <c r="F200" s="238"/>
      <c r="G200" s="491" t="str">
        <f>IF('PD5'!$F200&lt;&gt;"",'PD5'!$C200*'PD5'!$D200+E200,"")</f>
        <v/>
      </c>
      <c r="H200" s="491" t="str">
        <f>IF('PD5'!$G200&lt;&gt;"",'PD5'!$G200*VLOOKUP('PD5'!$F200,'Group Information'!$A$19:$B$25,2,0),"")</f>
        <v/>
      </c>
      <c r="I200" s="256"/>
      <c r="J200" s="16"/>
      <c r="K200" s="16"/>
      <c r="L200" s="16"/>
      <c r="M200" s="16"/>
      <c r="N200" s="23"/>
      <c r="O200" s="16"/>
      <c r="P200" s="23"/>
      <c r="Q200" s="16"/>
      <c r="R200" s="16"/>
      <c r="T200" s="23" t="str">
        <f>IF('PD5'!$S200&lt;&gt;"",'PD5'!$S200*VLOOKUP('PD5'!$R200,#REF!,2,0),"")</f>
        <v/>
      </c>
      <c r="U200" s="16"/>
      <c r="V200" s="16"/>
      <c r="W200" s="16"/>
      <c r="X200" s="16"/>
      <c r="Y200" s="16"/>
      <c r="Z200" s="16"/>
      <c r="AA200" s="16"/>
      <c r="AB200" s="16"/>
      <c r="AC200" s="16"/>
      <c r="AD200" s="16"/>
    </row>
    <row r="201" spans="1:30" ht="18" customHeight="1" x14ac:dyDescent="0.35">
      <c r="A201" s="254"/>
      <c r="B201" s="239"/>
      <c r="C201" s="239"/>
      <c r="D201" s="237"/>
      <c r="E201" s="237"/>
      <c r="F201" s="238"/>
      <c r="G201" s="491" t="str">
        <f>IF('PD5'!$F201&lt;&gt;"",'PD5'!$C201*'PD5'!$D201+E201,"")</f>
        <v/>
      </c>
      <c r="H201" s="491" t="str">
        <f>IF('PD5'!$G201&lt;&gt;"",'PD5'!$G201*VLOOKUP('PD5'!$F201,'Group Information'!$A$19:$B$25,2,0),"")</f>
        <v/>
      </c>
      <c r="I201" s="256"/>
      <c r="J201" s="16"/>
      <c r="K201" s="16"/>
      <c r="L201" s="16"/>
      <c r="M201" s="16"/>
      <c r="N201" s="23"/>
      <c r="O201" s="16"/>
      <c r="P201" s="23"/>
      <c r="Q201" s="16"/>
      <c r="R201" s="16"/>
      <c r="T201" s="23" t="str">
        <f>IF('PD5'!$S201&lt;&gt;"",'PD5'!$S201*VLOOKUP('PD5'!$R201,#REF!,2,0),"")</f>
        <v/>
      </c>
      <c r="U201" s="16"/>
      <c r="V201" s="16"/>
      <c r="W201" s="16"/>
      <c r="X201" s="16"/>
      <c r="Y201" s="16"/>
      <c r="Z201" s="16"/>
      <c r="AA201" s="16"/>
      <c r="AB201" s="16"/>
      <c r="AC201" s="16"/>
      <c r="AD201" s="16"/>
    </row>
    <row r="202" spans="1:30" ht="18" customHeight="1" x14ac:dyDescent="0.35">
      <c r="A202" s="254"/>
      <c r="B202" s="239"/>
      <c r="C202" s="239"/>
      <c r="D202" s="237"/>
      <c r="E202" s="237"/>
      <c r="F202" s="238"/>
      <c r="G202" s="491" t="str">
        <f>IF('PD5'!$F202&lt;&gt;"",'PD5'!$C202*'PD5'!$D202+E202,"")</f>
        <v/>
      </c>
      <c r="H202" s="491" t="str">
        <f>IF('PD5'!$G202&lt;&gt;"",'PD5'!$G202*VLOOKUP('PD5'!$F202,'Group Information'!$A$19:$B$25,2,0),"")</f>
        <v/>
      </c>
      <c r="I202" s="256"/>
      <c r="J202" s="16"/>
      <c r="K202" s="16"/>
      <c r="L202" s="16"/>
      <c r="M202" s="16"/>
      <c r="N202" s="23"/>
      <c r="O202" s="16"/>
      <c r="P202" s="23"/>
      <c r="Q202" s="16"/>
      <c r="R202" s="16"/>
      <c r="T202" s="23" t="str">
        <f>IF('PD5'!$S202&lt;&gt;"",'PD5'!$S202*VLOOKUP('PD5'!$R202,#REF!,2,0),"")</f>
        <v/>
      </c>
      <c r="U202" s="16"/>
      <c r="V202" s="16"/>
      <c r="W202" s="16"/>
      <c r="X202" s="16"/>
      <c r="Y202" s="16"/>
      <c r="Z202" s="16"/>
      <c r="AA202" s="16"/>
      <c r="AB202" s="16"/>
      <c r="AC202" s="16"/>
      <c r="AD202" s="16"/>
    </row>
    <row r="203" spans="1:30" ht="18" customHeight="1" x14ac:dyDescent="0.35">
      <c r="A203" s="254"/>
      <c r="B203" s="239"/>
      <c r="C203" s="239"/>
      <c r="D203" s="237"/>
      <c r="E203" s="237"/>
      <c r="F203" s="238"/>
      <c r="G203" s="491" t="str">
        <f>IF('PD5'!$F203&lt;&gt;"",'PD5'!$C203*'PD5'!$D203+E203,"")</f>
        <v/>
      </c>
      <c r="H203" s="491" t="str">
        <f>IF('PD5'!$G203&lt;&gt;"",'PD5'!$G203*VLOOKUP('PD5'!$F203,'Group Information'!$A$19:$B$25,2,0),"")</f>
        <v/>
      </c>
      <c r="I203" s="256"/>
      <c r="J203" s="16"/>
      <c r="K203" s="16"/>
      <c r="L203" s="16"/>
      <c r="M203" s="16"/>
      <c r="N203" s="23"/>
      <c r="O203" s="16"/>
      <c r="P203" s="23"/>
      <c r="Q203" s="16"/>
      <c r="R203" s="16"/>
      <c r="T203" s="23" t="str">
        <f>IF('PD5'!$S203&lt;&gt;"",'PD5'!$S203*VLOOKUP('PD5'!$R203,#REF!,2,0),"")</f>
        <v/>
      </c>
      <c r="U203" s="16"/>
      <c r="V203" s="16"/>
      <c r="W203" s="16"/>
      <c r="X203" s="16"/>
      <c r="Y203" s="16"/>
      <c r="Z203" s="16"/>
      <c r="AA203" s="16"/>
      <c r="AB203" s="16"/>
      <c r="AC203" s="16"/>
      <c r="AD203" s="16"/>
    </row>
    <row r="204" spans="1:30" ht="18" customHeight="1" x14ac:dyDescent="0.35">
      <c r="A204" s="254"/>
      <c r="B204" s="239"/>
      <c r="C204" s="239"/>
      <c r="D204" s="237"/>
      <c r="E204" s="237"/>
      <c r="F204" s="238"/>
      <c r="G204" s="491" t="str">
        <f>IF('PD5'!$F204&lt;&gt;"",'PD5'!$C204*'PD5'!$D204+E204,"")</f>
        <v/>
      </c>
      <c r="H204" s="491" t="str">
        <f>IF('PD5'!$G204&lt;&gt;"",'PD5'!$G204*VLOOKUP('PD5'!$F204,'Group Information'!$A$19:$B$25,2,0),"")</f>
        <v/>
      </c>
      <c r="I204" s="256"/>
      <c r="J204" s="16"/>
      <c r="K204" s="16"/>
      <c r="L204" s="16"/>
      <c r="M204" s="16"/>
      <c r="N204" s="23"/>
      <c r="O204" s="16"/>
      <c r="P204" s="23"/>
      <c r="Q204" s="16"/>
      <c r="R204" s="16"/>
      <c r="T204" s="23" t="str">
        <f>IF('PD5'!$S204&lt;&gt;"",'PD5'!$S204*VLOOKUP('PD5'!$R204,#REF!,2,0),"")</f>
        <v/>
      </c>
      <c r="U204" s="16"/>
      <c r="V204" s="16"/>
      <c r="W204" s="16"/>
      <c r="X204" s="16"/>
      <c r="Y204" s="16"/>
      <c r="Z204" s="16"/>
      <c r="AA204" s="16"/>
      <c r="AB204" s="16"/>
      <c r="AC204" s="16"/>
      <c r="AD204" s="16"/>
    </row>
    <row r="205" spans="1:30" ht="18" customHeight="1" x14ac:dyDescent="0.35">
      <c r="A205" s="254"/>
      <c r="B205" s="239"/>
      <c r="C205" s="239"/>
      <c r="D205" s="237"/>
      <c r="E205" s="237"/>
      <c r="F205" s="238"/>
      <c r="G205" s="491" t="str">
        <f>IF('PD5'!$F205&lt;&gt;"",'PD5'!$C205*'PD5'!$D205+E205,"")</f>
        <v/>
      </c>
      <c r="H205" s="491" t="str">
        <f>IF('PD5'!$G205&lt;&gt;"",'PD5'!$G205*VLOOKUP('PD5'!$F205,'Group Information'!$A$19:$B$25,2,0),"")</f>
        <v/>
      </c>
      <c r="I205" s="256"/>
      <c r="J205" s="16"/>
      <c r="K205" s="16"/>
      <c r="L205" s="16"/>
      <c r="M205" s="16"/>
      <c r="N205" s="23"/>
      <c r="O205" s="16"/>
      <c r="P205" s="23"/>
      <c r="Q205" s="16"/>
      <c r="R205" s="16"/>
      <c r="T205" s="23" t="str">
        <f>IF('PD5'!$S205&lt;&gt;"",'PD5'!$S205*VLOOKUP('PD5'!$R205,#REF!,2,0),"")</f>
        <v/>
      </c>
      <c r="U205" s="16"/>
      <c r="V205" s="16"/>
      <c r="W205" s="16"/>
      <c r="X205" s="16"/>
      <c r="Y205" s="16"/>
      <c r="Z205" s="16"/>
      <c r="AA205" s="16"/>
      <c r="AB205" s="16"/>
      <c r="AC205" s="16"/>
      <c r="AD205" s="16"/>
    </row>
    <row r="206" spans="1:30" ht="18" customHeight="1" x14ac:dyDescent="0.35">
      <c r="A206" s="254"/>
      <c r="B206" s="239"/>
      <c r="C206" s="239"/>
      <c r="D206" s="237"/>
      <c r="E206" s="237"/>
      <c r="F206" s="238"/>
      <c r="G206" s="491" t="str">
        <f>IF('PD5'!$F206&lt;&gt;"",'PD5'!$C206*'PD5'!$D206+E206,"")</f>
        <v/>
      </c>
      <c r="H206" s="491" t="str">
        <f>IF('PD5'!$G206&lt;&gt;"",'PD5'!$G206*VLOOKUP('PD5'!$F206,'Group Information'!$A$19:$B$25,2,0),"")</f>
        <v/>
      </c>
      <c r="I206" s="256"/>
      <c r="J206" s="16"/>
      <c r="K206" s="16"/>
      <c r="L206" s="16"/>
      <c r="M206" s="16"/>
      <c r="N206" s="23"/>
      <c r="O206" s="16"/>
      <c r="P206" s="23"/>
      <c r="Q206" s="16"/>
      <c r="R206" s="16"/>
      <c r="T206" s="23" t="str">
        <f>IF('PD5'!$S206&lt;&gt;"",'PD5'!$S206*VLOOKUP('PD5'!$R206,#REF!,2,0),"")</f>
        <v/>
      </c>
      <c r="U206" s="16"/>
      <c r="V206" s="16"/>
      <c r="W206" s="16"/>
      <c r="X206" s="16"/>
      <c r="Y206" s="16"/>
      <c r="Z206" s="16"/>
      <c r="AA206" s="16"/>
      <c r="AB206" s="16"/>
      <c r="AC206" s="16"/>
      <c r="AD206" s="16"/>
    </row>
    <row r="207" spans="1:30" ht="18" customHeight="1" x14ac:dyDescent="0.35">
      <c r="A207" s="254"/>
      <c r="B207" s="239"/>
      <c r="C207" s="239"/>
      <c r="D207" s="237"/>
      <c r="E207" s="237"/>
      <c r="F207" s="238"/>
      <c r="G207" s="491" t="str">
        <f>IF('PD5'!$F207&lt;&gt;"",'PD5'!$C207*'PD5'!$D207+E207,"")</f>
        <v/>
      </c>
      <c r="H207" s="491" t="str">
        <f>IF('PD5'!$G207&lt;&gt;"",'PD5'!$G207*VLOOKUP('PD5'!$F207,'Group Information'!$A$19:$B$25,2,0),"")</f>
        <v/>
      </c>
      <c r="I207" s="256"/>
      <c r="J207" s="16"/>
      <c r="K207" s="16"/>
      <c r="L207" s="16"/>
      <c r="M207" s="16"/>
      <c r="N207" s="23"/>
      <c r="O207" s="16"/>
      <c r="P207" s="23"/>
      <c r="Q207" s="16"/>
      <c r="R207" s="16"/>
      <c r="T207" s="23" t="str">
        <f>IF('PD5'!$S207&lt;&gt;"",'PD5'!$S207*VLOOKUP('PD5'!$R207,#REF!,2,0),"")</f>
        <v/>
      </c>
      <c r="U207" s="16"/>
      <c r="V207" s="16"/>
      <c r="W207" s="16"/>
      <c r="X207" s="16"/>
      <c r="Y207" s="16"/>
      <c r="Z207" s="16"/>
      <c r="AA207" s="16"/>
      <c r="AB207" s="16"/>
      <c r="AC207" s="16"/>
      <c r="AD207" s="16"/>
    </row>
    <row r="208" spans="1:30" ht="18" customHeight="1" x14ac:dyDescent="0.35">
      <c r="A208" s="254"/>
      <c r="B208" s="239"/>
      <c r="C208" s="239"/>
      <c r="D208" s="237"/>
      <c r="E208" s="237"/>
      <c r="F208" s="238"/>
      <c r="G208" s="491" t="str">
        <f>IF('PD5'!$F208&lt;&gt;"",'PD5'!$C208*'PD5'!$D208+E208,"")</f>
        <v/>
      </c>
      <c r="H208" s="491" t="str">
        <f>IF('PD5'!$G208&lt;&gt;"",'PD5'!$G208*VLOOKUP('PD5'!$F208,'Group Information'!$A$19:$B$25,2,0),"")</f>
        <v/>
      </c>
      <c r="I208" s="256"/>
      <c r="J208" s="16"/>
      <c r="K208" s="16"/>
      <c r="L208" s="16"/>
      <c r="M208" s="16"/>
      <c r="N208" s="23"/>
      <c r="O208" s="16"/>
      <c r="P208" s="23"/>
      <c r="Q208" s="16"/>
      <c r="R208" s="16"/>
      <c r="T208" s="23" t="str">
        <f>IF('PD5'!$S208&lt;&gt;"",'PD5'!$S208*VLOOKUP('PD5'!$R208,#REF!,2,0),"")</f>
        <v/>
      </c>
      <c r="U208" s="16"/>
      <c r="V208" s="16"/>
      <c r="W208" s="16"/>
      <c r="X208" s="16"/>
      <c r="Y208" s="16"/>
      <c r="Z208" s="16"/>
      <c r="AA208" s="16"/>
      <c r="AB208" s="16"/>
      <c r="AC208" s="16"/>
      <c r="AD208" s="16"/>
    </row>
    <row r="209" spans="1:30" ht="18" customHeight="1" x14ac:dyDescent="0.35">
      <c r="A209" s="254"/>
      <c r="B209" s="239"/>
      <c r="C209" s="239"/>
      <c r="D209" s="237"/>
      <c r="E209" s="237"/>
      <c r="F209" s="238"/>
      <c r="G209" s="491" t="str">
        <f>IF('PD5'!$F209&lt;&gt;"",'PD5'!$C209*'PD5'!$D209+E209,"")</f>
        <v/>
      </c>
      <c r="H209" s="491" t="str">
        <f>IF('PD5'!$G209&lt;&gt;"",'PD5'!$G209*VLOOKUP('PD5'!$F209,'Group Information'!$A$19:$B$25,2,0),"")</f>
        <v/>
      </c>
      <c r="I209" s="256"/>
      <c r="J209" s="16"/>
      <c r="K209" s="16"/>
      <c r="L209" s="16"/>
      <c r="M209" s="16"/>
      <c r="N209" s="23"/>
      <c r="O209" s="16"/>
      <c r="P209" s="23"/>
      <c r="Q209" s="16"/>
      <c r="R209" s="16"/>
      <c r="T209" s="23" t="str">
        <f>IF('PD5'!$S209&lt;&gt;"",'PD5'!$S209*VLOOKUP('PD5'!$R209,#REF!,2,0),"")</f>
        <v/>
      </c>
      <c r="U209" s="16"/>
      <c r="V209" s="16"/>
      <c r="W209" s="16"/>
      <c r="X209" s="16"/>
      <c r="Y209" s="16"/>
      <c r="Z209" s="16"/>
      <c r="AA209" s="16"/>
      <c r="AB209" s="16"/>
      <c r="AC209" s="16"/>
      <c r="AD209" s="16"/>
    </row>
    <row r="210" spans="1:30" ht="18" customHeight="1" x14ac:dyDescent="0.35">
      <c r="A210" s="254"/>
      <c r="B210" s="239"/>
      <c r="C210" s="239"/>
      <c r="D210" s="237"/>
      <c r="E210" s="237"/>
      <c r="F210" s="238"/>
      <c r="G210" s="491" t="str">
        <f>IF('PD5'!$F210&lt;&gt;"",'PD5'!$C210*'PD5'!$D210+E210,"")</f>
        <v/>
      </c>
      <c r="H210" s="491" t="str">
        <f>IF('PD5'!$G210&lt;&gt;"",'PD5'!$G210*VLOOKUP('PD5'!$F210,'Group Information'!$A$19:$B$25,2,0),"")</f>
        <v/>
      </c>
      <c r="I210" s="256"/>
      <c r="J210" s="16"/>
      <c r="K210" s="16"/>
      <c r="L210" s="16"/>
      <c r="M210" s="16"/>
      <c r="N210" s="23"/>
      <c r="O210" s="16"/>
      <c r="P210" s="23"/>
      <c r="Q210" s="16"/>
      <c r="R210" s="16"/>
      <c r="T210" s="23" t="str">
        <f>IF('PD5'!$S210&lt;&gt;"",'PD5'!$S210*VLOOKUP('PD5'!$R210,#REF!,2,0),"")</f>
        <v/>
      </c>
      <c r="U210" s="16"/>
      <c r="V210" s="16"/>
      <c r="W210" s="16"/>
      <c r="X210" s="16"/>
      <c r="Y210" s="16"/>
      <c r="Z210" s="16"/>
      <c r="AA210" s="16"/>
      <c r="AB210" s="16"/>
      <c r="AC210" s="16"/>
      <c r="AD210" s="16"/>
    </row>
    <row r="211" spans="1:30" ht="18" customHeight="1" x14ac:dyDescent="0.35">
      <c r="A211" s="254"/>
      <c r="B211" s="239"/>
      <c r="C211" s="239"/>
      <c r="D211" s="237"/>
      <c r="E211" s="237"/>
      <c r="F211" s="238"/>
      <c r="G211" s="491" t="str">
        <f>IF('PD5'!$F211&lt;&gt;"",'PD5'!$C211*'PD5'!$D211+E211,"")</f>
        <v/>
      </c>
      <c r="H211" s="491" t="str">
        <f>IF('PD5'!$G211&lt;&gt;"",'PD5'!$G211*VLOOKUP('PD5'!$F211,'Group Information'!$A$19:$B$25,2,0),"")</f>
        <v/>
      </c>
      <c r="I211" s="256"/>
      <c r="J211" s="16"/>
      <c r="K211" s="16"/>
      <c r="L211" s="16"/>
      <c r="M211" s="16"/>
      <c r="N211" s="23"/>
      <c r="O211" s="16"/>
      <c r="P211" s="23"/>
      <c r="Q211" s="16"/>
      <c r="R211" s="16"/>
      <c r="T211" s="23" t="str">
        <f>IF('PD5'!$S211&lt;&gt;"",'PD5'!$S211*VLOOKUP('PD5'!$R211,#REF!,2,0),"")</f>
        <v/>
      </c>
      <c r="U211" s="16"/>
      <c r="V211" s="16"/>
      <c r="W211" s="16"/>
      <c r="X211" s="16"/>
      <c r="Y211" s="16"/>
      <c r="Z211" s="16"/>
      <c r="AA211" s="16"/>
      <c r="AB211" s="16"/>
      <c r="AC211" s="16"/>
      <c r="AD211" s="16"/>
    </row>
    <row r="212" spans="1:30" ht="18" customHeight="1" x14ac:dyDescent="0.35">
      <c r="A212" s="254"/>
      <c r="B212" s="239"/>
      <c r="C212" s="239"/>
      <c r="D212" s="237"/>
      <c r="E212" s="237"/>
      <c r="F212" s="238"/>
      <c r="G212" s="491" t="str">
        <f>IF('PD5'!$F212&lt;&gt;"",'PD5'!$C212*'PD5'!$D212+E212,"")</f>
        <v/>
      </c>
      <c r="H212" s="491" t="str">
        <f>IF('PD5'!$G212&lt;&gt;"",'PD5'!$G212*VLOOKUP('PD5'!$F212,'Group Information'!$A$19:$B$25,2,0),"")</f>
        <v/>
      </c>
      <c r="I212" s="256"/>
      <c r="J212" s="16"/>
      <c r="K212" s="16"/>
      <c r="L212" s="16"/>
      <c r="M212" s="16"/>
      <c r="N212" s="23"/>
      <c r="O212" s="16"/>
      <c r="P212" s="23"/>
      <c r="Q212" s="16"/>
      <c r="R212" s="16"/>
      <c r="T212" s="23" t="str">
        <f>IF('PD5'!$S212&lt;&gt;"",'PD5'!$S212*VLOOKUP('PD5'!$R212,#REF!,2,0),"")</f>
        <v/>
      </c>
      <c r="U212" s="16"/>
      <c r="V212" s="16"/>
      <c r="W212" s="16"/>
      <c r="X212" s="16"/>
      <c r="Y212" s="16"/>
      <c r="Z212" s="16"/>
      <c r="AA212" s="16"/>
      <c r="AB212" s="16"/>
      <c r="AC212" s="16"/>
      <c r="AD212" s="16"/>
    </row>
    <row r="213" spans="1:30" ht="18" customHeight="1" x14ac:dyDescent="0.35">
      <c r="A213" s="254"/>
      <c r="B213" s="239"/>
      <c r="C213" s="239"/>
      <c r="D213" s="237"/>
      <c r="E213" s="237"/>
      <c r="F213" s="238"/>
      <c r="G213" s="491" t="str">
        <f>IF('PD5'!$F213&lt;&gt;"",'PD5'!$C213*'PD5'!$D213+E213,"")</f>
        <v/>
      </c>
      <c r="H213" s="491" t="str">
        <f>IF('PD5'!$G213&lt;&gt;"",'PD5'!$G213*VLOOKUP('PD5'!$F213,'Group Information'!$A$19:$B$25,2,0),"")</f>
        <v/>
      </c>
      <c r="I213" s="256"/>
      <c r="J213" s="16"/>
      <c r="K213" s="16"/>
      <c r="L213" s="16"/>
      <c r="M213" s="16"/>
      <c r="N213" s="23"/>
      <c r="O213" s="16"/>
      <c r="P213" s="23"/>
      <c r="Q213" s="16"/>
      <c r="R213" s="16"/>
      <c r="T213" s="23" t="str">
        <f>IF('PD5'!$S213&lt;&gt;"",'PD5'!$S213*VLOOKUP('PD5'!$R213,#REF!,2,0),"")</f>
        <v/>
      </c>
      <c r="U213" s="16"/>
      <c r="V213" s="16"/>
      <c r="W213" s="16"/>
      <c r="X213" s="16"/>
      <c r="Y213" s="16"/>
      <c r="Z213" s="16"/>
      <c r="AA213" s="16"/>
      <c r="AB213" s="16"/>
      <c r="AC213" s="16"/>
      <c r="AD213" s="16"/>
    </row>
    <row r="214" spans="1:30" ht="18" customHeight="1" x14ac:dyDescent="0.35">
      <c r="A214" s="254"/>
      <c r="B214" s="239"/>
      <c r="C214" s="239"/>
      <c r="D214" s="237"/>
      <c r="E214" s="237"/>
      <c r="F214" s="238"/>
      <c r="G214" s="491" t="str">
        <f>IF('PD5'!$F214&lt;&gt;"",'PD5'!$C214*'PD5'!$D214+E214,"")</f>
        <v/>
      </c>
      <c r="H214" s="491" t="str">
        <f>IF('PD5'!$G214&lt;&gt;"",'PD5'!$G214*VLOOKUP('PD5'!$F214,'Group Information'!$A$19:$B$25,2,0),"")</f>
        <v/>
      </c>
      <c r="I214" s="256"/>
      <c r="J214" s="16"/>
      <c r="K214" s="16"/>
      <c r="L214" s="16"/>
      <c r="M214" s="16"/>
      <c r="N214" s="23"/>
      <c r="O214" s="16"/>
      <c r="P214" s="23"/>
      <c r="Q214" s="16"/>
      <c r="R214" s="16"/>
      <c r="T214" s="23" t="str">
        <f>IF('PD5'!$S214&lt;&gt;"",'PD5'!$S214*VLOOKUP('PD5'!$R214,#REF!,2,0),"")</f>
        <v/>
      </c>
      <c r="U214" s="16"/>
      <c r="V214" s="16"/>
      <c r="W214" s="16"/>
      <c r="X214" s="16"/>
      <c r="Y214" s="16"/>
      <c r="Z214" s="16"/>
      <c r="AA214" s="16"/>
      <c r="AB214" s="16"/>
      <c r="AC214" s="16"/>
      <c r="AD214" s="16"/>
    </row>
    <row r="215" spans="1:30" ht="18" customHeight="1" x14ac:dyDescent="0.35">
      <c r="A215" s="254"/>
      <c r="B215" s="239"/>
      <c r="C215" s="239"/>
      <c r="D215" s="237"/>
      <c r="E215" s="237"/>
      <c r="F215" s="238"/>
      <c r="G215" s="491" t="str">
        <f>IF('PD5'!$F215&lt;&gt;"",'PD5'!$C215*'PD5'!$D215+E215,"")</f>
        <v/>
      </c>
      <c r="H215" s="491" t="str">
        <f>IF('PD5'!$G215&lt;&gt;"",'PD5'!$G215*VLOOKUP('PD5'!$F215,'Group Information'!$A$19:$B$25,2,0),"")</f>
        <v/>
      </c>
      <c r="I215" s="256"/>
      <c r="J215" s="16"/>
      <c r="K215" s="16"/>
      <c r="L215" s="16"/>
      <c r="M215" s="16"/>
      <c r="N215" s="23"/>
      <c r="O215" s="16"/>
      <c r="P215" s="23"/>
      <c r="Q215" s="16"/>
      <c r="R215" s="16"/>
      <c r="T215" s="23" t="str">
        <f>IF('PD5'!$S215&lt;&gt;"",'PD5'!$S215*VLOOKUP('PD5'!$R215,#REF!,2,0),"")</f>
        <v/>
      </c>
      <c r="U215" s="16"/>
      <c r="V215" s="16"/>
      <c r="W215" s="16"/>
      <c r="X215" s="16"/>
      <c r="Y215" s="16"/>
      <c r="Z215" s="16"/>
      <c r="AA215" s="16"/>
      <c r="AB215" s="16"/>
      <c r="AC215" s="16"/>
      <c r="AD215" s="16"/>
    </row>
    <row r="216" spans="1:30" ht="18" customHeight="1" x14ac:dyDescent="0.35">
      <c r="A216" s="254"/>
      <c r="B216" s="239"/>
      <c r="C216" s="239"/>
      <c r="D216" s="237"/>
      <c r="E216" s="237"/>
      <c r="F216" s="238"/>
      <c r="G216" s="491" t="str">
        <f>IF('PD5'!$F216&lt;&gt;"",'PD5'!$C216*'PD5'!$D216+E216,"")</f>
        <v/>
      </c>
      <c r="H216" s="491" t="str">
        <f>IF('PD5'!$G216&lt;&gt;"",'PD5'!$G216*VLOOKUP('PD5'!$F216,'Group Information'!$A$19:$B$25,2,0),"")</f>
        <v/>
      </c>
      <c r="I216" s="256"/>
      <c r="J216" s="16"/>
      <c r="K216" s="16"/>
      <c r="L216" s="16"/>
      <c r="M216" s="16"/>
      <c r="N216" s="23"/>
      <c r="O216" s="16"/>
      <c r="P216" s="23"/>
      <c r="Q216" s="16"/>
      <c r="R216" s="16"/>
      <c r="T216" s="23" t="str">
        <f>IF('PD5'!$S216&lt;&gt;"",'PD5'!$S216*VLOOKUP('PD5'!$R216,#REF!,2,0),"")</f>
        <v/>
      </c>
      <c r="U216" s="16"/>
      <c r="V216" s="16"/>
      <c r="W216" s="16"/>
      <c r="X216" s="16"/>
      <c r="Y216" s="16"/>
      <c r="Z216" s="16"/>
      <c r="AA216" s="16"/>
      <c r="AB216" s="16"/>
      <c r="AC216" s="16"/>
      <c r="AD216" s="16"/>
    </row>
    <row r="217" spans="1:30" ht="18" customHeight="1" x14ac:dyDescent="0.35">
      <c r="A217" s="254"/>
      <c r="B217" s="239"/>
      <c r="C217" s="239"/>
      <c r="D217" s="237"/>
      <c r="E217" s="237"/>
      <c r="F217" s="238"/>
      <c r="G217" s="491" t="str">
        <f>IF('PD5'!$F217&lt;&gt;"",'PD5'!$C217*'PD5'!$D217+E217,"")</f>
        <v/>
      </c>
      <c r="H217" s="491" t="str">
        <f>IF('PD5'!$G217&lt;&gt;"",'PD5'!$G217*VLOOKUP('PD5'!$F217,'Group Information'!$A$19:$B$25,2,0),"")</f>
        <v/>
      </c>
      <c r="I217" s="256"/>
      <c r="J217" s="16"/>
      <c r="K217" s="16"/>
      <c r="L217" s="16"/>
      <c r="M217" s="16"/>
      <c r="N217" s="23"/>
      <c r="O217" s="16"/>
      <c r="P217" s="23"/>
      <c r="Q217" s="16"/>
      <c r="R217" s="16"/>
      <c r="T217" s="23" t="str">
        <f>IF('PD5'!$S217&lt;&gt;"",'PD5'!$S217*VLOOKUP('PD5'!$R217,#REF!,2,0),"")</f>
        <v/>
      </c>
      <c r="U217" s="16"/>
      <c r="V217" s="16"/>
      <c r="W217" s="16"/>
      <c r="X217" s="16"/>
      <c r="Y217" s="16"/>
      <c r="Z217" s="16"/>
      <c r="AA217" s="16"/>
      <c r="AB217" s="16"/>
      <c r="AC217" s="16"/>
      <c r="AD217" s="16"/>
    </row>
    <row r="218" spans="1:30" ht="18" customHeight="1" x14ac:dyDescent="0.35">
      <c r="A218" s="254"/>
      <c r="B218" s="239"/>
      <c r="C218" s="239"/>
      <c r="D218" s="237"/>
      <c r="E218" s="237"/>
      <c r="F218" s="238"/>
      <c r="G218" s="491" t="str">
        <f>IF('PD5'!$F218&lt;&gt;"",'PD5'!$C218*'PD5'!$D218+E218,"")</f>
        <v/>
      </c>
      <c r="H218" s="491" t="str">
        <f>IF('PD5'!$G218&lt;&gt;"",'PD5'!$G218*VLOOKUP('PD5'!$F218,'Group Information'!$A$19:$B$25,2,0),"")</f>
        <v/>
      </c>
      <c r="I218" s="256"/>
      <c r="J218" s="16"/>
      <c r="K218" s="16"/>
      <c r="L218" s="16"/>
      <c r="M218" s="16"/>
      <c r="N218" s="23"/>
      <c r="O218" s="16"/>
      <c r="P218" s="23"/>
      <c r="Q218" s="16"/>
      <c r="R218" s="16"/>
      <c r="T218" s="23" t="str">
        <f>IF('PD5'!$S218&lt;&gt;"",'PD5'!$S218*VLOOKUP('PD5'!$R218,#REF!,2,0),"")</f>
        <v/>
      </c>
      <c r="U218" s="16"/>
      <c r="V218" s="16"/>
      <c r="W218" s="16"/>
      <c r="X218" s="16"/>
      <c r="Y218" s="16"/>
      <c r="Z218" s="16"/>
      <c r="AA218" s="16"/>
      <c r="AB218" s="16"/>
      <c r="AC218" s="16"/>
      <c r="AD218" s="16"/>
    </row>
    <row r="219" spans="1:30" ht="18" customHeight="1" x14ac:dyDescent="0.35">
      <c r="A219" s="254"/>
      <c r="B219" s="239"/>
      <c r="C219" s="239"/>
      <c r="D219" s="237"/>
      <c r="E219" s="237"/>
      <c r="F219" s="238"/>
      <c r="G219" s="491" t="str">
        <f>IF('PD5'!$F219&lt;&gt;"",'PD5'!$C219*'PD5'!$D219+E219,"")</f>
        <v/>
      </c>
      <c r="H219" s="491" t="str">
        <f>IF('PD5'!$G219&lt;&gt;"",'PD5'!$G219*VLOOKUP('PD5'!$F219,'Group Information'!$A$19:$B$25,2,0),"")</f>
        <v/>
      </c>
      <c r="I219" s="256"/>
      <c r="J219" s="16"/>
      <c r="K219" s="16"/>
      <c r="L219" s="16"/>
      <c r="M219" s="16"/>
      <c r="N219" s="23"/>
      <c r="O219" s="16"/>
      <c r="P219" s="23"/>
      <c r="Q219" s="16"/>
      <c r="R219" s="16"/>
      <c r="T219" s="23" t="str">
        <f>IF('PD5'!$S219&lt;&gt;"",'PD5'!$S219*VLOOKUP('PD5'!$R219,#REF!,2,0),"")</f>
        <v/>
      </c>
      <c r="U219" s="16"/>
      <c r="V219" s="16"/>
      <c r="W219" s="16"/>
      <c r="X219" s="16"/>
      <c r="Y219" s="16"/>
      <c r="Z219" s="16"/>
      <c r="AA219" s="16"/>
      <c r="AB219" s="16"/>
      <c r="AC219" s="16"/>
      <c r="AD219" s="16"/>
    </row>
    <row r="220" spans="1:30" ht="18" customHeight="1" x14ac:dyDescent="0.35">
      <c r="A220" s="254"/>
      <c r="B220" s="239"/>
      <c r="C220" s="239"/>
      <c r="D220" s="237"/>
      <c r="E220" s="237"/>
      <c r="F220" s="238"/>
      <c r="G220" s="491" t="str">
        <f>IF('PD5'!$F220&lt;&gt;"",'PD5'!$C220*'PD5'!$D220+E220,"")</f>
        <v/>
      </c>
      <c r="H220" s="491" t="str">
        <f>IF('PD5'!$G220&lt;&gt;"",'PD5'!$G220*VLOOKUP('PD5'!$F220,'Group Information'!$A$19:$B$25,2,0),"")</f>
        <v/>
      </c>
      <c r="I220" s="256"/>
      <c r="J220" s="16"/>
      <c r="K220" s="16"/>
      <c r="L220" s="16"/>
      <c r="M220" s="16"/>
      <c r="N220" s="23"/>
      <c r="O220" s="16"/>
      <c r="P220" s="23"/>
      <c r="Q220" s="16"/>
      <c r="R220" s="16"/>
      <c r="T220" s="23" t="str">
        <f>IF('PD5'!$S220&lt;&gt;"",'PD5'!$S220*VLOOKUP('PD5'!$R220,#REF!,2,0),"")</f>
        <v/>
      </c>
      <c r="U220" s="16"/>
      <c r="V220" s="16"/>
      <c r="W220" s="16"/>
      <c r="X220" s="16"/>
      <c r="Y220" s="16"/>
      <c r="Z220" s="16"/>
      <c r="AA220" s="16"/>
      <c r="AB220" s="16"/>
      <c r="AC220" s="16"/>
      <c r="AD220" s="16"/>
    </row>
    <row r="221" spans="1:30" ht="18" customHeight="1" x14ac:dyDescent="0.35">
      <c r="A221" s="254"/>
      <c r="B221" s="239"/>
      <c r="C221" s="239"/>
      <c r="D221" s="237"/>
      <c r="E221" s="237"/>
      <c r="F221" s="238"/>
      <c r="G221" s="491" t="str">
        <f>IF('PD5'!$F221&lt;&gt;"",'PD5'!$C221*'PD5'!$D221+E221,"")</f>
        <v/>
      </c>
      <c r="H221" s="491" t="str">
        <f>IF('PD5'!$G221&lt;&gt;"",'PD5'!$G221*VLOOKUP('PD5'!$F221,'Group Information'!$A$19:$B$25,2,0),"")</f>
        <v/>
      </c>
      <c r="I221" s="256"/>
      <c r="J221" s="16"/>
      <c r="K221" s="16"/>
      <c r="L221" s="16"/>
      <c r="M221" s="16"/>
      <c r="N221" s="23"/>
      <c r="O221" s="16"/>
      <c r="P221" s="23"/>
      <c r="Q221" s="16"/>
      <c r="R221" s="16"/>
      <c r="T221" s="23" t="str">
        <f>IF('PD5'!$S221&lt;&gt;"",'PD5'!$S221*VLOOKUP('PD5'!$R221,#REF!,2,0),"")</f>
        <v/>
      </c>
      <c r="U221" s="16"/>
      <c r="V221" s="16"/>
      <c r="W221" s="16"/>
      <c r="X221" s="16"/>
      <c r="Y221" s="16"/>
      <c r="Z221" s="16"/>
      <c r="AA221" s="16"/>
      <c r="AB221" s="16"/>
      <c r="AC221" s="16"/>
      <c r="AD221" s="16"/>
    </row>
    <row r="222" spans="1:30" ht="18" customHeight="1" x14ac:dyDescent="0.35">
      <c r="A222" s="254"/>
      <c r="B222" s="239"/>
      <c r="C222" s="239"/>
      <c r="D222" s="237"/>
      <c r="E222" s="237"/>
      <c r="F222" s="238"/>
      <c r="G222" s="491" t="str">
        <f>IF('PD5'!$F222&lt;&gt;"",'PD5'!$C222*'PD5'!$D222+E222,"")</f>
        <v/>
      </c>
      <c r="H222" s="491" t="str">
        <f>IF('PD5'!$G222&lt;&gt;"",'PD5'!$G222*VLOOKUP('PD5'!$F222,'Group Information'!$A$19:$B$25,2,0),"")</f>
        <v/>
      </c>
      <c r="I222" s="256"/>
      <c r="J222" s="16"/>
      <c r="K222" s="16"/>
      <c r="L222" s="16"/>
      <c r="M222" s="16"/>
      <c r="N222" s="23"/>
      <c r="O222" s="16"/>
      <c r="P222" s="23"/>
      <c r="Q222" s="16"/>
      <c r="R222" s="16"/>
      <c r="T222" s="23" t="str">
        <f>IF('PD5'!$S222&lt;&gt;"",'PD5'!$S222*VLOOKUP('PD5'!$R222,#REF!,2,0),"")</f>
        <v/>
      </c>
      <c r="U222" s="16"/>
      <c r="V222" s="16"/>
      <c r="W222" s="16"/>
      <c r="X222" s="16"/>
      <c r="Y222" s="16"/>
      <c r="Z222" s="16"/>
      <c r="AA222" s="16"/>
      <c r="AB222" s="16"/>
      <c r="AC222" s="16"/>
      <c r="AD222" s="16"/>
    </row>
    <row r="223" spans="1:30" ht="18" customHeight="1" x14ac:dyDescent="0.35">
      <c r="A223" s="254"/>
      <c r="B223" s="239"/>
      <c r="C223" s="239"/>
      <c r="D223" s="237"/>
      <c r="E223" s="237"/>
      <c r="F223" s="238"/>
      <c r="G223" s="491" t="str">
        <f>IF('PD5'!$F223&lt;&gt;"",'PD5'!$C223*'PD5'!$D223+E223,"")</f>
        <v/>
      </c>
      <c r="H223" s="491" t="str">
        <f>IF('PD5'!$G223&lt;&gt;"",'PD5'!$G223*VLOOKUP('PD5'!$F223,'Group Information'!$A$19:$B$25,2,0),"")</f>
        <v/>
      </c>
      <c r="I223" s="256"/>
      <c r="J223" s="16"/>
      <c r="K223" s="16"/>
      <c r="L223" s="16"/>
      <c r="M223" s="16"/>
      <c r="N223" s="23"/>
      <c r="O223" s="16"/>
      <c r="P223" s="23"/>
      <c r="Q223" s="16"/>
      <c r="R223" s="16"/>
      <c r="T223" s="23" t="str">
        <f>IF('PD5'!$S223&lt;&gt;"",'PD5'!$S223*VLOOKUP('PD5'!$R223,#REF!,2,0),"")</f>
        <v/>
      </c>
      <c r="U223" s="16"/>
      <c r="V223" s="16"/>
      <c r="W223" s="16"/>
      <c r="X223" s="16"/>
      <c r="Y223" s="16"/>
      <c r="Z223" s="16"/>
      <c r="AA223" s="16"/>
      <c r="AB223" s="16"/>
      <c r="AC223" s="16"/>
      <c r="AD223" s="16"/>
    </row>
    <row r="224" spans="1:30" ht="18" customHeight="1" x14ac:dyDescent="0.35">
      <c r="A224" s="254"/>
      <c r="B224" s="239"/>
      <c r="C224" s="239"/>
      <c r="D224" s="237"/>
      <c r="E224" s="237"/>
      <c r="F224" s="238"/>
      <c r="G224" s="491" t="str">
        <f>IF('PD5'!$F224&lt;&gt;"",'PD5'!$C224*'PD5'!$D224+E224,"")</f>
        <v/>
      </c>
      <c r="H224" s="491" t="str">
        <f>IF('PD5'!$G224&lt;&gt;"",'PD5'!$G224*VLOOKUP('PD5'!$F224,'Group Information'!$A$19:$B$25,2,0),"")</f>
        <v/>
      </c>
      <c r="I224" s="256"/>
      <c r="J224" s="16"/>
      <c r="K224" s="16"/>
      <c r="L224" s="16"/>
      <c r="M224" s="16"/>
      <c r="N224" s="23"/>
      <c r="O224" s="16"/>
      <c r="P224" s="23"/>
      <c r="Q224" s="16"/>
      <c r="R224" s="16"/>
      <c r="T224" s="23" t="str">
        <f>IF('PD5'!$S224&lt;&gt;"",'PD5'!$S224*VLOOKUP('PD5'!$R224,#REF!,2,0),"")</f>
        <v/>
      </c>
      <c r="U224" s="16"/>
      <c r="V224" s="16"/>
      <c r="W224" s="16"/>
      <c r="X224" s="16"/>
      <c r="Y224" s="16"/>
      <c r="Z224" s="16"/>
      <c r="AA224" s="16"/>
      <c r="AB224" s="16"/>
      <c r="AC224" s="16"/>
      <c r="AD224" s="16"/>
    </row>
    <row r="225" spans="1:30" ht="18" customHeight="1" x14ac:dyDescent="0.35">
      <c r="A225" s="257"/>
      <c r="B225" s="258"/>
      <c r="C225" s="258"/>
      <c r="D225" s="259"/>
      <c r="E225" s="259"/>
      <c r="F225" s="260"/>
      <c r="G225" s="492" t="str">
        <f>IF('PD5'!$F225&lt;&gt;"",'PD5'!$C225*'PD5'!$D225+E225,"")</f>
        <v/>
      </c>
      <c r="H225" s="492" t="str">
        <f>IF('PD5'!$G225&lt;&gt;"",'PD5'!$G225*VLOOKUP('PD5'!$F225,'Group Information'!$A$19:$B$25,2,0),"")</f>
        <v/>
      </c>
      <c r="I225" s="261"/>
      <c r="J225" s="16"/>
      <c r="K225" s="16"/>
      <c r="L225" s="16"/>
      <c r="M225" s="16"/>
      <c r="N225" s="23"/>
      <c r="O225" s="16"/>
      <c r="P225" s="23"/>
      <c r="Q225" s="16"/>
      <c r="R225" s="16"/>
      <c r="T225" s="23" t="str">
        <f>IF('PD5'!$S225&lt;&gt;"",'PD5'!$S225*VLOOKUP('PD5'!$R225,#REF!,2,0),"")</f>
        <v/>
      </c>
      <c r="U225" s="16"/>
      <c r="V225" s="16"/>
      <c r="W225" s="16"/>
      <c r="X225" s="16"/>
      <c r="Y225" s="16"/>
      <c r="Z225" s="16"/>
      <c r="AA225" s="16"/>
      <c r="AB225" s="16"/>
      <c r="AC225" s="16"/>
      <c r="AD225" s="16"/>
    </row>
    <row r="226" spans="1:30" ht="18" customHeight="1" x14ac:dyDescent="0.35">
      <c r="A226" s="17"/>
      <c r="B226" s="16"/>
      <c r="C226" s="16"/>
      <c r="D226" s="16"/>
      <c r="E226" s="16"/>
      <c r="F226" s="16"/>
      <c r="G226" s="16"/>
      <c r="H226" s="16"/>
      <c r="I226" s="16"/>
      <c r="J226" s="16"/>
      <c r="K226" s="16"/>
      <c r="L226" s="16"/>
      <c r="N226" s="16"/>
      <c r="O226" s="16"/>
      <c r="P226" s="16"/>
      <c r="Q226" s="16"/>
      <c r="R226" s="16"/>
      <c r="S226" s="16"/>
      <c r="T226" s="23"/>
      <c r="U226" s="16"/>
      <c r="V226" s="16"/>
      <c r="X226" s="23" t="str">
        <f>IF('PD5'!$W226&lt;&gt;"",'PD5'!$W226*VLOOKUP('PD5'!$V226,#REF!,2,0),"")</f>
        <v/>
      </c>
      <c r="Y226" s="16"/>
      <c r="Z226" s="16"/>
      <c r="AA226" s="16"/>
      <c r="AB226" s="16"/>
      <c r="AC226" s="16"/>
    </row>
    <row r="227" spans="1:30" ht="15.75" customHeight="1" x14ac:dyDescent="0.35">
      <c r="A227" s="17"/>
      <c r="B227" s="16"/>
      <c r="C227" s="16"/>
      <c r="D227" s="16"/>
      <c r="E227" s="16"/>
      <c r="F227" s="16"/>
      <c r="I227" s="16"/>
      <c r="J227" s="16"/>
      <c r="K227" s="16"/>
      <c r="L227" s="16"/>
      <c r="N227" s="16"/>
      <c r="O227" s="16"/>
      <c r="P227" s="16"/>
      <c r="Q227" s="16"/>
      <c r="R227" s="16"/>
      <c r="S227" s="23"/>
      <c r="T227" s="16"/>
      <c r="U227" s="16"/>
      <c r="W227" s="23" t="str">
        <f>IF('PD5'!$V227&lt;&gt;"",'PD5'!$V227*VLOOKUP('PD5'!$U227,#REF!,2,0),"")</f>
        <v/>
      </c>
      <c r="X227" s="16"/>
      <c r="Y227" s="16"/>
      <c r="Z227" s="16"/>
      <c r="AA227" s="16"/>
      <c r="AB227" s="16"/>
      <c r="AC227" s="16"/>
    </row>
    <row r="228" spans="1:30" ht="15.75" customHeight="1" x14ac:dyDescent="0.35">
      <c r="A228" s="17"/>
      <c r="B228" s="16"/>
      <c r="C228" s="16"/>
      <c r="D228" s="16"/>
      <c r="E228" s="16"/>
      <c r="F228" s="16"/>
      <c r="G228" s="16"/>
      <c r="H228" s="16"/>
      <c r="I228" s="16"/>
      <c r="J228" s="16"/>
      <c r="K228" s="16"/>
      <c r="L228" s="16"/>
      <c r="N228" s="16"/>
      <c r="O228" s="16"/>
      <c r="P228" s="16"/>
      <c r="Q228" s="16"/>
      <c r="R228" s="16"/>
      <c r="S228" s="23"/>
      <c r="T228" s="16"/>
      <c r="U228" s="16"/>
      <c r="W228" s="23" t="str">
        <f>IF('PD5'!$V228&lt;&gt;"",'PD5'!$V228*VLOOKUP('PD5'!$U228,#REF!,2,0),"")</f>
        <v/>
      </c>
      <c r="X228" s="16"/>
      <c r="Y228" s="16"/>
      <c r="Z228" s="16"/>
      <c r="AA228" s="16"/>
      <c r="AB228" s="16"/>
      <c r="AC228" s="16"/>
    </row>
    <row r="229" spans="1:30" ht="15.75" customHeight="1" x14ac:dyDescent="0.35">
      <c r="A229" s="17"/>
      <c r="B229" s="16"/>
      <c r="C229" s="16"/>
      <c r="D229" s="16"/>
      <c r="E229" s="16"/>
      <c r="F229" s="16"/>
      <c r="G229" s="16"/>
      <c r="H229" s="16"/>
      <c r="I229" s="16"/>
      <c r="J229" s="16"/>
      <c r="K229" s="16"/>
      <c r="L229" s="16"/>
      <c r="N229" s="16"/>
      <c r="O229" s="16"/>
      <c r="P229" s="16"/>
      <c r="Q229" s="16"/>
      <c r="R229" s="16"/>
      <c r="S229" s="23"/>
      <c r="T229" s="16"/>
      <c r="U229" s="16"/>
      <c r="W229" s="23" t="str">
        <f>IF('PD5'!$V229&lt;&gt;"",'PD5'!$V229*VLOOKUP('PD5'!$U229,#REF!,2,0),"")</f>
        <v/>
      </c>
      <c r="X229" s="16"/>
      <c r="Y229" s="16"/>
      <c r="Z229" s="16"/>
      <c r="AA229" s="16"/>
      <c r="AB229" s="16"/>
      <c r="AC229" s="16"/>
    </row>
    <row r="230" spans="1:30" ht="15.75" customHeight="1" x14ac:dyDescent="0.35">
      <c r="A230" s="17"/>
      <c r="B230" s="16"/>
      <c r="C230" s="16"/>
      <c r="D230" s="16"/>
      <c r="E230" s="16"/>
      <c r="F230" s="16"/>
      <c r="G230" s="16"/>
      <c r="H230" s="16"/>
      <c r="I230" s="16"/>
      <c r="J230" s="16"/>
      <c r="K230" s="16"/>
      <c r="L230" s="16"/>
      <c r="N230" s="16"/>
      <c r="O230" s="16"/>
      <c r="P230" s="16"/>
      <c r="Q230" s="16"/>
      <c r="R230" s="16"/>
      <c r="S230" s="23"/>
      <c r="T230" s="16"/>
      <c r="U230" s="16"/>
      <c r="W230" s="23" t="str">
        <f>IF('PD5'!$V230&lt;&gt;"",'PD5'!$V230*VLOOKUP('PD5'!$U230,#REF!,2,0),"")</f>
        <v/>
      </c>
      <c r="X230" s="16"/>
      <c r="Y230" s="16"/>
      <c r="Z230" s="16"/>
      <c r="AA230" s="16"/>
      <c r="AB230" s="16"/>
      <c r="AC230" s="16"/>
    </row>
    <row r="231" spans="1:30" ht="15.75" customHeight="1" x14ac:dyDescent="0.35">
      <c r="A231" s="17"/>
      <c r="B231" s="16"/>
      <c r="C231" s="16"/>
      <c r="D231" s="16"/>
      <c r="E231" s="16"/>
      <c r="F231" s="16"/>
      <c r="G231" s="16"/>
      <c r="H231" s="16"/>
      <c r="I231" s="16"/>
      <c r="J231" s="16"/>
      <c r="K231" s="16"/>
      <c r="L231" s="16"/>
      <c r="N231" s="16"/>
      <c r="O231" s="16"/>
      <c r="P231" s="16"/>
      <c r="Q231" s="16"/>
      <c r="R231" s="16"/>
      <c r="S231" s="23"/>
      <c r="T231" s="16"/>
      <c r="U231" s="16"/>
      <c r="W231" s="23" t="str">
        <f>IF('PD5'!$V231&lt;&gt;"",'PD5'!$V231*VLOOKUP('PD5'!$U231,#REF!,2,0),"")</f>
        <v/>
      </c>
      <c r="X231" s="16"/>
      <c r="Y231" s="16"/>
      <c r="Z231" s="16"/>
      <c r="AA231" s="16"/>
      <c r="AB231" s="16"/>
      <c r="AC231" s="16"/>
    </row>
    <row r="232" spans="1:30" ht="15.75" customHeight="1" x14ac:dyDescent="0.35">
      <c r="A232" s="17"/>
      <c r="B232" s="16"/>
      <c r="C232" s="16"/>
      <c r="D232" s="16"/>
      <c r="E232" s="16"/>
      <c r="F232" s="16"/>
      <c r="G232" s="16"/>
      <c r="H232" s="16"/>
      <c r="I232" s="16"/>
      <c r="J232" s="16"/>
      <c r="K232" s="16"/>
      <c r="L232" s="16"/>
      <c r="N232" s="16"/>
      <c r="O232" s="16"/>
      <c r="P232" s="16"/>
      <c r="Q232" s="16"/>
      <c r="R232" s="16"/>
      <c r="S232" s="23"/>
      <c r="T232" s="16"/>
      <c r="U232" s="16"/>
      <c r="W232" s="23" t="str">
        <f>IF('PD5'!$V232&lt;&gt;"",'PD5'!$V232*VLOOKUP('PD5'!$U232,#REF!,2,0),"")</f>
        <v/>
      </c>
      <c r="X232" s="16"/>
      <c r="Y232" s="16"/>
      <c r="Z232" s="16"/>
      <c r="AA232" s="16"/>
      <c r="AB232" s="16"/>
      <c r="AC232" s="16"/>
    </row>
    <row r="233" spans="1:30" ht="15.75" customHeight="1" x14ac:dyDescent="0.35">
      <c r="A233" s="17"/>
      <c r="B233" s="16"/>
      <c r="C233" s="16"/>
      <c r="D233" s="16"/>
      <c r="E233" s="16"/>
      <c r="F233" s="16"/>
      <c r="G233" s="16"/>
      <c r="H233" s="16"/>
      <c r="I233" s="16"/>
      <c r="J233" s="16"/>
      <c r="K233" s="16"/>
      <c r="L233" s="16"/>
      <c r="N233" s="16"/>
      <c r="O233" s="16"/>
      <c r="P233" s="16"/>
      <c r="Q233" s="16"/>
      <c r="R233" s="16"/>
      <c r="S233" s="23"/>
      <c r="T233" s="16"/>
      <c r="U233" s="16"/>
      <c r="W233" s="23" t="str">
        <f>IF('PD5'!$V233&lt;&gt;"",'PD5'!$V233*VLOOKUP('PD5'!$U233,#REF!,2,0),"")</f>
        <v/>
      </c>
      <c r="X233" s="16"/>
      <c r="Y233" s="16"/>
      <c r="Z233" s="16"/>
      <c r="AA233" s="16"/>
      <c r="AB233" s="16"/>
      <c r="AC233" s="16"/>
    </row>
    <row r="234" spans="1:30" ht="15.75" customHeight="1" x14ac:dyDescent="0.35">
      <c r="A234" s="17"/>
      <c r="B234" s="16"/>
      <c r="C234" s="16"/>
      <c r="D234" s="16"/>
      <c r="E234" s="16"/>
      <c r="F234" s="16"/>
      <c r="G234" s="16"/>
      <c r="H234" s="16"/>
      <c r="I234" s="16"/>
      <c r="J234" s="16"/>
      <c r="K234" s="16"/>
      <c r="L234" s="16"/>
      <c r="N234" s="16"/>
      <c r="O234" s="16"/>
      <c r="P234" s="16"/>
      <c r="Q234" s="16"/>
      <c r="R234" s="16"/>
      <c r="S234" s="23"/>
      <c r="T234" s="16"/>
      <c r="U234" s="16"/>
      <c r="W234" s="23" t="str">
        <f>IF('PD5'!$V234&lt;&gt;"",'PD5'!$V234*VLOOKUP('PD5'!$U234,#REF!,2,0),"")</f>
        <v/>
      </c>
      <c r="X234" s="16"/>
      <c r="Y234" s="16"/>
      <c r="Z234" s="16"/>
      <c r="AA234" s="16"/>
      <c r="AB234" s="16"/>
      <c r="AC234" s="16"/>
    </row>
    <row r="235" spans="1:30" ht="15.75" customHeight="1" x14ac:dyDescent="0.35">
      <c r="A235" s="17"/>
      <c r="B235" s="16"/>
      <c r="C235" s="16"/>
      <c r="D235" s="16"/>
      <c r="E235" s="16"/>
      <c r="F235" s="16"/>
      <c r="G235" s="16"/>
      <c r="H235" s="16"/>
      <c r="I235" s="16"/>
      <c r="J235" s="16"/>
      <c r="K235" s="16"/>
      <c r="L235" s="16"/>
      <c r="N235" s="16"/>
      <c r="O235" s="16"/>
      <c r="P235" s="16"/>
      <c r="Q235" s="16"/>
      <c r="R235" s="16"/>
      <c r="S235" s="23"/>
      <c r="T235" s="16"/>
      <c r="U235" s="16"/>
      <c r="W235" s="23" t="str">
        <f>IF('PD5'!$V235&lt;&gt;"",'PD5'!$V235*VLOOKUP('PD5'!$U235,#REF!,2,0),"")</f>
        <v/>
      </c>
      <c r="X235" s="16"/>
      <c r="Y235" s="16"/>
      <c r="Z235" s="16"/>
      <c r="AA235" s="16"/>
      <c r="AB235" s="16"/>
      <c r="AC235" s="16"/>
    </row>
    <row r="236" spans="1:30" ht="15.75" customHeight="1" x14ac:dyDescent="0.35">
      <c r="A236" s="17"/>
      <c r="B236" s="16"/>
      <c r="C236" s="16"/>
      <c r="D236" s="16"/>
      <c r="E236" s="16"/>
      <c r="F236" s="16"/>
      <c r="G236" s="16"/>
      <c r="H236" s="16"/>
      <c r="I236" s="16"/>
      <c r="J236" s="16"/>
      <c r="K236" s="16"/>
      <c r="L236" s="16"/>
      <c r="N236" s="16"/>
      <c r="O236" s="16"/>
      <c r="P236" s="16"/>
      <c r="Q236" s="16"/>
      <c r="R236" s="16"/>
      <c r="S236" s="23"/>
      <c r="T236" s="16"/>
      <c r="U236" s="16"/>
      <c r="W236" s="23" t="str">
        <f>IF('PD5'!$V236&lt;&gt;"",'PD5'!$V236*VLOOKUP('PD5'!$U236,#REF!,2,0),"")</f>
        <v/>
      </c>
      <c r="X236" s="16"/>
      <c r="Y236" s="16"/>
      <c r="Z236" s="16"/>
      <c r="AA236" s="16"/>
      <c r="AB236" s="16"/>
      <c r="AC236" s="16"/>
    </row>
    <row r="237" spans="1:30" ht="15.75" customHeight="1" x14ac:dyDescent="0.35">
      <c r="A237" s="17"/>
      <c r="B237" s="16"/>
      <c r="C237" s="16"/>
      <c r="D237" s="16"/>
      <c r="E237" s="16"/>
      <c r="F237" s="16"/>
      <c r="G237" s="16"/>
      <c r="H237" s="16"/>
      <c r="I237" s="16"/>
      <c r="J237" s="16"/>
      <c r="K237" s="16"/>
      <c r="L237" s="16"/>
      <c r="N237" s="16"/>
      <c r="O237" s="16"/>
      <c r="P237" s="16"/>
      <c r="Q237" s="16"/>
      <c r="R237" s="16"/>
      <c r="S237" s="23"/>
      <c r="T237" s="16"/>
      <c r="U237" s="16"/>
      <c r="W237" s="23" t="str">
        <f>IF('PD5'!$V237&lt;&gt;"",'PD5'!$V237*VLOOKUP('PD5'!$U237,#REF!,2,0),"")</f>
        <v/>
      </c>
      <c r="X237" s="16"/>
      <c r="Y237" s="16"/>
      <c r="Z237" s="16"/>
      <c r="AA237" s="16"/>
      <c r="AB237" s="16"/>
      <c r="AC237" s="16"/>
    </row>
    <row r="238" spans="1:30" ht="15.75" customHeight="1" x14ac:dyDescent="0.35">
      <c r="A238" s="17"/>
      <c r="B238" s="16"/>
      <c r="C238" s="16"/>
      <c r="D238" s="16"/>
      <c r="E238" s="16"/>
      <c r="F238" s="16"/>
      <c r="G238" s="16"/>
      <c r="H238" s="16"/>
      <c r="I238" s="16"/>
      <c r="J238" s="16"/>
      <c r="K238" s="16"/>
      <c r="L238" s="16"/>
      <c r="N238" s="16"/>
      <c r="O238" s="16"/>
      <c r="P238" s="16"/>
      <c r="Q238" s="16"/>
      <c r="R238" s="16"/>
      <c r="S238" s="23"/>
      <c r="T238" s="16"/>
      <c r="U238" s="16"/>
      <c r="W238" s="23" t="str">
        <f>IF('PD5'!$V238&lt;&gt;"",'PD5'!$V238*VLOOKUP('PD5'!$U238,#REF!,2,0),"")</f>
        <v/>
      </c>
      <c r="X238" s="16"/>
      <c r="Y238" s="16"/>
      <c r="Z238" s="16"/>
      <c r="AA238" s="16"/>
      <c r="AB238" s="16"/>
      <c r="AC238" s="16"/>
    </row>
    <row r="239" spans="1:30" ht="15.75" customHeight="1" x14ac:dyDescent="0.35">
      <c r="A239" s="17"/>
      <c r="B239" s="16"/>
      <c r="C239" s="16"/>
      <c r="D239" s="16"/>
      <c r="E239" s="16"/>
      <c r="F239" s="16"/>
      <c r="G239" s="16"/>
      <c r="H239" s="16"/>
      <c r="I239" s="16"/>
      <c r="J239" s="16"/>
      <c r="K239" s="16"/>
      <c r="L239" s="16"/>
      <c r="N239" s="16"/>
      <c r="O239" s="16"/>
      <c r="P239" s="16"/>
      <c r="Q239" s="16"/>
      <c r="R239" s="16"/>
      <c r="S239" s="23"/>
      <c r="T239" s="16"/>
      <c r="U239" s="16"/>
      <c r="W239" s="23" t="str">
        <f>IF('PD5'!$V239&lt;&gt;"",'PD5'!$V239*VLOOKUP('PD5'!$U239,#REF!,2,0),"")</f>
        <v/>
      </c>
      <c r="X239" s="16"/>
      <c r="Y239" s="16"/>
      <c r="Z239" s="16"/>
      <c r="AA239" s="16"/>
      <c r="AB239" s="16"/>
      <c r="AC239" s="16"/>
    </row>
    <row r="240" spans="1:30" ht="15.75" customHeight="1" x14ac:dyDescent="0.35">
      <c r="A240" s="17"/>
      <c r="B240" s="16"/>
      <c r="C240" s="16"/>
      <c r="D240" s="16"/>
      <c r="E240" s="16"/>
      <c r="F240" s="16"/>
      <c r="G240" s="16"/>
      <c r="H240" s="16"/>
      <c r="I240" s="16"/>
      <c r="J240" s="16"/>
      <c r="K240" s="16"/>
      <c r="L240" s="16"/>
      <c r="N240" s="16"/>
      <c r="O240" s="16"/>
      <c r="P240" s="16"/>
      <c r="Q240" s="16"/>
      <c r="R240" s="16"/>
      <c r="S240" s="23"/>
      <c r="T240" s="16"/>
      <c r="U240" s="16"/>
      <c r="W240" s="23" t="str">
        <f>IF('PD5'!$V240&lt;&gt;"",'PD5'!$V240*VLOOKUP('PD5'!$U240,#REF!,2,0),"")</f>
        <v/>
      </c>
      <c r="X240" s="16"/>
      <c r="Y240" s="16"/>
      <c r="Z240" s="16"/>
      <c r="AA240" s="16"/>
      <c r="AB240" s="16"/>
      <c r="AC240" s="16"/>
    </row>
    <row r="241" spans="1:29" ht="15.75" customHeight="1" x14ac:dyDescent="0.35">
      <c r="A241" s="17"/>
      <c r="B241" s="16"/>
      <c r="C241" s="16"/>
      <c r="D241" s="16"/>
      <c r="E241" s="16"/>
      <c r="F241" s="16"/>
      <c r="G241" s="16"/>
      <c r="H241" s="16"/>
      <c r="I241" s="16"/>
      <c r="J241" s="16"/>
      <c r="K241" s="16"/>
      <c r="L241" s="16"/>
      <c r="N241" s="16"/>
      <c r="O241" s="16"/>
      <c r="P241" s="16"/>
      <c r="Q241" s="16"/>
      <c r="R241" s="16"/>
      <c r="S241" s="23"/>
      <c r="T241" s="16"/>
      <c r="U241" s="16"/>
      <c r="W241" s="23" t="str">
        <f>IF('PD5'!$V241&lt;&gt;"",'PD5'!$V241*VLOOKUP('PD5'!$U241,#REF!,2,0),"")</f>
        <v/>
      </c>
      <c r="X241" s="16"/>
      <c r="Y241" s="16"/>
      <c r="Z241" s="16"/>
      <c r="AA241" s="16"/>
      <c r="AB241" s="16"/>
      <c r="AC241" s="16"/>
    </row>
    <row r="242" spans="1:29" ht="15.75" customHeight="1" x14ac:dyDescent="0.35">
      <c r="A242" s="17"/>
      <c r="B242" s="16"/>
      <c r="C242" s="16"/>
      <c r="D242" s="16"/>
      <c r="E242" s="16"/>
      <c r="F242" s="16"/>
      <c r="G242" s="16"/>
      <c r="H242" s="16"/>
      <c r="I242" s="16"/>
      <c r="J242" s="16"/>
      <c r="K242" s="16"/>
      <c r="L242" s="16"/>
      <c r="N242" s="16"/>
      <c r="O242" s="16"/>
      <c r="P242" s="16"/>
      <c r="Q242" s="16"/>
      <c r="R242" s="16"/>
      <c r="S242" s="23"/>
      <c r="T242" s="16"/>
      <c r="U242" s="16"/>
      <c r="W242" s="23" t="str">
        <f>IF('PD5'!$V242&lt;&gt;"",'PD5'!$V242*VLOOKUP('PD5'!$U242,#REF!,2,0),"")</f>
        <v/>
      </c>
      <c r="X242" s="16"/>
      <c r="Y242" s="16"/>
      <c r="Z242" s="16"/>
      <c r="AA242" s="16"/>
      <c r="AB242" s="16"/>
      <c r="AC242" s="16"/>
    </row>
    <row r="243" spans="1:29" ht="15.75" customHeight="1" x14ac:dyDescent="0.35">
      <c r="A243" s="17"/>
      <c r="B243" s="16"/>
      <c r="C243" s="16"/>
      <c r="D243" s="16"/>
      <c r="E243" s="16"/>
      <c r="F243" s="16"/>
      <c r="G243" s="16"/>
      <c r="H243" s="16"/>
      <c r="I243" s="16"/>
      <c r="J243" s="16"/>
      <c r="K243" s="16"/>
      <c r="L243" s="16"/>
      <c r="N243" s="16"/>
      <c r="O243" s="16"/>
      <c r="P243" s="16"/>
      <c r="Q243" s="16"/>
      <c r="R243" s="16"/>
      <c r="S243" s="23"/>
      <c r="T243" s="16"/>
      <c r="U243" s="16"/>
      <c r="W243" s="23" t="str">
        <f>IF('PD5'!$V243&lt;&gt;"",'PD5'!$V243*VLOOKUP('PD5'!$U243,#REF!,2,0),"")</f>
        <v/>
      </c>
      <c r="X243" s="16"/>
      <c r="Y243" s="16"/>
      <c r="Z243" s="16"/>
      <c r="AA243" s="16"/>
      <c r="AB243" s="16"/>
      <c r="AC243" s="16"/>
    </row>
    <row r="244" spans="1:29" ht="15.75" customHeight="1" x14ac:dyDescent="0.35">
      <c r="A244" s="17"/>
      <c r="B244" s="16"/>
      <c r="C244" s="16"/>
      <c r="D244" s="16"/>
      <c r="E244" s="16"/>
      <c r="F244" s="16"/>
      <c r="G244" s="16"/>
      <c r="H244" s="16"/>
      <c r="I244" s="16"/>
      <c r="J244" s="16"/>
      <c r="K244" s="16"/>
      <c r="L244" s="16"/>
      <c r="N244" s="16"/>
      <c r="O244" s="16"/>
      <c r="P244" s="16"/>
      <c r="Q244" s="16"/>
      <c r="R244" s="16"/>
      <c r="S244" s="23"/>
      <c r="T244" s="16"/>
      <c r="U244" s="16"/>
      <c r="W244" s="23" t="str">
        <f>IF('PD5'!$V244&lt;&gt;"",'PD5'!$V244*VLOOKUP('PD5'!$U244,#REF!,2,0),"")</f>
        <v/>
      </c>
      <c r="X244" s="16"/>
      <c r="Y244" s="16"/>
      <c r="Z244" s="16"/>
      <c r="AA244" s="16"/>
      <c r="AB244" s="16"/>
      <c r="AC244" s="16"/>
    </row>
    <row r="245" spans="1:29" ht="15.75" customHeight="1" x14ac:dyDescent="0.35">
      <c r="A245" s="17"/>
      <c r="B245" s="16"/>
      <c r="C245" s="16"/>
      <c r="D245" s="16"/>
      <c r="E245" s="16"/>
      <c r="F245" s="16"/>
      <c r="G245" s="16"/>
      <c r="H245" s="16"/>
      <c r="I245" s="16"/>
      <c r="J245" s="16"/>
      <c r="K245" s="16"/>
      <c r="L245" s="16"/>
      <c r="N245" s="16"/>
      <c r="O245" s="16"/>
      <c r="P245" s="16"/>
      <c r="Q245" s="16"/>
      <c r="R245" s="16"/>
      <c r="S245" s="23"/>
      <c r="T245" s="16"/>
      <c r="U245" s="16"/>
      <c r="W245" s="23" t="str">
        <f>IF('PD5'!$V245&lt;&gt;"",'PD5'!$V245*VLOOKUP('PD5'!$U245,#REF!,2,0),"")</f>
        <v/>
      </c>
      <c r="X245" s="16"/>
      <c r="Y245" s="16"/>
      <c r="Z245" s="16"/>
      <c r="AA245" s="16"/>
      <c r="AB245" s="16"/>
      <c r="AC245" s="16"/>
    </row>
    <row r="246" spans="1:29" ht="15.75" customHeight="1" x14ac:dyDescent="0.35">
      <c r="A246" s="17"/>
      <c r="B246" s="16"/>
      <c r="C246" s="16"/>
      <c r="D246" s="16"/>
      <c r="E246" s="16"/>
      <c r="F246" s="16"/>
      <c r="G246" s="16"/>
      <c r="H246" s="16"/>
      <c r="I246" s="16"/>
      <c r="J246" s="16"/>
      <c r="K246" s="16"/>
      <c r="L246" s="16"/>
      <c r="N246" s="16"/>
      <c r="O246" s="16"/>
      <c r="P246" s="16"/>
      <c r="Q246" s="16"/>
      <c r="R246" s="16"/>
      <c r="S246" s="23"/>
      <c r="T246" s="16"/>
      <c r="U246" s="16"/>
      <c r="W246" s="23" t="str">
        <f>IF('PD5'!$V246&lt;&gt;"",'PD5'!$V246*VLOOKUP('PD5'!$U246,#REF!,2,0),"")</f>
        <v/>
      </c>
      <c r="X246" s="16"/>
      <c r="Y246" s="16"/>
      <c r="Z246" s="16"/>
      <c r="AA246" s="16"/>
      <c r="AB246" s="16"/>
      <c r="AC246" s="16"/>
    </row>
    <row r="247" spans="1:29" ht="15.75" customHeight="1" x14ac:dyDescent="0.35">
      <c r="A247" s="17"/>
      <c r="B247" s="16"/>
      <c r="C247" s="16"/>
      <c r="D247" s="16"/>
      <c r="E247" s="16"/>
      <c r="F247" s="16"/>
      <c r="G247" s="16"/>
      <c r="H247" s="16"/>
      <c r="I247" s="16"/>
      <c r="J247" s="16"/>
      <c r="K247" s="16"/>
      <c r="L247" s="16"/>
      <c r="N247" s="16"/>
      <c r="O247" s="16"/>
      <c r="P247" s="16"/>
      <c r="Q247" s="16"/>
      <c r="R247" s="16"/>
      <c r="S247" s="23"/>
      <c r="T247" s="16"/>
      <c r="U247" s="16"/>
      <c r="W247" s="23" t="str">
        <f>IF('PD5'!$V247&lt;&gt;"",'PD5'!$V247*VLOOKUP('PD5'!$U247,#REF!,2,0),"")</f>
        <v/>
      </c>
      <c r="X247" s="16"/>
      <c r="Y247" s="16"/>
      <c r="Z247" s="16"/>
      <c r="AA247" s="16"/>
      <c r="AB247" s="16"/>
      <c r="AC247" s="16"/>
    </row>
    <row r="248" spans="1:29" ht="15.75" customHeight="1" x14ac:dyDescent="0.35">
      <c r="A248" s="17"/>
      <c r="B248" s="16"/>
      <c r="C248" s="16"/>
      <c r="D248" s="16"/>
      <c r="E248" s="16"/>
      <c r="F248" s="16"/>
      <c r="G248" s="16"/>
      <c r="H248" s="16"/>
      <c r="I248" s="16"/>
      <c r="J248" s="16"/>
      <c r="K248" s="16"/>
      <c r="L248" s="16"/>
      <c r="N248" s="16"/>
      <c r="O248" s="16"/>
      <c r="P248" s="16"/>
      <c r="Q248" s="16"/>
      <c r="R248" s="16"/>
      <c r="S248" s="23"/>
      <c r="T248" s="16"/>
      <c r="U248" s="16"/>
      <c r="W248" s="23" t="str">
        <f>IF('PD5'!$V248&lt;&gt;"",'PD5'!$V248*VLOOKUP('PD5'!$U248,#REF!,2,0),"")</f>
        <v/>
      </c>
      <c r="X248" s="16"/>
      <c r="Y248" s="16"/>
      <c r="Z248" s="16"/>
      <c r="AA248" s="16"/>
      <c r="AB248" s="16"/>
      <c r="AC248" s="16"/>
    </row>
    <row r="249" spans="1:29" ht="15.75" customHeight="1" x14ac:dyDescent="0.35">
      <c r="A249" s="17"/>
      <c r="B249" s="16"/>
      <c r="C249" s="16"/>
      <c r="D249" s="16"/>
      <c r="E249" s="16"/>
      <c r="F249" s="16"/>
      <c r="G249" s="16"/>
      <c r="H249" s="16"/>
      <c r="I249" s="16"/>
      <c r="J249" s="16"/>
      <c r="K249" s="16"/>
      <c r="L249" s="16"/>
      <c r="N249" s="16"/>
      <c r="O249" s="16"/>
      <c r="P249" s="16"/>
      <c r="Q249" s="16"/>
      <c r="R249" s="16"/>
      <c r="S249" s="23"/>
      <c r="T249" s="16"/>
      <c r="U249" s="16"/>
      <c r="W249" s="23" t="str">
        <f>IF('PD5'!$V249&lt;&gt;"",'PD5'!$V249*VLOOKUP('PD5'!$U249,#REF!,2,0),"")</f>
        <v/>
      </c>
      <c r="X249" s="16"/>
      <c r="Y249" s="16"/>
      <c r="Z249" s="16"/>
      <c r="AA249" s="16"/>
      <c r="AB249" s="16"/>
      <c r="AC249" s="16"/>
    </row>
    <row r="250" spans="1:29" ht="15.75" customHeight="1" x14ac:dyDescent="0.35">
      <c r="A250" s="17"/>
      <c r="B250" s="16"/>
      <c r="C250" s="16"/>
      <c r="D250" s="16"/>
      <c r="E250" s="16"/>
      <c r="F250" s="16"/>
      <c r="G250" s="16"/>
      <c r="H250" s="16"/>
      <c r="I250" s="16"/>
      <c r="J250" s="16"/>
      <c r="K250" s="16"/>
      <c r="L250" s="16"/>
      <c r="N250" s="16"/>
      <c r="O250" s="16"/>
      <c r="P250" s="16"/>
      <c r="Q250" s="16"/>
      <c r="R250" s="16"/>
      <c r="S250" s="23"/>
      <c r="T250" s="16"/>
      <c r="U250" s="16"/>
      <c r="W250" s="23" t="str">
        <f>IF('PD5'!$V250&lt;&gt;"",'PD5'!$V250*VLOOKUP('PD5'!$U250,#REF!,2,0),"")</f>
        <v/>
      </c>
      <c r="X250" s="16"/>
      <c r="Y250" s="16"/>
      <c r="Z250" s="16"/>
      <c r="AA250" s="16"/>
      <c r="AB250" s="16"/>
      <c r="AC250" s="16"/>
    </row>
    <row r="251" spans="1:29" ht="15.75" customHeight="1" x14ac:dyDescent="0.35">
      <c r="A251" s="17"/>
      <c r="B251" s="16"/>
      <c r="C251" s="16"/>
      <c r="D251" s="16"/>
      <c r="E251" s="16"/>
      <c r="F251" s="16"/>
      <c r="G251" s="16"/>
      <c r="H251" s="16"/>
      <c r="I251" s="16"/>
      <c r="J251" s="16"/>
      <c r="K251" s="16"/>
      <c r="L251" s="16"/>
      <c r="N251" s="16"/>
      <c r="O251" s="16"/>
      <c r="P251" s="16"/>
      <c r="Q251" s="16"/>
      <c r="R251" s="16"/>
      <c r="S251" s="23"/>
      <c r="T251" s="16"/>
      <c r="U251" s="16"/>
      <c r="W251" s="23" t="str">
        <f>IF('PD5'!$V251&lt;&gt;"",'PD5'!$V251*VLOOKUP('PD5'!$U251,#REF!,2,0),"")</f>
        <v/>
      </c>
      <c r="X251" s="16"/>
      <c r="Y251" s="16"/>
      <c r="Z251" s="16"/>
      <c r="AA251" s="16"/>
      <c r="AB251" s="16"/>
      <c r="AC251" s="16"/>
    </row>
    <row r="252" spans="1:29" ht="15.75" customHeight="1" x14ac:dyDescent="0.35">
      <c r="A252" s="17"/>
      <c r="B252" s="16"/>
      <c r="C252" s="16"/>
      <c r="D252" s="16"/>
      <c r="E252" s="16"/>
      <c r="F252" s="16"/>
      <c r="G252" s="16"/>
      <c r="H252" s="16"/>
      <c r="I252" s="16"/>
      <c r="J252" s="16"/>
      <c r="K252" s="16"/>
      <c r="L252" s="16"/>
      <c r="N252" s="16"/>
      <c r="O252" s="16"/>
      <c r="P252" s="16"/>
      <c r="Q252" s="16"/>
      <c r="R252" s="16"/>
      <c r="S252" s="23"/>
      <c r="T252" s="16"/>
      <c r="U252" s="16"/>
      <c r="W252" s="23" t="str">
        <f>IF('PD5'!$V252&lt;&gt;"",'PD5'!$V252*VLOOKUP('PD5'!$U252,#REF!,2,0),"")</f>
        <v/>
      </c>
      <c r="X252" s="16"/>
      <c r="Y252" s="16"/>
      <c r="Z252" s="16"/>
      <c r="AA252" s="16"/>
      <c r="AB252" s="16"/>
      <c r="AC252" s="16"/>
    </row>
    <row r="253" spans="1:29" ht="15.75" customHeight="1" x14ac:dyDescent="0.35">
      <c r="A253" s="17"/>
      <c r="B253" s="16"/>
      <c r="C253" s="16"/>
      <c r="D253" s="16"/>
      <c r="E253" s="16"/>
      <c r="F253" s="16"/>
      <c r="G253" s="16"/>
      <c r="H253" s="16"/>
      <c r="I253" s="16"/>
      <c r="J253" s="16"/>
      <c r="K253" s="16"/>
      <c r="L253" s="16"/>
      <c r="N253" s="16"/>
      <c r="O253" s="16"/>
      <c r="P253" s="16"/>
      <c r="Q253" s="16"/>
      <c r="R253" s="16"/>
      <c r="S253" s="23"/>
      <c r="T253" s="16"/>
      <c r="U253" s="16"/>
      <c r="W253" s="23" t="str">
        <f>IF('PD5'!$V253&lt;&gt;"",'PD5'!$V253*VLOOKUP('PD5'!$U253,#REF!,2,0),"")</f>
        <v/>
      </c>
      <c r="X253" s="16"/>
      <c r="Y253" s="16"/>
      <c r="Z253" s="16"/>
      <c r="AA253" s="16"/>
      <c r="AB253" s="16"/>
      <c r="AC253" s="16"/>
    </row>
    <row r="254" spans="1:29" ht="15.75" customHeight="1" x14ac:dyDescent="0.35">
      <c r="A254" s="17"/>
      <c r="B254" s="16"/>
      <c r="C254" s="16"/>
      <c r="D254" s="16"/>
      <c r="E254" s="16"/>
      <c r="F254" s="16"/>
      <c r="G254" s="16"/>
      <c r="H254" s="16"/>
      <c r="I254" s="16"/>
      <c r="J254" s="16"/>
      <c r="K254" s="16"/>
      <c r="L254" s="16"/>
      <c r="N254" s="16"/>
      <c r="O254" s="16"/>
      <c r="P254" s="16"/>
      <c r="Q254" s="16"/>
      <c r="R254" s="16"/>
      <c r="S254" s="23"/>
      <c r="T254" s="16"/>
      <c r="U254" s="16"/>
      <c r="W254" s="23" t="str">
        <f>IF('PD5'!$V254&lt;&gt;"",'PD5'!$V254*VLOOKUP('PD5'!$U254,#REF!,2,0),"")</f>
        <v/>
      </c>
      <c r="X254" s="16"/>
      <c r="Y254" s="16"/>
      <c r="Z254" s="16"/>
      <c r="AA254" s="16"/>
      <c r="AB254" s="16"/>
      <c r="AC254" s="16"/>
    </row>
    <row r="255" spans="1:29" ht="15.75" customHeight="1" x14ac:dyDescent="0.35">
      <c r="A255" s="17"/>
      <c r="B255" s="16"/>
      <c r="C255" s="16"/>
      <c r="D255" s="16"/>
      <c r="E255" s="16"/>
      <c r="F255" s="16"/>
      <c r="G255" s="16"/>
      <c r="H255" s="16"/>
      <c r="I255" s="16"/>
      <c r="J255" s="16"/>
      <c r="K255" s="16"/>
      <c r="L255" s="16"/>
      <c r="N255" s="16"/>
      <c r="O255" s="16"/>
      <c r="P255" s="16"/>
      <c r="Q255" s="16"/>
      <c r="R255" s="16"/>
      <c r="S255" s="23"/>
      <c r="T255" s="16"/>
      <c r="U255" s="16"/>
      <c r="W255" s="23" t="str">
        <f>IF('PD5'!$V255&lt;&gt;"",'PD5'!$V255*VLOOKUP('PD5'!$U255,#REF!,2,0),"")</f>
        <v/>
      </c>
      <c r="X255" s="16"/>
      <c r="Y255" s="16"/>
      <c r="Z255" s="16"/>
      <c r="AA255" s="16"/>
      <c r="AB255" s="16"/>
      <c r="AC255" s="16"/>
    </row>
    <row r="256" spans="1:29" ht="15.75" customHeight="1" x14ac:dyDescent="0.35">
      <c r="A256" s="17"/>
      <c r="B256" s="16"/>
      <c r="C256" s="16"/>
      <c r="D256" s="16"/>
      <c r="E256" s="16"/>
      <c r="F256" s="16"/>
      <c r="G256" s="16"/>
      <c r="H256" s="16"/>
      <c r="I256" s="16"/>
      <c r="J256" s="16"/>
      <c r="K256" s="16"/>
      <c r="L256" s="16"/>
      <c r="N256" s="16"/>
      <c r="O256" s="16"/>
      <c r="P256" s="16"/>
      <c r="Q256" s="16"/>
      <c r="R256" s="16"/>
      <c r="S256" s="23"/>
      <c r="T256" s="16"/>
      <c r="U256" s="16"/>
      <c r="W256" s="23" t="str">
        <f>IF('PD5'!$V256&lt;&gt;"",'PD5'!$V256*VLOOKUP('PD5'!$U256,#REF!,2,0),"")</f>
        <v/>
      </c>
      <c r="X256" s="16"/>
      <c r="Y256" s="16"/>
      <c r="Z256" s="16"/>
      <c r="AA256" s="16"/>
      <c r="AB256" s="16"/>
      <c r="AC256" s="16"/>
    </row>
    <row r="257" spans="1:29" ht="15.75" customHeight="1" x14ac:dyDescent="0.35">
      <c r="A257" s="17"/>
      <c r="B257" s="16"/>
      <c r="C257" s="16"/>
      <c r="D257" s="16"/>
      <c r="E257" s="16"/>
      <c r="F257" s="16"/>
      <c r="G257" s="16"/>
      <c r="H257" s="16"/>
      <c r="I257" s="16"/>
      <c r="J257" s="16"/>
      <c r="K257" s="16"/>
      <c r="L257" s="16"/>
      <c r="N257" s="16"/>
      <c r="O257" s="16"/>
      <c r="P257" s="16"/>
      <c r="Q257" s="16"/>
      <c r="R257" s="16"/>
      <c r="S257" s="23"/>
      <c r="T257" s="16"/>
      <c r="U257" s="16"/>
      <c r="W257" s="23" t="str">
        <f>IF('PD5'!$V257&lt;&gt;"",'PD5'!$V257*VLOOKUP('PD5'!$U257,#REF!,2,0),"")</f>
        <v/>
      </c>
      <c r="X257" s="16"/>
      <c r="Y257" s="16"/>
      <c r="Z257" s="16"/>
      <c r="AA257" s="16"/>
      <c r="AB257" s="16"/>
      <c r="AC257" s="16"/>
    </row>
    <row r="258" spans="1:29" ht="15.75" customHeight="1" x14ac:dyDescent="0.35">
      <c r="A258" s="17"/>
      <c r="B258" s="16"/>
      <c r="C258" s="16"/>
      <c r="D258" s="16"/>
      <c r="E258" s="16"/>
      <c r="F258" s="16"/>
      <c r="G258" s="16"/>
      <c r="H258" s="16"/>
      <c r="I258" s="16"/>
      <c r="J258" s="16"/>
      <c r="K258" s="16"/>
      <c r="L258" s="16"/>
      <c r="N258" s="16"/>
      <c r="O258" s="16"/>
      <c r="P258" s="16"/>
      <c r="Q258" s="16"/>
      <c r="R258" s="16"/>
      <c r="S258" s="23"/>
      <c r="T258" s="16"/>
      <c r="U258" s="16"/>
      <c r="W258" s="23" t="str">
        <f>IF('PD5'!$V258&lt;&gt;"",'PD5'!$V258*VLOOKUP('PD5'!$U258,#REF!,2,0),"")</f>
        <v/>
      </c>
      <c r="X258" s="16"/>
      <c r="Y258" s="16"/>
      <c r="Z258" s="16"/>
      <c r="AA258" s="16"/>
      <c r="AB258" s="16"/>
      <c r="AC258" s="16"/>
    </row>
    <row r="259" spans="1:29" ht="15.75" customHeight="1" x14ac:dyDescent="0.35">
      <c r="A259" s="17"/>
      <c r="B259" s="16"/>
      <c r="C259" s="16"/>
      <c r="D259" s="16"/>
      <c r="E259" s="16"/>
      <c r="F259" s="16"/>
      <c r="G259" s="16"/>
      <c r="H259" s="16"/>
      <c r="I259" s="16"/>
      <c r="J259" s="16"/>
      <c r="K259" s="16"/>
      <c r="L259" s="16"/>
      <c r="N259" s="16"/>
      <c r="O259" s="16"/>
      <c r="P259" s="16"/>
      <c r="Q259" s="16"/>
      <c r="R259" s="16"/>
      <c r="S259" s="23"/>
      <c r="T259" s="16"/>
      <c r="U259" s="16"/>
      <c r="W259" s="23" t="str">
        <f>IF('PD5'!$V259&lt;&gt;"",'PD5'!$V259*VLOOKUP('PD5'!$U259,#REF!,2,0),"")</f>
        <v/>
      </c>
      <c r="X259" s="16"/>
      <c r="Y259" s="16"/>
      <c r="Z259" s="16"/>
      <c r="AA259" s="16"/>
      <c r="AB259" s="16"/>
      <c r="AC259" s="16"/>
    </row>
    <row r="260" spans="1:29" ht="15.75" customHeight="1" x14ac:dyDescent="0.35">
      <c r="A260" s="17"/>
      <c r="B260" s="16"/>
      <c r="C260" s="16"/>
      <c r="D260" s="16"/>
      <c r="E260" s="16"/>
      <c r="F260" s="16"/>
      <c r="G260" s="16"/>
      <c r="H260" s="16"/>
      <c r="I260" s="16"/>
      <c r="J260" s="16"/>
      <c r="K260" s="16"/>
      <c r="L260" s="16"/>
      <c r="N260" s="16"/>
      <c r="O260" s="16"/>
      <c r="P260" s="16"/>
      <c r="Q260" s="16"/>
      <c r="R260" s="16"/>
      <c r="S260" s="23"/>
      <c r="T260" s="16"/>
      <c r="U260" s="16"/>
      <c r="W260" s="23" t="str">
        <f>IF('PD5'!$V260&lt;&gt;"",'PD5'!$V260*VLOOKUP('PD5'!$U260,#REF!,2,0),"")</f>
        <v/>
      </c>
      <c r="X260" s="16"/>
      <c r="Y260" s="16"/>
      <c r="Z260" s="16"/>
      <c r="AA260" s="16"/>
      <c r="AB260" s="16"/>
      <c r="AC260" s="16"/>
    </row>
    <row r="261" spans="1:29" ht="15.75" customHeight="1" x14ac:dyDescent="0.35">
      <c r="A261" s="17"/>
      <c r="B261" s="16"/>
      <c r="C261" s="16"/>
      <c r="D261" s="16"/>
      <c r="E261" s="16"/>
      <c r="F261" s="16"/>
      <c r="G261" s="16"/>
      <c r="H261" s="16"/>
      <c r="I261" s="16"/>
      <c r="J261" s="16"/>
      <c r="K261" s="16"/>
      <c r="L261" s="16"/>
      <c r="N261" s="16"/>
      <c r="O261" s="16"/>
      <c r="P261" s="16"/>
      <c r="Q261" s="16"/>
      <c r="R261" s="16"/>
      <c r="S261" s="23"/>
      <c r="T261" s="16"/>
      <c r="U261" s="16"/>
      <c r="W261" s="23" t="str">
        <f>IF('PD5'!$V261&lt;&gt;"",'PD5'!$V261*VLOOKUP('PD5'!$U261,#REF!,2,0),"")</f>
        <v/>
      </c>
      <c r="X261" s="16"/>
      <c r="Y261" s="16"/>
      <c r="Z261" s="16"/>
      <c r="AA261" s="16"/>
      <c r="AB261" s="16"/>
      <c r="AC261" s="16"/>
    </row>
    <row r="262" spans="1:29" ht="15.75" customHeight="1" x14ac:dyDescent="0.35">
      <c r="A262" s="17"/>
      <c r="B262" s="16"/>
      <c r="C262" s="16"/>
      <c r="D262" s="16"/>
      <c r="E262" s="16"/>
      <c r="F262" s="16"/>
      <c r="G262" s="16"/>
      <c r="H262" s="16"/>
      <c r="I262" s="16"/>
      <c r="J262" s="16"/>
      <c r="K262" s="16"/>
      <c r="L262" s="16"/>
      <c r="N262" s="16"/>
      <c r="O262" s="16"/>
      <c r="P262" s="16"/>
      <c r="Q262" s="16"/>
      <c r="R262" s="16"/>
      <c r="S262" s="23"/>
      <c r="T262" s="16"/>
      <c r="U262" s="16"/>
      <c r="W262" s="23" t="str">
        <f>IF('PD5'!$V262&lt;&gt;"",'PD5'!$V262*VLOOKUP('PD5'!$U262,#REF!,2,0),"")</f>
        <v/>
      </c>
      <c r="X262" s="16"/>
      <c r="Y262" s="16"/>
      <c r="Z262" s="16"/>
      <c r="AA262" s="16"/>
      <c r="AB262" s="16"/>
      <c r="AC262" s="16"/>
    </row>
    <row r="263" spans="1:29" ht="15.75" customHeight="1" x14ac:dyDescent="0.35">
      <c r="A263" s="17"/>
      <c r="B263" s="16"/>
      <c r="C263" s="16"/>
      <c r="D263" s="16"/>
      <c r="E263" s="16"/>
      <c r="F263" s="16"/>
      <c r="G263" s="16"/>
      <c r="H263" s="16"/>
      <c r="I263" s="16"/>
      <c r="J263" s="16"/>
      <c r="K263" s="16"/>
      <c r="L263" s="16"/>
      <c r="N263" s="16"/>
      <c r="O263" s="16"/>
      <c r="P263" s="16"/>
      <c r="Q263" s="16"/>
      <c r="R263" s="16"/>
      <c r="S263" s="23"/>
      <c r="T263" s="16"/>
      <c r="U263" s="16"/>
      <c r="W263" s="23" t="str">
        <f>IF('PD5'!$V263&lt;&gt;"",'PD5'!$V263*VLOOKUP('PD5'!$U263,#REF!,2,0),"")</f>
        <v/>
      </c>
      <c r="X263" s="16"/>
      <c r="Y263" s="16"/>
      <c r="Z263" s="16"/>
      <c r="AA263" s="16"/>
      <c r="AB263" s="16"/>
      <c r="AC263" s="16"/>
    </row>
    <row r="264" spans="1:29" ht="15.75" customHeight="1" x14ac:dyDescent="0.35">
      <c r="A264" s="17"/>
      <c r="B264" s="16"/>
      <c r="C264" s="16"/>
      <c r="D264" s="16"/>
      <c r="E264" s="16"/>
      <c r="F264" s="16"/>
      <c r="G264" s="16"/>
      <c r="H264" s="16"/>
      <c r="I264" s="16"/>
      <c r="J264" s="16"/>
      <c r="K264" s="16"/>
      <c r="L264" s="16"/>
      <c r="N264" s="16"/>
      <c r="O264" s="16"/>
      <c r="P264" s="16"/>
      <c r="Q264" s="16"/>
      <c r="R264" s="16"/>
      <c r="S264" s="23"/>
      <c r="T264" s="16"/>
      <c r="U264" s="16"/>
      <c r="W264" s="23" t="str">
        <f>IF('PD5'!$V264&lt;&gt;"",'PD5'!$V264*VLOOKUP('PD5'!$U264,#REF!,2,0),"")</f>
        <v/>
      </c>
      <c r="X264" s="16"/>
      <c r="Y264" s="16"/>
      <c r="Z264" s="16"/>
      <c r="AA264" s="16"/>
      <c r="AB264" s="16"/>
      <c r="AC264" s="16"/>
    </row>
    <row r="265" spans="1:29" ht="15.75" customHeight="1" x14ac:dyDescent="0.35">
      <c r="A265" s="17"/>
      <c r="B265" s="16"/>
      <c r="C265" s="16"/>
      <c r="D265" s="16"/>
      <c r="E265" s="16"/>
      <c r="F265" s="16"/>
      <c r="G265" s="16"/>
      <c r="H265" s="16"/>
      <c r="I265" s="16"/>
      <c r="J265" s="16"/>
      <c r="K265" s="16"/>
      <c r="L265" s="16"/>
      <c r="N265" s="16"/>
      <c r="O265" s="16"/>
      <c r="P265" s="16"/>
      <c r="Q265" s="16"/>
      <c r="R265" s="16"/>
      <c r="S265" s="23"/>
      <c r="T265" s="16"/>
      <c r="U265" s="16"/>
      <c r="W265" s="23" t="str">
        <f>IF('PD5'!$V265&lt;&gt;"",'PD5'!$V265*VLOOKUP('PD5'!$U265,#REF!,2,0),"")</f>
        <v/>
      </c>
      <c r="X265" s="16"/>
      <c r="Y265" s="16"/>
      <c r="Z265" s="16"/>
      <c r="AA265" s="16"/>
      <c r="AB265" s="16"/>
      <c r="AC265" s="16"/>
    </row>
    <row r="266" spans="1:29" ht="15.75" customHeight="1" x14ac:dyDescent="0.35">
      <c r="A266" s="17"/>
      <c r="B266" s="16"/>
      <c r="C266" s="16"/>
      <c r="D266" s="16"/>
      <c r="E266" s="16"/>
      <c r="F266" s="16"/>
      <c r="G266" s="16"/>
      <c r="H266" s="16"/>
      <c r="I266" s="16"/>
      <c r="J266" s="16"/>
      <c r="K266" s="16"/>
      <c r="L266" s="16"/>
      <c r="N266" s="16"/>
      <c r="O266" s="16"/>
      <c r="P266" s="16"/>
      <c r="Q266" s="16"/>
      <c r="R266" s="16"/>
      <c r="S266" s="23"/>
      <c r="T266" s="16"/>
      <c r="U266" s="16"/>
      <c r="W266" s="23" t="str">
        <f>IF('PD5'!$V266&lt;&gt;"",'PD5'!$V266*VLOOKUP('PD5'!$U266,#REF!,2,0),"")</f>
        <v/>
      </c>
      <c r="X266" s="16"/>
      <c r="Y266" s="16"/>
      <c r="Z266" s="16"/>
      <c r="AA266" s="16"/>
      <c r="AB266" s="16"/>
      <c r="AC266" s="16"/>
    </row>
    <row r="267" spans="1:29" ht="15.75" customHeight="1" x14ac:dyDescent="0.35">
      <c r="A267" s="17"/>
      <c r="B267" s="16"/>
      <c r="C267" s="16"/>
      <c r="D267" s="16"/>
      <c r="E267" s="16"/>
      <c r="F267" s="16"/>
      <c r="G267" s="16"/>
      <c r="H267" s="16"/>
      <c r="I267" s="16"/>
      <c r="J267" s="16"/>
      <c r="K267" s="16"/>
      <c r="L267" s="16"/>
      <c r="N267" s="16"/>
      <c r="O267" s="16"/>
      <c r="P267" s="16"/>
      <c r="Q267" s="16"/>
      <c r="R267" s="16"/>
      <c r="S267" s="23"/>
      <c r="T267" s="16"/>
      <c r="U267" s="16"/>
      <c r="W267" s="23" t="str">
        <f>IF('PD5'!$V267&lt;&gt;"",'PD5'!$V267*VLOOKUP('PD5'!$U267,#REF!,2,0),"")</f>
        <v/>
      </c>
      <c r="X267" s="16"/>
      <c r="Y267" s="16"/>
      <c r="Z267" s="16"/>
      <c r="AA267" s="16"/>
      <c r="AB267" s="16"/>
      <c r="AC267" s="16"/>
    </row>
    <row r="268" spans="1:29" ht="15.75" customHeight="1" x14ac:dyDescent="0.35">
      <c r="A268" s="17"/>
      <c r="B268" s="16"/>
      <c r="C268" s="16"/>
      <c r="D268" s="16"/>
      <c r="E268" s="16"/>
      <c r="F268" s="16"/>
      <c r="G268" s="16"/>
      <c r="H268" s="16"/>
      <c r="I268" s="16"/>
      <c r="J268" s="16"/>
      <c r="K268" s="16"/>
      <c r="L268" s="16"/>
      <c r="N268" s="16"/>
      <c r="O268" s="16"/>
      <c r="P268" s="16"/>
      <c r="Q268" s="16"/>
      <c r="R268" s="16"/>
      <c r="S268" s="23"/>
      <c r="T268" s="16"/>
      <c r="U268" s="16"/>
      <c r="W268" s="23" t="str">
        <f>IF('PD5'!$V268&lt;&gt;"",'PD5'!$V268*VLOOKUP('PD5'!$U268,#REF!,2,0),"")</f>
        <v/>
      </c>
      <c r="X268" s="16"/>
      <c r="Y268" s="16"/>
      <c r="Z268" s="16"/>
      <c r="AA268" s="16"/>
      <c r="AB268" s="16"/>
      <c r="AC268" s="16"/>
    </row>
    <row r="269" spans="1:29" ht="15.75" customHeight="1" x14ac:dyDescent="0.35">
      <c r="A269" s="17"/>
      <c r="B269" s="16"/>
      <c r="C269" s="16"/>
      <c r="D269" s="16"/>
      <c r="E269" s="16"/>
      <c r="F269" s="16"/>
      <c r="G269" s="16"/>
      <c r="H269" s="16"/>
      <c r="I269" s="16"/>
      <c r="J269" s="16"/>
      <c r="K269" s="16"/>
      <c r="L269" s="16"/>
      <c r="N269" s="16"/>
      <c r="O269" s="16"/>
      <c r="P269" s="16"/>
      <c r="Q269" s="16"/>
      <c r="R269" s="16"/>
      <c r="S269" s="23"/>
      <c r="T269" s="16"/>
      <c r="U269" s="16"/>
      <c r="W269" s="23" t="str">
        <f>IF('PD5'!$V269&lt;&gt;"",'PD5'!$V269*VLOOKUP('PD5'!$U269,#REF!,2,0),"")</f>
        <v/>
      </c>
      <c r="X269" s="16"/>
      <c r="Y269" s="16"/>
      <c r="Z269" s="16"/>
      <c r="AA269" s="16"/>
      <c r="AB269" s="16"/>
      <c r="AC269" s="16"/>
    </row>
    <row r="270" spans="1:29" ht="15.75" customHeight="1" x14ac:dyDescent="0.35">
      <c r="A270" s="17"/>
      <c r="B270" s="16"/>
      <c r="C270" s="16"/>
      <c r="D270" s="16"/>
      <c r="E270" s="16"/>
      <c r="F270" s="16"/>
      <c r="G270" s="16"/>
      <c r="H270" s="16"/>
      <c r="I270" s="16"/>
      <c r="J270" s="16"/>
      <c r="K270" s="16"/>
      <c r="L270" s="16"/>
      <c r="N270" s="16"/>
      <c r="O270" s="16"/>
      <c r="P270" s="16"/>
      <c r="Q270" s="16"/>
      <c r="R270" s="16"/>
      <c r="S270" s="23"/>
      <c r="T270" s="16"/>
      <c r="U270" s="16"/>
      <c r="W270" s="23" t="str">
        <f>IF('PD5'!$V270&lt;&gt;"",'PD5'!$V270*VLOOKUP('PD5'!$U270,#REF!,2,0),"")</f>
        <v/>
      </c>
      <c r="X270" s="16"/>
      <c r="Y270" s="16"/>
      <c r="Z270" s="16"/>
      <c r="AA270" s="16"/>
      <c r="AB270" s="16"/>
      <c r="AC270" s="16"/>
    </row>
    <row r="271" spans="1:29" ht="15.75" customHeight="1" x14ac:dyDescent="0.35">
      <c r="A271" s="17"/>
      <c r="B271" s="16"/>
      <c r="C271" s="16"/>
      <c r="D271" s="16"/>
      <c r="E271" s="16"/>
      <c r="F271" s="16"/>
      <c r="G271" s="16"/>
      <c r="H271" s="16"/>
      <c r="I271" s="16"/>
      <c r="J271" s="16"/>
      <c r="K271" s="16"/>
      <c r="L271" s="16"/>
      <c r="N271" s="16"/>
      <c r="O271" s="16"/>
      <c r="P271" s="16"/>
      <c r="Q271" s="16"/>
      <c r="R271" s="16"/>
      <c r="S271" s="23"/>
      <c r="T271" s="16"/>
      <c r="U271" s="16"/>
      <c r="W271" s="23" t="str">
        <f>IF('PD5'!$V271&lt;&gt;"",'PD5'!$V271*VLOOKUP('PD5'!$U271,#REF!,2,0),"")</f>
        <v/>
      </c>
      <c r="X271" s="16"/>
      <c r="Y271" s="16"/>
      <c r="Z271" s="16"/>
      <c r="AA271" s="16"/>
      <c r="AB271" s="16"/>
      <c r="AC271" s="16"/>
    </row>
    <row r="272" spans="1:29" ht="15.75" customHeight="1" x14ac:dyDescent="0.35">
      <c r="A272" s="17"/>
      <c r="B272" s="16"/>
      <c r="C272" s="16"/>
      <c r="D272" s="16"/>
      <c r="E272" s="16"/>
      <c r="F272" s="16"/>
      <c r="G272" s="16"/>
      <c r="H272" s="16"/>
      <c r="I272" s="16"/>
      <c r="J272" s="16"/>
      <c r="K272" s="16"/>
      <c r="L272" s="16"/>
      <c r="N272" s="16"/>
      <c r="O272" s="16"/>
      <c r="P272" s="16"/>
      <c r="Q272" s="16"/>
      <c r="R272" s="16"/>
      <c r="S272" s="23"/>
      <c r="T272" s="16"/>
      <c r="U272" s="16"/>
      <c r="W272" s="23" t="str">
        <f>IF('PD5'!$V272&lt;&gt;"",'PD5'!$V272*VLOOKUP('PD5'!$U272,#REF!,2,0),"")</f>
        <v/>
      </c>
      <c r="X272" s="16"/>
      <c r="Y272" s="16"/>
      <c r="Z272" s="16"/>
      <c r="AA272" s="16"/>
      <c r="AB272" s="16"/>
      <c r="AC272" s="16"/>
    </row>
    <row r="273" spans="1:29" ht="15.75" customHeight="1" x14ac:dyDescent="0.35">
      <c r="A273" s="17"/>
      <c r="B273" s="16"/>
      <c r="C273" s="16"/>
      <c r="D273" s="16"/>
      <c r="E273" s="16"/>
      <c r="F273" s="16"/>
      <c r="G273" s="16"/>
      <c r="H273" s="16"/>
      <c r="I273" s="16"/>
      <c r="J273" s="16"/>
      <c r="K273" s="16"/>
      <c r="L273" s="16"/>
      <c r="N273" s="16"/>
      <c r="O273" s="16"/>
      <c r="P273" s="16"/>
      <c r="Q273" s="16"/>
      <c r="R273" s="16"/>
      <c r="S273" s="23"/>
      <c r="T273" s="16"/>
      <c r="U273" s="16"/>
      <c r="W273" s="23" t="str">
        <f>IF('PD5'!$V273&lt;&gt;"",'PD5'!$V273*VLOOKUP('PD5'!$U273,#REF!,2,0),"")</f>
        <v/>
      </c>
      <c r="X273" s="16"/>
      <c r="Y273" s="16"/>
      <c r="Z273" s="16"/>
      <c r="AA273" s="16"/>
      <c r="AB273" s="16"/>
      <c r="AC273" s="16"/>
    </row>
    <row r="274" spans="1:29" ht="15.75" customHeight="1" x14ac:dyDescent="0.35">
      <c r="A274" s="17"/>
      <c r="B274" s="16"/>
      <c r="C274" s="16"/>
      <c r="D274" s="16"/>
      <c r="E274" s="16"/>
      <c r="F274" s="16"/>
      <c r="G274" s="16"/>
      <c r="H274" s="16"/>
      <c r="I274" s="16"/>
      <c r="J274" s="16"/>
      <c r="K274" s="16"/>
      <c r="L274" s="16"/>
      <c r="N274" s="16"/>
      <c r="O274" s="16"/>
      <c r="P274" s="16"/>
      <c r="Q274" s="16"/>
      <c r="R274" s="16"/>
      <c r="S274" s="23"/>
      <c r="T274" s="16"/>
      <c r="U274" s="16"/>
      <c r="W274" s="23" t="str">
        <f>IF('PD5'!$V274&lt;&gt;"",'PD5'!$V274*VLOOKUP('PD5'!$U274,#REF!,2,0),"")</f>
        <v/>
      </c>
      <c r="X274" s="16"/>
      <c r="Y274" s="16"/>
      <c r="Z274" s="16"/>
      <c r="AA274" s="16"/>
      <c r="AB274" s="16"/>
      <c r="AC274" s="16"/>
    </row>
    <row r="275" spans="1:29" ht="15.75" customHeight="1" x14ac:dyDescent="0.35">
      <c r="A275" s="17"/>
      <c r="B275" s="16"/>
      <c r="C275" s="16"/>
      <c r="D275" s="16"/>
      <c r="E275" s="16"/>
      <c r="F275" s="16"/>
      <c r="G275" s="16"/>
      <c r="H275" s="16"/>
      <c r="I275" s="16"/>
      <c r="J275" s="16"/>
      <c r="K275" s="16"/>
      <c r="L275" s="16"/>
      <c r="N275" s="16"/>
      <c r="O275" s="16"/>
      <c r="P275" s="16"/>
      <c r="Q275" s="16"/>
      <c r="R275" s="16"/>
      <c r="S275" s="23"/>
      <c r="T275" s="16"/>
      <c r="U275" s="16"/>
      <c r="W275" s="23" t="str">
        <f>IF('PD5'!$V275&lt;&gt;"",'PD5'!$V275*VLOOKUP('PD5'!$U275,#REF!,2,0),"")</f>
        <v/>
      </c>
      <c r="X275" s="16"/>
      <c r="Y275" s="16"/>
      <c r="Z275" s="16"/>
      <c r="AA275" s="16"/>
      <c r="AB275" s="16"/>
      <c r="AC275" s="16"/>
    </row>
    <row r="276" spans="1:29" ht="15.75" customHeight="1" x14ac:dyDescent="0.35">
      <c r="A276" s="17"/>
      <c r="B276" s="16"/>
      <c r="C276" s="16"/>
      <c r="D276" s="16"/>
      <c r="E276" s="16"/>
      <c r="F276" s="16"/>
      <c r="G276" s="16"/>
      <c r="H276" s="16"/>
      <c r="I276" s="16"/>
      <c r="J276" s="16"/>
      <c r="K276" s="16"/>
      <c r="L276" s="16"/>
      <c r="N276" s="16"/>
      <c r="O276" s="16"/>
      <c r="P276" s="16"/>
      <c r="Q276" s="16"/>
      <c r="R276" s="16"/>
      <c r="S276" s="23"/>
      <c r="T276" s="16"/>
      <c r="U276" s="16"/>
      <c r="W276" s="23" t="str">
        <f>IF('PD5'!$V276&lt;&gt;"",'PD5'!$V276*VLOOKUP('PD5'!$U276,#REF!,2,0),"")</f>
        <v/>
      </c>
      <c r="X276" s="16"/>
      <c r="Y276" s="16"/>
      <c r="Z276" s="16"/>
      <c r="AA276" s="16"/>
      <c r="AB276" s="16"/>
      <c r="AC276" s="16"/>
    </row>
    <row r="277" spans="1:29" ht="15.75" customHeight="1" x14ac:dyDescent="0.35">
      <c r="A277" s="17"/>
      <c r="B277" s="16"/>
      <c r="C277" s="16"/>
      <c r="D277" s="16"/>
      <c r="E277" s="16"/>
      <c r="F277" s="16"/>
      <c r="G277" s="16"/>
      <c r="H277" s="16"/>
      <c r="I277" s="16"/>
      <c r="J277" s="16"/>
      <c r="K277" s="16"/>
      <c r="L277" s="16"/>
      <c r="N277" s="16"/>
      <c r="O277" s="16"/>
      <c r="P277" s="16"/>
      <c r="Q277" s="16"/>
      <c r="R277" s="16"/>
      <c r="S277" s="23"/>
      <c r="T277" s="16"/>
      <c r="U277" s="16"/>
      <c r="W277" s="23" t="str">
        <f>IF('PD5'!$V277&lt;&gt;"",'PD5'!$V277*VLOOKUP('PD5'!$U277,#REF!,2,0),"")</f>
        <v/>
      </c>
      <c r="X277" s="16"/>
      <c r="Y277" s="16"/>
      <c r="Z277" s="16"/>
      <c r="AA277" s="16"/>
      <c r="AB277" s="16"/>
      <c r="AC277" s="16"/>
    </row>
    <row r="278" spans="1:29" ht="15.75" customHeight="1" x14ac:dyDescent="0.35">
      <c r="A278" s="17"/>
      <c r="B278" s="16"/>
      <c r="C278" s="16"/>
      <c r="D278" s="16"/>
      <c r="E278" s="16"/>
      <c r="F278" s="16"/>
      <c r="G278" s="16"/>
      <c r="H278" s="16"/>
      <c r="I278" s="16"/>
      <c r="J278" s="16"/>
      <c r="K278" s="16"/>
      <c r="L278" s="16"/>
      <c r="N278" s="16"/>
      <c r="O278" s="16"/>
      <c r="P278" s="16"/>
      <c r="Q278" s="16"/>
      <c r="R278" s="16"/>
      <c r="S278" s="23"/>
      <c r="T278" s="16"/>
      <c r="U278" s="16"/>
      <c r="W278" s="23" t="str">
        <f>IF('PD5'!$V278&lt;&gt;"",'PD5'!$V278*VLOOKUP('PD5'!$U278,#REF!,2,0),"")</f>
        <v/>
      </c>
      <c r="X278" s="16"/>
      <c r="Y278" s="16"/>
      <c r="Z278" s="16"/>
      <c r="AA278" s="16"/>
      <c r="AB278" s="16"/>
      <c r="AC278" s="16"/>
    </row>
    <row r="279" spans="1:29" ht="15.75" customHeight="1" x14ac:dyDescent="0.35">
      <c r="A279" s="17"/>
      <c r="B279" s="16"/>
      <c r="C279" s="16"/>
      <c r="D279" s="16"/>
      <c r="E279" s="16"/>
      <c r="F279" s="16"/>
      <c r="G279" s="16"/>
      <c r="H279" s="16"/>
      <c r="I279" s="16"/>
      <c r="J279" s="16"/>
      <c r="K279" s="16"/>
      <c r="L279" s="16"/>
      <c r="N279" s="16"/>
      <c r="O279" s="16"/>
      <c r="P279" s="16"/>
      <c r="Q279" s="16"/>
      <c r="R279" s="16"/>
      <c r="S279" s="23"/>
      <c r="T279" s="16"/>
      <c r="U279" s="16"/>
      <c r="W279" s="23" t="str">
        <f>IF('PD5'!$V279&lt;&gt;"",'PD5'!$V279*VLOOKUP('PD5'!$U279,#REF!,2,0),"")</f>
        <v/>
      </c>
      <c r="X279" s="16"/>
      <c r="Y279" s="16"/>
      <c r="Z279" s="16"/>
      <c r="AA279" s="16"/>
      <c r="AB279" s="16"/>
      <c r="AC279" s="16"/>
    </row>
    <row r="280" spans="1:29" ht="15.75" customHeight="1" x14ac:dyDescent="0.35">
      <c r="A280" s="17"/>
      <c r="B280" s="16"/>
      <c r="C280" s="16"/>
      <c r="D280" s="16"/>
      <c r="E280" s="16"/>
      <c r="F280" s="16"/>
      <c r="G280" s="16"/>
      <c r="H280" s="16"/>
      <c r="I280" s="16"/>
      <c r="J280" s="16"/>
      <c r="K280" s="16"/>
      <c r="L280" s="16"/>
      <c r="N280" s="16"/>
      <c r="O280" s="16"/>
      <c r="P280" s="16"/>
      <c r="Q280" s="16"/>
      <c r="R280" s="16"/>
      <c r="S280" s="23"/>
      <c r="T280" s="16"/>
      <c r="U280" s="16"/>
      <c r="W280" s="23" t="str">
        <f>IF('PD5'!$V280&lt;&gt;"",'PD5'!$V280*VLOOKUP('PD5'!$U280,#REF!,2,0),"")</f>
        <v/>
      </c>
      <c r="X280" s="16"/>
      <c r="Y280" s="16"/>
      <c r="Z280" s="16"/>
      <c r="AA280" s="16"/>
      <c r="AB280" s="16"/>
      <c r="AC280" s="16"/>
    </row>
    <row r="281" spans="1:29" ht="15.75" customHeight="1" x14ac:dyDescent="0.35">
      <c r="A281" s="17"/>
      <c r="B281" s="16"/>
      <c r="C281" s="16"/>
      <c r="D281" s="16"/>
      <c r="E281" s="16"/>
      <c r="F281" s="16"/>
      <c r="G281" s="16"/>
      <c r="H281" s="16"/>
      <c r="I281" s="16"/>
      <c r="J281" s="16"/>
      <c r="K281" s="16"/>
      <c r="L281" s="16"/>
      <c r="N281" s="16"/>
      <c r="O281" s="16"/>
      <c r="P281" s="16"/>
      <c r="Q281" s="16"/>
      <c r="R281" s="16"/>
      <c r="S281" s="23"/>
      <c r="T281" s="16"/>
      <c r="U281" s="16"/>
      <c r="W281" s="23" t="str">
        <f>IF('PD5'!$V281&lt;&gt;"",'PD5'!$V281*VLOOKUP('PD5'!$U281,#REF!,2,0),"")</f>
        <v/>
      </c>
      <c r="X281" s="16"/>
      <c r="Y281" s="16"/>
      <c r="Z281" s="16"/>
      <c r="AA281" s="16"/>
      <c r="AB281" s="16"/>
      <c r="AC281" s="16"/>
    </row>
    <row r="282" spans="1:29" ht="15.75" customHeight="1" x14ac:dyDescent="0.35">
      <c r="A282" s="17"/>
      <c r="B282" s="16"/>
      <c r="C282" s="16"/>
      <c r="D282" s="16"/>
      <c r="E282" s="16"/>
      <c r="F282" s="16"/>
      <c r="G282" s="16"/>
      <c r="H282" s="16"/>
      <c r="I282" s="16"/>
      <c r="J282" s="16"/>
      <c r="K282" s="16"/>
      <c r="L282" s="16"/>
      <c r="N282" s="16"/>
      <c r="O282" s="16"/>
      <c r="P282" s="16"/>
      <c r="Q282" s="16"/>
      <c r="R282" s="16"/>
      <c r="S282" s="23"/>
      <c r="T282" s="16"/>
      <c r="U282" s="16"/>
      <c r="W282" s="23" t="str">
        <f>IF('PD5'!$V282&lt;&gt;"",'PD5'!$V282*VLOOKUP('PD5'!$U282,#REF!,2,0),"")</f>
        <v/>
      </c>
      <c r="X282" s="16"/>
      <c r="Y282" s="16"/>
      <c r="Z282" s="16"/>
      <c r="AA282" s="16"/>
      <c r="AB282" s="16"/>
      <c r="AC282" s="16"/>
    </row>
    <row r="283" spans="1:29" ht="15.75" customHeight="1" x14ac:dyDescent="0.35">
      <c r="A283" s="17"/>
      <c r="B283" s="16"/>
      <c r="C283" s="16"/>
      <c r="D283" s="16"/>
      <c r="E283" s="16"/>
      <c r="F283" s="16"/>
      <c r="G283" s="16"/>
      <c r="H283" s="16"/>
      <c r="I283" s="16"/>
      <c r="J283" s="16"/>
      <c r="K283" s="16"/>
      <c r="L283" s="16"/>
      <c r="N283" s="16"/>
      <c r="O283" s="16"/>
      <c r="P283" s="16"/>
      <c r="Q283" s="16"/>
      <c r="R283" s="16"/>
      <c r="S283" s="23"/>
      <c r="T283" s="16"/>
      <c r="U283" s="16"/>
      <c r="W283" s="23" t="str">
        <f>IF('PD5'!$V283&lt;&gt;"",'PD5'!$V283*VLOOKUP('PD5'!$U283,#REF!,2,0),"")</f>
        <v/>
      </c>
      <c r="X283" s="16"/>
      <c r="Y283" s="16"/>
      <c r="Z283" s="16"/>
      <c r="AA283" s="16"/>
      <c r="AB283" s="16"/>
      <c r="AC283" s="16"/>
    </row>
    <row r="284" spans="1:29" ht="15.75" customHeight="1" x14ac:dyDescent="0.35">
      <c r="A284" s="17"/>
      <c r="B284" s="16"/>
      <c r="C284" s="16"/>
      <c r="D284" s="16"/>
      <c r="E284" s="16"/>
      <c r="F284" s="16"/>
      <c r="G284" s="16"/>
      <c r="H284" s="16"/>
      <c r="I284" s="16"/>
      <c r="J284" s="16"/>
      <c r="K284" s="16"/>
      <c r="L284" s="16"/>
      <c r="N284" s="16"/>
      <c r="O284" s="16"/>
      <c r="P284" s="16"/>
      <c r="Q284" s="16"/>
      <c r="R284" s="16"/>
      <c r="S284" s="23"/>
      <c r="T284" s="16"/>
      <c r="U284" s="16"/>
      <c r="W284" s="23" t="str">
        <f>IF('PD5'!$V284&lt;&gt;"",'PD5'!$V284*VLOOKUP('PD5'!$U284,#REF!,2,0),"")</f>
        <v/>
      </c>
      <c r="X284" s="16"/>
      <c r="Y284" s="16"/>
      <c r="Z284" s="16"/>
      <c r="AA284" s="16"/>
      <c r="AB284" s="16"/>
      <c r="AC284" s="16"/>
    </row>
    <row r="285" spans="1:29" ht="15.75" customHeight="1" x14ac:dyDescent="0.35">
      <c r="A285" s="17"/>
      <c r="B285" s="16"/>
      <c r="C285" s="16"/>
      <c r="D285" s="16"/>
      <c r="E285" s="16"/>
      <c r="F285" s="16"/>
      <c r="G285" s="16"/>
      <c r="H285" s="16"/>
      <c r="I285" s="16"/>
      <c r="J285" s="16"/>
      <c r="K285" s="16"/>
      <c r="N285" s="16"/>
      <c r="O285" s="16"/>
      <c r="P285" s="16"/>
      <c r="Q285" s="16"/>
      <c r="R285" s="16"/>
      <c r="S285" s="23"/>
      <c r="T285" s="16"/>
      <c r="U285" s="16"/>
      <c r="W285" s="23" t="str">
        <f>IF('PD5'!$V285&lt;&gt;"",'PD5'!$V285*VLOOKUP('PD5'!$U285,#REF!,2,0),"")</f>
        <v/>
      </c>
      <c r="X285" s="16"/>
      <c r="Y285" s="16"/>
      <c r="Z285" s="16"/>
      <c r="AA285" s="16"/>
      <c r="AB285" s="16"/>
      <c r="AC285" s="16"/>
    </row>
    <row r="286" spans="1:29" ht="15.75" customHeight="1" x14ac:dyDescent="0.35">
      <c r="A286" s="17"/>
      <c r="B286" s="16"/>
      <c r="C286" s="16"/>
      <c r="D286" s="16"/>
      <c r="E286" s="16"/>
      <c r="F286" s="16"/>
      <c r="G286" s="16"/>
      <c r="H286" s="16"/>
      <c r="I286" s="16"/>
      <c r="J286" s="16"/>
      <c r="K286" s="16"/>
      <c r="N286" s="16"/>
      <c r="O286" s="16"/>
      <c r="P286" s="16"/>
      <c r="Q286" s="16"/>
      <c r="R286" s="16"/>
      <c r="S286" s="23"/>
      <c r="T286" s="16"/>
      <c r="U286" s="16"/>
      <c r="W286" s="23" t="str">
        <f>IF('PD5'!$V286&lt;&gt;"",'PD5'!$V286*VLOOKUP('PD5'!$U286,#REF!,2,0),"")</f>
        <v/>
      </c>
      <c r="X286" s="16"/>
      <c r="Y286" s="16"/>
      <c r="Z286" s="16"/>
      <c r="AA286" s="16"/>
      <c r="AB286" s="16"/>
      <c r="AC286" s="16"/>
    </row>
    <row r="287" spans="1:29" ht="15.75" customHeight="1" x14ac:dyDescent="0.35">
      <c r="A287" s="17"/>
      <c r="B287" s="16"/>
      <c r="C287" s="16"/>
      <c r="D287" s="16"/>
      <c r="E287" s="16"/>
      <c r="F287" s="16"/>
      <c r="G287" s="16"/>
      <c r="H287" s="16"/>
      <c r="I287" s="16"/>
      <c r="J287" s="16"/>
      <c r="K287" s="16"/>
      <c r="N287" s="16"/>
      <c r="O287" s="16"/>
      <c r="P287" s="16"/>
      <c r="Q287" s="16"/>
      <c r="R287" s="16"/>
      <c r="S287" s="23"/>
      <c r="T287" s="16"/>
      <c r="U287" s="16"/>
      <c r="W287" s="23" t="str">
        <f>IF('PD5'!$V287&lt;&gt;"",'PD5'!$V287*VLOOKUP('PD5'!$U287,#REF!,2,0),"")</f>
        <v/>
      </c>
      <c r="X287" s="16"/>
      <c r="Y287" s="16"/>
      <c r="Z287" s="16"/>
      <c r="AA287" s="16"/>
      <c r="AB287" s="16"/>
      <c r="AC287" s="16"/>
    </row>
    <row r="288" spans="1:29" ht="15.75" customHeight="1" x14ac:dyDescent="0.35">
      <c r="A288" s="17"/>
      <c r="B288" s="16"/>
      <c r="C288" s="16"/>
      <c r="D288" s="16"/>
      <c r="E288" s="16"/>
      <c r="F288" s="16"/>
      <c r="G288" s="16"/>
      <c r="H288" s="16"/>
      <c r="I288" s="16"/>
      <c r="J288" s="16"/>
      <c r="K288" s="16"/>
      <c r="N288" s="16"/>
      <c r="O288" s="16"/>
      <c r="P288" s="16"/>
      <c r="Q288" s="16"/>
      <c r="R288" s="16"/>
      <c r="S288" s="23"/>
      <c r="T288" s="16"/>
      <c r="U288" s="16"/>
      <c r="W288" s="23" t="str">
        <f>IF('PD5'!$V288&lt;&gt;"",'PD5'!$V288*VLOOKUP('PD5'!$U288,#REF!,2,0),"")</f>
        <v/>
      </c>
      <c r="X288" s="16"/>
      <c r="Y288" s="16"/>
      <c r="Z288" s="16"/>
      <c r="AA288" s="16"/>
      <c r="AB288" s="16"/>
      <c r="AC288" s="16"/>
    </row>
    <row r="289" spans="1:29" ht="15.75" customHeight="1" x14ac:dyDescent="0.35">
      <c r="A289" s="17"/>
      <c r="B289" s="16"/>
      <c r="C289" s="16"/>
      <c r="D289" s="16"/>
      <c r="E289" s="16"/>
      <c r="F289" s="16"/>
      <c r="G289" s="16"/>
      <c r="H289" s="16"/>
      <c r="I289" s="16"/>
      <c r="J289" s="16"/>
      <c r="K289" s="16"/>
      <c r="N289" s="16"/>
      <c r="O289" s="16"/>
      <c r="P289" s="16"/>
      <c r="Q289" s="16"/>
      <c r="R289" s="16"/>
      <c r="S289" s="23"/>
      <c r="T289" s="16"/>
      <c r="U289" s="16"/>
      <c r="W289" s="23" t="str">
        <f>IF('PD5'!$V289&lt;&gt;"",'PD5'!$V289*VLOOKUP('PD5'!$U289,#REF!,2,0),"")</f>
        <v/>
      </c>
      <c r="X289" s="16"/>
      <c r="Y289" s="16"/>
      <c r="Z289" s="16"/>
      <c r="AA289" s="16"/>
      <c r="AB289" s="16"/>
      <c r="AC289" s="16"/>
    </row>
    <row r="290" spans="1:29" ht="15.75" customHeight="1" x14ac:dyDescent="0.35">
      <c r="A290" s="17"/>
      <c r="B290" s="16"/>
      <c r="C290" s="16"/>
      <c r="D290" s="16"/>
      <c r="E290" s="16"/>
      <c r="F290" s="16"/>
      <c r="G290" s="16"/>
      <c r="H290" s="16"/>
      <c r="I290" s="16"/>
      <c r="J290" s="16"/>
      <c r="K290" s="16"/>
      <c r="N290" s="16"/>
      <c r="O290" s="16"/>
      <c r="P290" s="16"/>
      <c r="Q290" s="16"/>
      <c r="R290" s="16"/>
      <c r="S290" s="23"/>
      <c r="T290" s="16"/>
      <c r="U290" s="16"/>
      <c r="W290" s="23" t="str">
        <f>IF('PD5'!$V290&lt;&gt;"",'PD5'!$V290*VLOOKUP('PD5'!$U290,#REF!,2,0),"")</f>
        <v/>
      </c>
      <c r="X290" s="16"/>
      <c r="Y290" s="16"/>
      <c r="Z290" s="16"/>
      <c r="AA290" s="16"/>
      <c r="AB290" s="16"/>
      <c r="AC290" s="16"/>
    </row>
    <row r="291" spans="1:29" ht="15.75" customHeight="1" x14ac:dyDescent="0.35">
      <c r="A291" s="17"/>
      <c r="B291" s="16"/>
      <c r="C291" s="16"/>
      <c r="D291" s="16"/>
      <c r="E291" s="16"/>
      <c r="F291" s="16"/>
      <c r="G291" s="16"/>
      <c r="H291" s="16"/>
      <c r="I291" s="16"/>
      <c r="J291" s="16"/>
      <c r="K291" s="16"/>
      <c r="N291" s="16"/>
      <c r="O291" s="16"/>
      <c r="P291" s="16"/>
      <c r="Q291" s="16"/>
      <c r="R291" s="16"/>
      <c r="S291" s="23"/>
      <c r="T291" s="16"/>
      <c r="U291" s="16"/>
      <c r="W291" s="23" t="str">
        <f>IF('PD5'!$V291&lt;&gt;"",'PD5'!$V291*VLOOKUP('PD5'!$U291,#REF!,2,0),"")</f>
        <v/>
      </c>
      <c r="X291" s="16"/>
      <c r="Y291" s="16"/>
      <c r="Z291" s="16"/>
      <c r="AA291" s="16"/>
      <c r="AB291" s="16"/>
      <c r="AC291" s="16"/>
    </row>
    <row r="292" spans="1:29" ht="15.75" customHeight="1" x14ac:dyDescent="0.35">
      <c r="A292" s="17"/>
      <c r="B292" s="16"/>
      <c r="C292" s="16"/>
      <c r="D292" s="16"/>
      <c r="E292" s="16"/>
      <c r="F292" s="16"/>
      <c r="G292" s="16"/>
      <c r="H292" s="16"/>
      <c r="I292" s="16"/>
      <c r="J292" s="16"/>
      <c r="K292" s="16"/>
      <c r="N292" s="16"/>
      <c r="O292" s="16"/>
      <c r="P292" s="16"/>
      <c r="Q292" s="16"/>
      <c r="R292" s="16"/>
      <c r="S292" s="23"/>
      <c r="T292" s="16"/>
      <c r="U292" s="16"/>
      <c r="W292" s="23" t="str">
        <f>IF('PD5'!$V292&lt;&gt;"",'PD5'!$V292*VLOOKUP('PD5'!$U292,#REF!,2,0),"")</f>
        <v/>
      </c>
      <c r="X292" s="16"/>
      <c r="Y292" s="16"/>
      <c r="Z292" s="16"/>
      <c r="AA292" s="16"/>
      <c r="AB292" s="16"/>
      <c r="AC292" s="16"/>
    </row>
    <row r="293" spans="1:29" ht="15.75" customHeight="1" x14ac:dyDescent="0.35">
      <c r="A293" s="17"/>
      <c r="B293" s="16"/>
      <c r="C293" s="16"/>
      <c r="D293" s="16"/>
      <c r="E293" s="16"/>
      <c r="F293" s="16"/>
      <c r="G293" s="16"/>
      <c r="H293" s="16"/>
      <c r="I293" s="16"/>
      <c r="J293" s="16"/>
      <c r="K293" s="16"/>
      <c r="N293" s="16"/>
      <c r="O293" s="16"/>
      <c r="P293" s="16"/>
      <c r="Q293" s="16"/>
      <c r="R293" s="16"/>
      <c r="S293" s="23"/>
      <c r="T293" s="16"/>
      <c r="U293" s="16"/>
      <c r="W293" s="23" t="str">
        <f>IF('PD5'!$V293&lt;&gt;"",'PD5'!$V293*VLOOKUP('PD5'!$U293,#REF!,2,0),"")</f>
        <v/>
      </c>
      <c r="X293" s="16"/>
      <c r="Y293" s="16"/>
      <c r="Z293" s="16"/>
      <c r="AA293" s="16"/>
      <c r="AB293" s="16"/>
      <c r="AC293" s="16"/>
    </row>
    <row r="294" spans="1:29" ht="15.75" customHeight="1" x14ac:dyDescent="0.35">
      <c r="A294" s="17"/>
      <c r="B294" s="16"/>
      <c r="C294" s="16"/>
      <c r="D294" s="16"/>
      <c r="E294" s="16"/>
      <c r="F294" s="16"/>
      <c r="G294" s="16"/>
      <c r="H294" s="16"/>
      <c r="I294" s="16"/>
      <c r="J294" s="16"/>
      <c r="K294" s="16"/>
      <c r="N294" s="16"/>
      <c r="O294" s="16"/>
      <c r="P294" s="16"/>
      <c r="Q294" s="16"/>
      <c r="R294" s="16"/>
      <c r="S294" s="23"/>
      <c r="T294" s="16"/>
      <c r="U294" s="16"/>
      <c r="W294" s="23" t="str">
        <f>IF('PD5'!$V294&lt;&gt;"",'PD5'!$V294*VLOOKUP('PD5'!$U294,#REF!,2,0),"")</f>
        <v/>
      </c>
      <c r="X294" s="16"/>
      <c r="Y294" s="16"/>
      <c r="Z294" s="16"/>
      <c r="AA294" s="16"/>
      <c r="AB294" s="16"/>
      <c r="AC294" s="16"/>
    </row>
    <row r="295" spans="1:29" ht="15.75" customHeight="1" x14ac:dyDescent="0.35">
      <c r="A295" s="17"/>
      <c r="B295" s="16"/>
      <c r="C295" s="16"/>
      <c r="D295" s="16"/>
      <c r="E295" s="16"/>
      <c r="F295" s="16"/>
      <c r="G295" s="16"/>
      <c r="H295" s="16"/>
      <c r="I295" s="16"/>
      <c r="J295" s="16"/>
      <c r="K295" s="16"/>
      <c r="N295" s="16"/>
      <c r="O295" s="16"/>
      <c r="P295" s="16"/>
      <c r="Q295" s="16"/>
      <c r="R295" s="16"/>
      <c r="S295" s="23"/>
      <c r="T295" s="16"/>
      <c r="U295" s="16"/>
      <c r="W295" s="23" t="str">
        <f>IF('PD5'!$V295&lt;&gt;"",'PD5'!$V295*VLOOKUP('PD5'!$U295,#REF!,2,0),"")</f>
        <v/>
      </c>
      <c r="X295" s="16"/>
      <c r="Y295" s="16"/>
      <c r="Z295" s="16"/>
      <c r="AA295" s="16"/>
      <c r="AB295" s="16"/>
      <c r="AC295" s="16"/>
    </row>
    <row r="296" spans="1:29" ht="15.75" customHeight="1" x14ac:dyDescent="0.35">
      <c r="A296" s="17"/>
      <c r="B296" s="16"/>
      <c r="C296" s="16"/>
      <c r="D296" s="16"/>
      <c r="E296" s="16"/>
      <c r="F296" s="16"/>
      <c r="G296" s="16"/>
      <c r="H296" s="16"/>
      <c r="I296" s="16"/>
      <c r="J296" s="16"/>
      <c r="K296" s="16"/>
      <c r="N296" s="16"/>
      <c r="O296" s="16"/>
      <c r="P296" s="16"/>
      <c r="Q296" s="16"/>
      <c r="R296" s="16"/>
      <c r="S296" s="23"/>
      <c r="T296" s="16"/>
      <c r="U296" s="16"/>
      <c r="W296" s="23" t="str">
        <f>IF('PD5'!$V296&lt;&gt;"",'PD5'!$V296*VLOOKUP('PD5'!$U296,#REF!,2,0),"")</f>
        <v/>
      </c>
      <c r="X296" s="16"/>
      <c r="Y296" s="16"/>
      <c r="Z296" s="16"/>
      <c r="AA296" s="16"/>
      <c r="AB296" s="16"/>
      <c r="AC296" s="16"/>
    </row>
    <row r="297" spans="1:29" ht="15.75" customHeight="1" x14ac:dyDescent="0.35">
      <c r="A297" s="17"/>
      <c r="B297" s="16"/>
      <c r="C297" s="16"/>
      <c r="D297" s="16"/>
      <c r="E297" s="16"/>
      <c r="F297" s="16"/>
      <c r="G297" s="16"/>
      <c r="H297" s="16"/>
      <c r="I297" s="16"/>
      <c r="J297" s="16"/>
      <c r="K297" s="16"/>
      <c r="N297" s="16"/>
      <c r="O297" s="16"/>
      <c r="P297" s="16"/>
      <c r="Q297" s="16"/>
      <c r="R297" s="16"/>
      <c r="S297" s="23"/>
      <c r="T297" s="16"/>
      <c r="U297" s="16"/>
      <c r="W297" s="23" t="str">
        <f>IF('PD5'!$V297&lt;&gt;"",'PD5'!$V297*VLOOKUP('PD5'!$U297,#REF!,2,0),"")</f>
        <v/>
      </c>
      <c r="X297" s="16"/>
      <c r="Y297" s="16"/>
      <c r="Z297" s="16"/>
      <c r="AA297" s="16"/>
      <c r="AB297" s="16"/>
      <c r="AC297" s="16"/>
    </row>
    <row r="298" spans="1:29" ht="15.75" customHeight="1" x14ac:dyDescent="0.35">
      <c r="A298" s="17"/>
      <c r="B298" s="16"/>
      <c r="C298" s="16"/>
      <c r="D298" s="16"/>
      <c r="E298" s="16"/>
      <c r="F298" s="16"/>
      <c r="G298" s="16"/>
      <c r="H298" s="16"/>
      <c r="I298" s="16"/>
      <c r="J298" s="16"/>
      <c r="K298" s="16"/>
      <c r="N298" s="16"/>
      <c r="O298" s="16"/>
      <c r="P298" s="16"/>
      <c r="Q298" s="16"/>
      <c r="R298" s="16"/>
      <c r="S298" s="23"/>
      <c r="T298" s="16"/>
      <c r="U298" s="16"/>
      <c r="W298" s="23" t="str">
        <f>IF('PD5'!$V298&lt;&gt;"",'PD5'!$V298*VLOOKUP('PD5'!$U298,#REF!,2,0),"")</f>
        <v/>
      </c>
      <c r="X298" s="16"/>
      <c r="Y298" s="16"/>
      <c r="Z298" s="16"/>
      <c r="AA298" s="16"/>
      <c r="AB298" s="16"/>
      <c r="AC298" s="16"/>
    </row>
    <row r="299" spans="1:29" ht="15.75" customHeight="1" x14ac:dyDescent="0.35">
      <c r="A299" s="17"/>
      <c r="B299" s="16"/>
      <c r="C299" s="16"/>
      <c r="D299" s="16"/>
      <c r="E299" s="16"/>
      <c r="F299" s="16"/>
      <c r="G299" s="16"/>
      <c r="H299" s="16"/>
      <c r="I299" s="16"/>
      <c r="J299" s="16"/>
      <c r="K299" s="16"/>
      <c r="N299" s="16"/>
      <c r="O299" s="16"/>
      <c r="P299" s="16"/>
      <c r="Q299" s="16"/>
      <c r="R299" s="16"/>
      <c r="S299" s="23"/>
      <c r="T299" s="16"/>
      <c r="U299" s="16"/>
      <c r="W299" s="23" t="str">
        <f>IF('PD5'!$V299&lt;&gt;"",'PD5'!$V299*VLOOKUP('PD5'!$U299,#REF!,2,0),"")</f>
        <v/>
      </c>
      <c r="X299" s="16"/>
      <c r="Y299" s="16"/>
      <c r="Z299" s="16"/>
      <c r="AA299" s="16"/>
      <c r="AB299" s="16"/>
      <c r="AC299" s="16"/>
    </row>
    <row r="300" spans="1:29" ht="15.75" customHeight="1" x14ac:dyDescent="0.35">
      <c r="A300" s="17"/>
      <c r="B300" s="16"/>
      <c r="C300" s="16"/>
      <c r="D300" s="16"/>
      <c r="E300" s="16"/>
      <c r="F300" s="16"/>
      <c r="G300" s="16"/>
      <c r="H300" s="16"/>
      <c r="I300" s="16"/>
      <c r="J300" s="16"/>
      <c r="K300" s="16"/>
      <c r="N300" s="16"/>
      <c r="O300" s="16"/>
      <c r="P300" s="16"/>
      <c r="Q300" s="16"/>
      <c r="R300" s="16"/>
      <c r="S300" s="23"/>
      <c r="T300" s="16"/>
      <c r="U300" s="16"/>
      <c r="W300" s="23" t="str">
        <f>IF('PD5'!$V300&lt;&gt;"",'PD5'!$V300*VLOOKUP('PD5'!$U300,#REF!,2,0),"")</f>
        <v/>
      </c>
      <c r="X300" s="16"/>
      <c r="Y300" s="16"/>
      <c r="Z300" s="16"/>
      <c r="AA300" s="16"/>
      <c r="AB300" s="16"/>
      <c r="AC300" s="16"/>
    </row>
    <row r="301" spans="1:29" ht="15.75" customHeight="1" x14ac:dyDescent="0.35">
      <c r="A301" s="17"/>
      <c r="B301" s="16"/>
      <c r="C301" s="16"/>
      <c r="D301" s="16"/>
      <c r="E301" s="16"/>
      <c r="F301" s="16"/>
      <c r="G301" s="16"/>
      <c r="H301" s="16"/>
      <c r="I301" s="16"/>
      <c r="J301" s="16"/>
      <c r="K301" s="16"/>
      <c r="N301" s="16"/>
      <c r="O301" s="16"/>
      <c r="P301" s="16"/>
      <c r="Q301" s="16"/>
      <c r="R301" s="16"/>
      <c r="S301" s="23"/>
      <c r="T301" s="16"/>
      <c r="U301" s="16"/>
      <c r="W301" s="23" t="str">
        <f>IF('PD5'!$V301&lt;&gt;"",'PD5'!$V301*VLOOKUP('PD5'!$U301,#REF!,2,0),"")</f>
        <v/>
      </c>
      <c r="X301" s="16"/>
      <c r="Y301" s="16"/>
      <c r="Z301" s="16"/>
      <c r="AA301" s="16"/>
      <c r="AB301" s="16"/>
      <c r="AC301" s="16"/>
    </row>
    <row r="302" spans="1:29" ht="15.75" customHeight="1" x14ac:dyDescent="0.35">
      <c r="A302" s="17"/>
      <c r="B302" s="16"/>
      <c r="C302" s="16"/>
      <c r="D302" s="16"/>
      <c r="E302" s="16"/>
      <c r="F302" s="16"/>
      <c r="G302" s="16"/>
      <c r="H302" s="16"/>
      <c r="I302" s="16"/>
      <c r="J302" s="16"/>
      <c r="K302" s="16"/>
      <c r="N302" s="16"/>
      <c r="O302" s="16"/>
      <c r="P302" s="16"/>
      <c r="Q302" s="16"/>
      <c r="R302" s="16"/>
      <c r="S302" s="23"/>
      <c r="T302" s="16"/>
      <c r="U302" s="16"/>
      <c r="W302" s="23" t="str">
        <f>IF('PD5'!$V302&lt;&gt;"",'PD5'!$V302*VLOOKUP('PD5'!$U302,#REF!,2,0),"")</f>
        <v/>
      </c>
      <c r="X302" s="16"/>
      <c r="Y302" s="16"/>
      <c r="Z302" s="16"/>
      <c r="AA302" s="16"/>
      <c r="AB302" s="16"/>
      <c r="AC302" s="16"/>
    </row>
    <row r="303" spans="1:29" ht="15.75" customHeight="1" x14ac:dyDescent="0.35">
      <c r="A303" s="17"/>
      <c r="B303" s="16"/>
      <c r="C303" s="16"/>
      <c r="D303" s="16"/>
      <c r="E303" s="16"/>
      <c r="F303" s="16"/>
      <c r="G303" s="16"/>
      <c r="H303" s="16"/>
      <c r="I303" s="16"/>
      <c r="J303" s="16"/>
      <c r="K303" s="16"/>
      <c r="N303" s="16"/>
      <c r="O303" s="16"/>
      <c r="P303" s="16"/>
      <c r="Q303" s="16"/>
      <c r="R303" s="16"/>
      <c r="S303" s="23"/>
      <c r="T303" s="16"/>
      <c r="U303" s="16"/>
      <c r="W303" s="23" t="str">
        <f>IF('PD5'!$V303&lt;&gt;"",'PD5'!$V303*VLOOKUP('PD5'!$U303,#REF!,2,0),"")</f>
        <v/>
      </c>
      <c r="X303" s="16"/>
      <c r="Y303" s="16"/>
      <c r="Z303" s="16"/>
      <c r="AA303" s="16"/>
      <c r="AB303" s="16"/>
      <c r="AC303" s="16"/>
    </row>
    <row r="304" spans="1:29" ht="15.75" customHeight="1" x14ac:dyDescent="0.35">
      <c r="A304" s="17"/>
      <c r="B304" s="16"/>
      <c r="C304" s="16"/>
      <c r="D304" s="16"/>
      <c r="E304" s="16"/>
      <c r="F304" s="16"/>
      <c r="G304" s="16"/>
      <c r="H304" s="16"/>
      <c r="I304" s="16"/>
      <c r="J304" s="16"/>
      <c r="K304" s="16"/>
      <c r="N304" s="16"/>
      <c r="O304" s="16"/>
      <c r="P304" s="16"/>
      <c r="Q304" s="16"/>
      <c r="R304" s="16"/>
      <c r="S304" s="23"/>
      <c r="T304" s="16"/>
      <c r="U304" s="16"/>
      <c r="W304" s="23" t="str">
        <f>IF('PD5'!$V304&lt;&gt;"",'PD5'!$V304*VLOOKUP('PD5'!$U304,#REF!,2,0),"")</f>
        <v/>
      </c>
      <c r="X304" s="16"/>
      <c r="Y304" s="16"/>
      <c r="Z304" s="16"/>
      <c r="AA304" s="16"/>
      <c r="AB304" s="16"/>
      <c r="AC304" s="16"/>
    </row>
    <row r="305" spans="1:29" ht="15.75" customHeight="1" x14ac:dyDescent="0.35">
      <c r="A305" s="17"/>
      <c r="B305" s="16"/>
      <c r="C305" s="16"/>
      <c r="D305" s="16"/>
      <c r="E305" s="16"/>
      <c r="F305" s="16"/>
      <c r="G305" s="16"/>
      <c r="H305" s="16"/>
      <c r="I305" s="16"/>
      <c r="J305" s="16"/>
      <c r="K305" s="16"/>
      <c r="N305" s="16"/>
      <c r="O305" s="16"/>
      <c r="P305" s="16"/>
      <c r="Q305" s="16"/>
      <c r="R305" s="16"/>
      <c r="S305" s="23"/>
      <c r="T305" s="16"/>
      <c r="U305" s="16"/>
      <c r="W305" s="23" t="str">
        <f>IF('PD5'!$V305&lt;&gt;"",'PD5'!$V305*VLOOKUP('PD5'!$U305,#REF!,2,0),"")</f>
        <v/>
      </c>
      <c r="X305" s="16"/>
      <c r="Y305" s="16"/>
      <c r="Z305" s="16"/>
      <c r="AA305" s="16"/>
      <c r="AB305" s="16"/>
      <c r="AC305" s="16"/>
    </row>
    <row r="306" spans="1:29" ht="15.75" customHeight="1" x14ac:dyDescent="0.35">
      <c r="A306" s="17"/>
      <c r="B306" s="16"/>
      <c r="C306" s="16"/>
      <c r="D306" s="16"/>
      <c r="E306" s="16"/>
      <c r="F306" s="16"/>
      <c r="G306" s="16"/>
      <c r="H306" s="16"/>
      <c r="I306" s="16"/>
      <c r="J306" s="16"/>
      <c r="K306" s="16"/>
      <c r="N306" s="16"/>
      <c r="O306" s="16"/>
      <c r="P306" s="16"/>
      <c r="Q306" s="16"/>
      <c r="R306" s="16"/>
      <c r="S306" s="23"/>
      <c r="T306" s="16"/>
      <c r="U306" s="16"/>
      <c r="W306" s="23" t="str">
        <f>IF('PD5'!$V306&lt;&gt;"",'PD5'!$V306*VLOOKUP('PD5'!$U306,#REF!,2,0),"")</f>
        <v/>
      </c>
      <c r="X306" s="16"/>
      <c r="Y306" s="16"/>
      <c r="Z306" s="16"/>
      <c r="AA306" s="16"/>
      <c r="AB306" s="16"/>
      <c r="AC306" s="16"/>
    </row>
    <row r="307" spans="1:29" ht="15.75" customHeight="1" x14ac:dyDescent="0.35">
      <c r="A307" s="17"/>
      <c r="B307" s="16"/>
      <c r="C307" s="16"/>
      <c r="D307" s="16"/>
      <c r="E307" s="16"/>
      <c r="F307" s="16"/>
      <c r="G307" s="16"/>
      <c r="H307" s="16"/>
      <c r="I307" s="16"/>
      <c r="J307" s="16"/>
      <c r="K307" s="16"/>
      <c r="N307" s="16"/>
      <c r="O307" s="16"/>
      <c r="P307" s="16"/>
      <c r="Q307" s="16"/>
      <c r="R307" s="16"/>
      <c r="S307" s="23"/>
      <c r="T307" s="16"/>
      <c r="U307" s="16"/>
      <c r="W307" s="23" t="str">
        <f>IF('PD5'!$V307&lt;&gt;"",'PD5'!$V307*VLOOKUP('PD5'!$U307,#REF!,2,0),"")</f>
        <v/>
      </c>
      <c r="X307" s="16"/>
      <c r="Y307" s="16"/>
      <c r="Z307" s="16"/>
      <c r="AA307" s="16"/>
      <c r="AB307" s="16"/>
      <c r="AC307" s="16"/>
    </row>
    <row r="308" spans="1:29" ht="15.75" customHeight="1" x14ac:dyDescent="0.35">
      <c r="A308" s="17"/>
      <c r="B308" s="16"/>
      <c r="C308" s="16"/>
      <c r="D308" s="16"/>
      <c r="E308" s="16"/>
      <c r="F308" s="16"/>
      <c r="G308" s="16"/>
      <c r="H308" s="16"/>
      <c r="I308" s="16"/>
      <c r="J308" s="16"/>
      <c r="K308" s="16"/>
      <c r="N308" s="16"/>
      <c r="O308" s="16"/>
      <c r="P308" s="16"/>
      <c r="Q308" s="16"/>
      <c r="R308" s="16"/>
      <c r="S308" s="23"/>
      <c r="T308" s="16"/>
      <c r="U308" s="16"/>
      <c r="W308" s="23" t="str">
        <f>IF('PD5'!$V308&lt;&gt;"",'PD5'!$V308*VLOOKUP('PD5'!$U308,#REF!,2,0),"")</f>
        <v/>
      </c>
      <c r="X308" s="16"/>
      <c r="Y308" s="16"/>
      <c r="Z308" s="16"/>
      <c r="AA308" s="16"/>
      <c r="AB308" s="16"/>
      <c r="AC308" s="16"/>
    </row>
    <row r="309" spans="1:29" ht="15.75" customHeight="1" x14ac:dyDescent="0.35">
      <c r="A309" s="17"/>
      <c r="B309" s="16"/>
      <c r="C309" s="16"/>
      <c r="D309" s="16"/>
      <c r="E309" s="16"/>
      <c r="F309" s="16"/>
      <c r="G309" s="16"/>
      <c r="H309" s="16"/>
      <c r="I309" s="16"/>
      <c r="J309" s="16"/>
      <c r="K309" s="16"/>
      <c r="N309" s="16"/>
      <c r="O309" s="16"/>
      <c r="P309" s="16"/>
      <c r="Q309" s="16"/>
      <c r="R309" s="16"/>
      <c r="S309" s="23"/>
      <c r="T309" s="16"/>
      <c r="U309" s="16"/>
      <c r="W309" s="23" t="str">
        <f>IF('PD5'!$V309&lt;&gt;"",'PD5'!$V309*VLOOKUP('PD5'!$U309,#REF!,2,0),"")</f>
        <v/>
      </c>
      <c r="X309" s="16"/>
      <c r="Y309" s="16"/>
      <c r="Z309" s="16"/>
      <c r="AA309" s="16"/>
      <c r="AB309" s="16"/>
      <c r="AC309" s="16"/>
    </row>
    <row r="310" spans="1:29" ht="15.75" customHeight="1" x14ac:dyDescent="0.35">
      <c r="A310" s="17"/>
      <c r="B310" s="16"/>
      <c r="C310" s="16"/>
      <c r="D310" s="16"/>
      <c r="E310" s="16"/>
      <c r="F310" s="16"/>
      <c r="G310" s="16"/>
      <c r="H310" s="16"/>
      <c r="I310" s="16"/>
      <c r="J310" s="16"/>
      <c r="K310" s="16"/>
      <c r="N310" s="16"/>
      <c r="O310" s="16"/>
      <c r="P310" s="16"/>
      <c r="Q310" s="16"/>
      <c r="R310" s="16"/>
      <c r="S310" s="23"/>
      <c r="T310" s="16"/>
      <c r="U310" s="16"/>
      <c r="W310" s="23" t="str">
        <f>IF('PD5'!$V310&lt;&gt;"",'PD5'!$V310*VLOOKUP('PD5'!$U310,#REF!,2,0),"")</f>
        <v/>
      </c>
      <c r="X310" s="16"/>
      <c r="Y310" s="16"/>
      <c r="Z310" s="16"/>
      <c r="AA310" s="16"/>
      <c r="AB310" s="16"/>
      <c r="AC310" s="16"/>
    </row>
    <row r="311" spans="1:29" ht="15.75" customHeight="1" x14ac:dyDescent="0.35">
      <c r="A311" s="17"/>
      <c r="B311" s="16"/>
      <c r="C311" s="16"/>
      <c r="D311" s="16"/>
      <c r="E311" s="16"/>
      <c r="F311" s="16"/>
      <c r="G311" s="16"/>
      <c r="H311" s="16"/>
      <c r="I311" s="16"/>
      <c r="J311" s="16"/>
      <c r="K311" s="16"/>
      <c r="N311" s="16"/>
      <c r="O311" s="16"/>
      <c r="P311" s="16"/>
      <c r="Q311" s="16"/>
      <c r="R311" s="16"/>
      <c r="S311" s="23"/>
      <c r="T311" s="16"/>
      <c r="U311" s="16"/>
      <c r="W311" s="23" t="str">
        <f>IF('PD5'!$V311&lt;&gt;"",'PD5'!$V311*VLOOKUP('PD5'!$U311,#REF!,2,0),"")</f>
        <v/>
      </c>
      <c r="X311" s="16"/>
      <c r="Y311" s="16"/>
      <c r="Z311" s="16"/>
      <c r="AA311" s="16"/>
      <c r="AB311" s="16"/>
      <c r="AC311" s="16"/>
    </row>
    <row r="312" spans="1:29" ht="15.75" customHeight="1" x14ac:dyDescent="0.35">
      <c r="A312" s="17"/>
      <c r="B312" s="16"/>
      <c r="C312" s="16"/>
      <c r="D312" s="16"/>
      <c r="E312" s="16"/>
      <c r="F312" s="16"/>
      <c r="G312" s="16"/>
      <c r="H312" s="16"/>
      <c r="I312" s="16"/>
      <c r="J312" s="16"/>
      <c r="K312" s="16"/>
      <c r="N312" s="16"/>
      <c r="O312" s="16"/>
      <c r="P312" s="16"/>
      <c r="Q312" s="16"/>
      <c r="R312" s="16"/>
      <c r="S312" s="23"/>
      <c r="T312" s="16"/>
      <c r="U312" s="16"/>
      <c r="W312" s="23" t="str">
        <f>IF('PD5'!$V312&lt;&gt;"",'PD5'!$V312*VLOOKUP('PD5'!$U312,#REF!,2,0),"")</f>
        <v/>
      </c>
      <c r="X312" s="16"/>
      <c r="Y312" s="16"/>
      <c r="Z312" s="16"/>
      <c r="AA312" s="16"/>
      <c r="AB312" s="16"/>
      <c r="AC312" s="16"/>
    </row>
    <row r="313" spans="1:29" ht="15.75" customHeight="1" x14ac:dyDescent="0.35">
      <c r="A313" s="17"/>
      <c r="B313" s="16"/>
      <c r="C313" s="16"/>
      <c r="D313" s="16"/>
      <c r="E313" s="16"/>
      <c r="F313" s="16"/>
      <c r="G313" s="16"/>
      <c r="H313" s="16"/>
      <c r="I313" s="16"/>
      <c r="J313" s="16"/>
      <c r="K313" s="16"/>
      <c r="N313" s="16"/>
      <c r="O313" s="16"/>
      <c r="P313" s="16"/>
      <c r="Q313" s="16"/>
      <c r="R313" s="16"/>
      <c r="S313" s="23"/>
      <c r="T313" s="16"/>
      <c r="U313" s="16"/>
      <c r="W313" s="23" t="str">
        <f>IF('PD5'!$V313&lt;&gt;"",'PD5'!$V313*VLOOKUP('PD5'!$U313,#REF!,2,0),"")</f>
        <v/>
      </c>
      <c r="X313" s="16"/>
      <c r="Y313" s="16"/>
      <c r="Z313" s="16"/>
      <c r="AA313" s="16"/>
      <c r="AB313" s="16"/>
      <c r="AC313" s="16"/>
    </row>
    <row r="314" spans="1:29" ht="15.75" customHeight="1" x14ac:dyDescent="0.35">
      <c r="A314" s="17"/>
      <c r="B314" s="16"/>
      <c r="C314" s="16"/>
      <c r="D314" s="16"/>
      <c r="E314" s="16"/>
      <c r="F314" s="16"/>
      <c r="G314" s="16"/>
      <c r="H314" s="16"/>
      <c r="I314" s="16"/>
      <c r="J314" s="16"/>
      <c r="K314" s="16"/>
      <c r="N314" s="16"/>
      <c r="O314" s="16"/>
      <c r="P314" s="16"/>
      <c r="Q314" s="16"/>
      <c r="R314" s="16"/>
      <c r="S314" s="23"/>
      <c r="T314" s="16"/>
      <c r="U314" s="16"/>
      <c r="W314" s="23" t="str">
        <f>IF('PD5'!$V314&lt;&gt;"",'PD5'!$V314*VLOOKUP('PD5'!$U314,#REF!,2,0),"")</f>
        <v/>
      </c>
      <c r="X314" s="16"/>
      <c r="Y314" s="16"/>
      <c r="Z314" s="16"/>
      <c r="AA314" s="16"/>
      <c r="AB314" s="16"/>
      <c r="AC314" s="16"/>
    </row>
    <row r="315" spans="1:29" ht="15.75" customHeight="1" x14ac:dyDescent="0.35">
      <c r="A315" s="17"/>
      <c r="B315" s="16"/>
      <c r="C315" s="16"/>
      <c r="D315" s="16"/>
      <c r="E315" s="16"/>
      <c r="F315" s="16"/>
      <c r="G315" s="16"/>
      <c r="H315" s="16"/>
      <c r="I315" s="16"/>
      <c r="J315" s="16"/>
      <c r="K315" s="16"/>
      <c r="N315" s="16"/>
      <c r="O315" s="16"/>
      <c r="P315" s="16"/>
      <c r="Q315" s="16"/>
      <c r="R315" s="16"/>
      <c r="S315" s="23"/>
      <c r="T315" s="16"/>
      <c r="U315" s="16"/>
      <c r="W315" s="23" t="str">
        <f>IF('PD5'!$V315&lt;&gt;"",'PD5'!$V315*VLOOKUP('PD5'!$U315,#REF!,2,0),"")</f>
        <v/>
      </c>
      <c r="X315" s="16"/>
      <c r="Y315" s="16"/>
      <c r="Z315" s="16"/>
      <c r="AA315" s="16"/>
      <c r="AB315" s="16"/>
      <c r="AC315" s="16"/>
    </row>
    <row r="316" spans="1:29" ht="15.75" customHeight="1" x14ac:dyDescent="0.35">
      <c r="A316" s="17"/>
      <c r="B316" s="16"/>
      <c r="C316" s="16"/>
      <c r="D316" s="16"/>
      <c r="E316" s="16"/>
      <c r="F316" s="16"/>
      <c r="G316" s="16"/>
      <c r="H316" s="16"/>
      <c r="I316" s="16"/>
      <c r="J316" s="16"/>
      <c r="K316" s="16"/>
      <c r="N316" s="16"/>
      <c r="O316" s="16"/>
      <c r="P316" s="16"/>
      <c r="Q316" s="16"/>
      <c r="R316" s="16"/>
      <c r="S316" s="23"/>
      <c r="T316" s="16"/>
      <c r="U316" s="16"/>
      <c r="W316" s="23" t="str">
        <f>IF('PD5'!$V316&lt;&gt;"",'PD5'!$V316*VLOOKUP('PD5'!$U316,#REF!,2,0),"")</f>
        <v/>
      </c>
      <c r="X316" s="16"/>
      <c r="Y316" s="16"/>
      <c r="Z316" s="16"/>
      <c r="AA316" s="16"/>
      <c r="AB316" s="16"/>
      <c r="AC316" s="16"/>
    </row>
    <row r="317" spans="1:29" ht="15.75" customHeight="1" x14ac:dyDescent="0.35">
      <c r="A317" s="17"/>
      <c r="B317" s="16"/>
      <c r="C317" s="16"/>
      <c r="D317" s="16"/>
      <c r="E317" s="16"/>
      <c r="F317" s="16"/>
      <c r="G317" s="16"/>
      <c r="H317" s="16"/>
      <c r="I317" s="16"/>
      <c r="J317" s="16"/>
      <c r="K317" s="16"/>
      <c r="N317" s="16"/>
      <c r="O317" s="16"/>
      <c r="P317" s="16"/>
      <c r="Q317" s="16"/>
      <c r="R317" s="16"/>
      <c r="S317" s="23"/>
      <c r="T317" s="16"/>
      <c r="U317" s="16"/>
      <c r="W317" s="23" t="str">
        <f>IF('PD5'!$V317&lt;&gt;"",'PD5'!$V317*VLOOKUP('PD5'!$U317,#REF!,2,0),"")</f>
        <v/>
      </c>
      <c r="X317" s="16"/>
      <c r="Y317" s="16"/>
      <c r="Z317" s="16"/>
      <c r="AA317" s="16"/>
      <c r="AB317" s="16"/>
      <c r="AC317" s="16"/>
    </row>
    <row r="318" spans="1:29" ht="15.75" customHeight="1" x14ac:dyDescent="0.35">
      <c r="A318" s="17"/>
      <c r="B318" s="16"/>
      <c r="C318" s="16"/>
      <c r="D318" s="16"/>
      <c r="E318" s="16"/>
      <c r="F318" s="16"/>
      <c r="G318" s="16"/>
      <c r="H318" s="16"/>
      <c r="I318" s="16"/>
      <c r="J318" s="16"/>
      <c r="K318" s="16"/>
      <c r="N318" s="16"/>
      <c r="O318" s="16"/>
      <c r="P318" s="16"/>
      <c r="Q318" s="16"/>
      <c r="R318" s="16"/>
      <c r="S318" s="23"/>
      <c r="T318" s="16"/>
      <c r="U318" s="16"/>
      <c r="W318" s="23" t="str">
        <f>IF('PD5'!$V318&lt;&gt;"",'PD5'!$V318*VLOOKUP('PD5'!$U318,#REF!,2,0),"")</f>
        <v/>
      </c>
      <c r="X318" s="16"/>
      <c r="Y318" s="16"/>
      <c r="Z318" s="16"/>
      <c r="AA318" s="16"/>
      <c r="AB318" s="16"/>
      <c r="AC318" s="16"/>
    </row>
    <row r="319" spans="1:29" ht="15.75" customHeight="1" x14ac:dyDescent="0.35">
      <c r="A319" s="17"/>
      <c r="B319" s="16"/>
      <c r="C319" s="16"/>
      <c r="D319" s="16"/>
      <c r="E319" s="16"/>
      <c r="F319" s="16"/>
      <c r="G319" s="16"/>
      <c r="H319" s="16"/>
      <c r="I319" s="16"/>
      <c r="J319" s="16"/>
      <c r="K319" s="16"/>
      <c r="N319" s="16"/>
      <c r="O319" s="16"/>
      <c r="P319" s="16"/>
      <c r="Q319" s="16"/>
      <c r="R319" s="16"/>
      <c r="S319" s="23"/>
      <c r="T319" s="16"/>
      <c r="U319" s="16"/>
      <c r="W319" s="23" t="str">
        <f>IF('PD5'!$V319&lt;&gt;"",'PD5'!$V319*VLOOKUP('PD5'!$U319,#REF!,2,0),"")</f>
        <v/>
      </c>
      <c r="X319" s="16"/>
      <c r="Y319" s="16"/>
      <c r="Z319" s="16"/>
      <c r="AA319" s="16"/>
      <c r="AB319" s="16"/>
      <c r="AC319" s="16"/>
    </row>
    <row r="320" spans="1:29" ht="15.75" customHeight="1" x14ac:dyDescent="0.35">
      <c r="A320" s="17"/>
      <c r="B320" s="16"/>
      <c r="C320" s="16"/>
      <c r="D320" s="16"/>
      <c r="E320" s="16"/>
      <c r="F320" s="16"/>
      <c r="G320" s="16"/>
      <c r="H320" s="16"/>
      <c r="I320" s="16"/>
      <c r="J320" s="16"/>
      <c r="K320" s="16"/>
      <c r="N320" s="16"/>
      <c r="O320" s="16"/>
      <c r="P320" s="16"/>
      <c r="Q320" s="16"/>
      <c r="R320" s="16"/>
      <c r="S320" s="23"/>
      <c r="T320" s="16"/>
      <c r="U320" s="16"/>
      <c r="W320" s="23" t="str">
        <f>IF('PD5'!$V320&lt;&gt;"",'PD5'!$V320*VLOOKUP('PD5'!$U320,#REF!,2,0),"")</f>
        <v/>
      </c>
      <c r="X320" s="16"/>
      <c r="Y320" s="16"/>
      <c r="Z320" s="16"/>
      <c r="AA320" s="16"/>
      <c r="AB320" s="16"/>
      <c r="AC320" s="16"/>
    </row>
    <row r="321" spans="1:29" ht="15.75" customHeight="1" x14ac:dyDescent="0.35">
      <c r="A321" s="17"/>
      <c r="B321" s="16"/>
      <c r="C321" s="16"/>
      <c r="D321" s="16"/>
      <c r="E321" s="16"/>
      <c r="F321" s="16"/>
      <c r="G321" s="16"/>
      <c r="H321" s="16"/>
      <c r="I321" s="16"/>
      <c r="J321" s="16"/>
      <c r="K321" s="16"/>
      <c r="N321" s="16"/>
      <c r="O321" s="16"/>
      <c r="P321" s="16"/>
      <c r="Q321" s="16"/>
      <c r="R321" s="16"/>
      <c r="S321" s="23"/>
      <c r="T321" s="16"/>
      <c r="U321" s="16"/>
      <c r="W321" s="23" t="str">
        <f>IF('PD5'!$V321&lt;&gt;"",'PD5'!$V321*VLOOKUP('PD5'!$U321,#REF!,2,0),"")</f>
        <v/>
      </c>
      <c r="X321" s="16"/>
      <c r="Y321" s="16"/>
      <c r="Z321" s="16"/>
      <c r="AA321" s="16"/>
      <c r="AB321" s="16"/>
      <c r="AC321" s="16"/>
    </row>
    <row r="322" spans="1:29" ht="15.75" customHeight="1" x14ac:dyDescent="0.35">
      <c r="A322" s="17"/>
      <c r="B322" s="16"/>
      <c r="C322" s="16"/>
      <c r="D322" s="16"/>
      <c r="E322" s="16"/>
      <c r="F322" s="16"/>
      <c r="G322" s="16"/>
      <c r="H322" s="16"/>
      <c r="I322" s="16"/>
      <c r="J322" s="16"/>
      <c r="K322" s="16"/>
      <c r="N322" s="16"/>
      <c r="O322" s="16"/>
      <c r="P322" s="16"/>
      <c r="Q322" s="16"/>
      <c r="R322" s="16"/>
      <c r="S322" s="23"/>
      <c r="T322" s="16"/>
      <c r="U322" s="16"/>
      <c r="W322" s="23" t="str">
        <f>IF('PD5'!$V322&lt;&gt;"",'PD5'!$V322*VLOOKUP('PD5'!$U322,#REF!,2,0),"")</f>
        <v/>
      </c>
      <c r="X322" s="16"/>
      <c r="Y322" s="16"/>
      <c r="Z322" s="16"/>
      <c r="AA322" s="16"/>
      <c r="AB322" s="16"/>
      <c r="AC322" s="16"/>
    </row>
    <row r="323" spans="1:29" ht="15.75" customHeight="1" x14ac:dyDescent="0.35">
      <c r="A323" s="17"/>
      <c r="B323" s="16"/>
      <c r="C323" s="16"/>
      <c r="D323" s="16"/>
      <c r="E323" s="16"/>
      <c r="F323" s="16"/>
      <c r="G323" s="16"/>
      <c r="H323" s="16"/>
      <c r="I323" s="16"/>
      <c r="J323" s="16"/>
      <c r="K323" s="16"/>
      <c r="N323" s="16"/>
      <c r="O323" s="16"/>
      <c r="P323" s="16"/>
      <c r="Q323" s="16"/>
      <c r="R323" s="16"/>
      <c r="S323" s="23"/>
      <c r="T323" s="16"/>
      <c r="U323" s="16"/>
      <c r="W323" s="23" t="str">
        <f>IF('PD5'!$V323&lt;&gt;"",'PD5'!$V323*VLOOKUP('PD5'!$U323,#REF!,2,0),"")</f>
        <v/>
      </c>
      <c r="X323" s="16"/>
      <c r="Y323" s="16"/>
      <c r="Z323" s="16"/>
      <c r="AA323" s="16"/>
      <c r="AB323" s="16"/>
      <c r="AC323" s="16"/>
    </row>
    <row r="324" spans="1:29" ht="15.75" customHeight="1" x14ac:dyDescent="0.35">
      <c r="A324" s="17"/>
      <c r="B324" s="16"/>
      <c r="C324" s="16"/>
      <c r="D324" s="16"/>
      <c r="E324" s="16"/>
      <c r="F324" s="16"/>
      <c r="G324" s="16"/>
      <c r="H324" s="16"/>
      <c r="I324" s="16"/>
      <c r="J324" s="16"/>
      <c r="K324" s="16"/>
      <c r="N324" s="16"/>
      <c r="O324" s="16"/>
      <c r="P324" s="16"/>
      <c r="Q324" s="16"/>
      <c r="R324" s="16"/>
      <c r="S324" s="23"/>
      <c r="T324" s="16"/>
      <c r="U324" s="16"/>
      <c r="W324" s="23" t="str">
        <f>IF('PD5'!$V324&lt;&gt;"",'PD5'!$V324*VLOOKUP('PD5'!$U324,#REF!,2,0),"")</f>
        <v/>
      </c>
      <c r="X324" s="16"/>
      <c r="Y324" s="16"/>
      <c r="Z324" s="16"/>
      <c r="AA324" s="16"/>
      <c r="AB324" s="16"/>
      <c r="AC324" s="16"/>
    </row>
    <row r="325" spans="1:29" ht="15.75" customHeight="1" x14ac:dyDescent="0.35">
      <c r="A325" s="17"/>
      <c r="B325" s="16"/>
      <c r="C325" s="16"/>
      <c r="D325" s="16"/>
      <c r="E325" s="16"/>
      <c r="F325" s="16"/>
      <c r="G325" s="16"/>
      <c r="H325" s="16"/>
      <c r="I325" s="16"/>
      <c r="J325" s="16"/>
      <c r="K325" s="16"/>
      <c r="N325" s="16"/>
      <c r="O325" s="16"/>
      <c r="P325" s="16"/>
      <c r="Q325" s="16"/>
      <c r="R325" s="16"/>
      <c r="S325" s="23"/>
      <c r="T325" s="16"/>
      <c r="U325" s="16"/>
      <c r="W325" s="23" t="str">
        <f>IF('PD5'!$V325&lt;&gt;"",'PD5'!$V325*VLOOKUP('PD5'!$U325,#REF!,2,0),"")</f>
        <v/>
      </c>
      <c r="X325" s="16"/>
      <c r="Y325" s="16"/>
      <c r="Z325" s="16"/>
      <c r="AA325" s="16"/>
      <c r="AB325" s="16"/>
      <c r="AC325" s="16"/>
    </row>
    <row r="326" spans="1:29" ht="15.75" customHeight="1" x14ac:dyDescent="0.35">
      <c r="A326" s="17"/>
      <c r="B326" s="16"/>
      <c r="C326" s="16"/>
      <c r="D326" s="16"/>
      <c r="E326" s="16"/>
      <c r="F326" s="16"/>
      <c r="G326" s="16"/>
      <c r="H326" s="16"/>
      <c r="I326" s="16"/>
      <c r="J326" s="16"/>
      <c r="K326" s="16"/>
      <c r="N326" s="16"/>
      <c r="O326" s="16"/>
      <c r="P326" s="16"/>
      <c r="Q326" s="16"/>
      <c r="R326" s="16"/>
      <c r="S326" s="23"/>
      <c r="T326" s="16"/>
      <c r="U326" s="16"/>
      <c r="W326" s="23" t="str">
        <f>IF('PD5'!$V326&lt;&gt;"",'PD5'!$V326*VLOOKUP('PD5'!$U326,#REF!,2,0),"")</f>
        <v/>
      </c>
      <c r="X326" s="16"/>
      <c r="Y326" s="16"/>
      <c r="Z326" s="16"/>
      <c r="AA326" s="16"/>
      <c r="AB326" s="16"/>
      <c r="AC326" s="16"/>
    </row>
    <row r="327" spans="1:29" ht="15.75" customHeight="1" x14ac:dyDescent="0.35">
      <c r="A327" s="17"/>
      <c r="B327" s="16"/>
      <c r="C327" s="16"/>
      <c r="D327" s="16"/>
      <c r="E327" s="16"/>
      <c r="F327" s="16"/>
      <c r="G327" s="16"/>
      <c r="H327" s="16"/>
      <c r="I327" s="16"/>
      <c r="J327" s="16"/>
      <c r="K327" s="16"/>
      <c r="N327" s="16"/>
      <c r="O327" s="16"/>
      <c r="P327" s="16"/>
      <c r="Q327" s="16"/>
      <c r="R327" s="16"/>
      <c r="S327" s="23"/>
      <c r="T327" s="16"/>
      <c r="U327" s="16"/>
      <c r="W327" s="23" t="str">
        <f>IF('PD5'!$V327&lt;&gt;"",'PD5'!$V327*VLOOKUP('PD5'!$U327,#REF!,2,0),"")</f>
        <v/>
      </c>
      <c r="X327" s="16"/>
      <c r="Y327" s="16"/>
      <c r="Z327" s="16"/>
      <c r="AA327" s="16"/>
      <c r="AB327" s="16"/>
      <c r="AC327" s="16"/>
    </row>
    <row r="328" spans="1:29" ht="15.75" customHeight="1" x14ac:dyDescent="0.35">
      <c r="A328" s="17"/>
      <c r="B328" s="16"/>
      <c r="C328" s="16"/>
      <c r="D328" s="16"/>
      <c r="E328" s="16"/>
      <c r="F328" s="16"/>
      <c r="G328" s="16"/>
      <c r="H328" s="16"/>
      <c r="I328" s="16"/>
      <c r="J328" s="16"/>
      <c r="K328" s="16"/>
      <c r="N328" s="16"/>
      <c r="O328" s="16"/>
      <c r="P328" s="16"/>
      <c r="Q328" s="16"/>
      <c r="R328" s="16"/>
      <c r="S328" s="23"/>
      <c r="T328" s="16"/>
      <c r="U328" s="16"/>
      <c r="W328" s="23" t="str">
        <f>IF('PD5'!$V328&lt;&gt;"",'PD5'!$V328*VLOOKUP('PD5'!$U328,#REF!,2,0),"")</f>
        <v/>
      </c>
      <c r="X328" s="16"/>
      <c r="Y328" s="16"/>
      <c r="Z328" s="16"/>
      <c r="AA328" s="16"/>
      <c r="AB328" s="16"/>
      <c r="AC328" s="16"/>
    </row>
    <row r="329" spans="1:29" ht="15.75" customHeight="1" x14ac:dyDescent="0.35">
      <c r="A329" s="17"/>
      <c r="B329" s="16"/>
      <c r="C329" s="16"/>
      <c r="D329" s="16"/>
      <c r="E329" s="16"/>
      <c r="F329" s="16"/>
      <c r="G329" s="16"/>
      <c r="H329" s="16"/>
      <c r="I329" s="16"/>
      <c r="J329" s="16"/>
      <c r="K329" s="16"/>
      <c r="N329" s="16"/>
      <c r="O329" s="16"/>
      <c r="P329" s="16"/>
      <c r="Q329" s="16"/>
      <c r="R329" s="16"/>
      <c r="S329" s="23"/>
      <c r="T329" s="16"/>
      <c r="U329" s="16"/>
      <c r="W329" s="23" t="str">
        <f>IF('PD5'!$V329&lt;&gt;"",'PD5'!$V329*VLOOKUP('PD5'!$U329,#REF!,2,0),"")</f>
        <v/>
      </c>
      <c r="X329" s="16"/>
      <c r="Y329" s="16"/>
      <c r="Z329" s="16"/>
      <c r="AA329" s="16"/>
      <c r="AB329" s="16"/>
      <c r="AC329" s="16"/>
    </row>
    <row r="330" spans="1:29" ht="15.75" customHeight="1" x14ac:dyDescent="0.35">
      <c r="A330" s="17"/>
      <c r="B330" s="16"/>
      <c r="C330" s="16"/>
      <c r="D330" s="16"/>
      <c r="E330" s="16"/>
      <c r="F330" s="16"/>
      <c r="G330" s="16"/>
      <c r="H330" s="16"/>
      <c r="I330" s="16"/>
      <c r="J330" s="16"/>
      <c r="K330" s="16"/>
      <c r="N330" s="16"/>
      <c r="O330" s="16"/>
      <c r="P330" s="16"/>
      <c r="Q330" s="16"/>
      <c r="R330" s="16"/>
      <c r="S330" s="23"/>
      <c r="T330" s="16"/>
      <c r="U330" s="16"/>
      <c r="W330" s="23" t="str">
        <f>IF('PD5'!$V330&lt;&gt;"",'PD5'!$V330*VLOOKUP('PD5'!$U330,#REF!,2,0),"")</f>
        <v/>
      </c>
      <c r="X330" s="16"/>
      <c r="Y330" s="16"/>
      <c r="Z330" s="16"/>
      <c r="AA330" s="16"/>
      <c r="AB330" s="16"/>
      <c r="AC330" s="16"/>
    </row>
    <row r="331" spans="1:29" ht="15.75" customHeight="1" x14ac:dyDescent="0.35">
      <c r="A331" s="17"/>
      <c r="B331" s="16"/>
      <c r="C331" s="16"/>
      <c r="D331" s="16"/>
      <c r="E331" s="16"/>
      <c r="F331" s="16"/>
      <c r="G331" s="16"/>
      <c r="H331" s="16"/>
      <c r="I331" s="16"/>
      <c r="J331" s="16"/>
      <c r="K331" s="16"/>
      <c r="N331" s="16"/>
      <c r="O331" s="16"/>
      <c r="P331" s="16"/>
      <c r="Q331" s="16"/>
      <c r="R331" s="16"/>
      <c r="S331" s="23"/>
      <c r="T331" s="16"/>
      <c r="U331" s="16"/>
      <c r="W331" s="23" t="str">
        <f>IF('PD5'!$V331&lt;&gt;"",'PD5'!$V331*VLOOKUP('PD5'!$U331,#REF!,2,0),"")</f>
        <v/>
      </c>
      <c r="X331" s="16"/>
      <c r="Y331" s="16"/>
      <c r="Z331" s="16"/>
      <c r="AA331" s="16"/>
      <c r="AB331" s="16"/>
      <c r="AC331" s="16"/>
    </row>
    <row r="332" spans="1:29" ht="15.75" customHeight="1" x14ac:dyDescent="0.35">
      <c r="A332" s="17"/>
      <c r="B332" s="16"/>
      <c r="C332" s="16"/>
      <c r="D332" s="16"/>
      <c r="E332" s="16"/>
      <c r="F332" s="16"/>
      <c r="G332" s="16"/>
      <c r="H332" s="16"/>
      <c r="I332" s="16"/>
      <c r="J332" s="16"/>
      <c r="K332" s="16"/>
      <c r="N332" s="16"/>
      <c r="O332" s="16"/>
      <c r="P332" s="16"/>
      <c r="Q332" s="16"/>
      <c r="R332" s="16"/>
      <c r="S332" s="23"/>
      <c r="T332" s="16"/>
      <c r="U332" s="16"/>
      <c r="W332" s="23" t="str">
        <f>IF('PD5'!$V332&lt;&gt;"",'PD5'!$V332*VLOOKUP('PD5'!$U332,#REF!,2,0),"")</f>
        <v/>
      </c>
      <c r="X332" s="16"/>
      <c r="Y332" s="16"/>
      <c r="Z332" s="16"/>
      <c r="AA332" s="16"/>
      <c r="AB332" s="16"/>
      <c r="AC332" s="16"/>
    </row>
    <row r="333" spans="1:29" ht="15.75" customHeight="1" x14ac:dyDescent="0.35">
      <c r="A333" s="17"/>
      <c r="B333" s="16"/>
      <c r="C333" s="16"/>
      <c r="D333" s="16"/>
      <c r="E333" s="16"/>
      <c r="F333" s="16"/>
      <c r="G333" s="16"/>
      <c r="H333" s="16"/>
      <c r="I333" s="16"/>
      <c r="J333" s="16"/>
      <c r="K333" s="16"/>
      <c r="N333" s="16"/>
      <c r="O333" s="16"/>
      <c r="P333" s="16"/>
      <c r="Q333" s="16"/>
      <c r="R333" s="16"/>
      <c r="S333" s="23"/>
      <c r="T333" s="16"/>
      <c r="U333" s="16"/>
      <c r="W333" s="23" t="str">
        <f>IF('PD5'!$V333&lt;&gt;"",'PD5'!$V333*VLOOKUP('PD5'!$U333,#REF!,2,0),"")</f>
        <v/>
      </c>
      <c r="X333" s="16"/>
      <c r="Y333" s="16"/>
      <c r="Z333" s="16"/>
      <c r="AA333" s="16"/>
      <c r="AB333" s="16"/>
      <c r="AC333" s="16"/>
    </row>
    <row r="334" spans="1:29" ht="15.75" customHeight="1" x14ac:dyDescent="0.35">
      <c r="A334" s="17"/>
      <c r="B334" s="16"/>
      <c r="C334" s="16"/>
      <c r="D334" s="16"/>
      <c r="E334" s="16"/>
      <c r="F334" s="16"/>
      <c r="G334" s="16"/>
      <c r="H334" s="16"/>
      <c r="I334" s="16"/>
      <c r="J334" s="16"/>
      <c r="K334" s="16"/>
      <c r="N334" s="16"/>
      <c r="O334" s="16"/>
      <c r="P334" s="16"/>
      <c r="Q334" s="16"/>
      <c r="R334" s="16"/>
      <c r="S334" s="23"/>
      <c r="T334" s="16"/>
      <c r="U334" s="16"/>
      <c r="W334" s="23" t="str">
        <f>IF('PD5'!$V334&lt;&gt;"",'PD5'!$V334*VLOOKUP('PD5'!$U334,#REF!,2,0),"")</f>
        <v/>
      </c>
      <c r="X334" s="16"/>
      <c r="Y334" s="16"/>
      <c r="Z334" s="16"/>
      <c r="AA334" s="16"/>
      <c r="AB334" s="16"/>
      <c r="AC334" s="16"/>
    </row>
    <row r="335" spans="1:29" ht="15.75" customHeight="1" x14ac:dyDescent="0.35">
      <c r="A335" s="17"/>
      <c r="B335" s="16"/>
      <c r="C335" s="16"/>
      <c r="D335" s="16"/>
      <c r="E335" s="16"/>
      <c r="F335" s="16"/>
      <c r="G335" s="16"/>
      <c r="H335" s="16"/>
      <c r="I335" s="16"/>
      <c r="J335" s="16"/>
      <c r="K335" s="16"/>
      <c r="N335" s="16"/>
      <c r="O335" s="16"/>
      <c r="P335" s="16"/>
      <c r="Q335" s="16"/>
      <c r="R335" s="16"/>
      <c r="S335" s="23"/>
      <c r="T335" s="16"/>
      <c r="U335" s="16"/>
      <c r="W335" s="23" t="str">
        <f>IF('PD5'!$V335&lt;&gt;"",'PD5'!$V335*VLOOKUP('PD5'!$U335,#REF!,2,0),"")</f>
        <v/>
      </c>
      <c r="X335" s="16"/>
      <c r="Y335" s="16"/>
      <c r="Z335" s="16"/>
      <c r="AA335" s="16"/>
      <c r="AB335" s="16"/>
      <c r="AC335" s="16"/>
    </row>
    <row r="336" spans="1:29" ht="15.75" customHeight="1" x14ac:dyDescent="0.35">
      <c r="A336" s="17"/>
      <c r="B336" s="16"/>
      <c r="C336" s="16"/>
      <c r="D336" s="16"/>
      <c r="E336" s="16"/>
      <c r="F336" s="16"/>
      <c r="G336" s="16"/>
      <c r="H336" s="16"/>
      <c r="I336" s="16"/>
      <c r="J336" s="16"/>
      <c r="K336" s="16"/>
      <c r="N336" s="16"/>
      <c r="O336" s="16"/>
      <c r="P336" s="16"/>
      <c r="Q336" s="16"/>
      <c r="R336" s="16"/>
      <c r="S336" s="23"/>
      <c r="T336" s="16"/>
      <c r="U336" s="16"/>
      <c r="W336" s="23" t="str">
        <f>IF('PD5'!$V336&lt;&gt;"",'PD5'!$V336*VLOOKUP('PD5'!$U336,#REF!,2,0),"")</f>
        <v/>
      </c>
      <c r="X336" s="16"/>
      <c r="Y336" s="16"/>
      <c r="Z336" s="16"/>
      <c r="AA336" s="16"/>
      <c r="AB336" s="16"/>
      <c r="AC336" s="16"/>
    </row>
    <row r="337" spans="1:29" ht="15.75" customHeight="1" x14ac:dyDescent="0.35">
      <c r="A337" s="17"/>
      <c r="B337" s="16"/>
      <c r="C337" s="16"/>
      <c r="D337" s="16"/>
      <c r="E337" s="16"/>
      <c r="F337" s="16"/>
      <c r="G337" s="16"/>
      <c r="H337" s="16"/>
      <c r="I337" s="16"/>
      <c r="J337" s="16"/>
      <c r="K337" s="16"/>
      <c r="N337" s="16"/>
      <c r="O337" s="16"/>
      <c r="P337" s="16"/>
      <c r="Q337" s="16"/>
      <c r="R337" s="16"/>
      <c r="S337" s="23"/>
      <c r="T337" s="16"/>
      <c r="U337" s="16"/>
      <c r="W337" s="23" t="str">
        <f>IF('PD5'!$V337&lt;&gt;"",'PD5'!$V337*VLOOKUP('PD5'!$U337,#REF!,2,0),"")</f>
        <v/>
      </c>
      <c r="X337" s="16"/>
      <c r="Y337" s="16"/>
      <c r="Z337" s="16"/>
      <c r="AA337" s="16"/>
      <c r="AB337" s="16"/>
      <c r="AC337" s="16"/>
    </row>
    <row r="338" spans="1:29" ht="15.75" customHeight="1" x14ac:dyDescent="0.35">
      <c r="A338" s="17"/>
      <c r="B338" s="16"/>
      <c r="C338" s="16"/>
      <c r="D338" s="16"/>
      <c r="E338" s="16"/>
      <c r="F338" s="16"/>
      <c r="G338" s="16"/>
      <c r="H338" s="16"/>
      <c r="I338" s="16"/>
      <c r="J338" s="16"/>
      <c r="K338" s="16"/>
      <c r="N338" s="16"/>
      <c r="O338" s="16"/>
      <c r="P338" s="16"/>
      <c r="Q338" s="16"/>
      <c r="R338" s="16"/>
      <c r="S338" s="23"/>
      <c r="T338" s="16"/>
      <c r="U338" s="16"/>
      <c r="W338" s="23" t="str">
        <f>IF('PD5'!$V338&lt;&gt;"",'PD5'!$V338*VLOOKUP('PD5'!$U338,#REF!,2,0),"")</f>
        <v/>
      </c>
      <c r="X338" s="16"/>
      <c r="Y338" s="16"/>
      <c r="Z338" s="16"/>
      <c r="AA338" s="16"/>
      <c r="AB338" s="16"/>
      <c r="AC338" s="16"/>
    </row>
    <row r="339" spans="1:29" ht="15.75" customHeight="1" x14ac:dyDescent="0.35">
      <c r="A339" s="17"/>
      <c r="B339" s="16"/>
      <c r="C339" s="16"/>
      <c r="D339" s="16"/>
      <c r="E339" s="16"/>
      <c r="F339" s="16"/>
      <c r="G339" s="16"/>
      <c r="H339" s="16"/>
      <c r="I339" s="16"/>
      <c r="J339" s="16"/>
      <c r="K339" s="16"/>
      <c r="N339" s="16"/>
      <c r="O339" s="16"/>
      <c r="P339" s="16"/>
      <c r="Q339" s="16"/>
      <c r="R339" s="16"/>
      <c r="S339" s="23"/>
      <c r="T339" s="16"/>
      <c r="U339" s="16"/>
      <c r="W339" s="23" t="str">
        <f>IF('PD5'!$V339&lt;&gt;"",'PD5'!$V339*VLOOKUP('PD5'!$U339,#REF!,2,0),"")</f>
        <v/>
      </c>
      <c r="X339" s="16"/>
      <c r="Y339" s="16"/>
      <c r="Z339" s="16"/>
      <c r="AA339" s="16"/>
      <c r="AB339" s="16"/>
      <c r="AC339" s="16"/>
    </row>
    <row r="340" spans="1:29" ht="15.75" customHeight="1" x14ac:dyDescent="0.35">
      <c r="A340" s="17"/>
      <c r="B340" s="16"/>
      <c r="C340" s="16"/>
      <c r="D340" s="16"/>
      <c r="E340" s="16"/>
      <c r="F340" s="16"/>
      <c r="G340" s="16"/>
      <c r="H340" s="16"/>
      <c r="I340" s="16"/>
      <c r="J340" s="16"/>
      <c r="K340" s="16"/>
      <c r="N340" s="16"/>
      <c r="O340" s="16"/>
      <c r="P340" s="16"/>
      <c r="Q340" s="16"/>
      <c r="R340" s="16"/>
      <c r="S340" s="23"/>
      <c r="T340" s="16"/>
      <c r="U340" s="16"/>
      <c r="W340" s="23" t="str">
        <f>IF('PD5'!$V340&lt;&gt;"",'PD5'!$V340*VLOOKUP('PD5'!$U340,#REF!,2,0),"")</f>
        <v/>
      </c>
      <c r="X340" s="16"/>
      <c r="Y340" s="16"/>
      <c r="Z340" s="16"/>
      <c r="AA340" s="16"/>
      <c r="AB340" s="16"/>
      <c r="AC340" s="16"/>
    </row>
    <row r="341" spans="1:29" ht="15.75" customHeight="1" x14ac:dyDescent="0.35">
      <c r="A341" s="17"/>
      <c r="B341" s="16"/>
      <c r="C341" s="16"/>
      <c r="D341" s="16"/>
      <c r="E341" s="16"/>
      <c r="F341" s="16"/>
      <c r="G341" s="16"/>
      <c r="H341" s="16"/>
      <c r="I341" s="16"/>
      <c r="J341" s="16"/>
      <c r="K341" s="16"/>
      <c r="N341" s="16"/>
      <c r="O341" s="16"/>
      <c r="P341" s="16"/>
      <c r="Q341" s="16"/>
      <c r="R341" s="16"/>
      <c r="S341" s="23"/>
      <c r="T341" s="16"/>
      <c r="U341" s="16"/>
      <c r="W341" s="23" t="str">
        <f>IF('PD5'!$V341&lt;&gt;"",'PD5'!$V341*VLOOKUP('PD5'!$U341,#REF!,2,0),"")</f>
        <v/>
      </c>
      <c r="X341" s="16"/>
      <c r="Y341" s="16"/>
      <c r="Z341" s="16"/>
      <c r="AA341" s="16"/>
      <c r="AB341" s="16"/>
      <c r="AC341" s="16"/>
    </row>
    <row r="342" spans="1:29" ht="15.75" customHeight="1" x14ac:dyDescent="0.35">
      <c r="A342" s="17"/>
      <c r="B342" s="16"/>
      <c r="C342" s="16"/>
      <c r="D342" s="16"/>
      <c r="E342" s="16"/>
      <c r="F342" s="16"/>
      <c r="G342" s="16"/>
      <c r="H342" s="16"/>
      <c r="I342" s="16"/>
      <c r="J342" s="16"/>
      <c r="K342" s="16"/>
      <c r="N342" s="16"/>
      <c r="O342" s="16"/>
      <c r="P342" s="16"/>
      <c r="Q342" s="16"/>
      <c r="R342" s="16"/>
      <c r="S342" s="23"/>
      <c r="T342" s="16"/>
      <c r="U342" s="16"/>
      <c r="W342" s="23" t="str">
        <f>IF('PD5'!$V342&lt;&gt;"",'PD5'!$V342*VLOOKUP('PD5'!$U342,#REF!,2,0),"")</f>
        <v/>
      </c>
      <c r="X342" s="16"/>
      <c r="Y342" s="16"/>
      <c r="Z342" s="16"/>
      <c r="AA342" s="16"/>
      <c r="AB342" s="16"/>
      <c r="AC342" s="16"/>
    </row>
    <row r="343" spans="1:29" ht="15.75" customHeight="1" x14ac:dyDescent="0.35">
      <c r="A343" s="17"/>
      <c r="B343" s="16"/>
      <c r="C343" s="16"/>
      <c r="D343" s="16"/>
      <c r="E343" s="16"/>
      <c r="F343" s="16"/>
      <c r="G343" s="16"/>
      <c r="H343" s="16"/>
      <c r="I343" s="16"/>
      <c r="J343" s="16"/>
      <c r="K343" s="16"/>
      <c r="N343" s="16"/>
      <c r="O343" s="16"/>
      <c r="P343" s="16"/>
      <c r="Q343" s="16"/>
      <c r="R343" s="16"/>
      <c r="S343" s="23"/>
      <c r="T343" s="16"/>
      <c r="U343" s="16"/>
      <c r="W343" s="23" t="str">
        <f>IF('PD5'!$V343&lt;&gt;"",'PD5'!$V343*VLOOKUP('PD5'!$U343,#REF!,2,0),"")</f>
        <v/>
      </c>
      <c r="X343" s="16"/>
      <c r="Y343" s="16"/>
      <c r="Z343" s="16"/>
      <c r="AA343" s="16"/>
      <c r="AB343" s="16"/>
      <c r="AC343" s="16"/>
    </row>
    <row r="344" spans="1:29" ht="15.75" customHeight="1" x14ac:dyDescent="0.35">
      <c r="A344" s="17"/>
      <c r="B344" s="16"/>
      <c r="C344" s="16"/>
      <c r="D344" s="16"/>
      <c r="E344" s="16"/>
      <c r="F344" s="16"/>
      <c r="G344" s="16"/>
      <c r="H344" s="16"/>
      <c r="I344" s="16"/>
      <c r="J344" s="16"/>
      <c r="K344" s="16"/>
      <c r="N344" s="16"/>
      <c r="O344" s="16"/>
      <c r="P344" s="16"/>
      <c r="Q344" s="16"/>
      <c r="R344" s="16"/>
      <c r="S344" s="23"/>
      <c r="T344" s="16"/>
      <c r="U344" s="16"/>
      <c r="W344" s="23" t="str">
        <f>IF('PD5'!$V344&lt;&gt;"",'PD5'!$V344*VLOOKUP('PD5'!$U344,#REF!,2,0),"")</f>
        <v/>
      </c>
      <c r="X344" s="16"/>
      <c r="Y344" s="16"/>
      <c r="Z344" s="16"/>
      <c r="AA344" s="16"/>
      <c r="AB344" s="16"/>
      <c r="AC344" s="16"/>
    </row>
    <row r="345" spans="1:29" ht="15.75" customHeight="1" x14ac:dyDescent="0.35">
      <c r="A345" s="17"/>
      <c r="B345" s="16"/>
      <c r="C345" s="16"/>
      <c r="D345" s="16"/>
      <c r="E345" s="16"/>
      <c r="F345" s="16"/>
      <c r="G345" s="16"/>
      <c r="H345" s="16"/>
      <c r="I345" s="16"/>
      <c r="J345" s="16"/>
      <c r="K345" s="16"/>
      <c r="N345" s="16"/>
      <c r="O345" s="16"/>
      <c r="P345" s="16"/>
      <c r="Q345" s="16"/>
      <c r="R345" s="16"/>
      <c r="S345" s="23"/>
      <c r="T345" s="16"/>
      <c r="U345" s="16"/>
      <c r="W345" s="23" t="str">
        <f>IF('PD5'!$V345&lt;&gt;"",'PD5'!$V345*VLOOKUP('PD5'!$U345,#REF!,2,0),"")</f>
        <v/>
      </c>
      <c r="X345" s="16"/>
      <c r="Y345" s="16"/>
      <c r="Z345" s="16"/>
      <c r="AA345" s="16"/>
      <c r="AB345" s="16"/>
      <c r="AC345" s="16"/>
    </row>
    <row r="346" spans="1:29" ht="15.75" customHeight="1" x14ac:dyDescent="0.35">
      <c r="A346" s="17"/>
      <c r="B346" s="16"/>
      <c r="C346" s="16"/>
      <c r="D346" s="16"/>
      <c r="E346" s="16"/>
      <c r="F346" s="16"/>
      <c r="G346" s="16"/>
      <c r="H346" s="16"/>
      <c r="I346" s="16"/>
      <c r="J346" s="16"/>
      <c r="K346" s="16"/>
      <c r="N346" s="16"/>
      <c r="O346" s="16"/>
      <c r="P346" s="16"/>
      <c r="Q346" s="16"/>
      <c r="R346" s="16"/>
      <c r="S346" s="23"/>
      <c r="T346" s="16"/>
      <c r="U346" s="16"/>
      <c r="W346" s="23" t="str">
        <f>IF('PD5'!$V346&lt;&gt;"",'PD5'!$V346*VLOOKUP('PD5'!$U346,#REF!,2,0),"")</f>
        <v/>
      </c>
      <c r="X346" s="16"/>
      <c r="Y346" s="16"/>
      <c r="Z346" s="16"/>
      <c r="AA346" s="16"/>
      <c r="AB346" s="16"/>
      <c r="AC346" s="16"/>
    </row>
    <row r="347" spans="1:29" ht="15.75" customHeight="1" x14ac:dyDescent="0.35">
      <c r="A347" s="17"/>
      <c r="B347" s="16"/>
      <c r="C347" s="16"/>
      <c r="D347" s="16"/>
      <c r="E347" s="16"/>
      <c r="F347" s="16"/>
      <c r="G347" s="16"/>
      <c r="H347" s="16"/>
      <c r="I347" s="16"/>
      <c r="J347" s="16"/>
      <c r="K347" s="16"/>
      <c r="N347" s="16"/>
      <c r="O347" s="16"/>
      <c r="P347" s="16"/>
      <c r="Q347" s="16"/>
      <c r="R347" s="16"/>
      <c r="S347" s="23"/>
      <c r="T347" s="16"/>
      <c r="U347" s="16"/>
      <c r="W347" s="23" t="str">
        <f>IF('PD5'!$V347&lt;&gt;"",'PD5'!$V347*VLOOKUP('PD5'!$U347,#REF!,2,0),"")</f>
        <v/>
      </c>
      <c r="X347" s="16"/>
      <c r="Y347" s="16"/>
      <c r="Z347" s="16"/>
      <c r="AA347" s="16"/>
      <c r="AB347" s="16"/>
      <c r="AC347" s="16"/>
    </row>
    <row r="348" spans="1:29" ht="15.75" customHeight="1" x14ac:dyDescent="0.35">
      <c r="A348" s="17"/>
      <c r="B348" s="16"/>
      <c r="C348" s="16"/>
      <c r="D348" s="16"/>
      <c r="E348" s="16"/>
      <c r="F348" s="16"/>
      <c r="G348" s="16"/>
      <c r="H348" s="16"/>
      <c r="I348" s="16"/>
      <c r="J348" s="16"/>
      <c r="K348" s="16"/>
      <c r="N348" s="16"/>
      <c r="O348" s="16"/>
      <c r="P348" s="16"/>
      <c r="Q348" s="16"/>
      <c r="R348" s="16"/>
      <c r="S348" s="23"/>
      <c r="T348" s="16"/>
      <c r="U348" s="16"/>
      <c r="W348" s="23" t="str">
        <f>IF('PD5'!$V348&lt;&gt;"",'PD5'!$V348*VLOOKUP('PD5'!$U348,#REF!,2,0),"")</f>
        <v/>
      </c>
      <c r="X348" s="16"/>
      <c r="Y348" s="16"/>
      <c r="Z348" s="16"/>
      <c r="AA348" s="16"/>
      <c r="AB348" s="16"/>
      <c r="AC348" s="16"/>
    </row>
    <row r="349" spans="1:29" ht="15.75" customHeight="1" x14ac:dyDescent="0.35">
      <c r="A349" s="17"/>
      <c r="B349" s="16"/>
      <c r="C349" s="16"/>
      <c r="D349" s="16"/>
      <c r="E349" s="16"/>
      <c r="F349" s="16"/>
      <c r="G349" s="16"/>
      <c r="H349" s="16"/>
      <c r="I349" s="16"/>
      <c r="J349" s="16"/>
      <c r="K349" s="16"/>
      <c r="N349" s="16"/>
      <c r="O349" s="16"/>
      <c r="P349" s="16"/>
      <c r="Q349" s="16"/>
      <c r="R349" s="16"/>
      <c r="S349" s="23"/>
      <c r="T349" s="16"/>
      <c r="U349" s="16"/>
      <c r="W349" s="23" t="str">
        <f>IF('PD5'!$V349&lt;&gt;"",'PD5'!$V349*VLOOKUP('PD5'!$U349,#REF!,2,0),"")</f>
        <v/>
      </c>
      <c r="X349" s="16"/>
      <c r="Y349" s="16"/>
      <c r="Z349" s="16"/>
      <c r="AA349" s="16"/>
      <c r="AB349" s="16"/>
      <c r="AC349" s="16"/>
    </row>
    <row r="350" spans="1:29" ht="15.75" customHeight="1" x14ac:dyDescent="0.35">
      <c r="A350" s="17"/>
      <c r="B350" s="16"/>
      <c r="C350" s="16"/>
      <c r="D350" s="16"/>
      <c r="E350" s="16"/>
      <c r="F350" s="16"/>
      <c r="G350" s="16"/>
      <c r="H350" s="16"/>
      <c r="I350" s="16"/>
      <c r="J350" s="16"/>
      <c r="K350" s="16"/>
      <c r="N350" s="16"/>
      <c r="O350" s="16"/>
      <c r="P350" s="16"/>
      <c r="Q350" s="16"/>
      <c r="R350" s="16"/>
      <c r="S350" s="23"/>
      <c r="T350" s="16"/>
      <c r="U350" s="16"/>
      <c r="W350" s="23" t="str">
        <f>IF('PD5'!$V350&lt;&gt;"",'PD5'!$V350*VLOOKUP('PD5'!$U350,#REF!,2,0),"")</f>
        <v/>
      </c>
      <c r="X350" s="16"/>
      <c r="Y350" s="16"/>
      <c r="Z350" s="16"/>
      <c r="AA350" s="16"/>
      <c r="AB350" s="16"/>
      <c r="AC350" s="16"/>
    </row>
    <row r="351" spans="1:29" ht="15.75" customHeight="1" x14ac:dyDescent="0.35">
      <c r="A351" s="17"/>
      <c r="B351" s="16"/>
      <c r="C351" s="16"/>
      <c r="D351" s="16"/>
      <c r="E351" s="16"/>
      <c r="F351" s="16"/>
      <c r="G351" s="16"/>
      <c r="H351" s="16"/>
      <c r="I351" s="16"/>
      <c r="J351" s="16"/>
      <c r="K351" s="16"/>
      <c r="N351" s="16"/>
      <c r="O351" s="16"/>
      <c r="P351" s="16"/>
      <c r="Q351" s="16"/>
      <c r="R351" s="16"/>
      <c r="S351" s="23"/>
      <c r="T351" s="16"/>
      <c r="U351" s="16"/>
      <c r="W351" s="23" t="str">
        <f>IF('PD5'!$V351&lt;&gt;"",'PD5'!$V351*VLOOKUP('PD5'!$U351,#REF!,2,0),"")</f>
        <v/>
      </c>
      <c r="X351" s="16"/>
      <c r="Y351" s="16"/>
      <c r="Z351" s="16"/>
      <c r="AA351" s="16"/>
      <c r="AB351" s="16"/>
      <c r="AC351" s="16"/>
    </row>
    <row r="352" spans="1:29" ht="15.75" customHeight="1" x14ac:dyDescent="0.35">
      <c r="A352" s="17"/>
      <c r="B352" s="16"/>
      <c r="C352" s="16"/>
      <c r="D352" s="16"/>
      <c r="E352" s="16"/>
      <c r="F352" s="16"/>
      <c r="G352" s="16"/>
      <c r="H352" s="16"/>
      <c r="I352" s="16"/>
      <c r="J352" s="16"/>
      <c r="K352" s="16"/>
      <c r="N352" s="16"/>
      <c r="O352" s="16"/>
      <c r="P352" s="16"/>
      <c r="Q352" s="16"/>
      <c r="R352" s="16"/>
      <c r="S352" s="23"/>
      <c r="T352" s="16"/>
      <c r="U352" s="16"/>
      <c r="W352" s="23" t="str">
        <f>IF('PD5'!$V352&lt;&gt;"",'PD5'!$V352*VLOOKUP('PD5'!$U352,#REF!,2,0),"")</f>
        <v/>
      </c>
      <c r="X352" s="16"/>
      <c r="Y352" s="16"/>
      <c r="Z352" s="16"/>
      <c r="AA352" s="16"/>
      <c r="AB352" s="16"/>
      <c r="AC352" s="16"/>
    </row>
    <row r="353" spans="1:29" ht="15.75" customHeight="1" x14ac:dyDescent="0.35">
      <c r="A353" s="17"/>
      <c r="B353" s="16"/>
      <c r="C353" s="16"/>
      <c r="D353" s="16"/>
      <c r="E353" s="16"/>
      <c r="F353" s="16"/>
      <c r="G353" s="16"/>
      <c r="H353" s="16"/>
      <c r="I353" s="16"/>
      <c r="J353" s="16"/>
      <c r="K353" s="16"/>
      <c r="N353" s="16"/>
      <c r="O353" s="16"/>
      <c r="P353" s="16"/>
      <c r="Q353" s="16"/>
      <c r="R353" s="16"/>
      <c r="S353" s="23"/>
      <c r="T353" s="16"/>
      <c r="U353" s="16"/>
      <c r="W353" s="23" t="str">
        <f>IF('PD5'!$V353&lt;&gt;"",'PD5'!$V353*VLOOKUP('PD5'!$U353,#REF!,2,0),"")</f>
        <v/>
      </c>
      <c r="X353" s="16"/>
      <c r="Y353" s="16"/>
      <c r="Z353" s="16"/>
      <c r="AA353" s="16"/>
      <c r="AB353" s="16"/>
      <c r="AC353" s="16"/>
    </row>
    <row r="354" spans="1:29" ht="15.75" customHeight="1" x14ac:dyDescent="0.35">
      <c r="A354" s="17"/>
      <c r="B354" s="16"/>
      <c r="C354" s="16"/>
      <c r="D354" s="16"/>
      <c r="E354" s="16"/>
      <c r="F354" s="16"/>
      <c r="G354" s="16"/>
      <c r="H354" s="16"/>
      <c r="I354" s="16"/>
      <c r="J354" s="16"/>
      <c r="K354" s="16"/>
      <c r="N354" s="16"/>
      <c r="O354" s="16"/>
      <c r="P354" s="16"/>
      <c r="Q354" s="16"/>
      <c r="R354" s="16"/>
      <c r="S354" s="23"/>
      <c r="T354" s="16"/>
      <c r="U354" s="16"/>
      <c r="W354" s="23" t="str">
        <f>IF('PD5'!$V354&lt;&gt;"",'PD5'!$V354*VLOOKUP('PD5'!$U354,#REF!,2,0),"")</f>
        <v/>
      </c>
      <c r="X354" s="16"/>
      <c r="Y354" s="16"/>
      <c r="Z354" s="16"/>
      <c r="AA354" s="16"/>
      <c r="AB354" s="16"/>
      <c r="AC354" s="16"/>
    </row>
    <row r="355" spans="1:29" ht="15.75" customHeight="1" x14ac:dyDescent="0.35">
      <c r="A355" s="17"/>
      <c r="B355" s="16"/>
      <c r="C355" s="16"/>
      <c r="D355" s="16"/>
      <c r="E355" s="16"/>
      <c r="F355" s="16"/>
      <c r="G355" s="16"/>
      <c r="H355" s="16"/>
      <c r="I355" s="16"/>
      <c r="J355" s="16"/>
      <c r="K355" s="16"/>
      <c r="N355" s="16"/>
      <c r="O355" s="16"/>
      <c r="P355" s="16"/>
      <c r="Q355" s="16"/>
      <c r="R355" s="16"/>
      <c r="S355" s="23"/>
      <c r="T355" s="16"/>
      <c r="U355" s="16"/>
      <c r="W355" s="23" t="str">
        <f>IF('PD5'!$V355&lt;&gt;"",'PD5'!$V355*VLOOKUP('PD5'!$U355,#REF!,2,0),"")</f>
        <v/>
      </c>
      <c r="X355" s="16"/>
      <c r="Y355" s="16"/>
      <c r="Z355" s="16"/>
      <c r="AA355" s="16"/>
      <c r="AB355" s="16"/>
      <c r="AC355" s="16"/>
    </row>
    <row r="356" spans="1:29" ht="15.75" customHeight="1" x14ac:dyDescent="0.35">
      <c r="A356" s="17"/>
      <c r="B356" s="16"/>
      <c r="C356" s="16"/>
      <c r="D356" s="16"/>
      <c r="E356" s="16"/>
      <c r="F356" s="16"/>
      <c r="G356" s="16"/>
      <c r="H356" s="16"/>
      <c r="I356" s="16"/>
      <c r="J356" s="16"/>
      <c r="K356" s="16"/>
      <c r="N356" s="16"/>
      <c r="O356" s="16"/>
      <c r="P356" s="16"/>
      <c r="Q356" s="16"/>
      <c r="R356" s="16"/>
      <c r="S356" s="23"/>
      <c r="T356" s="16"/>
      <c r="U356" s="16"/>
      <c r="W356" s="23" t="str">
        <f>IF('PD5'!$V356&lt;&gt;"",'PD5'!$V356*VLOOKUP('PD5'!$U356,#REF!,2,0),"")</f>
        <v/>
      </c>
      <c r="X356" s="16"/>
      <c r="Y356" s="16"/>
      <c r="Z356" s="16"/>
      <c r="AA356" s="16"/>
      <c r="AB356" s="16"/>
      <c r="AC356" s="16"/>
    </row>
    <row r="357" spans="1:29" ht="15.75" customHeight="1" x14ac:dyDescent="0.35">
      <c r="A357" s="17"/>
      <c r="B357" s="16"/>
      <c r="C357" s="16"/>
      <c r="D357" s="16"/>
      <c r="E357" s="16"/>
      <c r="F357" s="16"/>
      <c r="G357" s="16"/>
      <c r="H357" s="16"/>
      <c r="I357" s="16"/>
      <c r="J357" s="16"/>
      <c r="K357" s="16"/>
      <c r="N357" s="16"/>
      <c r="O357" s="16"/>
      <c r="P357" s="16"/>
      <c r="Q357" s="16"/>
      <c r="R357" s="16"/>
      <c r="S357" s="23"/>
      <c r="T357" s="16"/>
      <c r="U357" s="16"/>
      <c r="W357" s="23" t="str">
        <f>IF('PD5'!$V357&lt;&gt;"",'PD5'!$V357*VLOOKUP('PD5'!$U357,#REF!,2,0),"")</f>
        <v/>
      </c>
      <c r="X357" s="16"/>
      <c r="Y357" s="16"/>
      <c r="Z357" s="16"/>
      <c r="AA357" s="16"/>
      <c r="AB357" s="16"/>
      <c r="AC357" s="16"/>
    </row>
    <row r="358" spans="1:29" ht="15.75" customHeight="1" x14ac:dyDescent="0.35">
      <c r="A358" s="17"/>
      <c r="B358" s="16"/>
      <c r="C358" s="16"/>
      <c r="D358" s="16"/>
      <c r="E358" s="16"/>
      <c r="F358" s="16"/>
      <c r="G358" s="16"/>
      <c r="H358" s="16"/>
      <c r="I358" s="16"/>
      <c r="J358" s="16"/>
      <c r="K358" s="16"/>
      <c r="N358" s="16"/>
      <c r="O358" s="16"/>
      <c r="P358" s="16"/>
      <c r="Q358" s="16"/>
      <c r="R358" s="16"/>
      <c r="S358" s="23"/>
      <c r="T358" s="16"/>
      <c r="U358" s="16"/>
      <c r="W358" s="23" t="str">
        <f>IF('PD5'!$V358&lt;&gt;"",'PD5'!$V358*VLOOKUP('PD5'!$U358,#REF!,2,0),"")</f>
        <v/>
      </c>
      <c r="X358" s="16"/>
      <c r="Y358" s="16"/>
      <c r="Z358" s="16"/>
      <c r="AA358" s="16"/>
      <c r="AB358" s="16"/>
      <c r="AC358" s="16"/>
    </row>
    <row r="359" spans="1:29" ht="15.75" customHeight="1" x14ac:dyDescent="0.35">
      <c r="A359" s="17"/>
      <c r="B359" s="16"/>
      <c r="C359" s="16"/>
      <c r="D359" s="16"/>
      <c r="E359" s="16"/>
      <c r="F359" s="16"/>
      <c r="G359" s="16"/>
      <c r="H359" s="16"/>
      <c r="I359" s="16"/>
      <c r="J359" s="16"/>
      <c r="K359" s="16"/>
      <c r="N359" s="16"/>
      <c r="O359" s="16"/>
      <c r="P359" s="16"/>
      <c r="Q359" s="16"/>
      <c r="R359" s="16"/>
      <c r="S359" s="23"/>
      <c r="T359" s="16"/>
      <c r="U359" s="16"/>
      <c r="W359" s="23" t="str">
        <f>IF('PD5'!$V359&lt;&gt;"",'PD5'!$V359*VLOOKUP('PD5'!$U359,#REF!,2,0),"")</f>
        <v/>
      </c>
      <c r="X359" s="16"/>
      <c r="Y359" s="16"/>
      <c r="Z359" s="16"/>
      <c r="AA359" s="16"/>
      <c r="AB359" s="16"/>
      <c r="AC359" s="16"/>
    </row>
    <row r="360" spans="1:29" ht="15.75" customHeight="1" x14ac:dyDescent="0.35">
      <c r="A360" s="17"/>
      <c r="B360" s="16"/>
      <c r="C360" s="16"/>
      <c r="D360" s="16"/>
      <c r="E360" s="16"/>
      <c r="F360" s="16"/>
      <c r="G360" s="16"/>
      <c r="H360" s="16"/>
      <c r="I360" s="16"/>
      <c r="J360" s="16"/>
      <c r="K360" s="16"/>
      <c r="N360" s="16"/>
      <c r="O360" s="16"/>
      <c r="P360" s="16"/>
      <c r="Q360" s="16"/>
      <c r="R360" s="16"/>
      <c r="S360" s="23"/>
      <c r="T360" s="16"/>
      <c r="U360" s="16"/>
      <c r="W360" s="23" t="str">
        <f>IF('PD5'!$V360&lt;&gt;"",'PD5'!$V360*VLOOKUP('PD5'!$U360,#REF!,2,0),"")</f>
        <v/>
      </c>
      <c r="X360" s="16"/>
      <c r="Y360" s="16"/>
      <c r="Z360" s="16"/>
      <c r="AA360" s="16"/>
      <c r="AB360" s="16"/>
      <c r="AC360" s="16"/>
    </row>
    <row r="361" spans="1:29" ht="15.75" customHeight="1" x14ac:dyDescent="0.35">
      <c r="A361" s="17"/>
      <c r="B361" s="16"/>
      <c r="C361" s="16"/>
      <c r="D361" s="16"/>
      <c r="E361" s="16"/>
      <c r="F361" s="16"/>
      <c r="G361" s="16"/>
      <c r="H361" s="16"/>
      <c r="I361" s="16"/>
      <c r="J361" s="16"/>
      <c r="K361" s="16"/>
      <c r="N361" s="16"/>
      <c r="O361" s="16"/>
      <c r="P361" s="16"/>
      <c r="Q361" s="16"/>
      <c r="R361" s="16"/>
      <c r="S361" s="23"/>
      <c r="T361" s="16"/>
      <c r="U361" s="16"/>
      <c r="W361" s="23" t="str">
        <f>IF('PD5'!$V361&lt;&gt;"",'PD5'!$V361*VLOOKUP('PD5'!$U361,#REF!,2,0),"")</f>
        <v/>
      </c>
      <c r="X361" s="16"/>
      <c r="Y361" s="16"/>
      <c r="Z361" s="16"/>
      <c r="AA361" s="16"/>
      <c r="AB361" s="16"/>
      <c r="AC361" s="16"/>
    </row>
    <row r="362" spans="1:29" ht="15.75" customHeight="1" x14ac:dyDescent="0.35">
      <c r="A362" s="17"/>
      <c r="B362" s="16"/>
      <c r="C362" s="16"/>
      <c r="D362" s="16"/>
      <c r="E362" s="16"/>
      <c r="F362" s="16"/>
      <c r="G362" s="16"/>
      <c r="H362" s="16"/>
      <c r="I362" s="16"/>
      <c r="J362" s="16"/>
      <c r="K362" s="16"/>
      <c r="N362" s="16"/>
      <c r="O362" s="16"/>
      <c r="P362" s="16"/>
      <c r="Q362" s="16"/>
      <c r="R362" s="16"/>
      <c r="S362" s="23"/>
      <c r="T362" s="16"/>
      <c r="U362" s="16"/>
      <c r="W362" s="23" t="str">
        <f>IF('PD5'!$V362&lt;&gt;"",'PD5'!$V362*VLOOKUP('PD5'!$U362,#REF!,2,0),"")</f>
        <v/>
      </c>
      <c r="X362" s="16"/>
      <c r="Y362" s="16"/>
      <c r="Z362" s="16"/>
      <c r="AA362" s="16"/>
      <c r="AB362" s="16"/>
      <c r="AC362" s="16"/>
    </row>
    <row r="363" spans="1:29" ht="15.75" customHeight="1" x14ac:dyDescent="0.35">
      <c r="A363" s="17"/>
      <c r="B363" s="16"/>
      <c r="C363" s="16"/>
      <c r="D363" s="16"/>
      <c r="E363" s="16"/>
      <c r="F363" s="16"/>
      <c r="G363" s="16"/>
      <c r="H363" s="16"/>
      <c r="I363" s="16"/>
      <c r="J363" s="16"/>
      <c r="K363" s="16"/>
      <c r="N363" s="16"/>
      <c r="O363" s="16"/>
      <c r="P363" s="16"/>
      <c r="Q363" s="16"/>
      <c r="R363" s="16"/>
      <c r="S363" s="23"/>
      <c r="T363" s="16"/>
      <c r="U363" s="16"/>
      <c r="W363" s="23" t="str">
        <f>IF('PD5'!$V363&lt;&gt;"",'PD5'!$V363*VLOOKUP('PD5'!$U363,#REF!,2,0),"")</f>
        <v/>
      </c>
      <c r="X363" s="16"/>
      <c r="Y363" s="16"/>
      <c r="Z363" s="16"/>
      <c r="AA363" s="16"/>
      <c r="AB363" s="16"/>
      <c r="AC363" s="16"/>
    </row>
    <row r="364" spans="1:29" ht="15.75" customHeight="1" x14ac:dyDescent="0.35">
      <c r="A364" s="17"/>
      <c r="B364" s="16"/>
      <c r="C364" s="16"/>
      <c r="D364" s="16"/>
      <c r="E364" s="16"/>
      <c r="F364" s="16"/>
      <c r="G364" s="16"/>
      <c r="H364" s="16"/>
      <c r="I364" s="16"/>
      <c r="J364" s="16"/>
      <c r="K364" s="16"/>
      <c r="N364" s="16"/>
      <c r="O364" s="16"/>
      <c r="P364" s="16"/>
      <c r="Q364" s="16"/>
      <c r="R364" s="16"/>
      <c r="S364" s="23"/>
      <c r="T364" s="16"/>
      <c r="U364" s="16"/>
      <c r="W364" s="23" t="str">
        <f>IF('PD5'!$V364&lt;&gt;"",'PD5'!$V364*VLOOKUP('PD5'!$U364,#REF!,2,0),"")</f>
        <v/>
      </c>
      <c r="X364" s="16"/>
      <c r="Y364" s="16"/>
      <c r="Z364" s="16"/>
      <c r="AA364" s="16"/>
      <c r="AB364" s="16"/>
      <c r="AC364" s="16"/>
    </row>
    <row r="365" spans="1:29" ht="15.75" customHeight="1" x14ac:dyDescent="0.35">
      <c r="A365" s="17"/>
      <c r="B365" s="16"/>
      <c r="C365" s="16"/>
      <c r="D365" s="16"/>
      <c r="E365" s="16"/>
      <c r="F365" s="16"/>
      <c r="G365" s="16"/>
      <c r="H365" s="16"/>
      <c r="I365" s="16"/>
      <c r="J365" s="16"/>
      <c r="K365" s="16"/>
      <c r="N365" s="16"/>
      <c r="O365" s="16"/>
      <c r="P365" s="16"/>
      <c r="Q365" s="16"/>
      <c r="R365" s="16"/>
      <c r="S365" s="23"/>
      <c r="T365" s="16"/>
      <c r="U365" s="16"/>
      <c r="W365" s="23" t="str">
        <f>IF('PD5'!$V365&lt;&gt;"",'PD5'!$V365*VLOOKUP('PD5'!$U365,#REF!,2,0),"")</f>
        <v/>
      </c>
      <c r="X365" s="16"/>
      <c r="Y365" s="16"/>
      <c r="Z365" s="16"/>
      <c r="AA365" s="16"/>
      <c r="AB365" s="16"/>
      <c r="AC365" s="16"/>
    </row>
    <row r="366" spans="1:29" ht="15.75" customHeight="1" x14ac:dyDescent="0.35">
      <c r="A366" s="17"/>
      <c r="B366" s="16"/>
      <c r="C366" s="16"/>
      <c r="D366" s="16"/>
      <c r="E366" s="16"/>
      <c r="F366" s="16"/>
      <c r="G366" s="16"/>
      <c r="H366" s="16"/>
      <c r="I366" s="16"/>
      <c r="J366" s="16"/>
      <c r="K366" s="16"/>
      <c r="N366" s="16"/>
      <c r="O366" s="16"/>
      <c r="P366" s="16"/>
      <c r="Q366" s="16"/>
      <c r="R366" s="16"/>
      <c r="S366" s="23"/>
      <c r="T366" s="16"/>
      <c r="U366" s="16"/>
      <c r="W366" s="23" t="str">
        <f>IF('PD5'!$V366&lt;&gt;"",'PD5'!$V366*VLOOKUP('PD5'!$U366,#REF!,2,0),"")</f>
        <v/>
      </c>
      <c r="X366" s="16"/>
      <c r="Y366" s="16"/>
      <c r="Z366" s="16"/>
      <c r="AA366" s="16"/>
      <c r="AB366" s="16"/>
      <c r="AC366" s="16"/>
    </row>
    <row r="367" spans="1:29" ht="15.75" customHeight="1" x14ac:dyDescent="0.35">
      <c r="A367" s="17"/>
      <c r="B367" s="16"/>
      <c r="C367" s="16"/>
      <c r="D367" s="16"/>
      <c r="E367" s="16"/>
      <c r="F367" s="16"/>
      <c r="G367" s="16"/>
      <c r="H367" s="16"/>
      <c r="I367" s="16"/>
      <c r="J367" s="16"/>
      <c r="K367" s="16"/>
      <c r="N367" s="16"/>
      <c r="O367" s="16"/>
      <c r="P367" s="16"/>
      <c r="Q367" s="16"/>
      <c r="R367" s="16"/>
      <c r="S367" s="23"/>
      <c r="T367" s="16"/>
      <c r="U367" s="16"/>
      <c r="W367" s="23" t="str">
        <f>IF('PD5'!$V367&lt;&gt;"",'PD5'!$V367*VLOOKUP('PD5'!$U367,#REF!,2,0),"")</f>
        <v/>
      </c>
      <c r="X367" s="16"/>
      <c r="Y367" s="16"/>
      <c r="Z367" s="16"/>
      <c r="AA367" s="16"/>
      <c r="AB367" s="16"/>
      <c r="AC367" s="16"/>
    </row>
    <row r="368" spans="1:29" ht="15.75" customHeight="1" x14ac:dyDescent="0.35">
      <c r="A368" s="17"/>
      <c r="B368" s="16"/>
      <c r="C368" s="16"/>
      <c r="D368" s="16"/>
      <c r="E368" s="16"/>
      <c r="F368" s="16"/>
      <c r="G368" s="16"/>
      <c r="H368" s="16"/>
      <c r="I368" s="16"/>
      <c r="J368" s="16"/>
      <c r="K368" s="16"/>
      <c r="N368" s="16"/>
      <c r="O368" s="16"/>
      <c r="P368" s="16"/>
      <c r="Q368" s="16"/>
      <c r="R368" s="16"/>
      <c r="S368" s="23"/>
      <c r="T368" s="16"/>
      <c r="U368" s="16"/>
      <c r="W368" s="23" t="str">
        <f>IF('PD5'!$V368&lt;&gt;"",'PD5'!$V368*VLOOKUP('PD5'!$U368,#REF!,2,0),"")</f>
        <v/>
      </c>
      <c r="X368" s="16"/>
      <c r="Y368" s="16"/>
      <c r="Z368" s="16"/>
      <c r="AA368" s="16"/>
      <c r="AB368" s="16"/>
      <c r="AC368" s="16"/>
    </row>
    <row r="369" spans="1:29" ht="15.75" customHeight="1" x14ac:dyDescent="0.35">
      <c r="A369" s="17"/>
      <c r="B369" s="16"/>
      <c r="C369" s="16"/>
      <c r="D369" s="16"/>
      <c r="E369" s="16"/>
      <c r="F369" s="16"/>
      <c r="G369" s="16"/>
      <c r="H369" s="16"/>
      <c r="I369" s="16"/>
      <c r="J369" s="16"/>
      <c r="K369" s="16"/>
      <c r="N369" s="16"/>
      <c r="O369" s="16"/>
      <c r="P369" s="16"/>
      <c r="Q369" s="16"/>
      <c r="R369" s="16"/>
      <c r="S369" s="23"/>
      <c r="T369" s="16"/>
      <c r="U369" s="16"/>
      <c r="W369" s="23" t="str">
        <f>IF('PD5'!$V369&lt;&gt;"",'PD5'!$V369*VLOOKUP('PD5'!$U369,#REF!,2,0),"")</f>
        <v/>
      </c>
      <c r="X369" s="16"/>
      <c r="Y369" s="16"/>
      <c r="Z369" s="16"/>
      <c r="AA369" s="16"/>
      <c r="AB369" s="16"/>
      <c r="AC369" s="16"/>
    </row>
    <row r="370" spans="1:29" ht="15.75" customHeight="1" x14ac:dyDescent="0.35">
      <c r="A370" s="17"/>
      <c r="B370" s="16"/>
      <c r="C370" s="16"/>
      <c r="D370" s="16"/>
      <c r="E370" s="16"/>
      <c r="F370" s="16"/>
      <c r="G370" s="16"/>
      <c r="H370" s="16"/>
      <c r="I370" s="16"/>
      <c r="J370" s="16"/>
      <c r="K370" s="16"/>
      <c r="N370" s="16"/>
      <c r="O370" s="16"/>
      <c r="P370" s="16"/>
      <c r="Q370" s="16"/>
      <c r="R370" s="16"/>
      <c r="S370" s="23"/>
      <c r="T370" s="16"/>
      <c r="U370" s="16"/>
      <c r="W370" s="23" t="str">
        <f>IF('PD5'!$V370&lt;&gt;"",'PD5'!$V370*VLOOKUP('PD5'!$U370,#REF!,2,0),"")</f>
        <v/>
      </c>
      <c r="X370" s="16"/>
      <c r="Y370" s="16"/>
      <c r="Z370" s="16"/>
      <c r="AA370" s="16"/>
      <c r="AB370" s="16"/>
      <c r="AC370" s="16"/>
    </row>
    <row r="371" spans="1:29" ht="15.75" customHeight="1" x14ac:dyDescent="0.35">
      <c r="A371" s="17"/>
      <c r="B371" s="16"/>
      <c r="C371" s="16"/>
      <c r="D371" s="16"/>
      <c r="E371" s="16"/>
      <c r="F371" s="16"/>
      <c r="G371" s="16"/>
      <c r="H371" s="16"/>
      <c r="I371" s="16"/>
      <c r="J371" s="16"/>
      <c r="K371" s="16"/>
      <c r="N371" s="16"/>
      <c r="O371" s="16"/>
      <c r="P371" s="16"/>
      <c r="Q371" s="16"/>
      <c r="R371" s="16"/>
      <c r="S371" s="23"/>
      <c r="T371" s="16"/>
      <c r="U371" s="16"/>
      <c r="W371" s="23" t="str">
        <f>IF('PD5'!$V371&lt;&gt;"",'PD5'!$V371*VLOOKUP('PD5'!$U371,#REF!,2,0),"")</f>
        <v/>
      </c>
      <c r="X371" s="16"/>
      <c r="Y371" s="16"/>
      <c r="Z371" s="16"/>
      <c r="AA371" s="16"/>
      <c r="AB371" s="16"/>
      <c r="AC371" s="16"/>
    </row>
    <row r="372" spans="1:29" ht="15.75" customHeight="1" x14ac:dyDescent="0.35">
      <c r="A372" s="17"/>
      <c r="B372" s="16"/>
      <c r="C372" s="16"/>
      <c r="D372" s="16"/>
      <c r="E372" s="16"/>
      <c r="F372" s="16"/>
      <c r="G372" s="16"/>
      <c r="H372" s="16"/>
      <c r="I372" s="16"/>
      <c r="J372" s="16"/>
      <c r="K372" s="16"/>
      <c r="N372" s="16"/>
      <c r="O372" s="16"/>
      <c r="P372" s="16"/>
      <c r="Q372" s="16"/>
      <c r="R372" s="16"/>
      <c r="S372" s="23"/>
      <c r="T372" s="16"/>
      <c r="U372" s="16"/>
      <c r="W372" s="23" t="str">
        <f>IF('PD5'!$V372&lt;&gt;"",'PD5'!$V372*VLOOKUP('PD5'!$U372,#REF!,2,0),"")</f>
        <v/>
      </c>
      <c r="X372" s="16"/>
      <c r="Y372" s="16"/>
      <c r="Z372" s="16"/>
      <c r="AA372" s="16"/>
      <c r="AB372" s="16"/>
      <c r="AC372" s="16"/>
    </row>
    <row r="373" spans="1:29" ht="15.75" customHeight="1" x14ac:dyDescent="0.35">
      <c r="A373" s="17"/>
      <c r="B373" s="16"/>
      <c r="C373" s="16"/>
      <c r="D373" s="16"/>
      <c r="E373" s="16"/>
      <c r="F373" s="16"/>
      <c r="G373" s="16"/>
      <c r="H373" s="16"/>
      <c r="I373" s="16"/>
      <c r="J373" s="16"/>
      <c r="K373" s="16"/>
      <c r="N373" s="16"/>
      <c r="O373" s="16"/>
      <c r="P373" s="16"/>
      <c r="Q373" s="16"/>
      <c r="R373" s="16"/>
      <c r="S373" s="23"/>
      <c r="T373" s="16"/>
      <c r="U373" s="16"/>
      <c r="W373" s="23" t="str">
        <f>IF('PD5'!$V373&lt;&gt;"",'PD5'!$V373*VLOOKUP('PD5'!$U373,#REF!,2,0),"")</f>
        <v/>
      </c>
      <c r="X373" s="16"/>
      <c r="Y373" s="16"/>
      <c r="Z373" s="16"/>
      <c r="AA373" s="16"/>
      <c r="AB373" s="16"/>
      <c r="AC373" s="16"/>
    </row>
    <row r="374" spans="1:29" ht="15.75" customHeight="1" x14ac:dyDescent="0.35">
      <c r="A374" s="17"/>
      <c r="B374" s="16"/>
      <c r="C374" s="16"/>
      <c r="D374" s="16"/>
      <c r="E374" s="16"/>
      <c r="F374" s="16"/>
      <c r="G374" s="16"/>
      <c r="H374" s="16"/>
      <c r="I374" s="16"/>
      <c r="J374" s="16"/>
      <c r="K374" s="16"/>
      <c r="N374" s="16"/>
      <c r="O374" s="16"/>
      <c r="P374" s="16"/>
      <c r="Q374" s="16"/>
      <c r="R374" s="16"/>
      <c r="S374" s="23"/>
      <c r="T374" s="16"/>
      <c r="U374" s="16"/>
      <c r="W374" s="23" t="str">
        <f>IF('PD5'!$V374&lt;&gt;"",'PD5'!$V374*VLOOKUP('PD5'!$U374,#REF!,2,0),"")</f>
        <v/>
      </c>
      <c r="X374" s="16"/>
      <c r="Y374" s="16"/>
      <c r="Z374" s="16"/>
      <c r="AA374" s="16"/>
      <c r="AB374" s="16"/>
      <c r="AC374" s="16"/>
    </row>
    <row r="375" spans="1:29" ht="15.75" customHeight="1" x14ac:dyDescent="0.35">
      <c r="A375" s="17"/>
      <c r="B375" s="16"/>
      <c r="C375" s="16"/>
      <c r="D375" s="16"/>
      <c r="E375" s="16"/>
      <c r="F375" s="16"/>
      <c r="G375" s="16"/>
      <c r="H375" s="16"/>
      <c r="I375" s="16"/>
      <c r="J375" s="16"/>
      <c r="K375" s="16"/>
      <c r="N375" s="16"/>
      <c r="O375" s="16"/>
      <c r="P375" s="16"/>
      <c r="Q375" s="16"/>
      <c r="R375" s="16"/>
      <c r="S375" s="23"/>
      <c r="T375" s="16"/>
      <c r="U375" s="16"/>
      <c r="W375" s="23" t="str">
        <f>IF('PD5'!$V375&lt;&gt;"",'PD5'!$V375*VLOOKUP('PD5'!$U375,#REF!,2,0),"")</f>
        <v/>
      </c>
      <c r="X375" s="16"/>
      <c r="Y375" s="16"/>
      <c r="Z375" s="16"/>
      <c r="AA375" s="16"/>
      <c r="AB375" s="16"/>
      <c r="AC375" s="16"/>
    </row>
    <row r="376" spans="1:29" ht="15.75" customHeight="1" x14ac:dyDescent="0.35">
      <c r="A376" s="17"/>
      <c r="B376" s="16"/>
      <c r="C376" s="16"/>
      <c r="D376" s="16"/>
      <c r="E376" s="16"/>
      <c r="F376" s="16"/>
      <c r="G376" s="16"/>
      <c r="H376" s="16"/>
      <c r="I376" s="16"/>
      <c r="J376" s="16"/>
      <c r="K376" s="16"/>
      <c r="N376" s="16"/>
      <c r="O376" s="16"/>
      <c r="P376" s="16"/>
      <c r="Q376" s="16"/>
      <c r="R376" s="16"/>
      <c r="S376" s="23"/>
      <c r="T376" s="16"/>
      <c r="U376" s="16"/>
      <c r="W376" s="23" t="str">
        <f>IF('PD5'!$V376&lt;&gt;"",'PD5'!$V376*VLOOKUP('PD5'!$U376,#REF!,2,0),"")</f>
        <v/>
      </c>
      <c r="X376" s="16"/>
      <c r="Y376" s="16"/>
      <c r="Z376" s="16"/>
      <c r="AA376" s="16"/>
      <c r="AB376" s="16"/>
      <c r="AC376" s="16"/>
    </row>
    <row r="377" spans="1:29" ht="15.75" customHeight="1" x14ac:dyDescent="0.35">
      <c r="A377" s="17"/>
      <c r="B377" s="16"/>
      <c r="C377" s="16"/>
      <c r="D377" s="16"/>
      <c r="E377" s="16"/>
      <c r="F377" s="16"/>
      <c r="G377" s="16"/>
      <c r="H377" s="16"/>
      <c r="I377" s="16"/>
      <c r="J377" s="16"/>
      <c r="K377" s="16"/>
      <c r="N377" s="16"/>
      <c r="O377" s="16"/>
      <c r="P377" s="16"/>
      <c r="Q377" s="16"/>
      <c r="R377" s="16"/>
      <c r="S377" s="23"/>
      <c r="T377" s="16"/>
      <c r="U377" s="16"/>
      <c r="W377" s="23" t="str">
        <f>IF('PD5'!$V377&lt;&gt;"",'PD5'!$V377*VLOOKUP('PD5'!$U377,#REF!,2,0),"")</f>
        <v/>
      </c>
      <c r="X377" s="16"/>
      <c r="Y377" s="16"/>
      <c r="Z377" s="16"/>
      <c r="AA377" s="16"/>
      <c r="AB377" s="16"/>
      <c r="AC377" s="16"/>
    </row>
    <row r="378" spans="1:29" ht="15.75" customHeight="1" x14ac:dyDescent="0.35">
      <c r="A378" s="17"/>
      <c r="B378" s="16"/>
      <c r="C378" s="16"/>
      <c r="D378" s="16"/>
      <c r="E378" s="16"/>
      <c r="F378" s="16"/>
      <c r="G378" s="16"/>
      <c r="H378" s="16"/>
      <c r="I378" s="16"/>
      <c r="J378" s="16"/>
      <c r="K378" s="16"/>
      <c r="N378" s="16"/>
      <c r="O378" s="16"/>
      <c r="P378" s="16"/>
      <c r="Q378" s="16"/>
      <c r="R378" s="16"/>
      <c r="S378" s="23"/>
      <c r="T378" s="16"/>
      <c r="U378" s="16"/>
      <c r="W378" s="23" t="str">
        <f>IF('PD5'!$V378&lt;&gt;"",'PD5'!$V378*VLOOKUP('PD5'!$U378,#REF!,2,0),"")</f>
        <v/>
      </c>
      <c r="X378" s="16"/>
      <c r="Y378" s="16"/>
      <c r="Z378" s="16"/>
      <c r="AA378" s="16"/>
      <c r="AB378" s="16"/>
      <c r="AC378" s="16"/>
    </row>
    <row r="379" spans="1:29" ht="15.75" customHeight="1" x14ac:dyDescent="0.35">
      <c r="A379" s="17"/>
      <c r="B379" s="16"/>
      <c r="C379" s="16"/>
      <c r="D379" s="16"/>
      <c r="E379" s="16"/>
      <c r="F379" s="16"/>
      <c r="G379" s="16"/>
      <c r="H379" s="16"/>
      <c r="I379" s="16"/>
      <c r="J379" s="16"/>
      <c r="K379" s="16"/>
      <c r="N379" s="16"/>
      <c r="O379" s="16"/>
      <c r="P379" s="16"/>
      <c r="Q379" s="16"/>
      <c r="R379" s="16"/>
      <c r="S379" s="23"/>
      <c r="T379" s="16"/>
      <c r="U379" s="16"/>
      <c r="W379" s="23" t="str">
        <f>IF('PD5'!$V379&lt;&gt;"",'PD5'!$V379*VLOOKUP('PD5'!$U379,#REF!,2,0),"")</f>
        <v/>
      </c>
      <c r="X379" s="16"/>
      <c r="Y379" s="16"/>
      <c r="Z379" s="16"/>
      <c r="AA379" s="16"/>
      <c r="AB379" s="16"/>
      <c r="AC379" s="16"/>
    </row>
    <row r="380" spans="1:29" ht="15.75" customHeight="1" x14ac:dyDescent="0.35">
      <c r="A380" s="17"/>
      <c r="B380" s="16"/>
      <c r="C380" s="16"/>
      <c r="D380" s="16"/>
      <c r="E380" s="16"/>
      <c r="F380" s="16"/>
      <c r="G380" s="16"/>
      <c r="H380" s="16"/>
      <c r="I380" s="16"/>
      <c r="J380" s="16"/>
      <c r="K380" s="16"/>
      <c r="N380" s="16"/>
      <c r="O380" s="16"/>
      <c r="P380" s="16"/>
      <c r="Q380" s="16"/>
      <c r="R380" s="16"/>
      <c r="S380" s="23"/>
      <c r="T380" s="16"/>
      <c r="U380" s="16"/>
      <c r="W380" s="23" t="str">
        <f>IF('PD5'!$V380&lt;&gt;"",'PD5'!$V380*VLOOKUP('PD5'!$U380,#REF!,2,0),"")</f>
        <v/>
      </c>
      <c r="X380" s="16"/>
      <c r="Y380" s="16"/>
      <c r="Z380" s="16"/>
      <c r="AA380" s="16"/>
      <c r="AB380" s="16"/>
      <c r="AC380" s="16"/>
    </row>
    <row r="381" spans="1:29" ht="15.75" customHeight="1" x14ac:dyDescent="0.35">
      <c r="A381" s="17"/>
      <c r="B381" s="16"/>
      <c r="C381" s="16"/>
      <c r="D381" s="16"/>
      <c r="E381" s="16"/>
      <c r="F381" s="16"/>
      <c r="G381" s="16"/>
      <c r="H381" s="16"/>
      <c r="I381" s="16"/>
      <c r="J381" s="16"/>
      <c r="K381" s="16"/>
      <c r="N381" s="16"/>
      <c r="O381" s="16"/>
      <c r="P381" s="16"/>
      <c r="Q381" s="16"/>
      <c r="R381" s="16"/>
      <c r="S381" s="23"/>
      <c r="T381" s="16"/>
      <c r="U381" s="16"/>
      <c r="W381" s="23" t="str">
        <f>IF('PD5'!$V381&lt;&gt;"",'PD5'!$V381*VLOOKUP('PD5'!$U381,#REF!,2,0),"")</f>
        <v/>
      </c>
      <c r="X381" s="16"/>
      <c r="Y381" s="16"/>
      <c r="Z381" s="16"/>
      <c r="AA381" s="16"/>
      <c r="AB381" s="16"/>
      <c r="AC381" s="16"/>
    </row>
    <row r="382" spans="1:29" ht="15.75" customHeight="1" x14ac:dyDescent="0.35">
      <c r="A382" s="17"/>
      <c r="B382" s="16"/>
      <c r="C382" s="16"/>
      <c r="D382" s="16"/>
      <c r="E382" s="16"/>
      <c r="F382" s="16"/>
      <c r="G382" s="16"/>
      <c r="H382" s="16"/>
      <c r="I382" s="16"/>
      <c r="J382" s="16"/>
      <c r="K382" s="16"/>
      <c r="N382" s="16"/>
      <c r="O382" s="16"/>
      <c r="P382" s="16"/>
      <c r="Q382" s="16"/>
      <c r="R382" s="16"/>
      <c r="S382" s="23"/>
      <c r="T382" s="16"/>
      <c r="U382" s="16"/>
      <c r="W382" s="23" t="str">
        <f>IF('PD5'!$V382&lt;&gt;"",'PD5'!$V382*VLOOKUP('PD5'!$U382,#REF!,2,0),"")</f>
        <v/>
      </c>
      <c r="X382" s="16"/>
      <c r="Y382" s="16"/>
      <c r="Z382" s="16"/>
      <c r="AA382" s="16"/>
      <c r="AB382" s="16"/>
      <c r="AC382" s="16"/>
    </row>
    <row r="383" spans="1:29" ht="15.75" customHeight="1" x14ac:dyDescent="0.35">
      <c r="A383" s="17"/>
      <c r="B383" s="16"/>
      <c r="C383" s="16"/>
      <c r="D383" s="16"/>
      <c r="E383" s="16"/>
      <c r="F383" s="16"/>
      <c r="G383" s="16"/>
      <c r="H383" s="16"/>
      <c r="I383" s="16"/>
      <c r="J383" s="16"/>
      <c r="K383" s="16"/>
      <c r="N383" s="16"/>
      <c r="O383" s="16"/>
      <c r="P383" s="16"/>
      <c r="Q383" s="16"/>
      <c r="R383" s="16"/>
      <c r="S383" s="23"/>
      <c r="T383" s="16"/>
      <c r="U383" s="16"/>
      <c r="W383" s="23" t="str">
        <f>IF('PD5'!$V383&lt;&gt;"",'PD5'!$V383*VLOOKUP('PD5'!$U383,#REF!,2,0),"")</f>
        <v/>
      </c>
      <c r="X383" s="16"/>
      <c r="Y383" s="16"/>
      <c r="Z383" s="16"/>
      <c r="AA383" s="16"/>
      <c r="AB383" s="16"/>
      <c r="AC383" s="16"/>
    </row>
    <row r="384" spans="1:29" ht="15.75" customHeight="1" x14ac:dyDescent="0.35">
      <c r="A384" s="17"/>
      <c r="B384" s="16"/>
      <c r="C384" s="16"/>
      <c r="D384" s="16"/>
      <c r="E384" s="16"/>
      <c r="F384" s="16"/>
      <c r="G384" s="16"/>
      <c r="H384" s="16"/>
      <c r="I384" s="16"/>
      <c r="J384" s="16"/>
      <c r="K384" s="16"/>
      <c r="N384" s="16"/>
      <c r="O384" s="16"/>
      <c r="P384" s="16"/>
      <c r="Q384" s="16"/>
      <c r="R384" s="16"/>
      <c r="S384" s="23"/>
      <c r="T384" s="16"/>
      <c r="U384" s="16"/>
      <c r="W384" s="23" t="str">
        <f>IF('PD5'!$V384&lt;&gt;"",'PD5'!$V384*VLOOKUP('PD5'!$U384,#REF!,2,0),"")</f>
        <v/>
      </c>
      <c r="X384" s="16"/>
      <c r="Y384" s="16"/>
      <c r="Z384" s="16"/>
      <c r="AA384" s="16"/>
      <c r="AB384" s="16"/>
      <c r="AC384" s="16"/>
    </row>
    <row r="385" spans="1:29" ht="15.75" customHeight="1" x14ac:dyDescent="0.35">
      <c r="A385" s="17"/>
      <c r="B385" s="16"/>
      <c r="C385" s="16"/>
      <c r="D385" s="16"/>
      <c r="E385" s="16"/>
      <c r="F385" s="16"/>
      <c r="G385" s="16"/>
      <c r="H385" s="16"/>
      <c r="I385" s="16"/>
      <c r="J385" s="16"/>
      <c r="K385" s="16"/>
      <c r="N385" s="16"/>
      <c r="O385" s="16"/>
      <c r="P385" s="16"/>
      <c r="Q385" s="16"/>
      <c r="R385" s="16"/>
      <c r="S385" s="23"/>
      <c r="T385" s="16"/>
      <c r="U385" s="16"/>
      <c r="W385" s="23" t="str">
        <f>IF('PD5'!$V385&lt;&gt;"",'PD5'!$V385*VLOOKUP('PD5'!$U385,#REF!,2,0),"")</f>
        <v/>
      </c>
      <c r="X385" s="16"/>
      <c r="Y385" s="16"/>
      <c r="Z385" s="16"/>
      <c r="AA385" s="16"/>
      <c r="AB385" s="16"/>
      <c r="AC385" s="16"/>
    </row>
    <row r="386" spans="1:29" ht="15.75" customHeight="1" x14ac:dyDescent="0.35">
      <c r="A386" s="17"/>
      <c r="B386" s="16"/>
      <c r="C386" s="16"/>
      <c r="D386" s="16"/>
      <c r="E386" s="16"/>
      <c r="F386" s="16"/>
      <c r="G386" s="16"/>
      <c r="H386" s="16"/>
      <c r="I386" s="16"/>
      <c r="J386" s="16"/>
      <c r="K386" s="16"/>
      <c r="N386" s="16"/>
      <c r="O386" s="16"/>
      <c r="P386" s="16"/>
      <c r="Q386" s="16"/>
      <c r="R386" s="16"/>
      <c r="S386" s="23"/>
      <c r="T386" s="16"/>
      <c r="U386" s="16"/>
      <c r="W386" s="23" t="str">
        <f>IF('PD5'!$V386&lt;&gt;"",'PD5'!$V386*VLOOKUP('PD5'!$U386,#REF!,2,0),"")</f>
        <v/>
      </c>
      <c r="X386" s="16"/>
      <c r="Y386" s="16"/>
      <c r="Z386" s="16"/>
      <c r="AA386" s="16"/>
      <c r="AB386" s="16"/>
      <c r="AC386" s="16"/>
    </row>
    <row r="387" spans="1:29" ht="15.75" customHeight="1" x14ac:dyDescent="0.35">
      <c r="A387" s="17"/>
      <c r="B387" s="16"/>
      <c r="C387" s="16"/>
      <c r="D387" s="16"/>
      <c r="E387" s="16"/>
      <c r="F387" s="16"/>
      <c r="G387" s="16"/>
      <c r="H387" s="16"/>
      <c r="I387" s="16"/>
      <c r="J387" s="16"/>
      <c r="K387" s="16"/>
      <c r="N387" s="16"/>
      <c r="O387" s="16"/>
      <c r="P387" s="16"/>
      <c r="Q387" s="16"/>
      <c r="R387" s="16"/>
      <c r="S387" s="23"/>
      <c r="T387" s="16"/>
      <c r="U387" s="16"/>
      <c r="W387" s="23" t="str">
        <f>IF('PD5'!$V387&lt;&gt;"",'PD5'!$V387*VLOOKUP('PD5'!$U387,#REF!,2,0),"")</f>
        <v/>
      </c>
      <c r="X387" s="16"/>
      <c r="Y387" s="16"/>
      <c r="Z387" s="16"/>
      <c r="AA387" s="16"/>
      <c r="AB387" s="16"/>
      <c r="AC387" s="16"/>
    </row>
    <row r="388" spans="1:29" ht="15.75" customHeight="1" x14ac:dyDescent="0.35">
      <c r="A388" s="17"/>
      <c r="B388" s="16"/>
      <c r="C388" s="16"/>
      <c r="D388" s="16"/>
      <c r="E388" s="16"/>
      <c r="F388" s="16"/>
      <c r="G388" s="16"/>
      <c r="H388" s="16"/>
      <c r="I388" s="16"/>
      <c r="J388" s="16"/>
      <c r="K388" s="16"/>
      <c r="N388" s="16"/>
      <c r="O388" s="16"/>
      <c r="P388" s="16"/>
      <c r="Q388" s="16"/>
      <c r="R388" s="16"/>
      <c r="S388" s="23"/>
      <c r="T388" s="16"/>
      <c r="U388" s="16"/>
      <c r="W388" s="23" t="str">
        <f>IF('PD5'!$V388&lt;&gt;"",'PD5'!$V388*VLOOKUP('PD5'!$U388,#REF!,2,0),"")</f>
        <v/>
      </c>
      <c r="X388" s="16"/>
      <c r="Y388" s="16"/>
      <c r="Z388" s="16"/>
      <c r="AA388" s="16"/>
      <c r="AB388" s="16"/>
      <c r="AC388" s="16"/>
    </row>
    <row r="389" spans="1:29" ht="15.75" customHeight="1" x14ac:dyDescent="0.35">
      <c r="A389" s="17"/>
      <c r="B389" s="16"/>
      <c r="C389" s="16"/>
      <c r="D389" s="16"/>
      <c r="E389" s="16"/>
      <c r="F389" s="16"/>
      <c r="G389" s="16"/>
      <c r="H389" s="16"/>
      <c r="I389" s="16"/>
      <c r="J389" s="16"/>
      <c r="K389" s="16"/>
      <c r="N389" s="16"/>
      <c r="O389" s="16"/>
      <c r="P389" s="16"/>
      <c r="Q389" s="16"/>
      <c r="R389" s="16"/>
      <c r="S389" s="23"/>
      <c r="T389" s="16"/>
      <c r="U389" s="16"/>
      <c r="W389" s="23" t="str">
        <f>IF('PD5'!$V389&lt;&gt;"",'PD5'!$V389*VLOOKUP('PD5'!$U389,#REF!,2,0),"")</f>
        <v/>
      </c>
      <c r="X389" s="16"/>
      <c r="Y389" s="16"/>
      <c r="Z389" s="16"/>
      <c r="AA389" s="16"/>
      <c r="AB389" s="16"/>
      <c r="AC389" s="16"/>
    </row>
    <row r="390" spans="1:29" ht="15.75" customHeight="1" x14ac:dyDescent="0.35">
      <c r="A390" s="17"/>
      <c r="B390" s="16"/>
      <c r="C390" s="16"/>
      <c r="D390" s="16"/>
      <c r="E390" s="16"/>
      <c r="F390" s="16"/>
      <c r="G390" s="16"/>
      <c r="H390" s="16"/>
      <c r="I390" s="16"/>
      <c r="J390" s="16"/>
      <c r="K390" s="16"/>
      <c r="N390" s="16"/>
      <c r="O390" s="16"/>
      <c r="P390" s="16"/>
      <c r="Q390" s="16"/>
      <c r="R390" s="16"/>
      <c r="S390" s="23"/>
      <c r="T390" s="16"/>
      <c r="U390" s="16"/>
      <c r="W390" s="23" t="str">
        <f>IF('PD5'!$V390&lt;&gt;"",'PD5'!$V390*VLOOKUP('PD5'!$U390,#REF!,2,0),"")</f>
        <v/>
      </c>
      <c r="X390" s="16"/>
      <c r="Y390" s="16"/>
      <c r="Z390" s="16"/>
      <c r="AA390" s="16"/>
      <c r="AB390" s="16"/>
      <c r="AC390" s="16"/>
    </row>
    <row r="391" spans="1:29" ht="15.75" customHeight="1" x14ac:dyDescent="0.35">
      <c r="A391" s="17"/>
      <c r="B391" s="16"/>
      <c r="C391" s="16"/>
      <c r="D391" s="16"/>
      <c r="E391" s="16"/>
      <c r="F391" s="16"/>
      <c r="G391" s="16"/>
      <c r="H391" s="16"/>
      <c r="I391" s="16"/>
      <c r="J391" s="16"/>
      <c r="K391" s="16"/>
      <c r="N391" s="16"/>
      <c r="O391" s="16"/>
      <c r="P391" s="16"/>
      <c r="Q391" s="16"/>
      <c r="R391" s="16"/>
      <c r="S391" s="23"/>
      <c r="T391" s="16"/>
      <c r="U391" s="16"/>
      <c r="W391" s="23" t="str">
        <f>IF('PD5'!$V391&lt;&gt;"",'PD5'!$V391*VLOOKUP('PD5'!$U391,#REF!,2,0),"")</f>
        <v/>
      </c>
      <c r="X391" s="16"/>
      <c r="Y391" s="16"/>
      <c r="Z391" s="16"/>
      <c r="AA391" s="16"/>
      <c r="AB391" s="16"/>
      <c r="AC391" s="16"/>
    </row>
    <row r="392" spans="1:29" ht="15.75" customHeight="1" x14ac:dyDescent="0.35">
      <c r="A392" s="17"/>
      <c r="B392" s="16"/>
      <c r="C392" s="16"/>
      <c r="D392" s="16"/>
      <c r="E392" s="16"/>
      <c r="F392" s="16"/>
      <c r="G392" s="16"/>
      <c r="H392" s="16"/>
      <c r="I392" s="16"/>
      <c r="J392" s="16"/>
      <c r="K392" s="16"/>
      <c r="N392" s="16"/>
      <c r="O392" s="16"/>
      <c r="P392" s="16"/>
      <c r="Q392" s="16"/>
      <c r="R392" s="16"/>
      <c r="S392" s="23"/>
      <c r="T392" s="16"/>
      <c r="U392" s="16"/>
      <c r="W392" s="23" t="str">
        <f>IF('PD5'!$V392&lt;&gt;"",'PD5'!$V392*VLOOKUP('PD5'!$U392,#REF!,2,0),"")</f>
        <v/>
      </c>
      <c r="X392" s="16"/>
      <c r="Y392" s="16"/>
      <c r="Z392" s="16"/>
      <c r="AA392" s="16"/>
      <c r="AB392" s="16"/>
      <c r="AC392" s="16"/>
    </row>
    <row r="393" spans="1:29" ht="15.75" customHeight="1" x14ac:dyDescent="0.35">
      <c r="A393" s="17"/>
      <c r="B393" s="16"/>
      <c r="C393" s="16"/>
      <c r="D393" s="16"/>
      <c r="E393" s="16"/>
      <c r="F393" s="16"/>
      <c r="G393" s="16"/>
      <c r="H393" s="16"/>
      <c r="I393" s="16"/>
      <c r="J393" s="16"/>
      <c r="K393" s="16"/>
      <c r="N393" s="16"/>
      <c r="O393" s="16"/>
      <c r="P393" s="16"/>
      <c r="Q393" s="16"/>
      <c r="R393" s="16"/>
      <c r="S393" s="23"/>
      <c r="T393" s="16"/>
      <c r="U393" s="16"/>
      <c r="W393" s="23" t="str">
        <f>IF('PD5'!$V393&lt;&gt;"",'PD5'!$V393*VLOOKUP('PD5'!$U393,#REF!,2,0),"")</f>
        <v/>
      </c>
      <c r="X393" s="16"/>
      <c r="Y393" s="16"/>
      <c r="Z393" s="16"/>
      <c r="AA393" s="16"/>
      <c r="AB393" s="16"/>
      <c r="AC393" s="16"/>
    </row>
    <row r="394" spans="1:29" ht="15.75" customHeight="1" x14ac:dyDescent="0.35">
      <c r="A394" s="17"/>
      <c r="B394" s="16"/>
      <c r="C394" s="16"/>
      <c r="D394" s="16"/>
      <c r="E394" s="16"/>
      <c r="F394" s="16"/>
      <c r="G394" s="16"/>
      <c r="H394" s="16"/>
      <c r="I394" s="16"/>
      <c r="J394" s="16"/>
      <c r="K394" s="16"/>
      <c r="N394" s="16"/>
      <c r="O394" s="16"/>
      <c r="P394" s="16"/>
      <c r="Q394" s="16"/>
      <c r="R394" s="16"/>
      <c r="S394" s="23"/>
      <c r="T394" s="16"/>
      <c r="U394" s="16"/>
      <c r="W394" s="23" t="str">
        <f>IF('PD5'!$V394&lt;&gt;"",'PD5'!$V394*VLOOKUP('PD5'!$U394,#REF!,2,0),"")</f>
        <v/>
      </c>
      <c r="X394" s="16"/>
      <c r="Y394" s="16"/>
      <c r="Z394" s="16"/>
      <c r="AA394" s="16"/>
      <c r="AB394" s="16"/>
      <c r="AC394" s="16"/>
    </row>
    <row r="395" spans="1:29" ht="15.75" customHeight="1" x14ac:dyDescent="0.35">
      <c r="A395" s="17"/>
      <c r="B395" s="16"/>
      <c r="C395" s="16"/>
      <c r="D395" s="16"/>
      <c r="E395" s="16"/>
      <c r="F395" s="16"/>
      <c r="G395" s="16"/>
      <c r="H395" s="16"/>
      <c r="I395" s="16"/>
      <c r="J395" s="16"/>
      <c r="K395" s="16"/>
      <c r="N395" s="16"/>
      <c r="O395" s="16"/>
      <c r="P395" s="16"/>
      <c r="Q395" s="16"/>
      <c r="R395" s="16"/>
      <c r="S395" s="23"/>
      <c r="T395" s="16"/>
      <c r="U395" s="16"/>
      <c r="W395" s="23" t="str">
        <f>IF('PD5'!$V395&lt;&gt;"",'PD5'!$V395*VLOOKUP('PD5'!$U395,#REF!,2,0),"")</f>
        <v/>
      </c>
      <c r="X395" s="16"/>
      <c r="Y395" s="16"/>
      <c r="Z395" s="16"/>
      <c r="AA395" s="16"/>
      <c r="AB395" s="16"/>
      <c r="AC395" s="16"/>
    </row>
    <row r="396" spans="1:29" ht="15.75" customHeight="1" x14ac:dyDescent="0.35">
      <c r="A396" s="17"/>
      <c r="B396" s="16"/>
      <c r="C396" s="16"/>
      <c r="D396" s="16"/>
      <c r="E396" s="16"/>
      <c r="F396" s="16"/>
      <c r="G396" s="16"/>
      <c r="H396" s="16"/>
      <c r="I396" s="16"/>
      <c r="J396" s="16"/>
      <c r="K396" s="16"/>
      <c r="N396" s="16"/>
      <c r="O396" s="16"/>
      <c r="P396" s="16"/>
      <c r="Q396" s="16"/>
      <c r="R396" s="16"/>
      <c r="S396" s="23"/>
      <c r="T396" s="16"/>
      <c r="U396" s="16"/>
      <c r="W396" s="23" t="str">
        <f>IF('PD5'!$V396&lt;&gt;"",'PD5'!$V396*VLOOKUP('PD5'!$U396,#REF!,2,0),"")</f>
        <v/>
      </c>
      <c r="X396" s="16"/>
      <c r="Y396" s="16"/>
      <c r="Z396" s="16"/>
      <c r="AA396" s="16"/>
      <c r="AB396" s="16"/>
      <c r="AC396" s="16"/>
    </row>
    <row r="397" spans="1:29" ht="15.75" customHeight="1" x14ac:dyDescent="0.35">
      <c r="A397" s="17"/>
      <c r="B397" s="16"/>
      <c r="C397" s="16"/>
      <c r="D397" s="16"/>
      <c r="E397" s="16"/>
      <c r="F397" s="16"/>
      <c r="G397" s="16"/>
      <c r="H397" s="16"/>
      <c r="I397" s="16"/>
      <c r="J397" s="16"/>
      <c r="K397" s="16"/>
      <c r="N397" s="16"/>
      <c r="O397" s="16"/>
      <c r="P397" s="16"/>
      <c r="Q397" s="16"/>
      <c r="R397" s="16"/>
      <c r="S397" s="23"/>
      <c r="T397" s="16"/>
      <c r="U397" s="16"/>
      <c r="W397" s="23" t="str">
        <f>IF('PD5'!$V397&lt;&gt;"",'PD5'!$V397*VLOOKUP('PD5'!$U397,#REF!,2,0),"")</f>
        <v/>
      </c>
      <c r="X397" s="16"/>
      <c r="Y397" s="16"/>
      <c r="Z397" s="16"/>
      <c r="AA397" s="16"/>
      <c r="AB397" s="16"/>
      <c r="AC397" s="16"/>
    </row>
    <row r="398" spans="1:29" ht="15.75" customHeight="1" x14ac:dyDescent="0.35">
      <c r="A398" s="17"/>
      <c r="B398" s="16"/>
      <c r="C398" s="16"/>
      <c r="D398" s="16"/>
      <c r="E398" s="16"/>
      <c r="F398" s="16"/>
      <c r="G398" s="16"/>
      <c r="H398" s="16"/>
      <c r="I398" s="16"/>
      <c r="J398" s="16"/>
      <c r="K398" s="16"/>
      <c r="N398" s="16"/>
      <c r="O398" s="16"/>
      <c r="P398" s="16"/>
      <c r="Q398" s="16"/>
      <c r="R398" s="16"/>
      <c r="S398" s="23"/>
      <c r="T398" s="16"/>
      <c r="U398" s="16"/>
      <c r="W398" s="23" t="str">
        <f>IF('PD5'!$V398&lt;&gt;"",'PD5'!$V398*VLOOKUP('PD5'!$U398,#REF!,2,0),"")</f>
        <v/>
      </c>
      <c r="X398" s="16"/>
      <c r="Y398" s="16"/>
      <c r="Z398" s="16"/>
      <c r="AA398" s="16"/>
      <c r="AB398" s="16"/>
      <c r="AC398" s="16"/>
    </row>
    <row r="399" spans="1:29" ht="15.75" customHeight="1" x14ac:dyDescent="0.35">
      <c r="A399" s="17"/>
      <c r="B399" s="16"/>
      <c r="C399" s="16"/>
      <c r="D399" s="16"/>
      <c r="E399" s="16"/>
      <c r="F399" s="16"/>
      <c r="G399" s="16"/>
      <c r="H399" s="16"/>
      <c r="I399" s="16"/>
      <c r="J399" s="16"/>
      <c r="K399" s="16"/>
      <c r="N399" s="16"/>
      <c r="O399" s="16"/>
      <c r="P399" s="16"/>
      <c r="Q399" s="16"/>
      <c r="R399" s="16"/>
      <c r="S399" s="23"/>
      <c r="T399" s="16"/>
      <c r="U399" s="16"/>
      <c r="W399" s="23" t="str">
        <f>IF('PD5'!$V399&lt;&gt;"",'PD5'!$V399*VLOOKUP('PD5'!$U399,#REF!,2,0),"")</f>
        <v/>
      </c>
      <c r="X399" s="16"/>
      <c r="Y399" s="16"/>
      <c r="Z399" s="16"/>
      <c r="AA399" s="16"/>
      <c r="AB399" s="16"/>
      <c r="AC399" s="16"/>
    </row>
    <row r="400" spans="1:29" ht="15.75" customHeight="1" x14ac:dyDescent="0.35">
      <c r="A400" s="17"/>
      <c r="B400" s="16"/>
      <c r="C400" s="16"/>
      <c r="D400" s="16"/>
      <c r="E400" s="16"/>
      <c r="F400" s="16"/>
      <c r="G400" s="16"/>
      <c r="H400" s="16"/>
      <c r="I400" s="16"/>
      <c r="J400" s="16"/>
      <c r="K400" s="16"/>
      <c r="N400" s="16"/>
      <c r="O400" s="16"/>
      <c r="P400" s="16"/>
      <c r="Q400" s="16"/>
      <c r="R400" s="16"/>
      <c r="S400" s="23"/>
      <c r="T400" s="16"/>
      <c r="U400" s="16"/>
      <c r="W400" s="23" t="str">
        <f>IF('PD5'!$V400&lt;&gt;"",'PD5'!$V400*VLOOKUP('PD5'!$U400,#REF!,2,0),"")</f>
        <v/>
      </c>
      <c r="X400" s="16"/>
      <c r="Y400" s="16"/>
      <c r="Z400" s="16"/>
      <c r="AA400" s="16"/>
      <c r="AB400" s="16"/>
      <c r="AC400" s="16"/>
    </row>
    <row r="401" spans="1:29" ht="15.75" customHeight="1" x14ac:dyDescent="0.35">
      <c r="A401" s="17"/>
      <c r="B401" s="16"/>
      <c r="C401" s="16"/>
      <c r="D401" s="16"/>
      <c r="E401" s="16"/>
      <c r="F401" s="16"/>
      <c r="G401" s="16"/>
      <c r="H401" s="16"/>
      <c r="I401" s="16"/>
      <c r="J401" s="16"/>
      <c r="K401" s="16"/>
      <c r="N401" s="16"/>
      <c r="O401" s="16"/>
      <c r="P401" s="16"/>
      <c r="Q401" s="16"/>
      <c r="R401" s="16"/>
      <c r="S401" s="23"/>
      <c r="T401" s="16"/>
      <c r="U401" s="16"/>
      <c r="W401" s="23" t="str">
        <f>IF('PD5'!$V401&lt;&gt;"",'PD5'!$V401*VLOOKUP('PD5'!$U401,#REF!,2,0),"")</f>
        <v/>
      </c>
      <c r="X401" s="16"/>
      <c r="Y401" s="16"/>
      <c r="Z401" s="16"/>
      <c r="AA401" s="16"/>
      <c r="AB401" s="16"/>
      <c r="AC401" s="16"/>
    </row>
    <row r="402" spans="1:29" ht="15.75" customHeight="1" x14ac:dyDescent="0.35">
      <c r="A402" s="17"/>
      <c r="B402" s="16"/>
      <c r="C402" s="16"/>
      <c r="D402" s="16"/>
      <c r="E402" s="16"/>
      <c r="F402" s="16"/>
      <c r="G402" s="16"/>
      <c r="H402" s="16"/>
      <c r="I402" s="16"/>
      <c r="J402" s="16"/>
      <c r="K402" s="16"/>
      <c r="N402" s="16"/>
      <c r="O402" s="16"/>
      <c r="P402" s="16"/>
      <c r="Q402" s="16"/>
      <c r="R402" s="16"/>
      <c r="S402" s="23"/>
      <c r="T402" s="16"/>
      <c r="U402" s="16"/>
      <c r="W402" s="23" t="str">
        <f>IF('PD5'!$V402&lt;&gt;"",'PD5'!$V402*VLOOKUP('PD5'!$U402,#REF!,2,0),"")</f>
        <v/>
      </c>
      <c r="X402" s="16"/>
      <c r="Y402" s="16"/>
      <c r="Z402" s="16"/>
      <c r="AA402" s="16"/>
      <c r="AB402" s="16"/>
      <c r="AC402" s="16"/>
    </row>
    <row r="403" spans="1:29" ht="15.75" customHeight="1" x14ac:dyDescent="0.35">
      <c r="A403" s="17"/>
      <c r="B403" s="16"/>
      <c r="C403" s="16"/>
      <c r="D403" s="16"/>
      <c r="E403" s="16"/>
      <c r="F403" s="16"/>
      <c r="G403" s="16"/>
      <c r="H403" s="16"/>
      <c r="I403" s="16"/>
      <c r="J403" s="16"/>
      <c r="K403" s="16"/>
      <c r="N403" s="16"/>
      <c r="O403" s="16"/>
      <c r="P403" s="16"/>
      <c r="Q403" s="16"/>
      <c r="R403" s="16"/>
      <c r="S403" s="23"/>
      <c r="T403" s="16"/>
      <c r="U403" s="16"/>
      <c r="W403" s="23" t="str">
        <f>IF('PD5'!$V403&lt;&gt;"",'PD5'!$V403*VLOOKUP('PD5'!$U403,#REF!,2,0),"")</f>
        <v/>
      </c>
      <c r="X403" s="16"/>
      <c r="Y403" s="16"/>
      <c r="Z403" s="16"/>
      <c r="AA403" s="16"/>
      <c r="AB403" s="16"/>
      <c r="AC403" s="16"/>
    </row>
    <row r="404" spans="1:29" ht="15.75" customHeight="1" x14ac:dyDescent="0.35">
      <c r="A404" s="17"/>
      <c r="B404" s="16"/>
      <c r="C404" s="16"/>
      <c r="D404" s="16"/>
      <c r="E404" s="16"/>
      <c r="F404" s="16"/>
      <c r="G404" s="16"/>
      <c r="H404" s="16"/>
      <c r="I404" s="16"/>
      <c r="J404" s="16"/>
      <c r="K404" s="16"/>
      <c r="N404" s="16"/>
      <c r="O404" s="16"/>
      <c r="P404" s="16"/>
      <c r="Q404" s="16"/>
      <c r="R404" s="16"/>
      <c r="S404" s="23"/>
      <c r="T404" s="16"/>
      <c r="U404" s="16"/>
      <c r="W404" s="23" t="str">
        <f>IF('PD5'!$V404&lt;&gt;"",'PD5'!$V404*VLOOKUP('PD5'!$U404,#REF!,2,0),"")</f>
        <v/>
      </c>
      <c r="X404" s="16"/>
      <c r="Y404" s="16"/>
      <c r="Z404" s="16"/>
      <c r="AA404" s="16"/>
      <c r="AB404" s="16"/>
      <c r="AC404" s="16"/>
    </row>
    <row r="405" spans="1:29" ht="15.75" customHeight="1" x14ac:dyDescent="0.35">
      <c r="A405" s="17"/>
      <c r="B405" s="16"/>
      <c r="C405" s="16"/>
      <c r="D405" s="16"/>
      <c r="E405" s="16"/>
      <c r="F405" s="16"/>
      <c r="G405" s="16"/>
      <c r="H405" s="16"/>
      <c r="I405" s="16"/>
      <c r="J405" s="16"/>
      <c r="K405" s="16"/>
      <c r="N405" s="16"/>
      <c r="O405" s="16"/>
      <c r="P405" s="16"/>
      <c r="Q405" s="16"/>
      <c r="R405" s="16"/>
      <c r="S405" s="23"/>
      <c r="T405" s="16"/>
      <c r="U405" s="16"/>
      <c r="W405" s="23" t="str">
        <f>IF('PD5'!$V405&lt;&gt;"",'PD5'!$V405*VLOOKUP('PD5'!$U405,#REF!,2,0),"")</f>
        <v/>
      </c>
      <c r="X405" s="16"/>
      <c r="Y405" s="16"/>
      <c r="Z405" s="16"/>
      <c r="AA405" s="16"/>
      <c r="AB405" s="16"/>
      <c r="AC405" s="16"/>
    </row>
    <row r="406" spans="1:29" ht="15.75" customHeight="1" x14ac:dyDescent="0.35">
      <c r="A406" s="17"/>
      <c r="B406" s="16"/>
      <c r="C406" s="16"/>
      <c r="D406" s="16"/>
      <c r="E406" s="16"/>
      <c r="F406" s="16"/>
      <c r="G406" s="16"/>
      <c r="H406" s="16"/>
      <c r="I406" s="16"/>
      <c r="J406" s="16"/>
      <c r="K406" s="16"/>
      <c r="N406" s="16"/>
      <c r="O406" s="16"/>
      <c r="P406" s="16"/>
      <c r="Q406" s="16"/>
      <c r="R406" s="16"/>
      <c r="S406" s="23"/>
      <c r="T406" s="16"/>
      <c r="U406" s="16"/>
      <c r="W406" s="23" t="str">
        <f>IF('PD5'!$V406&lt;&gt;"",'PD5'!$V406*VLOOKUP('PD5'!$U406,#REF!,2,0),"")</f>
        <v/>
      </c>
      <c r="X406" s="16"/>
      <c r="Y406" s="16"/>
      <c r="Z406" s="16"/>
      <c r="AA406" s="16"/>
      <c r="AB406" s="16"/>
      <c r="AC406" s="16"/>
    </row>
    <row r="407" spans="1:29" ht="15.75" customHeight="1" x14ac:dyDescent="0.35">
      <c r="A407" s="17"/>
      <c r="B407" s="16"/>
      <c r="C407" s="16"/>
      <c r="D407" s="16"/>
      <c r="E407" s="16"/>
      <c r="F407" s="16"/>
      <c r="G407" s="16"/>
      <c r="H407" s="16"/>
      <c r="I407" s="16"/>
      <c r="J407" s="16"/>
      <c r="K407" s="16"/>
      <c r="N407" s="16"/>
      <c r="O407" s="16"/>
      <c r="P407" s="16"/>
      <c r="Q407" s="16"/>
      <c r="R407" s="16"/>
      <c r="S407" s="23"/>
      <c r="T407" s="16"/>
      <c r="U407" s="16"/>
      <c r="W407" s="23" t="str">
        <f>IF('PD5'!$V407&lt;&gt;"",'PD5'!$V407*VLOOKUP('PD5'!$U407,#REF!,2,0),"")</f>
        <v/>
      </c>
      <c r="X407" s="16"/>
      <c r="Y407" s="16"/>
      <c r="Z407" s="16"/>
      <c r="AA407" s="16"/>
      <c r="AB407" s="16"/>
      <c r="AC407" s="16"/>
    </row>
    <row r="408" spans="1:29" ht="15.75" customHeight="1" x14ac:dyDescent="0.35">
      <c r="A408" s="17"/>
      <c r="B408" s="16"/>
      <c r="C408" s="16"/>
      <c r="D408" s="16"/>
      <c r="E408" s="16"/>
      <c r="F408" s="16"/>
      <c r="G408" s="16"/>
      <c r="H408" s="16"/>
      <c r="I408" s="16"/>
      <c r="J408" s="16"/>
      <c r="K408" s="16"/>
      <c r="N408" s="16"/>
      <c r="O408" s="16"/>
      <c r="P408" s="16"/>
      <c r="Q408" s="16"/>
      <c r="R408" s="16"/>
      <c r="S408" s="23"/>
      <c r="T408" s="16"/>
      <c r="U408" s="16"/>
      <c r="W408" s="23" t="str">
        <f>IF('PD5'!$V408&lt;&gt;"",'PD5'!$V408*VLOOKUP('PD5'!$U408,#REF!,2,0),"")</f>
        <v/>
      </c>
      <c r="X408" s="16"/>
      <c r="Y408" s="16"/>
      <c r="Z408" s="16"/>
      <c r="AA408" s="16"/>
      <c r="AB408" s="16"/>
      <c r="AC408" s="16"/>
    </row>
    <row r="409" spans="1:29" ht="15.75" customHeight="1" x14ac:dyDescent="0.35">
      <c r="A409" s="17"/>
      <c r="B409" s="16"/>
      <c r="C409" s="16"/>
      <c r="D409" s="16"/>
      <c r="E409" s="16"/>
      <c r="F409" s="16"/>
      <c r="G409" s="16"/>
      <c r="H409" s="16"/>
      <c r="I409" s="16"/>
      <c r="J409" s="16"/>
      <c r="K409" s="16"/>
      <c r="N409" s="16"/>
      <c r="O409" s="16"/>
      <c r="P409" s="16"/>
      <c r="Q409" s="16"/>
      <c r="R409" s="16"/>
      <c r="S409" s="23"/>
      <c r="T409" s="16"/>
      <c r="U409" s="16"/>
      <c r="W409" s="23" t="str">
        <f>IF('PD5'!$V409&lt;&gt;"",'PD5'!$V409*VLOOKUP('PD5'!$U409,#REF!,2,0),"")</f>
        <v/>
      </c>
      <c r="X409" s="16"/>
      <c r="Y409" s="16"/>
      <c r="Z409" s="16"/>
      <c r="AA409" s="16"/>
      <c r="AB409" s="16"/>
      <c r="AC409" s="16"/>
    </row>
    <row r="410" spans="1:29" ht="15.75" customHeight="1" x14ac:dyDescent="0.35">
      <c r="A410" s="17"/>
      <c r="B410" s="16"/>
      <c r="C410" s="16"/>
      <c r="D410" s="16"/>
      <c r="E410" s="16"/>
      <c r="F410" s="16"/>
      <c r="G410" s="16"/>
      <c r="H410" s="16"/>
      <c r="I410" s="16"/>
      <c r="J410" s="16"/>
      <c r="K410" s="16"/>
      <c r="N410" s="16"/>
      <c r="O410" s="16"/>
      <c r="P410" s="16"/>
      <c r="Q410" s="16"/>
      <c r="R410" s="16"/>
      <c r="S410" s="23"/>
      <c r="T410" s="16"/>
      <c r="U410" s="16"/>
      <c r="W410" s="23" t="str">
        <f>IF('PD5'!$V410&lt;&gt;"",'PD5'!$V410*VLOOKUP('PD5'!$U410,#REF!,2,0),"")</f>
        <v/>
      </c>
      <c r="X410" s="16"/>
      <c r="Y410" s="16"/>
      <c r="Z410" s="16"/>
      <c r="AA410" s="16"/>
      <c r="AB410" s="16"/>
      <c r="AC410" s="16"/>
    </row>
    <row r="411" spans="1:29" ht="15.75" customHeight="1" x14ac:dyDescent="0.35">
      <c r="A411" s="17"/>
      <c r="B411" s="16"/>
      <c r="C411" s="16"/>
      <c r="D411" s="16"/>
      <c r="E411" s="16"/>
      <c r="F411" s="16"/>
      <c r="G411" s="16"/>
      <c r="H411" s="16"/>
      <c r="I411" s="16"/>
      <c r="J411" s="16"/>
      <c r="K411" s="16"/>
      <c r="N411" s="16"/>
      <c r="O411" s="16"/>
      <c r="P411" s="16"/>
      <c r="Q411" s="16"/>
      <c r="R411" s="16"/>
      <c r="S411" s="23"/>
      <c r="T411" s="16"/>
      <c r="U411" s="16"/>
      <c r="W411" s="23" t="str">
        <f>IF('PD5'!$V411&lt;&gt;"",'PD5'!$V411*VLOOKUP('PD5'!$U411,#REF!,2,0),"")</f>
        <v/>
      </c>
      <c r="X411" s="16"/>
      <c r="Y411" s="16"/>
      <c r="Z411" s="16"/>
      <c r="AA411" s="16"/>
      <c r="AB411" s="16"/>
      <c r="AC411" s="16"/>
    </row>
    <row r="412" spans="1:29" ht="15.75" customHeight="1" x14ac:dyDescent="0.35">
      <c r="A412" s="17"/>
      <c r="B412" s="16"/>
      <c r="C412" s="16"/>
      <c r="D412" s="16"/>
      <c r="E412" s="16"/>
      <c r="F412" s="16"/>
      <c r="G412" s="16"/>
      <c r="H412" s="16"/>
      <c r="I412" s="16"/>
      <c r="J412" s="16"/>
      <c r="K412" s="16"/>
      <c r="N412" s="16"/>
      <c r="O412" s="16"/>
      <c r="P412" s="16"/>
      <c r="Q412" s="16"/>
      <c r="R412" s="16"/>
      <c r="S412" s="23"/>
      <c r="T412" s="16"/>
      <c r="U412" s="16"/>
      <c r="W412" s="23" t="str">
        <f>IF('PD5'!$V412&lt;&gt;"",'PD5'!$V412*VLOOKUP('PD5'!$U412,#REF!,2,0),"")</f>
        <v/>
      </c>
      <c r="X412" s="16"/>
      <c r="Y412" s="16"/>
      <c r="Z412" s="16"/>
      <c r="AA412" s="16"/>
      <c r="AB412" s="16"/>
      <c r="AC412" s="16"/>
    </row>
    <row r="413" spans="1:29" ht="15.75" customHeight="1" x14ac:dyDescent="0.35">
      <c r="A413" s="17"/>
      <c r="B413" s="16"/>
      <c r="C413" s="16"/>
      <c r="D413" s="16"/>
      <c r="E413" s="16"/>
      <c r="F413" s="16"/>
      <c r="G413" s="16"/>
      <c r="H413" s="16"/>
      <c r="I413" s="16"/>
      <c r="J413" s="16"/>
      <c r="K413" s="16"/>
      <c r="N413" s="16"/>
      <c r="O413" s="16"/>
      <c r="P413" s="16"/>
      <c r="Q413" s="16"/>
      <c r="R413" s="16"/>
      <c r="S413" s="23"/>
      <c r="T413" s="16"/>
      <c r="U413" s="16"/>
      <c r="W413" s="23" t="str">
        <f>IF('PD5'!$V413&lt;&gt;"",'PD5'!$V413*VLOOKUP('PD5'!$U413,#REF!,2,0),"")</f>
        <v/>
      </c>
      <c r="X413" s="16"/>
      <c r="Y413" s="16"/>
      <c r="Z413" s="16"/>
      <c r="AA413" s="16"/>
      <c r="AB413" s="16"/>
      <c r="AC413" s="16"/>
    </row>
    <row r="414" spans="1:29" ht="15.75" customHeight="1" x14ac:dyDescent="0.35">
      <c r="A414" s="17"/>
      <c r="B414" s="16"/>
      <c r="C414" s="16"/>
      <c r="D414" s="16"/>
      <c r="E414" s="16"/>
      <c r="F414" s="16"/>
      <c r="G414" s="16"/>
      <c r="H414" s="16"/>
      <c r="I414" s="16"/>
      <c r="J414" s="16"/>
      <c r="K414" s="16"/>
      <c r="N414" s="16"/>
      <c r="O414" s="16"/>
      <c r="P414" s="16"/>
      <c r="Q414" s="16"/>
      <c r="R414" s="16"/>
      <c r="S414" s="23"/>
      <c r="T414" s="16"/>
      <c r="U414" s="16"/>
      <c r="W414" s="23" t="str">
        <f>IF('PD5'!$V414&lt;&gt;"",'PD5'!$V414*VLOOKUP('PD5'!$U414,#REF!,2,0),"")</f>
        <v/>
      </c>
      <c r="X414" s="16"/>
      <c r="Y414" s="16"/>
      <c r="Z414" s="16"/>
      <c r="AA414" s="16"/>
      <c r="AB414" s="16"/>
      <c r="AC414" s="16"/>
    </row>
    <row r="415" spans="1:29" ht="15.75" customHeight="1" x14ac:dyDescent="0.35">
      <c r="A415" s="17"/>
      <c r="B415" s="16"/>
      <c r="C415" s="16"/>
      <c r="D415" s="16"/>
      <c r="E415" s="16"/>
      <c r="F415" s="16"/>
      <c r="G415" s="16"/>
      <c r="H415" s="16"/>
      <c r="I415" s="16"/>
      <c r="J415" s="16"/>
      <c r="K415" s="16"/>
      <c r="N415" s="16"/>
      <c r="O415" s="16"/>
      <c r="P415" s="16"/>
      <c r="Q415" s="16"/>
      <c r="R415" s="16"/>
      <c r="S415" s="23"/>
      <c r="T415" s="16"/>
      <c r="U415" s="16"/>
      <c r="W415" s="23" t="str">
        <f>IF('PD5'!$V415&lt;&gt;"",'PD5'!$V415*VLOOKUP('PD5'!$U415,#REF!,2,0),"")</f>
        <v/>
      </c>
      <c r="X415" s="16"/>
      <c r="Y415" s="16"/>
      <c r="Z415" s="16"/>
      <c r="AA415" s="16"/>
      <c r="AB415" s="16"/>
      <c r="AC415" s="16"/>
    </row>
    <row r="416" spans="1:29" ht="15.75" customHeight="1" x14ac:dyDescent="0.35">
      <c r="A416" s="17"/>
      <c r="B416" s="16"/>
      <c r="C416" s="16"/>
      <c r="D416" s="16"/>
      <c r="E416" s="16"/>
      <c r="F416" s="16"/>
      <c r="G416" s="16"/>
      <c r="H416" s="16"/>
      <c r="I416" s="16"/>
      <c r="J416" s="16"/>
      <c r="K416" s="16"/>
      <c r="N416" s="16"/>
      <c r="O416" s="16"/>
      <c r="P416" s="16"/>
      <c r="Q416" s="16"/>
      <c r="R416" s="16"/>
      <c r="S416" s="23"/>
      <c r="T416" s="16"/>
      <c r="U416" s="16"/>
      <c r="W416" s="23" t="str">
        <f>IF('PD5'!$V416&lt;&gt;"",'PD5'!$V416*VLOOKUP('PD5'!$U416,#REF!,2,0),"")</f>
        <v/>
      </c>
      <c r="X416" s="16"/>
      <c r="Y416" s="16"/>
      <c r="Z416" s="16"/>
      <c r="AA416" s="16"/>
      <c r="AB416" s="16"/>
      <c r="AC416" s="16"/>
    </row>
    <row r="417" spans="1:29" ht="15.75" customHeight="1" x14ac:dyDescent="0.35">
      <c r="A417" s="17"/>
      <c r="B417" s="16"/>
      <c r="C417" s="16"/>
      <c r="D417" s="16"/>
      <c r="E417" s="16"/>
      <c r="F417" s="16"/>
      <c r="G417" s="16"/>
      <c r="H417" s="16"/>
      <c r="I417" s="16"/>
      <c r="J417" s="16"/>
      <c r="K417" s="16"/>
      <c r="N417" s="16"/>
      <c r="O417" s="16"/>
      <c r="P417" s="16"/>
      <c r="Q417" s="16"/>
      <c r="R417" s="16"/>
      <c r="S417" s="23"/>
      <c r="T417" s="16"/>
      <c r="U417" s="16"/>
      <c r="W417" s="23" t="str">
        <f>IF('PD5'!$V417&lt;&gt;"",'PD5'!$V417*VLOOKUP('PD5'!$U417,#REF!,2,0),"")</f>
        <v/>
      </c>
      <c r="X417" s="16"/>
      <c r="Y417" s="16"/>
      <c r="Z417" s="16"/>
      <c r="AA417" s="16"/>
      <c r="AB417" s="16"/>
      <c r="AC417" s="16"/>
    </row>
    <row r="418" spans="1:29" ht="15.75" customHeight="1" x14ac:dyDescent="0.35">
      <c r="A418" s="17"/>
      <c r="B418" s="16"/>
      <c r="C418" s="16"/>
      <c r="D418" s="16"/>
      <c r="E418" s="16"/>
      <c r="F418" s="16"/>
      <c r="G418" s="16"/>
      <c r="H418" s="16"/>
      <c r="I418" s="16"/>
      <c r="J418" s="16"/>
      <c r="K418" s="16"/>
      <c r="N418" s="16"/>
      <c r="O418" s="16"/>
      <c r="P418" s="16"/>
      <c r="Q418" s="16"/>
      <c r="R418" s="16"/>
      <c r="S418" s="23"/>
      <c r="T418" s="16"/>
      <c r="U418" s="16"/>
      <c r="W418" s="23" t="str">
        <f>IF('PD5'!$V418&lt;&gt;"",'PD5'!$V418*VLOOKUP('PD5'!$U418,#REF!,2,0),"")</f>
        <v/>
      </c>
      <c r="X418" s="16"/>
      <c r="Y418" s="16"/>
      <c r="Z418" s="16"/>
      <c r="AA418" s="16"/>
      <c r="AB418" s="16"/>
      <c r="AC418" s="16"/>
    </row>
    <row r="419" spans="1:29" ht="15.75" customHeight="1" x14ac:dyDescent="0.35">
      <c r="A419" s="17"/>
      <c r="B419" s="16"/>
      <c r="C419" s="16"/>
      <c r="D419" s="16"/>
      <c r="E419" s="16"/>
      <c r="F419" s="16"/>
      <c r="G419" s="16"/>
      <c r="H419" s="16"/>
      <c r="I419" s="16"/>
      <c r="J419" s="16"/>
      <c r="K419" s="16"/>
      <c r="N419" s="16"/>
      <c r="O419" s="16"/>
      <c r="P419" s="16"/>
      <c r="Q419" s="16"/>
      <c r="R419" s="16"/>
      <c r="S419" s="23"/>
      <c r="T419" s="16"/>
      <c r="U419" s="16"/>
      <c r="W419" s="23" t="str">
        <f>IF('PD5'!$V419&lt;&gt;"",'PD5'!$V419*VLOOKUP('PD5'!$U419,#REF!,2,0),"")</f>
        <v/>
      </c>
      <c r="X419" s="16"/>
      <c r="Y419" s="16"/>
      <c r="Z419" s="16"/>
      <c r="AA419" s="16"/>
      <c r="AB419" s="16"/>
      <c r="AC419" s="16"/>
    </row>
    <row r="420" spans="1:29" ht="15.75" customHeight="1" x14ac:dyDescent="0.35">
      <c r="A420" s="17"/>
      <c r="B420" s="16"/>
      <c r="C420" s="16"/>
      <c r="D420" s="16"/>
      <c r="E420" s="16"/>
      <c r="F420" s="16"/>
      <c r="G420" s="16"/>
      <c r="H420" s="16"/>
      <c r="I420" s="16"/>
      <c r="J420" s="16"/>
      <c r="K420" s="16"/>
      <c r="N420" s="16"/>
      <c r="O420" s="16"/>
      <c r="P420" s="16"/>
      <c r="Q420" s="16"/>
      <c r="R420" s="16"/>
      <c r="S420" s="23"/>
      <c r="T420" s="16"/>
      <c r="U420" s="16"/>
      <c r="W420" s="23" t="str">
        <f>IF('PD5'!$V420&lt;&gt;"",'PD5'!$V420*VLOOKUP('PD5'!$U420,#REF!,2,0),"")</f>
        <v/>
      </c>
      <c r="X420" s="16"/>
      <c r="Y420" s="16"/>
      <c r="Z420" s="16"/>
      <c r="AA420" s="16"/>
      <c r="AB420" s="16"/>
      <c r="AC420" s="16"/>
    </row>
    <row r="421" spans="1:29" ht="15.75" customHeight="1" x14ac:dyDescent="0.35">
      <c r="A421" s="17"/>
      <c r="B421" s="16"/>
      <c r="C421" s="16"/>
      <c r="D421" s="16"/>
      <c r="E421" s="16"/>
      <c r="F421" s="16"/>
      <c r="G421" s="16"/>
      <c r="H421" s="16"/>
      <c r="I421" s="16"/>
      <c r="J421" s="16"/>
      <c r="K421" s="16"/>
      <c r="N421" s="16"/>
      <c r="O421" s="16"/>
      <c r="P421" s="16"/>
      <c r="Q421" s="16"/>
      <c r="R421" s="16"/>
      <c r="S421" s="23"/>
      <c r="T421" s="16"/>
      <c r="U421" s="16"/>
      <c r="W421" s="23" t="str">
        <f>IF('PD5'!$V421&lt;&gt;"",'PD5'!$V421*VLOOKUP('PD5'!$U421,#REF!,2,0),"")</f>
        <v/>
      </c>
      <c r="X421" s="16"/>
      <c r="Y421" s="16"/>
      <c r="Z421" s="16"/>
      <c r="AA421" s="16"/>
      <c r="AB421" s="16"/>
      <c r="AC421" s="16"/>
    </row>
    <row r="422" spans="1:29" ht="15.75" customHeight="1" x14ac:dyDescent="0.35">
      <c r="A422" s="17"/>
      <c r="B422" s="16"/>
      <c r="C422" s="16"/>
      <c r="D422" s="16"/>
      <c r="E422" s="16"/>
      <c r="F422" s="16"/>
      <c r="G422" s="16"/>
      <c r="H422" s="16"/>
      <c r="I422" s="16"/>
      <c r="J422" s="16"/>
      <c r="K422" s="16"/>
      <c r="N422" s="16"/>
      <c r="O422" s="16"/>
      <c r="P422" s="16"/>
      <c r="Q422" s="16"/>
      <c r="R422" s="16"/>
      <c r="S422" s="23"/>
      <c r="T422" s="16"/>
      <c r="U422" s="16"/>
      <c r="W422" s="23" t="str">
        <f>IF('PD5'!$V422&lt;&gt;"",'PD5'!$V422*VLOOKUP('PD5'!$U422,#REF!,2,0),"")</f>
        <v/>
      </c>
      <c r="X422" s="16"/>
      <c r="Y422" s="16"/>
      <c r="Z422" s="16"/>
      <c r="AA422" s="16"/>
      <c r="AB422" s="16"/>
      <c r="AC422" s="16"/>
    </row>
    <row r="423" spans="1:29" ht="15.75" customHeight="1" x14ac:dyDescent="0.35">
      <c r="A423" s="17"/>
      <c r="B423" s="16"/>
      <c r="C423" s="16"/>
      <c r="D423" s="16"/>
      <c r="E423" s="16"/>
      <c r="F423" s="16"/>
      <c r="G423" s="16"/>
      <c r="H423" s="16"/>
      <c r="I423" s="16"/>
      <c r="J423" s="16"/>
      <c r="K423" s="16"/>
      <c r="N423" s="16"/>
      <c r="O423" s="16"/>
      <c r="P423" s="16"/>
      <c r="Q423" s="16"/>
      <c r="R423" s="16"/>
      <c r="S423" s="23"/>
      <c r="T423" s="16"/>
      <c r="U423" s="16"/>
      <c r="W423" s="23" t="str">
        <f>IF('PD5'!$V423&lt;&gt;"",'PD5'!$V423*VLOOKUP('PD5'!$U423,#REF!,2,0),"")</f>
        <v/>
      </c>
      <c r="X423" s="16"/>
      <c r="Y423" s="16"/>
      <c r="Z423" s="16"/>
      <c r="AA423" s="16"/>
      <c r="AB423" s="16"/>
      <c r="AC423" s="16"/>
    </row>
    <row r="424" spans="1:29" ht="15.75" customHeight="1" x14ac:dyDescent="0.35">
      <c r="A424" s="17"/>
      <c r="B424" s="16"/>
      <c r="C424" s="16"/>
      <c r="D424" s="16"/>
      <c r="E424" s="16"/>
      <c r="F424" s="16"/>
      <c r="G424" s="16"/>
      <c r="H424" s="16"/>
      <c r="I424" s="16"/>
      <c r="J424" s="16"/>
      <c r="K424" s="16"/>
      <c r="N424" s="16"/>
      <c r="O424" s="16"/>
      <c r="P424" s="16"/>
      <c r="Q424" s="16"/>
      <c r="R424" s="16"/>
      <c r="S424" s="23"/>
      <c r="T424" s="16"/>
      <c r="U424" s="16"/>
      <c r="W424" s="23" t="str">
        <f>IF('PD5'!$V424&lt;&gt;"",'PD5'!$V424*VLOOKUP('PD5'!$U424,#REF!,2,0),"")</f>
        <v/>
      </c>
      <c r="X424" s="16"/>
      <c r="Y424" s="16"/>
      <c r="Z424" s="16"/>
      <c r="AA424" s="16"/>
      <c r="AB424" s="16"/>
      <c r="AC424" s="16"/>
    </row>
    <row r="425" spans="1:29" ht="15.75" customHeight="1" x14ac:dyDescent="0.35">
      <c r="A425" s="17"/>
      <c r="B425" s="16"/>
      <c r="C425" s="16"/>
      <c r="D425" s="16"/>
      <c r="E425" s="16"/>
      <c r="F425" s="16"/>
      <c r="G425" s="16"/>
      <c r="H425" s="16"/>
      <c r="I425" s="16"/>
      <c r="J425" s="16"/>
      <c r="K425" s="16"/>
      <c r="N425" s="16"/>
      <c r="O425" s="16"/>
      <c r="P425" s="16"/>
      <c r="Q425" s="16"/>
      <c r="R425" s="16"/>
      <c r="S425" s="23"/>
      <c r="T425" s="16"/>
      <c r="U425" s="16"/>
      <c r="W425" s="23" t="str">
        <f>IF('PD5'!$V425&lt;&gt;"",'PD5'!$V425*VLOOKUP('PD5'!$U425,#REF!,2,0),"")</f>
        <v/>
      </c>
      <c r="X425" s="16"/>
      <c r="Y425" s="16"/>
      <c r="Z425" s="16"/>
      <c r="AA425" s="16"/>
      <c r="AB425" s="16"/>
      <c r="AC425" s="16"/>
    </row>
    <row r="426" spans="1:29" ht="15.75" customHeight="1" x14ac:dyDescent="0.35">
      <c r="A426" s="17"/>
      <c r="B426" s="16"/>
      <c r="C426" s="16"/>
      <c r="D426" s="16"/>
      <c r="E426" s="16"/>
      <c r="F426" s="16"/>
      <c r="G426" s="16"/>
      <c r="H426" s="16"/>
      <c r="I426" s="16"/>
      <c r="J426" s="16"/>
      <c r="K426" s="16"/>
      <c r="N426" s="16"/>
      <c r="O426" s="16"/>
      <c r="P426" s="16"/>
      <c r="Q426" s="16"/>
      <c r="R426" s="16"/>
      <c r="S426" s="23"/>
      <c r="T426" s="16"/>
      <c r="U426" s="16"/>
      <c r="W426" s="23" t="str">
        <f>IF('PD5'!$V426&lt;&gt;"",'PD5'!$V426*VLOOKUP('PD5'!$U426,#REF!,2,0),"")</f>
        <v/>
      </c>
      <c r="X426" s="16"/>
      <c r="Y426" s="16"/>
      <c r="Z426" s="16"/>
      <c r="AA426" s="16"/>
      <c r="AB426" s="16"/>
      <c r="AC426" s="16"/>
    </row>
    <row r="427" spans="1:29" ht="15.75" customHeight="1" x14ac:dyDescent="0.35">
      <c r="A427" s="17"/>
      <c r="B427" s="16"/>
      <c r="C427" s="16"/>
      <c r="D427" s="16"/>
      <c r="E427" s="16"/>
      <c r="F427" s="16"/>
      <c r="G427" s="16"/>
      <c r="H427" s="16"/>
      <c r="I427" s="16"/>
      <c r="J427" s="16"/>
      <c r="K427" s="16"/>
      <c r="N427" s="16"/>
      <c r="O427" s="16"/>
      <c r="P427" s="16"/>
      <c r="Q427" s="16"/>
      <c r="R427" s="16"/>
      <c r="S427" s="23"/>
      <c r="T427" s="16"/>
      <c r="U427" s="16"/>
      <c r="W427" s="23" t="str">
        <f>IF('PD5'!$V427&lt;&gt;"",'PD5'!$V427*VLOOKUP('PD5'!$U427,#REF!,2,0),"")</f>
        <v/>
      </c>
      <c r="X427" s="16"/>
      <c r="Y427" s="16"/>
      <c r="Z427" s="16"/>
      <c r="AA427" s="16"/>
      <c r="AB427" s="16"/>
      <c r="AC427" s="16"/>
    </row>
    <row r="428" spans="1:29" ht="15.75" customHeight="1" x14ac:dyDescent="0.35">
      <c r="A428" s="17"/>
      <c r="B428" s="16"/>
      <c r="C428" s="16"/>
      <c r="D428" s="16"/>
      <c r="E428" s="16"/>
      <c r="F428" s="16"/>
      <c r="G428" s="16"/>
      <c r="H428" s="16"/>
      <c r="I428" s="16"/>
      <c r="J428" s="16"/>
      <c r="K428" s="16"/>
      <c r="N428" s="16"/>
      <c r="O428" s="16"/>
      <c r="P428" s="16"/>
      <c r="Q428" s="16"/>
      <c r="R428" s="16"/>
      <c r="S428" s="23"/>
      <c r="T428" s="16"/>
      <c r="U428" s="16"/>
      <c r="W428" s="23" t="str">
        <f>IF('PD5'!$V428&lt;&gt;"",'PD5'!$V428*VLOOKUP('PD5'!$U428,#REF!,2,0),"")</f>
        <v/>
      </c>
      <c r="X428" s="16"/>
      <c r="Y428" s="16"/>
      <c r="Z428" s="16"/>
      <c r="AA428" s="16"/>
      <c r="AB428" s="16"/>
      <c r="AC428" s="16"/>
    </row>
    <row r="429" spans="1:29" ht="15.75" customHeight="1" x14ac:dyDescent="0.35">
      <c r="A429" s="17"/>
      <c r="B429" s="16"/>
      <c r="C429" s="16"/>
      <c r="D429" s="16"/>
      <c r="E429" s="16"/>
      <c r="F429" s="16"/>
      <c r="G429" s="16"/>
      <c r="H429" s="16"/>
      <c r="I429" s="16"/>
      <c r="J429" s="16"/>
      <c r="K429" s="16"/>
      <c r="N429" s="16"/>
      <c r="O429" s="16"/>
      <c r="P429" s="16"/>
      <c r="Q429" s="16"/>
      <c r="R429" s="16"/>
      <c r="S429" s="23"/>
      <c r="T429" s="16"/>
      <c r="U429" s="16"/>
      <c r="W429" s="23" t="str">
        <f>IF('PD5'!$V429&lt;&gt;"",'PD5'!$V429*VLOOKUP('PD5'!$U429,#REF!,2,0),"")</f>
        <v/>
      </c>
      <c r="X429" s="16"/>
      <c r="Y429" s="16"/>
      <c r="Z429" s="16"/>
      <c r="AA429" s="16"/>
      <c r="AB429" s="16"/>
      <c r="AC429" s="16"/>
    </row>
    <row r="430" spans="1:29" ht="15.75" customHeight="1" x14ac:dyDescent="0.35">
      <c r="A430" s="17"/>
      <c r="B430" s="16"/>
      <c r="C430" s="16"/>
      <c r="D430" s="16"/>
      <c r="E430" s="16"/>
      <c r="F430" s="16"/>
      <c r="G430" s="16"/>
      <c r="H430" s="16"/>
      <c r="I430" s="16"/>
      <c r="J430" s="16"/>
      <c r="K430" s="16"/>
      <c r="N430" s="16"/>
      <c r="O430" s="16"/>
      <c r="P430" s="16"/>
      <c r="Q430" s="16"/>
      <c r="R430" s="16"/>
      <c r="S430" s="23"/>
      <c r="T430" s="16"/>
      <c r="U430" s="16"/>
      <c r="W430" s="23" t="str">
        <f>IF('PD5'!$V430&lt;&gt;"",'PD5'!$V430*VLOOKUP('PD5'!$U430,#REF!,2,0),"")</f>
        <v/>
      </c>
      <c r="X430" s="16"/>
      <c r="Y430" s="16"/>
      <c r="Z430" s="16"/>
      <c r="AA430" s="16"/>
      <c r="AB430" s="16"/>
      <c r="AC430" s="16"/>
    </row>
    <row r="431" spans="1:29" ht="15.75" customHeight="1" x14ac:dyDescent="0.35">
      <c r="A431" s="17"/>
      <c r="B431" s="16"/>
      <c r="C431" s="16"/>
      <c r="D431" s="16"/>
      <c r="E431" s="16"/>
      <c r="F431" s="16"/>
      <c r="G431" s="16"/>
      <c r="H431" s="16"/>
      <c r="I431" s="16"/>
      <c r="J431" s="16"/>
      <c r="K431" s="16"/>
      <c r="N431" s="16"/>
      <c r="O431" s="16"/>
      <c r="P431" s="16"/>
      <c r="Q431" s="16"/>
      <c r="R431" s="16"/>
      <c r="S431" s="23"/>
      <c r="T431" s="16"/>
      <c r="U431" s="16"/>
      <c r="W431" s="23" t="str">
        <f>IF('PD5'!$V431&lt;&gt;"",'PD5'!$V431*VLOOKUP('PD5'!$U431,#REF!,2,0),"")</f>
        <v/>
      </c>
      <c r="X431" s="16"/>
      <c r="Y431" s="16"/>
      <c r="Z431" s="16"/>
      <c r="AA431" s="16"/>
      <c r="AB431" s="16"/>
      <c r="AC431" s="16"/>
    </row>
    <row r="432" spans="1:29" ht="15.75" customHeight="1" x14ac:dyDescent="0.35">
      <c r="A432" s="17"/>
      <c r="B432" s="16"/>
      <c r="C432" s="16"/>
      <c r="D432" s="16"/>
      <c r="E432" s="16"/>
      <c r="F432" s="16"/>
      <c r="G432" s="16"/>
      <c r="H432" s="16"/>
      <c r="I432" s="16"/>
      <c r="J432" s="16"/>
      <c r="K432" s="16"/>
      <c r="N432" s="16"/>
      <c r="O432" s="16"/>
      <c r="P432" s="16"/>
      <c r="Q432" s="16"/>
      <c r="R432" s="16"/>
      <c r="S432" s="23"/>
      <c r="T432" s="16"/>
      <c r="U432" s="16"/>
      <c r="W432" s="23" t="str">
        <f>IF('PD5'!$V432&lt;&gt;"",'PD5'!$V432*VLOOKUP('PD5'!$U432,#REF!,2,0),"")</f>
        <v/>
      </c>
      <c r="X432" s="16"/>
      <c r="Y432" s="16"/>
      <c r="Z432" s="16"/>
      <c r="AA432" s="16"/>
      <c r="AB432" s="16"/>
      <c r="AC432" s="16"/>
    </row>
    <row r="433" spans="1:29" ht="15.75" customHeight="1" x14ac:dyDescent="0.35">
      <c r="A433" s="17"/>
      <c r="B433" s="16"/>
      <c r="C433" s="16"/>
      <c r="D433" s="16"/>
      <c r="E433" s="16"/>
      <c r="F433" s="16"/>
      <c r="G433" s="16"/>
      <c r="H433" s="16"/>
      <c r="I433" s="16"/>
      <c r="J433" s="16"/>
      <c r="K433" s="16"/>
      <c r="N433" s="16"/>
      <c r="O433" s="16"/>
      <c r="P433" s="16"/>
      <c r="Q433" s="16"/>
      <c r="R433" s="16"/>
      <c r="S433" s="23"/>
      <c r="T433" s="16"/>
      <c r="U433" s="16"/>
      <c r="W433" s="23" t="str">
        <f>IF('PD5'!$V433&lt;&gt;"",'PD5'!$V433*VLOOKUP('PD5'!$U433,#REF!,2,0),"")</f>
        <v/>
      </c>
      <c r="X433" s="16"/>
      <c r="Y433" s="16"/>
      <c r="Z433" s="16"/>
      <c r="AA433" s="16"/>
      <c r="AB433" s="16"/>
      <c r="AC433" s="16"/>
    </row>
    <row r="434" spans="1:29" ht="15.75" customHeight="1" x14ac:dyDescent="0.35">
      <c r="A434" s="17"/>
      <c r="B434" s="16"/>
      <c r="C434" s="16"/>
      <c r="D434" s="16"/>
      <c r="E434" s="16"/>
      <c r="F434" s="16"/>
      <c r="G434" s="16"/>
      <c r="H434" s="16"/>
      <c r="I434" s="16"/>
      <c r="J434" s="16"/>
      <c r="K434" s="16"/>
      <c r="N434" s="16"/>
      <c r="O434" s="16"/>
      <c r="P434" s="16"/>
      <c r="Q434" s="16"/>
      <c r="R434" s="16"/>
      <c r="S434" s="23"/>
      <c r="T434" s="16"/>
      <c r="U434" s="16"/>
      <c r="W434" s="23" t="str">
        <f>IF('PD5'!$V434&lt;&gt;"",'PD5'!$V434*VLOOKUP('PD5'!$U434,#REF!,2,0),"")</f>
        <v/>
      </c>
      <c r="X434" s="16"/>
      <c r="Y434" s="16"/>
      <c r="Z434" s="16"/>
      <c r="AA434" s="16"/>
      <c r="AB434" s="16"/>
      <c r="AC434" s="16"/>
    </row>
    <row r="435" spans="1:29" ht="15.75" customHeight="1" x14ac:dyDescent="0.35">
      <c r="A435" s="17"/>
      <c r="B435" s="16"/>
      <c r="C435" s="16"/>
      <c r="D435" s="16"/>
      <c r="E435" s="16"/>
      <c r="F435" s="16"/>
      <c r="G435" s="16"/>
      <c r="H435" s="16"/>
      <c r="I435" s="16"/>
      <c r="J435" s="16"/>
      <c r="K435" s="16"/>
      <c r="N435" s="16"/>
      <c r="O435" s="16"/>
      <c r="P435" s="16"/>
      <c r="Q435" s="16"/>
      <c r="R435" s="16"/>
      <c r="S435" s="23"/>
      <c r="T435" s="16"/>
      <c r="U435" s="16"/>
      <c r="W435" s="23" t="str">
        <f>IF('PD5'!$V435&lt;&gt;"",'PD5'!$V435*VLOOKUP('PD5'!$U435,#REF!,2,0),"")</f>
        <v/>
      </c>
      <c r="X435" s="16"/>
      <c r="Y435" s="16"/>
      <c r="Z435" s="16"/>
      <c r="AA435" s="16"/>
      <c r="AB435" s="16"/>
      <c r="AC435" s="16"/>
    </row>
    <row r="436" spans="1:29" ht="15.75" customHeight="1" x14ac:dyDescent="0.35">
      <c r="A436" s="17"/>
      <c r="B436" s="16"/>
      <c r="C436" s="16"/>
      <c r="D436" s="16"/>
      <c r="E436" s="16"/>
      <c r="F436" s="16"/>
      <c r="G436" s="16"/>
      <c r="H436" s="16"/>
      <c r="I436" s="16"/>
      <c r="J436" s="16"/>
      <c r="K436" s="16"/>
      <c r="N436" s="16"/>
      <c r="O436" s="16"/>
      <c r="P436" s="16"/>
      <c r="Q436" s="16"/>
      <c r="R436" s="16"/>
      <c r="S436" s="23"/>
      <c r="T436" s="16"/>
      <c r="U436" s="16"/>
      <c r="W436" s="23" t="str">
        <f>IF('PD5'!$V436&lt;&gt;"",'PD5'!$V436*VLOOKUP('PD5'!$U436,#REF!,2,0),"")</f>
        <v/>
      </c>
      <c r="X436" s="16"/>
      <c r="Y436" s="16"/>
      <c r="Z436" s="16"/>
      <c r="AA436" s="16"/>
      <c r="AB436" s="16"/>
      <c r="AC436" s="16"/>
    </row>
    <row r="437" spans="1:29" ht="15.75" customHeight="1" x14ac:dyDescent="0.35">
      <c r="A437" s="17"/>
      <c r="B437" s="16"/>
      <c r="C437" s="16"/>
      <c r="D437" s="16"/>
      <c r="E437" s="16"/>
      <c r="F437" s="16"/>
      <c r="G437" s="16"/>
      <c r="H437" s="16"/>
      <c r="I437" s="16"/>
      <c r="J437" s="16"/>
      <c r="K437" s="16"/>
      <c r="N437" s="16"/>
      <c r="O437" s="16"/>
      <c r="P437" s="16"/>
      <c r="Q437" s="16"/>
      <c r="R437" s="16"/>
      <c r="S437" s="23"/>
      <c r="T437" s="16"/>
      <c r="U437" s="16"/>
      <c r="W437" s="23" t="str">
        <f>IF('PD5'!$V437&lt;&gt;"",'PD5'!$V437*VLOOKUP('PD5'!$U437,#REF!,2,0),"")</f>
        <v/>
      </c>
      <c r="X437" s="16"/>
      <c r="Y437" s="16"/>
      <c r="Z437" s="16"/>
      <c r="AA437" s="16"/>
      <c r="AB437" s="16"/>
      <c r="AC437" s="16"/>
    </row>
    <row r="438" spans="1:29" ht="15.75" customHeight="1" x14ac:dyDescent="0.35">
      <c r="A438" s="17"/>
      <c r="B438" s="16"/>
      <c r="C438" s="16"/>
      <c r="D438" s="16"/>
      <c r="E438" s="16"/>
      <c r="F438" s="16"/>
      <c r="G438" s="16"/>
      <c r="H438" s="16"/>
      <c r="I438" s="16"/>
      <c r="J438" s="16"/>
      <c r="K438" s="16"/>
      <c r="N438" s="16"/>
      <c r="O438" s="16"/>
      <c r="P438" s="16"/>
      <c r="Q438" s="16"/>
      <c r="R438" s="16"/>
      <c r="S438" s="23"/>
      <c r="T438" s="16"/>
      <c r="U438" s="16"/>
      <c r="W438" s="23" t="str">
        <f>IF('PD5'!$V438&lt;&gt;"",'PD5'!$V438*VLOOKUP('PD5'!$U438,#REF!,2,0),"")</f>
        <v/>
      </c>
      <c r="X438" s="16"/>
      <c r="Y438" s="16"/>
      <c r="Z438" s="16"/>
      <c r="AA438" s="16"/>
      <c r="AB438" s="16"/>
      <c r="AC438" s="16"/>
    </row>
    <row r="439" spans="1:29" ht="15.75" customHeight="1" x14ac:dyDescent="0.35">
      <c r="A439" s="17"/>
      <c r="B439" s="16"/>
      <c r="C439" s="16"/>
      <c r="D439" s="16"/>
      <c r="E439" s="16"/>
      <c r="F439" s="16"/>
      <c r="G439" s="16"/>
      <c r="H439" s="16"/>
      <c r="I439" s="16"/>
      <c r="J439" s="16"/>
      <c r="K439" s="16"/>
      <c r="N439" s="16"/>
      <c r="O439" s="16"/>
      <c r="P439" s="16"/>
      <c r="Q439" s="16"/>
      <c r="R439" s="16"/>
      <c r="S439" s="23"/>
      <c r="T439" s="16"/>
      <c r="U439" s="16"/>
      <c r="W439" s="23" t="str">
        <f>IF('PD5'!$V439&lt;&gt;"",'PD5'!$V439*VLOOKUP('PD5'!$U439,#REF!,2,0),"")</f>
        <v/>
      </c>
      <c r="X439" s="16"/>
      <c r="Y439" s="16"/>
      <c r="Z439" s="16"/>
      <c r="AA439" s="16"/>
      <c r="AB439" s="16"/>
      <c r="AC439" s="16"/>
    </row>
    <row r="440" spans="1:29" ht="15.75" customHeight="1" x14ac:dyDescent="0.35">
      <c r="A440" s="17"/>
      <c r="B440" s="16"/>
      <c r="C440" s="16"/>
      <c r="D440" s="16"/>
      <c r="E440" s="16"/>
      <c r="F440" s="16"/>
      <c r="G440" s="16"/>
      <c r="H440" s="16"/>
      <c r="I440" s="16"/>
      <c r="J440" s="16"/>
      <c r="K440" s="16"/>
      <c r="N440" s="16"/>
      <c r="O440" s="16"/>
      <c r="P440" s="16"/>
      <c r="Q440" s="16"/>
      <c r="R440" s="16"/>
      <c r="S440" s="23"/>
      <c r="T440" s="16"/>
      <c r="U440" s="16"/>
      <c r="W440" s="23" t="str">
        <f>IF('PD5'!$V440&lt;&gt;"",'PD5'!$V440*VLOOKUP('PD5'!$U440,#REF!,2,0),"")</f>
        <v/>
      </c>
      <c r="X440" s="16"/>
      <c r="Y440" s="16"/>
      <c r="Z440" s="16"/>
      <c r="AA440" s="16"/>
      <c r="AB440" s="16"/>
      <c r="AC440" s="16"/>
    </row>
    <row r="441" spans="1:29" ht="15.75" customHeight="1" x14ac:dyDescent="0.35">
      <c r="A441" s="17"/>
      <c r="B441" s="16"/>
      <c r="C441" s="16"/>
      <c r="D441" s="16"/>
      <c r="E441" s="16"/>
      <c r="F441" s="16"/>
      <c r="G441" s="16"/>
      <c r="H441" s="16"/>
      <c r="I441" s="16"/>
      <c r="J441" s="16"/>
      <c r="K441" s="16"/>
      <c r="N441" s="16"/>
      <c r="O441" s="16"/>
      <c r="P441" s="16"/>
      <c r="Q441" s="16"/>
      <c r="R441" s="16"/>
      <c r="S441" s="23"/>
      <c r="T441" s="16"/>
      <c r="U441" s="16"/>
      <c r="W441" s="23" t="str">
        <f>IF('PD5'!$V441&lt;&gt;"",'PD5'!$V441*VLOOKUP('PD5'!$U441,#REF!,2,0),"")</f>
        <v/>
      </c>
      <c r="X441" s="16"/>
      <c r="Y441" s="16"/>
      <c r="Z441" s="16"/>
      <c r="AA441" s="16"/>
      <c r="AB441" s="16"/>
      <c r="AC441" s="16"/>
    </row>
    <row r="442" spans="1:29" ht="15.75" customHeight="1" x14ac:dyDescent="0.35">
      <c r="A442" s="17"/>
      <c r="B442" s="16"/>
      <c r="C442" s="16"/>
      <c r="D442" s="16"/>
      <c r="E442" s="16"/>
      <c r="F442" s="16"/>
      <c r="G442" s="16"/>
      <c r="H442" s="16"/>
      <c r="I442" s="16"/>
      <c r="J442" s="16"/>
      <c r="K442" s="16"/>
      <c r="N442" s="16"/>
      <c r="O442" s="16"/>
      <c r="P442" s="16"/>
      <c r="Q442" s="16"/>
      <c r="R442" s="16"/>
      <c r="S442" s="23"/>
      <c r="T442" s="16"/>
      <c r="U442" s="16"/>
      <c r="W442" s="23" t="str">
        <f>IF('PD5'!$V442&lt;&gt;"",'PD5'!$V442*VLOOKUP('PD5'!$U442,#REF!,2,0),"")</f>
        <v/>
      </c>
      <c r="X442" s="16"/>
      <c r="Y442" s="16"/>
      <c r="Z442" s="16"/>
      <c r="AA442" s="16"/>
      <c r="AB442" s="16"/>
      <c r="AC442" s="16"/>
    </row>
    <row r="443" spans="1:29" ht="15.75" customHeight="1" x14ac:dyDescent="0.35">
      <c r="A443" s="17"/>
      <c r="B443" s="16"/>
      <c r="C443" s="16"/>
      <c r="D443" s="16"/>
      <c r="E443" s="16"/>
      <c r="F443" s="16"/>
      <c r="G443" s="16"/>
      <c r="H443" s="16"/>
      <c r="I443" s="16"/>
      <c r="J443" s="16"/>
      <c r="K443" s="16"/>
      <c r="N443" s="16"/>
      <c r="O443" s="16"/>
      <c r="P443" s="16"/>
      <c r="Q443" s="16"/>
      <c r="R443" s="16"/>
      <c r="S443" s="23"/>
      <c r="T443" s="16"/>
      <c r="U443" s="16"/>
      <c r="W443" s="23" t="str">
        <f>IF('PD5'!$V443&lt;&gt;"",'PD5'!$V443*VLOOKUP('PD5'!$U443,#REF!,2,0),"")</f>
        <v/>
      </c>
      <c r="X443" s="16"/>
      <c r="Y443" s="16"/>
      <c r="Z443" s="16"/>
      <c r="AA443" s="16"/>
      <c r="AB443" s="16"/>
      <c r="AC443" s="16"/>
    </row>
    <row r="444" spans="1:29" ht="15.75" customHeight="1" x14ac:dyDescent="0.35">
      <c r="A444" s="17"/>
      <c r="B444" s="16"/>
      <c r="C444" s="16"/>
      <c r="D444" s="16"/>
      <c r="E444" s="16"/>
      <c r="F444" s="16"/>
      <c r="G444" s="16"/>
      <c r="H444" s="16"/>
      <c r="I444" s="16"/>
      <c r="J444" s="16"/>
      <c r="K444" s="16"/>
      <c r="N444" s="16"/>
      <c r="O444" s="16"/>
      <c r="P444" s="16"/>
      <c r="Q444" s="16"/>
      <c r="R444" s="16"/>
      <c r="S444" s="23"/>
      <c r="T444" s="16"/>
      <c r="U444" s="16"/>
      <c r="W444" s="23" t="str">
        <f>IF('PD5'!$V444&lt;&gt;"",'PD5'!$V444*VLOOKUP('PD5'!$U444,#REF!,2,0),"")</f>
        <v/>
      </c>
      <c r="X444" s="16"/>
      <c r="Y444" s="16"/>
      <c r="Z444" s="16"/>
      <c r="AA444" s="16"/>
      <c r="AB444" s="16"/>
      <c r="AC444" s="16"/>
    </row>
    <row r="445" spans="1:29" ht="15.75" customHeight="1" x14ac:dyDescent="0.35">
      <c r="A445" s="17"/>
      <c r="B445" s="16"/>
      <c r="C445" s="16"/>
      <c r="D445" s="16"/>
      <c r="E445" s="16"/>
      <c r="F445" s="16"/>
      <c r="G445" s="16"/>
      <c r="H445" s="16"/>
      <c r="I445" s="16"/>
      <c r="J445" s="16"/>
      <c r="K445" s="16"/>
      <c r="N445" s="16"/>
      <c r="O445" s="16"/>
      <c r="P445" s="16"/>
      <c r="Q445" s="16"/>
      <c r="R445" s="16"/>
      <c r="S445" s="23"/>
      <c r="T445" s="16"/>
      <c r="U445" s="16"/>
      <c r="W445" s="23" t="str">
        <f>IF('PD5'!$V445&lt;&gt;"",'PD5'!$V445*VLOOKUP('PD5'!$U445,#REF!,2,0),"")</f>
        <v/>
      </c>
      <c r="X445" s="16"/>
      <c r="Y445" s="16"/>
      <c r="Z445" s="16"/>
      <c r="AA445" s="16"/>
      <c r="AB445" s="16"/>
      <c r="AC445" s="16"/>
    </row>
    <row r="446" spans="1:29" ht="15.75" customHeight="1" x14ac:dyDescent="0.35">
      <c r="A446" s="17"/>
      <c r="B446" s="16"/>
      <c r="C446" s="16"/>
      <c r="D446" s="16"/>
      <c r="E446" s="16"/>
      <c r="F446" s="16"/>
      <c r="G446" s="16"/>
      <c r="H446" s="16"/>
      <c r="I446" s="16"/>
      <c r="J446" s="16"/>
      <c r="K446" s="16"/>
      <c r="N446" s="16"/>
      <c r="O446" s="16"/>
      <c r="P446" s="16"/>
      <c r="Q446" s="16"/>
      <c r="R446" s="16"/>
      <c r="S446" s="23"/>
      <c r="T446" s="16"/>
      <c r="U446" s="16"/>
      <c r="W446" s="23" t="str">
        <f>IF('PD5'!$V446&lt;&gt;"",'PD5'!$V446*VLOOKUP('PD5'!$U446,#REF!,2,0),"")</f>
        <v/>
      </c>
      <c r="X446" s="16"/>
      <c r="Y446" s="16"/>
      <c r="Z446" s="16"/>
      <c r="AA446" s="16"/>
      <c r="AB446" s="16"/>
      <c r="AC446" s="16"/>
    </row>
    <row r="447" spans="1:29" ht="15.75" customHeight="1" x14ac:dyDescent="0.35">
      <c r="A447" s="17"/>
      <c r="B447" s="16"/>
      <c r="C447" s="16"/>
      <c r="D447" s="16"/>
      <c r="E447" s="16"/>
      <c r="F447" s="16"/>
      <c r="G447" s="16"/>
      <c r="H447" s="16"/>
      <c r="I447" s="16"/>
      <c r="J447" s="16"/>
      <c r="K447" s="16"/>
      <c r="N447" s="16"/>
      <c r="O447" s="16"/>
      <c r="P447" s="16"/>
      <c r="Q447" s="16"/>
      <c r="R447" s="16"/>
      <c r="S447" s="23"/>
      <c r="T447" s="16"/>
      <c r="U447" s="16"/>
      <c r="W447" s="23" t="str">
        <f>IF('PD5'!$V447&lt;&gt;"",'PD5'!$V447*VLOOKUP('PD5'!$U447,#REF!,2,0),"")</f>
        <v/>
      </c>
      <c r="X447" s="16"/>
      <c r="Y447" s="16"/>
      <c r="Z447" s="16"/>
      <c r="AA447" s="16"/>
      <c r="AB447" s="16"/>
      <c r="AC447" s="16"/>
    </row>
    <row r="448" spans="1:29" ht="15.75" customHeight="1" x14ac:dyDescent="0.35">
      <c r="A448" s="17"/>
      <c r="B448" s="16"/>
      <c r="C448" s="16"/>
      <c r="D448" s="16"/>
      <c r="E448" s="16"/>
      <c r="F448" s="16"/>
      <c r="G448" s="16"/>
      <c r="H448" s="16"/>
      <c r="I448" s="16"/>
      <c r="J448" s="16"/>
      <c r="K448" s="16"/>
      <c r="N448" s="16"/>
      <c r="O448" s="16"/>
      <c r="P448" s="16"/>
      <c r="Q448" s="16"/>
      <c r="R448" s="16"/>
      <c r="S448" s="23"/>
      <c r="T448" s="16"/>
      <c r="U448" s="16"/>
      <c r="W448" s="23" t="str">
        <f>IF('PD5'!$V448&lt;&gt;"",'PD5'!$V448*VLOOKUP('PD5'!$U448,#REF!,2,0),"")</f>
        <v/>
      </c>
      <c r="X448" s="16"/>
      <c r="Y448" s="16"/>
      <c r="Z448" s="16"/>
      <c r="AA448" s="16"/>
      <c r="AB448" s="16"/>
      <c r="AC448" s="16"/>
    </row>
    <row r="449" spans="1:29" ht="15.75" customHeight="1" x14ac:dyDescent="0.35">
      <c r="A449" s="17"/>
      <c r="B449" s="16"/>
      <c r="C449" s="16"/>
      <c r="D449" s="16"/>
      <c r="E449" s="16"/>
      <c r="F449" s="16"/>
      <c r="G449" s="16"/>
      <c r="H449" s="16"/>
      <c r="I449" s="16"/>
      <c r="J449" s="16"/>
      <c r="K449" s="16"/>
      <c r="N449" s="16"/>
      <c r="O449" s="16"/>
      <c r="P449" s="16"/>
      <c r="Q449" s="16"/>
      <c r="R449" s="16"/>
      <c r="S449" s="23"/>
      <c r="T449" s="16"/>
      <c r="U449" s="16"/>
      <c r="W449" s="23" t="str">
        <f>IF('PD5'!$V449&lt;&gt;"",'PD5'!$V449*VLOOKUP('PD5'!$U449,#REF!,2,0),"")</f>
        <v/>
      </c>
      <c r="X449" s="16"/>
      <c r="Y449" s="16"/>
      <c r="Z449" s="16"/>
      <c r="AA449" s="16"/>
      <c r="AB449" s="16"/>
      <c r="AC449" s="16"/>
    </row>
    <row r="450" spans="1:29" ht="15.75" customHeight="1" x14ac:dyDescent="0.35">
      <c r="A450" s="17"/>
      <c r="B450" s="16"/>
      <c r="C450" s="16"/>
      <c r="D450" s="16"/>
      <c r="E450" s="16"/>
      <c r="F450" s="16"/>
      <c r="G450" s="16"/>
      <c r="H450" s="16"/>
      <c r="I450" s="16"/>
      <c r="J450" s="16"/>
      <c r="K450" s="16"/>
      <c r="N450" s="16"/>
      <c r="O450" s="16"/>
      <c r="P450" s="16"/>
      <c r="Q450" s="16"/>
      <c r="R450" s="16"/>
      <c r="S450" s="23"/>
      <c r="T450" s="16"/>
      <c r="U450" s="16"/>
      <c r="W450" s="23" t="str">
        <f>IF('PD5'!$V450&lt;&gt;"",'PD5'!$V450*VLOOKUP('PD5'!$U450,#REF!,2,0),"")</f>
        <v/>
      </c>
      <c r="X450" s="16"/>
      <c r="Y450" s="16"/>
      <c r="Z450" s="16"/>
      <c r="AA450" s="16"/>
      <c r="AB450" s="16"/>
      <c r="AC450" s="16"/>
    </row>
    <row r="451" spans="1:29" ht="15.75" customHeight="1" x14ac:dyDescent="0.35">
      <c r="A451" s="17"/>
      <c r="B451" s="16"/>
      <c r="C451" s="16"/>
      <c r="D451" s="16"/>
      <c r="E451" s="16"/>
      <c r="F451" s="16"/>
      <c r="G451" s="16"/>
      <c r="H451" s="16"/>
      <c r="I451" s="16"/>
      <c r="J451" s="16"/>
      <c r="K451" s="16"/>
      <c r="N451" s="16"/>
      <c r="O451" s="16"/>
      <c r="P451" s="16"/>
      <c r="Q451" s="16"/>
      <c r="R451" s="16"/>
      <c r="S451" s="23"/>
      <c r="T451" s="16"/>
      <c r="U451" s="16"/>
      <c r="W451" s="23" t="str">
        <f>IF('PD5'!$V451&lt;&gt;"",'PD5'!$V451*VLOOKUP('PD5'!$U451,#REF!,2,0),"")</f>
        <v/>
      </c>
      <c r="X451" s="16"/>
      <c r="Y451" s="16"/>
      <c r="Z451" s="16"/>
      <c r="AA451" s="16"/>
      <c r="AB451" s="16"/>
      <c r="AC451" s="16"/>
    </row>
    <row r="452" spans="1:29" ht="15.75" customHeight="1" x14ac:dyDescent="0.35">
      <c r="A452" s="17"/>
      <c r="B452" s="16"/>
      <c r="C452" s="16"/>
      <c r="D452" s="16"/>
      <c r="E452" s="16"/>
      <c r="F452" s="16"/>
      <c r="G452" s="16"/>
      <c r="H452" s="16"/>
      <c r="I452" s="16"/>
      <c r="J452" s="16"/>
      <c r="K452" s="16"/>
      <c r="N452" s="16"/>
      <c r="O452" s="16"/>
      <c r="P452" s="16"/>
      <c r="Q452" s="16"/>
      <c r="R452" s="16"/>
      <c r="S452" s="23"/>
      <c r="T452" s="16"/>
      <c r="U452" s="16"/>
      <c r="W452" s="23" t="str">
        <f>IF('PD5'!$V452&lt;&gt;"",'PD5'!$V452*VLOOKUP('PD5'!$U452,#REF!,2,0),"")</f>
        <v/>
      </c>
      <c r="X452" s="16"/>
      <c r="Y452" s="16"/>
      <c r="Z452" s="16"/>
      <c r="AA452" s="16"/>
      <c r="AB452" s="16"/>
      <c r="AC452" s="16"/>
    </row>
    <row r="453" spans="1:29" ht="15.75" customHeight="1" x14ac:dyDescent="0.35">
      <c r="A453" s="17"/>
      <c r="B453" s="16"/>
      <c r="C453" s="16"/>
      <c r="D453" s="16"/>
      <c r="E453" s="16"/>
      <c r="F453" s="16"/>
      <c r="G453" s="16"/>
      <c r="H453" s="16"/>
      <c r="I453" s="16"/>
      <c r="J453" s="16"/>
      <c r="K453" s="16"/>
      <c r="N453" s="16"/>
      <c r="O453" s="16"/>
      <c r="P453" s="16"/>
      <c r="Q453" s="16"/>
      <c r="R453" s="16"/>
      <c r="S453" s="23"/>
      <c r="T453" s="16"/>
      <c r="U453" s="16"/>
      <c r="W453" s="23" t="str">
        <f>IF('PD5'!$V453&lt;&gt;"",'PD5'!$V453*VLOOKUP('PD5'!$U453,#REF!,2,0),"")</f>
        <v/>
      </c>
      <c r="X453" s="16"/>
      <c r="Y453" s="16"/>
      <c r="Z453" s="16"/>
      <c r="AA453" s="16"/>
      <c r="AB453" s="16"/>
      <c r="AC453" s="16"/>
    </row>
    <row r="454" spans="1:29" ht="15.75" customHeight="1" x14ac:dyDescent="0.35">
      <c r="A454" s="17"/>
      <c r="B454" s="16"/>
      <c r="C454" s="16"/>
      <c r="D454" s="16"/>
      <c r="E454" s="16"/>
      <c r="F454" s="16"/>
      <c r="G454" s="16"/>
      <c r="H454" s="16"/>
      <c r="I454" s="16"/>
      <c r="J454" s="16"/>
      <c r="K454" s="16"/>
      <c r="N454" s="16"/>
      <c r="O454" s="16"/>
      <c r="P454" s="16"/>
      <c r="Q454" s="16"/>
      <c r="R454" s="16"/>
      <c r="S454" s="23"/>
      <c r="T454" s="16"/>
      <c r="U454" s="16"/>
      <c r="W454" s="23" t="str">
        <f>IF('PD5'!$V454&lt;&gt;"",'PD5'!$V454*VLOOKUP('PD5'!$U454,#REF!,2,0),"")</f>
        <v/>
      </c>
      <c r="X454" s="16"/>
      <c r="Y454" s="16"/>
      <c r="Z454" s="16"/>
      <c r="AA454" s="16"/>
      <c r="AB454" s="16"/>
      <c r="AC454" s="16"/>
    </row>
    <row r="455" spans="1:29" ht="15.75" customHeight="1" x14ac:dyDescent="0.35">
      <c r="A455" s="17"/>
      <c r="B455" s="16"/>
      <c r="C455" s="16"/>
      <c r="D455" s="16"/>
      <c r="E455" s="16"/>
      <c r="F455" s="16"/>
      <c r="G455" s="16"/>
      <c r="H455" s="16"/>
      <c r="I455" s="16"/>
      <c r="J455" s="16"/>
      <c r="K455" s="16"/>
      <c r="N455" s="16"/>
      <c r="O455" s="16"/>
      <c r="P455" s="16"/>
      <c r="Q455" s="16"/>
      <c r="R455" s="16"/>
      <c r="S455" s="23"/>
      <c r="T455" s="16"/>
      <c r="U455" s="16"/>
      <c r="W455" s="23" t="str">
        <f>IF('PD5'!$V455&lt;&gt;"",'PD5'!$V455*VLOOKUP('PD5'!$U455,#REF!,2,0),"")</f>
        <v/>
      </c>
      <c r="X455" s="16"/>
      <c r="Y455" s="16"/>
      <c r="Z455" s="16"/>
      <c r="AA455" s="16"/>
      <c r="AB455" s="16"/>
      <c r="AC455" s="16"/>
    </row>
    <row r="456" spans="1:29" ht="15.75" customHeight="1" x14ac:dyDescent="0.35">
      <c r="A456" s="17"/>
      <c r="B456" s="16"/>
      <c r="C456" s="16"/>
      <c r="D456" s="16"/>
      <c r="E456" s="16"/>
      <c r="F456" s="16"/>
      <c r="G456" s="16"/>
      <c r="H456" s="16"/>
      <c r="I456" s="16"/>
      <c r="J456" s="16"/>
      <c r="K456" s="16"/>
      <c r="N456" s="16"/>
      <c r="O456" s="16"/>
      <c r="P456" s="16"/>
      <c r="Q456" s="16"/>
      <c r="R456" s="16"/>
      <c r="S456" s="23"/>
      <c r="T456" s="16"/>
      <c r="U456" s="16"/>
      <c r="W456" s="23" t="str">
        <f>IF('PD5'!$V456&lt;&gt;"",'PD5'!$V456*VLOOKUP('PD5'!$U456,#REF!,2,0),"")</f>
        <v/>
      </c>
      <c r="X456" s="16"/>
      <c r="Y456" s="16"/>
      <c r="Z456" s="16"/>
      <c r="AA456" s="16"/>
      <c r="AB456" s="16"/>
      <c r="AC456" s="16"/>
    </row>
    <row r="457" spans="1:29" ht="15.75" customHeight="1" x14ac:dyDescent="0.35">
      <c r="A457" s="17"/>
      <c r="B457" s="16"/>
      <c r="C457" s="16"/>
      <c r="D457" s="16"/>
      <c r="E457" s="16"/>
      <c r="F457" s="16"/>
      <c r="G457" s="16"/>
      <c r="H457" s="16"/>
      <c r="I457" s="16"/>
      <c r="J457" s="16"/>
      <c r="K457" s="16"/>
      <c r="N457" s="16"/>
      <c r="O457" s="16"/>
      <c r="P457" s="16"/>
      <c r="Q457" s="16"/>
      <c r="R457" s="16"/>
      <c r="S457" s="23"/>
      <c r="T457" s="16"/>
      <c r="U457" s="16"/>
      <c r="W457" s="23" t="str">
        <f>IF('PD5'!$V457&lt;&gt;"",'PD5'!$V457*VLOOKUP('PD5'!$U457,#REF!,2,0),"")</f>
        <v/>
      </c>
      <c r="X457" s="16"/>
      <c r="Y457" s="16"/>
      <c r="Z457" s="16"/>
      <c r="AA457" s="16"/>
      <c r="AB457" s="16"/>
      <c r="AC457" s="16"/>
    </row>
    <row r="458" spans="1:29" ht="15.75" customHeight="1" x14ac:dyDescent="0.35">
      <c r="A458" s="17"/>
      <c r="B458" s="16"/>
      <c r="C458" s="16"/>
      <c r="D458" s="16"/>
      <c r="E458" s="16"/>
      <c r="F458" s="16"/>
      <c r="G458" s="16"/>
      <c r="H458" s="16"/>
      <c r="I458" s="16"/>
      <c r="J458" s="16"/>
      <c r="K458" s="16"/>
      <c r="N458" s="16"/>
      <c r="O458" s="16"/>
      <c r="P458" s="16"/>
      <c r="Q458" s="16"/>
      <c r="R458" s="16"/>
      <c r="S458" s="23"/>
      <c r="T458" s="16"/>
      <c r="U458" s="16"/>
      <c r="W458" s="23" t="str">
        <f>IF('PD5'!$V458&lt;&gt;"",'PD5'!$V458*VLOOKUP('PD5'!$U458,#REF!,2,0),"")</f>
        <v/>
      </c>
      <c r="X458" s="16"/>
      <c r="Y458" s="16"/>
      <c r="Z458" s="16"/>
      <c r="AA458" s="16"/>
      <c r="AB458" s="16"/>
      <c r="AC458" s="16"/>
    </row>
    <row r="459" spans="1:29" ht="15.75" customHeight="1" x14ac:dyDescent="0.35">
      <c r="A459" s="17"/>
      <c r="B459" s="16"/>
      <c r="C459" s="16"/>
      <c r="D459" s="16"/>
      <c r="E459" s="16"/>
      <c r="F459" s="16"/>
      <c r="G459" s="16"/>
      <c r="H459" s="16"/>
      <c r="I459" s="16"/>
      <c r="J459" s="16"/>
      <c r="K459" s="16"/>
      <c r="N459" s="16"/>
      <c r="O459" s="16"/>
      <c r="P459" s="16"/>
      <c r="Q459" s="16"/>
      <c r="R459" s="16"/>
      <c r="S459" s="23"/>
      <c r="T459" s="16"/>
      <c r="U459" s="16"/>
      <c r="W459" s="23" t="str">
        <f>IF('PD5'!$V459&lt;&gt;"",'PD5'!$V459*VLOOKUP('PD5'!$U459,#REF!,2,0),"")</f>
        <v/>
      </c>
      <c r="X459" s="16"/>
      <c r="Y459" s="16"/>
      <c r="Z459" s="16"/>
      <c r="AA459" s="16"/>
      <c r="AB459" s="16"/>
      <c r="AC459" s="16"/>
    </row>
    <row r="460" spans="1:29" ht="15.75" customHeight="1" x14ac:dyDescent="0.35">
      <c r="A460" s="17"/>
      <c r="B460" s="16"/>
      <c r="C460" s="16"/>
      <c r="D460" s="16"/>
      <c r="E460" s="16"/>
      <c r="F460" s="16"/>
      <c r="G460" s="16"/>
      <c r="H460" s="16"/>
      <c r="I460" s="16"/>
      <c r="J460" s="16"/>
      <c r="K460" s="16"/>
      <c r="N460" s="16"/>
      <c r="O460" s="16"/>
      <c r="P460" s="16"/>
      <c r="Q460" s="16"/>
      <c r="R460" s="16"/>
      <c r="S460" s="23"/>
      <c r="T460" s="16"/>
      <c r="U460" s="16"/>
      <c r="W460" s="23" t="str">
        <f>IF('PD5'!$V460&lt;&gt;"",'PD5'!$V460*VLOOKUP('PD5'!$U460,#REF!,2,0),"")</f>
        <v/>
      </c>
      <c r="X460" s="16"/>
      <c r="Y460" s="16"/>
      <c r="Z460" s="16"/>
      <c r="AA460" s="16"/>
      <c r="AB460" s="16"/>
      <c r="AC460" s="16"/>
    </row>
    <row r="461" spans="1:29" ht="15.75" customHeight="1" x14ac:dyDescent="0.35">
      <c r="A461" s="17"/>
      <c r="B461" s="16"/>
      <c r="C461" s="16"/>
      <c r="D461" s="16"/>
      <c r="E461" s="16"/>
      <c r="F461" s="16"/>
      <c r="G461" s="16"/>
      <c r="H461" s="16"/>
      <c r="I461" s="16"/>
      <c r="J461" s="16"/>
      <c r="K461" s="16"/>
      <c r="N461" s="16"/>
      <c r="O461" s="16"/>
      <c r="P461" s="16"/>
      <c r="Q461" s="16"/>
      <c r="R461" s="16"/>
      <c r="S461" s="23"/>
      <c r="T461" s="16"/>
      <c r="U461" s="16"/>
      <c r="W461" s="23" t="str">
        <f>IF('PD5'!$V461&lt;&gt;"",'PD5'!$V461*VLOOKUP('PD5'!$U461,#REF!,2,0),"")</f>
        <v/>
      </c>
      <c r="X461" s="16"/>
      <c r="Y461" s="16"/>
      <c r="Z461" s="16"/>
      <c r="AA461" s="16"/>
      <c r="AB461" s="16"/>
      <c r="AC461" s="16"/>
    </row>
    <row r="462" spans="1:29" ht="15.75" customHeight="1" x14ac:dyDescent="0.35">
      <c r="A462" s="17"/>
      <c r="B462" s="16"/>
      <c r="C462" s="16"/>
      <c r="D462" s="16"/>
      <c r="E462" s="16"/>
      <c r="F462" s="16"/>
      <c r="G462" s="16"/>
      <c r="H462" s="16"/>
      <c r="I462" s="16"/>
      <c r="J462" s="16"/>
      <c r="K462" s="16"/>
      <c r="N462" s="16"/>
      <c r="O462" s="16"/>
      <c r="P462" s="16"/>
      <c r="Q462" s="16"/>
      <c r="R462" s="16"/>
      <c r="S462" s="23"/>
      <c r="T462" s="16"/>
      <c r="U462" s="16"/>
      <c r="W462" s="23" t="str">
        <f>IF('PD5'!$V462&lt;&gt;"",'PD5'!$V462*VLOOKUP('PD5'!$U462,#REF!,2,0),"")</f>
        <v/>
      </c>
      <c r="X462" s="16"/>
      <c r="Y462" s="16"/>
      <c r="Z462" s="16"/>
      <c r="AA462" s="16"/>
      <c r="AB462" s="16"/>
      <c r="AC462" s="16"/>
    </row>
    <row r="463" spans="1:29" ht="15.75" customHeight="1" x14ac:dyDescent="0.35">
      <c r="A463" s="17"/>
      <c r="B463" s="16"/>
      <c r="C463" s="16"/>
      <c r="D463" s="16"/>
      <c r="E463" s="16"/>
      <c r="F463" s="16"/>
      <c r="G463" s="16"/>
      <c r="H463" s="16"/>
      <c r="I463" s="16"/>
      <c r="J463" s="16"/>
      <c r="K463" s="16"/>
      <c r="N463" s="16"/>
      <c r="O463" s="16"/>
      <c r="P463" s="16"/>
      <c r="Q463" s="16"/>
      <c r="R463" s="16"/>
      <c r="S463" s="23"/>
      <c r="T463" s="16"/>
      <c r="U463" s="16"/>
      <c r="W463" s="23" t="str">
        <f>IF('PD5'!$V463&lt;&gt;"",'PD5'!$V463*VLOOKUP('PD5'!$U463,#REF!,2,0),"")</f>
        <v/>
      </c>
      <c r="X463" s="16"/>
      <c r="Y463" s="16"/>
      <c r="Z463" s="16"/>
      <c r="AA463" s="16"/>
      <c r="AB463" s="16"/>
      <c r="AC463" s="16"/>
    </row>
    <row r="464" spans="1:29" ht="15.75" customHeight="1" x14ac:dyDescent="0.35">
      <c r="A464" s="17"/>
      <c r="B464" s="16"/>
      <c r="C464" s="16"/>
      <c r="D464" s="16"/>
      <c r="E464" s="16"/>
      <c r="F464" s="16"/>
      <c r="G464" s="16"/>
      <c r="H464" s="16"/>
      <c r="I464" s="16"/>
      <c r="J464" s="16"/>
      <c r="K464" s="16"/>
      <c r="N464" s="16"/>
      <c r="O464" s="16"/>
      <c r="P464" s="16"/>
      <c r="Q464" s="16"/>
      <c r="R464" s="16"/>
      <c r="S464" s="23"/>
      <c r="T464" s="16"/>
      <c r="U464" s="16"/>
      <c r="W464" s="23" t="str">
        <f>IF('PD5'!$V464&lt;&gt;"",'PD5'!$V464*VLOOKUP('PD5'!$U464,#REF!,2,0),"")</f>
        <v/>
      </c>
      <c r="X464" s="16"/>
      <c r="Y464" s="16"/>
      <c r="Z464" s="16"/>
      <c r="AA464" s="16"/>
      <c r="AB464" s="16"/>
      <c r="AC464" s="16"/>
    </row>
    <row r="465" spans="1:29" ht="15.75" customHeight="1" x14ac:dyDescent="0.35">
      <c r="A465" s="17"/>
      <c r="B465" s="16"/>
      <c r="C465" s="16"/>
      <c r="D465" s="16"/>
      <c r="E465" s="16"/>
      <c r="F465" s="16"/>
      <c r="G465" s="16"/>
      <c r="H465" s="16"/>
      <c r="I465" s="16"/>
      <c r="J465" s="16"/>
      <c r="K465" s="16"/>
      <c r="N465" s="16"/>
      <c r="O465" s="16"/>
      <c r="P465" s="16"/>
      <c r="Q465" s="16"/>
      <c r="R465" s="16"/>
      <c r="S465" s="23"/>
      <c r="T465" s="16"/>
      <c r="U465" s="16"/>
      <c r="W465" s="23" t="str">
        <f>IF('PD5'!$V465&lt;&gt;"",'PD5'!$V465*VLOOKUP('PD5'!$U465,#REF!,2,0),"")</f>
        <v/>
      </c>
      <c r="X465" s="16"/>
      <c r="Y465" s="16"/>
      <c r="Z465" s="16"/>
      <c r="AA465" s="16"/>
      <c r="AB465" s="16"/>
      <c r="AC465" s="16"/>
    </row>
    <row r="466" spans="1:29" ht="15.75" customHeight="1" x14ac:dyDescent="0.35">
      <c r="A466" s="17"/>
      <c r="B466" s="16"/>
      <c r="C466" s="16"/>
      <c r="D466" s="16"/>
      <c r="E466" s="16"/>
      <c r="F466" s="16"/>
      <c r="G466" s="16"/>
      <c r="H466" s="16"/>
      <c r="I466" s="16"/>
      <c r="J466" s="16"/>
      <c r="K466" s="16"/>
      <c r="N466" s="16"/>
      <c r="O466" s="16"/>
      <c r="P466" s="16"/>
      <c r="Q466" s="16"/>
      <c r="R466" s="16"/>
      <c r="S466" s="23"/>
      <c r="T466" s="16"/>
      <c r="U466" s="16"/>
      <c r="W466" s="23" t="str">
        <f>IF('PD5'!$V466&lt;&gt;"",'PD5'!$V466*VLOOKUP('PD5'!$U466,#REF!,2,0),"")</f>
        <v/>
      </c>
      <c r="X466" s="16"/>
      <c r="Y466" s="16"/>
      <c r="Z466" s="16"/>
      <c r="AA466" s="16"/>
      <c r="AB466" s="16"/>
      <c r="AC466" s="16"/>
    </row>
    <row r="467" spans="1:29" ht="15.75" customHeight="1" x14ac:dyDescent="0.35">
      <c r="A467" s="17"/>
      <c r="B467" s="16"/>
      <c r="C467" s="16"/>
      <c r="D467" s="16"/>
      <c r="E467" s="16"/>
      <c r="F467" s="16"/>
      <c r="G467" s="16"/>
      <c r="H467" s="16"/>
      <c r="I467" s="16"/>
      <c r="J467" s="16"/>
      <c r="K467" s="16"/>
      <c r="N467" s="16"/>
      <c r="O467" s="16"/>
      <c r="P467" s="16"/>
      <c r="Q467" s="16"/>
      <c r="R467" s="16"/>
      <c r="S467" s="23"/>
      <c r="T467" s="16"/>
      <c r="U467" s="16"/>
      <c r="W467" s="23" t="str">
        <f>IF('PD5'!$V467&lt;&gt;"",'PD5'!$V467*VLOOKUP('PD5'!$U467,#REF!,2,0),"")</f>
        <v/>
      </c>
      <c r="X467" s="16"/>
      <c r="Y467" s="16"/>
      <c r="Z467" s="16"/>
      <c r="AA467" s="16"/>
      <c r="AB467" s="16"/>
      <c r="AC467" s="16"/>
    </row>
    <row r="468" spans="1:29" ht="15.75" customHeight="1" x14ac:dyDescent="0.35">
      <c r="A468" s="17"/>
      <c r="B468" s="16"/>
      <c r="C468" s="16"/>
      <c r="D468" s="16"/>
      <c r="E468" s="16"/>
      <c r="F468" s="16"/>
      <c r="G468" s="16"/>
      <c r="H468" s="16"/>
      <c r="I468" s="16"/>
      <c r="J468" s="16"/>
      <c r="K468" s="16"/>
      <c r="N468" s="16"/>
      <c r="O468" s="16"/>
      <c r="P468" s="16"/>
      <c r="Q468" s="16"/>
      <c r="R468" s="16"/>
      <c r="S468" s="23"/>
      <c r="T468" s="16"/>
      <c r="U468" s="16"/>
      <c r="W468" s="23" t="str">
        <f>IF('PD5'!$V468&lt;&gt;"",'PD5'!$V468*VLOOKUP('PD5'!$U468,#REF!,2,0),"")</f>
        <v/>
      </c>
      <c r="X468" s="16"/>
      <c r="Y468" s="16"/>
      <c r="Z468" s="16"/>
      <c r="AA468" s="16"/>
      <c r="AB468" s="16"/>
      <c r="AC468" s="16"/>
    </row>
    <row r="469" spans="1:29" ht="15.75" customHeight="1" x14ac:dyDescent="0.35">
      <c r="A469" s="17"/>
      <c r="B469" s="16"/>
      <c r="C469" s="16"/>
      <c r="D469" s="16"/>
      <c r="E469" s="16"/>
      <c r="F469" s="16"/>
      <c r="G469" s="16"/>
      <c r="H469" s="16"/>
      <c r="I469" s="16"/>
      <c r="J469" s="16"/>
      <c r="K469" s="16"/>
      <c r="N469" s="16"/>
      <c r="O469" s="16"/>
      <c r="P469" s="16"/>
      <c r="Q469" s="16"/>
      <c r="R469" s="16"/>
      <c r="S469" s="23"/>
      <c r="T469" s="16"/>
      <c r="U469" s="16"/>
      <c r="W469" s="23" t="str">
        <f>IF('PD5'!$V469&lt;&gt;"",'PD5'!$V469*VLOOKUP('PD5'!$U469,#REF!,2,0),"")</f>
        <v/>
      </c>
      <c r="X469" s="16"/>
      <c r="Y469" s="16"/>
      <c r="Z469" s="16"/>
      <c r="AA469" s="16"/>
      <c r="AB469" s="16"/>
      <c r="AC469" s="16"/>
    </row>
    <row r="470" spans="1:29" ht="15.75" customHeight="1" x14ac:dyDescent="0.35">
      <c r="A470" s="17"/>
      <c r="B470" s="16"/>
      <c r="C470" s="16"/>
      <c r="D470" s="16"/>
      <c r="E470" s="16"/>
      <c r="F470" s="16"/>
      <c r="G470" s="16"/>
      <c r="H470" s="16"/>
      <c r="I470" s="16"/>
      <c r="J470" s="16"/>
      <c r="K470" s="16"/>
      <c r="N470" s="16"/>
      <c r="O470" s="16"/>
      <c r="P470" s="16"/>
      <c r="Q470" s="16"/>
      <c r="R470" s="16"/>
      <c r="S470" s="23"/>
      <c r="T470" s="16"/>
      <c r="U470" s="16"/>
      <c r="W470" s="23" t="str">
        <f>IF('PD5'!$V470&lt;&gt;"",'PD5'!$V470*VLOOKUP('PD5'!$U470,#REF!,2,0),"")</f>
        <v/>
      </c>
      <c r="X470" s="16"/>
      <c r="Y470" s="16"/>
      <c r="Z470" s="16"/>
      <c r="AA470" s="16"/>
      <c r="AB470" s="16"/>
      <c r="AC470" s="16"/>
    </row>
    <row r="471" spans="1:29" ht="15.75" customHeight="1" x14ac:dyDescent="0.35">
      <c r="A471" s="17"/>
      <c r="B471" s="16"/>
      <c r="C471" s="16"/>
      <c r="D471" s="16"/>
      <c r="E471" s="16"/>
      <c r="F471" s="16"/>
      <c r="G471" s="16"/>
      <c r="H471" s="16"/>
      <c r="I471" s="16"/>
      <c r="J471" s="16"/>
      <c r="K471" s="16"/>
      <c r="N471" s="16"/>
      <c r="O471" s="16"/>
      <c r="P471" s="16"/>
      <c r="Q471" s="16"/>
      <c r="R471" s="16"/>
      <c r="S471" s="23"/>
      <c r="T471" s="16"/>
      <c r="U471" s="16"/>
      <c r="W471" s="23" t="str">
        <f>IF('PD5'!$V471&lt;&gt;"",'PD5'!$V471*VLOOKUP('PD5'!$U471,#REF!,2,0),"")</f>
        <v/>
      </c>
      <c r="X471" s="16"/>
      <c r="Y471" s="16"/>
      <c r="Z471" s="16"/>
      <c r="AA471" s="16"/>
      <c r="AB471" s="16"/>
      <c r="AC471" s="16"/>
    </row>
    <row r="472" spans="1:29" ht="15.75" customHeight="1" x14ac:dyDescent="0.35">
      <c r="A472" s="17"/>
      <c r="B472" s="16"/>
      <c r="C472" s="16"/>
      <c r="D472" s="16"/>
      <c r="E472" s="16"/>
      <c r="F472" s="16"/>
      <c r="G472" s="16"/>
      <c r="H472" s="16"/>
      <c r="I472" s="16"/>
      <c r="J472" s="16"/>
      <c r="K472" s="16"/>
      <c r="N472" s="16"/>
      <c r="O472" s="16"/>
      <c r="P472" s="16"/>
      <c r="Q472" s="16"/>
      <c r="R472" s="16"/>
      <c r="S472" s="23"/>
      <c r="T472" s="16"/>
      <c r="U472" s="16"/>
      <c r="W472" s="23" t="str">
        <f>IF('PD5'!$V472&lt;&gt;"",'PD5'!$V472*VLOOKUP('PD5'!$U472,#REF!,2,0),"")</f>
        <v/>
      </c>
      <c r="X472" s="16"/>
      <c r="Y472" s="16"/>
      <c r="Z472" s="16"/>
      <c r="AA472" s="16"/>
      <c r="AB472" s="16"/>
      <c r="AC472" s="16"/>
    </row>
    <row r="473" spans="1:29" ht="15.75" customHeight="1" x14ac:dyDescent="0.35">
      <c r="A473" s="17"/>
      <c r="B473" s="16"/>
      <c r="C473" s="16"/>
      <c r="D473" s="16"/>
      <c r="E473" s="16"/>
      <c r="F473" s="16"/>
      <c r="G473" s="16"/>
      <c r="H473" s="16"/>
      <c r="I473" s="16"/>
      <c r="J473" s="16"/>
      <c r="K473" s="16"/>
      <c r="N473" s="16"/>
      <c r="O473" s="16"/>
      <c r="P473" s="16"/>
      <c r="Q473" s="16"/>
      <c r="R473" s="16"/>
      <c r="S473" s="23"/>
      <c r="T473" s="16"/>
      <c r="U473" s="16"/>
      <c r="W473" s="23" t="str">
        <f>IF('PD5'!$V473&lt;&gt;"",'PD5'!$V473*VLOOKUP('PD5'!$U473,#REF!,2,0),"")</f>
        <v/>
      </c>
      <c r="X473" s="16"/>
      <c r="Y473" s="16"/>
      <c r="Z473" s="16"/>
      <c r="AA473" s="16"/>
      <c r="AB473" s="16"/>
      <c r="AC473" s="16"/>
    </row>
    <row r="474" spans="1:29" ht="15.75" customHeight="1" x14ac:dyDescent="0.35">
      <c r="A474" s="17"/>
      <c r="B474" s="16"/>
      <c r="C474" s="16"/>
      <c r="D474" s="16"/>
      <c r="E474" s="16"/>
      <c r="F474" s="16"/>
      <c r="G474" s="16"/>
      <c r="H474" s="16"/>
      <c r="I474" s="16"/>
      <c r="J474" s="16"/>
      <c r="K474" s="16"/>
      <c r="N474" s="16"/>
      <c r="O474" s="16"/>
      <c r="P474" s="16"/>
      <c r="Q474" s="16"/>
      <c r="R474" s="16"/>
      <c r="S474" s="23"/>
      <c r="T474" s="16"/>
      <c r="U474" s="16"/>
      <c r="W474" s="23" t="str">
        <f>IF('PD5'!$V474&lt;&gt;"",'PD5'!$V474*VLOOKUP('PD5'!$U474,#REF!,2,0),"")</f>
        <v/>
      </c>
      <c r="X474" s="16"/>
      <c r="Y474" s="16"/>
      <c r="Z474" s="16"/>
      <c r="AA474" s="16"/>
      <c r="AB474" s="16"/>
      <c r="AC474" s="16"/>
    </row>
    <row r="475" spans="1:29" ht="15.75" customHeight="1" x14ac:dyDescent="0.35">
      <c r="A475" s="17"/>
      <c r="B475" s="16"/>
      <c r="C475" s="16"/>
      <c r="D475" s="16"/>
      <c r="E475" s="16"/>
      <c r="F475" s="16"/>
      <c r="G475" s="16"/>
      <c r="H475" s="16"/>
      <c r="I475" s="16"/>
      <c r="J475" s="16"/>
      <c r="K475" s="16"/>
      <c r="N475" s="16"/>
      <c r="O475" s="16"/>
      <c r="P475" s="16"/>
      <c r="Q475" s="16"/>
      <c r="R475" s="16"/>
      <c r="S475" s="23"/>
      <c r="T475" s="16"/>
      <c r="U475" s="16"/>
      <c r="W475" s="23" t="str">
        <f>IF('PD5'!$V475&lt;&gt;"",'PD5'!$V475*VLOOKUP('PD5'!$U475,#REF!,2,0),"")</f>
        <v/>
      </c>
      <c r="X475" s="16"/>
      <c r="Y475" s="16"/>
      <c r="Z475" s="16"/>
      <c r="AA475" s="16"/>
      <c r="AB475" s="16"/>
      <c r="AC475" s="16"/>
    </row>
    <row r="476" spans="1:29" ht="15.75" customHeight="1" x14ac:dyDescent="0.35">
      <c r="A476" s="17"/>
      <c r="B476" s="16"/>
      <c r="C476" s="16"/>
      <c r="D476" s="16"/>
      <c r="E476" s="16"/>
      <c r="F476" s="16"/>
      <c r="G476" s="16"/>
      <c r="H476" s="16"/>
      <c r="I476" s="16"/>
      <c r="J476" s="16"/>
      <c r="K476" s="16"/>
      <c r="N476" s="16"/>
      <c r="O476" s="16"/>
      <c r="P476" s="16"/>
      <c r="Q476" s="16"/>
      <c r="R476" s="16"/>
      <c r="S476" s="23"/>
      <c r="T476" s="16"/>
      <c r="U476" s="16"/>
      <c r="W476" s="23" t="str">
        <f>IF('PD5'!$V476&lt;&gt;"",'PD5'!$V476*VLOOKUP('PD5'!$U476,#REF!,2,0),"")</f>
        <v/>
      </c>
      <c r="X476" s="16"/>
      <c r="Y476" s="16"/>
      <c r="Z476" s="16"/>
      <c r="AA476" s="16"/>
      <c r="AB476" s="16"/>
      <c r="AC476" s="16"/>
    </row>
    <row r="477" spans="1:29" ht="15.75" customHeight="1" x14ac:dyDescent="0.35">
      <c r="A477" s="17"/>
      <c r="B477" s="16"/>
      <c r="C477" s="16"/>
      <c r="D477" s="16"/>
      <c r="E477" s="16"/>
      <c r="F477" s="16"/>
      <c r="G477" s="16"/>
      <c r="H477" s="16"/>
      <c r="I477" s="16"/>
      <c r="J477" s="16"/>
      <c r="K477" s="16"/>
      <c r="N477" s="16"/>
      <c r="O477" s="16"/>
      <c r="P477" s="16"/>
      <c r="Q477" s="16"/>
      <c r="R477" s="16"/>
      <c r="S477" s="23"/>
      <c r="T477" s="16"/>
      <c r="U477" s="16"/>
      <c r="W477" s="23" t="str">
        <f>IF('PD5'!$V477&lt;&gt;"",'PD5'!$V477*VLOOKUP('PD5'!$U477,#REF!,2,0),"")</f>
        <v/>
      </c>
      <c r="X477" s="16"/>
      <c r="Y477" s="16"/>
      <c r="Z477" s="16"/>
      <c r="AA477" s="16"/>
      <c r="AB477" s="16"/>
      <c r="AC477" s="16"/>
    </row>
    <row r="478" spans="1:29" ht="15.75" customHeight="1" x14ac:dyDescent="0.35">
      <c r="A478" s="17"/>
      <c r="B478" s="16"/>
      <c r="C478" s="16"/>
      <c r="D478" s="16"/>
      <c r="E478" s="16"/>
      <c r="F478" s="16"/>
      <c r="G478" s="16"/>
      <c r="H478" s="16"/>
      <c r="I478" s="16"/>
      <c r="J478" s="16"/>
      <c r="K478" s="16"/>
      <c r="N478" s="16"/>
      <c r="O478" s="16"/>
      <c r="P478" s="16"/>
      <c r="Q478" s="16"/>
      <c r="R478" s="16"/>
      <c r="S478" s="23"/>
      <c r="T478" s="16"/>
      <c r="U478" s="16"/>
      <c r="W478" s="23" t="str">
        <f>IF('PD5'!$V478&lt;&gt;"",'PD5'!$V478*VLOOKUP('PD5'!$U478,#REF!,2,0),"")</f>
        <v/>
      </c>
      <c r="X478" s="16"/>
      <c r="Y478" s="16"/>
      <c r="Z478" s="16"/>
      <c r="AA478" s="16"/>
      <c r="AB478" s="16"/>
      <c r="AC478" s="16"/>
    </row>
    <row r="479" spans="1:29" ht="15.75" customHeight="1" x14ac:dyDescent="0.35">
      <c r="A479" s="17"/>
      <c r="B479" s="16"/>
      <c r="C479" s="16"/>
      <c r="D479" s="16"/>
      <c r="E479" s="16"/>
      <c r="F479" s="16"/>
      <c r="G479" s="16"/>
      <c r="H479" s="16"/>
      <c r="I479" s="16"/>
      <c r="J479" s="16"/>
      <c r="K479" s="16"/>
      <c r="N479" s="16"/>
      <c r="O479" s="16"/>
      <c r="P479" s="16"/>
      <c r="Q479" s="16"/>
      <c r="R479" s="16"/>
      <c r="S479" s="23"/>
      <c r="T479" s="16"/>
      <c r="U479" s="16"/>
      <c r="W479" s="23" t="str">
        <f>IF('PD5'!$V479&lt;&gt;"",'PD5'!$V479*VLOOKUP('PD5'!$U479,#REF!,2,0),"")</f>
        <v/>
      </c>
      <c r="X479" s="16"/>
      <c r="Y479" s="16"/>
      <c r="Z479" s="16"/>
      <c r="AA479" s="16"/>
      <c r="AB479" s="16"/>
      <c r="AC479" s="16"/>
    </row>
    <row r="480" spans="1:29" ht="15.75" customHeight="1" x14ac:dyDescent="0.35">
      <c r="A480" s="17"/>
      <c r="B480" s="16"/>
      <c r="C480" s="16"/>
      <c r="D480" s="16"/>
      <c r="E480" s="16"/>
      <c r="F480" s="16"/>
      <c r="G480" s="16"/>
      <c r="H480" s="16"/>
      <c r="I480" s="16"/>
      <c r="J480" s="16"/>
      <c r="K480" s="16"/>
      <c r="N480" s="16"/>
      <c r="O480" s="16"/>
      <c r="P480" s="16"/>
      <c r="Q480" s="16"/>
      <c r="R480" s="16"/>
      <c r="S480" s="23"/>
      <c r="T480" s="16"/>
      <c r="U480" s="16"/>
      <c r="W480" s="23" t="str">
        <f>IF('PD5'!$V480&lt;&gt;"",'PD5'!$V480*VLOOKUP('PD5'!$U480,#REF!,2,0),"")</f>
        <v/>
      </c>
      <c r="X480" s="16"/>
      <c r="Y480" s="16"/>
      <c r="Z480" s="16"/>
      <c r="AA480" s="16"/>
      <c r="AB480" s="16"/>
      <c r="AC480" s="16"/>
    </row>
    <row r="481" spans="1:29" ht="15.75" customHeight="1" x14ac:dyDescent="0.35">
      <c r="A481" s="17"/>
      <c r="B481" s="16"/>
      <c r="C481" s="16"/>
      <c r="D481" s="16"/>
      <c r="E481" s="16"/>
      <c r="F481" s="16"/>
      <c r="G481" s="16"/>
      <c r="H481" s="16"/>
      <c r="I481" s="16"/>
      <c r="J481" s="16"/>
      <c r="K481" s="16"/>
      <c r="N481" s="16"/>
      <c r="O481" s="16"/>
      <c r="P481" s="16"/>
      <c r="Q481" s="16"/>
      <c r="R481" s="16"/>
      <c r="S481" s="23"/>
      <c r="T481" s="16"/>
      <c r="U481" s="16"/>
      <c r="W481" s="23" t="str">
        <f>IF('PD5'!$V481&lt;&gt;"",'PD5'!$V481*VLOOKUP('PD5'!$U481,#REF!,2,0),"")</f>
        <v/>
      </c>
      <c r="X481" s="16"/>
      <c r="Y481" s="16"/>
      <c r="Z481" s="16"/>
      <c r="AA481" s="16"/>
      <c r="AB481" s="16"/>
      <c r="AC481" s="16"/>
    </row>
    <row r="482" spans="1:29" ht="15.75" customHeight="1" x14ac:dyDescent="0.35">
      <c r="A482" s="17"/>
      <c r="B482" s="16"/>
      <c r="C482" s="16"/>
      <c r="D482" s="16"/>
      <c r="E482" s="16"/>
      <c r="F482" s="16"/>
      <c r="G482" s="16"/>
      <c r="H482" s="16"/>
      <c r="I482" s="16"/>
      <c r="J482" s="16"/>
      <c r="K482" s="16"/>
      <c r="N482" s="16"/>
      <c r="O482" s="16"/>
      <c r="P482" s="16"/>
      <c r="Q482" s="16"/>
      <c r="R482" s="16"/>
      <c r="S482" s="23"/>
      <c r="T482" s="16"/>
      <c r="U482" s="16"/>
      <c r="W482" s="23" t="str">
        <f>IF('PD5'!$V482&lt;&gt;"",'PD5'!$V482*VLOOKUP('PD5'!$U482,#REF!,2,0),"")</f>
        <v/>
      </c>
      <c r="X482" s="16"/>
      <c r="Y482" s="16"/>
      <c r="Z482" s="16"/>
      <c r="AA482" s="16"/>
      <c r="AB482" s="16"/>
      <c r="AC482" s="16"/>
    </row>
    <row r="483" spans="1:29" ht="15.75" customHeight="1" x14ac:dyDescent="0.35">
      <c r="A483" s="17"/>
      <c r="B483" s="16"/>
      <c r="C483" s="16"/>
      <c r="D483" s="16"/>
      <c r="E483" s="16"/>
      <c r="F483" s="16"/>
      <c r="G483" s="16"/>
      <c r="H483" s="16"/>
      <c r="I483" s="16"/>
      <c r="J483" s="16"/>
      <c r="K483" s="16"/>
      <c r="N483" s="16"/>
      <c r="O483" s="16"/>
      <c r="P483" s="16"/>
      <c r="Q483" s="16"/>
      <c r="R483" s="16"/>
      <c r="S483" s="23"/>
      <c r="T483" s="16"/>
      <c r="U483" s="16"/>
      <c r="W483" s="23" t="str">
        <f>IF('PD5'!$V483&lt;&gt;"",'PD5'!$V483*VLOOKUP('PD5'!$U483,#REF!,2,0),"")</f>
        <v/>
      </c>
      <c r="X483" s="16"/>
      <c r="Y483" s="16"/>
      <c r="Z483" s="16"/>
      <c r="AA483" s="16"/>
      <c r="AB483" s="16"/>
      <c r="AC483" s="16"/>
    </row>
    <row r="484" spans="1:29" ht="15.75" customHeight="1" x14ac:dyDescent="0.35">
      <c r="A484" s="17"/>
      <c r="B484" s="16"/>
      <c r="C484" s="16"/>
      <c r="D484" s="16"/>
      <c r="E484" s="16"/>
      <c r="F484" s="16"/>
      <c r="G484" s="16"/>
      <c r="H484" s="16"/>
      <c r="I484" s="16"/>
      <c r="J484" s="16"/>
      <c r="K484" s="16"/>
      <c r="N484" s="16"/>
      <c r="O484" s="16"/>
      <c r="P484" s="16"/>
      <c r="Q484" s="16"/>
      <c r="R484" s="16"/>
      <c r="S484" s="23"/>
      <c r="T484" s="16"/>
      <c r="U484" s="16"/>
      <c r="W484" s="23" t="str">
        <f>IF('PD5'!$V484&lt;&gt;"",'PD5'!$V484*VLOOKUP('PD5'!$U484,#REF!,2,0),"")</f>
        <v/>
      </c>
      <c r="X484" s="16"/>
      <c r="Y484" s="16"/>
      <c r="Z484" s="16"/>
      <c r="AA484" s="16"/>
      <c r="AB484" s="16"/>
      <c r="AC484" s="16"/>
    </row>
    <row r="485" spans="1:29" ht="15.75" customHeight="1" x14ac:dyDescent="0.35">
      <c r="A485" s="17"/>
      <c r="B485" s="16"/>
      <c r="C485" s="16"/>
      <c r="D485" s="16"/>
      <c r="E485" s="16"/>
      <c r="F485" s="16"/>
      <c r="G485" s="16"/>
      <c r="H485" s="16"/>
      <c r="I485" s="16"/>
      <c r="J485" s="16"/>
      <c r="K485" s="16"/>
      <c r="N485" s="16"/>
      <c r="O485" s="16"/>
      <c r="P485" s="16"/>
      <c r="Q485" s="16"/>
      <c r="R485" s="16"/>
      <c r="S485" s="23"/>
      <c r="T485" s="16"/>
      <c r="U485" s="16"/>
      <c r="W485" s="23" t="str">
        <f>IF('PD5'!$V485&lt;&gt;"",'PD5'!$V485*VLOOKUP('PD5'!$U485,#REF!,2,0),"")</f>
        <v/>
      </c>
      <c r="X485" s="16"/>
      <c r="Y485" s="16"/>
      <c r="Z485" s="16"/>
      <c r="AA485" s="16"/>
      <c r="AB485" s="16"/>
      <c r="AC485" s="16"/>
    </row>
    <row r="486" spans="1:29" ht="15.75" customHeight="1" x14ac:dyDescent="0.35">
      <c r="A486" s="17"/>
      <c r="B486" s="16"/>
      <c r="C486" s="16"/>
      <c r="D486" s="16"/>
      <c r="E486" s="16"/>
      <c r="F486" s="16"/>
      <c r="G486" s="16"/>
      <c r="H486" s="16"/>
      <c r="I486" s="16"/>
      <c r="J486" s="16"/>
      <c r="K486" s="16"/>
      <c r="N486" s="16"/>
      <c r="O486" s="16"/>
      <c r="P486" s="16"/>
      <c r="Q486" s="16"/>
      <c r="R486" s="16"/>
      <c r="S486" s="23"/>
      <c r="T486" s="16"/>
      <c r="U486" s="16"/>
      <c r="W486" s="23" t="str">
        <f>IF('PD5'!$V486&lt;&gt;"",'PD5'!$V486*VLOOKUP('PD5'!$U486,#REF!,2,0),"")</f>
        <v/>
      </c>
      <c r="X486" s="16"/>
      <c r="Y486" s="16"/>
      <c r="Z486" s="16"/>
      <c r="AA486" s="16"/>
      <c r="AB486" s="16"/>
      <c r="AC486" s="16"/>
    </row>
    <row r="487" spans="1:29" ht="15.75" customHeight="1" x14ac:dyDescent="0.35">
      <c r="A487" s="17"/>
      <c r="B487" s="16"/>
      <c r="C487" s="16"/>
      <c r="D487" s="16"/>
      <c r="E487" s="16"/>
      <c r="F487" s="16"/>
      <c r="G487" s="16"/>
      <c r="H487" s="16"/>
      <c r="I487" s="16"/>
      <c r="J487" s="16"/>
      <c r="K487" s="16"/>
      <c r="N487" s="16"/>
      <c r="O487" s="16"/>
      <c r="P487" s="16"/>
      <c r="Q487" s="16"/>
      <c r="R487" s="16"/>
      <c r="S487" s="23"/>
      <c r="T487" s="16"/>
      <c r="U487" s="16"/>
      <c r="W487" s="23" t="str">
        <f>IF('PD5'!$V487&lt;&gt;"",'PD5'!$V487*VLOOKUP('PD5'!$U487,#REF!,2,0),"")</f>
        <v/>
      </c>
      <c r="X487" s="16"/>
      <c r="Y487" s="16"/>
      <c r="Z487" s="16"/>
      <c r="AA487" s="16"/>
      <c r="AB487" s="16"/>
      <c r="AC487" s="16"/>
    </row>
    <row r="488" spans="1:29" ht="15.75" customHeight="1" x14ac:dyDescent="0.35">
      <c r="A488" s="17"/>
      <c r="B488" s="16"/>
      <c r="C488" s="16"/>
      <c r="D488" s="16"/>
      <c r="E488" s="16"/>
      <c r="F488" s="16"/>
      <c r="G488" s="16"/>
      <c r="H488" s="16"/>
      <c r="I488" s="16"/>
      <c r="J488" s="16"/>
      <c r="K488" s="16"/>
      <c r="N488" s="16"/>
      <c r="O488" s="16"/>
      <c r="P488" s="16"/>
      <c r="Q488" s="16"/>
      <c r="R488" s="16"/>
      <c r="S488" s="23"/>
      <c r="T488" s="16"/>
      <c r="U488" s="16"/>
      <c r="W488" s="23" t="str">
        <f>IF('PD5'!$V488&lt;&gt;"",'PD5'!$V488*VLOOKUP('PD5'!$U488,#REF!,2,0),"")</f>
        <v/>
      </c>
      <c r="X488" s="16"/>
      <c r="Y488" s="16"/>
      <c r="Z488" s="16"/>
      <c r="AA488" s="16"/>
      <c r="AB488" s="16"/>
      <c r="AC488" s="16"/>
    </row>
    <row r="489" spans="1:29" ht="15.75" customHeight="1" x14ac:dyDescent="0.35">
      <c r="A489" s="17"/>
      <c r="B489" s="16"/>
      <c r="C489" s="16"/>
      <c r="D489" s="16"/>
      <c r="E489" s="16"/>
      <c r="F489" s="16"/>
      <c r="G489" s="16"/>
      <c r="H489" s="16"/>
      <c r="I489" s="16"/>
      <c r="J489" s="16"/>
      <c r="K489" s="16"/>
      <c r="N489" s="16"/>
      <c r="O489" s="16"/>
      <c r="P489" s="16"/>
      <c r="Q489" s="16"/>
      <c r="R489" s="16"/>
      <c r="S489" s="23"/>
      <c r="T489" s="16"/>
      <c r="U489" s="16"/>
      <c r="W489" s="23" t="str">
        <f>IF('PD5'!$V489&lt;&gt;"",'PD5'!$V489*VLOOKUP('PD5'!$U489,#REF!,2,0),"")</f>
        <v/>
      </c>
      <c r="X489" s="16"/>
      <c r="Y489" s="16"/>
      <c r="Z489" s="16"/>
      <c r="AA489" s="16"/>
      <c r="AB489" s="16"/>
      <c r="AC489" s="16"/>
    </row>
    <row r="490" spans="1:29" ht="15.75" customHeight="1" x14ac:dyDescent="0.35">
      <c r="A490" s="17"/>
      <c r="B490" s="16"/>
      <c r="C490" s="16"/>
      <c r="D490" s="16"/>
      <c r="E490" s="16"/>
      <c r="F490" s="16"/>
      <c r="G490" s="16"/>
      <c r="H490" s="16"/>
      <c r="I490" s="16"/>
      <c r="J490" s="16"/>
      <c r="K490" s="16"/>
      <c r="N490" s="16"/>
      <c r="O490" s="16"/>
      <c r="P490" s="16"/>
      <c r="Q490" s="16"/>
      <c r="R490" s="16"/>
      <c r="S490" s="23"/>
      <c r="T490" s="16"/>
      <c r="U490" s="16"/>
      <c r="W490" s="23" t="str">
        <f>IF('PD5'!$V490&lt;&gt;"",'PD5'!$V490*VLOOKUP('PD5'!$U490,#REF!,2,0),"")</f>
        <v/>
      </c>
      <c r="X490" s="16"/>
      <c r="Y490" s="16"/>
      <c r="Z490" s="16"/>
      <c r="AA490" s="16"/>
      <c r="AB490" s="16"/>
      <c r="AC490" s="16"/>
    </row>
    <row r="491" spans="1:29" ht="15.75" customHeight="1" x14ac:dyDescent="0.35">
      <c r="A491" s="17"/>
      <c r="B491" s="16"/>
      <c r="C491" s="16"/>
      <c r="D491" s="16"/>
      <c r="E491" s="16"/>
      <c r="F491" s="16"/>
      <c r="G491" s="16"/>
      <c r="H491" s="16"/>
      <c r="I491" s="16"/>
      <c r="J491" s="16"/>
      <c r="K491" s="16"/>
      <c r="N491" s="16"/>
      <c r="O491" s="16"/>
      <c r="P491" s="16"/>
      <c r="Q491" s="16"/>
      <c r="R491" s="16"/>
      <c r="S491" s="23"/>
      <c r="T491" s="16"/>
      <c r="U491" s="16"/>
      <c r="W491" s="23" t="str">
        <f>IF('PD5'!$V491&lt;&gt;"",'PD5'!$V491*VLOOKUP('PD5'!$U491,#REF!,2,0),"")</f>
        <v/>
      </c>
      <c r="X491" s="16"/>
      <c r="Y491" s="16"/>
      <c r="Z491" s="16"/>
      <c r="AA491" s="16"/>
      <c r="AB491" s="16"/>
      <c r="AC491" s="16"/>
    </row>
    <row r="492" spans="1:29" ht="15.75" customHeight="1" x14ac:dyDescent="0.35">
      <c r="A492" s="17"/>
      <c r="B492" s="16"/>
      <c r="C492" s="16"/>
      <c r="D492" s="16"/>
      <c r="E492" s="16"/>
      <c r="F492" s="16"/>
      <c r="G492" s="16"/>
      <c r="H492" s="16"/>
      <c r="I492" s="16"/>
      <c r="J492" s="16"/>
      <c r="K492" s="16"/>
      <c r="N492" s="16"/>
      <c r="O492" s="16"/>
      <c r="P492" s="16"/>
      <c r="Q492" s="16"/>
      <c r="R492" s="16"/>
      <c r="S492" s="23"/>
      <c r="T492" s="16"/>
      <c r="U492" s="16"/>
      <c r="W492" s="23" t="str">
        <f>IF('PD5'!$V492&lt;&gt;"",'PD5'!$V492*VLOOKUP('PD5'!$U492,#REF!,2,0),"")</f>
        <v/>
      </c>
      <c r="X492" s="16"/>
      <c r="Y492" s="16"/>
      <c r="Z492" s="16"/>
      <c r="AA492" s="16"/>
      <c r="AB492" s="16"/>
      <c r="AC492" s="16"/>
    </row>
    <row r="493" spans="1:29" ht="15.75" customHeight="1" x14ac:dyDescent="0.35">
      <c r="A493" s="17"/>
      <c r="B493" s="16"/>
      <c r="C493" s="16"/>
      <c r="D493" s="16"/>
      <c r="E493" s="16"/>
      <c r="F493" s="16"/>
      <c r="G493" s="16"/>
      <c r="H493" s="16"/>
      <c r="I493" s="16"/>
      <c r="J493" s="16"/>
      <c r="K493" s="16"/>
      <c r="N493" s="16"/>
      <c r="O493" s="16"/>
      <c r="P493" s="16"/>
      <c r="Q493" s="16"/>
      <c r="R493" s="16"/>
      <c r="S493" s="23"/>
      <c r="T493" s="16"/>
      <c r="U493" s="16"/>
      <c r="W493" s="23" t="str">
        <f>IF('PD5'!$V493&lt;&gt;"",'PD5'!$V493*VLOOKUP('PD5'!$U493,#REF!,2,0),"")</f>
        <v/>
      </c>
      <c r="X493" s="16"/>
      <c r="Y493" s="16"/>
      <c r="Z493" s="16"/>
      <c r="AA493" s="16"/>
      <c r="AB493" s="16"/>
      <c r="AC493" s="16"/>
    </row>
    <row r="494" spans="1:29" ht="15.75" customHeight="1" x14ac:dyDescent="0.35">
      <c r="A494" s="17"/>
      <c r="B494" s="16"/>
      <c r="C494" s="16"/>
      <c r="D494" s="16"/>
      <c r="E494" s="16"/>
      <c r="F494" s="16"/>
      <c r="G494" s="16"/>
      <c r="H494" s="16"/>
      <c r="I494" s="16"/>
      <c r="J494" s="16"/>
      <c r="K494" s="16"/>
      <c r="N494" s="16"/>
      <c r="O494" s="16"/>
      <c r="P494" s="16"/>
      <c r="Q494" s="16"/>
      <c r="R494" s="16"/>
      <c r="S494" s="23"/>
      <c r="T494" s="16"/>
      <c r="U494" s="16"/>
      <c r="W494" s="23" t="str">
        <f>IF('PD5'!$V494&lt;&gt;"",'PD5'!$V494*VLOOKUP('PD5'!$U494,#REF!,2,0),"")</f>
        <v/>
      </c>
      <c r="X494" s="16"/>
      <c r="Y494" s="16"/>
      <c r="Z494" s="16"/>
      <c r="AA494" s="16"/>
      <c r="AB494" s="16"/>
      <c r="AC494" s="16"/>
    </row>
    <row r="495" spans="1:29" ht="15.75" customHeight="1" x14ac:dyDescent="0.35">
      <c r="A495" s="17"/>
      <c r="B495" s="16"/>
      <c r="C495" s="16"/>
      <c r="D495" s="16"/>
      <c r="E495" s="16"/>
      <c r="F495" s="16"/>
      <c r="G495" s="16"/>
      <c r="H495" s="16"/>
      <c r="I495" s="16"/>
      <c r="J495" s="16"/>
      <c r="K495" s="16"/>
      <c r="N495" s="16"/>
      <c r="O495" s="16"/>
      <c r="P495" s="16"/>
      <c r="Q495" s="16"/>
      <c r="R495" s="16"/>
      <c r="S495" s="23"/>
      <c r="T495" s="16"/>
      <c r="U495" s="16"/>
      <c r="W495" s="23" t="str">
        <f>IF('PD5'!$V495&lt;&gt;"",'PD5'!$V495*VLOOKUP('PD5'!$U495,#REF!,2,0),"")</f>
        <v/>
      </c>
      <c r="X495" s="16"/>
      <c r="Y495" s="16"/>
      <c r="Z495" s="16"/>
      <c r="AA495" s="16"/>
      <c r="AB495" s="16"/>
      <c r="AC495" s="16"/>
    </row>
    <row r="496" spans="1:29" ht="15.75" customHeight="1" x14ac:dyDescent="0.35">
      <c r="A496" s="17"/>
      <c r="B496" s="16"/>
      <c r="C496" s="16"/>
      <c r="D496" s="16"/>
      <c r="E496" s="16"/>
      <c r="F496" s="16"/>
      <c r="G496" s="16"/>
      <c r="H496" s="16"/>
      <c r="I496" s="16"/>
      <c r="J496" s="16"/>
      <c r="K496" s="16"/>
      <c r="N496" s="16"/>
      <c r="O496" s="16"/>
      <c r="P496" s="16"/>
      <c r="Q496" s="16"/>
      <c r="R496" s="16"/>
      <c r="S496" s="23"/>
      <c r="T496" s="16"/>
      <c r="U496" s="16"/>
      <c r="W496" s="23" t="str">
        <f>IF('PD5'!$V496&lt;&gt;"",'PD5'!$V496*VLOOKUP('PD5'!$U496,#REF!,2,0),"")</f>
        <v/>
      </c>
      <c r="X496" s="16"/>
      <c r="Y496" s="16"/>
      <c r="Z496" s="16"/>
      <c r="AA496" s="16"/>
      <c r="AB496" s="16"/>
      <c r="AC496" s="16"/>
    </row>
    <row r="497" spans="1:29" ht="15.75" customHeight="1" x14ac:dyDescent="0.35">
      <c r="A497" s="17"/>
      <c r="B497" s="16"/>
      <c r="C497" s="16"/>
      <c r="D497" s="16"/>
      <c r="E497" s="16"/>
      <c r="F497" s="16"/>
      <c r="G497" s="16"/>
      <c r="H497" s="16"/>
      <c r="I497" s="16"/>
      <c r="J497" s="16"/>
      <c r="K497" s="16"/>
      <c r="N497" s="16"/>
      <c r="O497" s="16"/>
      <c r="P497" s="16"/>
      <c r="Q497" s="16"/>
      <c r="R497" s="16"/>
      <c r="S497" s="23"/>
      <c r="T497" s="16"/>
      <c r="U497" s="16"/>
      <c r="W497" s="23" t="str">
        <f>IF('PD5'!$V497&lt;&gt;"",'PD5'!$V497*VLOOKUP('PD5'!$U497,#REF!,2,0),"")</f>
        <v/>
      </c>
      <c r="X497" s="16"/>
      <c r="Y497" s="16"/>
      <c r="Z497" s="16"/>
      <c r="AA497" s="16"/>
      <c r="AB497" s="16"/>
      <c r="AC497" s="16"/>
    </row>
    <row r="498" spans="1:29" ht="15.75" customHeight="1" x14ac:dyDescent="0.35">
      <c r="A498" s="17"/>
      <c r="B498" s="16"/>
      <c r="C498" s="16"/>
      <c r="D498" s="16"/>
      <c r="E498" s="16"/>
      <c r="F498" s="16"/>
      <c r="G498" s="16"/>
      <c r="H498" s="16"/>
      <c r="I498" s="16"/>
      <c r="J498" s="16"/>
      <c r="K498" s="16"/>
      <c r="N498" s="16"/>
      <c r="O498" s="16"/>
      <c r="P498" s="16"/>
      <c r="Q498" s="16"/>
      <c r="R498" s="16"/>
      <c r="S498" s="23"/>
      <c r="T498" s="16"/>
      <c r="U498" s="16"/>
      <c r="W498" s="23" t="str">
        <f>IF('PD5'!$V498&lt;&gt;"",'PD5'!$V498*VLOOKUP('PD5'!$U498,#REF!,2,0),"")</f>
        <v/>
      </c>
      <c r="X498" s="16"/>
      <c r="Y498" s="16"/>
      <c r="Z498" s="16"/>
      <c r="AA498" s="16"/>
      <c r="AB498" s="16"/>
      <c r="AC498" s="16"/>
    </row>
    <row r="499" spans="1:29" ht="15.75" customHeight="1" x14ac:dyDescent="0.35">
      <c r="A499" s="17"/>
      <c r="B499" s="16"/>
      <c r="C499" s="16"/>
      <c r="D499" s="16"/>
      <c r="E499" s="16"/>
      <c r="F499" s="16"/>
      <c r="G499" s="16"/>
      <c r="H499" s="16"/>
      <c r="I499" s="16"/>
      <c r="J499" s="16"/>
      <c r="K499" s="16"/>
      <c r="N499" s="16"/>
      <c r="O499" s="16"/>
      <c r="P499" s="16"/>
      <c r="Q499" s="16"/>
      <c r="R499" s="16"/>
      <c r="S499" s="23"/>
      <c r="T499" s="16"/>
      <c r="U499" s="16"/>
      <c r="W499" s="23" t="str">
        <f>IF('PD5'!$V499&lt;&gt;"",'PD5'!$V499*VLOOKUP('PD5'!$U499,#REF!,2,0),"")</f>
        <v/>
      </c>
      <c r="X499" s="16"/>
      <c r="Y499" s="16"/>
      <c r="Z499" s="16"/>
      <c r="AA499" s="16"/>
      <c r="AB499" s="16"/>
      <c r="AC499" s="16"/>
    </row>
    <row r="500" spans="1:29" ht="15.75" customHeight="1" x14ac:dyDescent="0.35">
      <c r="A500" s="17"/>
      <c r="B500" s="16"/>
      <c r="C500" s="16"/>
      <c r="D500" s="16"/>
      <c r="E500" s="16"/>
      <c r="F500" s="16"/>
      <c r="G500" s="16"/>
      <c r="H500" s="16"/>
      <c r="I500" s="16"/>
      <c r="J500" s="16"/>
      <c r="K500" s="16"/>
      <c r="N500" s="16"/>
      <c r="O500" s="16"/>
      <c r="P500" s="16"/>
      <c r="Q500" s="16"/>
      <c r="R500" s="16"/>
      <c r="S500" s="23"/>
      <c r="T500" s="16"/>
      <c r="U500" s="16"/>
      <c r="W500" s="23" t="str">
        <f>IF('PD5'!$V500&lt;&gt;"",'PD5'!$V500*VLOOKUP('PD5'!$U500,#REF!,2,0),"")</f>
        <v/>
      </c>
      <c r="X500" s="16"/>
      <c r="Y500" s="16"/>
      <c r="Z500" s="16"/>
      <c r="AA500" s="16"/>
      <c r="AB500" s="16"/>
      <c r="AC500" s="16"/>
    </row>
    <row r="501" spans="1:29" ht="15.75" customHeight="1" x14ac:dyDescent="0.35">
      <c r="A501" s="17"/>
      <c r="B501" s="16"/>
      <c r="C501" s="16"/>
      <c r="D501" s="16"/>
      <c r="E501" s="16"/>
      <c r="F501" s="16"/>
      <c r="G501" s="16"/>
      <c r="H501" s="16"/>
      <c r="I501" s="16"/>
      <c r="J501" s="16"/>
      <c r="K501" s="16"/>
      <c r="N501" s="16"/>
      <c r="O501" s="16"/>
      <c r="P501" s="16"/>
      <c r="Q501" s="16"/>
      <c r="R501" s="16"/>
      <c r="S501" s="23"/>
      <c r="T501" s="16"/>
      <c r="U501" s="16"/>
      <c r="W501" s="23" t="str">
        <f>IF('PD5'!$V501&lt;&gt;"",'PD5'!$V501*VLOOKUP('PD5'!$U501,#REF!,2,0),"")</f>
        <v/>
      </c>
      <c r="X501" s="16"/>
      <c r="Y501" s="16"/>
      <c r="Z501" s="16"/>
      <c r="AA501" s="16"/>
      <c r="AB501" s="16"/>
      <c r="AC501" s="16"/>
    </row>
    <row r="502" spans="1:29" ht="15.75" customHeight="1" x14ac:dyDescent="0.35">
      <c r="A502" s="17"/>
      <c r="B502" s="16"/>
      <c r="C502" s="16"/>
      <c r="D502" s="16"/>
      <c r="E502" s="16"/>
      <c r="F502" s="16"/>
      <c r="G502" s="16"/>
      <c r="H502" s="16"/>
      <c r="I502" s="16"/>
      <c r="J502" s="16"/>
      <c r="K502" s="16"/>
      <c r="N502" s="16"/>
      <c r="O502" s="16"/>
      <c r="P502" s="16"/>
      <c r="Q502" s="16"/>
      <c r="R502" s="16"/>
      <c r="S502" s="23"/>
      <c r="T502" s="16"/>
      <c r="U502" s="16"/>
      <c r="W502" s="23" t="str">
        <f>IF('PD5'!$V502&lt;&gt;"",'PD5'!$V502*VLOOKUP('PD5'!$U502,#REF!,2,0),"")</f>
        <v/>
      </c>
      <c r="X502" s="16"/>
      <c r="Y502" s="16"/>
      <c r="Z502" s="16"/>
      <c r="AA502" s="16"/>
      <c r="AB502" s="16"/>
      <c r="AC502" s="16"/>
    </row>
    <row r="503" spans="1:29" ht="15.75" customHeight="1" x14ac:dyDescent="0.35">
      <c r="A503" s="17"/>
      <c r="B503" s="16"/>
      <c r="C503" s="16"/>
      <c r="D503" s="16"/>
      <c r="E503" s="16"/>
      <c r="F503" s="16"/>
      <c r="G503" s="16"/>
      <c r="H503" s="16"/>
      <c r="I503" s="16"/>
      <c r="J503" s="16"/>
      <c r="K503" s="16"/>
      <c r="N503" s="16"/>
      <c r="O503" s="16"/>
      <c r="P503" s="16"/>
      <c r="Q503" s="16"/>
      <c r="R503" s="16"/>
      <c r="S503" s="23"/>
      <c r="T503" s="16"/>
      <c r="U503" s="16"/>
      <c r="W503" s="23" t="str">
        <f>IF('PD5'!$V503&lt;&gt;"",'PD5'!$V503*VLOOKUP('PD5'!$U503,#REF!,2,0),"")</f>
        <v/>
      </c>
      <c r="X503" s="16"/>
      <c r="Y503" s="16"/>
      <c r="Z503" s="16"/>
      <c r="AA503" s="16"/>
      <c r="AB503" s="16"/>
      <c r="AC503" s="16"/>
    </row>
    <row r="504" spans="1:29" ht="15.75" customHeight="1" x14ac:dyDescent="0.35">
      <c r="A504" s="17"/>
      <c r="B504" s="16"/>
      <c r="C504" s="16"/>
      <c r="D504" s="16"/>
      <c r="E504" s="16"/>
      <c r="F504" s="16"/>
      <c r="G504" s="16"/>
      <c r="H504" s="16"/>
      <c r="I504" s="16"/>
      <c r="J504" s="16"/>
      <c r="K504" s="16"/>
      <c r="N504" s="16"/>
      <c r="O504" s="16"/>
      <c r="P504" s="16"/>
      <c r="Q504" s="16"/>
      <c r="R504" s="16"/>
      <c r="S504" s="23"/>
      <c r="T504" s="16"/>
      <c r="U504" s="16"/>
      <c r="W504" s="23" t="str">
        <f>IF('PD5'!$V504&lt;&gt;"",'PD5'!$V504*VLOOKUP('PD5'!$U504,#REF!,2,0),"")</f>
        <v/>
      </c>
      <c r="X504" s="16"/>
      <c r="Y504" s="16"/>
      <c r="Z504" s="16"/>
      <c r="AA504" s="16"/>
      <c r="AB504" s="16"/>
      <c r="AC504" s="16"/>
    </row>
    <row r="505" spans="1:29" ht="15.75" customHeight="1" x14ac:dyDescent="0.35">
      <c r="A505" s="17"/>
      <c r="B505" s="16"/>
      <c r="C505" s="16"/>
      <c r="D505" s="16"/>
      <c r="E505" s="16"/>
      <c r="F505" s="16"/>
      <c r="G505" s="16"/>
      <c r="H505" s="16"/>
      <c r="I505" s="16"/>
      <c r="J505" s="16"/>
      <c r="K505" s="16"/>
      <c r="N505" s="16"/>
      <c r="O505" s="16"/>
      <c r="P505" s="16"/>
      <c r="Q505" s="16"/>
      <c r="R505" s="16"/>
      <c r="S505" s="23"/>
      <c r="T505" s="16"/>
      <c r="U505" s="16"/>
      <c r="W505" s="23" t="str">
        <f>IF('PD5'!$V505&lt;&gt;"",'PD5'!$V505*VLOOKUP('PD5'!$U505,#REF!,2,0),"")</f>
        <v/>
      </c>
      <c r="X505" s="16"/>
      <c r="Y505" s="16"/>
      <c r="Z505" s="16"/>
      <c r="AA505" s="16"/>
      <c r="AB505" s="16"/>
      <c r="AC505" s="16"/>
    </row>
    <row r="506" spans="1:29" ht="15.75" customHeight="1" x14ac:dyDescent="0.35">
      <c r="A506" s="17"/>
      <c r="B506" s="16"/>
      <c r="C506" s="16"/>
      <c r="D506" s="16"/>
      <c r="E506" s="16"/>
      <c r="F506" s="16"/>
      <c r="G506" s="16"/>
      <c r="H506" s="16"/>
      <c r="I506" s="16"/>
      <c r="J506" s="16"/>
      <c r="K506" s="16"/>
      <c r="N506" s="16"/>
      <c r="O506" s="16"/>
      <c r="P506" s="16"/>
      <c r="Q506" s="16"/>
      <c r="R506" s="16"/>
      <c r="S506" s="23"/>
      <c r="T506" s="16"/>
      <c r="U506" s="16"/>
      <c r="W506" s="23" t="str">
        <f>IF('PD5'!$V506&lt;&gt;"",'PD5'!$V506*VLOOKUP('PD5'!$U506,#REF!,2,0),"")</f>
        <v/>
      </c>
      <c r="X506" s="16"/>
      <c r="Y506" s="16"/>
      <c r="Z506" s="16"/>
      <c r="AA506" s="16"/>
      <c r="AB506" s="16"/>
      <c r="AC506" s="16"/>
    </row>
    <row r="507" spans="1:29" ht="15.75" customHeight="1" x14ac:dyDescent="0.35">
      <c r="A507" s="17"/>
      <c r="B507" s="16"/>
      <c r="C507" s="16"/>
      <c r="D507" s="16"/>
      <c r="E507" s="16"/>
      <c r="F507" s="16"/>
      <c r="G507" s="16"/>
      <c r="H507" s="16"/>
      <c r="I507" s="16"/>
      <c r="J507" s="16"/>
      <c r="K507" s="16"/>
      <c r="N507" s="16"/>
      <c r="O507" s="16"/>
      <c r="P507" s="16"/>
      <c r="Q507" s="16"/>
      <c r="R507" s="16"/>
      <c r="S507" s="23"/>
      <c r="T507" s="16"/>
      <c r="U507" s="16"/>
      <c r="W507" s="23" t="str">
        <f>IF('PD5'!$V507&lt;&gt;"",'PD5'!$V507*VLOOKUP('PD5'!$U507,#REF!,2,0),"")</f>
        <v/>
      </c>
      <c r="X507" s="16"/>
      <c r="Y507" s="16"/>
      <c r="Z507" s="16"/>
      <c r="AA507" s="16"/>
      <c r="AB507" s="16"/>
      <c r="AC507" s="16"/>
    </row>
    <row r="508" spans="1:29" ht="15.75" customHeight="1" x14ac:dyDescent="0.35">
      <c r="A508" s="17"/>
      <c r="B508" s="16"/>
      <c r="C508" s="16"/>
      <c r="D508" s="16"/>
      <c r="E508" s="16"/>
      <c r="F508" s="16"/>
      <c r="G508" s="16"/>
      <c r="H508" s="16"/>
      <c r="I508" s="16"/>
      <c r="J508" s="16"/>
      <c r="K508" s="16"/>
      <c r="N508" s="16"/>
      <c r="O508" s="16"/>
      <c r="P508" s="16"/>
      <c r="Q508" s="16"/>
      <c r="R508" s="16"/>
      <c r="S508" s="23"/>
      <c r="T508" s="16"/>
      <c r="U508" s="16"/>
      <c r="W508" s="23" t="str">
        <f>IF('PD5'!$V508&lt;&gt;"",'PD5'!$V508*VLOOKUP('PD5'!$U508,#REF!,2,0),"")</f>
        <v/>
      </c>
      <c r="X508" s="16"/>
      <c r="Y508" s="16"/>
      <c r="Z508" s="16"/>
      <c r="AA508" s="16"/>
      <c r="AB508" s="16"/>
      <c r="AC508" s="16"/>
    </row>
    <row r="509" spans="1:29" ht="15.75" customHeight="1" x14ac:dyDescent="0.35">
      <c r="A509" s="17"/>
      <c r="B509" s="16"/>
      <c r="C509" s="16"/>
      <c r="D509" s="16"/>
      <c r="E509" s="16"/>
      <c r="F509" s="16"/>
      <c r="G509" s="16"/>
      <c r="H509" s="16"/>
      <c r="I509" s="16"/>
      <c r="J509" s="16"/>
      <c r="K509" s="16"/>
      <c r="N509" s="16"/>
      <c r="O509" s="16"/>
      <c r="P509" s="16"/>
      <c r="Q509" s="16"/>
      <c r="R509" s="16"/>
      <c r="S509" s="23"/>
      <c r="T509" s="16"/>
      <c r="U509" s="16"/>
      <c r="W509" s="23" t="str">
        <f>IF('PD5'!$V509&lt;&gt;"",'PD5'!$V509*VLOOKUP('PD5'!$U509,#REF!,2,0),"")</f>
        <v/>
      </c>
      <c r="X509" s="16"/>
      <c r="Y509" s="16"/>
      <c r="Z509" s="16"/>
      <c r="AA509" s="16"/>
      <c r="AB509" s="16"/>
      <c r="AC509" s="16"/>
    </row>
    <row r="510" spans="1:29" ht="15.75" customHeight="1" x14ac:dyDescent="0.35">
      <c r="A510" s="17"/>
      <c r="B510" s="16"/>
      <c r="C510" s="16"/>
      <c r="D510" s="16"/>
      <c r="E510" s="16"/>
      <c r="F510" s="16"/>
      <c r="G510" s="16"/>
      <c r="H510" s="16"/>
      <c r="I510" s="16"/>
      <c r="J510" s="16"/>
      <c r="K510" s="16"/>
      <c r="N510" s="16"/>
      <c r="O510" s="16"/>
      <c r="P510" s="16"/>
      <c r="Q510" s="16"/>
      <c r="R510" s="16"/>
      <c r="S510" s="23"/>
      <c r="T510" s="16"/>
      <c r="U510" s="16"/>
      <c r="W510" s="23" t="str">
        <f>IF('PD5'!$V510&lt;&gt;"",'PD5'!$V510*VLOOKUP('PD5'!$U510,#REF!,2,0),"")</f>
        <v/>
      </c>
      <c r="X510" s="16"/>
      <c r="Y510" s="16"/>
      <c r="Z510" s="16"/>
      <c r="AA510" s="16"/>
      <c r="AB510" s="16"/>
      <c r="AC510" s="16"/>
    </row>
    <row r="511" spans="1:29" ht="15.75" customHeight="1" x14ac:dyDescent="0.35">
      <c r="A511" s="17"/>
      <c r="B511" s="16"/>
      <c r="C511" s="16"/>
      <c r="D511" s="16"/>
      <c r="E511" s="16"/>
      <c r="F511" s="16"/>
      <c r="G511" s="16"/>
      <c r="H511" s="16"/>
      <c r="I511" s="16"/>
      <c r="J511" s="16"/>
      <c r="K511" s="16"/>
      <c r="N511" s="16"/>
      <c r="O511" s="16"/>
      <c r="P511" s="16"/>
      <c r="Q511" s="16"/>
      <c r="R511" s="16"/>
      <c r="S511" s="23"/>
      <c r="T511" s="16"/>
      <c r="U511" s="16"/>
      <c r="W511" s="23" t="str">
        <f>IF('PD5'!$V511&lt;&gt;"",'PD5'!$V511*VLOOKUP('PD5'!$U511,#REF!,2,0),"")</f>
        <v/>
      </c>
      <c r="X511" s="16"/>
      <c r="Y511" s="16"/>
      <c r="Z511" s="16"/>
      <c r="AA511" s="16"/>
      <c r="AB511" s="16"/>
      <c r="AC511" s="16"/>
    </row>
    <row r="512" spans="1:29" ht="15.75" customHeight="1" x14ac:dyDescent="0.35">
      <c r="A512" s="17"/>
      <c r="B512" s="16"/>
      <c r="C512" s="16"/>
      <c r="D512" s="16"/>
      <c r="E512" s="16"/>
      <c r="F512" s="16"/>
      <c r="G512" s="16"/>
      <c r="H512" s="16"/>
      <c r="I512" s="16"/>
      <c r="J512" s="16"/>
      <c r="K512" s="16"/>
      <c r="N512" s="16"/>
      <c r="O512" s="16"/>
      <c r="P512" s="16"/>
      <c r="Q512" s="16"/>
      <c r="R512" s="16"/>
      <c r="S512" s="23"/>
      <c r="T512" s="16"/>
      <c r="U512" s="16"/>
      <c r="W512" s="23" t="str">
        <f>IF('PD5'!$V512&lt;&gt;"",'PD5'!$V512*VLOOKUP('PD5'!$U512,#REF!,2,0),"")</f>
        <v/>
      </c>
      <c r="X512" s="16"/>
      <c r="Y512" s="16"/>
      <c r="Z512" s="16"/>
      <c r="AA512" s="16"/>
      <c r="AB512" s="16"/>
      <c r="AC512" s="16"/>
    </row>
    <row r="513" spans="1:29" ht="15.75" customHeight="1" x14ac:dyDescent="0.35">
      <c r="A513" s="17"/>
      <c r="B513" s="16"/>
      <c r="C513" s="16"/>
      <c r="D513" s="16"/>
      <c r="E513" s="16"/>
      <c r="F513" s="16"/>
      <c r="G513" s="16"/>
      <c r="H513" s="16"/>
      <c r="I513" s="16"/>
      <c r="J513" s="16"/>
      <c r="K513" s="16"/>
      <c r="N513" s="16"/>
      <c r="O513" s="16"/>
      <c r="P513" s="16"/>
      <c r="Q513" s="16"/>
      <c r="R513" s="16"/>
      <c r="S513" s="23"/>
      <c r="T513" s="16"/>
      <c r="U513" s="16"/>
      <c r="W513" s="23" t="str">
        <f>IF('PD5'!$V513&lt;&gt;"",'PD5'!$V513*VLOOKUP('PD5'!$U513,#REF!,2,0),"")</f>
        <v/>
      </c>
      <c r="X513" s="16"/>
      <c r="Y513" s="16"/>
      <c r="Z513" s="16"/>
      <c r="AA513" s="16"/>
      <c r="AB513" s="16"/>
      <c r="AC513" s="16"/>
    </row>
    <row r="514" spans="1:29" ht="15.75" customHeight="1" x14ac:dyDescent="0.35">
      <c r="A514" s="17"/>
      <c r="B514" s="16"/>
      <c r="C514" s="16"/>
      <c r="D514" s="16"/>
      <c r="E514" s="16"/>
      <c r="F514" s="16"/>
      <c r="G514" s="16"/>
      <c r="H514" s="16"/>
      <c r="I514" s="16"/>
      <c r="J514" s="16"/>
      <c r="K514" s="16"/>
      <c r="N514" s="16"/>
      <c r="O514" s="16"/>
      <c r="P514" s="16"/>
      <c r="Q514" s="16"/>
      <c r="R514" s="16"/>
      <c r="S514" s="23"/>
      <c r="T514" s="16"/>
      <c r="U514" s="16"/>
      <c r="W514" s="23" t="str">
        <f>IF('PD5'!$V514&lt;&gt;"",'PD5'!$V514*VLOOKUP('PD5'!$U514,#REF!,2,0),"")</f>
        <v/>
      </c>
      <c r="X514" s="16"/>
      <c r="Y514" s="16"/>
      <c r="Z514" s="16"/>
      <c r="AA514" s="16"/>
      <c r="AB514" s="16"/>
      <c r="AC514" s="16"/>
    </row>
    <row r="515" spans="1:29" ht="15.75" customHeight="1" x14ac:dyDescent="0.35">
      <c r="A515" s="17"/>
      <c r="B515" s="16"/>
      <c r="C515" s="16"/>
      <c r="D515" s="16"/>
      <c r="E515" s="16"/>
      <c r="F515" s="16"/>
      <c r="G515" s="16"/>
      <c r="H515" s="16"/>
      <c r="I515" s="16"/>
      <c r="J515" s="16"/>
      <c r="K515" s="16"/>
      <c r="N515" s="16"/>
      <c r="O515" s="16"/>
      <c r="P515" s="16"/>
      <c r="Q515" s="16"/>
      <c r="R515" s="16"/>
      <c r="S515" s="23"/>
      <c r="T515" s="16"/>
      <c r="U515" s="16"/>
      <c r="W515" s="23" t="str">
        <f>IF('PD5'!$V515&lt;&gt;"",'PD5'!$V515*VLOOKUP('PD5'!$U515,#REF!,2,0),"")</f>
        <v/>
      </c>
      <c r="X515" s="16"/>
      <c r="Y515" s="16"/>
      <c r="Z515" s="16"/>
      <c r="AA515" s="16"/>
      <c r="AB515" s="16"/>
      <c r="AC515" s="16"/>
    </row>
    <row r="516" spans="1:29" ht="15.75" customHeight="1" x14ac:dyDescent="0.35">
      <c r="A516" s="17"/>
      <c r="B516" s="16"/>
      <c r="C516" s="16"/>
      <c r="D516" s="16"/>
      <c r="E516" s="16"/>
      <c r="F516" s="16"/>
      <c r="G516" s="16"/>
      <c r="H516" s="16"/>
      <c r="I516" s="16"/>
      <c r="J516" s="16"/>
      <c r="K516" s="16"/>
      <c r="N516" s="16"/>
      <c r="O516" s="16"/>
      <c r="P516" s="16"/>
      <c r="Q516" s="16"/>
      <c r="R516" s="16"/>
      <c r="S516" s="23"/>
      <c r="T516" s="16"/>
      <c r="U516" s="16"/>
      <c r="W516" s="23" t="str">
        <f>IF('PD5'!$V516&lt;&gt;"",'PD5'!$V516*VLOOKUP('PD5'!$U516,#REF!,2,0),"")</f>
        <v/>
      </c>
      <c r="X516" s="16"/>
      <c r="Y516" s="16"/>
      <c r="Z516" s="16"/>
      <c r="AA516" s="16"/>
      <c r="AB516" s="16"/>
      <c r="AC516" s="16"/>
    </row>
    <row r="517" spans="1:29" ht="15.75" customHeight="1" x14ac:dyDescent="0.35">
      <c r="A517" s="17"/>
      <c r="B517" s="16"/>
      <c r="C517" s="16"/>
      <c r="D517" s="16"/>
      <c r="E517" s="16"/>
      <c r="F517" s="16"/>
      <c r="G517" s="16"/>
      <c r="H517" s="16"/>
      <c r="I517" s="16"/>
      <c r="J517" s="16"/>
      <c r="K517" s="16"/>
      <c r="N517" s="16"/>
      <c r="O517" s="16"/>
      <c r="P517" s="16"/>
      <c r="Q517" s="16"/>
      <c r="R517" s="16"/>
      <c r="S517" s="23"/>
      <c r="T517" s="16"/>
      <c r="U517" s="16"/>
      <c r="W517" s="23" t="str">
        <f>IF('PD5'!$V517&lt;&gt;"",'PD5'!$V517*VLOOKUP('PD5'!$U517,#REF!,2,0),"")</f>
        <v/>
      </c>
      <c r="X517" s="16"/>
      <c r="Y517" s="16"/>
      <c r="Z517" s="16"/>
      <c r="AA517" s="16"/>
      <c r="AB517" s="16"/>
      <c r="AC517" s="16"/>
    </row>
    <row r="518" spans="1:29" ht="15.75" customHeight="1" x14ac:dyDescent="0.35">
      <c r="A518" s="17"/>
      <c r="B518" s="16"/>
      <c r="C518" s="16"/>
      <c r="D518" s="16"/>
      <c r="E518" s="16"/>
      <c r="F518" s="16"/>
      <c r="G518" s="16"/>
      <c r="H518" s="16"/>
      <c r="I518" s="16"/>
      <c r="J518" s="16"/>
      <c r="K518" s="16"/>
      <c r="N518" s="16"/>
      <c r="O518" s="16"/>
      <c r="P518" s="16"/>
      <c r="Q518" s="16"/>
      <c r="R518" s="16"/>
      <c r="S518" s="23"/>
      <c r="T518" s="16"/>
      <c r="U518" s="16"/>
      <c r="W518" s="23" t="str">
        <f>IF('PD5'!$V518&lt;&gt;"",'PD5'!$V518*VLOOKUP('PD5'!$U518,#REF!,2,0),"")</f>
        <v/>
      </c>
      <c r="X518" s="16"/>
      <c r="Y518" s="16"/>
      <c r="Z518" s="16"/>
      <c r="AA518" s="16"/>
      <c r="AB518" s="16"/>
      <c r="AC518" s="16"/>
    </row>
    <row r="519" spans="1:29" ht="15.75" customHeight="1" x14ac:dyDescent="0.35">
      <c r="A519" s="17"/>
      <c r="B519" s="16"/>
      <c r="C519" s="16"/>
      <c r="D519" s="16"/>
      <c r="E519" s="16"/>
      <c r="F519" s="16"/>
      <c r="G519" s="16"/>
      <c r="H519" s="16"/>
      <c r="I519" s="16"/>
      <c r="J519" s="16"/>
      <c r="K519" s="16"/>
      <c r="N519" s="16"/>
      <c r="O519" s="16"/>
      <c r="P519" s="16"/>
      <c r="Q519" s="16"/>
      <c r="R519" s="16"/>
      <c r="S519" s="23"/>
      <c r="T519" s="16"/>
      <c r="U519" s="16"/>
      <c r="W519" s="23" t="str">
        <f>IF('PD5'!$V519&lt;&gt;"",'PD5'!$V519*VLOOKUP('PD5'!$U519,#REF!,2,0),"")</f>
        <v/>
      </c>
      <c r="X519" s="16"/>
      <c r="Y519" s="16"/>
      <c r="Z519" s="16"/>
      <c r="AA519" s="16"/>
      <c r="AB519" s="16"/>
      <c r="AC519" s="16"/>
    </row>
    <row r="520" spans="1:29" ht="15.75" customHeight="1" x14ac:dyDescent="0.35">
      <c r="A520" s="17"/>
      <c r="B520" s="16"/>
      <c r="C520" s="16"/>
      <c r="D520" s="16"/>
      <c r="E520" s="16"/>
      <c r="F520" s="16"/>
      <c r="G520" s="16"/>
      <c r="H520" s="16"/>
      <c r="I520" s="16"/>
      <c r="J520" s="16"/>
      <c r="K520" s="16"/>
      <c r="N520" s="16"/>
      <c r="O520" s="16"/>
      <c r="P520" s="16"/>
      <c r="Q520" s="16"/>
      <c r="R520" s="16"/>
      <c r="S520" s="23"/>
      <c r="T520" s="16"/>
      <c r="U520" s="16"/>
      <c r="W520" s="23" t="str">
        <f>IF('PD5'!$V520&lt;&gt;"",'PD5'!$V520*VLOOKUP('PD5'!$U520,#REF!,2,0),"")</f>
        <v/>
      </c>
      <c r="X520" s="16"/>
      <c r="Y520" s="16"/>
      <c r="Z520" s="16"/>
      <c r="AA520" s="16"/>
      <c r="AB520" s="16"/>
      <c r="AC520" s="16"/>
    </row>
    <row r="521" spans="1:29" ht="15.75" customHeight="1" x14ac:dyDescent="0.35">
      <c r="A521" s="17"/>
      <c r="B521" s="16"/>
      <c r="C521" s="16"/>
      <c r="D521" s="16"/>
      <c r="E521" s="16"/>
      <c r="F521" s="16"/>
      <c r="G521" s="16"/>
      <c r="H521" s="16"/>
      <c r="I521" s="16"/>
      <c r="J521" s="16"/>
      <c r="K521" s="16"/>
      <c r="N521" s="16"/>
      <c r="O521" s="16"/>
      <c r="P521" s="16"/>
      <c r="Q521" s="16"/>
      <c r="R521" s="16"/>
      <c r="S521" s="23"/>
      <c r="T521" s="16"/>
      <c r="U521" s="16"/>
      <c r="W521" s="23" t="str">
        <f>IF('PD5'!$V521&lt;&gt;"",'PD5'!$V521*VLOOKUP('PD5'!$U521,#REF!,2,0),"")</f>
        <v/>
      </c>
      <c r="X521" s="16"/>
      <c r="Y521" s="16"/>
      <c r="Z521" s="16"/>
      <c r="AA521" s="16"/>
      <c r="AB521" s="16"/>
      <c r="AC521" s="16"/>
    </row>
    <row r="522" spans="1:29" ht="15.75" customHeight="1" x14ac:dyDescent="0.35">
      <c r="A522" s="17"/>
      <c r="B522" s="16"/>
      <c r="C522" s="16"/>
      <c r="D522" s="16"/>
      <c r="E522" s="16"/>
      <c r="F522" s="16"/>
      <c r="G522" s="16"/>
      <c r="H522" s="16"/>
      <c r="I522" s="16"/>
      <c r="J522" s="16"/>
      <c r="K522" s="16"/>
      <c r="N522" s="16"/>
      <c r="O522" s="16"/>
      <c r="P522" s="16"/>
      <c r="Q522" s="16"/>
      <c r="R522" s="16"/>
      <c r="S522" s="23"/>
      <c r="T522" s="16"/>
      <c r="U522" s="16"/>
      <c r="W522" s="23" t="str">
        <f>IF('PD5'!$V522&lt;&gt;"",'PD5'!$V522*VLOOKUP('PD5'!$U522,#REF!,2,0),"")</f>
        <v/>
      </c>
      <c r="X522" s="16"/>
      <c r="Y522" s="16"/>
      <c r="Z522" s="16"/>
      <c r="AA522" s="16"/>
      <c r="AB522" s="16"/>
      <c r="AC522" s="16"/>
    </row>
    <row r="523" spans="1:29" ht="15.75" customHeight="1" x14ac:dyDescent="0.35">
      <c r="A523" s="17"/>
      <c r="B523" s="16"/>
      <c r="C523" s="16"/>
      <c r="D523" s="16"/>
      <c r="E523" s="16"/>
      <c r="F523" s="16"/>
      <c r="G523" s="16"/>
      <c r="H523" s="16"/>
      <c r="I523" s="16"/>
      <c r="J523" s="16"/>
      <c r="K523" s="16"/>
      <c r="N523" s="16"/>
      <c r="O523" s="16"/>
      <c r="P523" s="16"/>
      <c r="Q523" s="16"/>
      <c r="R523" s="16"/>
      <c r="S523" s="23"/>
      <c r="T523" s="16"/>
      <c r="U523" s="16"/>
      <c r="W523" s="23" t="str">
        <f>IF('PD5'!$V523&lt;&gt;"",'PD5'!$V523*VLOOKUP('PD5'!$U523,#REF!,2,0),"")</f>
        <v/>
      </c>
      <c r="X523" s="16"/>
      <c r="Y523" s="16"/>
      <c r="Z523" s="16"/>
      <c r="AA523" s="16"/>
      <c r="AB523" s="16"/>
      <c r="AC523" s="16"/>
    </row>
    <row r="524" spans="1:29" ht="15.75" customHeight="1" x14ac:dyDescent="0.35">
      <c r="A524" s="17"/>
      <c r="B524" s="16"/>
      <c r="C524" s="16"/>
      <c r="D524" s="16"/>
      <c r="E524" s="16"/>
      <c r="F524" s="16"/>
      <c r="G524" s="16"/>
      <c r="H524" s="16"/>
      <c r="I524" s="16"/>
      <c r="J524" s="16"/>
      <c r="K524" s="16"/>
      <c r="N524" s="16"/>
      <c r="O524" s="16"/>
      <c r="P524" s="16"/>
      <c r="Q524" s="16"/>
      <c r="R524" s="16"/>
      <c r="S524" s="23"/>
      <c r="T524" s="16"/>
      <c r="U524" s="16"/>
      <c r="W524" s="23" t="str">
        <f>IF('PD5'!$V524&lt;&gt;"",'PD5'!$V524*VLOOKUP('PD5'!$U524,#REF!,2,0),"")</f>
        <v/>
      </c>
      <c r="X524" s="16"/>
      <c r="Y524" s="16"/>
      <c r="Z524" s="16"/>
      <c r="AA524" s="16"/>
      <c r="AB524" s="16"/>
      <c r="AC524" s="16"/>
    </row>
    <row r="525" spans="1:29" ht="15.75" customHeight="1" x14ac:dyDescent="0.35">
      <c r="A525" s="17"/>
      <c r="B525" s="16"/>
      <c r="C525" s="16"/>
      <c r="D525" s="16"/>
      <c r="E525" s="16"/>
      <c r="F525" s="16"/>
      <c r="G525" s="16"/>
      <c r="H525" s="16"/>
      <c r="I525" s="16"/>
      <c r="J525" s="16"/>
      <c r="K525" s="16"/>
      <c r="N525" s="16"/>
      <c r="O525" s="16"/>
      <c r="P525" s="16"/>
      <c r="Q525" s="16"/>
      <c r="R525" s="16"/>
      <c r="S525" s="23"/>
      <c r="T525" s="16"/>
      <c r="U525" s="16"/>
      <c r="W525" s="23" t="str">
        <f>IF('PD5'!$V525&lt;&gt;"",'PD5'!$V525*VLOOKUP('PD5'!$U525,#REF!,2,0),"")</f>
        <v/>
      </c>
      <c r="X525" s="16"/>
      <c r="Y525" s="16"/>
      <c r="Z525" s="16"/>
      <c r="AA525" s="16"/>
      <c r="AB525" s="16"/>
      <c r="AC525" s="16"/>
    </row>
    <row r="526" spans="1:29" ht="15.75" customHeight="1" x14ac:dyDescent="0.35">
      <c r="A526" s="17"/>
      <c r="B526" s="16"/>
      <c r="C526" s="16"/>
      <c r="D526" s="16"/>
      <c r="E526" s="16"/>
      <c r="F526" s="16"/>
      <c r="G526" s="16"/>
      <c r="H526" s="16"/>
      <c r="I526" s="16"/>
      <c r="J526" s="16"/>
      <c r="K526" s="16"/>
      <c r="N526" s="16"/>
      <c r="O526" s="16"/>
      <c r="P526" s="16"/>
      <c r="Q526" s="16"/>
      <c r="R526" s="16"/>
      <c r="S526" s="23"/>
      <c r="T526" s="16"/>
      <c r="U526" s="16"/>
      <c r="W526" s="23" t="str">
        <f>IF('PD5'!$V526&lt;&gt;"",'PD5'!$V526*VLOOKUP('PD5'!$U526,#REF!,2,0),"")</f>
        <v/>
      </c>
      <c r="X526" s="16"/>
      <c r="Y526" s="16"/>
      <c r="Z526" s="16"/>
      <c r="AA526" s="16"/>
      <c r="AB526" s="16"/>
      <c r="AC526" s="16"/>
    </row>
    <row r="527" spans="1:29" ht="15.75" customHeight="1" x14ac:dyDescent="0.35">
      <c r="A527" s="17"/>
      <c r="B527" s="16"/>
      <c r="C527" s="16"/>
      <c r="D527" s="16"/>
      <c r="E527" s="16"/>
      <c r="F527" s="16"/>
      <c r="G527" s="16"/>
      <c r="H527" s="16"/>
      <c r="I527" s="16"/>
      <c r="J527" s="16"/>
      <c r="K527" s="16"/>
      <c r="N527" s="16"/>
      <c r="O527" s="16"/>
      <c r="P527" s="16"/>
      <c r="Q527" s="16"/>
      <c r="R527" s="16"/>
      <c r="S527" s="23"/>
      <c r="T527" s="16"/>
      <c r="U527" s="16"/>
      <c r="W527" s="23" t="str">
        <f>IF('PD5'!$V527&lt;&gt;"",'PD5'!$V527*VLOOKUP('PD5'!$U527,#REF!,2,0),"")</f>
        <v/>
      </c>
      <c r="X527" s="16"/>
      <c r="Y527" s="16"/>
      <c r="Z527" s="16"/>
      <c r="AA527" s="16"/>
      <c r="AB527" s="16"/>
      <c r="AC527" s="16"/>
    </row>
    <row r="528" spans="1:29" ht="15.75" customHeight="1" x14ac:dyDescent="0.35">
      <c r="A528" s="17"/>
      <c r="B528" s="16"/>
      <c r="C528" s="16"/>
      <c r="D528" s="16"/>
      <c r="E528" s="16"/>
      <c r="F528" s="16"/>
      <c r="G528" s="16"/>
      <c r="H528" s="16"/>
      <c r="I528" s="16"/>
      <c r="J528" s="16"/>
      <c r="K528" s="16"/>
      <c r="N528" s="16"/>
      <c r="O528" s="16"/>
      <c r="P528" s="16"/>
      <c r="Q528" s="16"/>
      <c r="R528" s="16"/>
      <c r="S528" s="23"/>
      <c r="T528" s="16"/>
      <c r="U528" s="16"/>
      <c r="W528" s="23" t="str">
        <f>IF('PD5'!$V528&lt;&gt;"",'PD5'!$V528*VLOOKUP('PD5'!$U528,#REF!,2,0),"")</f>
        <v/>
      </c>
      <c r="X528" s="16"/>
      <c r="Y528" s="16"/>
      <c r="Z528" s="16"/>
      <c r="AA528" s="16"/>
      <c r="AB528" s="16"/>
      <c r="AC528" s="16"/>
    </row>
    <row r="529" spans="1:29" ht="15.75" customHeight="1" x14ac:dyDescent="0.35">
      <c r="A529" s="17"/>
      <c r="B529" s="16"/>
      <c r="C529" s="16"/>
      <c r="D529" s="16"/>
      <c r="E529" s="16"/>
      <c r="F529" s="16"/>
      <c r="G529" s="16"/>
      <c r="H529" s="16"/>
      <c r="I529" s="16"/>
      <c r="J529" s="16"/>
      <c r="K529" s="16"/>
      <c r="N529" s="16"/>
      <c r="O529" s="16"/>
      <c r="P529" s="16"/>
      <c r="Q529" s="16"/>
      <c r="R529" s="16"/>
      <c r="S529" s="23"/>
      <c r="T529" s="16"/>
      <c r="U529" s="16"/>
      <c r="W529" s="23" t="str">
        <f>IF('PD5'!$V529&lt;&gt;"",'PD5'!$V529*VLOOKUP('PD5'!$U529,#REF!,2,0),"")</f>
        <v/>
      </c>
      <c r="X529" s="16"/>
      <c r="Y529" s="16"/>
      <c r="Z529" s="16"/>
      <c r="AA529" s="16"/>
      <c r="AB529" s="16"/>
      <c r="AC529" s="16"/>
    </row>
    <row r="530" spans="1:29" ht="15.75" customHeight="1" x14ac:dyDescent="0.35">
      <c r="A530" s="17"/>
      <c r="B530" s="16"/>
      <c r="C530" s="16"/>
      <c r="D530" s="16"/>
      <c r="E530" s="16"/>
      <c r="F530" s="16"/>
      <c r="G530" s="16"/>
      <c r="H530" s="16"/>
      <c r="I530" s="16"/>
      <c r="J530" s="16"/>
      <c r="K530" s="16"/>
      <c r="N530" s="16"/>
      <c r="O530" s="16"/>
      <c r="P530" s="16"/>
      <c r="Q530" s="16"/>
      <c r="R530" s="16"/>
      <c r="S530" s="23"/>
      <c r="T530" s="16"/>
      <c r="U530" s="16"/>
      <c r="W530" s="23" t="str">
        <f>IF('PD5'!$V530&lt;&gt;"",'PD5'!$V530*VLOOKUP('PD5'!$U530,#REF!,2,0),"")</f>
        <v/>
      </c>
      <c r="X530" s="16"/>
      <c r="Y530" s="16"/>
      <c r="Z530" s="16"/>
      <c r="AA530" s="16"/>
      <c r="AB530" s="16"/>
      <c r="AC530" s="16"/>
    </row>
    <row r="531" spans="1:29" ht="15.75" customHeight="1" x14ac:dyDescent="0.35">
      <c r="A531" s="17"/>
      <c r="B531" s="16"/>
      <c r="C531" s="16"/>
      <c r="D531" s="16"/>
      <c r="E531" s="16"/>
      <c r="F531" s="16"/>
      <c r="G531" s="16"/>
      <c r="H531" s="16"/>
      <c r="I531" s="16"/>
      <c r="J531" s="16"/>
      <c r="K531" s="16"/>
      <c r="N531" s="16"/>
      <c r="O531" s="16"/>
      <c r="P531" s="16"/>
      <c r="Q531" s="16"/>
      <c r="R531" s="16"/>
      <c r="S531" s="23"/>
      <c r="T531" s="16"/>
      <c r="U531" s="16"/>
      <c r="W531" s="23" t="str">
        <f>IF('PD5'!$V531&lt;&gt;"",'PD5'!$V531*VLOOKUP('PD5'!$U531,#REF!,2,0),"")</f>
        <v/>
      </c>
      <c r="X531" s="16"/>
      <c r="Y531" s="16"/>
      <c r="Z531" s="16"/>
      <c r="AA531" s="16"/>
      <c r="AB531" s="16"/>
      <c r="AC531" s="16"/>
    </row>
    <row r="532" spans="1:29" ht="15.75" customHeight="1" x14ac:dyDescent="0.35">
      <c r="A532" s="17"/>
      <c r="B532" s="16"/>
      <c r="C532" s="16"/>
      <c r="D532" s="16"/>
      <c r="E532" s="16"/>
      <c r="F532" s="16"/>
      <c r="G532" s="16"/>
      <c r="H532" s="16"/>
      <c r="I532" s="16"/>
      <c r="J532" s="16"/>
      <c r="K532" s="16"/>
      <c r="N532" s="16"/>
      <c r="O532" s="16"/>
      <c r="P532" s="16"/>
      <c r="Q532" s="16"/>
      <c r="R532" s="16"/>
      <c r="S532" s="23"/>
      <c r="T532" s="16"/>
      <c r="U532" s="16"/>
      <c r="W532" s="23" t="str">
        <f>IF('PD5'!$V532&lt;&gt;"",'PD5'!$V532*VLOOKUP('PD5'!$U532,#REF!,2,0),"")</f>
        <v/>
      </c>
      <c r="X532" s="16"/>
      <c r="Y532" s="16"/>
      <c r="Z532" s="16"/>
      <c r="AA532" s="16"/>
      <c r="AB532" s="16"/>
      <c r="AC532" s="16"/>
    </row>
    <row r="533" spans="1:29" ht="15.75" customHeight="1" x14ac:dyDescent="0.35">
      <c r="A533" s="17"/>
      <c r="B533" s="16"/>
      <c r="C533" s="16"/>
      <c r="D533" s="16"/>
      <c r="E533" s="16"/>
      <c r="F533" s="16"/>
      <c r="G533" s="16"/>
      <c r="H533" s="16"/>
      <c r="I533" s="16"/>
      <c r="J533" s="16"/>
      <c r="K533" s="16"/>
      <c r="N533" s="16"/>
      <c r="O533" s="16"/>
      <c r="P533" s="16"/>
      <c r="Q533" s="16"/>
      <c r="R533" s="16"/>
      <c r="S533" s="23"/>
      <c r="T533" s="16"/>
      <c r="U533" s="16"/>
      <c r="W533" s="23" t="str">
        <f>IF('PD5'!$V533&lt;&gt;"",'PD5'!$V533*VLOOKUP('PD5'!$U533,#REF!,2,0),"")</f>
        <v/>
      </c>
      <c r="X533" s="16"/>
      <c r="Y533" s="16"/>
      <c r="Z533" s="16"/>
      <c r="AA533" s="16"/>
      <c r="AB533" s="16"/>
      <c r="AC533" s="16"/>
    </row>
    <row r="534" spans="1:29" ht="15.75" customHeight="1" x14ac:dyDescent="0.35">
      <c r="A534" s="17"/>
      <c r="B534" s="16"/>
      <c r="C534" s="16"/>
      <c r="D534" s="16"/>
      <c r="E534" s="16"/>
      <c r="F534" s="16"/>
      <c r="G534" s="16"/>
      <c r="H534" s="16"/>
      <c r="I534" s="16"/>
      <c r="J534" s="16"/>
      <c r="K534" s="16"/>
      <c r="N534" s="16"/>
      <c r="O534" s="16"/>
      <c r="P534" s="16"/>
      <c r="Q534" s="16"/>
      <c r="R534" s="16"/>
      <c r="S534" s="23"/>
      <c r="T534" s="16"/>
      <c r="U534" s="16"/>
      <c r="W534" s="23" t="str">
        <f>IF('PD5'!$V534&lt;&gt;"",'PD5'!$V534*VLOOKUP('PD5'!$U534,#REF!,2,0),"")</f>
        <v/>
      </c>
      <c r="X534" s="16"/>
      <c r="Y534" s="16"/>
      <c r="Z534" s="16"/>
      <c r="AA534" s="16"/>
      <c r="AB534" s="16"/>
      <c r="AC534" s="16"/>
    </row>
    <row r="535" spans="1:29" ht="15.75" customHeight="1" x14ac:dyDescent="0.35">
      <c r="A535" s="17"/>
      <c r="B535" s="16"/>
      <c r="C535" s="16"/>
      <c r="D535" s="16"/>
      <c r="E535" s="16"/>
      <c r="F535" s="16"/>
      <c r="G535" s="16"/>
      <c r="H535" s="16"/>
      <c r="I535" s="16"/>
      <c r="J535" s="16"/>
      <c r="K535" s="16"/>
      <c r="N535" s="16"/>
      <c r="O535" s="16"/>
      <c r="P535" s="16"/>
      <c r="Q535" s="16"/>
      <c r="R535" s="16"/>
      <c r="S535" s="23"/>
      <c r="T535" s="16"/>
      <c r="U535" s="16"/>
      <c r="W535" s="23" t="str">
        <f>IF('PD5'!$V535&lt;&gt;"",'PD5'!$V535*VLOOKUP('PD5'!$U535,#REF!,2,0),"")</f>
        <v/>
      </c>
      <c r="X535" s="16"/>
      <c r="Y535" s="16"/>
      <c r="Z535" s="16"/>
      <c r="AA535" s="16"/>
      <c r="AB535" s="16"/>
      <c r="AC535" s="16"/>
    </row>
    <row r="536" spans="1:29" ht="15.75" customHeight="1" x14ac:dyDescent="0.35">
      <c r="A536" s="17"/>
      <c r="B536" s="16"/>
      <c r="C536" s="16"/>
      <c r="D536" s="16"/>
      <c r="E536" s="16"/>
      <c r="F536" s="16"/>
      <c r="G536" s="16"/>
      <c r="H536" s="16"/>
      <c r="I536" s="16"/>
      <c r="J536" s="16"/>
      <c r="K536" s="16"/>
      <c r="N536" s="16"/>
      <c r="O536" s="16"/>
      <c r="P536" s="16"/>
      <c r="Q536" s="16"/>
      <c r="R536" s="16"/>
      <c r="S536" s="23"/>
      <c r="T536" s="16"/>
      <c r="U536" s="16"/>
      <c r="W536" s="23" t="str">
        <f>IF('PD5'!$V536&lt;&gt;"",'PD5'!$V536*VLOOKUP('PD5'!$U536,#REF!,2,0),"")</f>
        <v/>
      </c>
      <c r="X536" s="16"/>
      <c r="Y536" s="16"/>
      <c r="Z536" s="16"/>
      <c r="AA536" s="16"/>
      <c r="AB536" s="16"/>
      <c r="AC536" s="16"/>
    </row>
    <row r="537" spans="1:29" ht="15.75" customHeight="1" x14ac:dyDescent="0.35">
      <c r="A537" s="17"/>
      <c r="B537" s="16"/>
      <c r="C537" s="16"/>
      <c r="D537" s="16"/>
      <c r="E537" s="16"/>
      <c r="F537" s="16"/>
      <c r="G537" s="16"/>
      <c r="H537" s="16"/>
      <c r="I537" s="16"/>
      <c r="J537" s="16"/>
      <c r="K537" s="16"/>
      <c r="N537" s="16"/>
      <c r="O537" s="16"/>
      <c r="P537" s="16"/>
      <c r="Q537" s="16"/>
      <c r="R537" s="16"/>
      <c r="S537" s="23"/>
      <c r="T537" s="16"/>
      <c r="U537" s="16"/>
      <c r="W537" s="23" t="str">
        <f>IF('PD5'!$V537&lt;&gt;"",'PD5'!$V537*VLOOKUP('PD5'!$U537,#REF!,2,0),"")</f>
        <v/>
      </c>
      <c r="X537" s="16"/>
      <c r="Y537" s="16"/>
      <c r="Z537" s="16"/>
      <c r="AA537" s="16"/>
      <c r="AB537" s="16"/>
      <c r="AC537" s="16"/>
    </row>
    <row r="538" spans="1:29" ht="15.75" customHeight="1" x14ac:dyDescent="0.35">
      <c r="A538" s="17"/>
      <c r="B538" s="16"/>
      <c r="C538" s="16"/>
      <c r="D538" s="16"/>
      <c r="E538" s="16"/>
      <c r="F538" s="16"/>
      <c r="G538" s="16"/>
      <c r="H538" s="16"/>
      <c r="I538" s="16"/>
      <c r="J538" s="16"/>
      <c r="K538" s="16"/>
      <c r="N538" s="16"/>
      <c r="O538" s="16"/>
      <c r="P538" s="16"/>
      <c r="Q538" s="16"/>
      <c r="R538" s="16"/>
      <c r="S538" s="23"/>
      <c r="T538" s="16"/>
      <c r="U538" s="16"/>
      <c r="W538" s="23" t="str">
        <f>IF('PD5'!$V538&lt;&gt;"",'PD5'!$V538*VLOOKUP('PD5'!$U538,#REF!,2,0),"")</f>
        <v/>
      </c>
      <c r="X538" s="16"/>
      <c r="Y538" s="16"/>
      <c r="Z538" s="16"/>
      <c r="AA538" s="16"/>
      <c r="AB538" s="16"/>
      <c r="AC538" s="16"/>
    </row>
    <row r="539" spans="1:29" ht="15.75" customHeight="1" x14ac:dyDescent="0.35">
      <c r="A539" s="17"/>
      <c r="B539" s="16"/>
      <c r="C539" s="16"/>
      <c r="D539" s="16"/>
      <c r="E539" s="16"/>
      <c r="F539" s="16"/>
      <c r="G539" s="16"/>
      <c r="H539" s="16"/>
      <c r="I539" s="16"/>
      <c r="J539" s="16"/>
      <c r="K539" s="16"/>
      <c r="N539" s="16"/>
      <c r="O539" s="16"/>
      <c r="P539" s="16"/>
      <c r="Q539" s="16"/>
      <c r="R539" s="16"/>
      <c r="S539" s="23"/>
      <c r="T539" s="16"/>
      <c r="U539" s="16"/>
      <c r="W539" s="23" t="str">
        <f>IF('PD5'!$V539&lt;&gt;"",'PD5'!$V539*VLOOKUP('PD5'!$U539,#REF!,2,0),"")</f>
        <v/>
      </c>
      <c r="X539" s="16"/>
      <c r="Y539" s="16"/>
      <c r="Z539" s="16"/>
      <c r="AA539" s="16"/>
      <c r="AB539" s="16"/>
      <c r="AC539" s="16"/>
    </row>
    <row r="540" spans="1:29" ht="15.75" customHeight="1" x14ac:dyDescent="0.35">
      <c r="A540" s="17"/>
      <c r="B540" s="16"/>
      <c r="C540" s="16"/>
      <c r="D540" s="16"/>
      <c r="E540" s="16"/>
      <c r="F540" s="16"/>
      <c r="G540" s="16"/>
      <c r="H540" s="16"/>
      <c r="I540" s="16"/>
      <c r="J540" s="16"/>
      <c r="K540" s="16"/>
      <c r="N540" s="16"/>
      <c r="O540" s="16"/>
      <c r="P540" s="16"/>
      <c r="Q540" s="16"/>
      <c r="R540" s="16"/>
      <c r="S540" s="23"/>
      <c r="T540" s="16"/>
      <c r="U540" s="16"/>
      <c r="W540" s="23" t="str">
        <f>IF('PD5'!$V540&lt;&gt;"",'PD5'!$V540*VLOOKUP('PD5'!$U540,#REF!,2,0),"")</f>
        <v/>
      </c>
      <c r="X540" s="16"/>
      <c r="Y540" s="16"/>
      <c r="Z540" s="16"/>
      <c r="AA540" s="16"/>
      <c r="AB540" s="16"/>
      <c r="AC540" s="16"/>
    </row>
    <row r="541" spans="1:29" ht="15.75" customHeight="1" x14ac:dyDescent="0.35">
      <c r="A541" s="17"/>
      <c r="B541" s="16"/>
      <c r="C541" s="16"/>
      <c r="D541" s="16"/>
      <c r="E541" s="16"/>
      <c r="F541" s="16"/>
      <c r="G541" s="16"/>
      <c r="H541" s="16"/>
      <c r="I541" s="16"/>
      <c r="J541" s="16"/>
      <c r="K541" s="16"/>
      <c r="N541" s="16"/>
      <c r="O541" s="16"/>
      <c r="P541" s="16"/>
      <c r="Q541" s="16"/>
      <c r="R541" s="16"/>
      <c r="S541" s="23"/>
      <c r="T541" s="16"/>
      <c r="U541" s="16"/>
      <c r="W541" s="23" t="str">
        <f>IF('PD5'!$V541&lt;&gt;"",'PD5'!$V541*VLOOKUP('PD5'!$U541,#REF!,2,0),"")</f>
        <v/>
      </c>
      <c r="X541" s="16"/>
      <c r="Y541" s="16"/>
      <c r="Z541" s="16"/>
      <c r="AA541" s="16"/>
      <c r="AB541" s="16"/>
      <c r="AC541" s="16"/>
    </row>
    <row r="542" spans="1:29" ht="15.75" customHeight="1" x14ac:dyDescent="0.35">
      <c r="A542" s="17"/>
      <c r="B542" s="16"/>
      <c r="C542" s="16"/>
      <c r="D542" s="16"/>
      <c r="E542" s="16"/>
      <c r="F542" s="16"/>
      <c r="G542" s="16"/>
      <c r="H542" s="16"/>
      <c r="I542" s="16"/>
      <c r="J542" s="16"/>
      <c r="K542" s="16"/>
      <c r="N542" s="16"/>
      <c r="O542" s="16"/>
      <c r="P542" s="16"/>
      <c r="Q542" s="16"/>
      <c r="R542" s="16"/>
      <c r="S542" s="23"/>
      <c r="T542" s="16"/>
      <c r="U542" s="16"/>
      <c r="W542" s="23" t="str">
        <f>IF('PD5'!$V542&lt;&gt;"",'PD5'!$V542*VLOOKUP('PD5'!$U542,#REF!,2,0),"")</f>
        <v/>
      </c>
      <c r="X542" s="16"/>
      <c r="Y542" s="16"/>
      <c r="Z542" s="16"/>
      <c r="AA542" s="16"/>
      <c r="AB542" s="16"/>
      <c r="AC542" s="16"/>
    </row>
    <row r="543" spans="1:29" ht="15.75" customHeight="1" x14ac:dyDescent="0.35">
      <c r="A543" s="17"/>
      <c r="B543" s="16"/>
      <c r="C543" s="16"/>
      <c r="D543" s="16"/>
      <c r="E543" s="16"/>
      <c r="F543" s="16"/>
      <c r="G543" s="16"/>
      <c r="H543" s="16"/>
      <c r="I543" s="16"/>
      <c r="J543" s="16"/>
      <c r="K543" s="16"/>
      <c r="N543" s="16"/>
      <c r="O543" s="16"/>
      <c r="P543" s="16"/>
      <c r="Q543" s="16"/>
      <c r="R543" s="16"/>
      <c r="S543" s="23"/>
      <c r="T543" s="16"/>
      <c r="U543" s="16"/>
      <c r="W543" s="23" t="str">
        <f>IF('PD5'!$V543&lt;&gt;"",'PD5'!$V543*VLOOKUP('PD5'!$U543,#REF!,2,0),"")</f>
        <v/>
      </c>
      <c r="X543" s="16"/>
      <c r="Y543" s="16"/>
      <c r="Z543" s="16"/>
      <c r="AA543" s="16"/>
      <c r="AB543" s="16"/>
      <c r="AC543" s="16"/>
    </row>
    <row r="544" spans="1:29" ht="15.75" customHeight="1" x14ac:dyDescent="0.35">
      <c r="A544" s="17"/>
      <c r="B544" s="16"/>
      <c r="C544" s="16"/>
      <c r="D544" s="16"/>
      <c r="E544" s="16"/>
      <c r="F544" s="16"/>
      <c r="G544" s="16"/>
      <c r="H544" s="16"/>
      <c r="I544" s="16"/>
      <c r="J544" s="16"/>
      <c r="K544" s="16"/>
      <c r="N544" s="16"/>
      <c r="O544" s="16"/>
      <c r="P544" s="16"/>
      <c r="Q544" s="16"/>
      <c r="R544" s="16"/>
      <c r="S544" s="23"/>
      <c r="T544" s="16"/>
      <c r="U544" s="16"/>
      <c r="W544" s="23" t="str">
        <f>IF('PD5'!$V544&lt;&gt;"",'PD5'!$V544*VLOOKUP('PD5'!$U544,#REF!,2,0),"")</f>
        <v/>
      </c>
      <c r="X544" s="16"/>
      <c r="Y544" s="16"/>
      <c r="Z544" s="16"/>
      <c r="AA544" s="16"/>
      <c r="AB544" s="16"/>
      <c r="AC544" s="16"/>
    </row>
    <row r="545" spans="1:29" ht="15.75" customHeight="1" x14ac:dyDescent="0.35">
      <c r="A545" s="17"/>
      <c r="B545" s="16"/>
      <c r="C545" s="16"/>
      <c r="D545" s="16"/>
      <c r="E545" s="16"/>
      <c r="F545" s="16"/>
      <c r="G545" s="16"/>
      <c r="H545" s="16"/>
      <c r="I545" s="16"/>
      <c r="J545" s="16"/>
      <c r="K545" s="16"/>
      <c r="N545" s="16"/>
      <c r="O545" s="16"/>
      <c r="P545" s="16"/>
      <c r="Q545" s="16"/>
      <c r="R545" s="16"/>
      <c r="S545" s="23"/>
      <c r="T545" s="16"/>
      <c r="U545" s="16"/>
      <c r="W545" s="23" t="str">
        <f>IF('PD5'!$V545&lt;&gt;"",'PD5'!$V545*VLOOKUP('PD5'!$U545,#REF!,2,0),"")</f>
        <v/>
      </c>
      <c r="X545" s="16"/>
      <c r="Y545" s="16"/>
      <c r="Z545" s="16"/>
      <c r="AA545" s="16"/>
      <c r="AB545" s="16"/>
      <c r="AC545" s="16"/>
    </row>
    <row r="546" spans="1:29" ht="15.75" customHeight="1" x14ac:dyDescent="0.35">
      <c r="A546" s="17"/>
      <c r="B546" s="16"/>
      <c r="C546" s="16"/>
      <c r="D546" s="16"/>
      <c r="E546" s="16"/>
      <c r="F546" s="16"/>
      <c r="G546" s="16"/>
      <c r="H546" s="16"/>
      <c r="I546" s="16"/>
      <c r="J546" s="16"/>
      <c r="K546" s="16"/>
      <c r="N546" s="16"/>
      <c r="O546" s="16"/>
      <c r="P546" s="16"/>
      <c r="Q546" s="16"/>
      <c r="R546" s="16"/>
      <c r="S546" s="23"/>
      <c r="T546" s="16"/>
      <c r="U546" s="16"/>
      <c r="W546" s="23" t="str">
        <f>IF('PD5'!$V546&lt;&gt;"",'PD5'!$V546*VLOOKUP('PD5'!$U546,#REF!,2,0),"")</f>
        <v/>
      </c>
      <c r="X546" s="16"/>
      <c r="Y546" s="16"/>
      <c r="Z546" s="16"/>
      <c r="AA546" s="16"/>
      <c r="AB546" s="16"/>
      <c r="AC546" s="16"/>
    </row>
    <row r="547" spans="1:29" ht="15.75" customHeight="1" x14ac:dyDescent="0.35">
      <c r="A547" s="17"/>
      <c r="B547" s="16"/>
      <c r="C547" s="16"/>
      <c r="D547" s="16"/>
      <c r="E547" s="16"/>
      <c r="F547" s="16"/>
      <c r="G547" s="16"/>
      <c r="H547" s="16"/>
      <c r="I547" s="16"/>
      <c r="J547" s="16"/>
      <c r="K547" s="16"/>
      <c r="N547" s="16"/>
      <c r="O547" s="16"/>
      <c r="P547" s="16"/>
      <c r="Q547" s="16"/>
      <c r="R547" s="16"/>
      <c r="S547" s="23"/>
      <c r="T547" s="16"/>
      <c r="U547" s="16"/>
      <c r="W547" s="23" t="str">
        <f>IF('PD5'!$V547&lt;&gt;"",'PD5'!$V547*VLOOKUP('PD5'!$U547,#REF!,2,0),"")</f>
        <v/>
      </c>
      <c r="X547" s="16"/>
      <c r="Y547" s="16"/>
      <c r="Z547" s="16"/>
      <c r="AA547" s="16"/>
      <c r="AB547" s="16"/>
      <c r="AC547" s="16"/>
    </row>
    <row r="548" spans="1:29" ht="15.75" customHeight="1" x14ac:dyDescent="0.35">
      <c r="A548" s="17"/>
      <c r="B548" s="16"/>
      <c r="C548" s="16"/>
      <c r="D548" s="16"/>
      <c r="E548" s="16"/>
      <c r="F548" s="16"/>
      <c r="G548" s="16"/>
      <c r="H548" s="16"/>
      <c r="I548" s="16"/>
      <c r="J548" s="16"/>
      <c r="K548" s="16"/>
      <c r="N548" s="16"/>
      <c r="O548" s="16"/>
      <c r="P548" s="16"/>
      <c r="Q548" s="16"/>
      <c r="R548" s="16"/>
      <c r="S548" s="23"/>
      <c r="T548" s="16"/>
      <c r="U548" s="16"/>
      <c r="W548" s="23" t="str">
        <f>IF('PD5'!$V548&lt;&gt;"",'PD5'!$V548*VLOOKUP('PD5'!$U548,#REF!,2,0),"")</f>
        <v/>
      </c>
      <c r="X548" s="16"/>
      <c r="Y548" s="16"/>
      <c r="Z548" s="16"/>
      <c r="AA548" s="16"/>
      <c r="AB548" s="16"/>
      <c r="AC548" s="16"/>
    </row>
    <row r="549" spans="1:29" ht="15.75" customHeight="1" x14ac:dyDescent="0.35">
      <c r="A549" s="17"/>
      <c r="B549" s="16"/>
      <c r="C549" s="16"/>
      <c r="D549" s="16"/>
      <c r="E549" s="16"/>
      <c r="F549" s="16"/>
      <c r="G549" s="16"/>
      <c r="H549" s="16"/>
      <c r="I549" s="16"/>
      <c r="J549" s="16"/>
      <c r="K549" s="16"/>
      <c r="N549" s="16"/>
      <c r="O549" s="16"/>
      <c r="P549" s="16"/>
      <c r="Q549" s="16"/>
      <c r="R549" s="16"/>
      <c r="S549" s="23"/>
      <c r="T549" s="16"/>
      <c r="U549" s="16"/>
      <c r="W549" s="23" t="str">
        <f>IF('PD5'!$V549&lt;&gt;"",'PD5'!$V549*VLOOKUP('PD5'!$U549,#REF!,2,0),"")</f>
        <v/>
      </c>
      <c r="X549" s="16"/>
      <c r="Y549" s="16"/>
      <c r="Z549" s="16"/>
      <c r="AA549" s="16"/>
      <c r="AB549" s="16"/>
      <c r="AC549" s="16"/>
    </row>
    <row r="550" spans="1:29" ht="15.75" customHeight="1" x14ac:dyDescent="0.35">
      <c r="A550" s="17"/>
      <c r="B550" s="16"/>
      <c r="C550" s="16"/>
      <c r="D550" s="16"/>
      <c r="E550" s="16"/>
      <c r="F550" s="16"/>
      <c r="G550" s="16"/>
      <c r="H550" s="16"/>
      <c r="I550" s="16"/>
      <c r="J550" s="16"/>
      <c r="K550" s="16"/>
      <c r="N550" s="16"/>
      <c r="O550" s="16"/>
      <c r="P550" s="16"/>
      <c r="Q550" s="16"/>
      <c r="R550" s="16"/>
      <c r="S550" s="23"/>
      <c r="T550" s="16"/>
      <c r="U550" s="16"/>
      <c r="W550" s="23" t="str">
        <f>IF('PD5'!$V550&lt;&gt;"",'PD5'!$V550*VLOOKUP('PD5'!$U550,#REF!,2,0),"")</f>
        <v/>
      </c>
      <c r="X550" s="16"/>
      <c r="Y550" s="16"/>
      <c r="Z550" s="16"/>
      <c r="AA550" s="16"/>
      <c r="AB550" s="16"/>
      <c r="AC550" s="16"/>
    </row>
    <row r="551" spans="1:29" ht="15.75" customHeight="1" x14ac:dyDescent="0.35">
      <c r="A551" s="17"/>
      <c r="B551" s="16"/>
      <c r="C551" s="16"/>
      <c r="D551" s="16"/>
      <c r="E551" s="16"/>
      <c r="F551" s="16"/>
      <c r="G551" s="16"/>
      <c r="H551" s="16"/>
      <c r="I551" s="16"/>
      <c r="J551" s="16"/>
      <c r="K551" s="16"/>
      <c r="N551" s="16"/>
      <c r="O551" s="16"/>
      <c r="P551" s="16"/>
      <c r="Q551" s="16"/>
      <c r="R551" s="16"/>
      <c r="S551" s="23"/>
      <c r="T551" s="16"/>
      <c r="U551" s="16"/>
      <c r="W551" s="23" t="str">
        <f>IF('PD5'!$V551&lt;&gt;"",'PD5'!$V551*VLOOKUP('PD5'!$U551,#REF!,2,0),"")</f>
        <v/>
      </c>
      <c r="X551" s="16"/>
      <c r="Y551" s="16"/>
      <c r="Z551" s="16"/>
      <c r="AA551" s="16"/>
      <c r="AB551" s="16"/>
      <c r="AC551" s="16"/>
    </row>
    <row r="552" spans="1:29" ht="15.75" customHeight="1" x14ac:dyDescent="0.35">
      <c r="A552" s="17"/>
      <c r="B552" s="16"/>
      <c r="C552" s="16"/>
      <c r="D552" s="16"/>
      <c r="E552" s="16"/>
      <c r="F552" s="16"/>
      <c r="G552" s="16"/>
      <c r="H552" s="16"/>
      <c r="I552" s="16"/>
      <c r="J552" s="16"/>
      <c r="K552" s="16"/>
      <c r="N552" s="16"/>
      <c r="O552" s="16"/>
      <c r="P552" s="16"/>
      <c r="Q552" s="16"/>
      <c r="R552" s="16"/>
      <c r="S552" s="23"/>
      <c r="T552" s="16"/>
      <c r="U552" s="16"/>
      <c r="W552" s="23" t="str">
        <f>IF('PD5'!$V552&lt;&gt;"",'PD5'!$V552*VLOOKUP('PD5'!$U552,#REF!,2,0),"")</f>
        <v/>
      </c>
      <c r="X552" s="16"/>
      <c r="Y552" s="16"/>
      <c r="Z552" s="16"/>
      <c r="AA552" s="16"/>
      <c r="AB552" s="16"/>
      <c r="AC552" s="16"/>
    </row>
    <row r="553" spans="1:29" ht="15.75" customHeight="1" x14ac:dyDescent="0.35">
      <c r="A553" s="17"/>
      <c r="B553" s="16"/>
      <c r="C553" s="16"/>
      <c r="D553" s="16"/>
      <c r="E553" s="16"/>
      <c r="F553" s="16"/>
      <c r="G553" s="16"/>
      <c r="H553" s="16"/>
      <c r="I553" s="16"/>
      <c r="J553" s="16"/>
      <c r="K553" s="16"/>
      <c r="N553" s="16"/>
      <c r="O553" s="16"/>
      <c r="P553" s="16"/>
      <c r="Q553" s="16"/>
      <c r="R553" s="16"/>
      <c r="S553" s="23"/>
      <c r="T553" s="16"/>
      <c r="U553" s="16"/>
      <c r="W553" s="23" t="str">
        <f>IF('PD5'!$V553&lt;&gt;"",'PD5'!$V553*VLOOKUP('PD5'!$U553,#REF!,2,0),"")</f>
        <v/>
      </c>
      <c r="X553" s="16"/>
      <c r="Y553" s="16"/>
      <c r="Z553" s="16"/>
      <c r="AA553" s="16"/>
      <c r="AB553" s="16"/>
      <c r="AC553" s="16"/>
    </row>
    <row r="554" spans="1:29" ht="15.75" customHeight="1" x14ac:dyDescent="0.35">
      <c r="A554" s="17"/>
      <c r="B554" s="16"/>
      <c r="C554" s="16"/>
      <c r="D554" s="16"/>
      <c r="E554" s="16"/>
      <c r="F554" s="16"/>
      <c r="G554" s="16"/>
      <c r="H554" s="16"/>
      <c r="I554" s="16"/>
      <c r="J554" s="16"/>
      <c r="K554" s="16"/>
      <c r="N554" s="16"/>
      <c r="O554" s="16"/>
      <c r="P554" s="16"/>
      <c r="Q554" s="16"/>
      <c r="R554" s="16"/>
      <c r="S554" s="23"/>
      <c r="T554" s="16"/>
      <c r="U554" s="16"/>
      <c r="W554" s="23" t="str">
        <f>IF('PD5'!$V554&lt;&gt;"",'PD5'!$V554*VLOOKUP('PD5'!$U554,#REF!,2,0),"")</f>
        <v/>
      </c>
      <c r="X554" s="16"/>
      <c r="Y554" s="16"/>
      <c r="Z554" s="16"/>
      <c r="AA554" s="16"/>
      <c r="AB554" s="16"/>
      <c r="AC554" s="16"/>
    </row>
    <row r="555" spans="1:29" ht="15.75" customHeight="1" x14ac:dyDescent="0.35">
      <c r="A555" s="17"/>
      <c r="B555" s="16"/>
      <c r="C555" s="16"/>
      <c r="D555" s="16"/>
      <c r="E555" s="16"/>
      <c r="F555" s="16"/>
      <c r="G555" s="16"/>
      <c r="H555" s="16"/>
      <c r="I555" s="16"/>
      <c r="J555" s="16"/>
      <c r="K555" s="16"/>
      <c r="N555" s="16"/>
      <c r="O555" s="16"/>
      <c r="P555" s="16"/>
      <c r="Q555" s="16"/>
      <c r="R555" s="16"/>
      <c r="S555" s="23"/>
      <c r="T555" s="16"/>
      <c r="U555" s="16"/>
      <c r="W555" s="23" t="str">
        <f>IF('PD5'!$V555&lt;&gt;"",'PD5'!$V555*VLOOKUP('PD5'!$U555,#REF!,2,0),"")</f>
        <v/>
      </c>
      <c r="X555" s="16"/>
      <c r="Y555" s="16"/>
      <c r="Z555" s="16"/>
      <c r="AA555" s="16"/>
      <c r="AB555" s="16"/>
      <c r="AC555" s="16"/>
    </row>
    <row r="556" spans="1:29" ht="15.75" customHeight="1" x14ac:dyDescent="0.35">
      <c r="A556" s="17"/>
      <c r="B556" s="16"/>
      <c r="C556" s="16"/>
      <c r="D556" s="16"/>
      <c r="E556" s="16"/>
      <c r="F556" s="16"/>
      <c r="G556" s="16"/>
      <c r="H556" s="16"/>
      <c r="I556" s="16"/>
      <c r="J556" s="16"/>
      <c r="K556" s="16"/>
      <c r="N556" s="16"/>
      <c r="O556" s="16"/>
      <c r="P556" s="16"/>
      <c r="Q556" s="16"/>
      <c r="R556" s="16"/>
      <c r="S556" s="23"/>
      <c r="T556" s="16"/>
      <c r="U556" s="16"/>
      <c r="W556" s="23" t="str">
        <f>IF('PD5'!$V556&lt;&gt;"",'PD5'!$V556*VLOOKUP('PD5'!$U556,#REF!,2,0),"")</f>
        <v/>
      </c>
      <c r="X556" s="16"/>
      <c r="Y556" s="16"/>
      <c r="Z556" s="16"/>
      <c r="AA556" s="16"/>
      <c r="AB556" s="16"/>
      <c r="AC556" s="16"/>
    </row>
    <row r="557" spans="1:29" ht="15.75" customHeight="1" x14ac:dyDescent="0.35">
      <c r="A557" s="17"/>
      <c r="B557" s="16"/>
      <c r="C557" s="16"/>
      <c r="D557" s="16"/>
      <c r="E557" s="16"/>
      <c r="F557" s="16"/>
      <c r="G557" s="16"/>
      <c r="H557" s="16"/>
      <c r="I557" s="16"/>
      <c r="J557" s="16"/>
      <c r="K557" s="16"/>
      <c r="N557" s="16"/>
      <c r="O557" s="16"/>
      <c r="P557" s="16"/>
      <c r="Q557" s="16"/>
      <c r="R557" s="16"/>
      <c r="S557" s="23"/>
      <c r="T557" s="16"/>
      <c r="U557" s="16"/>
      <c r="W557" s="23" t="str">
        <f>IF('PD5'!$V557&lt;&gt;"",'PD5'!$V557*VLOOKUP('PD5'!$U557,#REF!,2,0),"")</f>
        <v/>
      </c>
      <c r="X557" s="16"/>
      <c r="Y557" s="16"/>
      <c r="Z557" s="16"/>
      <c r="AA557" s="16"/>
      <c r="AB557" s="16"/>
      <c r="AC557" s="16"/>
    </row>
    <row r="558" spans="1:29" ht="15.75" customHeight="1" x14ac:dyDescent="0.35">
      <c r="A558" s="17"/>
      <c r="B558" s="16"/>
      <c r="C558" s="16"/>
      <c r="D558" s="16"/>
      <c r="E558" s="16"/>
      <c r="F558" s="16"/>
      <c r="G558" s="16"/>
      <c r="H558" s="16"/>
      <c r="I558" s="16"/>
      <c r="J558" s="16"/>
      <c r="K558" s="16"/>
      <c r="N558" s="16"/>
      <c r="O558" s="16"/>
      <c r="P558" s="16"/>
      <c r="Q558" s="16"/>
      <c r="R558" s="16"/>
      <c r="S558" s="23"/>
      <c r="T558" s="16"/>
      <c r="U558" s="16"/>
      <c r="W558" s="23" t="str">
        <f>IF('PD5'!$V558&lt;&gt;"",'PD5'!$V558*VLOOKUP('PD5'!$U558,#REF!,2,0),"")</f>
        <v/>
      </c>
      <c r="X558" s="16"/>
      <c r="Y558" s="16"/>
      <c r="Z558" s="16"/>
      <c r="AA558" s="16"/>
      <c r="AB558" s="16"/>
      <c r="AC558" s="16"/>
    </row>
    <row r="559" spans="1:29" ht="15.75" customHeight="1" x14ac:dyDescent="0.35">
      <c r="A559" s="17"/>
      <c r="B559" s="16"/>
      <c r="C559" s="16"/>
      <c r="D559" s="16"/>
      <c r="E559" s="16"/>
      <c r="F559" s="16"/>
      <c r="G559" s="16"/>
      <c r="H559" s="16"/>
      <c r="I559" s="16"/>
      <c r="J559" s="16"/>
      <c r="K559" s="16"/>
      <c r="N559" s="16"/>
      <c r="O559" s="16"/>
      <c r="P559" s="16"/>
      <c r="Q559" s="16"/>
      <c r="R559" s="16"/>
      <c r="S559" s="23"/>
      <c r="T559" s="16"/>
      <c r="U559" s="16"/>
      <c r="W559" s="23" t="str">
        <f>IF('PD5'!$V559&lt;&gt;"",'PD5'!$V559*VLOOKUP('PD5'!$U559,#REF!,2,0),"")</f>
        <v/>
      </c>
      <c r="X559" s="16"/>
      <c r="Y559" s="16"/>
      <c r="Z559" s="16"/>
      <c r="AA559" s="16"/>
      <c r="AB559" s="16"/>
      <c r="AC559" s="16"/>
    </row>
    <row r="560" spans="1:29" ht="15.75" customHeight="1" x14ac:dyDescent="0.35">
      <c r="A560" s="17"/>
      <c r="B560" s="16"/>
      <c r="C560" s="16"/>
      <c r="D560" s="16"/>
      <c r="E560" s="16"/>
      <c r="F560" s="16"/>
      <c r="G560" s="16"/>
      <c r="H560" s="16"/>
      <c r="I560" s="16"/>
      <c r="J560" s="16"/>
      <c r="K560" s="16"/>
      <c r="N560" s="16"/>
      <c r="O560" s="16"/>
      <c r="P560" s="16"/>
      <c r="Q560" s="16"/>
      <c r="R560" s="16"/>
      <c r="S560" s="23"/>
      <c r="T560" s="16"/>
      <c r="U560" s="16"/>
      <c r="W560" s="23" t="str">
        <f>IF('PD5'!$V560&lt;&gt;"",'PD5'!$V560*VLOOKUP('PD5'!$U560,#REF!,2,0),"")</f>
        <v/>
      </c>
      <c r="X560" s="16"/>
      <c r="Y560" s="16"/>
      <c r="Z560" s="16"/>
      <c r="AA560" s="16"/>
      <c r="AB560" s="16"/>
      <c r="AC560" s="16"/>
    </row>
    <row r="561" spans="1:29" ht="15.75" customHeight="1" x14ac:dyDescent="0.35">
      <c r="A561" s="17"/>
      <c r="B561" s="16"/>
      <c r="C561" s="16"/>
      <c r="D561" s="16"/>
      <c r="E561" s="16"/>
      <c r="F561" s="16"/>
      <c r="G561" s="16"/>
      <c r="H561" s="16"/>
      <c r="I561" s="16"/>
      <c r="J561" s="16"/>
      <c r="K561" s="16"/>
      <c r="N561" s="16"/>
      <c r="O561" s="16"/>
      <c r="P561" s="16"/>
      <c r="Q561" s="16"/>
      <c r="R561" s="16"/>
      <c r="S561" s="23"/>
      <c r="T561" s="16"/>
      <c r="U561" s="16"/>
      <c r="W561" s="23" t="str">
        <f>IF('PD5'!$V561&lt;&gt;"",'PD5'!$V561*VLOOKUP('PD5'!$U561,#REF!,2,0),"")</f>
        <v/>
      </c>
      <c r="X561" s="16"/>
      <c r="Y561" s="16"/>
      <c r="Z561" s="16"/>
      <c r="AA561" s="16"/>
      <c r="AB561" s="16"/>
      <c r="AC561" s="16"/>
    </row>
    <row r="562" spans="1:29" ht="15.75" customHeight="1" x14ac:dyDescent="0.35">
      <c r="A562" s="17"/>
      <c r="B562" s="16"/>
      <c r="C562" s="16"/>
      <c r="D562" s="16"/>
      <c r="E562" s="16"/>
      <c r="F562" s="16"/>
      <c r="G562" s="16"/>
      <c r="H562" s="16"/>
      <c r="I562" s="16"/>
      <c r="J562" s="16"/>
      <c r="K562" s="16"/>
      <c r="N562" s="16"/>
      <c r="O562" s="16"/>
      <c r="P562" s="16"/>
      <c r="Q562" s="16"/>
      <c r="R562" s="16"/>
      <c r="S562" s="23"/>
      <c r="T562" s="16"/>
      <c r="U562" s="16"/>
      <c r="W562" s="23" t="str">
        <f>IF('PD5'!$V562&lt;&gt;"",'PD5'!$V562*VLOOKUP('PD5'!$U562,#REF!,2,0),"")</f>
        <v/>
      </c>
      <c r="X562" s="16"/>
      <c r="Y562" s="16"/>
      <c r="Z562" s="16"/>
      <c r="AA562" s="16"/>
      <c r="AB562" s="16"/>
      <c r="AC562" s="16"/>
    </row>
    <row r="563" spans="1:29" ht="15.75" customHeight="1" x14ac:dyDescent="0.35">
      <c r="A563" s="17"/>
      <c r="B563" s="16"/>
      <c r="C563" s="16"/>
      <c r="D563" s="16"/>
      <c r="E563" s="16"/>
      <c r="F563" s="16"/>
      <c r="G563" s="16"/>
      <c r="H563" s="16"/>
      <c r="I563" s="16"/>
      <c r="J563" s="16"/>
      <c r="K563" s="16"/>
      <c r="N563" s="16"/>
      <c r="O563" s="16"/>
      <c r="P563" s="16"/>
      <c r="Q563" s="16"/>
      <c r="R563" s="16"/>
      <c r="S563" s="23"/>
      <c r="T563" s="16"/>
      <c r="U563" s="16"/>
      <c r="W563" s="23" t="str">
        <f>IF('PD5'!$V563&lt;&gt;"",'PD5'!$V563*VLOOKUP('PD5'!$U563,#REF!,2,0),"")</f>
        <v/>
      </c>
      <c r="X563" s="16"/>
      <c r="Y563" s="16"/>
      <c r="Z563" s="16"/>
      <c r="AA563" s="16"/>
      <c r="AB563" s="16"/>
      <c r="AC563" s="16"/>
    </row>
    <row r="564" spans="1:29" ht="15.75" customHeight="1" x14ac:dyDescent="0.35">
      <c r="A564" s="17"/>
      <c r="B564" s="16"/>
      <c r="C564" s="16"/>
      <c r="D564" s="16"/>
      <c r="E564" s="16"/>
      <c r="F564" s="16"/>
      <c r="G564" s="16"/>
      <c r="H564" s="16"/>
      <c r="I564" s="16"/>
      <c r="J564" s="16"/>
      <c r="K564" s="16"/>
      <c r="N564" s="16"/>
      <c r="O564" s="16"/>
      <c r="P564" s="16"/>
      <c r="Q564" s="16"/>
      <c r="R564" s="16"/>
      <c r="S564" s="23"/>
      <c r="T564" s="16"/>
      <c r="U564" s="16"/>
      <c r="W564" s="23" t="str">
        <f>IF('PD5'!$V564&lt;&gt;"",'PD5'!$V564*VLOOKUP('PD5'!$U564,#REF!,2,0),"")</f>
        <v/>
      </c>
      <c r="X564" s="16"/>
      <c r="Y564" s="16"/>
      <c r="Z564" s="16"/>
      <c r="AA564" s="16"/>
      <c r="AB564" s="16"/>
      <c r="AC564" s="16"/>
    </row>
    <row r="565" spans="1:29" ht="15.75" customHeight="1" x14ac:dyDescent="0.35">
      <c r="A565" s="17"/>
      <c r="B565" s="16"/>
      <c r="C565" s="16"/>
      <c r="D565" s="16"/>
      <c r="E565" s="16"/>
      <c r="F565" s="16"/>
      <c r="G565" s="16"/>
      <c r="H565" s="16"/>
      <c r="I565" s="16"/>
      <c r="J565" s="16"/>
      <c r="K565" s="16"/>
      <c r="N565" s="16"/>
      <c r="O565" s="16"/>
      <c r="P565" s="16"/>
      <c r="Q565" s="16"/>
      <c r="R565" s="16"/>
      <c r="S565" s="23"/>
      <c r="T565" s="16"/>
      <c r="U565" s="16"/>
      <c r="W565" s="23" t="str">
        <f>IF('PD5'!$V565&lt;&gt;"",'PD5'!$V565*VLOOKUP('PD5'!$U565,#REF!,2,0),"")</f>
        <v/>
      </c>
      <c r="X565" s="16"/>
      <c r="Y565" s="16"/>
      <c r="Z565" s="16"/>
      <c r="AA565" s="16"/>
      <c r="AB565" s="16"/>
      <c r="AC565" s="16"/>
    </row>
    <row r="566" spans="1:29" ht="15.75" customHeight="1" x14ac:dyDescent="0.35">
      <c r="A566" s="17"/>
      <c r="B566" s="16"/>
      <c r="C566" s="16"/>
      <c r="D566" s="16"/>
      <c r="E566" s="16"/>
      <c r="F566" s="16"/>
      <c r="G566" s="16"/>
      <c r="H566" s="16"/>
      <c r="I566" s="16"/>
      <c r="J566" s="16"/>
      <c r="K566" s="16"/>
      <c r="N566" s="16"/>
      <c r="O566" s="16"/>
      <c r="P566" s="16"/>
      <c r="Q566" s="16"/>
      <c r="R566" s="16"/>
      <c r="S566" s="23"/>
      <c r="T566" s="16"/>
      <c r="U566" s="16"/>
      <c r="W566" s="23" t="str">
        <f>IF('PD5'!$V566&lt;&gt;"",'PD5'!$V566*VLOOKUP('PD5'!$U566,#REF!,2,0),"")</f>
        <v/>
      </c>
      <c r="X566" s="16"/>
      <c r="Y566" s="16"/>
      <c r="Z566" s="16"/>
      <c r="AA566" s="16"/>
      <c r="AB566" s="16"/>
      <c r="AC566" s="16"/>
    </row>
    <row r="567" spans="1:29" ht="15.75" customHeight="1" x14ac:dyDescent="0.35">
      <c r="A567" s="17"/>
      <c r="B567" s="16"/>
      <c r="C567" s="16"/>
      <c r="D567" s="16"/>
      <c r="E567" s="16"/>
      <c r="F567" s="16"/>
      <c r="G567" s="16"/>
      <c r="H567" s="16"/>
      <c r="I567" s="16"/>
      <c r="J567" s="16"/>
      <c r="K567" s="16"/>
      <c r="N567" s="16"/>
      <c r="O567" s="16"/>
      <c r="P567" s="16"/>
      <c r="Q567" s="16"/>
      <c r="R567" s="16"/>
      <c r="S567" s="23"/>
      <c r="T567" s="16"/>
      <c r="U567" s="16"/>
      <c r="W567" s="23" t="str">
        <f>IF('PD5'!$V567&lt;&gt;"",'PD5'!$V567*VLOOKUP('PD5'!$U567,#REF!,2,0),"")</f>
        <v/>
      </c>
      <c r="X567" s="16"/>
      <c r="Y567" s="16"/>
      <c r="Z567" s="16"/>
      <c r="AA567" s="16"/>
      <c r="AB567" s="16"/>
      <c r="AC567" s="16"/>
    </row>
    <row r="568" spans="1:29" ht="15.75" customHeight="1" x14ac:dyDescent="0.35">
      <c r="A568" s="17"/>
      <c r="B568" s="16"/>
      <c r="C568" s="16"/>
      <c r="D568" s="16"/>
      <c r="E568" s="16"/>
      <c r="F568" s="16"/>
      <c r="G568" s="16"/>
      <c r="H568" s="16"/>
      <c r="I568" s="16"/>
      <c r="J568" s="16"/>
      <c r="K568" s="16"/>
      <c r="N568" s="16"/>
      <c r="O568" s="16"/>
      <c r="P568" s="16"/>
      <c r="Q568" s="16"/>
      <c r="R568" s="16"/>
      <c r="S568" s="23"/>
      <c r="T568" s="16"/>
      <c r="U568" s="16"/>
      <c r="W568" s="23" t="str">
        <f>IF('PD5'!$V568&lt;&gt;"",'PD5'!$V568*VLOOKUP('PD5'!$U568,#REF!,2,0),"")</f>
        <v/>
      </c>
      <c r="X568" s="16"/>
      <c r="Y568" s="16"/>
      <c r="Z568" s="16"/>
      <c r="AA568" s="16"/>
      <c r="AB568" s="16"/>
      <c r="AC568" s="16"/>
    </row>
    <row r="569" spans="1:29" ht="15.75" customHeight="1" x14ac:dyDescent="0.35">
      <c r="A569" s="17"/>
      <c r="B569" s="16"/>
      <c r="C569" s="16"/>
      <c r="D569" s="16"/>
      <c r="E569" s="16"/>
      <c r="F569" s="16"/>
      <c r="G569" s="16"/>
      <c r="H569" s="16"/>
      <c r="I569" s="16"/>
      <c r="J569" s="16"/>
      <c r="K569" s="16"/>
      <c r="N569" s="16"/>
      <c r="O569" s="16"/>
      <c r="P569" s="16"/>
      <c r="Q569" s="16"/>
      <c r="R569" s="16"/>
      <c r="S569" s="23"/>
      <c r="T569" s="16"/>
      <c r="U569" s="16"/>
      <c r="W569" s="23" t="str">
        <f>IF('PD5'!$V569&lt;&gt;"",'PD5'!$V569*VLOOKUP('PD5'!$U569,#REF!,2,0),"")</f>
        <v/>
      </c>
      <c r="X569" s="16"/>
      <c r="Y569" s="16"/>
      <c r="Z569" s="16"/>
      <c r="AA569" s="16"/>
      <c r="AB569" s="16"/>
      <c r="AC569" s="16"/>
    </row>
    <row r="570" spans="1:29" ht="15.75" customHeight="1" x14ac:dyDescent="0.35">
      <c r="A570" s="17"/>
      <c r="B570" s="16"/>
      <c r="C570" s="16"/>
      <c r="D570" s="16"/>
      <c r="E570" s="16"/>
      <c r="F570" s="16"/>
      <c r="G570" s="16"/>
      <c r="H570" s="16"/>
      <c r="I570" s="16"/>
      <c r="J570" s="16"/>
      <c r="K570" s="16"/>
      <c r="N570" s="16"/>
      <c r="O570" s="16"/>
      <c r="P570" s="16"/>
      <c r="Q570" s="16"/>
      <c r="R570" s="16"/>
      <c r="S570" s="23"/>
      <c r="T570" s="16"/>
      <c r="U570" s="16"/>
      <c r="W570" s="23" t="str">
        <f>IF('PD5'!$V570&lt;&gt;"",'PD5'!$V570*VLOOKUP('PD5'!$U570,#REF!,2,0),"")</f>
        <v/>
      </c>
      <c r="X570" s="16"/>
      <c r="Y570" s="16"/>
      <c r="Z570" s="16"/>
      <c r="AA570" s="16"/>
      <c r="AB570" s="16"/>
      <c r="AC570" s="16"/>
    </row>
    <row r="571" spans="1:29" ht="15.75" customHeight="1" x14ac:dyDescent="0.35">
      <c r="A571" s="17"/>
      <c r="B571" s="16"/>
      <c r="C571" s="16"/>
      <c r="D571" s="16"/>
      <c r="E571" s="16"/>
      <c r="F571" s="16"/>
      <c r="G571" s="16"/>
      <c r="H571" s="16"/>
      <c r="I571" s="16"/>
      <c r="J571" s="16"/>
      <c r="K571" s="16"/>
      <c r="N571" s="16"/>
      <c r="O571" s="16"/>
      <c r="P571" s="16"/>
      <c r="Q571" s="16"/>
      <c r="R571" s="16"/>
      <c r="S571" s="23"/>
      <c r="T571" s="16"/>
      <c r="U571" s="16"/>
      <c r="W571" s="23" t="str">
        <f>IF('PD5'!$V571&lt;&gt;"",'PD5'!$V571*VLOOKUP('PD5'!$U571,#REF!,2,0),"")</f>
        <v/>
      </c>
      <c r="X571" s="16"/>
      <c r="Y571" s="16"/>
      <c r="Z571" s="16"/>
      <c r="AA571" s="16"/>
      <c r="AB571" s="16"/>
      <c r="AC571" s="16"/>
    </row>
    <row r="572" spans="1:29" ht="15.75" customHeight="1" x14ac:dyDescent="0.35">
      <c r="A572" s="17"/>
      <c r="B572" s="16"/>
      <c r="C572" s="16"/>
      <c r="D572" s="16"/>
      <c r="E572" s="16"/>
      <c r="F572" s="16"/>
      <c r="G572" s="16"/>
      <c r="H572" s="16"/>
      <c r="I572" s="16"/>
      <c r="J572" s="16"/>
      <c r="K572" s="16"/>
      <c r="N572" s="16"/>
      <c r="O572" s="16"/>
      <c r="P572" s="16"/>
      <c r="Q572" s="16"/>
      <c r="R572" s="16"/>
      <c r="S572" s="23"/>
      <c r="T572" s="16"/>
      <c r="U572" s="16"/>
      <c r="W572" s="23" t="str">
        <f>IF('PD5'!$V572&lt;&gt;"",'PD5'!$V572*VLOOKUP('PD5'!$U572,#REF!,2,0),"")</f>
        <v/>
      </c>
      <c r="X572" s="16"/>
      <c r="Y572" s="16"/>
      <c r="Z572" s="16"/>
      <c r="AA572" s="16"/>
      <c r="AB572" s="16"/>
      <c r="AC572" s="16"/>
    </row>
    <row r="573" spans="1:29" ht="15.75" customHeight="1" x14ac:dyDescent="0.35">
      <c r="A573" s="17"/>
      <c r="B573" s="16"/>
      <c r="C573" s="16"/>
      <c r="D573" s="16"/>
      <c r="E573" s="16"/>
      <c r="F573" s="16"/>
      <c r="G573" s="16"/>
      <c r="H573" s="16"/>
      <c r="I573" s="16"/>
      <c r="J573" s="16"/>
      <c r="K573" s="16"/>
      <c r="N573" s="16"/>
      <c r="O573" s="16"/>
      <c r="P573" s="16"/>
      <c r="Q573" s="16"/>
      <c r="R573" s="16"/>
      <c r="S573" s="23"/>
      <c r="T573" s="16"/>
      <c r="U573" s="16"/>
      <c r="W573" s="23" t="str">
        <f>IF('PD5'!$V573&lt;&gt;"",'PD5'!$V573*VLOOKUP('PD5'!$U573,#REF!,2,0),"")</f>
        <v/>
      </c>
      <c r="X573" s="16"/>
      <c r="Y573" s="16"/>
      <c r="Z573" s="16"/>
      <c r="AA573" s="16"/>
      <c r="AB573" s="16"/>
      <c r="AC573" s="16"/>
    </row>
    <row r="574" spans="1:29" ht="15.75" customHeight="1" x14ac:dyDescent="0.35">
      <c r="A574" s="17"/>
      <c r="B574" s="16"/>
      <c r="C574" s="16"/>
      <c r="D574" s="16"/>
      <c r="E574" s="16"/>
      <c r="F574" s="16"/>
      <c r="G574" s="16"/>
      <c r="H574" s="16"/>
      <c r="I574" s="16"/>
      <c r="J574" s="16"/>
      <c r="K574" s="16"/>
      <c r="N574" s="16"/>
      <c r="O574" s="16"/>
      <c r="P574" s="16"/>
      <c r="Q574" s="16"/>
      <c r="R574" s="16"/>
      <c r="S574" s="23"/>
      <c r="T574" s="16"/>
      <c r="U574" s="16"/>
      <c r="W574" s="23" t="str">
        <f>IF('PD5'!$V574&lt;&gt;"",'PD5'!$V574*VLOOKUP('PD5'!$U574,#REF!,2,0),"")</f>
        <v/>
      </c>
      <c r="X574" s="16"/>
      <c r="Y574" s="16"/>
      <c r="Z574" s="16"/>
      <c r="AA574" s="16"/>
      <c r="AB574" s="16"/>
      <c r="AC574" s="16"/>
    </row>
    <row r="575" spans="1:29" ht="15.75" customHeight="1" x14ac:dyDescent="0.35">
      <c r="A575" s="17"/>
      <c r="B575" s="16"/>
      <c r="C575" s="16"/>
      <c r="D575" s="16"/>
      <c r="E575" s="16"/>
      <c r="F575" s="16"/>
      <c r="G575" s="16"/>
      <c r="H575" s="16"/>
      <c r="I575" s="16"/>
      <c r="J575" s="16"/>
      <c r="K575" s="16"/>
      <c r="N575" s="16"/>
      <c r="O575" s="16"/>
      <c r="P575" s="16"/>
      <c r="Q575" s="16"/>
      <c r="R575" s="16"/>
      <c r="S575" s="23"/>
      <c r="T575" s="16"/>
      <c r="U575" s="16"/>
      <c r="W575" s="23" t="str">
        <f>IF('PD5'!$V575&lt;&gt;"",'PD5'!$V575*VLOOKUP('PD5'!$U575,#REF!,2,0),"")</f>
        <v/>
      </c>
      <c r="X575" s="16"/>
      <c r="Y575" s="16"/>
      <c r="Z575" s="16"/>
      <c r="AA575" s="16"/>
      <c r="AB575" s="16"/>
      <c r="AC575" s="16"/>
    </row>
    <row r="576" spans="1:29" ht="15.75" customHeight="1" x14ac:dyDescent="0.35">
      <c r="A576" s="17"/>
      <c r="B576" s="16"/>
      <c r="C576" s="16"/>
      <c r="D576" s="16"/>
      <c r="E576" s="16"/>
      <c r="F576" s="16"/>
      <c r="G576" s="16"/>
      <c r="H576" s="16"/>
      <c r="I576" s="16"/>
      <c r="J576" s="16"/>
      <c r="K576" s="16"/>
      <c r="N576" s="16"/>
      <c r="O576" s="16"/>
      <c r="P576" s="16"/>
      <c r="Q576" s="16"/>
      <c r="R576" s="16"/>
      <c r="S576" s="23"/>
      <c r="T576" s="16"/>
      <c r="U576" s="16"/>
      <c r="W576" s="23" t="str">
        <f>IF('PD5'!$V576&lt;&gt;"",'PD5'!$V576*VLOOKUP('PD5'!$U576,#REF!,2,0),"")</f>
        <v/>
      </c>
      <c r="X576" s="16"/>
      <c r="Y576" s="16"/>
      <c r="Z576" s="16"/>
      <c r="AA576" s="16"/>
      <c r="AB576" s="16"/>
      <c r="AC576" s="16"/>
    </row>
    <row r="577" spans="1:29" ht="15.75" customHeight="1" x14ac:dyDescent="0.35">
      <c r="A577" s="17"/>
      <c r="B577" s="16"/>
      <c r="C577" s="16"/>
      <c r="D577" s="16"/>
      <c r="E577" s="16"/>
      <c r="F577" s="16"/>
      <c r="G577" s="16"/>
      <c r="H577" s="16"/>
      <c r="I577" s="16"/>
      <c r="J577" s="16"/>
      <c r="K577" s="16"/>
      <c r="N577" s="16"/>
      <c r="O577" s="16"/>
      <c r="P577" s="16"/>
      <c r="Q577" s="16"/>
      <c r="R577" s="16"/>
      <c r="S577" s="23"/>
      <c r="T577" s="16"/>
      <c r="U577" s="16"/>
      <c r="W577" s="23" t="str">
        <f>IF('PD5'!$V577&lt;&gt;"",'PD5'!$V577*VLOOKUP('PD5'!$U577,#REF!,2,0),"")</f>
        <v/>
      </c>
      <c r="X577" s="16"/>
      <c r="Y577" s="16"/>
      <c r="Z577" s="16"/>
      <c r="AA577" s="16"/>
      <c r="AB577" s="16"/>
      <c r="AC577" s="16"/>
    </row>
    <row r="578" spans="1:29" ht="15.75" customHeight="1" x14ac:dyDescent="0.35">
      <c r="A578" s="17"/>
      <c r="B578" s="16"/>
      <c r="C578" s="16"/>
      <c r="D578" s="16"/>
      <c r="E578" s="16"/>
      <c r="F578" s="16"/>
      <c r="G578" s="16"/>
      <c r="H578" s="16"/>
      <c r="I578" s="16"/>
      <c r="J578" s="16"/>
      <c r="K578" s="16"/>
      <c r="N578" s="16"/>
      <c r="O578" s="16"/>
      <c r="P578" s="16"/>
      <c r="Q578" s="16"/>
      <c r="R578" s="16"/>
      <c r="S578" s="23"/>
      <c r="T578" s="16"/>
      <c r="U578" s="16"/>
      <c r="W578" s="23" t="str">
        <f>IF('PD5'!$V578&lt;&gt;"",'PD5'!$V578*VLOOKUP('PD5'!$U578,#REF!,2,0),"")</f>
        <v/>
      </c>
      <c r="X578" s="16"/>
      <c r="Y578" s="16"/>
      <c r="Z578" s="16"/>
      <c r="AA578" s="16"/>
      <c r="AB578" s="16"/>
      <c r="AC578" s="16"/>
    </row>
    <row r="579" spans="1:29" ht="15.75" customHeight="1" x14ac:dyDescent="0.35">
      <c r="A579" s="17"/>
      <c r="B579" s="16"/>
      <c r="C579" s="16"/>
      <c r="D579" s="16"/>
      <c r="E579" s="16"/>
      <c r="F579" s="16"/>
      <c r="G579" s="16"/>
      <c r="H579" s="16"/>
      <c r="I579" s="16"/>
      <c r="J579" s="16"/>
      <c r="K579" s="16"/>
      <c r="N579" s="16"/>
      <c r="O579" s="16"/>
      <c r="P579" s="16"/>
      <c r="Q579" s="16"/>
      <c r="R579" s="16"/>
      <c r="S579" s="23"/>
      <c r="T579" s="16"/>
      <c r="U579" s="16"/>
      <c r="W579" s="23" t="str">
        <f>IF('PD5'!$V579&lt;&gt;"",'PD5'!$V579*VLOOKUP('PD5'!$U579,#REF!,2,0),"")</f>
        <v/>
      </c>
      <c r="X579" s="16"/>
      <c r="Y579" s="16"/>
      <c r="Z579" s="16"/>
      <c r="AA579" s="16"/>
      <c r="AB579" s="16"/>
      <c r="AC579" s="16"/>
    </row>
    <row r="580" spans="1:29" ht="15.75" customHeight="1" x14ac:dyDescent="0.35">
      <c r="A580" s="17"/>
      <c r="B580" s="16"/>
      <c r="C580" s="16"/>
      <c r="D580" s="16"/>
      <c r="E580" s="16"/>
      <c r="F580" s="16"/>
      <c r="G580" s="16"/>
      <c r="H580" s="16"/>
      <c r="I580" s="16"/>
      <c r="J580" s="16"/>
      <c r="K580" s="16"/>
      <c r="N580" s="16"/>
      <c r="O580" s="16"/>
      <c r="P580" s="16"/>
      <c r="Q580" s="16"/>
      <c r="R580" s="16"/>
      <c r="S580" s="23"/>
      <c r="T580" s="16"/>
      <c r="U580" s="16"/>
      <c r="W580" s="23" t="str">
        <f>IF('PD5'!$V580&lt;&gt;"",'PD5'!$V580*VLOOKUP('PD5'!$U580,#REF!,2,0),"")</f>
        <v/>
      </c>
      <c r="X580" s="16"/>
      <c r="Y580" s="16"/>
      <c r="Z580" s="16"/>
      <c r="AA580" s="16"/>
      <c r="AB580" s="16"/>
      <c r="AC580" s="16"/>
    </row>
    <row r="581" spans="1:29" ht="15.75" customHeight="1" x14ac:dyDescent="0.35">
      <c r="A581" s="17"/>
      <c r="B581" s="16"/>
      <c r="C581" s="16"/>
      <c r="D581" s="16"/>
      <c r="E581" s="16"/>
      <c r="F581" s="16"/>
      <c r="G581" s="16"/>
      <c r="H581" s="16"/>
      <c r="I581" s="16"/>
      <c r="J581" s="16"/>
      <c r="K581" s="16"/>
      <c r="N581" s="16"/>
      <c r="O581" s="16"/>
      <c r="P581" s="16"/>
      <c r="Q581" s="16"/>
      <c r="R581" s="16"/>
      <c r="S581" s="23"/>
      <c r="T581" s="16"/>
      <c r="U581" s="16"/>
      <c r="W581" s="23" t="str">
        <f>IF('PD5'!$V581&lt;&gt;"",'PD5'!$V581*VLOOKUP('PD5'!$U581,#REF!,2,0),"")</f>
        <v/>
      </c>
      <c r="X581" s="16"/>
      <c r="Y581" s="16"/>
      <c r="Z581" s="16"/>
      <c r="AA581" s="16"/>
      <c r="AB581" s="16"/>
      <c r="AC581" s="16"/>
    </row>
    <row r="582" spans="1:29" ht="15.75" customHeight="1" x14ac:dyDescent="0.35">
      <c r="A582" s="17"/>
      <c r="B582" s="16"/>
      <c r="C582" s="16"/>
      <c r="D582" s="16"/>
      <c r="E582" s="16"/>
      <c r="F582" s="16"/>
      <c r="G582" s="16"/>
      <c r="H582" s="16"/>
      <c r="I582" s="16"/>
      <c r="J582" s="16"/>
      <c r="K582" s="16"/>
      <c r="N582" s="16"/>
      <c r="O582" s="16"/>
      <c r="P582" s="16"/>
      <c r="Q582" s="16"/>
      <c r="R582" s="16"/>
      <c r="S582" s="23"/>
      <c r="T582" s="16"/>
      <c r="U582" s="16"/>
      <c r="W582" s="23" t="str">
        <f>IF('PD5'!$V582&lt;&gt;"",'PD5'!$V582*VLOOKUP('PD5'!$U582,#REF!,2,0),"")</f>
        <v/>
      </c>
      <c r="X582" s="16"/>
      <c r="Y582" s="16"/>
      <c r="Z582" s="16"/>
      <c r="AA582" s="16"/>
      <c r="AB582" s="16"/>
      <c r="AC582" s="16"/>
    </row>
    <row r="583" spans="1:29" ht="15.75" customHeight="1" x14ac:dyDescent="0.35">
      <c r="A583" s="17"/>
      <c r="B583" s="16"/>
      <c r="C583" s="16"/>
      <c r="D583" s="16"/>
      <c r="E583" s="16"/>
      <c r="F583" s="16"/>
      <c r="G583" s="16"/>
      <c r="H583" s="16"/>
      <c r="I583" s="16"/>
      <c r="J583" s="16"/>
      <c r="K583" s="16"/>
      <c r="N583" s="16"/>
      <c r="O583" s="16"/>
      <c r="P583" s="16"/>
      <c r="Q583" s="16"/>
      <c r="R583" s="16"/>
      <c r="S583" s="23"/>
      <c r="T583" s="16"/>
      <c r="U583" s="16"/>
      <c r="W583" s="23" t="str">
        <f>IF('PD5'!$V583&lt;&gt;"",'PD5'!$V583*VLOOKUP('PD5'!$U583,#REF!,2,0),"")</f>
        <v/>
      </c>
      <c r="X583" s="16"/>
      <c r="Y583" s="16"/>
      <c r="Z583" s="16"/>
      <c r="AA583" s="16"/>
      <c r="AB583" s="16"/>
      <c r="AC583" s="16"/>
    </row>
    <row r="584" spans="1:29" ht="15.75" customHeight="1" x14ac:dyDescent="0.35">
      <c r="A584" s="17"/>
      <c r="B584" s="16"/>
      <c r="C584" s="16"/>
      <c r="D584" s="16"/>
      <c r="E584" s="16"/>
      <c r="F584" s="16"/>
      <c r="G584" s="16"/>
      <c r="H584" s="16"/>
      <c r="I584" s="16"/>
      <c r="J584" s="16"/>
      <c r="K584" s="16"/>
      <c r="N584" s="16"/>
      <c r="O584" s="16"/>
      <c r="P584" s="16"/>
      <c r="Q584" s="16"/>
      <c r="R584" s="16"/>
      <c r="S584" s="23"/>
      <c r="T584" s="16"/>
      <c r="U584" s="16"/>
      <c r="W584" s="23" t="str">
        <f>IF('PD5'!$V584&lt;&gt;"",'PD5'!$V584*VLOOKUP('PD5'!$U584,#REF!,2,0),"")</f>
        <v/>
      </c>
      <c r="X584" s="16"/>
      <c r="Y584" s="16"/>
      <c r="Z584" s="16"/>
      <c r="AA584" s="16"/>
      <c r="AB584" s="16"/>
      <c r="AC584" s="16"/>
    </row>
    <row r="585" spans="1:29" ht="15.75" customHeight="1" x14ac:dyDescent="0.35">
      <c r="A585" s="17"/>
      <c r="B585" s="16"/>
      <c r="C585" s="16"/>
      <c r="D585" s="16"/>
      <c r="E585" s="16"/>
      <c r="F585" s="16"/>
      <c r="G585" s="16"/>
      <c r="H585" s="16"/>
      <c r="I585" s="16"/>
      <c r="J585" s="16"/>
      <c r="K585" s="16"/>
      <c r="N585" s="16"/>
      <c r="O585" s="16"/>
      <c r="P585" s="16"/>
      <c r="Q585" s="16"/>
      <c r="R585" s="16"/>
      <c r="S585" s="23"/>
      <c r="T585" s="16"/>
      <c r="U585" s="16"/>
      <c r="W585" s="23" t="str">
        <f>IF('PD5'!$V585&lt;&gt;"",'PD5'!$V585*VLOOKUP('PD5'!$U585,#REF!,2,0),"")</f>
        <v/>
      </c>
      <c r="X585" s="16"/>
      <c r="Y585" s="16"/>
      <c r="Z585" s="16"/>
      <c r="AA585" s="16"/>
      <c r="AB585" s="16"/>
      <c r="AC585" s="16"/>
    </row>
    <row r="586" spans="1:29" ht="15.75" customHeight="1" x14ac:dyDescent="0.35">
      <c r="A586" s="17"/>
      <c r="B586" s="16"/>
      <c r="C586" s="16"/>
      <c r="D586" s="16"/>
      <c r="E586" s="16"/>
      <c r="F586" s="16"/>
      <c r="G586" s="16"/>
      <c r="H586" s="16"/>
      <c r="I586" s="16"/>
      <c r="J586" s="16"/>
      <c r="K586" s="16"/>
      <c r="N586" s="16"/>
      <c r="O586" s="16"/>
      <c r="P586" s="16"/>
      <c r="Q586" s="16"/>
      <c r="R586" s="16"/>
      <c r="S586" s="23"/>
      <c r="T586" s="16"/>
      <c r="U586" s="16"/>
      <c r="W586" s="23" t="str">
        <f>IF('PD5'!$V586&lt;&gt;"",'PD5'!$V586*VLOOKUP('PD5'!$U586,#REF!,2,0),"")</f>
        <v/>
      </c>
      <c r="X586" s="16"/>
      <c r="Y586" s="16"/>
      <c r="Z586" s="16"/>
      <c r="AA586" s="16"/>
      <c r="AB586" s="16"/>
      <c r="AC586" s="16"/>
    </row>
    <row r="587" spans="1:29" ht="15.75" customHeight="1" x14ac:dyDescent="0.35">
      <c r="A587" s="17"/>
      <c r="B587" s="16"/>
      <c r="C587" s="16"/>
      <c r="D587" s="16"/>
      <c r="E587" s="16"/>
      <c r="F587" s="16"/>
      <c r="G587" s="16"/>
      <c r="H587" s="16"/>
      <c r="I587" s="16"/>
      <c r="J587" s="16"/>
      <c r="K587" s="16"/>
      <c r="N587" s="16"/>
      <c r="O587" s="16"/>
      <c r="P587" s="16"/>
      <c r="Q587" s="16"/>
      <c r="R587" s="16"/>
      <c r="S587" s="23"/>
      <c r="T587" s="16"/>
      <c r="U587" s="16"/>
      <c r="W587" s="23" t="str">
        <f>IF('PD5'!$V587&lt;&gt;"",'PD5'!$V587*VLOOKUP('PD5'!$U587,#REF!,2,0),"")</f>
        <v/>
      </c>
      <c r="X587" s="16"/>
      <c r="Y587" s="16"/>
      <c r="Z587" s="16"/>
      <c r="AA587" s="16"/>
      <c r="AB587" s="16"/>
      <c r="AC587" s="16"/>
    </row>
    <row r="588" spans="1:29" ht="15.75" customHeight="1" x14ac:dyDescent="0.35">
      <c r="A588" s="17"/>
      <c r="B588" s="16"/>
      <c r="C588" s="16"/>
      <c r="D588" s="16"/>
      <c r="E588" s="16"/>
      <c r="F588" s="16"/>
      <c r="G588" s="16"/>
      <c r="H588" s="16"/>
      <c r="I588" s="16"/>
      <c r="J588" s="16"/>
      <c r="K588" s="16"/>
      <c r="N588" s="16"/>
      <c r="O588" s="16"/>
      <c r="P588" s="16"/>
      <c r="Q588" s="16"/>
      <c r="R588" s="16"/>
      <c r="S588" s="23"/>
      <c r="T588" s="16"/>
      <c r="U588" s="16"/>
      <c r="W588" s="23" t="str">
        <f>IF('PD5'!$V588&lt;&gt;"",'PD5'!$V588*VLOOKUP('PD5'!$U588,#REF!,2,0),"")</f>
        <v/>
      </c>
      <c r="X588" s="16"/>
      <c r="Y588" s="16"/>
      <c r="Z588" s="16"/>
      <c r="AA588" s="16"/>
      <c r="AB588" s="16"/>
      <c r="AC588" s="16"/>
    </row>
    <row r="589" spans="1:29" ht="15.75" customHeight="1" x14ac:dyDescent="0.35">
      <c r="A589" s="17"/>
      <c r="B589" s="16"/>
      <c r="C589" s="16"/>
      <c r="D589" s="16"/>
      <c r="E589" s="16"/>
      <c r="F589" s="16"/>
      <c r="G589" s="16"/>
      <c r="H589" s="16"/>
      <c r="I589" s="16"/>
      <c r="J589" s="16"/>
      <c r="K589" s="16"/>
      <c r="N589" s="16"/>
      <c r="O589" s="16"/>
      <c r="P589" s="16"/>
      <c r="Q589" s="16"/>
      <c r="R589" s="16"/>
      <c r="S589" s="23"/>
      <c r="T589" s="16"/>
      <c r="U589" s="16"/>
      <c r="W589" s="23" t="str">
        <f>IF('PD5'!$V589&lt;&gt;"",'PD5'!$V589*VLOOKUP('PD5'!$U589,#REF!,2,0),"")</f>
        <v/>
      </c>
      <c r="X589" s="16"/>
      <c r="Y589" s="16"/>
      <c r="Z589" s="16"/>
      <c r="AA589" s="16"/>
      <c r="AB589" s="16"/>
      <c r="AC589" s="16"/>
    </row>
    <row r="590" spans="1:29" ht="15.75" customHeight="1" x14ac:dyDescent="0.35">
      <c r="A590" s="17"/>
      <c r="B590" s="16"/>
      <c r="C590" s="16"/>
      <c r="D590" s="16"/>
      <c r="E590" s="16"/>
      <c r="F590" s="16"/>
      <c r="G590" s="16"/>
      <c r="H590" s="16"/>
      <c r="I590" s="16"/>
      <c r="J590" s="16"/>
      <c r="K590" s="16"/>
      <c r="N590" s="16"/>
      <c r="O590" s="16"/>
      <c r="P590" s="16"/>
      <c r="Q590" s="16"/>
      <c r="R590" s="16"/>
      <c r="S590" s="23"/>
      <c r="T590" s="16"/>
      <c r="U590" s="16"/>
      <c r="W590" s="23" t="str">
        <f>IF('PD5'!$V590&lt;&gt;"",'PD5'!$V590*VLOOKUP('PD5'!$U590,#REF!,2,0),"")</f>
        <v/>
      </c>
      <c r="X590" s="16"/>
      <c r="Y590" s="16"/>
      <c r="Z590" s="16"/>
      <c r="AA590" s="16"/>
      <c r="AB590" s="16"/>
      <c r="AC590" s="16"/>
    </row>
    <row r="591" spans="1:29" ht="15.75" customHeight="1" x14ac:dyDescent="0.35">
      <c r="A591" s="17"/>
      <c r="B591" s="16"/>
      <c r="C591" s="16"/>
      <c r="D591" s="16"/>
      <c r="E591" s="16"/>
      <c r="F591" s="16"/>
      <c r="G591" s="16"/>
      <c r="H591" s="16"/>
      <c r="I591" s="16"/>
      <c r="J591" s="16"/>
      <c r="K591" s="16"/>
      <c r="N591" s="16"/>
      <c r="O591" s="16"/>
      <c r="P591" s="16"/>
      <c r="Q591" s="16"/>
      <c r="R591" s="16"/>
      <c r="S591" s="23"/>
      <c r="T591" s="16"/>
      <c r="U591" s="16"/>
      <c r="W591" s="23" t="str">
        <f>IF('PD5'!$V591&lt;&gt;"",'PD5'!$V591*VLOOKUP('PD5'!$U591,#REF!,2,0),"")</f>
        <v/>
      </c>
      <c r="X591" s="16"/>
      <c r="Y591" s="16"/>
      <c r="Z591" s="16"/>
      <c r="AA591" s="16"/>
      <c r="AB591" s="16"/>
      <c r="AC591" s="16"/>
    </row>
    <row r="592" spans="1:29" ht="15.75" customHeight="1" x14ac:dyDescent="0.35">
      <c r="A592" s="17"/>
      <c r="B592" s="16"/>
      <c r="C592" s="16"/>
      <c r="D592" s="16"/>
      <c r="E592" s="16"/>
      <c r="F592" s="16"/>
      <c r="G592" s="16"/>
      <c r="H592" s="16"/>
      <c r="I592" s="16"/>
      <c r="J592" s="16"/>
      <c r="K592" s="16"/>
      <c r="N592" s="16"/>
      <c r="O592" s="16"/>
      <c r="P592" s="16"/>
      <c r="Q592" s="16"/>
      <c r="R592" s="16"/>
      <c r="S592" s="23"/>
      <c r="T592" s="16"/>
      <c r="U592" s="16"/>
      <c r="W592" s="23" t="str">
        <f>IF('PD5'!$V592&lt;&gt;"",'PD5'!$V592*VLOOKUP('PD5'!$U592,#REF!,2,0),"")</f>
        <v/>
      </c>
      <c r="X592" s="16"/>
      <c r="Y592" s="16"/>
      <c r="Z592" s="16"/>
      <c r="AA592" s="16"/>
      <c r="AB592" s="16"/>
      <c r="AC592" s="16"/>
    </row>
    <row r="593" spans="1:29" ht="15.75" customHeight="1" x14ac:dyDescent="0.35">
      <c r="A593" s="17"/>
      <c r="B593" s="16"/>
      <c r="C593" s="16"/>
      <c r="D593" s="16"/>
      <c r="E593" s="16"/>
      <c r="F593" s="16"/>
      <c r="G593" s="16"/>
      <c r="H593" s="16"/>
      <c r="I593" s="16"/>
      <c r="J593" s="16"/>
      <c r="K593" s="16"/>
      <c r="N593" s="16"/>
      <c r="O593" s="16"/>
      <c r="P593" s="16"/>
      <c r="Q593" s="16"/>
      <c r="R593" s="16"/>
      <c r="S593" s="23"/>
      <c r="T593" s="16"/>
      <c r="U593" s="16"/>
      <c r="W593" s="23" t="str">
        <f>IF('PD5'!$V593&lt;&gt;"",'PD5'!$V593*VLOOKUP('PD5'!$U593,#REF!,2,0),"")</f>
        <v/>
      </c>
      <c r="X593" s="16"/>
      <c r="Y593" s="16"/>
      <c r="Z593" s="16"/>
      <c r="AA593" s="16"/>
      <c r="AB593" s="16"/>
      <c r="AC593" s="16"/>
    </row>
    <row r="594" spans="1:29" ht="15.75" customHeight="1" x14ac:dyDescent="0.35">
      <c r="A594" s="17"/>
      <c r="B594" s="16"/>
      <c r="C594" s="16"/>
      <c r="D594" s="16"/>
      <c r="E594" s="16"/>
      <c r="F594" s="16"/>
      <c r="G594" s="16"/>
      <c r="H594" s="16"/>
      <c r="I594" s="16"/>
      <c r="J594" s="16"/>
      <c r="K594" s="16"/>
      <c r="N594" s="16"/>
      <c r="O594" s="16"/>
      <c r="P594" s="16"/>
      <c r="Q594" s="16"/>
      <c r="R594" s="16"/>
      <c r="S594" s="23"/>
      <c r="T594" s="16"/>
      <c r="U594" s="16"/>
      <c r="W594" s="23" t="str">
        <f>IF('PD5'!$V594&lt;&gt;"",'PD5'!$V594*VLOOKUP('PD5'!$U594,#REF!,2,0),"")</f>
        <v/>
      </c>
      <c r="X594" s="16"/>
      <c r="Y594" s="16"/>
      <c r="Z594" s="16"/>
      <c r="AA594" s="16"/>
      <c r="AB594" s="16"/>
      <c r="AC594" s="16"/>
    </row>
    <row r="595" spans="1:29" ht="15.75" customHeight="1" x14ac:dyDescent="0.35">
      <c r="A595" s="17"/>
      <c r="B595" s="16"/>
      <c r="C595" s="16"/>
      <c r="D595" s="16"/>
      <c r="E595" s="16"/>
      <c r="F595" s="16"/>
      <c r="G595" s="16"/>
      <c r="H595" s="16"/>
      <c r="I595" s="16"/>
      <c r="J595" s="16"/>
      <c r="K595" s="16"/>
      <c r="N595" s="16"/>
      <c r="O595" s="16"/>
      <c r="P595" s="16"/>
      <c r="Q595" s="16"/>
      <c r="R595" s="16"/>
      <c r="S595" s="23"/>
      <c r="T595" s="16"/>
      <c r="U595" s="16"/>
      <c r="W595" s="23" t="str">
        <f>IF('PD5'!$V595&lt;&gt;"",'PD5'!$V595*VLOOKUP('PD5'!$U595,#REF!,2,0),"")</f>
        <v/>
      </c>
      <c r="X595" s="16"/>
      <c r="Y595" s="16"/>
      <c r="Z595" s="16"/>
      <c r="AA595" s="16"/>
      <c r="AB595" s="16"/>
      <c r="AC595" s="16"/>
    </row>
    <row r="596" spans="1:29" ht="15.75" customHeight="1" x14ac:dyDescent="0.35">
      <c r="A596" s="17"/>
      <c r="B596" s="16"/>
      <c r="C596" s="16"/>
      <c r="D596" s="16"/>
      <c r="E596" s="16"/>
      <c r="F596" s="16"/>
      <c r="G596" s="16"/>
      <c r="H596" s="16"/>
      <c r="I596" s="16"/>
      <c r="J596" s="16"/>
      <c r="K596" s="16"/>
      <c r="N596" s="16"/>
      <c r="O596" s="16"/>
      <c r="P596" s="16"/>
      <c r="Q596" s="16"/>
      <c r="R596" s="16"/>
      <c r="S596" s="23"/>
      <c r="T596" s="16"/>
      <c r="U596" s="16"/>
      <c r="W596" s="23" t="str">
        <f>IF('PD5'!$V596&lt;&gt;"",'PD5'!$V596*VLOOKUP('PD5'!$U596,#REF!,2,0),"")</f>
        <v/>
      </c>
      <c r="X596" s="16"/>
      <c r="Y596" s="16"/>
      <c r="Z596" s="16"/>
      <c r="AA596" s="16"/>
      <c r="AB596" s="16"/>
      <c r="AC596" s="16"/>
    </row>
    <row r="597" spans="1:29" ht="15.75" customHeight="1" x14ac:dyDescent="0.35">
      <c r="A597" s="17"/>
      <c r="B597" s="16"/>
      <c r="C597" s="16"/>
      <c r="D597" s="16"/>
      <c r="E597" s="16"/>
      <c r="F597" s="16"/>
      <c r="G597" s="16"/>
      <c r="H597" s="16"/>
      <c r="I597" s="16"/>
      <c r="J597" s="16"/>
      <c r="K597" s="16"/>
      <c r="N597" s="16"/>
      <c r="O597" s="16"/>
      <c r="P597" s="16"/>
      <c r="Q597" s="16"/>
      <c r="R597" s="16"/>
      <c r="S597" s="23"/>
      <c r="T597" s="16"/>
      <c r="U597" s="16"/>
      <c r="W597" s="23" t="str">
        <f>IF('PD5'!$V597&lt;&gt;"",'PD5'!$V597*VLOOKUP('PD5'!$U597,#REF!,2,0),"")</f>
        <v/>
      </c>
      <c r="X597" s="16"/>
      <c r="Y597" s="16"/>
      <c r="Z597" s="16"/>
      <c r="AA597" s="16"/>
      <c r="AB597" s="16"/>
      <c r="AC597" s="16"/>
    </row>
    <row r="598" spans="1:29" ht="15.75" customHeight="1" x14ac:dyDescent="0.35">
      <c r="A598" s="17"/>
      <c r="B598" s="16"/>
      <c r="C598" s="16"/>
      <c r="D598" s="16"/>
      <c r="E598" s="16"/>
      <c r="F598" s="16"/>
      <c r="G598" s="16"/>
      <c r="H598" s="16"/>
      <c r="I598" s="16"/>
      <c r="J598" s="16"/>
      <c r="K598" s="16"/>
      <c r="N598" s="16"/>
      <c r="O598" s="16"/>
      <c r="P598" s="16"/>
      <c r="Q598" s="16"/>
      <c r="R598" s="16"/>
      <c r="S598" s="23"/>
      <c r="T598" s="16"/>
      <c r="U598" s="16"/>
      <c r="W598" s="23" t="str">
        <f>IF('PD5'!$V598&lt;&gt;"",'PD5'!$V598*VLOOKUP('PD5'!$U598,#REF!,2,0),"")</f>
        <v/>
      </c>
      <c r="X598" s="16"/>
      <c r="Y598" s="16"/>
      <c r="Z598" s="16"/>
      <c r="AA598" s="16"/>
      <c r="AB598" s="16"/>
      <c r="AC598" s="16"/>
    </row>
    <row r="599" spans="1:29" ht="15.75" customHeight="1" x14ac:dyDescent="0.35">
      <c r="A599" s="17"/>
      <c r="B599" s="16"/>
      <c r="C599" s="16"/>
      <c r="D599" s="16"/>
      <c r="E599" s="16"/>
      <c r="F599" s="16"/>
      <c r="G599" s="16"/>
      <c r="H599" s="16"/>
      <c r="I599" s="16"/>
      <c r="J599" s="16"/>
      <c r="K599" s="16"/>
      <c r="N599" s="16"/>
      <c r="O599" s="16"/>
      <c r="P599" s="16"/>
      <c r="Q599" s="16"/>
      <c r="R599" s="16"/>
      <c r="S599" s="23"/>
      <c r="T599" s="16"/>
      <c r="U599" s="16"/>
      <c r="W599" s="23" t="str">
        <f>IF('PD5'!$V599&lt;&gt;"",'PD5'!$V599*VLOOKUP('PD5'!$U599,#REF!,2,0),"")</f>
        <v/>
      </c>
      <c r="X599" s="16"/>
      <c r="Y599" s="16"/>
      <c r="Z599" s="16"/>
      <c r="AA599" s="16"/>
      <c r="AB599" s="16"/>
      <c r="AC599" s="16"/>
    </row>
    <row r="600" spans="1:29" ht="15.75" customHeight="1" x14ac:dyDescent="0.35">
      <c r="A600" s="17"/>
      <c r="B600" s="16"/>
      <c r="C600" s="16"/>
      <c r="D600" s="16"/>
      <c r="E600" s="16"/>
      <c r="F600" s="16"/>
      <c r="G600" s="16"/>
      <c r="H600" s="16"/>
      <c r="I600" s="16"/>
      <c r="J600" s="16"/>
      <c r="K600" s="16"/>
      <c r="N600" s="16"/>
      <c r="O600" s="16"/>
      <c r="P600" s="16"/>
      <c r="Q600" s="16"/>
      <c r="R600" s="16"/>
      <c r="S600" s="23"/>
      <c r="T600" s="16"/>
      <c r="U600" s="16"/>
      <c r="W600" s="23" t="str">
        <f>IF('PD5'!$V600&lt;&gt;"",'PD5'!$V600*VLOOKUP('PD5'!$U600,#REF!,2,0),"")</f>
        <v/>
      </c>
      <c r="X600" s="16"/>
      <c r="Y600" s="16"/>
      <c r="Z600" s="16"/>
      <c r="AA600" s="16"/>
      <c r="AB600" s="16"/>
      <c r="AC600" s="16"/>
    </row>
    <row r="601" spans="1:29" ht="15.75" customHeight="1" x14ac:dyDescent="0.35">
      <c r="A601" s="17"/>
      <c r="B601" s="16"/>
      <c r="C601" s="16"/>
      <c r="D601" s="16"/>
      <c r="E601" s="16"/>
      <c r="F601" s="16"/>
      <c r="G601" s="16"/>
      <c r="H601" s="16"/>
      <c r="I601" s="16"/>
      <c r="J601" s="16"/>
      <c r="K601" s="16"/>
      <c r="N601" s="16"/>
      <c r="O601" s="16"/>
      <c r="P601" s="16"/>
      <c r="Q601" s="16"/>
      <c r="R601" s="16"/>
      <c r="S601" s="23"/>
      <c r="T601" s="16"/>
      <c r="U601" s="16"/>
      <c r="W601" s="23" t="str">
        <f>IF('PD5'!$V601&lt;&gt;"",'PD5'!$V601*VLOOKUP('PD5'!$U601,#REF!,2,0),"")</f>
        <v/>
      </c>
      <c r="X601" s="16"/>
      <c r="Y601" s="16"/>
      <c r="Z601" s="16"/>
      <c r="AA601" s="16"/>
      <c r="AB601" s="16"/>
      <c r="AC601" s="16"/>
    </row>
    <row r="602" spans="1:29" ht="15.75" customHeight="1" x14ac:dyDescent="0.35">
      <c r="A602" s="17"/>
      <c r="B602" s="16"/>
      <c r="C602" s="16"/>
      <c r="D602" s="16"/>
      <c r="E602" s="16"/>
      <c r="F602" s="16"/>
      <c r="G602" s="16"/>
      <c r="H602" s="16"/>
      <c r="I602" s="16"/>
      <c r="J602" s="16"/>
      <c r="K602" s="16"/>
      <c r="N602" s="16"/>
      <c r="O602" s="16"/>
      <c r="P602" s="16"/>
      <c r="Q602" s="16"/>
      <c r="R602" s="16"/>
      <c r="S602" s="23"/>
      <c r="T602" s="16"/>
      <c r="U602" s="16"/>
      <c r="W602" s="23" t="str">
        <f>IF('PD5'!$V602&lt;&gt;"",'PD5'!$V602*VLOOKUP('PD5'!$U602,#REF!,2,0),"")</f>
        <v/>
      </c>
      <c r="X602" s="16"/>
      <c r="Y602" s="16"/>
      <c r="Z602" s="16"/>
      <c r="AA602" s="16"/>
      <c r="AB602" s="16"/>
      <c r="AC602" s="16"/>
    </row>
    <row r="603" spans="1:29" ht="15.75" customHeight="1" x14ac:dyDescent="0.35">
      <c r="A603" s="17"/>
      <c r="B603" s="16"/>
      <c r="C603" s="16"/>
      <c r="D603" s="16"/>
      <c r="E603" s="16"/>
      <c r="F603" s="16"/>
      <c r="G603" s="16"/>
      <c r="H603" s="16"/>
      <c r="I603" s="16"/>
      <c r="J603" s="16"/>
      <c r="K603" s="16"/>
      <c r="N603" s="16"/>
      <c r="O603" s="16"/>
      <c r="P603" s="16"/>
      <c r="Q603" s="16"/>
      <c r="R603" s="16"/>
      <c r="S603" s="23"/>
      <c r="T603" s="16"/>
      <c r="U603" s="16"/>
      <c r="W603" s="23" t="str">
        <f>IF('PD5'!$V603&lt;&gt;"",'PD5'!$V603*VLOOKUP('PD5'!$U603,#REF!,2,0),"")</f>
        <v/>
      </c>
      <c r="X603" s="16"/>
      <c r="Y603" s="16"/>
      <c r="Z603" s="16"/>
      <c r="AA603" s="16"/>
      <c r="AB603" s="16"/>
      <c r="AC603" s="16"/>
    </row>
    <row r="604" spans="1:29" ht="15.75" customHeight="1" x14ac:dyDescent="0.35">
      <c r="A604" s="17"/>
      <c r="B604" s="16"/>
      <c r="C604" s="16"/>
      <c r="D604" s="16"/>
      <c r="E604" s="16"/>
      <c r="F604" s="16"/>
      <c r="G604" s="16"/>
      <c r="H604" s="16"/>
      <c r="I604" s="16"/>
      <c r="J604" s="16"/>
      <c r="K604" s="16"/>
      <c r="N604" s="16"/>
      <c r="O604" s="16"/>
      <c r="P604" s="16"/>
      <c r="Q604" s="16"/>
      <c r="R604" s="16"/>
      <c r="S604" s="23"/>
      <c r="T604" s="16"/>
      <c r="U604" s="16"/>
      <c r="W604" s="23" t="str">
        <f>IF('PD5'!$V604&lt;&gt;"",'PD5'!$V604*VLOOKUP('PD5'!$U604,#REF!,2,0),"")</f>
        <v/>
      </c>
      <c r="X604" s="16"/>
      <c r="Y604" s="16"/>
      <c r="Z604" s="16"/>
      <c r="AA604" s="16"/>
      <c r="AB604" s="16"/>
      <c r="AC604" s="16"/>
    </row>
    <row r="605" spans="1:29" ht="15.75" customHeight="1" x14ac:dyDescent="0.35">
      <c r="A605" s="17"/>
      <c r="B605" s="16"/>
      <c r="C605" s="16"/>
      <c r="D605" s="16"/>
      <c r="E605" s="16"/>
      <c r="F605" s="16"/>
      <c r="G605" s="16"/>
      <c r="H605" s="16"/>
      <c r="I605" s="16"/>
      <c r="J605" s="16"/>
      <c r="K605" s="16"/>
      <c r="N605" s="16"/>
      <c r="O605" s="16"/>
      <c r="P605" s="16"/>
      <c r="Q605" s="16"/>
      <c r="R605" s="16"/>
      <c r="S605" s="23"/>
      <c r="T605" s="16"/>
      <c r="U605" s="16"/>
      <c r="W605" s="23" t="str">
        <f>IF('PD5'!$V605&lt;&gt;"",'PD5'!$V605*VLOOKUP('PD5'!$U605,#REF!,2,0),"")</f>
        <v/>
      </c>
      <c r="X605" s="16"/>
      <c r="Y605" s="16"/>
      <c r="Z605" s="16"/>
      <c r="AA605" s="16"/>
      <c r="AB605" s="16"/>
      <c r="AC605" s="16"/>
    </row>
    <row r="606" spans="1:29" ht="15.75" customHeight="1" x14ac:dyDescent="0.35">
      <c r="A606" s="17"/>
      <c r="B606" s="16"/>
      <c r="C606" s="16"/>
      <c r="D606" s="16"/>
      <c r="E606" s="16"/>
      <c r="F606" s="16"/>
      <c r="G606" s="16"/>
      <c r="H606" s="16"/>
      <c r="I606" s="16"/>
      <c r="J606" s="16"/>
      <c r="K606" s="16"/>
      <c r="N606" s="16"/>
      <c r="O606" s="16"/>
      <c r="P606" s="16"/>
      <c r="Q606" s="16"/>
      <c r="R606" s="16"/>
      <c r="S606" s="23"/>
      <c r="T606" s="16"/>
      <c r="U606" s="16"/>
      <c r="W606" s="23" t="str">
        <f>IF('PD5'!$V606&lt;&gt;"",'PD5'!$V606*VLOOKUP('PD5'!$U606,#REF!,2,0),"")</f>
        <v/>
      </c>
      <c r="X606" s="16"/>
      <c r="Y606" s="16"/>
      <c r="Z606" s="16"/>
      <c r="AA606" s="16"/>
      <c r="AB606" s="16"/>
      <c r="AC606" s="16"/>
    </row>
    <row r="607" spans="1:29" ht="15.75" customHeight="1" x14ac:dyDescent="0.35">
      <c r="A607" s="17"/>
      <c r="B607" s="16"/>
      <c r="C607" s="16"/>
      <c r="D607" s="16"/>
      <c r="E607" s="16"/>
      <c r="F607" s="16"/>
      <c r="G607" s="16"/>
      <c r="H607" s="16"/>
      <c r="I607" s="16"/>
      <c r="J607" s="16"/>
      <c r="K607" s="16"/>
      <c r="N607" s="16"/>
      <c r="O607" s="16"/>
      <c r="P607" s="16"/>
      <c r="Q607" s="16"/>
      <c r="R607" s="16"/>
      <c r="S607" s="23"/>
      <c r="T607" s="16"/>
      <c r="U607" s="16"/>
      <c r="W607" s="23" t="str">
        <f>IF('PD5'!$V607&lt;&gt;"",'PD5'!$V607*VLOOKUP('PD5'!$U607,#REF!,2,0),"")</f>
        <v/>
      </c>
      <c r="X607" s="16"/>
      <c r="Y607" s="16"/>
      <c r="Z607" s="16"/>
      <c r="AA607" s="16"/>
      <c r="AB607" s="16"/>
      <c r="AC607" s="16"/>
    </row>
    <row r="608" spans="1:29" ht="15.75" customHeight="1" x14ac:dyDescent="0.35">
      <c r="A608" s="17"/>
      <c r="B608" s="16"/>
      <c r="C608" s="16"/>
      <c r="D608" s="16"/>
      <c r="E608" s="16"/>
      <c r="F608" s="16"/>
      <c r="G608" s="16"/>
      <c r="H608" s="16"/>
      <c r="I608" s="16"/>
      <c r="J608" s="16"/>
      <c r="K608" s="16"/>
      <c r="N608" s="16"/>
      <c r="O608" s="16"/>
      <c r="P608" s="16"/>
      <c r="Q608" s="16"/>
      <c r="R608" s="16"/>
      <c r="S608" s="23"/>
      <c r="T608" s="16"/>
      <c r="U608" s="16"/>
      <c r="W608" s="23" t="str">
        <f>IF('PD5'!$V608&lt;&gt;"",'PD5'!$V608*VLOOKUP('PD5'!$U608,#REF!,2,0),"")</f>
        <v/>
      </c>
      <c r="X608" s="16"/>
      <c r="Y608" s="16"/>
      <c r="Z608" s="16"/>
      <c r="AA608" s="16"/>
      <c r="AB608" s="16"/>
      <c r="AC608" s="16"/>
    </row>
    <row r="609" spans="1:29" ht="15.75" customHeight="1" x14ac:dyDescent="0.35">
      <c r="A609" s="17"/>
      <c r="B609" s="16"/>
      <c r="C609" s="16"/>
      <c r="D609" s="16"/>
      <c r="E609" s="16"/>
      <c r="F609" s="16"/>
      <c r="G609" s="16"/>
      <c r="H609" s="16"/>
      <c r="I609" s="16"/>
      <c r="J609" s="16"/>
      <c r="K609" s="16"/>
      <c r="N609" s="16"/>
      <c r="O609" s="16"/>
      <c r="P609" s="16"/>
      <c r="Q609" s="16"/>
      <c r="R609" s="16"/>
      <c r="S609" s="23"/>
      <c r="T609" s="16"/>
      <c r="U609" s="16"/>
      <c r="W609" s="23" t="str">
        <f>IF('PD5'!$V609&lt;&gt;"",'PD5'!$V609*VLOOKUP('PD5'!$U609,#REF!,2,0),"")</f>
        <v/>
      </c>
      <c r="X609" s="16"/>
      <c r="Y609" s="16"/>
      <c r="Z609" s="16"/>
      <c r="AA609" s="16"/>
      <c r="AB609" s="16"/>
      <c r="AC609" s="16"/>
    </row>
    <row r="610" spans="1:29" ht="15.75" customHeight="1" x14ac:dyDescent="0.35">
      <c r="A610" s="17"/>
      <c r="B610" s="16"/>
      <c r="C610" s="16"/>
      <c r="D610" s="16"/>
      <c r="E610" s="16"/>
      <c r="F610" s="16"/>
      <c r="G610" s="16"/>
      <c r="H610" s="16"/>
      <c r="I610" s="16"/>
      <c r="J610" s="16"/>
      <c r="K610" s="16"/>
      <c r="N610" s="16"/>
      <c r="O610" s="16"/>
      <c r="P610" s="16"/>
      <c r="Q610" s="16"/>
      <c r="R610" s="16"/>
      <c r="S610" s="23"/>
      <c r="T610" s="16"/>
      <c r="U610" s="16"/>
      <c r="W610" s="23" t="str">
        <f>IF('PD5'!$V610&lt;&gt;"",'PD5'!$V610*VLOOKUP('PD5'!$U610,#REF!,2,0),"")</f>
        <v/>
      </c>
      <c r="X610" s="16"/>
      <c r="Y610" s="16"/>
      <c r="Z610" s="16"/>
      <c r="AA610" s="16"/>
      <c r="AB610" s="16"/>
      <c r="AC610" s="16"/>
    </row>
    <row r="611" spans="1:29" ht="15.75" customHeight="1" x14ac:dyDescent="0.35">
      <c r="A611" s="17"/>
      <c r="B611" s="16"/>
      <c r="C611" s="16"/>
      <c r="D611" s="16"/>
      <c r="E611" s="16"/>
      <c r="F611" s="16"/>
      <c r="G611" s="16"/>
      <c r="H611" s="16"/>
      <c r="I611" s="16"/>
      <c r="J611" s="16"/>
      <c r="K611" s="16"/>
      <c r="N611" s="16"/>
      <c r="O611" s="16"/>
      <c r="P611" s="16"/>
      <c r="Q611" s="16"/>
      <c r="R611" s="16"/>
      <c r="S611" s="23"/>
      <c r="T611" s="16"/>
      <c r="U611" s="16"/>
      <c r="W611" s="23" t="str">
        <f>IF('PD5'!$V611&lt;&gt;"",'PD5'!$V611*VLOOKUP('PD5'!$U611,#REF!,2,0),"")</f>
        <v/>
      </c>
      <c r="X611" s="16"/>
      <c r="Y611" s="16"/>
      <c r="Z611" s="16"/>
      <c r="AA611" s="16"/>
      <c r="AB611" s="16"/>
      <c r="AC611" s="16"/>
    </row>
    <row r="612" spans="1:29" ht="15.75" customHeight="1" x14ac:dyDescent="0.35">
      <c r="A612" s="17"/>
      <c r="B612" s="16"/>
      <c r="C612" s="16"/>
      <c r="D612" s="16"/>
      <c r="E612" s="16"/>
      <c r="F612" s="16"/>
      <c r="G612" s="16"/>
      <c r="H612" s="16"/>
      <c r="I612" s="16"/>
      <c r="J612" s="16"/>
      <c r="K612" s="16"/>
      <c r="N612" s="16"/>
      <c r="O612" s="16"/>
      <c r="P612" s="16"/>
      <c r="Q612" s="16"/>
      <c r="R612" s="16"/>
      <c r="S612" s="23"/>
      <c r="T612" s="16"/>
      <c r="U612" s="16"/>
      <c r="W612" s="23" t="str">
        <f>IF('PD5'!$V612&lt;&gt;"",'PD5'!$V612*VLOOKUP('PD5'!$U612,#REF!,2,0),"")</f>
        <v/>
      </c>
      <c r="X612" s="16"/>
      <c r="Y612" s="16"/>
      <c r="Z612" s="16"/>
      <c r="AA612" s="16"/>
      <c r="AB612" s="16"/>
      <c r="AC612" s="16"/>
    </row>
    <row r="613" spans="1:29" ht="15.75" customHeight="1" x14ac:dyDescent="0.35">
      <c r="A613" s="17"/>
      <c r="B613" s="16"/>
      <c r="C613" s="16"/>
      <c r="D613" s="16"/>
      <c r="E613" s="16"/>
      <c r="F613" s="16"/>
      <c r="G613" s="16"/>
      <c r="H613" s="16"/>
      <c r="I613" s="16"/>
      <c r="J613" s="16"/>
      <c r="K613" s="16"/>
      <c r="N613" s="16"/>
      <c r="O613" s="16"/>
      <c r="P613" s="16"/>
      <c r="Q613" s="16"/>
      <c r="R613" s="16"/>
      <c r="S613" s="23"/>
      <c r="T613" s="16"/>
      <c r="U613" s="16"/>
      <c r="W613" s="23" t="str">
        <f>IF('PD5'!$V613&lt;&gt;"",'PD5'!$V613*VLOOKUP('PD5'!$U613,#REF!,2,0),"")</f>
        <v/>
      </c>
      <c r="X613" s="16"/>
      <c r="Y613" s="16"/>
      <c r="Z613" s="16"/>
      <c r="AA613" s="16"/>
      <c r="AB613" s="16"/>
      <c r="AC613" s="16"/>
    </row>
    <row r="614" spans="1:29" ht="15.75" customHeight="1" x14ac:dyDescent="0.35">
      <c r="A614" s="17"/>
      <c r="B614" s="16"/>
      <c r="C614" s="16"/>
      <c r="D614" s="16"/>
      <c r="E614" s="16"/>
      <c r="F614" s="16"/>
      <c r="G614" s="16"/>
      <c r="H614" s="16"/>
      <c r="I614" s="16"/>
      <c r="J614" s="16"/>
      <c r="K614" s="16"/>
      <c r="N614" s="16"/>
      <c r="O614" s="16"/>
      <c r="P614" s="16"/>
      <c r="Q614" s="16"/>
      <c r="R614" s="16"/>
      <c r="S614" s="23"/>
      <c r="T614" s="16"/>
      <c r="U614" s="16"/>
      <c r="W614" s="23" t="str">
        <f>IF('PD5'!$V614&lt;&gt;"",'PD5'!$V614*VLOOKUP('PD5'!$U614,#REF!,2,0),"")</f>
        <v/>
      </c>
      <c r="X614" s="16"/>
      <c r="Y614" s="16"/>
      <c r="Z614" s="16"/>
      <c r="AA614" s="16"/>
      <c r="AB614" s="16"/>
      <c r="AC614" s="16"/>
    </row>
    <row r="615" spans="1:29" ht="15.75" customHeight="1" x14ac:dyDescent="0.35">
      <c r="A615" s="17"/>
      <c r="B615" s="16"/>
      <c r="C615" s="16"/>
      <c r="D615" s="16"/>
      <c r="E615" s="16"/>
      <c r="F615" s="16"/>
      <c r="G615" s="16"/>
      <c r="H615" s="16"/>
      <c r="I615" s="16"/>
      <c r="J615" s="16"/>
      <c r="K615" s="16"/>
      <c r="N615" s="16"/>
      <c r="O615" s="16"/>
      <c r="P615" s="16"/>
      <c r="Q615" s="16"/>
      <c r="R615" s="16"/>
      <c r="S615" s="23"/>
      <c r="T615" s="16"/>
      <c r="U615" s="16"/>
      <c r="W615" s="23" t="str">
        <f>IF('PD5'!$V615&lt;&gt;"",'PD5'!$V615*VLOOKUP('PD5'!$U615,#REF!,2,0),"")</f>
        <v/>
      </c>
      <c r="X615" s="16"/>
      <c r="Y615" s="16"/>
      <c r="Z615" s="16"/>
      <c r="AA615" s="16"/>
      <c r="AB615" s="16"/>
      <c r="AC615" s="16"/>
    </row>
    <row r="616" spans="1:29" ht="15.75" customHeight="1" x14ac:dyDescent="0.35">
      <c r="A616" s="17"/>
      <c r="B616" s="16"/>
      <c r="C616" s="16"/>
      <c r="D616" s="16"/>
      <c r="E616" s="16"/>
      <c r="F616" s="16"/>
      <c r="G616" s="16"/>
      <c r="H616" s="16"/>
      <c r="I616" s="16"/>
      <c r="J616" s="16"/>
      <c r="K616" s="16"/>
      <c r="N616" s="16"/>
      <c r="O616" s="16"/>
      <c r="P616" s="16"/>
      <c r="Q616" s="16"/>
      <c r="R616" s="16"/>
      <c r="S616" s="23"/>
      <c r="T616" s="16"/>
      <c r="U616" s="16"/>
      <c r="W616" s="23" t="str">
        <f>IF('PD5'!$V616&lt;&gt;"",'PD5'!$V616*VLOOKUP('PD5'!$U616,#REF!,2,0),"")</f>
        <v/>
      </c>
      <c r="X616" s="16"/>
      <c r="Y616" s="16"/>
      <c r="Z616" s="16"/>
      <c r="AA616" s="16"/>
      <c r="AB616" s="16"/>
      <c r="AC616" s="16"/>
    </row>
    <row r="617" spans="1:29" ht="15.75" customHeight="1" x14ac:dyDescent="0.35">
      <c r="A617" s="17"/>
      <c r="B617" s="16"/>
      <c r="C617" s="16"/>
      <c r="D617" s="16"/>
      <c r="E617" s="16"/>
      <c r="F617" s="16"/>
      <c r="G617" s="16"/>
      <c r="H617" s="16"/>
      <c r="I617" s="16"/>
      <c r="J617" s="16"/>
      <c r="K617" s="16"/>
      <c r="N617" s="16"/>
      <c r="O617" s="16"/>
      <c r="P617" s="16"/>
      <c r="Q617" s="16"/>
      <c r="R617" s="16"/>
      <c r="S617" s="23"/>
      <c r="T617" s="16"/>
      <c r="U617" s="16"/>
      <c r="W617" s="23" t="str">
        <f>IF('PD5'!$V617&lt;&gt;"",'PD5'!$V617*VLOOKUP('PD5'!$U617,#REF!,2,0),"")</f>
        <v/>
      </c>
      <c r="X617" s="16"/>
      <c r="Y617" s="16"/>
      <c r="Z617" s="16"/>
      <c r="AA617" s="16"/>
      <c r="AB617" s="16"/>
      <c r="AC617" s="16"/>
    </row>
    <row r="618" spans="1:29" ht="15.75" customHeight="1" x14ac:dyDescent="0.35">
      <c r="A618" s="17"/>
      <c r="B618" s="16"/>
      <c r="C618" s="16"/>
      <c r="D618" s="16"/>
      <c r="E618" s="16"/>
      <c r="F618" s="16"/>
      <c r="G618" s="16"/>
      <c r="H618" s="16"/>
      <c r="I618" s="16"/>
      <c r="J618" s="16"/>
      <c r="K618" s="16"/>
      <c r="N618" s="16"/>
      <c r="O618" s="16"/>
      <c r="P618" s="16"/>
      <c r="Q618" s="16"/>
      <c r="R618" s="16"/>
      <c r="S618" s="23"/>
      <c r="T618" s="16"/>
      <c r="U618" s="16"/>
      <c r="W618" s="23" t="str">
        <f>IF('PD5'!$V618&lt;&gt;"",'PD5'!$V618*VLOOKUP('PD5'!$U618,#REF!,2,0),"")</f>
        <v/>
      </c>
      <c r="X618" s="16"/>
      <c r="Y618" s="16"/>
      <c r="Z618" s="16"/>
      <c r="AA618" s="16"/>
      <c r="AB618" s="16"/>
      <c r="AC618" s="16"/>
    </row>
    <row r="619" spans="1:29" ht="15.75" customHeight="1" x14ac:dyDescent="0.35">
      <c r="A619" s="17"/>
      <c r="B619" s="16"/>
      <c r="C619" s="16"/>
      <c r="D619" s="16"/>
      <c r="E619" s="16"/>
      <c r="F619" s="16"/>
      <c r="G619" s="16"/>
      <c r="H619" s="16"/>
      <c r="I619" s="16"/>
      <c r="J619" s="16"/>
      <c r="K619" s="16"/>
      <c r="N619" s="16"/>
      <c r="O619" s="16"/>
      <c r="P619" s="16"/>
      <c r="Q619" s="16"/>
      <c r="R619" s="16"/>
      <c r="S619" s="23"/>
      <c r="T619" s="16"/>
      <c r="U619" s="16"/>
      <c r="W619" s="23" t="str">
        <f>IF('PD5'!$V619&lt;&gt;"",'PD5'!$V619*VLOOKUP('PD5'!$U619,#REF!,2,0),"")</f>
        <v/>
      </c>
      <c r="X619" s="16"/>
      <c r="Y619" s="16"/>
      <c r="Z619" s="16"/>
      <c r="AA619" s="16"/>
      <c r="AB619" s="16"/>
      <c r="AC619" s="16"/>
    </row>
    <row r="620" spans="1:29" ht="15.75" customHeight="1" x14ac:dyDescent="0.35">
      <c r="A620" s="17"/>
      <c r="B620" s="16"/>
      <c r="C620" s="16"/>
      <c r="D620" s="16"/>
      <c r="E620" s="16"/>
      <c r="F620" s="16"/>
      <c r="G620" s="16"/>
      <c r="H620" s="16"/>
      <c r="I620" s="16"/>
      <c r="J620" s="16"/>
      <c r="K620" s="16"/>
      <c r="N620" s="16"/>
      <c r="O620" s="16"/>
      <c r="P620" s="16"/>
      <c r="Q620" s="16"/>
      <c r="R620" s="16"/>
      <c r="S620" s="23"/>
      <c r="T620" s="16"/>
      <c r="U620" s="16"/>
      <c r="W620" s="23" t="str">
        <f>IF('PD5'!$V620&lt;&gt;"",'PD5'!$V620*VLOOKUP('PD5'!$U620,#REF!,2,0),"")</f>
        <v/>
      </c>
      <c r="X620" s="16"/>
      <c r="Y620" s="16"/>
      <c r="Z620" s="16"/>
      <c r="AA620" s="16"/>
      <c r="AB620" s="16"/>
      <c r="AC620" s="16"/>
    </row>
    <row r="621" spans="1:29" ht="15.75" customHeight="1" x14ac:dyDescent="0.35">
      <c r="A621" s="17"/>
      <c r="B621" s="16"/>
      <c r="C621" s="16"/>
      <c r="D621" s="16"/>
      <c r="E621" s="16"/>
      <c r="F621" s="16"/>
      <c r="G621" s="16"/>
      <c r="H621" s="16"/>
      <c r="I621" s="16"/>
      <c r="J621" s="16"/>
      <c r="K621" s="16"/>
      <c r="N621" s="16"/>
      <c r="O621" s="16"/>
      <c r="P621" s="16"/>
      <c r="Q621" s="16"/>
      <c r="R621" s="16"/>
      <c r="S621" s="23"/>
      <c r="T621" s="16"/>
      <c r="U621" s="16"/>
      <c r="W621" s="23" t="str">
        <f>IF('PD5'!$V621&lt;&gt;"",'PD5'!$V621*VLOOKUP('PD5'!$U621,#REF!,2,0),"")</f>
        <v/>
      </c>
      <c r="X621" s="16"/>
      <c r="Y621" s="16"/>
      <c r="Z621" s="16"/>
      <c r="AA621" s="16"/>
      <c r="AB621" s="16"/>
      <c r="AC621" s="16"/>
    </row>
    <row r="622" spans="1:29" ht="15.75" customHeight="1" x14ac:dyDescent="0.35">
      <c r="A622" s="17"/>
      <c r="B622" s="16"/>
      <c r="C622" s="16"/>
      <c r="D622" s="16"/>
      <c r="E622" s="16"/>
      <c r="F622" s="16"/>
      <c r="G622" s="16"/>
      <c r="H622" s="16"/>
      <c r="I622" s="16"/>
      <c r="J622" s="16"/>
      <c r="K622" s="16"/>
      <c r="N622" s="16"/>
      <c r="O622" s="16"/>
      <c r="P622" s="16"/>
      <c r="Q622" s="16"/>
      <c r="R622" s="16"/>
      <c r="S622" s="23"/>
      <c r="T622" s="16"/>
      <c r="U622" s="16"/>
      <c r="W622" s="23" t="str">
        <f>IF('PD5'!$V622&lt;&gt;"",'PD5'!$V622*VLOOKUP('PD5'!$U622,#REF!,2,0),"")</f>
        <v/>
      </c>
      <c r="X622" s="16"/>
      <c r="Y622" s="16"/>
      <c r="Z622" s="16"/>
      <c r="AA622" s="16"/>
      <c r="AB622" s="16"/>
      <c r="AC622" s="16"/>
    </row>
    <row r="623" spans="1:29" ht="15.75" customHeight="1" x14ac:dyDescent="0.35">
      <c r="A623" s="17"/>
      <c r="B623" s="16"/>
      <c r="C623" s="16"/>
      <c r="D623" s="16"/>
      <c r="E623" s="16"/>
      <c r="F623" s="16"/>
      <c r="G623" s="16"/>
      <c r="H623" s="16"/>
      <c r="I623" s="16"/>
      <c r="J623" s="16"/>
      <c r="K623" s="16"/>
      <c r="N623" s="16"/>
      <c r="O623" s="16"/>
      <c r="P623" s="16"/>
      <c r="Q623" s="16"/>
      <c r="R623" s="16"/>
      <c r="S623" s="23"/>
      <c r="T623" s="16"/>
      <c r="U623" s="16"/>
      <c r="W623" s="23" t="str">
        <f>IF('PD5'!$V623&lt;&gt;"",'PD5'!$V623*VLOOKUP('PD5'!$U623,#REF!,2,0),"")</f>
        <v/>
      </c>
      <c r="X623" s="16"/>
      <c r="Y623" s="16"/>
      <c r="Z623" s="16"/>
      <c r="AA623" s="16"/>
      <c r="AB623" s="16"/>
      <c r="AC623" s="16"/>
    </row>
    <row r="624" spans="1:29" ht="15.75" customHeight="1" x14ac:dyDescent="0.35">
      <c r="A624" s="17"/>
      <c r="B624" s="16"/>
      <c r="C624" s="16"/>
      <c r="D624" s="16"/>
      <c r="E624" s="16"/>
      <c r="F624" s="16"/>
      <c r="G624" s="16"/>
      <c r="H624" s="16"/>
      <c r="I624" s="16"/>
      <c r="J624" s="16"/>
      <c r="K624" s="16"/>
      <c r="N624" s="16"/>
      <c r="O624" s="16"/>
      <c r="P624" s="16"/>
      <c r="Q624" s="16"/>
      <c r="R624" s="16"/>
      <c r="S624" s="23"/>
      <c r="T624" s="16"/>
      <c r="U624" s="16"/>
      <c r="W624" s="23" t="str">
        <f>IF('PD5'!$V624&lt;&gt;"",'PD5'!$V624*VLOOKUP('PD5'!$U624,#REF!,2,0),"")</f>
        <v/>
      </c>
      <c r="X624" s="16"/>
      <c r="Y624" s="16"/>
      <c r="Z624" s="16"/>
      <c r="AA624" s="16"/>
      <c r="AB624" s="16"/>
      <c r="AC624" s="16"/>
    </row>
    <row r="625" spans="1:29" ht="15.75" customHeight="1" x14ac:dyDescent="0.35">
      <c r="A625" s="17"/>
      <c r="B625" s="16"/>
      <c r="C625" s="16"/>
      <c r="D625" s="16"/>
      <c r="E625" s="16"/>
      <c r="F625" s="16"/>
      <c r="G625" s="16"/>
      <c r="H625" s="16"/>
      <c r="I625" s="16"/>
      <c r="J625" s="16"/>
      <c r="K625" s="16"/>
      <c r="N625" s="16"/>
      <c r="O625" s="16"/>
      <c r="P625" s="16"/>
      <c r="Q625" s="16"/>
      <c r="R625" s="16"/>
      <c r="S625" s="23"/>
      <c r="T625" s="16"/>
      <c r="U625" s="16"/>
      <c r="W625" s="23" t="str">
        <f>IF('PD5'!$V625&lt;&gt;"",'PD5'!$V625*VLOOKUP('PD5'!$U625,#REF!,2,0),"")</f>
        <v/>
      </c>
      <c r="X625" s="16"/>
      <c r="Y625" s="16"/>
      <c r="Z625" s="16"/>
      <c r="AA625" s="16"/>
      <c r="AB625" s="16"/>
      <c r="AC625" s="16"/>
    </row>
    <row r="626" spans="1:29" ht="15.75" customHeight="1" x14ac:dyDescent="0.35">
      <c r="A626" s="17"/>
      <c r="B626" s="16"/>
      <c r="C626" s="16"/>
      <c r="D626" s="16"/>
      <c r="E626" s="16"/>
      <c r="F626" s="16"/>
      <c r="G626" s="16"/>
      <c r="H626" s="16"/>
      <c r="I626" s="16"/>
      <c r="J626" s="16"/>
      <c r="K626" s="16"/>
      <c r="N626" s="16"/>
      <c r="O626" s="16"/>
      <c r="P626" s="16"/>
      <c r="Q626" s="16"/>
      <c r="R626" s="16"/>
      <c r="S626" s="23"/>
      <c r="T626" s="16"/>
      <c r="U626" s="16"/>
      <c r="W626" s="23" t="str">
        <f>IF('PD5'!$V626&lt;&gt;"",'PD5'!$V626*VLOOKUP('PD5'!$U626,#REF!,2,0),"")</f>
        <v/>
      </c>
      <c r="X626" s="16"/>
      <c r="Y626" s="16"/>
      <c r="Z626" s="16"/>
      <c r="AA626" s="16"/>
      <c r="AB626" s="16"/>
      <c r="AC626" s="16"/>
    </row>
    <row r="627" spans="1:29" ht="15.75" customHeight="1" x14ac:dyDescent="0.35">
      <c r="A627" s="17"/>
      <c r="B627" s="16"/>
      <c r="C627" s="16"/>
      <c r="D627" s="16"/>
      <c r="E627" s="16"/>
      <c r="F627" s="16"/>
      <c r="G627" s="16"/>
      <c r="H627" s="16"/>
      <c r="I627" s="16"/>
      <c r="J627" s="16"/>
      <c r="K627" s="16"/>
      <c r="N627" s="16"/>
      <c r="O627" s="16"/>
      <c r="P627" s="16"/>
      <c r="Q627" s="16"/>
      <c r="R627" s="16"/>
      <c r="S627" s="23"/>
      <c r="T627" s="16"/>
      <c r="U627" s="16"/>
      <c r="W627" s="23" t="str">
        <f>IF('PD5'!$V627&lt;&gt;"",'PD5'!$V627*VLOOKUP('PD5'!$U627,#REF!,2,0),"")</f>
        <v/>
      </c>
      <c r="X627" s="16"/>
      <c r="Y627" s="16"/>
      <c r="Z627" s="16"/>
      <c r="AA627" s="16"/>
      <c r="AB627" s="16"/>
      <c r="AC627" s="16"/>
    </row>
    <row r="628" spans="1:29" ht="15.75" customHeight="1" x14ac:dyDescent="0.35">
      <c r="A628" s="17"/>
      <c r="B628" s="16"/>
      <c r="C628" s="16"/>
      <c r="D628" s="16"/>
      <c r="E628" s="16"/>
      <c r="F628" s="16"/>
      <c r="G628" s="16"/>
      <c r="H628" s="16"/>
      <c r="I628" s="16"/>
      <c r="J628" s="16"/>
      <c r="K628" s="16"/>
      <c r="N628" s="16"/>
      <c r="O628" s="16"/>
      <c r="P628" s="16"/>
      <c r="Q628" s="16"/>
      <c r="R628" s="16"/>
      <c r="S628" s="23"/>
      <c r="T628" s="16"/>
      <c r="U628" s="16"/>
      <c r="W628" s="23" t="str">
        <f>IF('PD5'!$V628&lt;&gt;"",'PD5'!$V628*VLOOKUP('PD5'!$U628,#REF!,2,0),"")</f>
        <v/>
      </c>
      <c r="X628" s="16"/>
      <c r="Y628" s="16"/>
      <c r="Z628" s="16"/>
      <c r="AA628" s="16"/>
      <c r="AB628" s="16"/>
      <c r="AC628" s="16"/>
    </row>
    <row r="629" spans="1:29" ht="15.75" customHeight="1" x14ac:dyDescent="0.35">
      <c r="A629" s="17"/>
      <c r="B629" s="16"/>
      <c r="C629" s="16"/>
      <c r="D629" s="16"/>
      <c r="E629" s="16"/>
      <c r="F629" s="16"/>
      <c r="G629" s="16"/>
      <c r="H629" s="16"/>
      <c r="I629" s="16"/>
      <c r="J629" s="16"/>
      <c r="K629" s="16"/>
      <c r="N629" s="16"/>
      <c r="O629" s="16"/>
      <c r="P629" s="16"/>
      <c r="Q629" s="16"/>
      <c r="R629" s="16"/>
      <c r="S629" s="23"/>
      <c r="T629" s="16"/>
      <c r="U629" s="16"/>
      <c r="W629" s="23" t="str">
        <f>IF('PD5'!$V629&lt;&gt;"",'PD5'!$V629*VLOOKUP('PD5'!$U629,#REF!,2,0),"")</f>
        <v/>
      </c>
      <c r="X629" s="16"/>
      <c r="Y629" s="16"/>
      <c r="Z629" s="16"/>
      <c r="AA629" s="16"/>
      <c r="AB629" s="16"/>
      <c r="AC629" s="16"/>
    </row>
    <row r="630" spans="1:29" ht="15.75" customHeight="1" x14ac:dyDescent="0.35">
      <c r="A630" s="17"/>
      <c r="B630" s="16"/>
      <c r="C630" s="16"/>
      <c r="D630" s="16"/>
      <c r="E630" s="16"/>
      <c r="F630" s="16"/>
      <c r="G630" s="16"/>
      <c r="H630" s="16"/>
      <c r="I630" s="16"/>
      <c r="J630" s="16"/>
      <c r="K630" s="16"/>
      <c r="N630" s="16"/>
      <c r="O630" s="16"/>
      <c r="P630" s="16"/>
      <c r="Q630" s="16"/>
      <c r="R630" s="16"/>
      <c r="S630" s="23"/>
      <c r="T630" s="16"/>
      <c r="U630" s="16"/>
      <c r="W630" s="23" t="str">
        <f>IF('PD5'!$V630&lt;&gt;"",'PD5'!$V630*VLOOKUP('PD5'!$U630,#REF!,2,0),"")</f>
        <v/>
      </c>
      <c r="X630" s="16"/>
      <c r="Y630" s="16"/>
      <c r="Z630" s="16"/>
      <c r="AA630" s="16"/>
      <c r="AB630" s="16"/>
      <c r="AC630" s="16"/>
    </row>
    <row r="631" spans="1:29" ht="15.75" customHeight="1" x14ac:dyDescent="0.35">
      <c r="A631" s="17"/>
      <c r="B631" s="16"/>
      <c r="C631" s="16"/>
      <c r="D631" s="16"/>
      <c r="E631" s="16"/>
      <c r="F631" s="16"/>
      <c r="G631" s="16"/>
      <c r="H631" s="16"/>
      <c r="I631" s="16"/>
      <c r="J631" s="16"/>
      <c r="K631" s="16"/>
      <c r="N631" s="16"/>
      <c r="O631" s="16"/>
      <c r="P631" s="16"/>
      <c r="Q631" s="16"/>
      <c r="R631" s="16"/>
      <c r="S631" s="23"/>
      <c r="T631" s="16"/>
      <c r="U631" s="16"/>
      <c r="W631" s="23" t="str">
        <f>IF('PD5'!$V631&lt;&gt;"",'PD5'!$V631*VLOOKUP('PD5'!$U631,#REF!,2,0),"")</f>
        <v/>
      </c>
      <c r="X631" s="16"/>
      <c r="Y631" s="16"/>
      <c r="Z631" s="16"/>
      <c r="AA631" s="16"/>
      <c r="AB631" s="16"/>
      <c r="AC631" s="16"/>
    </row>
    <row r="632" spans="1:29" ht="15.75" customHeight="1" x14ac:dyDescent="0.35">
      <c r="A632" s="17"/>
      <c r="B632" s="16"/>
      <c r="C632" s="16"/>
      <c r="D632" s="16"/>
      <c r="E632" s="16"/>
      <c r="F632" s="16"/>
      <c r="G632" s="16"/>
      <c r="H632" s="16"/>
      <c r="I632" s="16"/>
      <c r="J632" s="16"/>
      <c r="K632" s="16"/>
      <c r="N632" s="16"/>
      <c r="O632" s="16"/>
      <c r="P632" s="16"/>
      <c r="Q632" s="16"/>
      <c r="R632" s="16"/>
      <c r="S632" s="23"/>
      <c r="T632" s="16"/>
      <c r="U632" s="16"/>
      <c r="W632" s="23" t="str">
        <f>IF('PD5'!$V632&lt;&gt;"",'PD5'!$V632*VLOOKUP('PD5'!$U632,#REF!,2,0),"")</f>
        <v/>
      </c>
      <c r="X632" s="16"/>
      <c r="Y632" s="16"/>
      <c r="Z632" s="16"/>
      <c r="AA632" s="16"/>
      <c r="AB632" s="16"/>
      <c r="AC632" s="16"/>
    </row>
    <row r="633" spans="1:29" ht="15.75" customHeight="1" x14ac:dyDescent="0.35">
      <c r="A633" s="17"/>
      <c r="B633" s="16"/>
      <c r="C633" s="16"/>
      <c r="D633" s="16"/>
      <c r="E633" s="16"/>
      <c r="F633" s="16"/>
      <c r="G633" s="16"/>
      <c r="H633" s="16"/>
      <c r="I633" s="16"/>
      <c r="J633" s="16"/>
      <c r="K633" s="16"/>
      <c r="N633" s="16"/>
      <c r="O633" s="16"/>
      <c r="P633" s="16"/>
      <c r="Q633" s="16"/>
      <c r="R633" s="16"/>
      <c r="S633" s="23"/>
      <c r="T633" s="16"/>
      <c r="U633" s="16"/>
      <c r="W633" s="23" t="str">
        <f>IF('PD5'!$V633&lt;&gt;"",'PD5'!$V633*VLOOKUP('PD5'!$U633,#REF!,2,0),"")</f>
        <v/>
      </c>
      <c r="X633" s="16"/>
      <c r="Y633" s="16"/>
      <c r="Z633" s="16"/>
      <c r="AA633" s="16"/>
      <c r="AB633" s="16"/>
      <c r="AC633" s="16"/>
    </row>
    <row r="634" spans="1:29" ht="15.75" customHeight="1" x14ac:dyDescent="0.35">
      <c r="A634" s="17"/>
      <c r="B634" s="16"/>
      <c r="C634" s="16"/>
      <c r="D634" s="16"/>
      <c r="E634" s="16"/>
      <c r="F634" s="16"/>
      <c r="G634" s="16"/>
      <c r="H634" s="16"/>
      <c r="I634" s="16"/>
      <c r="J634" s="16"/>
      <c r="K634" s="16"/>
      <c r="N634" s="16"/>
      <c r="O634" s="16"/>
      <c r="P634" s="16"/>
      <c r="Q634" s="16"/>
      <c r="R634" s="16"/>
      <c r="S634" s="23"/>
      <c r="T634" s="16"/>
      <c r="U634" s="16"/>
      <c r="W634" s="23" t="str">
        <f>IF('PD5'!$V634&lt;&gt;"",'PD5'!$V634*VLOOKUP('PD5'!$U634,#REF!,2,0),"")</f>
        <v/>
      </c>
      <c r="X634" s="16"/>
      <c r="Y634" s="16"/>
      <c r="Z634" s="16"/>
      <c r="AA634" s="16"/>
      <c r="AB634" s="16"/>
      <c r="AC634" s="16"/>
    </row>
    <row r="635" spans="1:29" ht="15.75" customHeight="1" x14ac:dyDescent="0.35">
      <c r="A635" s="17"/>
      <c r="B635" s="16"/>
      <c r="C635" s="16"/>
      <c r="D635" s="16"/>
      <c r="E635" s="16"/>
      <c r="F635" s="16"/>
      <c r="G635" s="16"/>
      <c r="H635" s="16"/>
      <c r="I635" s="16"/>
      <c r="J635" s="16"/>
      <c r="K635" s="16"/>
      <c r="N635" s="16"/>
      <c r="O635" s="16"/>
      <c r="P635" s="16"/>
      <c r="Q635" s="16"/>
      <c r="R635" s="16"/>
      <c r="S635" s="23"/>
      <c r="T635" s="16"/>
      <c r="U635" s="16"/>
      <c r="W635" s="23" t="str">
        <f>IF('PD5'!$V635&lt;&gt;"",'PD5'!$V635*VLOOKUP('PD5'!$U635,#REF!,2,0),"")</f>
        <v/>
      </c>
      <c r="X635" s="16"/>
      <c r="Y635" s="16"/>
      <c r="Z635" s="16"/>
      <c r="AA635" s="16"/>
      <c r="AB635" s="16"/>
      <c r="AC635" s="16"/>
    </row>
    <row r="636" spans="1:29" ht="15.75" customHeight="1" x14ac:dyDescent="0.35">
      <c r="A636" s="17"/>
      <c r="B636" s="16"/>
      <c r="C636" s="16"/>
      <c r="D636" s="16"/>
      <c r="E636" s="16"/>
      <c r="F636" s="16"/>
      <c r="G636" s="16"/>
      <c r="H636" s="16"/>
      <c r="I636" s="16"/>
      <c r="J636" s="16"/>
      <c r="K636" s="16"/>
      <c r="N636" s="16"/>
      <c r="O636" s="16"/>
      <c r="P636" s="16"/>
      <c r="Q636" s="16"/>
      <c r="R636" s="16"/>
      <c r="S636" s="23"/>
      <c r="T636" s="16"/>
      <c r="U636" s="16"/>
      <c r="W636" s="23" t="str">
        <f>IF('PD5'!$V636&lt;&gt;"",'PD5'!$V636*VLOOKUP('PD5'!$U636,#REF!,2,0),"")</f>
        <v/>
      </c>
      <c r="X636" s="16"/>
      <c r="Y636" s="16"/>
      <c r="Z636" s="16"/>
      <c r="AA636" s="16"/>
      <c r="AB636" s="16"/>
      <c r="AC636" s="16"/>
    </row>
    <row r="637" spans="1:29" ht="15.75" customHeight="1" x14ac:dyDescent="0.35">
      <c r="A637" s="17"/>
      <c r="B637" s="16"/>
      <c r="C637" s="16"/>
      <c r="D637" s="16"/>
      <c r="E637" s="16"/>
      <c r="F637" s="16"/>
      <c r="G637" s="16"/>
      <c r="H637" s="16"/>
      <c r="I637" s="16"/>
      <c r="J637" s="16"/>
      <c r="K637" s="16"/>
      <c r="N637" s="16"/>
      <c r="O637" s="16"/>
      <c r="P637" s="16"/>
      <c r="Q637" s="16"/>
      <c r="R637" s="16"/>
      <c r="S637" s="23"/>
      <c r="T637" s="16"/>
      <c r="U637" s="16"/>
      <c r="W637" s="23" t="str">
        <f>IF('PD5'!$V637&lt;&gt;"",'PD5'!$V637*VLOOKUP('PD5'!$U637,#REF!,2,0),"")</f>
        <v/>
      </c>
      <c r="X637" s="16"/>
      <c r="Y637" s="16"/>
      <c r="Z637" s="16"/>
      <c r="AA637" s="16"/>
      <c r="AB637" s="16"/>
      <c r="AC637" s="16"/>
    </row>
    <row r="638" spans="1:29" ht="15.75" customHeight="1" x14ac:dyDescent="0.35">
      <c r="A638" s="17"/>
      <c r="B638" s="16"/>
      <c r="C638" s="16"/>
      <c r="D638" s="16"/>
      <c r="E638" s="16"/>
      <c r="F638" s="16"/>
      <c r="G638" s="16"/>
      <c r="H638" s="16"/>
      <c r="I638" s="16"/>
      <c r="J638" s="16"/>
      <c r="K638" s="16"/>
      <c r="N638" s="16"/>
      <c r="O638" s="16"/>
      <c r="P638" s="16"/>
      <c r="Q638" s="16"/>
      <c r="R638" s="16"/>
      <c r="S638" s="23"/>
      <c r="T638" s="16"/>
      <c r="U638" s="16"/>
      <c r="W638" s="23" t="str">
        <f>IF('PD5'!$V638&lt;&gt;"",'PD5'!$V638*VLOOKUP('PD5'!$U638,#REF!,2,0),"")</f>
        <v/>
      </c>
      <c r="X638" s="16"/>
      <c r="Y638" s="16"/>
      <c r="Z638" s="16"/>
      <c r="AA638" s="16"/>
      <c r="AB638" s="16"/>
      <c r="AC638" s="16"/>
    </row>
    <row r="639" spans="1:29" ht="15.75" customHeight="1" x14ac:dyDescent="0.35">
      <c r="A639" s="17"/>
      <c r="B639" s="16"/>
      <c r="C639" s="16"/>
      <c r="D639" s="16"/>
      <c r="E639" s="16"/>
      <c r="F639" s="16"/>
      <c r="G639" s="16"/>
      <c r="H639" s="16"/>
      <c r="I639" s="16"/>
      <c r="J639" s="16"/>
      <c r="K639" s="16"/>
      <c r="N639" s="16"/>
      <c r="O639" s="16"/>
      <c r="P639" s="16"/>
      <c r="Q639" s="16"/>
      <c r="R639" s="16"/>
      <c r="S639" s="23"/>
      <c r="T639" s="16"/>
      <c r="U639" s="16"/>
      <c r="W639" s="23" t="str">
        <f>IF('PD5'!$V639&lt;&gt;"",'PD5'!$V639*VLOOKUP('PD5'!$U639,#REF!,2,0),"")</f>
        <v/>
      </c>
      <c r="X639" s="16"/>
      <c r="Y639" s="16"/>
      <c r="Z639" s="16"/>
      <c r="AA639" s="16"/>
      <c r="AB639" s="16"/>
      <c r="AC639" s="16"/>
    </row>
    <row r="640" spans="1:29" ht="15.75" customHeight="1" x14ac:dyDescent="0.35">
      <c r="A640" s="17"/>
      <c r="B640" s="16"/>
      <c r="C640" s="16"/>
      <c r="D640" s="16"/>
      <c r="E640" s="16"/>
      <c r="F640" s="16"/>
      <c r="G640" s="16"/>
      <c r="H640" s="16"/>
      <c r="I640" s="16"/>
      <c r="J640" s="16"/>
      <c r="K640" s="16"/>
      <c r="N640" s="16"/>
      <c r="O640" s="16"/>
      <c r="P640" s="16"/>
      <c r="Q640" s="16"/>
      <c r="R640" s="16"/>
      <c r="S640" s="23"/>
      <c r="T640" s="16"/>
      <c r="U640" s="16"/>
      <c r="W640" s="23" t="str">
        <f>IF('PD5'!$V640&lt;&gt;"",'PD5'!$V640*VLOOKUP('PD5'!$U640,#REF!,2,0),"")</f>
        <v/>
      </c>
      <c r="X640" s="16"/>
      <c r="Y640" s="16"/>
      <c r="Z640" s="16"/>
      <c r="AA640" s="16"/>
      <c r="AB640" s="16"/>
      <c r="AC640" s="16"/>
    </row>
    <row r="641" spans="1:29" ht="15.75" customHeight="1" x14ac:dyDescent="0.35">
      <c r="A641" s="17"/>
      <c r="B641" s="16"/>
      <c r="C641" s="16"/>
      <c r="D641" s="16"/>
      <c r="E641" s="16"/>
      <c r="F641" s="16"/>
      <c r="G641" s="16"/>
      <c r="H641" s="16"/>
      <c r="I641" s="16"/>
      <c r="J641" s="16"/>
      <c r="K641" s="16"/>
      <c r="N641" s="16"/>
      <c r="O641" s="16"/>
      <c r="P641" s="16"/>
      <c r="Q641" s="16"/>
      <c r="R641" s="16"/>
      <c r="S641" s="23"/>
      <c r="T641" s="16"/>
      <c r="U641" s="16"/>
      <c r="W641" s="23" t="str">
        <f>IF('PD5'!$V641&lt;&gt;"",'PD5'!$V641*VLOOKUP('PD5'!$U641,#REF!,2,0),"")</f>
        <v/>
      </c>
      <c r="X641" s="16"/>
      <c r="Y641" s="16"/>
      <c r="Z641" s="16"/>
      <c r="AA641" s="16"/>
      <c r="AB641" s="16"/>
      <c r="AC641" s="16"/>
    </row>
    <row r="642" spans="1:29" ht="15.75" customHeight="1" x14ac:dyDescent="0.35">
      <c r="A642" s="17"/>
      <c r="B642" s="16"/>
      <c r="C642" s="16"/>
      <c r="D642" s="16"/>
      <c r="E642" s="16"/>
      <c r="F642" s="16"/>
      <c r="G642" s="16"/>
      <c r="H642" s="16"/>
      <c r="I642" s="16"/>
      <c r="J642" s="16"/>
      <c r="K642" s="16"/>
      <c r="N642" s="16"/>
      <c r="O642" s="16"/>
      <c r="P642" s="16"/>
      <c r="Q642" s="16"/>
      <c r="R642" s="16"/>
      <c r="S642" s="23"/>
      <c r="T642" s="16"/>
      <c r="U642" s="16"/>
      <c r="W642" s="23" t="str">
        <f>IF('PD5'!$V642&lt;&gt;"",'PD5'!$V642*VLOOKUP('PD5'!$U642,#REF!,2,0),"")</f>
        <v/>
      </c>
      <c r="X642" s="16"/>
      <c r="Y642" s="16"/>
      <c r="Z642" s="16"/>
      <c r="AA642" s="16"/>
      <c r="AB642" s="16"/>
      <c r="AC642" s="16"/>
    </row>
    <row r="643" spans="1:29" ht="15.75" customHeight="1" x14ac:dyDescent="0.35">
      <c r="A643" s="17"/>
      <c r="B643" s="16"/>
      <c r="C643" s="16"/>
      <c r="D643" s="16"/>
      <c r="E643" s="16"/>
      <c r="F643" s="16"/>
      <c r="G643" s="16"/>
      <c r="H643" s="16"/>
      <c r="I643" s="16"/>
      <c r="J643" s="16"/>
      <c r="K643" s="16"/>
      <c r="N643" s="16"/>
      <c r="O643" s="16"/>
      <c r="P643" s="16"/>
      <c r="Q643" s="16"/>
      <c r="R643" s="16"/>
      <c r="S643" s="23"/>
      <c r="T643" s="16"/>
      <c r="U643" s="16"/>
      <c r="W643" s="23" t="str">
        <f>IF('PD5'!$V643&lt;&gt;"",'PD5'!$V643*VLOOKUP('PD5'!$U643,#REF!,2,0),"")</f>
        <v/>
      </c>
      <c r="X643" s="16"/>
      <c r="Y643" s="16"/>
      <c r="Z643" s="16"/>
      <c r="AA643" s="16"/>
      <c r="AB643" s="16"/>
      <c r="AC643" s="16"/>
    </row>
    <row r="644" spans="1:29" ht="15.75" customHeight="1" x14ac:dyDescent="0.35">
      <c r="A644" s="17"/>
      <c r="B644" s="16"/>
      <c r="C644" s="16"/>
      <c r="D644" s="16"/>
      <c r="E644" s="16"/>
      <c r="F644" s="16"/>
      <c r="G644" s="16"/>
      <c r="H644" s="16"/>
      <c r="I644" s="16"/>
      <c r="J644" s="16"/>
      <c r="K644" s="16"/>
      <c r="N644" s="16"/>
      <c r="O644" s="16"/>
      <c r="P644" s="16"/>
      <c r="Q644" s="16"/>
      <c r="R644" s="16"/>
      <c r="S644" s="23"/>
      <c r="T644" s="16"/>
      <c r="U644" s="16"/>
      <c r="W644" s="23" t="str">
        <f>IF('PD5'!$V644&lt;&gt;"",'PD5'!$V644*VLOOKUP('PD5'!$U644,#REF!,2,0),"")</f>
        <v/>
      </c>
      <c r="X644" s="16"/>
      <c r="Y644" s="16"/>
      <c r="Z644" s="16"/>
      <c r="AA644" s="16"/>
      <c r="AB644" s="16"/>
      <c r="AC644" s="16"/>
    </row>
    <row r="645" spans="1:29" ht="15.75" customHeight="1" x14ac:dyDescent="0.35">
      <c r="A645" s="17"/>
      <c r="B645" s="16"/>
      <c r="C645" s="16"/>
      <c r="D645" s="16"/>
      <c r="E645" s="16"/>
      <c r="F645" s="16"/>
      <c r="G645" s="16"/>
      <c r="H645" s="16"/>
      <c r="I645" s="16"/>
      <c r="J645" s="16"/>
      <c r="K645" s="16"/>
      <c r="N645" s="16"/>
      <c r="O645" s="16"/>
      <c r="P645" s="16"/>
      <c r="Q645" s="16"/>
      <c r="R645" s="16"/>
      <c r="S645" s="23"/>
      <c r="T645" s="16"/>
      <c r="U645" s="16"/>
      <c r="W645" s="23" t="str">
        <f>IF('PD5'!$V645&lt;&gt;"",'PD5'!$V645*VLOOKUP('PD5'!$U645,#REF!,2,0),"")</f>
        <v/>
      </c>
      <c r="X645" s="16"/>
      <c r="Y645" s="16"/>
      <c r="Z645" s="16"/>
      <c r="AA645" s="16"/>
      <c r="AB645" s="16"/>
      <c r="AC645" s="16"/>
    </row>
    <row r="646" spans="1:29" ht="15.75" customHeight="1" x14ac:dyDescent="0.35">
      <c r="A646" s="17"/>
      <c r="B646" s="16"/>
      <c r="C646" s="16"/>
      <c r="D646" s="16"/>
      <c r="E646" s="16"/>
      <c r="F646" s="16"/>
      <c r="G646" s="16"/>
      <c r="H646" s="16"/>
      <c r="I646" s="16"/>
      <c r="J646" s="16"/>
      <c r="K646" s="16"/>
      <c r="N646" s="16"/>
      <c r="O646" s="16"/>
      <c r="P646" s="16"/>
      <c r="Q646" s="16"/>
      <c r="R646" s="16"/>
      <c r="S646" s="23"/>
      <c r="T646" s="16"/>
      <c r="U646" s="16"/>
      <c r="W646" s="23" t="str">
        <f>IF('PD5'!$V646&lt;&gt;"",'PD5'!$V646*VLOOKUP('PD5'!$U646,#REF!,2,0),"")</f>
        <v/>
      </c>
      <c r="X646" s="16"/>
      <c r="Y646" s="16"/>
      <c r="Z646" s="16"/>
      <c r="AA646" s="16"/>
      <c r="AB646" s="16"/>
      <c r="AC646" s="16"/>
    </row>
    <row r="647" spans="1:29" ht="15.75" customHeight="1" x14ac:dyDescent="0.35">
      <c r="A647" s="17"/>
      <c r="B647" s="16"/>
      <c r="C647" s="16"/>
      <c r="D647" s="16"/>
      <c r="E647" s="16"/>
      <c r="F647" s="16"/>
      <c r="G647" s="16"/>
      <c r="H647" s="16"/>
      <c r="I647" s="16"/>
      <c r="J647" s="16"/>
      <c r="K647" s="16"/>
      <c r="N647" s="16"/>
      <c r="O647" s="16"/>
      <c r="P647" s="16"/>
      <c r="Q647" s="16"/>
      <c r="R647" s="16"/>
      <c r="S647" s="23"/>
      <c r="T647" s="16"/>
      <c r="U647" s="16"/>
      <c r="W647" s="23" t="str">
        <f>IF('PD5'!$V647&lt;&gt;"",'PD5'!$V647*VLOOKUP('PD5'!$U647,#REF!,2,0),"")</f>
        <v/>
      </c>
      <c r="X647" s="16"/>
      <c r="Y647" s="16"/>
      <c r="Z647" s="16"/>
      <c r="AA647" s="16"/>
      <c r="AB647" s="16"/>
      <c r="AC647" s="16"/>
    </row>
    <row r="648" spans="1:29" ht="15.75" customHeight="1" x14ac:dyDescent="0.35">
      <c r="A648" s="17"/>
      <c r="B648" s="16"/>
      <c r="C648" s="16"/>
      <c r="D648" s="16"/>
      <c r="E648" s="16"/>
      <c r="F648" s="16"/>
      <c r="G648" s="16"/>
      <c r="H648" s="16"/>
      <c r="I648" s="16"/>
      <c r="J648" s="16"/>
      <c r="K648" s="16"/>
      <c r="N648" s="16"/>
      <c r="O648" s="16"/>
      <c r="P648" s="16"/>
      <c r="Q648" s="16"/>
      <c r="R648" s="16"/>
      <c r="S648" s="23"/>
      <c r="T648" s="16"/>
      <c r="U648" s="16"/>
      <c r="W648" s="23" t="str">
        <f>IF('PD5'!$V648&lt;&gt;"",'PD5'!$V648*VLOOKUP('PD5'!$U648,#REF!,2,0),"")</f>
        <v/>
      </c>
      <c r="X648" s="16"/>
      <c r="Y648" s="16"/>
      <c r="Z648" s="16"/>
      <c r="AA648" s="16"/>
      <c r="AB648" s="16"/>
      <c r="AC648" s="16"/>
    </row>
    <row r="649" spans="1:29" ht="15.75" customHeight="1" x14ac:dyDescent="0.35">
      <c r="A649" s="17"/>
      <c r="B649" s="16"/>
      <c r="C649" s="16"/>
      <c r="D649" s="16"/>
      <c r="E649" s="16"/>
      <c r="F649" s="16"/>
      <c r="G649" s="16"/>
      <c r="H649" s="16"/>
      <c r="I649" s="16"/>
      <c r="J649" s="16"/>
      <c r="K649" s="16"/>
      <c r="N649" s="16"/>
      <c r="O649" s="16"/>
      <c r="P649" s="16"/>
      <c r="Q649" s="16"/>
      <c r="R649" s="16"/>
      <c r="S649" s="23"/>
      <c r="T649" s="16"/>
      <c r="U649" s="16"/>
      <c r="W649" s="23" t="str">
        <f>IF('PD5'!$V649&lt;&gt;"",'PD5'!$V649*VLOOKUP('PD5'!$U649,#REF!,2,0),"")</f>
        <v/>
      </c>
      <c r="X649" s="16"/>
      <c r="Y649" s="16"/>
      <c r="Z649" s="16"/>
      <c r="AA649" s="16"/>
      <c r="AB649" s="16"/>
      <c r="AC649" s="16"/>
    </row>
    <row r="650" spans="1:29" ht="15.75" customHeight="1" x14ac:dyDescent="0.35">
      <c r="A650" s="17"/>
      <c r="B650" s="16"/>
      <c r="C650" s="16"/>
      <c r="D650" s="16"/>
      <c r="E650" s="16"/>
      <c r="F650" s="16"/>
      <c r="G650" s="16"/>
      <c r="H650" s="16"/>
      <c r="I650" s="16"/>
      <c r="J650" s="16"/>
      <c r="K650" s="16"/>
      <c r="N650" s="16"/>
      <c r="O650" s="16"/>
      <c r="P650" s="16"/>
      <c r="Q650" s="16"/>
      <c r="R650" s="16"/>
      <c r="S650" s="23"/>
      <c r="T650" s="16"/>
      <c r="U650" s="16"/>
      <c r="W650" s="23" t="str">
        <f>IF('PD5'!$V650&lt;&gt;"",'PD5'!$V650*VLOOKUP('PD5'!$U650,#REF!,2,0),"")</f>
        <v/>
      </c>
      <c r="X650" s="16"/>
      <c r="Y650" s="16"/>
      <c r="Z650" s="16"/>
      <c r="AA650" s="16"/>
      <c r="AB650" s="16"/>
      <c r="AC650" s="16"/>
    </row>
    <row r="651" spans="1:29" ht="15.75" customHeight="1" x14ac:dyDescent="0.35">
      <c r="A651" s="17"/>
      <c r="B651" s="16"/>
      <c r="C651" s="16"/>
      <c r="D651" s="16"/>
      <c r="E651" s="16"/>
      <c r="F651" s="16"/>
      <c r="G651" s="16"/>
      <c r="H651" s="16"/>
      <c r="I651" s="16"/>
      <c r="J651" s="16"/>
      <c r="K651" s="16"/>
      <c r="N651" s="16"/>
      <c r="O651" s="16"/>
      <c r="P651" s="16"/>
      <c r="Q651" s="16"/>
      <c r="R651" s="16"/>
      <c r="S651" s="23"/>
      <c r="T651" s="16"/>
      <c r="U651" s="16"/>
      <c r="W651" s="23" t="str">
        <f>IF('PD5'!$V651&lt;&gt;"",'PD5'!$V651*VLOOKUP('PD5'!$U651,#REF!,2,0),"")</f>
        <v/>
      </c>
      <c r="X651" s="16"/>
      <c r="Y651" s="16"/>
      <c r="Z651" s="16"/>
      <c r="AA651" s="16"/>
      <c r="AB651" s="16"/>
      <c r="AC651" s="16"/>
    </row>
    <row r="652" spans="1:29" ht="15.75" customHeight="1" x14ac:dyDescent="0.35">
      <c r="A652" s="17"/>
      <c r="B652" s="16"/>
      <c r="C652" s="16"/>
      <c r="D652" s="16"/>
      <c r="E652" s="16"/>
      <c r="F652" s="16"/>
      <c r="G652" s="16"/>
      <c r="H652" s="16"/>
      <c r="I652" s="16"/>
      <c r="J652" s="16"/>
      <c r="K652" s="16"/>
      <c r="N652" s="16"/>
      <c r="O652" s="16"/>
      <c r="P652" s="16"/>
      <c r="Q652" s="16"/>
      <c r="R652" s="16"/>
      <c r="S652" s="23"/>
      <c r="T652" s="16"/>
      <c r="U652" s="16"/>
      <c r="W652" s="23" t="str">
        <f>IF('PD5'!$V652&lt;&gt;"",'PD5'!$V652*VLOOKUP('PD5'!$U652,#REF!,2,0),"")</f>
        <v/>
      </c>
      <c r="X652" s="16"/>
      <c r="Y652" s="16"/>
      <c r="Z652" s="16"/>
      <c r="AA652" s="16"/>
      <c r="AB652" s="16"/>
      <c r="AC652" s="16"/>
    </row>
    <row r="653" spans="1:29" ht="15.75" customHeight="1" x14ac:dyDescent="0.35">
      <c r="A653" s="17"/>
      <c r="B653" s="16"/>
      <c r="C653" s="16"/>
      <c r="D653" s="16"/>
      <c r="E653" s="16"/>
      <c r="F653" s="16"/>
      <c r="G653" s="16"/>
      <c r="H653" s="16"/>
      <c r="I653" s="16"/>
      <c r="J653" s="16"/>
      <c r="K653" s="16"/>
      <c r="N653" s="16"/>
      <c r="O653" s="16"/>
      <c r="P653" s="16"/>
      <c r="Q653" s="16"/>
      <c r="R653" s="16"/>
      <c r="S653" s="23"/>
      <c r="T653" s="16"/>
      <c r="U653" s="16"/>
      <c r="W653" s="23" t="str">
        <f>IF('PD5'!$V653&lt;&gt;"",'PD5'!$V653*VLOOKUP('PD5'!$U653,#REF!,2,0),"")</f>
        <v/>
      </c>
      <c r="X653" s="16"/>
      <c r="Y653" s="16"/>
      <c r="Z653" s="16"/>
      <c r="AA653" s="16"/>
      <c r="AB653" s="16"/>
      <c r="AC653" s="16"/>
    </row>
    <row r="654" spans="1:29" ht="15.75" customHeight="1" x14ac:dyDescent="0.35">
      <c r="A654" s="17"/>
      <c r="B654" s="16"/>
      <c r="C654" s="16"/>
      <c r="D654" s="16"/>
      <c r="E654" s="16"/>
      <c r="F654" s="16"/>
      <c r="G654" s="16"/>
      <c r="H654" s="16"/>
      <c r="I654" s="16"/>
      <c r="J654" s="16"/>
      <c r="K654" s="16"/>
      <c r="N654" s="16"/>
      <c r="O654" s="16"/>
      <c r="P654" s="16"/>
      <c r="Q654" s="16"/>
      <c r="R654" s="16"/>
      <c r="S654" s="23"/>
      <c r="T654" s="16"/>
      <c r="U654" s="16"/>
      <c r="W654" s="23" t="str">
        <f>IF('PD5'!$V654&lt;&gt;"",'PD5'!$V654*VLOOKUP('PD5'!$U654,#REF!,2,0),"")</f>
        <v/>
      </c>
      <c r="X654" s="16"/>
      <c r="Y654" s="16"/>
      <c r="Z654" s="16"/>
      <c r="AA654" s="16"/>
      <c r="AB654" s="16"/>
      <c r="AC654" s="16"/>
    </row>
    <row r="655" spans="1:29" ht="15.75" customHeight="1" x14ac:dyDescent="0.35">
      <c r="A655" s="17"/>
      <c r="B655" s="16"/>
      <c r="C655" s="16"/>
      <c r="D655" s="16"/>
      <c r="E655" s="16"/>
      <c r="F655" s="16"/>
      <c r="G655" s="16"/>
      <c r="H655" s="16"/>
      <c r="I655" s="16"/>
      <c r="J655" s="16"/>
      <c r="K655" s="16"/>
      <c r="N655" s="16"/>
      <c r="O655" s="16"/>
      <c r="P655" s="16"/>
      <c r="Q655" s="16"/>
      <c r="R655" s="16"/>
      <c r="S655" s="23"/>
      <c r="T655" s="16"/>
      <c r="U655" s="16"/>
      <c r="W655" s="23" t="str">
        <f>IF('PD5'!$V655&lt;&gt;"",'PD5'!$V655*VLOOKUP('PD5'!$U655,#REF!,2,0),"")</f>
        <v/>
      </c>
      <c r="X655" s="16"/>
      <c r="Y655" s="16"/>
      <c r="Z655" s="16"/>
      <c r="AA655" s="16"/>
      <c r="AB655" s="16"/>
      <c r="AC655" s="16"/>
    </row>
    <row r="656" spans="1:29" ht="15.75" customHeight="1" x14ac:dyDescent="0.35">
      <c r="A656" s="17"/>
      <c r="B656" s="16"/>
      <c r="C656" s="16"/>
      <c r="D656" s="16"/>
      <c r="E656" s="16"/>
      <c r="F656" s="16"/>
      <c r="G656" s="16"/>
      <c r="H656" s="16"/>
      <c r="I656" s="16"/>
      <c r="J656" s="16"/>
      <c r="K656" s="16"/>
      <c r="N656" s="16"/>
      <c r="O656" s="16"/>
      <c r="P656" s="16"/>
      <c r="Q656" s="16"/>
      <c r="R656" s="16"/>
      <c r="S656" s="23"/>
      <c r="T656" s="16"/>
      <c r="U656" s="16"/>
      <c r="W656" s="23" t="str">
        <f>IF('PD5'!$V656&lt;&gt;"",'PD5'!$V656*VLOOKUP('PD5'!$U656,#REF!,2,0),"")</f>
        <v/>
      </c>
      <c r="X656" s="16"/>
      <c r="Y656" s="16"/>
      <c r="Z656" s="16"/>
      <c r="AA656" s="16"/>
      <c r="AB656" s="16"/>
      <c r="AC656" s="16"/>
    </row>
    <row r="657" spans="1:29" ht="15.75" customHeight="1" x14ac:dyDescent="0.35">
      <c r="A657" s="17"/>
      <c r="B657" s="16"/>
      <c r="C657" s="16"/>
      <c r="D657" s="16"/>
      <c r="E657" s="16"/>
      <c r="F657" s="16"/>
      <c r="G657" s="16"/>
      <c r="H657" s="16"/>
      <c r="I657" s="16"/>
      <c r="J657" s="16"/>
      <c r="K657" s="16"/>
      <c r="N657" s="16"/>
      <c r="O657" s="16"/>
      <c r="P657" s="16"/>
      <c r="Q657" s="16"/>
      <c r="R657" s="16"/>
      <c r="S657" s="23"/>
      <c r="T657" s="16"/>
      <c r="U657" s="16"/>
      <c r="W657" s="23" t="str">
        <f>IF('PD5'!$V657&lt;&gt;"",'PD5'!$V657*VLOOKUP('PD5'!$U657,#REF!,2,0),"")</f>
        <v/>
      </c>
      <c r="X657" s="16"/>
      <c r="Y657" s="16"/>
      <c r="Z657" s="16"/>
      <c r="AA657" s="16"/>
      <c r="AB657" s="16"/>
      <c r="AC657" s="16"/>
    </row>
    <row r="658" spans="1:29" ht="15.75" customHeight="1" x14ac:dyDescent="0.35">
      <c r="A658" s="17"/>
      <c r="B658" s="16"/>
      <c r="C658" s="16"/>
      <c r="D658" s="16"/>
      <c r="E658" s="16"/>
      <c r="F658" s="16"/>
      <c r="G658" s="16"/>
      <c r="H658" s="16"/>
      <c r="I658" s="16"/>
      <c r="J658" s="16"/>
      <c r="K658" s="16"/>
      <c r="N658" s="16"/>
      <c r="O658" s="16"/>
      <c r="P658" s="16"/>
      <c r="Q658" s="16"/>
      <c r="R658" s="16"/>
      <c r="S658" s="23"/>
      <c r="T658" s="16"/>
      <c r="U658" s="16"/>
      <c r="W658" s="23" t="str">
        <f>IF('PD5'!$V658&lt;&gt;"",'PD5'!$V658*VLOOKUP('PD5'!$U658,#REF!,2,0),"")</f>
        <v/>
      </c>
      <c r="X658" s="16"/>
      <c r="Y658" s="16"/>
      <c r="Z658" s="16"/>
      <c r="AA658" s="16"/>
      <c r="AB658" s="16"/>
      <c r="AC658" s="16"/>
    </row>
    <row r="659" spans="1:29" ht="15.75" customHeight="1" x14ac:dyDescent="0.35">
      <c r="A659" s="17"/>
      <c r="B659" s="16"/>
      <c r="C659" s="16"/>
      <c r="D659" s="16"/>
      <c r="E659" s="16"/>
      <c r="F659" s="16"/>
      <c r="G659" s="16"/>
      <c r="H659" s="16"/>
      <c r="I659" s="16"/>
      <c r="J659" s="16"/>
      <c r="K659" s="16"/>
      <c r="N659" s="16"/>
      <c r="O659" s="16"/>
      <c r="P659" s="16"/>
      <c r="Q659" s="16"/>
      <c r="R659" s="16"/>
      <c r="S659" s="23"/>
      <c r="T659" s="16"/>
      <c r="U659" s="16"/>
      <c r="W659" s="23" t="str">
        <f>IF('PD5'!$V659&lt;&gt;"",'PD5'!$V659*VLOOKUP('PD5'!$U659,#REF!,2,0),"")</f>
        <v/>
      </c>
      <c r="X659" s="16"/>
      <c r="Y659" s="16"/>
      <c r="Z659" s="16"/>
      <c r="AA659" s="16"/>
      <c r="AB659" s="16"/>
      <c r="AC659" s="16"/>
    </row>
    <row r="660" spans="1:29" ht="15.75" customHeight="1" x14ac:dyDescent="0.35">
      <c r="A660" s="17"/>
      <c r="B660" s="16"/>
      <c r="C660" s="16"/>
      <c r="D660" s="16"/>
      <c r="E660" s="16"/>
      <c r="F660" s="16"/>
      <c r="G660" s="16"/>
      <c r="H660" s="16"/>
      <c r="I660" s="16"/>
      <c r="J660" s="16"/>
      <c r="K660" s="16"/>
      <c r="N660" s="16"/>
      <c r="O660" s="16"/>
      <c r="P660" s="16"/>
      <c r="Q660" s="16"/>
      <c r="R660" s="16"/>
      <c r="S660" s="23"/>
      <c r="T660" s="16"/>
      <c r="U660" s="16"/>
      <c r="W660" s="23" t="str">
        <f>IF('PD5'!$V660&lt;&gt;"",'PD5'!$V660*VLOOKUP('PD5'!$U660,#REF!,2,0),"")</f>
        <v/>
      </c>
      <c r="X660" s="16"/>
      <c r="Y660" s="16"/>
      <c r="Z660" s="16"/>
      <c r="AA660" s="16"/>
      <c r="AB660" s="16"/>
      <c r="AC660" s="16"/>
    </row>
    <row r="661" spans="1:29" ht="15.75" customHeight="1" x14ac:dyDescent="0.35">
      <c r="A661" s="17"/>
      <c r="B661" s="16"/>
      <c r="C661" s="16"/>
      <c r="D661" s="16"/>
      <c r="E661" s="16"/>
      <c r="F661" s="16"/>
      <c r="G661" s="16"/>
      <c r="H661" s="16"/>
      <c r="I661" s="16"/>
      <c r="J661" s="16"/>
      <c r="K661" s="16"/>
      <c r="N661" s="16"/>
      <c r="O661" s="16"/>
      <c r="P661" s="16"/>
      <c r="Q661" s="16"/>
      <c r="R661" s="16"/>
      <c r="S661" s="23"/>
      <c r="T661" s="16"/>
      <c r="U661" s="16"/>
      <c r="W661" s="23" t="str">
        <f>IF('PD5'!$V661&lt;&gt;"",'PD5'!$V661*VLOOKUP('PD5'!$U661,#REF!,2,0),"")</f>
        <v/>
      </c>
      <c r="X661" s="16"/>
      <c r="Y661" s="16"/>
      <c r="Z661" s="16"/>
      <c r="AA661" s="16"/>
      <c r="AB661" s="16"/>
      <c r="AC661" s="16"/>
    </row>
    <row r="662" spans="1:29" ht="15.75" customHeight="1" x14ac:dyDescent="0.35">
      <c r="A662" s="17"/>
      <c r="B662" s="16"/>
      <c r="C662" s="16"/>
      <c r="D662" s="16"/>
      <c r="E662" s="16"/>
      <c r="F662" s="16"/>
      <c r="G662" s="16"/>
      <c r="H662" s="16"/>
      <c r="I662" s="16"/>
      <c r="J662" s="16"/>
      <c r="K662" s="16"/>
      <c r="N662" s="16"/>
      <c r="O662" s="16"/>
      <c r="P662" s="16"/>
      <c r="Q662" s="16"/>
      <c r="R662" s="16"/>
      <c r="S662" s="23"/>
      <c r="T662" s="16"/>
      <c r="U662" s="16"/>
      <c r="W662" s="23" t="str">
        <f>IF('PD5'!$V662&lt;&gt;"",'PD5'!$V662*VLOOKUP('PD5'!$U662,#REF!,2,0),"")</f>
        <v/>
      </c>
      <c r="X662" s="16"/>
      <c r="Y662" s="16"/>
      <c r="Z662" s="16"/>
      <c r="AA662" s="16"/>
      <c r="AB662" s="16"/>
      <c r="AC662" s="16"/>
    </row>
    <row r="663" spans="1:29" ht="15.75" customHeight="1" x14ac:dyDescent="0.35">
      <c r="A663" s="17"/>
      <c r="B663" s="16"/>
      <c r="C663" s="16"/>
      <c r="D663" s="16"/>
      <c r="E663" s="16"/>
      <c r="F663" s="16"/>
      <c r="G663" s="16"/>
      <c r="H663" s="16"/>
      <c r="I663" s="16"/>
      <c r="J663" s="16"/>
      <c r="K663" s="16"/>
      <c r="N663" s="16"/>
      <c r="O663" s="16"/>
      <c r="P663" s="16"/>
      <c r="Q663" s="16"/>
      <c r="R663" s="16"/>
      <c r="S663" s="23"/>
      <c r="T663" s="16"/>
      <c r="U663" s="16"/>
      <c r="W663" s="23" t="str">
        <f>IF('PD5'!$V663&lt;&gt;"",'PD5'!$V663*VLOOKUP('PD5'!$U663,#REF!,2,0),"")</f>
        <v/>
      </c>
      <c r="X663" s="16"/>
      <c r="Y663" s="16"/>
      <c r="Z663" s="16"/>
      <c r="AA663" s="16"/>
      <c r="AB663" s="16"/>
      <c r="AC663" s="16"/>
    </row>
    <row r="664" spans="1:29" ht="15.75" customHeight="1" x14ac:dyDescent="0.35">
      <c r="A664" s="17"/>
      <c r="B664" s="16"/>
      <c r="C664" s="16"/>
      <c r="D664" s="16"/>
      <c r="E664" s="16"/>
      <c r="F664" s="16"/>
      <c r="G664" s="16"/>
      <c r="H664" s="16"/>
      <c r="I664" s="16"/>
      <c r="J664" s="16"/>
      <c r="K664" s="16"/>
      <c r="N664" s="16"/>
      <c r="O664" s="16"/>
      <c r="P664" s="16"/>
      <c r="Q664" s="16"/>
      <c r="R664" s="16"/>
      <c r="S664" s="23"/>
      <c r="T664" s="16"/>
      <c r="U664" s="16"/>
      <c r="W664" s="23" t="str">
        <f>IF('PD5'!$V664&lt;&gt;"",'PD5'!$V664*VLOOKUP('PD5'!$U664,#REF!,2,0),"")</f>
        <v/>
      </c>
      <c r="X664" s="16"/>
      <c r="Y664" s="16"/>
      <c r="Z664" s="16"/>
      <c r="AA664" s="16"/>
      <c r="AB664" s="16"/>
      <c r="AC664" s="16"/>
    </row>
    <row r="665" spans="1:29" ht="15.75" customHeight="1" x14ac:dyDescent="0.35">
      <c r="A665" s="17"/>
      <c r="B665" s="16"/>
      <c r="C665" s="16"/>
      <c r="D665" s="16"/>
      <c r="E665" s="16"/>
      <c r="F665" s="16"/>
      <c r="G665" s="16"/>
      <c r="H665" s="16"/>
      <c r="I665" s="16"/>
      <c r="J665" s="16"/>
      <c r="K665" s="16"/>
      <c r="N665" s="16"/>
      <c r="O665" s="16"/>
      <c r="P665" s="16"/>
      <c r="Q665" s="16"/>
      <c r="R665" s="16"/>
      <c r="S665" s="23"/>
      <c r="T665" s="16"/>
      <c r="U665" s="16"/>
      <c r="W665" s="23" t="str">
        <f>IF('PD5'!$V665&lt;&gt;"",'PD5'!$V665*VLOOKUP('PD5'!$U665,#REF!,2,0),"")</f>
        <v/>
      </c>
      <c r="X665" s="16"/>
      <c r="Y665" s="16"/>
      <c r="Z665" s="16"/>
      <c r="AA665" s="16"/>
      <c r="AB665" s="16"/>
      <c r="AC665" s="16"/>
    </row>
    <row r="666" spans="1:29" ht="15.75" customHeight="1" x14ac:dyDescent="0.35">
      <c r="A666" s="17"/>
      <c r="B666" s="16"/>
      <c r="C666" s="16"/>
      <c r="D666" s="16"/>
      <c r="E666" s="16"/>
      <c r="F666" s="16"/>
      <c r="G666" s="16"/>
      <c r="H666" s="16"/>
      <c r="I666" s="16"/>
      <c r="J666" s="16"/>
      <c r="K666" s="16"/>
      <c r="N666" s="16"/>
      <c r="O666" s="16"/>
      <c r="P666" s="16"/>
      <c r="Q666" s="16"/>
      <c r="R666" s="16"/>
      <c r="S666" s="23"/>
      <c r="T666" s="16"/>
      <c r="U666" s="16"/>
      <c r="W666" s="23" t="str">
        <f>IF('PD5'!$V666&lt;&gt;"",'PD5'!$V666*VLOOKUP('PD5'!$U666,#REF!,2,0),"")</f>
        <v/>
      </c>
      <c r="X666" s="16"/>
      <c r="Y666" s="16"/>
      <c r="Z666" s="16"/>
      <c r="AA666" s="16"/>
      <c r="AB666" s="16"/>
      <c r="AC666" s="16"/>
    </row>
    <row r="667" spans="1:29" ht="15.75" customHeight="1" x14ac:dyDescent="0.35">
      <c r="A667" s="17"/>
      <c r="B667" s="16"/>
      <c r="C667" s="16"/>
      <c r="D667" s="16"/>
      <c r="E667" s="16"/>
      <c r="F667" s="16"/>
      <c r="G667" s="16"/>
      <c r="H667" s="16"/>
      <c r="I667" s="16"/>
      <c r="J667" s="16"/>
      <c r="K667" s="16"/>
      <c r="N667" s="16"/>
      <c r="O667" s="16"/>
      <c r="P667" s="16"/>
      <c r="Q667" s="16"/>
      <c r="R667" s="16"/>
      <c r="S667" s="23"/>
      <c r="T667" s="16"/>
      <c r="U667" s="16"/>
      <c r="W667" s="23" t="str">
        <f>IF('PD5'!$V667&lt;&gt;"",'PD5'!$V667*VLOOKUP('PD5'!$U667,#REF!,2,0),"")</f>
        <v/>
      </c>
      <c r="X667" s="16"/>
      <c r="Y667" s="16"/>
      <c r="Z667" s="16"/>
      <c r="AA667" s="16"/>
      <c r="AB667" s="16"/>
      <c r="AC667" s="16"/>
    </row>
    <row r="668" spans="1:29" ht="15.75" customHeight="1" x14ac:dyDescent="0.35">
      <c r="A668" s="17"/>
      <c r="B668" s="16"/>
      <c r="C668" s="16"/>
      <c r="D668" s="16"/>
      <c r="E668" s="16"/>
      <c r="F668" s="16"/>
      <c r="G668" s="16"/>
      <c r="H668" s="16"/>
      <c r="I668" s="16"/>
      <c r="J668" s="16"/>
      <c r="K668" s="16"/>
      <c r="N668" s="16"/>
      <c r="O668" s="16"/>
      <c r="P668" s="16"/>
      <c r="Q668" s="16"/>
      <c r="R668" s="16"/>
      <c r="S668" s="23"/>
      <c r="T668" s="16"/>
      <c r="U668" s="16"/>
      <c r="W668" s="23" t="str">
        <f>IF('PD5'!$V668&lt;&gt;"",'PD5'!$V668*VLOOKUP('PD5'!$U668,#REF!,2,0),"")</f>
        <v/>
      </c>
      <c r="X668" s="16"/>
      <c r="Y668" s="16"/>
      <c r="Z668" s="16"/>
      <c r="AA668" s="16"/>
      <c r="AB668" s="16"/>
      <c r="AC668" s="16"/>
    </row>
    <row r="669" spans="1:29" ht="15.75" customHeight="1" x14ac:dyDescent="0.35">
      <c r="A669" s="17"/>
      <c r="B669" s="16"/>
      <c r="C669" s="16"/>
      <c r="D669" s="16"/>
      <c r="E669" s="16"/>
      <c r="F669" s="16"/>
      <c r="G669" s="16"/>
      <c r="H669" s="16"/>
      <c r="I669" s="16"/>
      <c r="J669" s="16"/>
      <c r="K669" s="16"/>
      <c r="N669" s="16"/>
      <c r="O669" s="16"/>
      <c r="P669" s="16"/>
      <c r="Q669" s="16"/>
      <c r="R669" s="16"/>
      <c r="S669" s="23"/>
      <c r="T669" s="16"/>
      <c r="U669" s="16"/>
      <c r="W669" s="23" t="str">
        <f>IF('PD5'!$V669&lt;&gt;"",'PD5'!$V669*VLOOKUP('PD5'!$U669,#REF!,2,0),"")</f>
        <v/>
      </c>
      <c r="X669" s="16"/>
      <c r="Y669" s="16"/>
      <c r="Z669" s="16"/>
      <c r="AA669" s="16"/>
      <c r="AB669" s="16"/>
      <c r="AC669" s="16"/>
    </row>
    <row r="670" spans="1:29" ht="15.75" customHeight="1" x14ac:dyDescent="0.35">
      <c r="A670" s="17"/>
      <c r="B670" s="16"/>
      <c r="C670" s="16"/>
      <c r="D670" s="16"/>
      <c r="E670" s="16"/>
      <c r="F670" s="16"/>
      <c r="G670" s="16"/>
      <c r="H670" s="16"/>
      <c r="I670" s="16"/>
      <c r="J670" s="16"/>
      <c r="K670" s="16"/>
      <c r="N670" s="16"/>
      <c r="O670" s="16"/>
      <c r="P670" s="16"/>
      <c r="Q670" s="16"/>
      <c r="R670" s="16"/>
      <c r="S670" s="23"/>
      <c r="T670" s="16"/>
      <c r="U670" s="16"/>
      <c r="W670" s="23" t="str">
        <f>IF('PD5'!$V670&lt;&gt;"",'PD5'!$V670*VLOOKUP('PD5'!$U670,#REF!,2,0),"")</f>
        <v/>
      </c>
      <c r="X670" s="16"/>
      <c r="Y670" s="16"/>
      <c r="Z670" s="16"/>
      <c r="AA670" s="16"/>
      <c r="AB670" s="16"/>
      <c r="AC670" s="16"/>
    </row>
    <row r="671" spans="1:29" ht="15.75" customHeight="1" x14ac:dyDescent="0.35">
      <c r="A671" s="17"/>
      <c r="B671" s="16"/>
      <c r="C671" s="16"/>
      <c r="D671" s="16"/>
      <c r="E671" s="16"/>
      <c r="F671" s="16"/>
      <c r="G671" s="16"/>
      <c r="H671" s="16"/>
      <c r="I671" s="16"/>
      <c r="J671" s="16"/>
      <c r="K671" s="16"/>
      <c r="N671" s="16"/>
      <c r="O671" s="16"/>
      <c r="P671" s="16"/>
      <c r="Q671" s="16"/>
      <c r="R671" s="16"/>
      <c r="S671" s="23"/>
      <c r="T671" s="16"/>
      <c r="U671" s="16"/>
      <c r="W671" s="23" t="str">
        <f>IF('PD5'!$V671&lt;&gt;"",'PD5'!$V671*VLOOKUP('PD5'!$U671,#REF!,2,0),"")</f>
        <v/>
      </c>
      <c r="X671" s="16"/>
      <c r="Y671" s="16"/>
      <c r="Z671" s="16"/>
      <c r="AA671" s="16"/>
      <c r="AB671" s="16"/>
      <c r="AC671" s="16"/>
    </row>
    <row r="672" spans="1:29" ht="15.75" customHeight="1" x14ac:dyDescent="0.35">
      <c r="A672" s="17"/>
      <c r="B672" s="16"/>
      <c r="C672" s="16"/>
      <c r="D672" s="16"/>
      <c r="E672" s="16"/>
      <c r="F672" s="16"/>
      <c r="G672" s="16"/>
      <c r="H672" s="16"/>
      <c r="I672" s="16"/>
      <c r="J672" s="16"/>
      <c r="K672" s="16"/>
      <c r="N672" s="16"/>
      <c r="O672" s="16"/>
      <c r="P672" s="16"/>
      <c r="Q672" s="16"/>
      <c r="R672" s="16"/>
      <c r="S672" s="23"/>
      <c r="T672" s="16"/>
      <c r="U672" s="16"/>
      <c r="W672" s="23" t="str">
        <f>IF('PD5'!$V672&lt;&gt;"",'PD5'!$V672*VLOOKUP('PD5'!$U672,#REF!,2,0),"")</f>
        <v/>
      </c>
      <c r="X672" s="16"/>
      <c r="Y672" s="16"/>
      <c r="Z672" s="16"/>
      <c r="AA672" s="16"/>
      <c r="AB672" s="16"/>
      <c r="AC672" s="16"/>
    </row>
    <row r="673" spans="1:29" ht="15.75" customHeight="1" x14ac:dyDescent="0.35">
      <c r="A673" s="17"/>
      <c r="B673" s="16"/>
      <c r="C673" s="16"/>
      <c r="D673" s="16"/>
      <c r="E673" s="16"/>
      <c r="F673" s="16"/>
      <c r="G673" s="16"/>
      <c r="H673" s="16"/>
      <c r="I673" s="16"/>
      <c r="J673" s="16"/>
      <c r="K673" s="16"/>
      <c r="N673" s="16"/>
      <c r="O673" s="16"/>
      <c r="P673" s="16"/>
      <c r="Q673" s="16"/>
      <c r="R673" s="16"/>
      <c r="S673" s="23"/>
      <c r="T673" s="16"/>
      <c r="U673" s="16"/>
      <c r="W673" s="23" t="str">
        <f>IF('PD5'!$V673&lt;&gt;"",'PD5'!$V673*VLOOKUP('PD5'!$U673,#REF!,2,0),"")</f>
        <v/>
      </c>
      <c r="X673" s="16"/>
      <c r="Y673" s="16"/>
      <c r="Z673" s="16"/>
      <c r="AA673" s="16"/>
      <c r="AB673" s="16"/>
      <c r="AC673" s="16"/>
    </row>
    <row r="674" spans="1:29" ht="15.75" customHeight="1" x14ac:dyDescent="0.35">
      <c r="A674" s="17"/>
      <c r="B674" s="16"/>
      <c r="C674" s="16"/>
      <c r="D674" s="16"/>
      <c r="E674" s="16"/>
      <c r="F674" s="16"/>
      <c r="G674" s="16"/>
      <c r="H674" s="16"/>
      <c r="I674" s="16"/>
      <c r="J674" s="16"/>
      <c r="K674" s="16"/>
      <c r="N674" s="16"/>
      <c r="O674" s="16"/>
      <c r="P674" s="16"/>
      <c r="Q674" s="16"/>
      <c r="R674" s="16"/>
      <c r="S674" s="23"/>
      <c r="T674" s="16"/>
      <c r="U674" s="16"/>
      <c r="W674" s="23" t="str">
        <f>IF('PD5'!$V674&lt;&gt;"",'PD5'!$V674*VLOOKUP('PD5'!$U674,#REF!,2,0),"")</f>
        <v/>
      </c>
      <c r="X674" s="16"/>
      <c r="Y674" s="16"/>
      <c r="Z674" s="16"/>
      <c r="AA674" s="16"/>
      <c r="AB674" s="16"/>
      <c r="AC674" s="16"/>
    </row>
    <row r="675" spans="1:29" ht="15.75" customHeight="1" x14ac:dyDescent="0.35">
      <c r="A675" s="17"/>
      <c r="B675" s="16"/>
      <c r="C675" s="16"/>
      <c r="D675" s="16"/>
      <c r="E675" s="16"/>
      <c r="F675" s="16"/>
      <c r="G675" s="16"/>
      <c r="H675" s="16"/>
      <c r="I675" s="16"/>
      <c r="J675" s="16"/>
      <c r="K675" s="16"/>
      <c r="N675" s="16"/>
      <c r="O675" s="16"/>
      <c r="P675" s="16"/>
      <c r="Q675" s="16"/>
      <c r="R675" s="16"/>
      <c r="S675" s="23"/>
      <c r="T675" s="16"/>
      <c r="U675" s="16"/>
      <c r="W675" s="23" t="str">
        <f>IF('PD5'!$V675&lt;&gt;"",'PD5'!$V675*VLOOKUP('PD5'!$U675,#REF!,2,0),"")</f>
        <v/>
      </c>
      <c r="X675" s="16"/>
      <c r="Y675" s="16"/>
      <c r="Z675" s="16"/>
      <c r="AA675" s="16"/>
      <c r="AB675" s="16"/>
      <c r="AC675" s="16"/>
    </row>
    <row r="676" spans="1:29" ht="15.75" customHeight="1" x14ac:dyDescent="0.35">
      <c r="A676" s="17"/>
      <c r="B676" s="16"/>
      <c r="C676" s="16"/>
      <c r="D676" s="16"/>
      <c r="E676" s="16"/>
      <c r="F676" s="16"/>
      <c r="G676" s="16"/>
      <c r="H676" s="16"/>
      <c r="I676" s="16"/>
      <c r="J676" s="16"/>
      <c r="K676" s="16"/>
      <c r="N676" s="16"/>
      <c r="O676" s="16"/>
      <c r="P676" s="16"/>
      <c r="Q676" s="16"/>
      <c r="R676" s="16"/>
      <c r="S676" s="23"/>
      <c r="T676" s="16"/>
      <c r="U676" s="16"/>
      <c r="W676" s="23" t="str">
        <f>IF('PD5'!$V676&lt;&gt;"",'PD5'!$V676*VLOOKUP('PD5'!$U676,#REF!,2,0),"")</f>
        <v/>
      </c>
      <c r="X676" s="16"/>
      <c r="Y676" s="16"/>
      <c r="Z676" s="16"/>
      <c r="AA676" s="16"/>
      <c r="AB676" s="16"/>
      <c r="AC676" s="16"/>
    </row>
    <row r="677" spans="1:29" ht="15.75" customHeight="1" x14ac:dyDescent="0.35">
      <c r="A677" s="17"/>
      <c r="B677" s="16"/>
      <c r="C677" s="16"/>
      <c r="D677" s="16"/>
      <c r="E677" s="16"/>
      <c r="F677" s="16"/>
      <c r="G677" s="16"/>
      <c r="H677" s="16"/>
      <c r="I677" s="16"/>
      <c r="J677" s="16"/>
      <c r="K677" s="16"/>
      <c r="N677" s="16"/>
      <c r="O677" s="16"/>
      <c r="P677" s="16"/>
      <c r="Q677" s="16"/>
      <c r="R677" s="16"/>
      <c r="S677" s="23"/>
      <c r="T677" s="16"/>
      <c r="U677" s="16"/>
      <c r="W677" s="23" t="str">
        <f>IF('PD5'!$V677&lt;&gt;"",'PD5'!$V677*VLOOKUP('PD5'!$U677,#REF!,2,0),"")</f>
        <v/>
      </c>
      <c r="X677" s="16"/>
      <c r="Y677" s="16"/>
      <c r="Z677" s="16"/>
      <c r="AA677" s="16"/>
      <c r="AB677" s="16"/>
      <c r="AC677" s="16"/>
    </row>
    <row r="678" spans="1:29" ht="15.75" customHeight="1" x14ac:dyDescent="0.35">
      <c r="A678" s="17"/>
      <c r="B678" s="16"/>
      <c r="C678" s="16"/>
      <c r="D678" s="16"/>
      <c r="E678" s="16"/>
      <c r="F678" s="16"/>
      <c r="G678" s="16"/>
      <c r="H678" s="16"/>
      <c r="I678" s="16"/>
      <c r="J678" s="16"/>
      <c r="K678" s="16"/>
      <c r="N678" s="16"/>
      <c r="O678" s="16"/>
      <c r="P678" s="16"/>
      <c r="Q678" s="16"/>
      <c r="R678" s="16"/>
      <c r="S678" s="23"/>
      <c r="T678" s="16"/>
      <c r="U678" s="16"/>
      <c r="W678" s="23" t="str">
        <f>IF('PD5'!$V678&lt;&gt;"",'PD5'!$V678*VLOOKUP('PD5'!$U678,#REF!,2,0),"")</f>
        <v/>
      </c>
      <c r="X678" s="16"/>
      <c r="Y678" s="16"/>
      <c r="Z678" s="16"/>
      <c r="AA678" s="16"/>
      <c r="AB678" s="16"/>
      <c r="AC678" s="16"/>
    </row>
    <row r="679" spans="1:29" ht="15.75" customHeight="1" x14ac:dyDescent="0.35">
      <c r="A679" s="17"/>
      <c r="B679" s="16"/>
      <c r="C679" s="16"/>
      <c r="D679" s="16"/>
      <c r="E679" s="16"/>
      <c r="F679" s="16"/>
      <c r="G679" s="16"/>
      <c r="H679" s="16"/>
      <c r="I679" s="16"/>
      <c r="J679" s="16"/>
      <c r="K679" s="16"/>
      <c r="N679" s="16"/>
      <c r="O679" s="16"/>
      <c r="P679" s="16"/>
      <c r="Q679" s="16"/>
      <c r="R679" s="16"/>
      <c r="S679" s="23"/>
      <c r="T679" s="16"/>
      <c r="U679" s="16"/>
      <c r="W679" s="23" t="str">
        <f>IF('PD5'!$V679&lt;&gt;"",'PD5'!$V679*VLOOKUP('PD5'!$U679,#REF!,2,0),"")</f>
        <v/>
      </c>
      <c r="X679" s="16"/>
      <c r="Y679" s="16"/>
      <c r="Z679" s="16"/>
      <c r="AA679" s="16"/>
      <c r="AB679" s="16"/>
      <c r="AC679" s="16"/>
    </row>
    <row r="680" spans="1:29" ht="15.75" customHeight="1" x14ac:dyDescent="0.35">
      <c r="A680" s="17"/>
      <c r="B680" s="16"/>
      <c r="C680" s="16"/>
      <c r="D680" s="16"/>
      <c r="E680" s="16"/>
      <c r="F680" s="16"/>
      <c r="G680" s="16"/>
      <c r="H680" s="16"/>
      <c r="I680" s="16"/>
      <c r="J680" s="16"/>
      <c r="K680" s="16"/>
      <c r="N680" s="16"/>
      <c r="O680" s="16"/>
      <c r="P680" s="16"/>
      <c r="Q680" s="16"/>
      <c r="R680" s="16"/>
      <c r="S680" s="23"/>
      <c r="T680" s="16"/>
      <c r="U680" s="16"/>
      <c r="W680" s="23" t="str">
        <f>IF('PD5'!$V680&lt;&gt;"",'PD5'!$V680*VLOOKUP('PD5'!$U680,#REF!,2,0),"")</f>
        <v/>
      </c>
      <c r="X680" s="16"/>
      <c r="Y680" s="16"/>
      <c r="Z680" s="16"/>
      <c r="AA680" s="16"/>
      <c r="AB680" s="16"/>
      <c r="AC680" s="16"/>
    </row>
    <row r="681" spans="1:29" ht="15.75" customHeight="1" x14ac:dyDescent="0.35">
      <c r="A681" s="17"/>
      <c r="B681" s="16"/>
      <c r="C681" s="16"/>
      <c r="D681" s="16"/>
      <c r="E681" s="16"/>
      <c r="F681" s="16"/>
      <c r="G681" s="16"/>
      <c r="H681" s="16"/>
      <c r="I681" s="16"/>
      <c r="J681" s="16"/>
      <c r="K681" s="16"/>
      <c r="N681" s="16"/>
      <c r="O681" s="16"/>
      <c r="P681" s="16"/>
      <c r="Q681" s="16"/>
      <c r="R681" s="16"/>
      <c r="S681" s="23"/>
      <c r="T681" s="16"/>
      <c r="U681" s="16"/>
      <c r="W681" s="23" t="str">
        <f>IF('PD5'!$V681&lt;&gt;"",'PD5'!$V681*VLOOKUP('PD5'!$U681,#REF!,2,0),"")</f>
        <v/>
      </c>
      <c r="X681" s="16"/>
      <c r="Y681" s="16"/>
      <c r="Z681" s="16"/>
      <c r="AA681" s="16"/>
      <c r="AB681" s="16"/>
      <c r="AC681" s="16"/>
    </row>
    <row r="682" spans="1:29" ht="15.75" customHeight="1" x14ac:dyDescent="0.35">
      <c r="A682" s="17"/>
      <c r="B682" s="16"/>
      <c r="C682" s="16"/>
      <c r="D682" s="16"/>
      <c r="E682" s="16"/>
      <c r="F682" s="16"/>
      <c r="G682" s="16"/>
      <c r="H682" s="16"/>
      <c r="I682" s="16"/>
      <c r="J682" s="16"/>
      <c r="K682" s="16"/>
      <c r="N682" s="16"/>
      <c r="O682" s="16"/>
      <c r="P682" s="16"/>
      <c r="Q682" s="16"/>
      <c r="R682" s="16"/>
      <c r="S682" s="23"/>
      <c r="T682" s="16"/>
      <c r="U682" s="16"/>
      <c r="W682" s="23" t="str">
        <f>IF('PD5'!$V682&lt;&gt;"",'PD5'!$V682*VLOOKUP('PD5'!$U682,#REF!,2,0),"")</f>
        <v/>
      </c>
      <c r="X682" s="16"/>
      <c r="Y682" s="16"/>
      <c r="Z682" s="16"/>
      <c r="AA682" s="16"/>
      <c r="AB682" s="16"/>
      <c r="AC682" s="16"/>
    </row>
    <row r="683" spans="1:29" ht="15.75" customHeight="1" x14ac:dyDescent="0.35">
      <c r="A683" s="17"/>
      <c r="B683" s="16"/>
      <c r="C683" s="16"/>
      <c r="D683" s="16"/>
      <c r="E683" s="16"/>
      <c r="F683" s="16"/>
      <c r="G683" s="16"/>
      <c r="H683" s="16"/>
      <c r="I683" s="16"/>
      <c r="J683" s="16"/>
      <c r="K683" s="16"/>
      <c r="N683" s="16"/>
      <c r="O683" s="16"/>
      <c r="P683" s="16"/>
      <c r="Q683" s="16"/>
      <c r="R683" s="16"/>
      <c r="S683" s="23"/>
      <c r="T683" s="16"/>
      <c r="U683" s="16"/>
      <c r="W683" s="23" t="str">
        <f>IF('PD5'!$V683&lt;&gt;"",'PD5'!$V683*VLOOKUP('PD5'!$U683,#REF!,2,0),"")</f>
        <v/>
      </c>
      <c r="X683" s="16"/>
      <c r="Y683" s="16"/>
      <c r="Z683" s="16"/>
      <c r="AA683" s="16"/>
      <c r="AB683" s="16"/>
      <c r="AC683" s="16"/>
    </row>
    <row r="684" spans="1:29" ht="15.75" customHeight="1" x14ac:dyDescent="0.35">
      <c r="A684" s="17"/>
      <c r="B684" s="16"/>
      <c r="C684" s="16"/>
      <c r="D684" s="16"/>
      <c r="E684" s="16"/>
      <c r="F684" s="16"/>
      <c r="G684" s="16"/>
      <c r="H684" s="16"/>
      <c r="I684" s="16"/>
      <c r="J684" s="16"/>
      <c r="K684" s="16"/>
      <c r="N684" s="16"/>
      <c r="O684" s="16"/>
      <c r="P684" s="16"/>
      <c r="Q684" s="16"/>
      <c r="R684" s="16"/>
      <c r="S684" s="23"/>
      <c r="T684" s="16"/>
      <c r="U684" s="16"/>
      <c r="W684" s="23" t="str">
        <f>IF('PD5'!$V684&lt;&gt;"",'PD5'!$V684*VLOOKUP('PD5'!$U684,#REF!,2,0),"")</f>
        <v/>
      </c>
      <c r="X684" s="16"/>
      <c r="Y684" s="16"/>
      <c r="Z684" s="16"/>
      <c r="AA684" s="16"/>
      <c r="AB684" s="16"/>
      <c r="AC684" s="16"/>
    </row>
    <row r="685" spans="1:29" ht="15.75" customHeight="1" x14ac:dyDescent="0.35">
      <c r="A685" s="17"/>
      <c r="B685" s="16"/>
      <c r="C685" s="16"/>
      <c r="D685" s="16"/>
      <c r="E685" s="16"/>
      <c r="F685" s="16"/>
      <c r="G685" s="16"/>
      <c r="H685" s="16"/>
      <c r="I685" s="16"/>
      <c r="J685" s="16"/>
      <c r="K685" s="16"/>
      <c r="N685" s="16"/>
      <c r="O685" s="16"/>
      <c r="P685" s="16"/>
      <c r="Q685" s="16"/>
      <c r="R685" s="16"/>
      <c r="S685" s="23"/>
      <c r="T685" s="16"/>
      <c r="U685" s="16"/>
      <c r="W685" s="23" t="str">
        <f>IF('PD5'!$V685&lt;&gt;"",'PD5'!$V685*VLOOKUP('PD5'!$U685,#REF!,2,0),"")</f>
        <v/>
      </c>
      <c r="X685" s="16"/>
      <c r="Y685" s="16"/>
      <c r="Z685" s="16"/>
      <c r="AA685" s="16"/>
      <c r="AB685" s="16"/>
      <c r="AC685" s="16"/>
    </row>
    <row r="686" spans="1:29" ht="15.75" customHeight="1" x14ac:dyDescent="0.35">
      <c r="A686" s="17"/>
      <c r="B686" s="16"/>
      <c r="C686" s="16"/>
      <c r="D686" s="16"/>
      <c r="E686" s="16"/>
      <c r="F686" s="16"/>
      <c r="G686" s="16"/>
      <c r="H686" s="16"/>
      <c r="I686" s="16"/>
      <c r="J686" s="16"/>
      <c r="K686" s="16"/>
      <c r="N686" s="16"/>
      <c r="O686" s="16"/>
      <c r="P686" s="16"/>
      <c r="Q686" s="16"/>
      <c r="R686" s="16"/>
      <c r="S686" s="23"/>
      <c r="T686" s="16"/>
      <c r="U686" s="16"/>
      <c r="W686" s="23" t="str">
        <f>IF('PD5'!$V686&lt;&gt;"",'PD5'!$V686*VLOOKUP('PD5'!$U686,#REF!,2,0),"")</f>
        <v/>
      </c>
      <c r="X686" s="16"/>
      <c r="Y686" s="16"/>
      <c r="Z686" s="16"/>
      <c r="AA686" s="16"/>
      <c r="AB686" s="16"/>
      <c r="AC686" s="16"/>
    </row>
    <row r="687" spans="1:29" ht="15.75" customHeight="1" x14ac:dyDescent="0.35">
      <c r="A687" s="17"/>
      <c r="B687" s="16"/>
      <c r="C687" s="16"/>
      <c r="D687" s="16"/>
      <c r="E687" s="16"/>
      <c r="F687" s="16"/>
      <c r="G687" s="16"/>
      <c r="H687" s="16"/>
      <c r="I687" s="16"/>
      <c r="J687" s="16"/>
      <c r="K687" s="16"/>
      <c r="N687" s="16"/>
      <c r="O687" s="16"/>
      <c r="P687" s="16"/>
      <c r="Q687" s="16"/>
      <c r="R687" s="16"/>
      <c r="S687" s="23"/>
      <c r="T687" s="16"/>
      <c r="U687" s="16"/>
      <c r="W687" s="23" t="str">
        <f>IF('PD5'!$V687&lt;&gt;"",'PD5'!$V687*VLOOKUP('PD5'!$U687,#REF!,2,0),"")</f>
        <v/>
      </c>
      <c r="X687" s="16"/>
      <c r="Y687" s="16"/>
      <c r="Z687" s="16"/>
      <c r="AA687" s="16"/>
      <c r="AB687" s="16"/>
      <c r="AC687" s="16"/>
    </row>
    <row r="688" spans="1:29" ht="15.75" customHeight="1" x14ac:dyDescent="0.35">
      <c r="A688" s="17"/>
      <c r="B688" s="16"/>
      <c r="C688" s="16"/>
      <c r="D688" s="16"/>
      <c r="E688" s="16"/>
      <c r="F688" s="16"/>
      <c r="G688" s="16"/>
      <c r="H688" s="16"/>
      <c r="I688" s="16"/>
      <c r="J688" s="16"/>
      <c r="K688" s="16"/>
      <c r="N688" s="16"/>
      <c r="O688" s="16"/>
      <c r="P688" s="16"/>
      <c r="Q688" s="16"/>
      <c r="R688" s="16"/>
      <c r="S688" s="23"/>
      <c r="T688" s="16"/>
      <c r="U688" s="16"/>
      <c r="W688" s="23" t="str">
        <f>IF('PD5'!$V688&lt;&gt;"",'PD5'!$V688*VLOOKUP('PD5'!$U688,#REF!,2,0),"")</f>
        <v/>
      </c>
      <c r="X688" s="16"/>
      <c r="Y688" s="16"/>
      <c r="Z688" s="16"/>
      <c r="AA688" s="16"/>
      <c r="AB688" s="16"/>
      <c r="AC688" s="16"/>
    </row>
    <row r="689" spans="1:29" ht="15.75" customHeight="1" x14ac:dyDescent="0.35">
      <c r="A689" s="17"/>
      <c r="B689" s="16"/>
      <c r="C689" s="16"/>
      <c r="D689" s="16"/>
      <c r="E689" s="16"/>
      <c r="F689" s="16"/>
      <c r="G689" s="16"/>
      <c r="H689" s="16"/>
      <c r="I689" s="16"/>
      <c r="J689" s="16"/>
      <c r="K689" s="16"/>
      <c r="N689" s="16"/>
      <c r="O689" s="16"/>
      <c r="P689" s="16"/>
      <c r="Q689" s="16"/>
      <c r="R689" s="16"/>
      <c r="S689" s="23"/>
      <c r="T689" s="16"/>
      <c r="U689" s="16"/>
      <c r="W689" s="23" t="str">
        <f>IF('PD5'!$V689&lt;&gt;"",'PD5'!$V689*VLOOKUP('PD5'!$U689,#REF!,2,0),"")</f>
        <v/>
      </c>
      <c r="X689" s="16"/>
      <c r="Y689" s="16"/>
      <c r="Z689" s="16"/>
      <c r="AA689" s="16"/>
      <c r="AB689" s="16"/>
      <c r="AC689" s="16"/>
    </row>
    <row r="690" spans="1:29" ht="15.75" customHeight="1" x14ac:dyDescent="0.35">
      <c r="A690" s="17"/>
      <c r="B690" s="16"/>
      <c r="C690" s="16"/>
      <c r="D690" s="16"/>
      <c r="E690" s="16"/>
      <c r="F690" s="16"/>
      <c r="G690" s="16"/>
      <c r="H690" s="16"/>
      <c r="I690" s="16"/>
      <c r="J690" s="16"/>
      <c r="K690" s="16"/>
      <c r="N690" s="16"/>
      <c r="O690" s="16"/>
      <c r="P690" s="16"/>
      <c r="Q690" s="16"/>
      <c r="R690" s="16"/>
      <c r="S690" s="23"/>
      <c r="T690" s="16"/>
      <c r="U690" s="16"/>
      <c r="W690" s="23" t="str">
        <f>IF('PD5'!$V690&lt;&gt;"",'PD5'!$V690*VLOOKUP('PD5'!$U690,#REF!,2,0),"")</f>
        <v/>
      </c>
      <c r="X690" s="16"/>
      <c r="Y690" s="16"/>
      <c r="Z690" s="16"/>
      <c r="AA690" s="16"/>
      <c r="AB690" s="16"/>
      <c r="AC690" s="16"/>
    </row>
    <row r="691" spans="1:29" ht="15.75" customHeight="1" x14ac:dyDescent="0.35">
      <c r="A691" s="17"/>
      <c r="B691" s="16"/>
      <c r="C691" s="16"/>
      <c r="D691" s="16"/>
      <c r="E691" s="16"/>
      <c r="F691" s="16"/>
      <c r="G691" s="16"/>
      <c r="H691" s="16"/>
      <c r="I691" s="16"/>
      <c r="J691" s="16"/>
      <c r="K691" s="16"/>
      <c r="N691" s="16"/>
      <c r="O691" s="16"/>
      <c r="P691" s="16"/>
      <c r="Q691" s="16"/>
      <c r="R691" s="16"/>
      <c r="S691" s="23"/>
      <c r="T691" s="16"/>
      <c r="U691" s="16"/>
      <c r="W691" s="23" t="str">
        <f>IF('PD5'!$V691&lt;&gt;"",'PD5'!$V691*VLOOKUP('PD5'!$U691,#REF!,2,0),"")</f>
        <v/>
      </c>
      <c r="X691" s="16"/>
      <c r="Y691" s="16"/>
      <c r="Z691" s="16"/>
      <c r="AA691" s="16"/>
      <c r="AB691" s="16"/>
      <c r="AC691" s="16"/>
    </row>
    <row r="692" spans="1:29" ht="15.75" customHeight="1" x14ac:dyDescent="0.35">
      <c r="A692" s="17"/>
      <c r="B692" s="16"/>
      <c r="C692" s="16"/>
      <c r="D692" s="16"/>
      <c r="E692" s="16"/>
      <c r="F692" s="16"/>
      <c r="G692" s="16"/>
      <c r="H692" s="16"/>
      <c r="I692" s="16"/>
      <c r="J692" s="16"/>
      <c r="K692" s="16"/>
      <c r="N692" s="16"/>
      <c r="O692" s="16"/>
      <c r="P692" s="16"/>
      <c r="Q692" s="16"/>
      <c r="R692" s="16"/>
      <c r="S692" s="23"/>
      <c r="T692" s="16"/>
      <c r="U692" s="16"/>
      <c r="W692" s="23" t="str">
        <f>IF('PD5'!$V692&lt;&gt;"",'PD5'!$V692*VLOOKUP('PD5'!$U692,#REF!,2,0),"")</f>
        <v/>
      </c>
      <c r="X692" s="16"/>
      <c r="Y692" s="16"/>
      <c r="Z692" s="16"/>
      <c r="AA692" s="16"/>
      <c r="AB692" s="16"/>
      <c r="AC692" s="16"/>
    </row>
    <row r="693" spans="1:29" ht="15.75" customHeight="1" x14ac:dyDescent="0.35">
      <c r="A693" s="17"/>
      <c r="B693" s="16"/>
      <c r="C693" s="16"/>
      <c r="D693" s="16"/>
      <c r="E693" s="16"/>
      <c r="F693" s="16"/>
      <c r="G693" s="16"/>
      <c r="H693" s="16"/>
      <c r="I693" s="16"/>
      <c r="J693" s="16"/>
      <c r="K693" s="16"/>
      <c r="N693" s="16"/>
      <c r="O693" s="16"/>
      <c r="P693" s="16"/>
      <c r="Q693" s="16"/>
      <c r="R693" s="16"/>
      <c r="S693" s="23"/>
      <c r="T693" s="16"/>
      <c r="U693" s="16"/>
      <c r="W693" s="23" t="str">
        <f>IF('PD5'!$V693&lt;&gt;"",'PD5'!$V693*VLOOKUP('PD5'!$U693,#REF!,2,0),"")</f>
        <v/>
      </c>
      <c r="X693" s="16"/>
      <c r="Y693" s="16"/>
      <c r="Z693" s="16"/>
      <c r="AA693" s="16"/>
      <c r="AB693" s="16"/>
      <c r="AC693" s="16"/>
    </row>
    <row r="694" spans="1:29" ht="15.75" customHeight="1" x14ac:dyDescent="0.35">
      <c r="A694" s="17"/>
      <c r="B694" s="16"/>
      <c r="C694" s="16"/>
      <c r="D694" s="16"/>
      <c r="E694" s="16"/>
      <c r="F694" s="16"/>
      <c r="G694" s="16"/>
      <c r="H694" s="16"/>
      <c r="I694" s="16"/>
      <c r="J694" s="16"/>
      <c r="K694" s="16"/>
      <c r="N694" s="16"/>
      <c r="O694" s="16"/>
      <c r="P694" s="16"/>
      <c r="Q694" s="16"/>
      <c r="R694" s="16"/>
      <c r="S694" s="23"/>
      <c r="T694" s="16"/>
      <c r="U694" s="16"/>
      <c r="W694" s="23" t="str">
        <f>IF('PD5'!$V694&lt;&gt;"",'PD5'!$V694*VLOOKUP('PD5'!$U694,#REF!,2,0),"")</f>
        <v/>
      </c>
      <c r="X694" s="16"/>
      <c r="Y694" s="16"/>
      <c r="Z694" s="16"/>
      <c r="AA694" s="16"/>
      <c r="AB694" s="16"/>
      <c r="AC694" s="16"/>
    </row>
    <row r="695" spans="1:29" ht="15.75" customHeight="1" x14ac:dyDescent="0.35">
      <c r="A695" s="17"/>
      <c r="B695" s="16"/>
      <c r="C695" s="16"/>
      <c r="D695" s="16"/>
      <c r="E695" s="16"/>
      <c r="F695" s="16"/>
      <c r="G695" s="16"/>
      <c r="H695" s="16"/>
      <c r="I695" s="16"/>
      <c r="J695" s="16"/>
      <c r="K695" s="16"/>
      <c r="N695" s="16"/>
      <c r="O695" s="16"/>
      <c r="P695" s="16"/>
      <c r="Q695" s="16"/>
      <c r="R695" s="16"/>
      <c r="S695" s="23"/>
      <c r="T695" s="16"/>
      <c r="U695" s="16"/>
      <c r="W695" s="23" t="str">
        <f>IF('PD5'!$V695&lt;&gt;"",'PD5'!$V695*VLOOKUP('PD5'!$U695,#REF!,2,0),"")</f>
        <v/>
      </c>
      <c r="X695" s="16"/>
      <c r="Y695" s="16"/>
      <c r="Z695" s="16"/>
      <c r="AA695" s="16"/>
      <c r="AB695" s="16"/>
      <c r="AC695" s="16"/>
    </row>
    <row r="696" spans="1:29" ht="15.75" customHeight="1" x14ac:dyDescent="0.35">
      <c r="A696" s="17"/>
      <c r="B696" s="16"/>
      <c r="C696" s="16"/>
      <c r="D696" s="16"/>
      <c r="E696" s="16"/>
      <c r="F696" s="16"/>
      <c r="G696" s="16"/>
      <c r="H696" s="16"/>
      <c r="I696" s="16"/>
      <c r="J696" s="16"/>
      <c r="K696" s="16"/>
      <c r="N696" s="16"/>
      <c r="O696" s="16"/>
      <c r="P696" s="16"/>
      <c r="Q696" s="16"/>
      <c r="R696" s="16"/>
      <c r="S696" s="23"/>
      <c r="T696" s="16"/>
      <c r="U696" s="16"/>
      <c r="W696" s="23" t="str">
        <f>IF('PD5'!$V696&lt;&gt;"",'PD5'!$V696*VLOOKUP('PD5'!$U696,#REF!,2,0),"")</f>
        <v/>
      </c>
      <c r="X696" s="16"/>
      <c r="Y696" s="16"/>
      <c r="Z696" s="16"/>
      <c r="AA696" s="16"/>
      <c r="AB696" s="16"/>
      <c r="AC696" s="16"/>
    </row>
    <row r="697" spans="1:29" ht="15.75" customHeight="1" x14ac:dyDescent="0.35">
      <c r="A697" s="17"/>
      <c r="B697" s="16"/>
      <c r="C697" s="16"/>
      <c r="D697" s="16"/>
      <c r="E697" s="16"/>
      <c r="F697" s="16"/>
      <c r="G697" s="16"/>
      <c r="H697" s="16"/>
      <c r="I697" s="16"/>
      <c r="J697" s="16"/>
      <c r="K697" s="16"/>
      <c r="N697" s="16"/>
      <c r="O697" s="16"/>
      <c r="P697" s="16"/>
      <c r="Q697" s="16"/>
      <c r="R697" s="16"/>
      <c r="S697" s="23"/>
      <c r="T697" s="16"/>
      <c r="U697" s="16"/>
      <c r="W697" s="23" t="str">
        <f>IF('PD5'!$V697&lt;&gt;"",'PD5'!$V697*VLOOKUP('PD5'!$U697,#REF!,2,0),"")</f>
        <v/>
      </c>
      <c r="X697" s="16"/>
      <c r="Y697" s="16"/>
      <c r="Z697" s="16"/>
      <c r="AA697" s="16"/>
      <c r="AB697" s="16"/>
      <c r="AC697" s="16"/>
    </row>
    <row r="698" spans="1:29" ht="15.75" customHeight="1" x14ac:dyDescent="0.35">
      <c r="A698" s="17"/>
      <c r="B698" s="16"/>
      <c r="C698" s="16"/>
      <c r="D698" s="16"/>
      <c r="E698" s="16"/>
      <c r="F698" s="16"/>
      <c r="G698" s="16"/>
      <c r="H698" s="16"/>
      <c r="I698" s="16"/>
      <c r="J698" s="16"/>
      <c r="K698" s="16"/>
      <c r="N698" s="16"/>
      <c r="O698" s="16"/>
      <c r="P698" s="16"/>
      <c r="Q698" s="16"/>
      <c r="R698" s="16"/>
      <c r="S698" s="23"/>
      <c r="T698" s="16"/>
      <c r="U698" s="16"/>
      <c r="W698" s="23" t="str">
        <f>IF('PD5'!$V698&lt;&gt;"",'PD5'!$V698*VLOOKUP('PD5'!$U698,#REF!,2,0),"")</f>
        <v/>
      </c>
      <c r="X698" s="16"/>
      <c r="Y698" s="16"/>
      <c r="Z698" s="16"/>
      <c r="AA698" s="16"/>
      <c r="AB698" s="16"/>
      <c r="AC698" s="16"/>
    </row>
    <row r="699" spans="1:29" ht="15.75" customHeight="1" x14ac:dyDescent="0.35">
      <c r="A699" s="17"/>
      <c r="B699" s="16"/>
      <c r="C699" s="16"/>
      <c r="D699" s="16"/>
      <c r="E699" s="16"/>
      <c r="F699" s="16"/>
      <c r="G699" s="16"/>
      <c r="H699" s="16"/>
      <c r="I699" s="16"/>
      <c r="J699" s="16"/>
      <c r="K699" s="16"/>
      <c r="N699" s="16"/>
      <c r="O699" s="16"/>
      <c r="P699" s="16"/>
      <c r="Q699" s="16"/>
      <c r="R699" s="16"/>
      <c r="S699" s="23"/>
      <c r="T699" s="16"/>
      <c r="U699" s="16"/>
      <c r="W699" s="23" t="str">
        <f>IF('PD5'!$V699&lt;&gt;"",'PD5'!$V699*VLOOKUP('PD5'!$U699,#REF!,2,0),"")</f>
        <v/>
      </c>
      <c r="X699" s="16"/>
      <c r="Y699" s="16"/>
      <c r="Z699" s="16"/>
      <c r="AA699" s="16"/>
      <c r="AB699" s="16"/>
      <c r="AC699" s="16"/>
    </row>
    <row r="700" spans="1:29" ht="15.75" customHeight="1" x14ac:dyDescent="0.35">
      <c r="A700" s="17"/>
      <c r="B700" s="16"/>
      <c r="C700" s="16"/>
      <c r="D700" s="16"/>
      <c r="E700" s="16"/>
      <c r="F700" s="16"/>
      <c r="G700" s="16"/>
      <c r="H700" s="16"/>
      <c r="I700" s="16"/>
      <c r="J700" s="16"/>
      <c r="K700" s="16"/>
      <c r="N700" s="16"/>
      <c r="O700" s="16"/>
      <c r="P700" s="16"/>
      <c r="Q700" s="16"/>
      <c r="R700" s="16"/>
      <c r="S700" s="23"/>
      <c r="T700" s="16"/>
      <c r="U700" s="16"/>
      <c r="W700" s="23" t="str">
        <f>IF('PD5'!$V700&lt;&gt;"",'PD5'!$V700*VLOOKUP('PD5'!$U700,#REF!,2,0),"")</f>
        <v/>
      </c>
      <c r="X700" s="16"/>
      <c r="Y700" s="16"/>
      <c r="Z700" s="16"/>
      <c r="AA700" s="16"/>
      <c r="AB700" s="16"/>
      <c r="AC700" s="16"/>
    </row>
    <row r="701" spans="1:29" ht="15.75" customHeight="1" x14ac:dyDescent="0.35">
      <c r="A701" s="17"/>
      <c r="B701" s="16"/>
      <c r="C701" s="16"/>
      <c r="D701" s="16"/>
      <c r="E701" s="16"/>
      <c r="F701" s="16"/>
      <c r="G701" s="16"/>
      <c r="H701" s="16"/>
      <c r="I701" s="16"/>
      <c r="J701" s="16"/>
      <c r="K701" s="16"/>
      <c r="N701" s="16"/>
      <c r="O701" s="16"/>
      <c r="P701" s="16"/>
      <c r="Q701" s="16"/>
      <c r="R701" s="16"/>
      <c r="S701" s="23"/>
      <c r="T701" s="16"/>
      <c r="U701" s="16"/>
      <c r="W701" s="23" t="str">
        <f>IF('PD5'!$V701&lt;&gt;"",'PD5'!$V701*VLOOKUP('PD5'!$U701,#REF!,2,0),"")</f>
        <v/>
      </c>
      <c r="X701" s="16"/>
      <c r="Y701" s="16"/>
      <c r="Z701" s="16"/>
      <c r="AA701" s="16"/>
      <c r="AB701" s="16"/>
      <c r="AC701" s="16"/>
    </row>
    <row r="702" spans="1:29" ht="15.75" customHeight="1" x14ac:dyDescent="0.35">
      <c r="A702" s="17"/>
      <c r="B702" s="16"/>
      <c r="C702" s="16"/>
      <c r="D702" s="16"/>
      <c r="E702" s="16"/>
      <c r="F702" s="16"/>
      <c r="G702" s="16"/>
      <c r="H702" s="16"/>
      <c r="I702" s="16"/>
      <c r="J702" s="16"/>
      <c r="K702" s="16"/>
      <c r="N702" s="16"/>
      <c r="O702" s="16"/>
      <c r="P702" s="16"/>
      <c r="Q702" s="16"/>
      <c r="R702" s="16"/>
      <c r="S702" s="23"/>
      <c r="T702" s="16"/>
      <c r="U702" s="16"/>
      <c r="W702" s="23" t="str">
        <f>IF('PD5'!$V702&lt;&gt;"",'PD5'!$V702*VLOOKUP('PD5'!$U702,#REF!,2,0),"")</f>
        <v/>
      </c>
      <c r="X702" s="16"/>
      <c r="Y702" s="16"/>
      <c r="Z702" s="16"/>
      <c r="AA702" s="16"/>
      <c r="AB702" s="16"/>
      <c r="AC702" s="16"/>
    </row>
    <row r="703" spans="1:29" ht="15.75" customHeight="1" x14ac:dyDescent="0.35">
      <c r="A703" s="17"/>
      <c r="B703" s="16"/>
      <c r="C703" s="16"/>
      <c r="D703" s="16"/>
      <c r="E703" s="16"/>
      <c r="F703" s="16"/>
      <c r="G703" s="16"/>
      <c r="H703" s="16"/>
      <c r="I703" s="16"/>
      <c r="J703" s="16"/>
      <c r="K703" s="16"/>
      <c r="N703" s="16"/>
      <c r="O703" s="16"/>
      <c r="P703" s="16"/>
      <c r="Q703" s="16"/>
      <c r="R703" s="16"/>
      <c r="S703" s="23"/>
      <c r="T703" s="16"/>
      <c r="U703" s="16"/>
      <c r="W703" s="23" t="str">
        <f>IF('PD5'!$V703&lt;&gt;"",'PD5'!$V703*VLOOKUP('PD5'!$U703,#REF!,2,0),"")</f>
        <v/>
      </c>
      <c r="X703" s="16"/>
      <c r="Y703" s="16"/>
      <c r="Z703" s="16"/>
      <c r="AA703" s="16"/>
      <c r="AB703" s="16"/>
      <c r="AC703" s="16"/>
    </row>
    <row r="704" spans="1:29" ht="15.75" customHeight="1" x14ac:dyDescent="0.35">
      <c r="A704" s="17"/>
      <c r="B704" s="16"/>
      <c r="C704" s="16"/>
      <c r="D704" s="16"/>
      <c r="E704" s="16"/>
      <c r="F704" s="16"/>
      <c r="G704" s="16"/>
      <c r="H704" s="16"/>
      <c r="I704" s="16"/>
      <c r="J704" s="16"/>
      <c r="K704" s="16"/>
      <c r="N704" s="16"/>
      <c r="O704" s="16"/>
      <c r="P704" s="16"/>
      <c r="Q704" s="16"/>
      <c r="R704" s="16"/>
      <c r="S704" s="23"/>
      <c r="T704" s="16"/>
      <c r="U704" s="16"/>
      <c r="W704" s="23" t="str">
        <f>IF('PD5'!$V704&lt;&gt;"",'PD5'!$V704*VLOOKUP('PD5'!$U704,#REF!,2,0),"")</f>
        <v/>
      </c>
      <c r="X704" s="16"/>
      <c r="Y704" s="16"/>
      <c r="Z704" s="16"/>
      <c r="AA704" s="16"/>
      <c r="AB704" s="16"/>
      <c r="AC704" s="16"/>
    </row>
    <row r="705" spans="1:29" ht="15.75" customHeight="1" x14ac:dyDescent="0.35">
      <c r="A705" s="17"/>
      <c r="B705" s="16"/>
      <c r="C705" s="16"/>
      <c r="D705" s="16"/>
      <c r="E705" s="16"/>
      <c r="F705" s="16"/>
      <c r="G705" s="16"/>
      <c r="H705" s="16"/>
      <c r="I705" s="16"/>
      <c r="J705" s="16"/>
      <c r="K705" s="16"/>
      <c r="N705" s="16"/>
      <c r="O705" s="16"/>
      <c r="P705" s="16"/>
      <c r="Q705" s="16"/>
      <c r="R705" s="16"/>
      <c r="S705" s="23"/>
      <c r="T705" s="16"/>
      <c r="U705" s="16"/>
      <c r="W705" s="23" t="str">
        <f>IF('PD5'!$V705&lt;&gt;"",'PD5'!$V705*VLOOKUP('PD5'!$U705,#REF!,2,0),"")</f>
        <v/>
      </c>
      <c r="X705" s="16"/>
      <c r="Y705" s="16"/>
      <c r="Z705" s="16"/>
      <c r="AA705" s="16"/>
      <c r="AB705" s="16"/>
      <c r="AC705" s="16"/>
    </row>
    <row r="706" spans="1:29" ht="15.75" customHeight="1" x14ac:dyDescent="0.35">
      <c r="A706" s="17"/>
      <c r="B706" s="16"/>
      <c r="C706" s="16"/>
      <c r="D706" s="16"/>
      <c r="E706" s="16"/>
      <c r="F706" s="16"/>
      <c r="G706" s="16"/>
      <c r="H706" s="16"/>
      <c r="I706" s="16"/>
      <c r="J706" s="16"/>
      <c r="K706" s="16"/>
      <c r="N706" s="16"/>
      <c r="O706" s="16"/>
      <c r="P706" s="16"/>
      <c r="Q706" s="16"/>
      <c r="R706" s="16"/>
      <c r="S706" s="23"/>
      <c r="T706" s="16"/>
      <c r="U706" s="16"/>
      <c r="W706" s="23" t="str">
        <f>IF('PD5'!$V706&lt;&gt;"",'PD5'!$V706*VLOOKUP('PD5'!$U706,#REF!,2,0),"")</f>
        <v/>
      </c>
      <c r="X706" s="16"/>
      <c r="Y706" s="16"/>
      <c r="Z706" s="16"/>
      <c r="AA706" s="16"/>
      <c r="AB706" s="16"/>
      <c r="AC706" s="16"/>
    </row>
    <row r="707" spans="1:29" ht="15.75" customHeight="1" x14ac:dyDescent="0.35">
      <c r="A707" s="17"/>
      <c r="B707" s="16"/>
      <c r="C707" s="16"/>
      <c r="D707" s="16"/>
      <c r="E707" s="16"/>
      <c r="F707" s="16"/>
      <c r="G707" s="16"/>
      <c r="H707" s="16"/>
      <c r="I707" s="16"/>
      <c r="J707" s="16"/>
      <c r="K707" s="16"/>
      <c r="N707" s="16"/>
      <c r="O707" s="16"/>
      <c r="P707" s="16"/>
      <c r="Q707" s="16"/>
      <c r="R707" s="16"/>
      <c r="S707" s="23"/>
      <c r="T707" s="16"/>
      <c r="U707" s="16"/>
      <c r="W707" s="23" t="str">
        <f>IF('PD5'!$V707&lt;&gt;"",'PD5'!$V707*VLOOKUP('PD5'!$U707,#REF!,2,0),"")</f>
        <v/>
      </c>
      <c r="X707" s="16"/>
      <c r="Y707" s="16"/>
      <c r="Z707" s="16"/>
      <c r="AA707" s="16"/>
      <c r="AB707" s="16"/>
      <c r="AC707" s="16"/>
    </row>
    <row r="708" spans="1:29" ht="15.75" customHeight="1" x14ac:dyDescent="0.35">
      <c r="A708" s="17"/>
      <c r="B708" s="16"/>
      <c r="C708" s="16"/>
      <c r="D708" s="16"/>
      <c r="E708" s="16"/>
      <c r="F708" s="16"/>
      <c r="G708" s="16"/>
      <c r="H708" s="16"/>
      <c r="I708" s="16"/>
      <c r="J708" s="16"/>
      <c r="K708" s="16"/>
      <c r="N708" s="16"/>
      <c r="O708" s="16"/>
      <c r="P708" s="16"/>
      <c r="Q708" s="16"/>
      <c r="R708" s="16"/>
      <c r="S708" s="23"/>
      <c r="T708" s="16"/>
      <c r="U708" s="16"/>
      <c r="W708" s="23" t="str">
        <f>IF('PD5'!$V708&lt;&gt;"",'PD5'!$V708*VLOOKUP('PD5'!$U708,#REF!,2,0),"")</f>
        <v/>
      </c>
      <c r="X708" s="16"/>
      <c r="Y708" s="16"/>
      <c r="Z708" s="16"/>
      <c r="AA708" s="16"/>
      <c r="AB708" s="16"/>
      <c r="AC708" s="16"/>
    </row>
    <row r="709" spans="1:29" ht="15.75" customHeight="1" x14ac:dyDescent="0.35">
      <c r="A709" s="17"/>
      <c r="B709" s="16"/>
      <c r="C709" s="16"/>
      <c r="D709" s="16"/>
      <c r="E709" s="16"/>
      <c r="F709" s="16"/>
      <c r="G709" s="16"/>
      <c r="H709" s="16"/>
      <c r="I709" s="16"/>
      <c r="J709" s="16"/>
      <c r="K709" s="16"/>
      <c r="N709" s="16"/>
      <c r="O709" s="16"/>
      <c r="P709" s="16"/>
      <c r="Q709" s="16"/>
      <c r="R709" s="16"/>
      <c r="S709" s="23"/>
      <c r="T709" s="16"/>
      <c r="U709" s="16"/>
      <c r="W709" s="23" t="str">
        <f>IF('PD5'!$V709&lt;&gt;"",'PD5'!$V709*VLOOKUP('PD5'!$U709,#REF!,2,0),"")</f>
        <v/>
      </c>
      <c r="X709" s="16"/>
      <c r="Y709" s="16"/>
      <c r="Z709" s="16"/>
      <c r="AA709" s="16"/>
      <c r="AB709" s="16"/>
      <c r="AC709" s="16"/>
    </row>
    <row r="710" spans="1:29" ht="15.75" customHeight="1" x14ac:dyDescent="0.35">
      <c r="A710" s="17"/>
      <c r="B710" s="16"/>
      <c r="C710" s="16"/>
      <c r="D710" s="16"/>
      <c r="E710" s="16"/>
      <c r="F710" s="16"/>
      <c r="G710" s="16"/>
      <c r="H710" s="16"/>
      <c r="I710" s="16"/>
      <c r="J710" s="16"/>
      <c r="K710" s="16"/>
      <c r="N710" s="16"/>
      <c r="O710" s="16"/>
      <c r="P710" s="16"/>
      <c r="Q710" s="16"/>
      <c r="R710" s="16"/>
      <c r="S710" s="23"/>
      <c r="T710" s="16"/>
      <c r="U710" s="16"/>
      <c r="W710" s="23" t="str">
        <f>IF('PD5'!$V710&lt;&gt;"",'PD5'!$V710*VLOOKUP('PD5'!$U710,#REF!,2,0),"")</f>
        <v/>
      </c>
      <c r="X710" s="16"/>
      <c r="Y710" s="16"/>
      <c r="Z710" s="16"/>
      <c r="AA710" s="16"/>
      <c r="AB710" s="16"/>
      <c r="AC710" s="16"/>
    </row>
    <row r="711" spans="1:29" ht="15.75" customHeight="1" x14ac:dyDescent="0.35">
      <c r="A711" s="17"/>
      <c r="B711" s="16"/>
      <c r="C711" s="16"/>
      <c r="D711" s="16"/>
      <c r="E711" s="16"/>
      <c r="F711" s="16"/>
      <c r="G711" s="16"/>
      <c r="H711" s="16"/>
      <c r="I711" s="16"/>
      <c r="J711" s="16"/>
      <c r="K711" s="16"/>
      <c r="N711" s="16"/>
      <c r="O711" s="16"/>
      <c r="P711" s="16"/>
      <c r="Q711" s="16"/>
      <c r="R711" s="16"/>
      <c r="S711" s="23"/>
      <c r="T711" s="16"/>
      <c r="U711" s="16"/>
      <c r="W711" s="23" t="str">
        <f>IF('PD5'!$V711&lt;&gt;"",'PD5'!$V711*VLOOKUP('PD5'!$U711,#REF!,2,0),"")</f>
        <v/>
      </c>
      <c r="X711" s="16"/>
      <c r="Y711" s="16"/>
      <c r="Z711" s="16"/>
      <c r="AA711" s="16"/>
      <c r="AB711" s="16"/>
      <c r="AC711" s="16"/>
    </row>
    <row r="712" spans="1:29" ht="15.75" customHeight="1" x14ac:dyDescent="0.35">
      <c r="A712" s="17"/>
      <c r="B712" s="16"/>
      <c r="C712" s="16"/>
      <c r="D712" s="16"/>
      <c r="E712" s="16"/>
      <c r="F712" s="16"/>
      <c r="G712" s="16"/>
      <c r="H712" s="16"/>
      <c r="I712" s="16"/>
      <c r="J712" s="16"/>
      <c r="K712" s="16"/>
      <c r="N712" s="16"/>
      <c r="O712" s="16"/>
      <c r="P712" s="16"/>
      <c r="Q712" s="16"/>
      <c r="R712" s="16"/>
      <c r="S712" s="23"/>
      <c r="T712" s="16"/>
      <c r="U712" s="16"/>
      <c r="W712" s="23" t="str">
        <f>IF('PD5'!$V712&lt;&gt;"",'PD5'!$V712*VLOOKUP('PD5'!$U712,#REF!,2,0),"")</f>
        <v/>
      </c>
      <c r="X712" s="16"/>
      <c r="Y712" s="16"/>
      <c r="Z712" s="16"/>
      <c r="AA712" s="16"/>
      <c r="AB712" s="16"/>
      <c r="AC712" s="16"/>
    </row>
    <row r="713" spans="1:29" ht="15.75" customHeight="1" x14ac:dyDescent="0.35">
      <c r="A713" s="17"/>
      <c r="B713" s="16"/>
      <c r="C713" s="16"/>
      <c r="D713" s="16"/>
      <c r="E713" s="16"/>
      <c r="F713" s="16"/>
      <c r="G713" s="16"/>
      <c r="H713" s="16"/>
      <c r="I713" s="16"/>
      <c r="J713" s="16"/>
      <c r="K713" s="16"/>
      <c r="N713" s="16"/>
      <c r="O713" s="16"/>
      <c r="P713" s="16"/>
      <c r="Q713" s="16"/>
      <c r="R713" s="16"/>
      <c r="S713" s="23"/>
      <c r="T713" s="16"/>
      <c r="U713" s="16"/>
      <c r="W713" s="23" t="str">
        <f>IF('PD5'!$V713&lt;&gt;"",'PD5'!$V713*VLOOKUP('PD5'!$U713,#REF!,2,0),"")</f>
        <v/>
      </c>
      <c r="X713" s="16"/>
      <c r="Y713" s="16"/>
      <c r="Z713" s="16"/>
      <c r="AA713" s="16"/>
      <c r="AB713" s="16"/>
      <c r="AC713" s="16"/>
    </row>
    <row r="714" spans="1:29" ht="15.75" customHeight="1" x14ac:dyDescent="0.35">
      <c r="A714" s="17"/>
      <c r="B714" s="16"/>
      <c r="C714" s="16"/>
      <c r="D714" s="16"/>
      <c r="E714" s="16"/>
      <c r="F714" s="16"/>
      <c r="G714" s="16"/>
      <c r="H714" s="16"/>
      <c r="I714" s="16"/>
      <c r="J714" s="16"/>
      <c r="K714" s="16"/>
      <c r="N714" s="16"/>
      <c r="O714" s="16"/>
      <c r="P714" s="16"/>
      <c r="Q714" s="16"/>
      <c r="R714" s="16"/>
      <c r="S714" s="23"/>
      <c r="T714" s="16"/>
      <c r="U714" s="16"/>
      <c r="W714" s="23" t="str">
        <f>IF('PD5'!$V714&lt;&gt;"",'PD5'!$V714*VLOOKUP('PD5'!$U714,#REF!,2,0),"")</f>
        <v/>
      </c>
      <c r="X714" s="16"/>
      <c r="Y714" s="16"/>
      <c r="Z714" s="16"/>
      <c r="AA714" s="16"/>
      <c r="AB714" s="16"/>
      <c r="AC714" s="16"/>
    </row>
    <row r="715" spans="1:29" ht="15.75" customHeight="1" x14ac:dyDescent="0.35">
      <c r="A715" s="17"/>
      <c r="B715" s="16"/>
      <c r="C715" s="16"/>
      <c r="D715" s="16"/>
      <c r="E715" s="16"/>
      <c r="F715" s="16"/>
      <c r="G715" s="16"/>
      <c r="H715" s="16"/>
      <c r="I715" s="16"/>
      <c r="J715" s="16"/>
      <c r="K715" s="16"/>
      <c r="N715" s="16"/>
      <c r="O715" s="16"/>
      <c r="P715" s="16"/>
      <c r="Q715" s="16"/>
      <c r="R715" s="16"/>
      <c r="S715" s="23"/>
      <c r="T715" s="16"/>
      <c r="U715" s="16"/>
      <c r="W715" s="23" t="str">
        <f>IF('PD5'!$V715&lt;&gt;"",'PD5'!$V715*VLOOKUP('PD5'!$U715,#REF!,2,0),"")</f>
        <v/>
      </c>
      <c r="X715" s="16"/>
      <c r="Y715" s="16"/>
      <c r="Z715" s="16"/>
      <c r="AA715" s="16"/>
      <c r="AB715" s="16"/>
      <c r="AC715" s="16"/>
    </row>
    <row r="716" spans="1:29" ht="15.75" customHeight="1" x14ac:dyDescent="0.35">
      <c r="A716" s="17"/>
      <c r="B716" s="16"/>
      <c r="C716" s="16"/>
      <c r="D716" s="16"/>
      <c r="E716" s="16"/>
      <c r="F716" s="16"/>
      <c r="G716" s="16"/>
      <c r="H716" s="16"/>
      <c r="I716" s="16"/>
      <c r="J716" s="16"/>
      <c r="K716" s="16"/>
      <c r="N716" s="16"/>
      <c r="O716" s="16"/>
      <c r="P716" s="16"/>
      <c r="Q716" s="16"/>
      <c r="R716" s="16"/>
      <c r="S716" s="23"/>
      <c r="T716" s="16"/>
      <c r="U716" s="16"/>
      <c r="W716" s="23" t="str">
        <f>IF('PD5'!$V716&lt;&gt;"",'PD5'!$V716*VLOOKUP('PD5'!$U716,#REF!,2,0),"")</f>
        <v/>
      </c>
      <c r="X716" s="16"/>
      <c r="Y716" s="16"/>
      <c r="Z716" s="16"/>
      <c r="AA716" s="16"/>
      <c r="AB716" s="16"/>
      <c r="AC716" s="16"/>
    </row>
    <row r="717" spans="1:29" ht="15.75" customHeight="1" x14ac:dyDescent="0.35">
      <c r="A717" s="17"/>
      <c r="B717" s="16"/>
      <c r="C717" s="16"/>
      <c r="D717" s="16"/>
      <c r="E717" s="16"/>
      <c r="F717" s="16"/>
      <c r="G717" s="16"/>
      <c r="H717" s="16"/>
      <c r="I717" s="16"/>
      <c r="J717" s="16"/>
      <c r="K717" s="16"/>
      <c r="N717" s="16"/>
      <c r="O717" s="16"/>
      <c r="P717" s="16"/>
      <c r="Q717" s="16"/>
      <c r="R717" s="16"/>
      <c r="S717" s="23"/>
      <c r="T717" s="16"/>
      <c r="U717" s="16"/>
      <c r="W717" s="23" t="str">
        <f>IF('PD5'!$V717&lt;&gt;"",'PD5'!$V717*VLOOKUP('PD5'!$U717,#REF!,2,0),"")</f>
        <v/>
      </c>
      <c r="X717" s="16"/>
      <c r="Y717" s="16"/>
      <c r="Z717" s="16"/>
      <c r="AA717" s="16"/>
      <c r="AB717" s="16"/>
      <c r="AC717" s="16"/>
    </row>
    <row r="718" spans="1:29" ht="15.75" customHeight="1" x14ac:dyDescent="0.35">
      <c r="A718" s="17"/>
      <c r="B718" s="16"/>
      <c r="C718" s="16"/>
      <c r="D718" s="16"/>
      <c r="E718" s="16"/>
      <c r="F718" s="16"/>
      <c r="G718" s="16"/>
      <c r="H718" s="16"/>
      <c r="I718" s="16"/>
      <c r="J718" s="16"/>
      <c r="K718" s="16"/>
      <c r="N718" s="16"/>
      <c r="O718" s="16"/>
      <c r="P718" s="16"/>
      <c r="Q718" s="16"/>
      <c r="R718" s="16"/>
      <c r="S718" s="23"/>
      <c r="T718" s="16"/>
      <c r="U718" s="16"/>
      <c r="W718" s="23" t="str">
        <f>IF('PD5'!$V718&lt;&gt;"",'PD5'!$V718*VLOOKUP('PD5'!$U718,#REF!,2,0),"")</f>
        <v/>
      </c>
      <c r="X718" s="16"/>
      <c r="Y718" s="16"/>
      <c r="Z718" s="16"/>
      <c r="AA718" s="16"/>
      <c r="AB718" s="16"/>
      <c r="AC718" s="16"/>
    </row>
    <row r="719" spans="1:29" ht="15.75" customHeight="1" x14ac:dyDescent="0.35">
      <c r="A719" s="17"/>
      <c r="B719" s="16"/>
      <c r="C719" s="16"/>
      <c r="D719" s="16"/>
      <c r="E719" s="16"/>
      <c r="F719" s="16"/>
      <c r="G719" s="16"/>
      <c r="H719" s="16"/>
      <c r="I719" s="16"/>
      <c r="J719" s="16"/>
      <c r="K719" s="16"/>
      <c r="N719" s="16"/>
      <c r="O719" s="16"/>
      <c r="P719" s="16"/>
      <c r="Q719" s="16"/>
      <c r="R719" s="16"/>
      <c r="S719" s="23"/>
      <c r="T719" s="16"/>
      <c r="U719" s="16"/>
      <c r="W719" s="23" t="str">
        <f>IF('PD5'!$V719&lt;&gt;"",'PD5'!$V719*VLOOKUP('PD5'!$U719,#REF!,2,0),"")</f>
        <v/>
      </c>
      <c r="X719" s="16"/>
      <c r="Y719" s="16"/>
      <c r="Z719" s="16"/>
      <c r="AA719" s="16"/>
      <c r="AB719" s="16"/>
      <c r="AC719" s="16"/>
    </row>
    <row r="720" spans="1:29" ht="15.75" customHeight="1" x14ac:dyDescent="0.35">
      <c r="A720" s="17"/>
      <c r="B720" s="16"/>
      <c r="C720" s="16"/>
      <c r="D720" s="16"/>
      <c r="E720" s="16"/>
      <c r="F720" s="16"/>
      <c r="G720" s="16"/>
      <c r="H720" s="16"/>
      <c r="I720" s="16"/>
      <c r="J720" s="16"/>
      <c r="K720" s="16"/>
      <c r="N720" s="16"/>
      <c r="O720" s="16"/>
      <c r="P720" s="16"/>
      <c r="Q720" s="16"/>
      <c r="R720" s="16"/>
      <c r="S720" s="23"/>
      <c r="T720" s="16"/>
      <c r="U720" s="16"/>
      <c r="W720" s="23" t="str">
        <f>IF('PD5'!$V720&lt;&gt;"",'PD5'!$V720*VLOOKUP('PD5'!$U720,#REF!,2,0),"")</f>
        <v/>
      </c>
      <c r="X720" s="16"/>
      <c r="Y720" s="16"/>
      <c r="Z720" s="16"/>
      <c r="AA720" s="16"/>
      <c r="AB720" s="16"/>
      <c r="AC720" s="16"/>
    </row>
    <row r="721" spans="1:29" ht="15.75" customHeight="1" x14ac:dyDescent="0.35">
      <c r="A721" s="17"/>
      <c r="B721" s="16"/>
      <c r="C721" s="16"/>
      <c r="D721" s="16"/>
      <c r="E721" s="16"/>
      <c r="F721" s="16"/>
      <c r="G721" s="16"/>
      <c r="H721" s="16"/>
      <c r="I721" s="16"/>
      <c r="J721" s="16"/>
      <c r="K721" s="16"/>
      <c r="N721" s="16"/>
      <c r="O721" s="16"/>
      <c r="P721" s="16"/>
      <c r="Q721" s="16"/>
      <c r="R721" s="16"/>
      <c r="S721" s="23"/>
      <c r="T721" s="16"/>
      <c r="U721" s="16"/>
      <c r="W721" s="23" t="str">
        <f>IF('PD5'!$V721&lt;&gt;"",'PD5'!$V721*VLOOKUP('PD5'!$U721,#REF!,2,0),"")</f>
        <v/>
      </c>
      <c r="X721" s="16"/>
      <c r="Y721" s="16"/>
      <c r="Z721" s="16"/>
      <c r="AA721" s="16"/>
      <c r="AB721" s="16"/>
      <c r="AC721" s="16"/>
    </row>
    <row r="722" spans="1:29" ht="15.75" customHeight="1" x14ac:dyDescent="0.35">
      <c r="A722" s="17"/>
      <c r="B722" s="16"/>
      <c r="C722" s="16"/>
      <c r="D722" s="16"/>
      <c r="E722" s="16"/>
      <c r="F722" s="16"/>
      <c r="G722" s="16"/>
      <c r="H722" s="16"/>
      <c r="I722" s="16"/>
      <c r="J722" s="16"/>
      <c r="K722" s="16"/>
      <c r="N722" s="16"/>
      <c r="O722" s="16"/>
      <c r="P722" s="16"/>
      <c r="Q722" s="16"/>
      <c r="R722" s="16"/>
      <c r="S722" s="23"/>
      <c r="T722" s="16"/>
      <c r="U722" s="16"/>
      <c r="W722" s="23" t="str">
        <f>IF('PD5'!$V722&lt;&gt;"",'PD5'!$V722*VLOOKUP('PD5'!$U722,#REF!,2,0),"")</f>
        <v/>
      </c>
      <c r="X722" s="16"/>
      <c r="Y722" s="16"/>
      <c r="Z722" s="16"/>
      <c r="AA722" s="16"/>
      <c r="AB722" s="16"/>
      <c r="AC722" s="16"/>
    </row>
    <row r="723" spans="1:29" ht="15.75" customHeight="1" x14ac:dyDescent="0.35">
      <c r="A723" s="17"/>
      <c r="B723" s="16"/>
      <c r="C723" s="16"/>
      <c r="D723" s="16"/>
      <c r="E723" s="16"/>
      <c r="F723" s="16"/>
      <c r="G723" s="16"/>
      <c r="H723" s="16"/>
      <c r="I723" s="16"/>
      <c r="J723" s="16"/>
      <c r="K723" s="16"/>
      <c r="N723" s="16"/>
      <c r="O723" s="16"/>
      <c r="P723" s="16"/>
      <c r="Q723" s="16"/>
      <c r="R723" s="16"/>
      <c r="S723" s="23"/>
      <c r="T723" s="16"/>
      <c r="U723" s="16"/>
      <c r="W723" s="23" t="str">
        <f>IF('PD5'!$V723&lt;&gt;"",'PD5'!$V723*VLOOKUP('PD5'!$U723,#REF!,2,0),"")</f>
        <v/>
      </c>
      <c r="X723" s="16"/>
      <c r="Y723" s="16"/>
      <c r="Z723" s="16"/>
      <c r="AA723" s="16"/>
      <c r="AB723" s="16"/>
      <c r="AC723" s="16"/>
    </row>
    <row r="724" spans="1:29" ht="15.75" customHeight="1" x14ac:dyDescent="0.35">
      <c r="A724" s="17"/>
      <c r="B724" s="16"/>
      <c r="C724" s="16"/>
      <c r="D724" s="16"/>
      <c r="E724" s="16"/>
      <c r="F724" s="16"/>
      <c r="G724" s="16"/>
      <c r="H724" s="16"/>
      <c r="I724" s="16"/>
      <c r="J724" s="16"/>
      <c r="K724" s="16"/>
      <c r="N724" s="16"/>
      <c r="O724" s="16"/>
      <c r="P724" s="16"/>
      <c r="Q724" s="16"/>
      <c r="R724" s="16"/>
      <c r="S724" s="23"/>
      <c r="T724" s="16"/>
      <c r="U724" s="16"/>
      <c r="W724" s="23" t="str">
        <f>IF('PD5'!$V724&lt;&gt;"",'PD5'!$V724*VLOOKUP('PD5'!$U724,#REF!,2,0),"")</f>
        <v/>
      </c>
      <c r="X724" s="16"/>
      <c r="Y724" s="16"/>
      <c r="Z724" s="16"/>
      <c r="AA724" s="16"/>
      <c r="AB724" s="16"/>
      <c r="AC724" s="16"/>
    </row>
    <row r="725" spans="1:29" ht="15.75" customHeight="1" x14ac:dyDescent="0.35">
      <c r="A725" s="17"/>
      <c r="B725" s="16"/>
      <c r="C725" s="16"/>
      <c r="D725" s="16"/>
      <c r="E725" s="16"/>
      <c r="F725" s="16"/>
      <c r="G725" s="16"/>
      <c r="H725" s="16"/>
      <c r="I725" s="16"/>
      <c r="J725" s="16"/>
      <c r="K725" s="16"/>
      <c r="N725" s="16"/>
      <c r="O725" s="16"/>
      <c r="P725" s="16"/>
      <c r="Q725" s="16"/>
      <c r="R725" s="16"/>
      <c r="S725" s="23"/>
      <c r="T725" s="16"/>
      <c r="U725" s="16"/>
      <c r="W725" s="23" t="str">
        <f>IF('PD5'!$V725&lt;&gt;"",'PD5'!$V725*VLOOKUP('PD5'!$U725,#REF!,2,0),"")</f>
        <v/>
      </c>
      <c r="X725" s="16"/>
      <c r="Y725" s="16"/>
      <c r="Z725" s="16"/>
      <c r="AA725" s="16"/>
      <c r="AB725" s="16"/>
      <c r="AC725" s="16"/>
    </row>
    <row r="726" spans="1:29" ht="15.75" customHeight="1" x14ac:dyDescent="0.35">
      <c r="A726" s="17"/>
      <c r="B726" s="16"/>
      <c r="C726" s="16"/>
      <c r="D726" s="16"/>
      <c r="E726" s="16"/>
      <c r="F726" s="16"/>
      <c r="G726" s="16"/>
      <c r="H726" s="16"/>
      <c r="I726" s="16"/>
      <c r="J726" s="16"/>
      <c r="K726" s="16"/>
      <c r="N726" s="16"/>
      <c r="O726" s="16"/>
      <c r="P726" s="16"/>
      <c r="Q726" s="16"/>
      <c r="R726" s="16"/>
      <c r="S726" s="23"/>
      <c r="T726" s="16"/>
      <c r="U726" s="16"/>
      <c r="W726" s="23" t="str">
        <f>IF('PD5'!$V726&lt;&gt;"",'PD5'!$V726*VLOOKUP('PD5'!$U726,#REF!,2,0),"")</f>
        <v/>
      </c>
      <c r="X726" s="16"/>
      <c r="Y726" s="16"/>
      <c r="Z726" s="16"/>
      <c r="AA726" s="16"/>
      <c r="AB726" s="16"/>
      <c r="AC726" s="16"/>
    </row>
    <row r="727" spans="1:29" ht="15.75" customHeight="1" x14ac:dyDescent="0.35">
      <c r="A727" s="17"/>
      <c r="B727" s="16"/>
      <c r="C727" s="16"/>
      <c r="D727" s="16"/>
      <c r="E727" s="16"/>
      <c r="F727" s="16"/>
      <c r="G727" s="16"/>
      <c r="H727" s="16"/>
      <c r="I727" s="16"/>
      <c r="J727" s="16"/>
      <c r="K727" s="16"/>
      <c r="N727" s="16"/>
      <c r="O727" s="16"/>
      <c r="P727" s="16"/>
      <c r="Q727" s="16"/>
      <c r="R727" s="16"/>
      <c r="S727" s="23"/>
      <c r="T727" s="16"/>
      <c r="U727" s="16"/>
      <c r="W727" s="23" t="str">
        <f>IF('PD5'!$V727&lt;&gt;"",'PD5'!$V727*VLOOKUP('PD5'!$U727,#REF!,2,0),"")</f>
        <v/>
      </c>
      <c r="X727" s="16"/>
      <c r="Y727" s="16"/>
      <c r="Z727" s="16"/>
      <c r="AA727" s="16"/>
      <c r="AB727" s="16"/>
      <c r="AC727" s="16"/>
    </row>
    <row r="728" spans="1:29" ht="15.75" customHeight="1" x14ac:dyDescent="0.35">
      <c r="A728" s="17"/>
      <c r="B728" s="16"/>
      <c r="C728" s="16"/>
      <c r="D728" s="16"/>
      <c r="E728" s="16"/>
      <c r="F728" s="16"/>
      <c r="G728" s="16"/>
      <c r="H728" s="16"/>
      <c r="I728" s="16"/>
      <c r="J728" s="16"/>
      <c r="K728" s="16"/>
      <c r="N728" s="16"/>
      <c r="O728" s="16"/>
      <c r="P728" s="16"/>
      <c r="Q728" s="16"/>
      <c r="R728" s="16"/>
      <c r="S728" s="23"/>
      <c r="T728" s="16"/>
      <c r="U728" s="16"/>
      <c r="W728" s="23" t="str">
        <f>IF('PD5'!$V728&lt;&gt;"",'PD5'!$V728*VLOOKUP('PD5'!$U728,#REF!,2,0),"")</f>
        <v/>
      </c>
      <c r="X728" s="16"/>
      <c r="Y728" s="16"/>
      <c r="Z728" s="16"/>
      <c r="AA728" s="16"/>
      <c r="AB728" s="16"/>
      <c r="AC728" s="16"/>
    </row>
    <row r="729" spans="1:29" ht="15.75" customHeight="1" x14ac:dyDescent="0.35">
      <c r="A729" s="17"/>
      <c r="B729" s="16"/>
      <c r="C729" s="16"/>
      <c r="D729" s="16"/>
      <c r="E729" s="16"/>
      <c r="F729" s="16"/>
      <c r="G729" s="16"/>
      <c r="H729" s="16"/>
      <c r="I729" s="16"/>
      <c r="J729" s="16"/>
      <c r="K729" s="16"/>
      <c r="N729" s="16"/>
      <c r="O729" s="16"/>
      <c r="P729" s="16"/>
      <c r="Q729" s="16"/>
      <c r="R729" s="16"/>
      <c r="S729" s="23"/>
      <c r="T729" s="16"/>
      <c r="U729" s="16"/>
      <c r="W729" s="23" t="str">
        <f>IF('PD5'!$V729&lt;&gt;"",'PD5'!$V729*VLOOKUP('PD5'!$U729,#REF!,2,0),"")</f>
        <v/>
      </c>
      <c r="X729" s="16"/>
      <c r="Y729" s="16"/>
      <c r="Z729" s="16"/>
      <c r="AA729" s="16"/>
      <c r="AB729" s="16"/>
      <c r="AC729" s="16"/>
    </row>
    <row r="730" spans="1:29" ht="15.75" customHeight="1" x14ac:dyDescent="0.35">
      <c r="A730" s="17"/>
      <c r="B730" s="16"/>
      <c r="C730" s="16"/>
      <c r="D730" s="16"/>
      <c r="E730" s="16"/>
      <c r="F730" s="16"/>
      <c r="G730" s="16"/>
      <c r="H730" s="16"/>
      <c r="I730" s="16"/>
      <c r="J730" s="16"/>
      <c r="K730" s="16"/>
      <c r="N730" s="16"/>
      <c r="O730" s="16"/>
      <c r="P730" s="16"/>
      <c r="Q730" s="16"/>
      <c r="R730" s="16"/>
      <c r="S730" s="23"/>
      <c r="T730" s="16"/>
      <c r="U730" s="16"/>
      <c r="W730" s="23" t="str">
        <f>IF('PD5'!$V730&lt;&gt;"",'PD5'!$V730*VLOOKUP('PD5'!$U730,#REF!,2,0),"")</f>
        <v/>
      </c>
      <c r="X730" s="16"/>
      <c r="Y730" s="16"/>
      <c r="Z730" s="16"/>
      <c r="AA730" s="16"/>
      <c r="AB730" s="16"/>
      <c r="AC730" s="16"/>
    </row>
    <row r="731" spans="1:29" ht="15.75" customHeight="1" x14ac:dyDescent="0.35">
      <c r="A731" s="17"/>
      <c r="B731" s="16"/>
      <c r="C731" s="16"/>
      <c r="D731" s="16"/>
      <c r="E731" s="16"/>
      <c r="F731" s="16"/>
      <c r="G731" s="16"/>
      <c r="H731" s="16"/>
      <c r="I731" s="16"/>
      <c r="J731" s="16"/>
      <c r="K731" s="16"/>
      <c r="N731" s="16"/>
      <c r="O731" s="16"/>
      <c r="P731" s="16"/>
      <c r="Q731" s="16"/>
      <c r="R731" s="16"/>
      <c r="S731" s="23"/>
      <c r="T731" s="16"/>
      <c r="U731" s="16"/>
      <c r="W731" s="23" t="str">
        <f>IF('PD5'!$V731&lt;&gt;"",'PD5'!$V731*VLOOKUP('PD5'!$U731,#REF!,2,0),"")</f>
        <v/>
      </c>
      <c r="X731" s="16"/>
      <c r="Y731" s="16"/>
      <c r="Z731" s="16"/>
      <c r="AA731" s="16"/>
      <c r="AB731" s="16"/>
      <c r="AC731" s="16"/>
    </row>
    <row r="732" spans="1:29" ht="15.75" customHeight="1" x14ac:dyDescent="0.35">
      <c r="A732" s="17"/>
      <c r="B732" s="16"/>
      <c r="C732" s="16"/>
      <c r="D732" s="16"/>
      <c r="E732" s="16"/>
      <c r="F732" s="16"/>
      <c r="G732" s="16"/>
      <c r="H732" s="16"/>
      <c r="I732" s="16"/>
      <c r="J732" s="16"/>
      <c r="K732" s="16"/>
      <c r="N732" s="16"/>
      <c r="O732" s="16"/>
      <c r="P732" s="16"/>
      <c r="Q732" s="16"/>
      <c r="R732" s="16"/>
      <c r="S732" s="23"/>
      <c r="T732" s="16"/>
      <c r="U732" s="16"/>
      <c r="W732" s="23" t="str">
        <f>IF('PD5'!$V732&lt;&gt;"",'PD5'!$V732*VLOOKUP('PD5'!$U732,#REF!,2,0),"")</f>
        <v/>
      </c>
      <c r="X732" s="16"/>
      <c r="Y732" s="16"/>
      <c r="Z732" s="16"/>
      <c r="AA732" s="16"/>
      <c r="AB732" s="16"/>
      <c r="AC732" s="16"/>
    </row>
    <row r="733" spans="1:29" ht="15.75" customHeight="1" x14ac:dyDescent="0.35">
      <c r="A733" s="17"/>
      <c r="B733" s="16"/>
      <c r="C733" s="16"/>
      <c r="D733" s="16"/>
      <c r="E733" s="16"/>
      <c r="F733" s="16"/>
      <c r="G733" s="16"/>
      <c r="H733" s="16"/>
      <c r="I733" s="16"/>
      <c r="J733" s="16"/>
      <c r="K733" s="16"/>
      <c r="N733" s="16"/>
      <c r="O733" s="16"/>
      <c r="P733" s="16"/>
      <c r="Q733" s="16"/>
      <c r="R733" s="16"/>
      <c r="S733" s="23"/>
      <c r="T733" s="16"/>
      <c r="U733" s="16"/>
      <c r="W733" s="23" t="str">
        <f>IF('PD5'!$V733&lt;&gt;"",'PD5'!$V733*VLOOKUP('PD5'!$U733,#REF!,2,0),"")</f>
        <v/>
      </c>
      <c r="X733" s="16"/>
      <c r="Y733" s="16"/>
      <c r="Z733" s="16"/>
      <c r="AA733" s="16"/>
      <c r="AB733" s="16"/>
      <c r="AC733" s="16"/>
    </row>
    <row r="734" spans="1:29" ht="15.75" customHeight="1" x14ac:dyDescent="0.35">
      <c r="A734" s="17"/>
      <c r="B734" s="16"/>
      <c r="C734" s="16"/>
      <c r="D734" s="16"/>
      <c r="E734" s="16"/>
      <c r="F734" s="16"/>
      <c r="G734" s="16"/>
      <c r="H734" s="16"/>
      <c r="I734" s="16"/>
      <c r="J734" s="16"/>
      <c r="K734" s="16"/>
      <c r="N734" s="16"/>
      <c r="O734" s="16"/>
      <c r="P734" s="16"/>
      <c r="Q734" s="16"/>
      <c r="R734" s="16"/>
      <c r="S734" s="23"/>
      <c r="T734" s="16"/>
      <c r="U734" s="16"/>
      <c r="W734" s="23" t="str">
        <f>IF('PD5'!$V734&lt;&gt;"",'PD5'!$V734*VLOOKUP('PD5'!$U734,#REF!,2,0),"")</f>
        <v/>
      </c>
      <c r="X734" s="16"/>
      <c r="Y734" s="16"/>
      <c r="Z734" s="16"/>
      <c r="AA734" s="16"/>
      <c r="AB734" s="16"/>
      <c r="AC734" s="16"/>
    </row>
    <row r="735" spans="1:29" ht="15.75" customHeight="1" x14ac:dyDescent="0.35">
      <c r="A735" s="17"/>
      <c r="B735" s="16"/>
      <c r="C735" s="16"/>
      <c r="D735" s="16"/>
      <c r="E735" s="16"/>
      <c r="F735" s="16"/>
      <c r="G735" s="16"/>
      <c r="H735" s="16"/>
      <c r="I735" s="16"/>
      <c r="J735" s="16"/>
      <c r="K735" s="16"/>
      <c r="N735" s="16"/>
      <c r="O735" s="16"/>
      <c r="P735" s="16"/>
      <c r="Q735" s="16"/>
      <c r="R735" s="16"/>
      <c r="S735" s="23"/>
      <c r="T735" s="16"/>
      <c r="U735" s="16"/>
      <c r="W735" s="23" t="str">
        <f>IF('PD5'!$V735&lt;&gt;"",'PD5'!$V735*VLOOKUP('PD5'!$U735,#REF!,2,0),"")</f>
        <v/>
      </c>
      <c r="X735" s="16"/>
      <c r="Y735" s="16"/>
      <c r="Z735" s="16"/>
      <c r="AA735" s="16"/>
      <c r="AB735" s="16"/>
      <c r="AC735" s="16"/>
    </row>
    <row r="736" spans="1:29" ht="15.75" customHeight="1" x14ac:dyDescent="0.35">
      <c r="A736" s="17"/>
      <c r="B736" s="16"/>
      <c r="C736" s="16"/>
      <c r="D736" s="16"/>
      <c r="E736" s="16"/>
      <c r="F736" s="16"/>
      <c r="G736" s="16"/>
      <c r="H736" s="16"/>
      <c r="I736" s="16"/>
      <c r="J736" s="16"/>
      <c r="K736" s="16"/>
      <c r="N736" s="16"/>
      <c r="O736" s="16"/>
      <c r="P736" s="16"/>
      <c r="Q736" s="16"/>
      <c r="R736" s="16"/>
      <c r="S736" s="23"/>
      <c r="T736" s="16"/>
      <c r="U736" s="16"/>
      <c r="W736" s="23" t="str">
        <f>IF('PD5'!$V736&lt;&gt;"",'PD5'!$V736*VLOOKUP('PD5'!$U736,#REF!,2,0),"")</f>
        <v/>
      </c>
      <c r="X736" s="16"/>
      <c r="Y736" s="16"/>
      <c r="Z736" s="16"/>
      <c r="AA736" s="16"/>
      <c r="AB736" s="16"/>
      <c r="AC736" s="16"/>
    </row>
    <row r="737" spans="1:29" ht="15.75" customHeight="1" x14ac:dyDescent="0.35">
      <c r="A737" s="17"/>
      <c r="B737" s="16"/>
      <c r="C737" s="16"/>
      <c r="D737" s="16"/>
      <c r="E737" s="16"/>
      <c r="F737" s="16"/>
      <c r="G737" s="16"/>
      <c r="H737" s="16"/>
      <c r="I737" s="16"/>
      <c r="J737" s="16"/>
      <c r="K737" s="16"/>
      <c r="N737" s="16"/>
      <c r="O737" s="16"/>
      <c r="P737" s="16"/>
      <c r="Q737" s="16"/>
      <c r="R737" s="16"/>
      <c r="S737" s="23"/>
      <c r="T737" s="16"/>
      <c r="U737" s="16"/>
      <c r="W737" s="23" t="str">
        <f>IF('PD5'!$V737&lt;&gt;"",'PD5'!$V737*VLOOKUP('PD5'!$U737,#REF!,2,0),"")</f>
        <v/>
      </c>
      <c r="X737" s="16"/>
      <c r="Y737" s="16"/>
      <c r="Z737" s="16"/>
      <c r="AA737" s="16"/>
      <c r="AB737" s="16"/>
      <c r="AC737" s="16"/>
    </row>
    <row r="738" spans="1:29" ht="15.75" customHeight="1" x14ac:dyDescent="0.35">
      <c r="A738" s="17"/>
      <c r="B738" s="16"/>
      <c r="C738" s="16"/>
      <c r="D738" s="16"/>
      <c r="E738" s="16"/>
      <c r="F738" s="16"/>
      <c r="G738" s="16"/>
      <c r="H738" s="16"/>
      <c r="I738" s="16"/>
      <c r="J738" s="16"/>
      <c r="K738" s="16"/>
      <c r="N738" s="16"/>
      <c r="O738" s="16"/>
      <c r="P738" s="16"/>
      <c r="Q738" s="16"/>
      <c r="R738" s="16"/>
      <c r="S738" s="23"/>
      <c r="T738" s="16"/>
      <c r="U738" s="16"/>
      <c r="W738" s="23" t="str">
        <f>IF('PD5'!$V738&lt;&gt;"",'PD5'!$V738*VLOOKUP('PD5'!$U738,#REF!,2,0),"")</f>
        <v/>
      </c>
      <c r="X738" s="16"/>
      <c r="Y738" s="16"/>
      <c r="Z738" s="16"/>
      <c r="AA738" s="16"/>
      <c r="AB738" s="16"/>
      <c r="AC738" s="16"/>
    </row>
    <row r="739" spans="1:29" ht="15.75" customHeight="1" x14ac:dyDescent="0.35">
      <c r="A739" s="17"/>
      <c r="B739" s="16"/>
      <c r="C739" s="16"/>
      <c r="D739" s="16"/>
      <c r="E739" s="16"/>
      <c r="F739" s="16"/>
      <c r="G739" s="16"/>
      <c r="H739" s="16"/>
      <c r="I739" s="16"/>
      <c r="J739" s="16"/>
      <c r="K739" s="16"/>
      <c r="N739" s="16"/>
      <c r="O739" s="16"/>
      <c r="P739" s="16"/>
      <c r="Q739" s="16"/>
      <c r="R739" s="16"/>
      <c r="S739" s="23"/>
      <c r="T739" s="16"/>
      <c r="U739" s="16"/>
      <c r="W739" s="23" t="str">
        <f>IF('PD5'!$V739&lt;&gt;"",'PD5'!$V739*VLOOKUP('PD5'!$U739,#REF!,2,0),"")</f>
        <v/>
      </c>
      <c r="X739" s="16"/>
      <c r="Y739" s="16"/>
      <c r="Z739" s="16"/>
      <c r="AA739" s="16"/>
      <c r="AB739" s="16"/>
      <c r="AC739" s="16"/>
    </row>
    <row r="740" spans="1:29" ht="15.75" customHeight="1" x14ac:dyDescent="0.35">
      <c r="A740" s="17"/>
      <c r="B740" s="16"/>
      <c r="C740" s="16"/>
      <c r="D740" s="16"/>
      <c r="E740" s="16"/>
      <c r="F740" s="16"/>
      <c r="G740" s="16"/>
      <c r="H740" s="16"/>
      <c r="I740" s="16"/>
      <c r="J740" s="16"/>
      <c r="K740" s="16"/>
      <c r="N740" s="16"/>
      <c r="O740" s="16"/>
      <c r="P740" s="16"/>
      <c r="Q740" s="16"/>
      <c r="R740" s="16"/>
      <c r="S740" s="23"/>
      <c r="T740" s="16"/>
      <c r="U740" s="16"/>
      <c r="W740" s="23" t="str">
        <f>IF('PD5'!$V740&lt;&gt;"",'PD5'!$V740*VLOOKUP('PD5'!$U740,#REF!,2,0),"")</f>
        <v/>
      </c>
      <c r="X740" s="16"/>
      <c r="Y740" s="16"/>
      <c r="Z740" s="16"/>
      <c r="AA740" s="16"/>
      <c r="AB740" s="16"/>
      <c r="AC740" s="16"/>
    </row>
    <row r="741" spans="1:29" ht="15.75" customHeight="1" x14ac:dyDescent="0.35">
      <c r="A741" s="17"/>
      <c r="B741" s="16"/>
      <c r="C741" s="16"/>
      <c r="D741" s="16"/>
      <c r="E741" s="16"/>
      <c r="F741" s="16"/>
      <c r="G741" s="16"/>
      <c r="H741" s="16"/>
      <c r="I741" s="16"/>
      <c r="J741" s="16"/>
      <c r="K741" s="16"/>
      <c r="N741" s="16"/>
      <c r="O741" s="16"/>
      <c r="P741" s="16"/>
      <c r="Q741" s="16"/>
      <c r="R741" s="16"/>
      <c r="S741" s="23"/>
      <c r="T741" s="16"/>
      <c r="U741" s="16"/>
      <c r="W741" s="23" t="str">
        <f>IF('PD5'!$V741&lt;&gt;"",'PD5'!$V741*VLOOKUP('PD5'!$U741,#REF!,2,0),"")</f>
        <v/>
      </c>
      <c r="X741" s="16"/>
      <c r="Y741" s="16"/>
      <c r="Z741" s="16"/>
      <c r="AA741" s="16"/>
      <c r="AB741" s="16"/>
      <c r="AC741" s="16"/>
    </row>
    <row r="742" spans="1:29" ht="15.75" customHeight="1" x14ac:dyDescent="0.35">
      <c r="A742" s="17"/>
      <c r="B742" s="16"/>
      <c r="C742" s="16"/>
      <c r="D742" s="16"/>
      <c r="E742" s="16"/>
      <c r="F742" s="16"/>
      <c r="G742" s="16"/>
      <c r="H742" s="16"/>
      <c r="I742" s="16"/>
      <c r="J742" s="16"/>
      <c r="K742" s="16"/>
      <c r="N742" s="16"/>
      <c r="O742" s="16"/>
      <c r="P742" s="16"/>
      <c r="Q742" s="16"/>
      <c r="R742" s="16"/>
      <c r="S742" s="23"/>
      <c r="T742" s="16"/>
      <c r="U742" s="16"/>
      <c r="W742" s="23" t="str">
        <f>IF('PD5'!$V742&lt;&gt;"",'PD5'!$V742*VLOOKUP('PD5'!$U742,#REF!,2,0),"")</f>
        <v/>
      </c>
      <c r="X742" s="16"/>
      <c r="Y742" s="16"/>
      <c r="Z742" s="16"/>
      <c r="AA742" s="16"/>
      <c r="AB742" s="16"/>
      <c r="AC742" s="16"/>
    </row>
    <row r="743" spans="1:29" ht="15.75" customHeight="1" x14ac:dyDescent="0.35">
      <c r="A743" s="17"/>
      <c r="B743" s="16"/>
      <c r="C743" s="16"/>
      <c r="D743" s="16"/>
      <c r="E743" s="16"/>
      <c r="F743" s="16"/>
      <c r="G743" s="16"/>
      <c r="H743" s="16"/>
      <c r="I743" s="16"/>
      <c r="J743" s="16"/>
      <c r="K743" s="16"/>
      <c r="N743" s="16"/>
      <c r="O743" s="16"/>
      <c r="P743" s="16"/>
      <c r="Q743" s="16"/>
      <c r="R743" s="16"/>
      <c r="S743" s="23"/>
      <c r="T743" s="16"/>
      <c r="U743" s="16"/>
      <c r="W743" s="23" t="str">
        <f>IF('PD5'!$V743&lt;&gt;"",'PD5'!$V743*VLOOKUP('PD5'!$U743,#REF!,2,0),"")</f>
        <v/>
      </c>
      <c r="X743" s="16"/>
      <c r="Y743" s="16"/>
      <c r="Z743" s="16"/>
      <c r="AA743" s="16"/>
      <c r="AB743" s="16"/>
      <c r="AC743" s="16"/>
    </row>
    <row r="744" spans="1:29" ht="15.75" customHeight="1" x14ac:dyDescent="0.35">
      <c r="A744" s="17"/>
      <c r="B744" s="16"/>
      <c r="C744" s="16"/>
      <c r="D744" s="16"/>
      <c r="E744" s="16"/>
      <c r="F744" s="16"/>
      <c r="G744" s="16"/>
      <c r="H744" s="16"/>
      <c r="I744" s="16"/>
      <c r="J744" s="16"/>
      <c r="K744" s="16"/>
      <c r="N744" s="16"/>
      <c r="O744" s="16"/>
      <c r="P744" s="16"/>
      <c r="Q744" s="16"/>
      <c r="R744" s="16"/>
      <c r="S744" s="23"/>
      <c r="T744" s="16"/>
      <c r="U744" s="16"/>
      <c r="W744" s="23" t="str">
        <f>IF('PD5'!$V744&lt;&gt;"",'PD5'!$V744*VLOOKUP('PD5'!$U744,#REF!,2,0),"")</f>
        <v/>
      </c>
      <c r="X744" s="16"/>
      <c r="Y744" s="16"/>
      <c r="Z744" s="16"/>
      <c r="AA744" s="16"/>
      <c r="AB744" s="16"/>
      <c r="AC744" s="16"/>
    </row>
    <row r="745" spans="1:29" ht="15.75" customHeight="1" x14ac:dyDescent="0.35">
      <c r="A745" s="17"/>
      <c r="B745" s="16"/>
      <c r="C745" s="16"/>
      <c r="D745" s="16"/>
      <c r="E745" s="16"/>
      <c r="F745" s="16"/>
      <c r="G745" s="16"/>
      <c r="H745" s="16"/>
      <c r="I745" s="16"/>
      <c r="J745" s="16"/>
      <c r="K745" s="16"/>
      <c r="N745" s="16"/>
      <c r="O745" s="16"/>
      <c r="P745" s="16"/>
      <c r="Q745" s="16"/>
      <c r="R745" s="16"/>
      <c r="S745" s="23"/>
      <c r="T745" s="16"/>
      <c r="U745" s="16"/>
      <c r="W745" s="23" t="str">
        <f>IF('PD5'!$V745&lt;&gt;"",'PD5'!$V745*VLOOKUP('PD5'!$U745,#REF!,2,0),"")</f>
        <v/>
      </c>
      <c r="X745" s="16"/>
      <c r="Y745" s="16"/>
      <c r="Z745" s="16"/>
      <c r="AA745" s="16"/>
      <c r="AB745" s="16"/>
      <c r="AC745" s="16"/>
    </row>
    <row r="746" spans="1:29" ht="15.75" customHeight="1" x14ac:dyDescent="0.35">
      <c r="A746" s="17"/>
      <c r="B746" s="16"/>
      <c r="C746" s="16"/>
      <c r="D746" s="16"/>
      <c r="E746" s="16"/>
      <c r="F746" s="16"/>
      <c r="G746" s="16"/>
      <c r="H746" s="16"/>
      <c r="I746" s="16"/>
      <c r="J746" s="16"/>
      <c r="K746" s="16"/>
      <c r="N746" s="16"/>
      <c r="O746" s="16"/>
      <c r="P746" s="16"/>
      <c r="Q746" s="16"/>
      <c r="R746" s="16"/>
      <c r="S746" s="23"/>
      <c r="T746" s="16"/>
      <c r="U746" s="16"/>
      <c r="W746" s="23" t="str">
        <f>IF('PD5'!$V746&lt;&gt;"",'PD5'!$V746*VLOOKUP('PD5'!$U746,#REF!,2,0),"")</f>
        <v/>
      </c>
      <c r="X746" s="16"/>
      <c r="Y746" s="16"/>
      <c r="Z746" s="16"/>
      <c r="AA746" s="16"/>
      <c r="AB746" s="16"/>
      <c r="AC746" s="16"/>
    </row>
    <row r="747" spans="1:29" ht="15.75" customHeight="1" x14ac:dyDescent="0.35">
      <c r="A747" s="17"/>
      <c r="B747" s="16"/>
      <c r="C747" s="16"/>
      <c r="D747" s="16"/>
      <c r="E747" s="16"/>
      <c r="F747" s="16"/>
      <c r="G747" s="16"/>
      <c r="H747" s="16"/>
      <c r="I747" s="16"/>
      <c r="J747" s="16"/>
      <c r="K747" s="16"/>
      <c r="N747" s="16"/>
      <c r="O747" s="16"/>
      <c r="P747" s="16"/>
      <c r="Q747" s="16"/>
      <c r="R747" s="16"/>
      <c r="S747" s="23"/>
      <c r="T747" s="16"/>
      <c r="U747" s="16"/>
      <c r="W747" s="23" t="str">
        <f>IF('PD5'!$V747&lt;&gt;"",'PD5'!$V747*VLOOKUP('PD5'!$U747,#REF!,2,0),"")</f>
        <v/>
      </c>
      <c r="X747" s="16"/>
      <c r="Y747" s="16"/>
      <c r="Z747" s="16"/>
      <c r="AA747" s="16"/>
      <c r="AB747" s="16"/>
      <c r="AC747" s="16"/>
    </row>
    <row r="748" spans="1:29" ht="15.75" customHeight="1" x14ac:dyDescent="0.35">
      <c r="A748" s="17"/>
      <c r="B748" s="16"/>
      <c r="C748" s="16"/>
      <c r="D748" s="16"/>
      <c r="E748" s="16"/>
      <c r="F748" s="16"/>
      <c r="G748" s="16"/>
      <c r="H748" s="16"/>
      <c r="I748" s="16"/>
      <c r="J748" s="16"/>
      <c r="K748" s="16"/>
      <c r="N748" s="16"/>
      <c r="O748" s="16"/>
      <c r="P748" s="16"/>
      <c r="Q748" s="16"/>
      <c r="R748" s="16"/>
      <c r="S748" s="23"/>
      <c r="T748" s="16"/>
      <c r="U748" s="16"/>
      <c r="W748" s="23" t="str">
        <f>IF('PD5'!$V748&lt;&gt;"",'PD5'!$V748*VLOOKUP('PD5'!$U748,#REF!,2,0),"")</f>
        <v/>
      </c>
      <c r="X748" s="16"/>
      <c r="Y748" s="16"/>
      <c r="Z748" s="16"/>
      <c r="AA748" s="16"/>
      <c r="AB748" s="16"/>
      <c r="AC748" s="16"/>
    </row>
    <row r="749" spans="1:29" ht="15.75" customHeight="1" x14ac:dyDescent="0.35">
      <c r="A749" s="17"/>
      <c r="B749" s="16"/>
      <c r="C749" s="16"/>
      <c r="D749" s="16"/>
      <c r="E749" s="16"/>
      <c r="F749" s="16"/>
      <c r="G749" s="16"/>
      <c r="H749" s="16"/>
      <c r="I749" s="16"/>
      <c r="J749" s="16"/>
      <c r="K749" s="16"/>
      <c r="N749" s="16"/>
      <c r="O749" s="16"/>
      <c r="P749" s="16"/>
      <c r="Q749" s="16"/>
      <c r="R749" s="16"/>
      <c r="S749" s="23"/>
      <c r="T749" s="16"/>
      <c r="U749" s="16"/>
      <c r="W749" s="23" t="str">
        <f>IF('PD5'!$V749&lt;&gt;"",'PD5'!$V749*VLOOKUP('PD5'!$U749,#REF!,2,0),"")</f>
        <v/>
      </c>
      <c r="X749" s="16"/>
      <c r="Y749" s="16"/>
      <c r="Z749" s="16"/>
      <c r="AA749" s="16"/>
      <c r="AB749" s="16"/>
      <c r="AC749" s="16"/>
    </row>
    <row r="750" spans="1:29" ht="15.75" customHeight="1" x14ac:dyDescent="0.35">
      <c r="A750" s="17"/>
      <c r="B750" s="16"/>
      <c r="C750" s="16"/>
      <c r="D750" s="16"/>
      <c r="E750" s="16"/>
      <c r="F750" s="16"/>
      <c r="G750" s="16"/>
      <c r="H750" s="16"/>
      <c r="I750" s="16"/>
      <c r="J750" s="16"/>
      <c r="K750" s="16"/>
      <c r="N750" s="16"/>
      <c r="O750" s="16"/>
      <c r="P750" s="16"/>
      <c r="Q750" s="16"/>
      <c r="R750" s="16"/>
      <c r="S750" s="23"/>
      <c r="T750" s="16"/>
      <c r="U750" s="16"/>
      <c r="W750" s="23" t="str">
        <f>IF('PD5'!$V750&lt;&gt;"",'PD5'!$V750*VLOOKUP('PD5'!$U750,#REF!,2,0),"")</f>
        <v/>
      </c>
      <c r="X750" s="16"/>
      <c r="Y750" s="16"/>
      <c r="Z750" s="16"/>
      <c r="AA750" s="16"/>
      <c r="AB750" s="16"/>
      <c r="AC750" s="16"/>
    </row>
    <row r="751" spans="1:29" ht="15.75" customHeight="1" x14ac:dyDescent="0.35">
      <c r="A751" s="17"/>
      <c r="B751" s="16"/>
      <c r="C751" s="16"/>
      <c r="D751" s="16"/>
      <c r="E751" s="16"/>
      <c r="F751" s="16"/>
      <c r="G751" s="16"/>
      <c r="H751" s="16"/>
      <c r="I751" s="16"/>
      <c r="J751" s="16"/>
      <c r="K751" s="16"/>
      <c r="N751" s="16"/>
      <c r="O751" s="16"/>
      <c r="P751" s="16"/>
      <c r="Q751" s="16"/>
      <c r="R751" s="16"/>
      <c r="S751" s="23"/>
      <c r="T751" s="16"/>
      <c r="U751" s="16"/>
      <c r="W751" s="23" t="str">
        <f>IF('PD5'!$V751&lt;&gt;"",'PD5'!$V751*VLOOKUP('PD5'!$U751,#REF!,2,0),"")</f>
        <v/>
      </c>
      <c r="X751" s="16"/>
      <c r="Y751" s="16"/>
      <c r="Z751" s="16"/>
      <c r="AA751" s="16"/>
      <c r="AB751" s="16"/>
      <c r="AC751" s="16"/>
    </row>
    <row r="752" spans="1:29" ht="15.75" customHeight="1" x14ac:dyDescent="0.35">
      <c r="A752" s="17"/>
      <c r="B752" s="16"/>
      <c r="C752" s="16"/>
      <c r="D752" s="16"/>
      <c r="E752" s="16"/>
      <c r="F752" s="16"/>
      <c r="G752" s="16"/>
      <c r="H752" s="16"/>
      <c r="I752" s="16"/>
      <c r="J752" s="16"/>
      <c r="K752" s="16"/>
      <c r="N752" s="16"/>
      <c r="O752" s="16"/>
      <c r="P752" s="16"/>
      <c r="Q752" s="16"/>
      <c r="R752" s="16"/>
      <c r="S752" s="23"/>
      <c r="T752" s="16"/>
      <c r="U752" s="16"/>
      <c r="W752" s="23" t="str">
        <f>IF('PD5'!$V752&lt;&gt;"",'PD5'!$V752*VLOOKUP('PD5'!$U752,#REF!,2,0),"")</f>
        <v/>
      </c>
      <c r="X752" s="16"/>
      <c r="Y752" s="16"/>
      <c r="Z752" s="16"/>
      <c r="AA752" s="16"/>
      <c r="AB752" s="16"/>
      <c r="AC752" s="16"/>
    </row>
    <row r="753" spans="1:29" ht="15.75" customHeight="1" x14ac:dyDescent="0.35">
      <c r="A753" s="17"/>
      <c r="B753" s="16"/>
      <c r="C753" s="16"/>
      <c r="D753" s="16"/>
      <c r="E753" s="16"/>
      <c r="F753" s="16"/>
      <c r="G753" s="16"/>
      <c r="H753" s="16"/>
      <c r="I753" s="16"/>
      <c r="J753" s="16"/>
      <c r="K753" s="16"/>
      <c r="N753" s="16"/>
      <c r="O753" s="16"/>
      <c r="P753" s="16"/>
      <c r="Q753" s="16"/>
      <c r="R753" s="16"/>
      <c r="S753" s="23"/>
      <c r="T753" s="16"/>
      <c r="U753" s="16"/>
      <c r="W753" s="23" t="str">
        <f>IF('PD5'!$V753&lt;&gt;"",'PD5'!$V753*VLOOKUP('PD5'!$U753,#REF!,2,0),"")</f>
        <v/>
      </c>
      <c r="X753" s="16"/>
      <c r="Y753" s="16"/>
      <c r="Z753" s="16"/>
      <c r="AA753" s="16"/>
      <c r="AB753" s="16"/>
      <c r="AC753" s="16"/>
    </row>
    <row r="754" spans="1:29" ht="15.75" customHeight="1" x14ac:dyDescent="0.35">
      <c r="A754" s="17"/>
      <c r="B754" s="16"/>
      <c r="C754" s="16"/>
      <c r="D754" s="16"/>
      <c r="E754" s="16"/>
      <c r="F754" s="16"/>
      <c r="G754" s="16"/>
      <c r="H754" s="16"/>
      <c r="I754" s="16"/>
      <c r="J754" s="16"/>
      <c r="K754" s="16"/>
      <c r="N754" s="16"/>
      <c r="O754" s="16"/>
      <c r="P754" s="16"/>
      <c r="Q754" s="16"/>
      <c r="R754" s="16"/>
      <c r="S754" s="23"/>
      <c r="T754" s="16"/>
      <c r="U754" s="16"/>
      <c r="W754" s="23" t="str">
        <f>IF('PD5'!$V754&lt;&gt;"",'PD5'!$V754*VLOOKUP('PD5'!$U754,#REF!,2,0),"")</f>
        <v/>
      </c>
      <c r="X754" s="16"/>
      <c r="Y754" s="16"/>
      <c r="Z754" s="16"/>
      <c r="AA754" s="16"/>
      <c r="AB754" s="16"/>
      <c r="AC754" s="16"/>
    </row>
    <row r="755" spans="1:29" ht="15.75" customHeight="1" x14ac:dyDescent="0.35">
      <c r="A755" s="17"/>
      <c r="B755" s="16"/>
      <c r="C755" s="16"/>
      <c r="D755" s="16"/>
      <c r="E755" s="16"/>
      <c r="F755" s="16"/>
      <c r="G755" s="16"/>
      <c r="H755" s="16"/>
      <c r="I755" s="16"/>
      <c r="J755" s="16"/>
      <c r="K755" s="16"/>
      <c r="N755" s="16"/>
      <c r="O755" s="16"/>
      <c r="P755" s="16"/>
      <c r="Q755" s="16"/>
      <c r="R755" s="16"/>
      <c r="S755" s="23"/>
      <c r="T755" s="16"/>
      <c r="U755" s="16"/>
      <c r="W755" s="23" t="str">
        <f>IF('PD5'!$V755&lt;&gt;"",'PD5'!$V755*VLOOKUP('PD5'!$U755,#REF!,2,0),"")</f>
        <v/>
      </c>
      <c r="X755" s="16"/>
      <c r="Y755" s="16"/>
      <c r="Z755" s="16"/>
      <c r="AA755" s="16"/>
      <c r="AB755" s="16"/>
      <c r="AC755" s="16"/>
    </row>
    <row r="756" spans="1:29" ht="15.75" customHeight="1" x14ac:dyDescent="0.35">
      <c r="A756" s="17"/>
      <c r="B756" s="16"/>
      <c r="C756" s="16"/>
      <c r="D756" s="16"/>
      <c r="E756" s="16"/>
      <c r="F756" s="16"/>
      <c r="G756" s="16"/>
      <c r="H756" s="16"/>
      <c r="I756" s="16"/>
      <c r="J756" s="16"/>
      <c r="K756" s="16"/>
      <c r="N756" s="16"/>
      <c r="O756" s="16"/>
      <c r="P756" s="16"/>
      <c r="Q756" s="16"/>
      <c r="R756" s="16"/>
      <c r="S756" s="23"/>
      <c r="T756" s="16"/>
      <c r="U756" s="16"/>
      <c r="W756" s="23" t="str">
        <f>IF('PD5'!$V756&lt;&gt;"",'PD5'!$V756*VLOOKUP('PD5'!$U756,#REF!,2,0),"")</f>
        <v/>
      </c>
      <c r="X756" s="16"/>
      <c r="Y756" s="16"/>
      <c r="Z756" s="16"/>
      <c r="AA756" s="16"/>
      <c r="AB756" s="16"/>
      <c r="AC756" s="16"/>
    </row>
    <row r="757" spans="1:29" ht="15.75" customHeight="1" x14ac:dyDescent="0.35">
      <c r="A757" s="17"/>
      <c r="B757" s="16"/>
      <c r="C757" s="16"/>
      <c r="D757" s="16"/>
      <c r="E757" s="16"/>
      <c r="F757" s="16"/>
      <c r="G757" s="16"/>
      <c r="H757" s="16"/>
      <c r="I757" s="16"/>
      <c r="J757" s="16"/>
      <c r="K757" s="16"/>
      <c r="N757" s="16"/>
      <c r="O757" s="16"/>
      <c r="P757" s="16"/>
      <c r="Q757" s="16"/>
      <c r="R757" s="16"/>
      <c r="S757" s="23"/>
      <c r="T757" s="16"/>
      <c r="U757" s="16"/>
      <c r="W757" s="23" t="str">
        <f>IF('PD5'!$V757&lt;&gt;"",'PD5'!$V757*VLOOKUP('PD5'!$U757,#REF!,2,0),"")</f>
        <v/>
      </c>
      <c r="X757" s="16"/>
      <c r="Y757" s="16"/>
      <c r="Z757" s="16"/>
      <c r="AA757" s="16"/>
      <c r="AB757" s="16"/>
      <c r="AC757" s="16"/>
    </row>
    <row r="758" spans="1:29" ht="15.75" customHeight="1" x14ac:dyDescent="0.35">
      <c r="A758" s="17"/>
      <c r="B758" s="16"/>
      <c r="C758" s="16"/>
      <c r="D758" s="16"/>
      <c r="E758" s="16"/>
      <c r="F758" s="16"/>
      <c r="G758" s="16"/>
      <c r="H758" s="16"/>
      <c r="I758" s="16"/>
      <c r="J758" s="16"/>
      <c r="K758" s="16"/>
      <c r="N758" s="16"/>
      <c r="O758" s="16"/>
      <c r="P758" s="16"/>
      <c r="Q758" s="16"/>
      <c r="R758" s="16"/>
      <c r="S758" s="23"/>
      <c r="T758" s="16"/>
      <c r="U758" s="16"/>
      <c r="W758" s="23" t="str">
        <f>IF('PD5'!$V758&lt;&gt;"",'PD5'!$V758*VLOOKUP('PD5'!$U758,#REF!,2,0),"")</f>
        <v/>
      </c>
      <c r="X758" s="16"/>
      <c r="Y758" s="16"/>
      <c r="Z758" s="16"/>
      <c r="AA758" s="16"/>
      <c r="AB758" s="16"/>
      <c r="AC758" s="16"/>
    </row>
    <row r="759" spans="1:29" ht="15.75" customHeight="1" x14ac:dyDescent="0.35">
      <c r="A759" s="17"/>
      <c r="B759" s="16"/>
      <c r="C759" s="16"/>
      <c r="D759" s="16"/>
      <c r="E759" s="16"/>
      <c r="F759" s="16"/>
      <c r="G759" s="16"/>
      <c r="H759" s="16"/>
      <c r="I759" s="16"/>
      <c r="J759" s="16"/>
      <c r="K759" s="16"/>
      <c r="N759" s="16"/>
      <c r="O759" s="16"/>
      <c r="P759" s="16"/>
      <c r="Q759" s="16"/>
      <c r="R759" s="16"/>
      <c r="S759" s="23"/>
      <c r="T759" s="16"/>
      <c r="U759" s="16"/>
      <c r="W759" s="23" t="str">
        <f>IF('PD5'!$V759&lt;&gt;"",'PD5'!$V759*VLOOKUP('PD5'!$U759,#REF!,2,0),"")</f>
        <v/>
      </c>
      <c r="X759" s="16"/>
      <c r="Y759" s="16"/>
      <c r="Z759" s="16"/>
      <c r="AA759" s="16"/>
      <c r="AB759" s="16"/>
      <c r="AC759" s="16"/>
    </row>
    <row r="760" spans="1:29" ht="15.75" customHeight="1" x14ac:dyDescent="0.35">
      <c r="A760" s="17"/>
      <c r="B760" s="16"/>
      <c r="C760" s="16"/>
      <c r="D760" s="16"/>
      <c r="E760" s="16"/>
      <c r="F760" s="16"/>
      <c r="G760" s="16"/>
      <c r="H760" s="16"/>
      <c r="I760" s="16"/>
      <c r="J760" s="16"/>
      <c r="K760" s="16"/>
      <c r="N760" s="16"/>
      <c r="O760" s="16"/>
      <c r="P760" s="16"/>
      <c r="Q760" s="16"/>
      <c r="R760" s="16"/>
      <c r="S760" s="23"/>
      <c r="T760" s="16"/>
      <c r="U760" s="16"/>
      <c r="W760" s="23" t="str">
        <f>IF('PD5'!$V760&lt;&gt;"",'PD5'!$V760*VLOOKUP('PD5'!$U760,#REF!,2,0),"")</f>
        <v/>
      </c>
      <c r="X760" s="16"/>
      <c r="Y760" s="16"/>
      <c r="Z760" s="16"/>
      <c r="AA760" s="16"/>
      <c r="AB760" s="16"/>
      <c r="AC760" s="16"/>
    </row>
    <row r="761" spans="1:29" ht="15.75" customHeight="1" x14ac:dyDescent="0.35">
      <c r="A761" s="17"/>
      <c r="B761" s="16"/>
      <c r="C761" s="16"/>
      <c r="D761" s="16"/>
      <c r="E761" s="16"/>
      <c r="F761" s="16"/>
      <c r="G761" s="16"/>
      <c r="H761" s="16"/>
      <c r="I761" s="16"/>
      <c r="J761" s="16"/>
      <c r="K761" s="16"/>
      <c r="N761" s="16"/>
      <c r="O761" s="16"/>
      <c r="P761" s="16"/>
      <c r="Q761" s="16"/>
      <c r="R761" s="16"/>
      <c r="S761" s="23"/>
      <c r="T761" s="16"/>
      <c r="U761" s="16"/>
      <c r="W761" s="23" t="str">
        <f>IF('PD5'!$V761&lt;&gt;"",'PD5'!$V761*VLOOKUP('PD5'!$U761,#REF!,2,0),"")</f>
        <v/>
      </c>
      <c r="X761" s="16"/>
      <c r="Y761" s="16"/>
      <c r="Z761" s="16"/>
      <c r="AA761" s="16"/>
      <c r="AB761" s="16"/>
      <c r="AC761" s="16"/>
    </row>
    <row r="762" spans="1:29" ht="15.75" customHeight="1" x14ac:dyDescent="0.35">
      <c r="A762" s="17"/>
      <c r="B762" s="16"/>
      <c r="C762" s="16"/>
      <c r="D762" s="16"/>
      <c r="E762" s="16"/>
      <c r="F762" s="16"/>
      <c r="G762" s="16"/>
      <c r="H762" s="16"/>
      <c r="I762" s="16"/>
      <c r="J762" s="16"/>
      <c r="K762" s="16"/>
      <c r="N762" s="16"/>
      <c r="O762" s="16"/>
      <c r="P762" s="16"/>
      <c r="Q762" s="16"/>
      <c r="R762" s="16"/>
      <c r="S762" s="23"/>
      <c r="T762" s="16"/>
      <c r="U762" s="16"/>
      <c r="W762" s="23" t="str">
        <f>IF('PD5'!$V762&lt;&gt;"",'PD5'!$V762*VLOOKUP('PD5'!$U762,#REF!,2,0),"")</f>
        <v/>
      </c>
      <c r="X762" s="16"/>
      <c r="Y762" s="16"/>
      <c r="Z762" s="16"/>
      <c r="AA762" s="16"/>
      <c r="AB762" s="16"/>
      <c r="AC762" s="16"/>
    </row>
    <row r="763" spans="1:29" ht="15.75" customHeight="1" x14ac:dyDescent="0.35">
      <c r="A763" s="17"/>
      <c r="B763" s="16"/>
      <c r="C763" s="16"/>
      <c r="D763" s="16"/>
      <c r="E763" s="16"/>
      <c r="F763" s="16"/>
      <c r="G763" s="16"/>
      <c r="H763" s="16"/>
      <c r="I763" s="16"/>
      <c r="J763" s="16"/>
      <c r="K763" s="16"/>
      <c r="N763" s="16"/>
      <c r="O763" s="16"/>
      <c r="P763" s="16"/>
      <c r="Q763" s="16"/>
      <c r="R763" s="16"/>
      <c r="S763" s="23"/>
      <c r="T763" s="16"/>
      <c r="U763" s="16"/>
      <c r="W763" s="23" t="str">
        <f>IF('PD5'!$V763&lt;&gt;"",'PD5'!$V763*VLOOKUP('PD5'!$U763,#REF!,2,0),"")</f>
        <v/>
      </c>
      <c r="X763" s="16"/>
      <c r="Y763" s="16"/>
      <c r="Z763" s="16"/>
      <c r="AA763" s="16"/>
      <c r="AB763" s="16"/>
      <c r="AC763" s="16"/>
    </row>
    <row r="764" spans="1:29" ht="15.75" customHeight="1" x14ac:dyDescent="0.35">
      <c r="A764" s="17"/>
      <c r="B764" s="16"/>
      <c r="C764" s="16"/>
      <c r="D764" s="16"/>
      <c r="E764" s="16"/>
      <c r="F764" s="16"/>
      <c r="G764" s="16"/>
      <c r="H764" s="16"/>
      <c r="I764" s="16"/>
      <c r="J764" s="16"/>
      <c r="K764" s="16"/>
      <c r="N764" s="16"/>
      <c r="O764" s="16"/>
      <c r="P764" s="16"/>
      <c r="Q764" s="16"/>
      <c r="R764" s="16"/>
      <c r="S764" s="23"/>
      <c r="T764" s="16"/>
      <c r="U764" s="16"/>
      <c r="W764" s="23" t="str">
        <f>IF('PD5'!$V764&lt;&gt;"",'PD5'!$V764*VLOOKUP('PD5'!$U764,#REF!,2,0),"")</f>
        <v/>
      </c>
      <c r="X764" s="16"/>
      <c r="Y764" s="16"/>
      <c r="Z764" s="16"/>
      <c r="AA764" s="16"/>
      <c r="AB764" s="16"/>
      <c r="AC764" s="16"/>
    </row>
    <row r="765" spans="1:29" ht="15.75" customHeight="1" x14ac:dyDescent="0.35">
      <c r="A765" s="17"/>
      <c r="B765" s="16"/>
      <c r="C765" s="16"/>
      <c r="D765" s="16"/>
      <c r="E765" s="16"/>
      <c r="F765" s="16"/>
      <c r="G765" s="16"/>
      <c r="H765" s="16"/>
      <c r="I765" s="16"/>
      <c r="J765" s="16"/>
      <c r="K765" s="16"/>
      <c r="N765" s="16"/>
      <c r="O765" s="16"/>
      <c r="P765" s="16"/>
      <c r="Q765" s="16"/>
      <c r="R765" s="16"/>
      <c r="S765" s="23"/>
      <c r="T765" s="16"/>
      <c r="U765" s="16"/>
      <c r="W765" s="23" t="str">
        <f>IF('PD5'!$V765&lt;&gt;"",'PD5'!$V765*VLOOKUP('PD5'!$U765,#REF!,2,0),"")</f>
        <v/>
      </c>
      <c r="X765" s="16"/>
      <c r="Y765" s="16"/>
      <c r="Z765" s="16"/>
      <c r="AA765" s="16"/>
      <c r="AB765" s="16"/>
      <c r="AC765" s="16"/>
    </row>
    <row r="766" spans="1:29" ht="15.75" customHeight="1" x14ac:dyDescent="0.35">
      <c r="A766" s="17"/>
      <c r="B766" s="16"/>
      <c r="C766" s="16"/>
      <c r="D766" s="16"/>
      <c r="E766" s="16"/>
      <c r="F766" s="16"/>
      <c r="G766" s="16"/>
      <c r="H766" s="16"/>
      <c r="I766" s="16"/>
      <c r="J766" s="16"/>
      <c r="K766" s="16"/>
      <c r="N766" s="16"/>
      <c r="O766" s="16"/>
      <c r="P766" s="16"/>
      <c r="Q766" s="16"/>
      <c r="R766" s="16"/>
      <c r="S766" s="23"/>
      <c r="T766" s="16"/>
      <c r="U766" s="16"/>
      <c r="W766" s="23" t="str">
        <f>IF('PD5'!$V766&lt;&gt;"",'PD5'!$V766*VLOOKUP('PD5'!$U766,#REF!,2,0),"")</f>
        <v/>
      </c>
      <c r="X766" s="16"/>
      <c r="Y766" s="16"/>
      <c r="Z766" s="16"/>
      <c r="AA766" s="16"/>
      <c r="AB766" s="16"/>
      <c r="AC766" s="16"/>
    </row>
    <row r="767" spans="1:29" ht="15.75" customHeight="1" x14ac:dyDescent="0.35">
      <c r="A767" s="17"/>
      <c r="B767" s="16"/>
      <c r="C767" s="16"/>
      <c r="D767" s="16"/>
      <c r="E767" s="16"/>
      <c r="F767" s="16"/>
      <c r="G767" s="16"/>
      <c r="H767" s="16"/>
      <c r="I767" s="16"/>
      <c r="J767" s="16"/>
      <c r="K767" s="16"/>
      <c r="N767" s="16"/>
      <c r="O767" s="16"/>
      <c r="P767" s="16"/>
      <c r="Q767" s="16"/>
      <c r="R767" s="16"/>
      <c r="S767" s="23"/>
      <c r="T767" s="16"/>
      <c r="U767" s="16"/>
      <c r="W767" s="23" t="str">
        <f>IF('PD5'!$V767&lt;&gt;"",'PD5'!$V767*VLOOKUP('PD5'!$U767,#REF!,2,0),"")</f>
        <v/>
      </c>
      <c r="X767" s="16"/>
      <c r="Y767" s="16"/>
      <c r="Z767" s="16"/>
      <c r="AA767" s="16"/>
      <c r="AB767" s="16"/>
      <c r="AC767" s="16"/>
    </row>
    <row r="768" spans="1:29" ht="15.75" customHeight="1" x14ac:dyDescent="0.35">
      <c r="A768" s="17"/>
      <c r="B768" s="16"/>
      <c r="C768" s="16"/>
      <c r="D768" s="16"/>
      <c r="E768" s="16"/>
      <c r="F768" s="16"/>
      <c r="G768" s="16"/>
      <c r="H768" s="16"/>
      <c r="I768" s="16"/>
      <c r="J768" s="16"/>
      <c r="K768" s="16"/>
      <c r="N768" s="16"/>
      <c r="O768" s="16"/>
      <c r="P768" s="16"/>
      <c r="Q768" s="16"/>
      <c r="R768" s="16"/>
      <c r="S768" s="23"/>
      <c r="T768" s="16"/>
      <c r="U768" s="16"/>
      <c r="W768" s="23" t="str">
        <f>IF('PD5'!$V768&lt;&gt;"",'PD5'!$V768*VLOOKUP('PD5'!$U768,#REF!,2,0),"")</f>
        <v/>
      </c>
      <c r="X768" s="16"/>
      <c r="Y768" s="16"/>
      <c r="Z768" s="16"/>
      <c r="AA768" s="16"/>
      <c r="AB768" s="16"/>
      <c r="AC768" s="16"/>
    </row>
    <row r="769" spans="1:29" ht="15.75" customHeight="1" x14ac:dyDescent="0.35">
      <c r="A769" s="17"/>
      <c r="B769" s="16"/>
      <c r="C769" s="16"/>
      <c r="D769" s="16"/>
      <c r="E769" s="16"/>
      <c r="F769" s="16"/>
      <c r="G769" s="16"/>
      <c r="H769" s="16"/>
      <c r="I769" s="16"/>
      <c r="J769" s="16"/>
      <c r="K769" s="16"/>
      <c r="N769" s="16"/>
      <c r="O769" s="16"/>
      <c r="P769" s="16"/>
      <c r="Q769" s="16"/>
      <c r="R769" s="16"/>
      <c r="S769" s="23"/>
      <c r="T769" s="16"/>
      <c r="U769" s="16"/>
      <c r="W769" s="23" t="str">
        <f>IF('PD5'!$V769&lt;&gt;"",'PD5'!$V769*VLOOKUP('PD5'!$U769,#REF!,2,0),"")</f>
        <v/>
      </c>
      <c r="X769" s="16"/>
      <c r="Y769" s="16"/>
      <c r="Z769" s="16"/>
      <c r="AA769" s="16"/>
      <c r="AB769" s="16"/>
      <c r="AC769" s="16"/>
    </row>
    <row r="770" spans="1:29" ht="15.75" customHeight="1" x14ac:dyDescent="0.35">
      <c r="A770" s="17"/>
      <c r="B770" s="16"/>
      <c r="C770" s="16"/>
      <c r="D770" s="16"/>
      <c r="E770" s="16"/>
      <c r="F770" s="16"/>
      <c r="G770" s="16"/>
      <c r="H770" s="16"/>
      <c r="I770" s="16"/>
      <c r="J770" s="16"/>
      <c r="K770" s="16"/>
      <c r="N770" s="16"/>
      <c r="O770" s="16"/>
      <c r="P770" s="16"/>
      <c r="Q770" s="16"/>
      <c r="R770" s="16"/>
      <c r="S770" s="23"/>
      <c r="T770" s="16"/>
      <c r="U770" s="16"/>
      <c r="W770" s="23" t="str">
        <f>IF('PD5'!$V770&lt;&gt;"",'PD5'!$V770*VLOOKUP('PD5'!$U770,#REF!,2,0),"")</f>
        <v/>
      </c>
      <c r="X770" s="16"/>
      <c r="Y770" s="16"/>
      <c r="Z770" s="16"/>
      <c r="AA770" s="16"/>
      <c r="AB770" s="16"/>
      <c r="AC770" s="16"/>
    </row>
    <row r="771" spans="1:29" ht="15.75" customHeight="1" x14ac:dyDescent="0.35">
      <c r="A771" s="17"/>
      <c r="B771" s="16"/>
      <c r="C771" s="16"/>
      <c r="D771" s="16"/>
      <c r="E771" s="16"/>
      <c r="F771" s="16"/>
      <c r="G771" s="16"/>
      <c r="H771" s="16"/>
      <c r="I771" s="16"/>
      <c r="J771" s="16"/>
      <c r="K771" s="16"/>
      <c r="N771" s="16"/>
      <c r="O771" s="16"/>
      <c r="P771" s="16"/>
      <c r="Q771" s="16"/>
      <c r="R771" s="16"/>
      <c r="S771" s="23"/>
      <c r="T771" s="16"/>
      <c r="U771" s="16"/>
      <c r="W771" s="23" t="str">
        <f>IF('PD5'!$V771&lt;&gt;"",'PD5'!$V771*VLOOKUP('PD5'!$U771,#REF!,2,0),"")</f>
        <v/>
      </c>
      <c r="X771" s="16"/>
      <c r="Y771" s="16"/>
      <c r="Z771" s="16"/>
      <c r="AA771" s="16"/>
      <c r="AB771" s="16"/>
      <c r="AC771" s="16"/>
    </row>
    <row r="772" spans="1:29" ht="15.75" customHeight="1" x14ac:dyDescent="0.35">
      <c r="A772" s="17"/>
      <c r="B772" s="16"/>
      <c r="C772" s="16"/>
      <c r="D772" s="16"/>
      <c r="E772" s="16"/>
      <c r="F772" s="16"/>
      <c r="G772" s="16"/>
      <c r="H772" s="16"/>
      <c r="I772" s="16"/>
      <c r="J772" s="16"/>
      <c r="K772" s="16"/>
      <c r="N772" s="16"/>
      <c r="O772" s="16"/>
      <c r="P772" s="16"/>
      <c r="Q772" s="16"/>
      <c r="R772" s="16"/>
      <c r="S772" s="23"/>
      <c r="T772" s="16"/>
      <c r="U772" s="16"/>
      <c r="W772" s="23" t="str">
        <f>IF('PD5'!$V772&lt;&gt;"",'PD5'!$V772*VLOOKUP('PD5'!$U772,#REF!,2,0),"")</f>
        <v/>
      </c>
      <c r="X772" s="16"/>
      <c r="Y772" s="16"/>
      <c r="Z772" s="16"/>
      <c r="AA772" s="16"/>
      <c r="AB772" s="16"/>
      <c r="AC772" s="16"/>
    </row>
    <row r="773" spans="1:29" ht="15.75" customHeight="1" x14ac:dyDescent="0.35">
      <c r="A773" s="17"/>
      <c r="B773" s="16"/>
      <c r="C773" s="16"/>
      <c r="D773" s="16"/>
      <c r="E773" s="16"/>
      <c r="F773" s="16"/>
      <c r="G773" s="16"/>
      <c r="H773" s="16"/>
      <c r="I773" s="16"/>
      <c r="J773" s="16"/>
      <c r="K773" s="16"/>
      <c r="N773" s="16"/>
      <c r="O773" s="16"/>
      <c r="P773" s="16"/>
      <c r="Q773" s="16"/>
      <c r="R773" s="16"/>
      <c r="S773" s="23"/>
      <c r="T773" s="16"/>
      <c r="U773" s="16"/>
      <c r="W773" s="23" t="str">
        <f>IF('PD5'!$V773&lt;&gt;"",'PD5'!$V773*VLOOKUP('PD5'!$U773,#REF!,2,0),"")</f>
        <v/>
      </c>
      <c r="X773" s="16"/>
      <c r="Y773" s="16"/>
      <c r="Z773" s="16"/>
      <c r="AA773" s="16"/>
      <c r="AB773" s="16"/>
      <c r="AC773" s="16"/>
    </row>
    <row r="774" spans="1:29" ht="15.75" customHeight="1" x14ac:dyDescent="0.35">
      <c r="A774" s="17"/>
      <c r="B774" s="16"/>
      <c r="C774" s="16"/>
      <c r="D774" s="16"/>
      <c r="E774" s="16"/>
      <c r="F774" s="16"/>
      <c r="G774" s="16"/>
      <c r="H774" s="16"/>
      <c r="I774" s="16"/>
      <c r="J774" s="16"/>
      <c r="K774" s="16"/>
      <c r="N774" s="16"/>
      <c r="O774" s="16"/>
      <c r="P774" s="16"/>
      <c r="Q774" s="16"/>
      <c r="R774" s="16"/>
      <c r="S774" s="23"/>
      <c r="T774" s="16"/>
      <c r="U774" s="16"/>
      <c r="W774" s="23" t="str">
        <f>IF('PD5'!$V774&lt;&gt;"",'PD5'!$V774*VLOOKUP('PD5'!$U774,#REF!,2,0),"")</f>
        <v/>
      </c>
      <c r="X774" s="16"/>
      <c r="Y774" s="16"/>
      <c r="Z774" s="16"/>
      <c r="AA774" s="16"/>
      <c r="AB774" s="16"/>
      <c r="AC774" s="16"/>
    </row>
    <row r="775" spans="1:29" ht="15.75" customHeight="1" x14ac:dyDescent="0.35">
      <c r="A775" s="17"/>
      <c r="B775" s="16"/>
      <c r="C775" s="16"/>
      <c r="D775" s="16"/>
      <c r="E775" s="16"/>
      <c r="F775" s="16"/>
      <c r="G775" s="16"/>
      <c r="H775" s="16"/>
      <c r="I775" s="16"/>
      <c r="J775" s="16"/>
      <c r="K775" s="16"/>
      <c r="N775" s="16"/>
      <c r="O775" s="16"/>
      <c r="P775" s="16"/>
      <c r="Q775" s="16"/>
      <c r="R775" s="16"/>
      <c r="S775" s="23"/>
      <c r="T775" s="16"/>
      <c r="U775" s="16"/>
      <c r="W775" s="23" t="str">
        <f>IF('PD5'!$V775&lt;&gt;"",'PD5'!$V775*VLOOKUP('PD5'!$U775,#REF!,2,0),"")</f>
        <v/>
      </c>
      <c r="X775" s="16"/>
      <c r="Y775" s="16"/>
      <c r="Z775" s="16"/>
      <c r="AA775" s="16"/>
      <c r="AB775" s="16"/>
      <c r="AC775" s="16"/>
    </row>
    <row r="776" spans="1:29" ht="15.75" customHeight="1" x14ac:dyDescent="0.35">
      <c r="A776" s="17"/>
      <c r="B776" s="16"/>
      <c r="C776" s="16"/>
      <c r="D776" s="16"/>
      <c r="E776" s="16"/>
      <c r="F776" s="16"/>
      <c r="G776" s="16"/>
      <c r="H776" s="16"/>
      <c r="I776" s="16"/>
      <c r="J776" s="16"/>
      <c r="K776" s="16"/>
      <c r="N776" s="16"/>
      <c r="O776" s="16"/>
      <c r="P776" s="16"/>
      <c r="Q776" s="16"/>
      <c r="R776" s="16"/>
      <c r="S776" s="23"/>
      <c r="T776" s="16"/>
      <c r="U776" s="16"/>
      <c r="W776" s="23" t="str">
        <f>IF('PD5'!$V776&lt;&gt;"",'PD5'!$V776*VLOOKUP('PD5'!$U776,#REF!,2,0),"")</f>
        <v/>
      </c>
      <c r="X776" s="16"/>
      <c r="Y776" s="16"/>
      <c r="Z776" s="16"/>
      <c r="AA776" s="16"/>
      <c r="AB776" s="16"/>
      <c r="AC776" s="16"/>
    </row>
    <row r="777" spans="1:29" ht="15.75" customHeight="1" x14ac:dyDescent="0.35">
      <c r="A777" s="17"/>
      <c r="B777" s="16"/>
      <c r="C777" s="16"/>
      <c r="D777" s="16"/>
      <c r="E777" s="16"/>
      <c r="F777" s="16"/>
      <c r="G777" s="16"/>
      <c r="H777" s="16"/>
      <c r="I777" s="16"/>
      <c r="J777" s="16"/>
      <c r="K777" s="16"/>
      <c r="N777" s="16"/>
      <c r="O777" s="16"/>
      <c r="P777" s="16"/>
      <c r="Q777" s="16"/>
      <c r="R777" s="16"/>
      <c r="S777" s="23"/>
      <c r="T777" s="16"/>
      <c r="U777" s="16"/>
      <c r="W777" s="23" t="str">
        <f>IF('PD5'!$V777&lt;&gt;"",'PD5'!$V777*VLOOKUP('PD5'!$U777,#REF!,2,0),"")</f>
        <v/>
      </c>
      <c r="X777" s="16"/>
      <c r="Y777" s="16"/>
      <c r="Z777" s="16"/>
      <c r="AA777" s="16"/>
      <c r="AB777" s="16"/>
      <c r="AC777" s="16"/>
    </row>
    <row r="778" spans="1:29" ht="15.75" customHeight="1" x14ac:dyDescent="0.35">
      <c r="A778" s="17"/>
      <c r="B778" s="16"/>
      <c r="C778" s="16"/>
      <c r="D778" s="16"/>
      <c r="E778" s="16"/>
      <c r="F778" s="16"/>
      <c r="G778" s="16"/>
      <c r="H778" s="16"/>
      <c r="I778" s="16"/>
      <c r="J778" s="16"/>
      <c r="K778" s="16"/>
      <c r="N778" s="16"/>
      <c r="O778" s="16"/>
      <c r="P778" s="16"/>
      <c r="Q778" s="16"/>
      <c r="R778" s="16"/>
      <c r="S778" s="23"/>
      <c r="T778" s="16"/>
      <c r="U778" s="16"/>
      <c r="W778" s="23" t="str">
        <f>IF('PD5'!$V778&lt;&gt;"",'PD5'!$V778*VLOOKUP('PD5'!$U778,#REF!,2,0),"")</f>
        <v/>
      </c>
      <c r="X778" s="16"/>
      <c r="Y778" s="16"/>
      <c r="Z778" s="16"/>
      <c r="AA778" s="16"/>
      <c r="AB778" s="16"/>
      <c r="AC778" s="16"/>
    </row>
    <row r="779" spans="1:29" ht="15.75" customHeight="1" x14ac:dyDescent="0.35">
      <c r="A779" s="17"/>
      <c r="B779" s="16"/>
      <c r="C779" s="16"/>
      <c r="D779" s="16"/>
      <c r="E779" s="16"/>
      <c r="F779" s="16"/>
      <c r="G779" s="16"/>
      <c r="H779" s="16"/>
      <c r="I779" s="16"/>
      <c r="J779" s="16"/>
      <c r="K779" s="16"/>
      <c r="N779" s="16"/>
      <c r="O779" s="16"/>
      <c r="P779" s="16"/>
      <c r="Q779" s="16"/>
      <c r="R779" s="16"/>
      <c r="S779" s="23"/>
      <c r="T779" s="16"/>
      <c r="U779" s="16"/>
      <c r="W779" s="23" t="str">
        <f>IF('PD5'!$V779&lt;&gt;"",'PD5'!$V779*VLOOKUP('PD5'!$U779,#REF!,2,0),"")</f>
        <v/>
      </c>
      <c r="X779" s="16"/>
      <c r="Y779" s="16"/>
      <c r="Z779" s="16"/>
      <c r="AA779" s="16"/>
      <c r="AB779" s="16"/>
      <c r="AC779" s="16"/>
    </row>
    <row r="780" spans="1:29" ht="15.75" customHeight="1" x14ac:dyDescent="0.35">
      <c r="A780" s="17"/>
      <c r="B780" s="16"/>
      <c r="C780" s="16"/>
      <c r="D780" s="16"/>
      <c r="E780" s="16"/>
      <c r="F780" s="16"/>
      <c r="G780" s="16"/>
      <c r="H780" s="16"/>
      <c r="I780" s="16"/>
      <c r="J780" s="16"/>
      <c r="K780" s="16"/>
      <c r="N780" s="16"/>
      <c r="O780" s="16"/>
      <c r="P780" s="16"/>
      <c r="Q780" s="16"/>
      <c r="R780" s="16"/>
      <c r="S780" s="23"/>
      <c r="T780" s="16"/>
      <c r="U780" s="16"/>
      <c r="W780" s="23" t="str">
        <f>IF('PD5'!$V780&lt;&gt;"",'PD5'!$V780*VLOOKUP('PD5'!$U780,#REF!,2,0),"")</f>
        <v/>
      </c>
      <c r="X780" s="16"/>
      <c r="Y780" s="16"/>
      <c r="Z780" s="16"/>
      <c r="AA780" s="16"/>
      <c r="AB780" s="16"/>
      <c r="AC780" s="16"/>
    </row>
    <row r="781" spans="1:29" ht="15.75" customHeight="1" x14ac:dyDescent="0.35">
      <c r="A781" s="17"/>
      <c r="B781" s="16"/>
      <c r="C781" s="16"/>
      <c r="D781" s="16"/>
      <c r="E781" s="16"/>
      <c r="F781" s="16"/>
      <c r="G781" s="16"/>
      <c r="H781" s="16"/>
      <c r="I781" s="16"/>
      <c r="J781" s="16"/>
      <c r="K781" s="16"/>
      <c r="N781" s="16"/>
      <c r="O781" s="16"/>
      <c r="P781" s="16"/>
      <c r="Q781" s="16"/>
      <c r="R781" s="16"/>
      <c r="S781" s="23"/>
      <c r="T781" s="16"/>
      <c r="U781" s="16"/>
      <c r="W781" s="23" t="str">
        <f>IF('PD5'!$V781&lt;&gt;"",'PD5'!$V781*VLOOKUP('PD5'!$U781,#REF!,2,0),"")</f>
        <v/>
      </c>
      <c r="X781" s="16"/>
      <c r="Y781" s="16"/>
      <c r="Z781" s="16"/>
      <c r="AA781" s="16"/>
      <c r="AB781" s="16"/>
      <c r="AC781" s="16"/>
    </row>
    <row r="782" spans="1:29" ht="15.75" customHeight="1" x14ac:dyDescent="0.35">
      <c r="A782" s="17"/>
      <c r="B782" s="16"/>
      <c r="C782" s="16"/>
      <c r="D782" s="16"/>
      <c r="E782" s="16"/>
      <c r="F782" s="16"/>
      <c r="G782" s="16"/>
      <c r="H782" s="16"/>
      <c r="I782" s="16"/>
      <c r="J782" s="16"/>
      <c r="K782" s="16"/>
      <c r="N782" s="16"/>
      <c r="O782" s="16"/>
      <c r="P782" s="16"/>
      <c r="Q782" s="16"/>
      <c r="R782" s="16"/>
      <c r="S782" s="23"/>
      <c r="T782" s="16"/>
      <c r="U782" s="16"/>
      <c r="W782" s="23" t="str">
        <f>IF('PD5'!$V782&lt;&gt;"",'PD5'!$V782*VLOOKUP('PD5'!$U782,#REF!,2,0),"")</f>
        <v/>
      </c>
      <c r="X782" s="16"/>
      <c r="Y782" s="16"/>
      <c r="Z782" s="16"/>
      <c r="AA782" s="16"/>
      <c r="AB782" s="16"/>
      <c r="AC782" s="16"/>
    </row>
    <row r="783" spans="1:29" ht="15.75" customHeight="1" x14ac:dyDescent="0.35">
      <c r="A783" s="17"/>
      <c r="B783" s="16"/>
      <c r="C783" s="16"/>
      <c r="D783" s="16"/>
      <c r="E783" s="16"/>
      <c r="F783" s="16"/>
      <c r="G783" s="16"/>
      <c r="H783" s="16"/>
      <c r="I783" s="16"/>
      <c r="J783" s="16"/>
      <c r="K783" s="16"/>
      <c r="N783" s="16"/>
      <c r="O783" s="16"/>
      <c r="P783" s="16"/>
      <c r="Q783" s="16"/>
      <c r="R783" s="16"/>
      <c r="S783" s="23"/>
      <c r="T783" s="16"/>
      <c r="U783" s="16"/>
      <c r="W783" s="23" t="str">
        <f>IF('PD5'!$V783&lt;&gt;"",'PD5'!$V783*VLOOKUP('PD5'!$U783,#REF!,2,0),"")</f>
        <v/>
      </c>
      <c r="X783" s="16"/>
      <c r="Y783" s="16"/>
      <c r="Z783" s="16"/>
      <c r="AA783" s="16"/>
      <c r="AB783" s="16"/>
      <c r="AC783" s="16"/>
    </row>
    <row r="784" spans="1:29" ht="15.75" customHeight="1" x14ac:dyDescent="0.35">
      <c r="A784" s="17"/>
      <c r="B784" s="16"/>
      <c r="C784" s="16"/>
      <c r="D784" s="16"/>
      <c r="E784" s="16"/>
      <c r="F784" s="16"/>
      <c r="G784" s="16"/>
      <c r="H784" s="16"/>
      <c r="I784" s="16"/>
      <c r="J784" s="16"/>
      <c r="K784" s="16"/>
      <c r="N784" s="16"/>
      <c r="O784" s="16"/>
      <c r="P784" s="16"/>
      <c r="Q784" s="16"/>
      <c r="R784" s="16"/>
      <c r="S784" s="23"/>
      <c r="T784" s="16"/>
      <c r="U784" s="16"/>
      <c r="W784" s="23" t="str">
        <f>IF('PD5'!$V784&lt;&gt;"",'PD5'!$V784*VLOOKUP('PD5'!$U784,#REF!,2,0),"")</f>
        <v/>
      </c>
      <c r="X784" s="16"/>
      <c r="Y784" s="16"/>
      <c r="Z784" s="16"/>
      <c r="AA784" s="16"/>
      <c r="AB784" s="16"/>
      <c r="AC784" s="16"/>
    </row>
    <row r="785" spans="1:29" ht="15.75" customHeight="1" x14ac:dyDescent="0.35">
      <c r="A785" s="17"/>
      <c r="B785" s="16"/>
      <c r="C785" s="16"/>
      <c r="D785" s="16"/>
      <c r="E785" s="16"/>
      <c r="F785" s="16"/>
      <c r="G785" s="16"/>
      <c r="H785" s="16"/>
      <c r="I785" s="16"/>
      <c r="J785" s="16"/>
      <c r="K785" s="16"/>
      <c r="N785" s="16"/>
      <c r="O785" s="16"/>
      <c r="P785" s="16"/>
      <c r="Q785" s="16"/>
      <c r="R785" s="16"/>
      <c r="S785" s="23"/>
      <c r="T785" s="16"/>
      <c r="U785" s="16"/>
      <c r="W785" s="23" t="str">
        <f>IF('PD5'!$V785&lt;&gt;"",'PD5'!$V785*VLOOKUP('PD5'!$U785,#REF!,2,0),"")</f>
        <v/>
      </c>
      <c r="X785" s="16"/>
      <c r="Y785" s="16"/>
      <c r="Z785" s="16"/>
      <c r="AA785" s="16"/>
      <c r="AB785" s="16"/>
      <c r="AC785" s="16"/>
    </row>
    <row r="786" spans="1:29" ht="15.75" customHeight="1" x14ac:dyDescent="0.35">
      <c r="A786" s="17"/>
      <c r="B786" s="16"/>
      <c r="C786" s="16"/>
      <c r="D786" s="16"/>
      <c r="E786" s="16"/>
      <c r="F786" s="16"/>
      <c r="G786" s="16"/>
      <c r="H786" s="16"/>
      <c r="I786" s="16"/>
      <c r="J786" s="16"/>
      <c r="K786" s="16"/>
      <c r="N786" s="16"/>
      <c r="O786" s="16"/>
      <c r="P786" s="16"/>
      <c r="Q786" s="16"/>
      <c r="R786" s="16"/>
      <c r="S786" s="23"/>
      <c r="T786" s="16"/>
      <c r="U786" s="16"/>
      <c r="W786" s="23" t="str">
        <f>IF('PD5'!$V786&lt;&gt;"",'PD5'!$V786*VLOOKUP('PD5'!$U786,#REF!,2,0),"")</f>
        <v/>
      </c>
      <c r="X786" s="16"/>
      <c r="Y786" s="16"/>
      <c r="Z786" s="16"/>
      <c r="AA786" s="16"/>
      <c r="AB786" s="16"/>
      <c r="AC786" s="16"/>
    </row>
    <row r="787" spans="1:29" ht="15.75" customHeight="1" x14ac:dyDescent="0.35">
      <c r="A787" s="17"/>
      <c r="B787" s="16"/>
      <c r="C787" s="16"/>
      <c r="D787" s="16"/>
      <c r="E787" s="16"/>
      <c r="F787" s="16"/>
      <c r="G787" s="16"/>
      <c r="H787" s="16"/>
      <c r="I787" s="16"/>
      <c r="J787" s="16"/>
      <c r="K787" s="16"/>
      <c r="N787" s="16"/>
      <c r="O787" s="16"/>
      <c r="P787" s="16"/>
      <c r="Q787" s="16"/>
      <c r="R787" s="16"/>
      <c r="S787" s="23"/>
      <c r="T787" s="16"/>
      <c r="U787" s="16"/>
      <c r="W787" s="23" t="str">
        <f>IF('PD5'!$V787&lt;&gt;"",'PD5'!$V787*VLOOKUP('PD5'!$U787,#REF!,2,0),"")</f>
        <v/>
      </c>
      <c r="X787" s="16"/>
      <c r="Y787" s="16"/>
      <c r="Z787" s="16"/>
      <c r="AA787" s="16"/>
      <c r="AB787" s="16"/>
      <c r="AC787" s="16"/>
    </row>
    <row r="788" spans="1:29" ht="15.75" customHeight="1" x14ac:dyDescent="0.35">
      <c r="A788" s="17"/>
      <c r="B788" s="16"/>
      <c r="C788" s="16"/>
      <c r="D788" s="16"/>
      <c r="E788" s="16"/>
      <c r="F788" s="16"/>
      <c r="G788" s="16"/>
      <c r="H788" s="16"/>
      <c r="I788" s="16"/>
      <c r="J788" s="16"/>
      <c r="K788" s="16"/>
      <c r="N788" s="16"/>
      <c r="O788" s="16"/>
      <c r="P788" s="16"/>
      <c r="Q788" s="16"/>
      <c r="R788" s="16"/>
      <c r="S788" s="23"/>
      <c r="T788" s="16"/>
      <c r="U788" s="16"/>
      <c r="W788" s="23" t="str">
        <f>IF('PD5'!$V788&lt;&gt;"",'PD5'!$V788*VLOOKUP('PD5'!$U788,#REF!,2,0),"")</f>
        <v/>
      </c>
      <c r="X788" s="16"/>
      <c r="Y788" s="16"/>
      <c r="Z788" s="16"/>
      <c r="AA788" s="16"/>
      <c r="AB788" s="16"/>
      <c r="AC788" s="16"/>
    </row>
    <row r="789" spans="1:29" ht="15.75" customHeight="1" x14ac:dyDescent="0.35">
      <c r="A789" s="17"/>
      <c r="B789" s="16"/>
      <c r="C789" s="16"/>
      <c r="D789" s="16"/>
      <c r="E789" s="16"/>
      <c r="F789" s="16"/>
      <c r="G789" s="16"/>
      <c r="H789" s="16"/>
      <c r="I789" s="16"/>
      <c r="J789" s="16"/>
      <c r="K789" s="16"/>
      <c r="N789" s="16"/>
      <c r="O789" s="16"/>
      <c r="P789" s="16"/>
      <c r="Q789" s="16"/>
      <c r="R789" s="16"/>
      <c r="S789" s="23"/>
      <c r="T789" s="16"/>
      <c r="U789" s="16"/>
      <c r="W789" s="23" t="str">
        <f>IF('PD5'!$V789&lt;&gt;"",'PD5'!$V789*VLOOKUP('PD5'!$U789,#REF!,2,0),"")</f>
        <v/>
      </c>
      <c r="X789" s="16"/>
      <c r="Y789" s="16"/>
      <c r="Z789" s="16"/>
      <c r="AA789" s="16"/>
      <c r="AB789" s="16"/>
      <c r="AC789" s="16"/>
    </row>
    <row r="790" spans="1:29" ht="15.75" customHeight="1" x14ac:dyDescent="0.35">
      <c r="A790" s="17"/>
      <c r="B790" s="16"/>
      <c r="C790" s="16"/>
      <c r="D790" s="16"/>
      <c r="E790" s="16"/>
      <c r="F790" s="16"/>
      <c r="G790" s="16"/>
      <c r="H790" s="16"/>
      <c r="I790" s="16"/>
      <c r="J790" s="16"/>
      <c r="K790" s="16"/>
      <c r="N790" s="16"/>
      <c r="O790" s="16"/>
      <c r="P790" s="16"/>
      <c r="Q790" s="16"/>
      <c r="R790" s="16"/>
      <c r="S790" s="23"/>
      <c r="T790" s="16"/>
      <c r="U790" s="16"/>
      <c r="W790" s="23" t="str">
        <f>IF('PD5'!$V790&lt;&gt;"",'PD5'!$V790*VLOOKUP('PD5'!$U790,#REF!,2,0),"")</f>
        <v/>
      </c>
      <c r="X790" s="16"/>
      <c r="Y790" s="16"/>
      <c r="Z790" s="16"/>
      <c r="AA790" s="16"/>
      <c r="AB790" s="16"/>
      <c r="AC790" s="16"/>
    </row>
    <row r="791" spans="1:29" ht="15.75" customHeight="1" x14ac:dyDescent="0.35">
      <c r="A791" s="17"/>
      <c r="B791" s="16"/>
      <c r="C791" s="16"/>
      <c r="D791" s="16"/>
      <c r="E791" s="16"/>
      <c r="F791" s="16"/>
      <c r="G791" s="16"/>
      <c r="H791" s="16"/>
      <c r="I791" s="16"/>
      <c r="J791" s="16"/>
      <c r="K791" s="16"/>
      <c r="N791" s="16"/>
      <c r="O791" s="16"/>
      <c r="P791" s="16"/>
      <c r="Q791" s="16"/>
      <c r="R791" s="16"/>
      <c r="S791" s="23"/>
      <c r="T791" s="16"/>
      <c r="U791" s="16"/>
      <c r="W791" s="23" t="str">
        <f>IF('PD5'!$V791&lt;&gt;"",'PD5'!$V791*VLOOKUP('PD5'!$U791,#REF!,2,0),"")</f>
        <v/>
      </c>
      <c r="X791" s="16"/>
      <c r="Y791" s="16"/>
      <c r="Z791" s="16"/>
      <c r="AA791" s="16"/>
      <c r="AB791" s="16"/>
      <c r="AC791" s="16"/>
    </row>
    <row r="792" spans="1:29" ht="15.75" customHeight="1" x14ac:dyDescent="0.35">
      <c r="A792" s="17"/>
      <c r="B792" s="16"/>
      <c r="C792" s="16"/>
      <c r="D792" s="16"/>
      <c r="E792" s="16"/>
      <c r="F792" s="16"/>
      <c r="G792" s="16"/>
      <c r="H792" s="16"/>
      <c r="I792" s="16"/>
      <c r="J792" s="16"/>
      <c r="K792" s="16"/>
      <c r="N792" s="16"/>
      <c r="O792" s="16"/>
      <c r="P792" s="16"/>
      <c r="Q792" s="16"/>
      <c r="R792" s="16"/>
      <c r="S792" s="23"/>
      <c r="T792" s="16"/>
      <c r="U792" s="16"/>
      <c r="W792" s="23" t="str">
        <f>IF('PD5'!$V792&lt;&gt;"",'PD5'!$V792*VLOOKUP('PD5'!$U792,#REF!,2,0),"")</f>
        <v/>
      </c>
      <c r="X792" s="16"/>
      <c r="Y792" s="16"/>
      <c r="Z792" s="16"/>
      <c r="AA792" s="16"/>
      <c r="AB792" s="16"/>
      <c r="AC792" s="16"/>
    </row>
    <row r="793" spans="1:29" ht="15.75" customHeight="1" x14ac:dyDescent="0.35">
      <c r="A793" s="17"/>
      <c r="B793" s="16"/>
      <c r="C793" s="16"/>
      <c r="D793" s="16"/>
      <c r="E793" s="16"/>
      <c r="F793" s="16"/>
      <c r="G793" s="16"/>
      <c r="H793" s="16"/>
      <c r="I793" s="16"/>
      <c r="J793" s="16"/>
      <c r="K793" s="16"/>
      <c r="N793" s="16"/>
      <c r="O793" s="16"/>
      <c r="P793" s="16"/>
      <c r="Q793" s="16"/>
      <c r="R793" s="16"/>
      <c r="S793" s="23"/>
      <c r="T793" s="16"/>
      <c r="U793" s="16"/>
      <c r="W793" s="23" t="str">
        <f>IF('PD5'!$V793&lt;&gt;"",'PD5'!$V793*VLOOKUP('PD5'!$U793,#REF!,2,0),"")</f>
        <v/>
      </c>
      <c r="X793" s="16"/>
      <c r="Y793" s="16"/>
      <c r="Z793" s="16"/>
      <c r="AA793" s="16"/>
      <c r="AB793" s="16"/>
      <c r="AC793" s="16"/>
    </row>
    <row r="794" spans="1:29" ht="15.75" customHeight="1" x14ac:dyDescent="0.35">
      <c r="A794" s="17"/>
      <c r="B794" s="16"/>
      <c r="C794" s="16"/>
      <c r="D794" s="16"/>
      <c r="E794" s="16"/>
      <c r="F794" s="16"/>
      <c r="G794" s="16"/>
      <c r="H794" s="16"/>
      <c r="I794" s="16"/>
      <c r="J794" s="16"/>
      <c r="K794" s="16"/>
      <c r="N794" s="16"/>
      <c r="O794" s="16"/>
      <c r="P794" s="16"/>
      <c r="Q794" s="16"/>
      <c r="R794" s="16"/>
      <c r="S794" s="23"/>
      <c r="T794" s="16"/>
      <c r="U794" s="16"/>
      <c r="W794" s="23" t="str">
        <f>IF('PD5'!$V794&lt;&gt;"",'PD5'!$V794*VLOOKUP('PD5'!$U794,#REF!,2,0),"")</f>
        <v/>
      </c>
      <c r="X794" s="16"/>
      <c r="Y794" s="16"/>
      <c r="Z794" s="16"/>
      <c r="AA794" s="16"/>
      <c r="AB794" s="16"/>
      <c r="AC794" s="16"/>
    </row>
    <row r="795" spans="1:29" ht="15.75" customHeight="1" x14ac:dyDescent="0.35">
      <c r="A795" s="17"/>
      <c r="B795" s="16"/>
      <c r="C795" s="16"/>
      <c r="D795" s="16"/>
      <c r="E795" s="16"/>
      <c r="F795" s="16"/>
      <c r="G795" s="16"/>
      <c r="H795" s="16"/>
      <c r="I795" s="16"/>
      <c r="J795" s="16"/>
      <c r="K795" s="16"/>
      <c r="N795" s="16"/>
      <c r="O795" s="16"/>
      <c r="P795" s="16"/>
      <c r="Q795" s="16"/>
      <c r="R795" s="16"/>
      <c r="S795" s="23"/>
      <c r="T795" s="16"/>
      <c r="U795" s="16"/>
      <c r="W795" s="23" t="str">
        <f>IF('PD5'!$V795&lt;&gt;"",'PD5'!$V795*VLOOKUP('PD5'!$U795,#REF!,2,0),"")</f>
        <v/>
      </c>
      <c r="X795" s="16"/>
      <c r="Y795" s="16"/>
      <c r="Z795" s="16"/>
      <c r="AA795" s="16"/>
      <c r="AB795" s="16"/>
      <c r="AC795" s="16"/>
    </row>
    <row r="796" spans="1:29" ht="15.75" customHeight="1" x14ac:dyDescent="0.35">
      <c r="A796" s="17"/>
      <c r="B796" s="16"/>
      <c r="C796" s="16"/>
      <c r="D796" s="16"/>
      <c r="E796" s="16"/>
      <c r="F796" s="16"/>
      <c r="G796" s="16"/>
      <c r="H796" s="16"/>
      <c r="I796" s="16"/>
      <c r="J796" s="16"/>
      <c r="K796" s="16"/>
      <c r="N796" s="16"/>
      <c r="O796" s="16"/>
      <c r="P796" s="16"/>
      <c r="Q796" s="16"/>
      <c r="R796" s="16"/>
      <c r="S796" s="23"/>
      <c r="T796" s="16"/>
      <c r="U796" s="16"/>
      <c r="W796" s="23" t="str">
        <f>IF('PD5'!$V796&lt;&gt;"",'PD5'!$V796*VLOOKUP('PD5'!$U796,#REF!,2,0),"")</f>
        <v/>
      </c>
      <c r="X796" s="16"/>
      <c r="Y796" s="16"/>
      <c r="Z796" s="16"/>
      <c r="AA796" s="16"/>
      <c r="AB796" s="16"/>
      <c r="AC796" s="16"/>
    </row>
    <row r="797" spans="1:29" ht="15.75" customHeight="1" x14ac:dyDescent="0.35">
      <c r="A797" s="17"/>
      <c r="B797" s="16"/>
      <c r="C797" s="16"/>
      <c r="D797" s="16"/>
      <c r="E797" s="16"/>
      <c r="F797" s="16"/>
      <c r="G797" s="16"/>
      <c r="H797" s="16"/>
      <c r="I797" s="16"/>
      <c r="J797" s="16"/>
      <c r="K797" s="16"/>
      <c r="N797" s="16"/>
      <c r="O797" s="16"/>
      <c r="P797" s="16"/>
      <c r="Q797" s="16"/>
      <c r="R797" s="16"/>
      <c r="S797" s="23"/>
      <c r="T797" s="16"/>
      <c r="U797" s="16"/>
      <c r="W797" s="23" t="str">
        <f>IF('PD5'!$V797&lt;&gt;"",'PD5'!$V797*VLOOKUP('PD5'!$U797,#REF!,2,0),"")</f>
        <v/>
      </c>
      <c r="X797" s="16"/>
      <c r="Y797" s="16"/>
      <c r="Z797" s="16"/>
      <c r="AA797" s="16"/>
      <c r="AB797" s="16"/>
      <c r="AC797" s="16"/>
    </row>
    <row r="798" spans="1:29" ht="15.75" customHeight="1" x14ac:dyDescent="0.35">
      <c r="A798" s="17"/>
      <c r="B798" s="16"/>
      <c r="C798" s="16"/>
      <c r="D798" s="16"/>
      <c r="E798" s="16"/>
      <c r="F798" s="16"/>
      <c r="G798" s="16"/>
      <c r="H798" s="16"/>
      <c r="I798" s="16"/>
      <c r="J798" s="16"/>
      <c r="K798" s="16"/>
      <c r="N798" s="16"/>
      <c r="O798" s="16"/>
      <c r="P798" s="16"/>
      <c r="Q798" s="16"/>
      <c r="R798" s="16"/>
      <c r="S798" s="23"/>
      <c r="T798" s="16"/>
      <c r="U798" s="16"/>
      <c r="W798" s="23" t="str">
        <f>IF('PD5'!$V798&lt;&gt;"",'PD5'!$V798*VLOOKUP('PD5'!$U798,#REF!,2,0),"")</f>
        <v/>
      </c>
      <c r="X798" s="16"/>
      <c r="Y798" s="16"/>
      <c r="Z798" s="16"/>
      <c r="AA798" s="16"/>
      <c r="AB798" s="16"/>
      <c r="AC798" s="16"/>
    </row>
    <row r="799" spans="1:29" ht="15.75" customHeight="1" x14ac:dyDescent="0.35">
      <c r="A799" s="17"/>
      <c r="B799" s="16"/>
      <c r="C799" s="16"/>
      <c r="D799" s="16"/>
      <c r="E799" s="16"/>
      <c r="F799" s="16"/>
      <c r="G799" s="16"/>
      <c r="H799" s="16"/>
      <c r="I799" s="16"/>
      <c r="J799" s="16"/>
      <c r="K799" s="16"/>
      <c r="N799" s="16"/>
      <c r="O799" s="16"/>
      <c r="P799" s="16"/>
      <c r="Q799" s="16"/>
      <c r="R799" s="16"/>
      <c r="S799" s="23"/>
      <c r="T799" s="16"/>
      <c r="U799" s="16"/>
      <c r="W799" s="23" t="str">
        <f>IF('PD5'!$V799&lt;&gt;"",'PD5'!$V799*VLOOKUP('PD5'!$U799,#REF!,2,0),"")</f>
        <v/>
      </c>
      <c r="X799" s="16"/>
      <c r="Y799" s="16"/>
      <c r="Z799" s="16"/>
      <c r="AA799" s="16"/>
      <c r="AB799" s="16"/>
      <c r="AC799" s="16"/>
    </row>
    <row r="800" spans="1:29" ht="15.75" customHeight="1" x14ac:dyDescent="0.35">
      <c r="A800" s="17"/>
      <c r="B800" s="16"/>
      <c r="C800" s="16"/>
      <c r="D800" s="16"/>
      <c r="E800" s="16"/>
      <c r="F800" s="16"/>
      <c r="G800" s="16"/>
      <c r="H800" s="16"/>
      <c r="I800" s="16"/>
      <c r="J800" s="16"/>
      <c r="K800" s="16"/>
      <c r="N800" s="16"/>
      <c r="O800" s="16"/>
      <c r="P800" s="16"/>
      <c r="Q800" s="16"/>
      <c r="R800" s="16"/>
      <c r="S800" s="23"/>
      <c r="T800" s="16"/>
      <c r="U800" s="16"/>
      <c r="W800" s="23" t="str">
        <f>IF('PD5'!$V800&lt;&gt;"",'PD5'!$V800*VLOOKUP('PD5'!$U800,#REF!,2,0),"")</f>
        <v/>
      </c>
      <c r="X800" s="16"/>
      <c r="Y800" s="16"/>
      <c r="Z800" s="16"/>
      <c r="AA800" s="16"/>
      <c r="AB800" s="16"/>
      <c r="AC800" s="16"/>
    </row>
    <row r="801" spans="1:29" ht="15.75" customHeight="1" x14ac:dyDescent="0.35">
      <c r="A801" s="17"/>
      <c r="B801" s="16"/>
      <c r="C801" s="16"/>
      <c r="D801" s="16"/>
      <c r="E801" s="16"/>
      <c r="F801" s="16"/>
      <c r="G801" s="16"/>
      <c r="H801" s="16"/>
      <c r="I801" s="16"/>
      <c r="J801" s="16"/>
      <c r="K801" s="16"/>
      <c r="N801" s="16"/>
      <c r="O801" s="16"/>
      <c r="P801" s="16"/>
      <c r="Q801" s="16"/>
      <c r="R801" s="16"/>
      <c r="S801" s="23"/>
      <c r="T801" s="16"/>
      <c r="U801" s="16"/>
      <c r="W801" s="23" t="str">
        <f>IF('PD5'!$V801&lt;&gt;"",'PD5'!$V801*VLOOKUP('PD5'!$U801,#REF!,2,0),"")</f>
        <v/>
      </c>
      <c r="X801" s="16"/>
      <c r="Y801" s="16"/>
      <c r="Z801" s="16"/>
      <c r="AA801" s="16"/>
      <c r="AB801" s="16"/>
      <c r="AC801" s="16"/>
    </row>
    <row r="802" spans="1:29" ht="15.75" customHeight="1" x14ac:dyDescent="0.35">
      <c r="A802" s="17"/>
      <c r="B802" s="16"/>
      <c r="C802" s="16"/>
      <c r="D802" s="16"/>
      <c r="E802" s="16"/>
      <c r="F802" s="16"/>
      <c r="G802" s="16"/>
      <c r="H802" s="16"/>
      <c r="I802" s="16"/>
      <c r="J802" s="16"/>
      <c r="K802" s="16"/>
      <c r="N802" s="16"/>
      <c r="O802" s="16"/>
      <c r="P802" s="16"/>
      <c r="Q802" s="16"/>
      <c r="R802" s="16"/>
      <c r="S802" s="23"/>
      <c r="T802" s="16"/>
      <c r="U802" s="16"/>
      <c r="W802" s="23" t="str">
        <f>IF('PD5'!$V802&lt;&gt;"",'PD5'!$V802*VLOOKUP('PD5'!$U802,#REF!,2,0),"")</f>
        <v/>
      </c>
      <c r="X802" s="16"/>
      <c r="Y802" s="16"/>
      <c r="Z802" s="16"/>
      <c r="AA802" s="16"/>
      <c r="AB802" s="16"/>
      <c r="AC802" s="16"/>
    </row>
    <row r="803" spans="1:29" ht="15.75" customHeight="1" x14ac:dyDescent="0.35">
      <c r="A803" s="17"/>
      <c r="B803" s="16"/>
      <c r="C803" s="16"/>
      <c r="D803" s="16"/>
      <c r="E803" s="16"/>
      <c r="F803" s="16"/>
      <c r="G803" s="16"/>
      <c r="H803" s="16"/>
      <c r="I803" s="16"/>
      <c r="J803" s="16"/>
      <c r="K803" s="16"/>
      <c r="N803" s="16"/>
      <c r="O803" s="16"/>
      <c r="P803" s="16"/>
      <c r="Q803" s="16"/>
      <c r="R803" s="16"/>
      <c r="S803" s="23"/>
      <c r="T803" s="16"/>
      <c r="U803" s="16"/>
      <c r="W803" s="23" t="str">
        <f>IF('PD5'!$V803&lt;&gt;"",'PD5'!$V803*VLOOKUP('PD5'!$U803,#REF!,2,0),"")</f>
        <v/>
      </c>
      <c r="X803" s="16"/>
      <c r="Y803" s="16"/>
      <c r="Z803" s="16"/>
      <c r="AA803" s="16"/>
      <c r="AB803" s="16"/>
      <c r="AC803" s="16"/>
    </row>
    <row r="804" spans="1:29" ht="15.75" customHeight="1" x14ac:dyDescent="0.35">
      <c r="A804" s="17"/>
      <c r="B804" s="16"/>
      <c r="C804" s="16"/>
      <c r="D804" s="16"/>
      <c r="E804" s="16"/>
      <c r="F804" s="16"/>
      <c r="G804" s="16"/>
      <c r="H804" s="16"/>
      <c r="I804" s="16"/>
      <c r="J804" s="16"/>
      <c r="K804" s="16"/>
      <c r="N804" s="16"/>
      <c r="O804" s="16"/>
      <c r="P804" s="16"/>
      <c r="Q804" s="16"/>
      <c r="R804" s="16"/>
      <c r="S804" s="23"/>
      <c r="T804" s="16"/>
      <c r="U804" s="16"/>
      <c r="W804" s="23" t="str">
        <f>IF('PD5'!$V804&lt;&gt;"",'PD5'!$V804*VLOOKUP('PD5'!$U804,#REF!,2,0),"")</f>
        <v/>
      </c>
      <c r="X804" s="16"/>
      <c r="Y804" s="16"/>
      <c r="Z804" s="16"/>
      <c r="AA804" s="16"/>
      <c r="AB804" s="16"/>
      <c r="AC804" s="16"/>
    </row>
    <row r="805" spans="1:29" ht="15.75" customHeight="1" x14ac:dyDescent="0.35">
      <c r="A805" s="17"/>
      <c r="B805" s="16"/>
      <c r="C805" s="16"/>
      <c r="D805" s="16"/>
      <c r="E805" s="16"/>
      <c r="F805" s="16"/>
      <c r="G805" s="16"/>
      <c r="H805" s="16"/>
      <c r="I805" s="16"/>
      <c r="J805" s="16"/>
      <c r="K805" s="16"/>
      <c r="N805" s="16"/>
      <c r="O805" s="16"/>
      <c r="P805" s="16"/>
      <c r="Q805" s="16"/>
      <c r="R805" s="16"/>
      <c r="S805" s="23"/>
      <c r="T805" s="16"/>
      <c r="U805" s="16"/>
      <c r="W805" s="23" t="str">
        <f>IF('PD5'!$V805&lt;&gt;"",'PD5'!$V805*VLOOKUP('PD5'!$U805,#REF!,2,0),"")</f>
        <v/>
      </c>
      <c r="X805" s="16"/>
      <c r="Y805" s="16"/>
      <c r="Z805" s="16"/>
      <c r="AA805" s="16"/>
      <c r="AB805" s="16"/>
      <c r="AC805" s="16"/>
    </row>
    <row r="806" spans="1:29" ht="15.75" customHeight="1" x14ac:dyDescent="0.35">
      <c r="A806" s="17"/>
      <c r="B806" s="16"/>
      <c r="C806" s="16"/>
      <c r="D806" s="16"/>
      <c r="E806" s="16"/>
      <c r="F806" s="16"/>
      <c r="G806" s="16"/>
      <c r="H806" s="16"/>
      <c r="I806" s="16"/>
      <c r="J806" s="16"/>
      <c r="K806" s="16"/>
      <c r="N806" s="16"/>
      <c r="O806" s="16"/>
      <c r="P806" s="16"/>
      <c r="Q806" s="16"/>
      <c r="R806" s="16"/>
      <c r="S806" s="23"/>
      <c r="T806" s="16"/>
      <c r="U806" s="16"/>
      <c r="W806" s="23" t="str">
        <f>IF('PD5'!$V806&lt;&gt;"",'PD5'!$V806*VLOOKUP('PD5'!$U806,#REF!,2,0),"")</f>
        <v/>
      </c>
      <c r="X806" s="16"/>
      <c r="Y806" s="16"/>
      <c r="Z806" s="16"/>
      <c r="AA806" s="16"/>
      <c r="AB806" s="16"/>
      <c r="AC806" s="16"/>
    </row>
    <row r="807" spans="1:29" ht="15.75" customHeight="1" x14ac:dyDescent="0.35">
      <c r="A807" s="17"/>
      <c r="B807" s="16"/>
      <c r="C807" s="16"/>
      <c r="D807" s="16"/>
      <c r="E807" s="16"/>
      <c r="F807" s="16"/>
      <c r="G807" s="16"/>
      <c r="H807" s="16"/>
      <c r="I807" s="16"/>
      <c r="J807" s="16"/>
      <c r="K807" s="16"/>
      <c r="N807" s="16"/>
      <c r="O807" s="16"/>
      <c r="P807" s="16"/>
      <c r="Q807" s="16"/>
      <c r="R807" s="16"/>
      <c r="S807" s="23"/>
      <c r="T807" s="16"/>
      <c r="U807" s="16"/>
      <c r="W807" s="23" t="str">
        <f>IF('PD5'!$V807&lt;&gt;"",'PD5'!$V807*VLOOKUP('PD5'!$U807,#REF!,2,0),"")</f>
        <v/>
      </c>
      <c r="X807" s="16"/>
      <c r="Y807" s="16"/>
      <c r="Z807" s="16"/>
      <c r="AA807" s="16"/>
      <c r="AB807" s="16"/>
      <c r="AC807" s="16"/>
    </row>
    <row r="808" spans="1:29" ht="15.75" customHeight="1" x14ac:dyDescent="0.35">
      <c r="A808" s="17"/>
      <c r="B808" s="16"/>
      <c r="C808" s="16"/>
      <c r="D808" s="16"/>
      <c r="E808" s="16"/>
      <c r="F808" s="16"/>
      <c r="G808" s="16"/>
      <c r="H808" s="16"/>
      <c r="I808" s="16"/>
      <c r="J808" s="16"/>
      <c r="K808" s="16"/>
      <c r="N808" s="16"/>
      <c r="O808" s="16"/>
      <c r="P808" s="16"/>
      <c r="Q808" s="16"/>
      <c r="R808" s="16"/>
      <c r="S808" s="23"/>
      <c r="T808" s="16"/>
      <c r="U808" s="16"/>
      <c r="W808" s="23" t="str">
        <f>IF('PD5'!$V808&lt;&gt;"",'PD5'!$V808*VLOOKUP('PD5'!$U808,#REF!,2,0),"")</f>
        <v/>
      </c>
      <c r="X808" s="16"/>
      <c r="Y808" s="16"/>
      <c r="Z808" s="16"/>
      <c r="AA808" s="16"/>
      <c r="AB808" s="16"/>
      <c r="AC808" s="16"/>
    </row>
    <row r="809" spans="1:29" ht="15.75" customHeight="1" x14ac:dyDescent="0.35">
      <c r="A809" s="17"/>
      <c r="B809" s="16"/>
      <c r="C809" s="16"/>
      <c r="D809" s="16"/>
      <c r="E809" s="16"/>
      <c r="F809" s="16"/>
      <c r="G809" s="16"/>
      <c r="H809" s="16"/>
      <c r="I809" s="16"/>
      <c r="J809" s="16"/>
      <c r="K809" s="16"/>
      <c r="N809" s="16"/>
      <c r="O809" s="16"/>
      <c r="P809" s="16"/>
      <c r="Q809" s="16"/>
      <c r="R809" s="16"/>
      <c r="S809" s="23"/>
      <c r="T809" s="16"/>
      <c r="U809" s="16"/>
      <c r="W809" s="23" t="str">
        <f>IF('PD5'!$V809&lt;&gt;"",'PD5'!$V809*VLOOKUP('PD5'!$U809,#REF!,2,0),"")</f>
        <v/>
      </c>
      <c r="X809" s="16"/>
      <c r="Y809" s="16"/>
      <c r="Z809" s="16"/>
      <c r="AA809" s="16"/>
      <c r="AB809" s="16"/>
      <c r="AC809" s="16"/>
    </row>
    <row r="810" spans="1:29" ht="15.75" customHeight="1" x14ac:dyDescent="0.35">
      <c r="A810" s="17"/>
      <c r="B810" s="16"/>
      <c r="C810" s="16"/>
      <c r="D810" s="16"/>
      <c r="E810" s="16"/>
      <c r="F810" s="16"/>
      <c r="G810" s="16"/>
      <c r="H810" s="16"/>
      <c r="I810" s="16"/>
      <c r="J810" s="16"/>
      <c r="K810" s="16"/>
      <c r="N810" s="16"/>
      <c r="O810" s="16"/>
      <c r="P810" s="16"/>
      <c r="Q810" s="16"/>
      <c r="R810" s="16"/>
      <c r="S810" s="23"/>
      <c r="T810" s="16"/>
      <c r="U810" s="16"/>
      <c r="W810" s="23" t="str">
        <f>IF('PD5'!$V810&lt;&gt;"",'PD5'!$V810*VLOOKUP('PD5'!$U810,#REF!,2,0),"")</f>
        <v/>
      </c>
      <c r="X810" s="16"/>
      <c r="Y810" s="16"/>
      <c r="Z810" s="16"/>
      <c r="AA810" s="16"/>
      <c r="AB810" s="16"/>
      <c r="AC810" s="16"/>
    </row>
    <row r="811" spans="1:29" ht="15.75" customHeight="1" x14ac:dyDescent="0.35">
      <c r="A811" s="17"/>
      <c r="B811" s="16"/>
      <c r="C811" s="16"/>
      <c r="D811" s="16"/>
      <c r="E811" s="16"/>
      <c r="F811" s="16"/>
      <c r="G811" s="16"/>
      <c r="H811" s="16"/>
      <c r="I811" s="16"/>
      <c r="J811" s="16"/>
      <c r="K811" s="16"/>
      <c r="N811" s="16"/>
      <c r="O811" s="16"/>
      <c r="P811" s="16"/>
      <c r="Q811" s="16"/>
      <c r="R811" s="16"/>
      <c r="S811" s="23"/>
      <c r="T811" s="16"/>
      <c r="U811" s="16"/>
      <c r="W811" s="23" t="str">
        <f>IF('PD5'!$V811&lt;&gt;"",'PD5'!$V811*VLOOKUP('PD5'!$U811,#REF!,2,0),"")</f>
        <v/>
      </c>
      <c r="X811" s="16"/>
      <c r="Y811" s="16"/>
      <c r="Z811" s="16"/>
      <c r="AA811" s="16"/>
      <c r="AB811" s="16"/>
      <c r="AC811" s="16"/>
    </row>
    <row r="812" spans="1:29" ht="15.75" customHeight="1" x14ac:dyDescent="0.35">
      <c r="A812" s="17"/>
      <c r="B812" s="16"/>
      <c r="C812" s="16"/>
      <c r="D812" s="16"/>
      <c r="E812" s="16"/>
      <c r="F812" s="16"/>
      <c r="G812" s="16"/>
      <c r="H812" s="16"/>
      <c r="I812" s="16"/>
      <c r="J812" s="16"/>
      <c r="K812" s="16"/>
      <c r="N812" s="16"/>
      <c r="O812" s="16"/>
      <c r="P812" s="16"/>
      <c r="Q812" s="16"/>
      <c r="R812" s="16"/>
      <c r="S812" s="23"/>
      <c r="T812" s="16"/>
      <c r="U812" s="16"/>
      <c r="W812" s="23" t="str">
        <f>IF('PD5'!$V812&lt;&gt;"",'PD5'!$V812*VLOOKUP('PD5'!$U812,#REF!,2,0),"")</f>
        <v/>
      </c>
      <c r="X812" s="16"/>
      <c r="Y812" s="16"/>
      <c r="Z812" s="16"/>
      <c r="AA812" s="16"/>
      <c r="AB812" s="16"/>
      <c r="AC812" s="16"/>
    </row>
    <row r="813" spans="1:29" ht="15.75" customHeight="1" x14ac:dyDescent="0.35">
      <c r="A813" s="17"/>
      <c r="B813" s="16"/>
      <c r="C813" s="16"/>
      <c r="D813" s="16"/>
      <c r="E813" s="16"/>
      <c r="F813" s="16"/>
      <c r="G813" s="16"/>
      <c r="H813" s="16"/>
      <c r="I813" s="16"/>
      <c r="J813" s="16"/>
      <c r="K813" s="16"/>
      <c r="N813" s="16"/>
      <c r="O813" s="16"/>
      <c r="P813" s="16"/>
      <c r="Q813" s="16"/>
      <c r="R813" s="16"/>
      <c r="S813" s="23"/>
      <c r="T813" s="16"/>
      <c r="U813" s="16"/>
      <c r="W813" s="23" t="str">
        <f>IF('PD5'!$V813&lt;&gt;"",'PD5'!$V813*VLOOKUP('PD5'!$U813,#REF!,2,0),"")</f>
        <v/>
      </c>
      <c r="X813" s="16"/>
      <c r="Y813" s="16"/>
      <c r="Z813" s="16"/>
      <c r="AA813" s="16"/>
      <c r="AB813" s="16"/>
      <c r="AC813" s="16"/>
    </row>
    <row r="814" spans="1:29" ht="15.75" customHeight="1" x14ac:dyDescent="0.35">
      <c r="A814" s="17"/>
      <c r="B814" s="16"/>
      <c r="C814" s="16"/>
      <c r="D814" s="16"/>
      <c r="E814" s="16"/>
      <c r="F814" s="16"/>
      <c r="G814" s="16"/>
      <c r="H814" s="16"/>
      <c r="I814" s="16"/>
      <c r="J814" s="16"/>
      <c r="K814" s="16"/>
      <c r="N814" s="16"/>
      <c r="O814" s="16"/>
      <c r="P814" s="16"/>
      <c r="Q814" s="16"/>
      <c r="R814" s="16"/>
      <c r="S814" s="23"/>
      <c r="T814" s="16"/>
      <c r="U814" s="16"/>
      <c r="W814" s="23" t="str">
        <f>IF('PD5'!$V814&lt;&gt;"",'PD5'!$V814*VLOOKUP('PD5'!$U814,#REF!,2,0),"")</f>
        <v/>
      </c>
      <c r="X814" s="16"/>
      <c r="Y814" s="16"/>
      <c r="Z814" s="16"/>
      <c r="AA814" s="16"/>
      <c r="AB814" s="16"/>
      <c r="AC814" s="16"/>
    </row>
    <row r="815" spans="1:29" ht="15.75" customHeight="1" x14ac:dyDescent="0.35">
      <c r="A815" s="17"/>
      <c r="B815" s="16"/>
      <c r="C815" s="16"/>
      <c r="D815" s="16"/>
      <c r="E815" s="16"/>
      <c r="F815" s="16"/>
      <c r="G815" s="16"/>
      <c r="H815" s="16"/>
      <c r="I815" s="16"/>
      <c r="J815" s="16"/>
      <c r="K815" s="16"/>
      <c r="N815" s="16"/>
      <c r="O815" s="16"/>
      <c r="P815" s="16"/>
      <c r="Q815" s="16"/>
      <c r="R815" s="16"/>
      <c r="S815" s="23"/>
      <c r="T815" s="16"/>
      <c r="U815" s="16"/>
      <c r="W815" s="23" t="str">
        <f>IF('PD5'!$V815&lt;&gt;"",'PD5'!$V815*VLOOKUP('PD5'!$U815,#REF!,2,0),"")</f>
        <v/>
      </c>
      <c r="X815" s="16"/>
      <c r="Y815" s="16"/>
      <c r="Z815" s="16"/>
      <c r="AA815" s="16"/>
      <c r="AB815" s="16"/>
      <c r="AC815" s="16"/>
    </row>
    <row r="816" spans="1:29" ht="15.75" customHeight="1" x14ac:dyDescent="0.35">
      <c r="A816" s="17"/>
      <c r="B816" s="16"/>
      <c r="C816" s="16"/>
      <c r="D816" s="16"/>
      <c r="E816" s="16"/>
      <c r="F816" s="16"/>
      <c r="G816" s="16"/>
      <c r="H816" s="16"/>
      <c r="I816" s="16"/>
      <c r="J816" s="16"/>
      <c r="K816" s="16"/>
      <c r="N816" s="16"/>
      <c r="O816" s="16"/>
      <c r="P816" s="16"/>
      <c r="Q816" s="16"/>
      <c r="R816" s="16"/>
      <c r="S816" s="23"/>
      <c r="T816" s="16"/>
      <c r="U816" s="16"/>
      <c r="W816" s="23" t="str">
        <f>IF('PD5'!$V816&lt;&gt;"",'PD5'!$V816*VLOOKUP('PD5'!$U816,#REF!,2,0),"")</f>
        <v/>
      </c>
      <c r="X816" s="16"/>
      <c r="Y816" s="16"/>
      <c r="Z816" s="16"/>
      <c r="AA816" s="16"/>
      <c r="AB816" s="16"/>
      <c r="AC816" s="16"/>
    </row>
    <row r="817" spans="1:29" ht="15.75" customHeight="1" x14ac:dyDescent="0.35">
      <c r="A817" s="17"/>
      <c r="B817" s="16"/>
      <c r="C817" s="16"/>
      <c r="D817" s="16"/>
      <c r="E817" s="16"/>
      <c r="F817" s="16"/>
      <c r="G817" s="16"/>
      <c r="H817" s="16"/>
      <c r="I817" s="16"/>
      <c r="J817" s="16"/>
      <c r="K817" s="16"/>
      <c r="N817" s="16"/>
      <c r="O817" s="16"/>
      <c r="P817" s="16"/>
      <c r="Q817" s="16"/>
      <c r="R817" s="16"/>
      <c r="S817" s="23"/>
      <c r="T817" s="16"/>
      <c r="U817" s="16"/>
      <c r="W817" s="23" t="str">
        <f>IF('PD5'!$V817&lt;&gt;"",'PD5'!$V817*VLOOKUP('PD5'!$U817,#REF!,2,0),"")</f>
        <v/>
      </c>
      <c r="X817" s="16"/>
      <c r="Y817" s="16"/>
      <c r="Z817" s="16"/>
      <c r="AA817" s="16"/>
      <c r="AB817" s="16"/>
      <c r="AC817" s="16"/>
    </row>
    <row r="818" spans="1:29" ht="15.75" customHeight="1" x14ac:dyDescent="0.35">
      <c r="A818" s="17"/>
      <c r="B818" s="16"/>
      <c r="C818" s="16"/>
      <c r="D818" s="16"/>
      <c r="E818" s="16"/>
      <c r="F818" s="16"/>
      <c r="G818" s="16"/>
      <c r="H818" s="16"/>
      <c r="I818" s="16"/>
      <c r="J818" s="16"/>
      <c r="K818" s="16"/>
      <c r="N818" s="16"/>
      <c r="O818" s="16"/>
      <c r="P818" s="16"/>
      <c r="Q818" s="16"/>
      <c r="R818" s="16"/>
      <c r="S818" s="23"/>
      <c r="T818" s="16"/>
      <c r="U818" s="16"/>
      <c r="W818" s="23" t="str">
        <f>IF('PD5'!$V818&lt;&gt;"",'PD5'!$V818*VLOOKUP('PD5'!$U818,#REF!,2,0),"")</f>
        <v/>
      </c>
      <c r="X818" s="16"/>
      <c r="Y818" s="16"/>
      <c r="Z818" s="16"/>
      <c r="AA818" s="16"/>
      <c r="AB818" s="16"/>
      <c r="AC818" s="16"/>
    </row>
    <row r="819" spans="1:29" ht="15.75" customHeight="1" x14ac:dyDescent="0.35">
      <c r="A819" s="17"/>
      <c r="B819" s="16"/>
      <c r="C819" s="16"/>
      <c r="D819" s="16"/>
      <c r="E819" s="16"/>
      <c r="F819" s="16"/>
      <c r="G819" s="16"/>
      <c r="H819" s="16"/>
      <c r="I819" s="16"/>
      <c r="J819" s="16"/>
      <c r="K819" s="16"/>
      <c r="N819" s="16"/>
      <c r="O819" s="16"/>
      <c r="P819" s="16"/>
      <c r="Q819" s="16"/>
      <c r="R819" s="16"/>
      <c r="S819" s="23"/>
      <c r="T819" s="16"/>
      <c r="U819" s="16"/>
      <c r="W819" s="23" t="str">
        <f>IF('PD5'!$V819&lt;&gt;"",'PD5'!$V819*VLOOKUP('PD5'!$U819,#REF!,2,0),"")</f>
        <v/>
      </c>
      <c r="X819" s="16"/>
      <c r="Y819" s="16"/>
      <c r="Z819" s="16"/>
      <c r="AA819" s="16"/>
      <c r="AB819" s="16"/>
      <c r="AC819" s="16"/>
    </row>
    <row r="820" spans="1:29" ht="15.75" customHeight="1" x14ac:dyDescent="0.35">
      <c r="A820" s="17"/>
      <c r="B820" s="16"/>
      <c r="C820" s="16"/>
      <c r="D820" s="16"/>
      <c r="E820" s="16"/>
      <c r="F820" s="16"/>
      <c r="G820" s="16"/>
      <c r="H820" s="16"/>
      <c r="I820" s="16"/>
      <c r="J820" s="16"/>
      <c r="K820" s="16"/>
      <c r="N820" s="16"/>
      <c r="O820" s="16"/>
      <c r="P820" s="16"/>
      <c r="Q820" s="16"/>
      <c r="R820" s="16"/>
      <c r="S820" s="23"/>
      <c r="T820" s="16"/>
      <c r="U820" s="16"/>
      <c r="W820" s="23" t="str">
        <f>IF('PD5'!$V820&lt;&gt;"",'PD5'!$V820*VLOOKUP('PD5'!$U820,#REF!,2,0),"")</f>
        <v/>
      </c>
      <c r="X820" s="16"/>
      <c r="Y820" s="16"/>
      <c r="Z820" s="16"/>
      <c r="AA820" s="16"/>
      <c r="AB820" s="16"/>
      <c r="AC820" s="16"/>
    </row>
    <row r="821" spans="1:29" ht="15.75" customHeight="1" x14ac:dyDescent="0.35">
      <c r="A821" s="17"/>
      <c r="B821" s="16"/>
      <c r="C821" s="16"/>
      <c r="D821" s="16"/>
      <c r="E821" s="16"/>
      <c r="F821" s="16"/>
      <c r="G821" s="16"/>
      <c r="H821" s="16"/>
      <c r="I821" s="16"/>
      <c r="J821" s="16"/>
      <c r="K821" s="16"/>
      <c r="N821" s="16"/>
      <c r="O821" s="16"/>
      <c r="P821" s="16"/>
      <c r="Q821" s="16"/>
      <c r="R821" s="16"/>
      <c r="S821" s="23"/>
      <c r="T821" s="16"/>
      <c r="U821" s="16"/>
      <c r="W821" s="23" t="str">
        <f>IF('PD5'!$V821&lt;&gt;"",'PD5'!$V821*VLOOKUP('PD5'!$U821,#REF!,2,0),"")</f>
        <v/>
      </c>
      <c r="X821" s="16"/>
      <c r="Y821" s="16"/>
      <c r="Z821" s="16"/>
      <c r="AA821" s="16"/>
      <c r="AB821" s="16"/>
      <c r="AC821" s="16"/>
    </row>
    <row r="822" spans="1:29" ht="15.75" customHeight="1" x14ac:dyDescent="0.35">
      <c r="A822" s="17"/>
      <c r="B822" s="16"/>
      <c r="C822" s="16"/>
      <c r="D822" s="16"/>
      <c r="E822" s="16"/>
      <c r="F822" s="16"/>
      <c r="G822" s="16"/>
      <c r="H822" s="16"/>
      <c r="I822" s="16"/>
      <c r="J822" s="16"/>
      <c r="K822" s="16"/>
      <c r="N822" s="16"/>
      <c r="O822" s="16"/>
      <c r="P822" s="16"/>
      <c r="Q822" s="16"/>
      <c r="R822" s="16"/>
      <c r="S822" s="23"/>
      <c r="T822" s="16"/>
      <c r="U822" s="16"/>
      <c r="W822" s="23" t="str">
        <f>IF('PD5'!$V822&lt;&gt;"",'PD5'!$V822*VLOOKUP('PD5'!$U822,#REF!,2,0),"")</f>
        <v/>
      </c>
      <c r="X822" s="16"/>
      <c r="Y822" s="16"/>
      <c r="Z822" s="16"/>
      <c r="AA822" s="16"/>
      <c r="AB822" s="16"/>
      <c r="AC822" s="16"/>
    </row>
    <row r="823" spans="1:29" ht="15.75" customHeight="1" x14ac:dyDescent="0.35">
      <c r="A823" s="17"/>
      <c r="B823" s="16"/>
      <c r="C823" s="16"/>
      <c r="D823" s="16"/>
      <c r="E823" s="16"/>
      <c r="F823" s="16"/>
      <c r="G823" s="16"/>
      <c r="H823" s="16"/>
      <c r="I823" s="16"/>
      <c r="J823" s="16"/>
      <c r="K823" s="16"/>
      <c r="N823" s="16"/>
      <c r="O823" s="16"/>
      <c r="P823" s="16"/>
      <c r="Q823" s="16"/>
      <c r="R823" s="16"/>
      <c r="S823" s="23"/>
      <c r="T823" s="16"/>
      <c r="U823" s="16"/>
      <c r="W823" s="23" t="str">
        <f>IF('PD5'!$V823&lt;&gt;"",'PD5'!$V823*VLOOKUP('PD5'!$U823,#REF!,2,0),"")</f>
        <v/>
      </c>
      <c r="X823" s="16"/>
      <c r="Y823" s="16"/>
      <c r="Z823" s="16"/>
      <c r="AA823" s="16"/>
      <c r="AB823" s="16"/>
      <c r="AC823" s="16"/>
    </row>
    <row r="824" spans="1:29" ht="15.75" customHeight="1" x14ac:dyDescent="0.35">
      <c r="A824" s="17"/>
      <c r="B824" s="16"/>
      <c r="C824" s="16"/>
      <c r="D824" s="16"/>
      <c r="E824" s="16"/>
      <c r="F824" s="16"/>
      <c r="G824" s="16"/>
      <c r="H824" s="16"/>
      <c r="I824" s="16"/>
      <c r="J824" s="16"/>
      <c r="K824" s="16"/>
      <c r="N824" s="16"/>
      <c r="O824" s="16"/>
      <c r="P824" s="16"/>
      <c r="Q824" s="16"/>
      <c r="R824" s="16"/>
      <c r="S824" s="23"/>
      <c r="T824" s="16"/>
      <c r="U824" s="16"/>
      <c r="W824" s="23" t="str">
        <f>IF('PD5'!$V824&lt;&gt;"",'PD5'!$V824*VLOOKUP('PD5'!$U824,#REF!,2,0),"")</f>
        <v/>
      </c>
      <c r="X824" s="16"/>
      <c r="Y824" s="16"/>
      <c r="Z824" s="16"/>
      <c r="AA824" s="16"/>
      <c r="AB824" s="16"/>
      <c r="AC824" s="16"/>
    </row>
    <row r="825" spans="1:29" ht="15.75" customHeight="1" x14ac:dyDescent="0.35">
      <c r="A825" s="17"/>
      <c r="B825" s="16"/>
      <c r="C825" s="16"/>
      <c r="D825" s="16"/>
      <c r="E825" s="16"/>
      <c r="F825" s="16"/>
      <c r="G825" s="16"/>
      <c r="H825" s="16"/>
      <c r="I825" s="16"/>
      <c r="J825" s="16"/>
      <c r="K825" s="16"/>
      <c r="N825" s="16"/>
      <c r="O825" s="16"/>
      <c r="P825" s="16"/>
      <c r="Q825" s="16"/>
      <c r="R825" s="16"/>
      <c r="S825" s="23"/>
      <c r="T825" s="16"/>
      <c r="U825" s="16"/>
      <c r="W825" s="23" t="str">
        <f>IF('PD5'!$V825&lt;&gt;"",'PD5'!$V825*VLOOKUP('PD5'!$U825,#REF!,2,0),"")</f>
        <v/>
      </c>
      <c r="X825" s="16"/>
      <c r="Y825" s="16"/>
      <c r="Z825" s="16"/>
      <c r="AA825" s="16"/>
      <c r="AB825" s="16"/>
      <c r="AC825" s="16"/>
    </row>
    <row r="826" spans="1:29" ht="15.75" customHeight="1" x14ac:dyDescent="0.35">
      <c r="A826" s="17"/>
      <c r="B826" s="16"/>
      <c r="C826" s="16"/>
      <c r="D826" s="16"/>
      <c r="E826" s="16"/>
      <c r="F826" s="16"/>
      <c r="G826" s="16"/>
      <c r="H826" s="16"/>
      <c r="I826" s="16"/>
      <c r="J826" s="16"/>
      <c r="K826" s="16"/>
      <c r="N826" s="16"/>
      <c r="O826" s="16"/>
      <c r="P826" s="16"/>
      <c r="Q826" s="16"/>
      <c r="R826" s="16"/>
      <c r="S826" s="23"/>
      <c r="T826" s="16"/>
      <c r="U826" s="16"/>
      <c r="W826" s="23" t="str">
        <f>IF('PD5'!$V826&lt;&gt;"",'PD5'!$V826*VLOOKUP('PD5'!$U826,#REF!,2,0),"")</f>
        <v/>
      </c>
      <c r="X826" s="16"/>
      <c r="Y826" s="16"/>
      <c r="Z826" s="16"/>
      <c r="AA826" s="16"/>
      <c r="AB826" s="16"/>
      <c r="AC826" s="16"/>
    </row>
    <row r="827" spans="1:29" ht="15.75" customHeight="1" x14ac:dyDescent="0.35">
      <c r="A827" s="17"/>
      <c r="B827" s="16"/>
      <c r="C827" s="16"/>
      <c r="D827" s="16"/>
      <c r="E827" s="16"/>
      <c r="F827" s="16"/>
      <c r="G827" s="16"/>
      <c r="H827" s="16"/>
      <c r="I827" s="16"/>
      <c r="J827" s="16"/>
      <c r="K827" s="16"/>
      <c r="N827" s="16"/>
      <c r="O827" s="16"/>
      <c r="P827" s="16"/>
      <c r="Q827" s="16"/>
      <c r="R827" s="16"/>
      <c r="S827" s="23"/>
      <c r="T827" s="16"/>
      <c r="U827" s="16"/>
      <c r="W827" s="23" t="str">
        <f>IF('PD5'!$V827&lt;&gt;"",'PD5'!$V827*VLOOKUP('PD5'!$U827,#REF!,2,0),"")</f>
        <v/>
      </c>
      <c r="X827" s="16"/>
      <c r="Y827" s="16"/>
      <c r="Z827" s="16"/>
      <c r="AA827" s="16"/>
      <c r="AB827" s="16"/>
      <c r="AC827" s="16"/>
    </row>
    <row r="828" spans="1:29" ht="15.75" customHeight="1" x14ac:dyDescent="0.35">
      <c r="A828" s="17"/>
      <c r="B828" s="16"/>
      <c r="C828" s="16"/>
      <c r="D828" s="16"/>
      <c r="E828" s="16"/>
      <c r="F828" s="16"/>
      <c r="G828" s="16"/>
      <c r="H828" s="16"/>
      <c r="I828" s="16"/>
      <c r="J828" s="16"/>
      <c r="K828" s="16"/>
      <c r="N828" s="16"/>
      <c r="O828" s="16"/>
      <c r="P828" s="16"/>
      <c r="Q828" s="16"/>
      <c r="R828" s="16"/>
      <c r="S828" s="23"/>
      <c r="T828" s="16"/>
      <c r="U828" s="16"/>
      <c r="W828" s="23" t="str">
        <f>IF('PD5'!$V828&lt;&gt;"",'PD5'!$V828*VLOOKUP('PD5'!$U828,#REF!,2,0),"")</f>
        <v/>
      </c>
      <c r="X828" s="16"/>
      <c r="Y828" s="16"/>
      <c r="Z828" s="16"/>
      <c r="AA828" s="16"/>
      <c r="AB828" s="16"/>
      <c r="AC828" s="16"/>
    </row>
    <row r="829" spans="1:29" ht="15.75" customHeight="1" x14ac:dyDescent="0.35">
      <c r="A829" s="17"/>
      <c r="B829" s="16"/>
      <c r="C829" s="16"/>
      <c r="D829" s="16"/>
      <c r="E829" s="16"/>
      <c r="F829" s="16"/>
      <c r="G829" s="16"/>
      <c r="H829" s="16"/>
      <c r="I829" s="16"/>
      <c r="J829" s="16"/>
      <c r="K829" s="16"/>
      <c r="N829" s="16"/>
      <c r="O829" s="16"/>
      <c r="P829" s="16"/>
      <c r="Q829" s="16"/>
      <c r="R829" s="16"/>
      <c r="S829" s="23"/>
      <c r="T829" s="16"/>
      <c r="U829" s="16"/>
      <c r="W829" s="23" t="str">
        <f>IF('PD5'!$V829&lt;&gt;"",'PD5'!$V829*VLOOKUP('PD5'!$U829,#REF!,2,0),"")</f>
        <v/>
      </c>
      <c r="X829" s="16"/>
      <c r="Y829" s="16"/>
      <c r="Z829" s="16"/>
      <c r="AA829" s="16"/>
      <c r="AB829" s="16"/>
      <c r="AC829" s="16"/>
    </row>
    <row r="830" spans="1:29" ht="15.75" customHeight="1" x14ac:dyDescent="0.35">
      <c r="A830" s="17"/>
      <c r="B830" s="16"/>
      <c r="C830" s="16"/>
      <c r="D830" s="16"/>
      <c r="E830" s="16"/>
      <c r="F830" s="16"/>
      <c r="G830" s="16"/>
      <c r="H830" s="16"/>
      <c r="I830" s="16"/>
      <c r="J830" s="16"/>
      <c r="K830" s="16"/>
      <c r="N830" s="16"/>
      <c r="O830" s="16"/>
      <c r="P830" s="16"/>
      <c r="Q830" s="16"/>
      <c r="R830" s="16"/>
      <c r="S830" s="23"/>
      <c r="T830" s="16"/>
      <c r="U830" s="16"/>
      <c r="W830" s="23" t="str">
        <f>IF('PD5'!$V830&lt;&gt;"",'PD5'!$V830*VLOOKUP('PD5'!$U830,#REF!,2,0),"")</f>
        <v/>
      </c>
      <c r="X830" s="16"/>
      <c r="Y830" s="16"/>
      <c r="Z830" s="16"/>
      <c r="AA830" s="16"/>
      <c r="AB830" s="16"/>
      <c r="AC830" s="16"/>
    </row>
    <row r="831" spans="1:29" ht="15.75" customHeight="1" x14ac:dyDescent="0.35">
      <c r="A831" s="17"/>
      <c r="B831" s="16"/>
      <c r="C831" s="16"/>
      <c r="D831" s="16"/>
      <c r="E831" s="16"/>
      <c r="F831" s="16"/>
      <c r="G831" s="16"/>
      <c r="H831" s="16"/>
      <c r="I831" s="16"/>
      <c r="J831" s="16"/>
      <c r="K831" s="16"/>
      <c r="N831" s="16"/>
      <c r="O831" s="16"/>
      <c r="P831" s="16"/>
      <c r="Q831" s="16"/>
      <c r="R831" s="16"/>
      <c r="S831" s="23"/>
      <c r="T831" s="16"/>
      <c r="U831" s="16"/>
      <c r="W831" s="23" t="str">
        <f>IF('PD5'!$V831&lt;&gt;"",'PD5'!$V831*VLOOKUP('PD5'!$U831,#REF!,2,0),"")</f>
        <v/>
      </c>
      <c r="X831" s="16"/>
      <c r="Y831" s="16"/>
      <c r="Z831" s="16"/>
      <c r="AA831" s="16"/>
      <c r="AB831" s="16"/>
      <c r="AC831" s="16"/>
    </row>
    <row r="832" spans="1:29" ht="15.75" customHeight="1" x14ac:dyDescent="0.35">
      <c r="A832" s="17"/>
      <c r="B832" s="16"/>
      <c r="C832" s="16"/>
      <c r="D832" s="16"/>
      <c r="E832" s="16"/>
      <c r="F832" s="16"/>
      <c r="G832" s="16"/>
      <c r="H832" s="16"/>
      <c r="I832" s="16"/>
      <c r="J832" s="16"/>
      <c r="K832" s="16"/>
      <c r="N832" s="16"/>
      <c r="O832" s="16"/>
      <c r="P832" s="16"/>
      <c r="Q832" s="16"/>
      <c r="R832" s="16"/>
      <c r="S832" s="23"/>
      <c r="T832" s="16"/>
      <c r="U832" s="16"/>
      <c r="W832" s="23" t="str">
        <f>IF('PD5'!$V832&lt;&gt;"",'PD5'!$V832*VLOOKUP('PD5'!$U832,#REF!,2,0),"")</f>
        <v/>
      </c>
      <c r="X832" s="16"/>
      <c r="Y832" s="16"/>
      <c r="Z832" s="16"/>
      <c r="AA832" s="16"/>
      <c r="AB832" s="16"/>
      <c r="AC832" s="16"/>
    </row>
    <row r="833" spans="1:29" ht="15.75" customHeight="1" x14ac:dyDescent="0.35">
      <c r="A833" s="17"/>
      <c r="B833" s="16"/>
      <c r="C833" s="16"/>
      <c r="D833" s="16"/>
      <c r="E833" s="16"/>
      <c r="F833" s="16"/>
      <c r="G833" s="16"/>
      <c r="H833" s="16"/>
      <c r="I833" s="16"/>
      <c r="J833" s="16"/>
      <c r="K833" s="16"/>
      <c r="N833" s="16"/>
      <c r="O833" s="16"/>
      <c r="P833" s="16"/>
      <c r="Q833" s="16"/>
      <c r="R833" s="16"/>
      <c r="S833" s="23"/>
      <c r="T833" s="16"/>
      <c r="U833" s="16"/>
      <c r="W833" s="23" t="str">
        <f>IF('PD5'!$V833&lt;&gt;"",'PD5'!$V833*VLOOKUP('PD5'!$U833,#REF!,2,0),"")</f>
        <v/>
      </c>
      <c r="X833" s="16"/>
      <c r="Y833" s="16"/>
      <c r="Z833" s="16"/>
      <c r="AA833" s="16"/>
      <c r="AB833" s="16"/>
      <c r="AC833" s="16"/>
    </row>
    <row r="834" spans="1:29" ht="15.75" customHeight="1" x14ac:dyDescent="0.35">
      <c r="A834" s="17"/>
      <c r="B834" s="16"/>
      <c r="C834" s="16"/>
      <c r="D834" s="16"/>
      <c r="E834" s="16"/>
      <c r="F834" s="16"/>
      <c r="G834" s="16"/>
      <c r="H834" s="16"/>
      <c r="I834" s="16"/>
      <c r="J834" s="16"/>
      <c r="K834" s="16"/>
      <c r="N834" s="16"/>
      <c r="O834" s="16"/>
      <c r="P834" s="16"/>
      <c r="Q834" s="16"/>
      <c r="R834" s="16"/>
      <c r="S834" s="23"/>
      <c r="T834" s="16"/>
      <c r="U834" s="16"/>
      <c r="W834" s="23" t="str">
        <f>IF('PD5'!$V834&lt;&gt;"",'PD5'!$V834*VLOOKUP('PD5'!$U834,#REF!,2,0),"")</f>
        <v/>
      </c>
      <c r="X834" s="16"/>
      <c r="Y834" s="16"/>
      <c r="Z834" s="16"/>
      <c r="AA834" s="16"/>
      <c r="AB834" s="16"/>
      <c r="AC834" s="16"/>
    </row>
    <row r="835" spans="1:29" ht="15.75" customHeight="1" x14ac:dyDescent="0.35">
      <c r="A835" s="17"/>
      <c r="B835" s="16"/>
      <c r="C835" s="16"/>
      <c r="D835" s="16"/>
      <c r="E835" s="16"/>
      <c r="F835" s="16"/>
      <c r="G835" s="16"/>
      <c r="H835" s="16"/>
      <c r="I835" s="16"/>
      <c r="J835" s="16"/>
      <c r="K835" s="16"/>
      <c r="N835" s="16"/>
      <c r="O835" s="16"/>
      <c r="P835" s="16"/>
      <c r="Q835" s="16"/>
      <c r="R835" s="16"/>
      <c r="S835" s="23"/>
      <c r="T835" s="16"/>
      <c r="U835" s="16"/>
      <c r="W835" s="23" t="str">
        <f>IF('PD5'!$V835&lt;&gt;"",'PD5'!$V835*VLOOKUP('PD5'!$U835,#REF!,2,0),"")</f>
        <v/>
      </c>
      <c r="X835" s="16"/>
      <c r="Y835" s="16"/>
      <c r="Z835" s="16"/>
      <c r="AA835" s="16"/>
      <c r="AB835" s="16"/>
      <c r="AC835" s="16"/>
    </row>
    <row r="836" spans="1:29" ht="15.75" customHeight="1" x14ac:dyDescent="0.35">
      <c r="A836" s="17"/>
      <c r="B836" s="16"/>
      <c r="C836" s="16"/>
      <c r="D836" s="16"/>
      <c r="E836" s="16"/>
      <c r="F836" s="16"/>
      <c r="G836" s="16"/>
      <c r="H836" s="16"/>
      <c r="I836" s="16"/>
      <c r="J836" s="16"/>
      <c r="K836" s="16"/>
      <c r="N836" s="16"/>
      <c r="O836" s="16"/>
      <c r="P836" s="16"/>
      <c r="Q836" s="16"/>
      <c r="R836" s="16"/>
      <c r="S836" s="23"/>
      <c r="T836" s="16"/>
      <c r="U836" s="16"/>
      <c r="W836" s="23" t="str">
        <f>IF('PD5'!$V836&lt;&gt;"",'PD5'!$V836*VLOOKUP('PD5'!$U836,#REF!,2,0),"")</f>
        <v/>
      </c>
      <c r="X836" s="16"/>
      <c r="Y836" s="16"/>
      <c r="Z836" s="16"/>
      <c r="AA836" s="16"/>
      <c r="AB836" s="16"/>
      <c r="AC836" s="16"/>
    </row>
    <row r="837" spans="1:29" ht="15.75" customHeight="1" x14ac:dyDescent="0.35">
      <c r="A837" s="17"/>
      <c r="B837" s="16"/>
      <c r="C837" s="16"/>
      <c r="D837" s="16"/>
      <c r="E837" s="16"/>
      <c r="F837" s="16"/>
      <c r="G837" s="16"/>
      <c r="H837" s="16"/>
      <c r="I837" s="16"/>
      <c r="J837" s="16"/>
      <c r="K837" s="16"/>
      <c r="N837" s="16"/>
      <c r="O837" s="16"/>
      <c r="P837" s="16"/>
      <c r="Q837" s="16"/>
      <c r="R837" s="16"/>
      <c r="S837" s="23"/>
      <c r="T837" s="16"/>
      <c r="U837" s="16"/>
      <c r="W837" s="23" t="str">
        <f>IF('PD5'!$V837&lt;&gt;"",'PD5'!$V837*VLOOKUP('PD5'!$U837,#REF!,2,0),"")</f>
        <v/>
      </c>
      <c r="X837" s="16"/>
      <c r="Y837" s="16"/>
      <c r="Z837" s="16"/>
      <c r="AA837" s="16"/>
      <c r="AB837" s="16"/>
      <c r="AC837" s="16"/>
    </row>
    <row r="838" spans="1:29" ht="15.75" customHeight="1" x14ac:dyDescent="0.35">
      <c r="A838" s="17"/>
      <c r="B838" s="16"/>
      <c r="C838" s="16"/>
      <c r="D838" s="16"/>
      <c r="E838" s="16"/>
      <c r="F838" s="16"/>
      <c r="G838" s="16"/>
      <c r="H838" s="16"/>
      <c r="I838" s="16"/>
      <c r="J838" s="16"/>
      <c r="K838" s="16"/>
      <c r="N838" s="16"/>
      <c r="O838" s="16"/>
      <c r="P838" s="16"/>
      <c r="Q838" s="16"/>
      <c r="R838" s="16"/>
      <c r="S838" s="23"/>
      <c r="T838" s="16"/>
      <c r="U838" s="16"/>
      <c r="W838" s="23" t="str">
        <f>IF('PD5'!$V838&lt;&gt;"",'PD5'!$V838*VLOOKUP('PD5'!$U838,#REF!,2,0),"")</f>
        <v/>
      </c>
      <c r="X838" s="16"/>
      <c r="Y838" s="16"/>
      <c r="Z838" s="16"/>
      <c r="AA838" s="16"/>
      <c r="AB838" s="16"/>
      <c r="AC838" s="16"/>
    </row>
    <row r="839" spans="1:29" ht="15.75" customHeight="1" x14ac:dyDescent="0.35">
      <c r="A839" s="17"/>
      <c r="B839" s="16"/>
      <c r="C839" s="16"/>
      <c r="D839" s="16"/>
      <c r="E839" s="16"/>
      <c r="F839" s="16"/>
      <c r="G839" s="16"/>
      <c r="H839" s="16"/>
      <c r="I839" s="16"/>
      <c r="J839" s="16"/>
      <c r="K839" s="16"/>
      <c r="N839" s="16"/>
      <c r="O839" s="16"/>
      <c r="P839" s="16"/>
      <c r="Q839" s="16"/>
      <c r="R839" s="16"/>
      <c r="S839" s="23"/>
      <c r="T839" s="16"/>
      <c r="U839" s="16"/>
      <c r="W839" s="23" t="str">
        <f>IF('PD5'!$V839&lt;&gt;"",'PD5'!$V839*VLOOKUP('PD5'!$U839,#REF!,2,0),"")</f>
        <v/>
      </c>
      <c r="X839" s="16"/>
      <c r="Y839" s="16"/>
      <c r="Z839" s="16"/>
      <c r="AA839" s="16"/>
      <c r="AB839" s="16"/>
      <c r="AC839" s="16"/>
    </row>
    <row r="840" spans="1:29" ht="15.75" customHeight="1" x14ac:dyDescent="0.35">
      <c r="A840" s="17"/>
      <c r="B840" s="16"/>
      <c r="C840" s="16"/>
      <c r="D840" s="16"/>
      <c r="E840" s="16"/>
      <c r="F840" s="16"/>
      <c r="G840" s="16"/>
      <c r="H840" s="16"/>
      <c r="I840" s="16"/>
      <c r="J840" s="16"/>
      <c r="K840" s="16"/>
      <c r="N840" s="16"/>
      <c r="O840" s="16"/>
      <c r="P840" s="16"/>
      <c r="Q840" s="16"/>
      <c r="R840" s="16"/>
      <c r="S840" s="23"/>
      <c r="T840" s="16"/>
      <c r="U840" s="16"/>
      <c r="W840" s="23" t="str">
        <f>IF('PD5'!$V840&lt;&gt;"",'PD5'!$V840*VLOOKUP('PD5'!$U840,#REF!,2,0),"")</f>
        <v/>
      </c>
      <c r="X840" s="16"/>
      <c r="Y840" s="16"/>
      <c r="Z840" s="16"/>
      <c r="AA840" s="16"/>
      <c r="AB840" s="16"/>
      <c r="AC840" s="16"/>
    </row>
    <row r="841" spans="1:29" ht="15.75" customHeight="1" x14ac:dyDescent="0.35">
      <c r="A841" s="17"/>
      <c r="B841" s="16"/>
      <c r="C841" s="16"/>
      <c r="D841" s="16"/>
      <c r="E841" s="16"/>
      <c r="F841" s="16"/>
      <c r="G841" s="16"/>
      <c r="H841" s="16"/>
      <c r="I841" s="16"/>
      <c r="J841" s="16"/>
      <c r="K841" s="16"/>
      <c r="N841" s="16"/>
      <c r="O841" s="16"/>
      <c r="P841" s="16"/>
      <c r="Q841" s="16"/>
      <c r="R841" s="16"/>
      <c r="S841" s="23"/>
      <c r="T841" s="16"/>
      <c r="U841" s="16"/>
      <c r="W841" s="23" t="str">
        <f>IF('PD5'!$V841&lt;&gt;"",'PD5'!$V841*VLOOKUP('PD5'!$U841,#REF!,2,0),"")</f>
        <v/>
      </c>
      <c r="X841" s="16"/>
      <c r="Y841" s="16"/>
      <c r="Z841" s="16"/>
      <c r="AA841" s="16"/>
      <c r="AB841" s="16"/>
      <c r="AC841" s="16"/>
    </row>
    <row r="842" spans="1:29" ht="15.75" customHeight="1" x14ac:dyDescent="0.35">
      <c r="A842" s="17"/>
      <c r="B842" s="16"/>
      <c r="C842" s="16"/>
      <c r="D842" s="16"/>
      <c r="E842" s="16"/>
      <c r="F842" s="16"/>
      <c r="G842" s="16"/>
      <c r="H842" s="16"/>
      <c r="I842" s="16"/>
      <c r="J842" s="16"/>
      <c r="K842" s="16"/>
      <c r="N842" s="16"/>
      <c r="O842" s="16"/>
      <c r="P842" s="16"/>
      <c r="Q842" s="16"/>
      <c r="R842" s="16"/>
      <c r="S842" s="23"/>
      <c r="T842" s="16"/>
      <c r="U842" s="16"/>
      <c r="W842" s="23" t="str">
        <f>IF('PD5'!$V842&lt;&gt;"",'PD5'!$V842*VLOOKUP('PD5'!$U842,#REF!,2,0),"")</f>
        <v/>
      </c>
      <c r="X842" s="16"/>
      <c r="Y842" s="16"/>
      <c r="Z842" s="16"/>
      <c r="AA842" s="16"/>
      <c r="AB842" s="16"/>
      <c r="AC842" s="16"/>
    </row>
    <row r="843" spans="1:29" ht="15.75" customHeight="1" x14ac:dyDescent="0.35">
      <c r="A843" s="17"/>
      <c r="B843" s="16"/>
      <c r="C843" s="16"/>
      <c r="D843" s="16"/>
      <c r="E843" s="16"/>
      <c r="F843" s="16"/>
      <c r="G843" s="16"/>
      <c r="H843" s="16"/>
      <c r="I843" s="16"/>
      <c r="J843" s="16"/>
      <c r="K843" s="16"/>
      <c r="N843" s="16"/>
      <c r="O843" s="16"/>
      <c r="P843" s="16"/>
      <c r="Q843" s="16"/>
      <c r="R843" s="16"/>
      <c r="S843" s="23"/>
      <c r="T843" s="16"/>
      <c r="U843" s="16"/>
      <c r="W843" s="23" t="str">
        <f>IF('PD5'!$V843&lt;&gt;"",'PD5'!$V843*VLOOKUP('PD5'!$U843,#REF!,2,0),"")</f>
        <v/>
      </c>
      <c r="X843" s="16"/>
      <c r="Y843" s="16"/>
      <c r="Z843" s="16"/>
      <c r="AA843" s="16"/>
      <c r="AB843" s="16"/>
      <c r="AC843" s="16"/>
    </row>
    <row r="844" spans="1:29" ht="15.75" customHeight="1" x14ac:dyDescent="0.35">
      <c r="A844" s="17"/>
      <c r="B844" s="16"/>
      <c r="C844" s="16"/>
      <c r="D844" s="16"/>
      <c r="E844" s="16"/>
      <c r="F844" s="16"/>
      <c r="G844" s="16"/>
      <c r="H844" s="16"/>
      <c r="I844" s="16"/>
      <c r="J844" s="16"/>
      <c r="K844" s="16"/>
      <c r="N844" s="16"/>
      <c r="O844" s="16"/>
      <c r="P844" s="16"/>
      <c r="Q844" s="16"/>
      <c r="R844" s="16"/>
      <c r="S844" s="23"/>
      <c r="T844" s="16"/>
      <c r="U844" s="16"/>
      <c r="W844" s="23" t="str">
        <f>IF('PD5'!$V844&lt;&gt;"",'PD5'!$V844*VLOOKUP('PD5'!$U844,#REF!,2,0),"")</f>
        <v/>
      </c>
      <c r="X844" s="16"/>
      <c r="Y844" s="16"/>
      <c r="Z844" s="16"/>
      <c r="AA844" s="16"/>
      <c r="AB844" s="16"/>
      <c r="AC844" s="16"/>
    </row>
    <row r="845" spans="1:29" ht="15.75" customHeight="1" x14ac:dyDescent="0.35">
      <c r="A845" s="17"/>
      <c r="B845" s="16"/>
      <c r="C845" s="16"/>
      <c r="D845" s="16"/>
      <c r="E845" s="16"/>
      <c r="F845" s="16"/>
      <c r="G845" s="16"/>
      <c r="H845" s="16"/>
      <c r="I845" s="16"/>
      <c r="J845" s="16"/>
      <c r="K845" s="16"/>
      <c r="N845" s="16"/>
      <c r="O845" s="16"/>
      <c r="P845" s="16"/>
      <c r="Q845" s="16"/>
      <c r="R845" s="16"/>
      <c r="S845" s="23"/>
      <c r="T845" s="16"/>
      <c r="U845" s="16"/>
      <c r="W845" s="23" t="str">
        <f>IF('PD5'!$V845&lt;&gt;"",'PD5'!$V845*VLOOKUP('PD5'!$U845,#REF!,2,0),"")</f>
        <v/>
      </c>
      <c r="X845" s="16"/>
      <c r="Y845" s="16"/>
      <c r="Z845" s="16"/>
      <c r="AA845" s="16"/>
      <c r="AB845" s="16"/>
      <c r="AC845" s="16"/>
    </row>
    <row r="846" spans="1:29" ht="15.75" customHeight="1" x14ac:dyDescent="0.35">
      <c r="A846" s="17"/>
      <c r="B846" s="16"/>
      <c r="C846" s="16"/>
      <c r="D846" s="16"/>
      <c r="E846" s="16"/>
      <c r="F846" s="16"/>
      <c r="G846" s="16"/>
      <c r="H846" s="16"/>
      <c r="I846" s="16"/>
      <c r="J846" s="16"/>
      <c r="K846" s="16"/>
      <c r="N846" s="16"/>
      <c r="O846" s="16"/>
      <c r="P846" s="16"/>
      <c r="Q846" s="16"/>
      <c r="R846" s="16"/>
      <c r="S846" s="23"/>
      <c r="T846" s="16"/>
      <c r="U846" s="16"/>
      <c r="W846" s="23" t="str">
        <f>IF('PD5'!$V846&lt;&gt;"",'PD5'!$V846*VLOOKUP('PD5'!$U846,#REF!,2,0),"")</f>
        <v/>
      </c>
      <c r="X846" s="16"/>
      <c r="Y846" s="16"/>
      <c r="Z846" s="16"/>
      <c r="AA846" s="16"/>
      <c r="AB846" s="16"/>
      <c r="AC846" s="16"/>
    </row>
    <row r="847" spans="1:29" ht="15.75" customHeight="1" x14ac:dyDescent="0.35">
      <c r="A847" s="17"/>
      <c r="B847" s="16"/>
      <c r="C847" s="16"/>
      <c r="D847" s="16"/>
      <c r="E847" s="16"/>
      <c r="F847" s="16"/>
      <c r="G847" s="16"/>
      <c r="H847" s="16"/>
      <c r="I847" s="16"/>
      <c r="J847" s="16"/>
      <c r="K847" s="16"/>
      <c r="N847" s="16"/>
      <c r="O847" s="16"/>
      <c r="P847" s="16"/>
      <c r="Q847" s="16"/>
      <c r="R847" s="16"/>
      <c r="S847" s="23"/>
      <c r="T847" s="16"/>
      <c r="U847" s="16"/>
      <c r="W847" s="23" t="str">
        <f>IF('PD5'!$V847&lt;&gt;"",'PD5'!$V847*VLOOKUP('PD5'!$U847,#REF!,2,0),"")</f>
        <v/>
      </c>
      <c r="X847" s="16"/>
      <c r="Y847" s="16"/>
      <c r="Z847" s="16"/>
      <c r="AA847" s="16"/>
      <c r="AB847" s="16"/>
      <c r="AC847" s="16"/>
    </row>
    <row r="848" spans="1:29" ht="15.75" customHeight="1" x14ac:dyDescent="0.35">
      <c r="A848" s="17"/>
      <c r="B848" s="16"/>
      <c r="C848" s="16"/>
      <c r="D848" s="16"/>
      <c r="E848" s="16"/>
      <c r="F848" s="16"/>
      <c r="G848" s="16"/>
      <c r="H848" s="16"/>
      <c r="I848" s="16"/>
      <c r="J848" s="16"/>
      <c r="K848" s="16"/>
      <c r="N848" s="16"/>
      <c r="O848" s="16"/>
      <c r="P848" s="16"/>
      <c r="Q848" s="16"/>
      <c r="R848" s="16"/>
      <c r="S848" s="23"/>
      <c r="T848" s="16"/>
      <c r="U848" s="16"/>
      <c r="W848" s="23" t="str">
        <f>IF('PD5'!$V848&lt;&gt;"",'PD5'!$V848*VLOOKUP('PD5'!$U848,#REF!,2,0),"")</f>
        <v/>
      </c>
      <c r="X848" s="16"/>
      <c r="Y848" s="16"/>
      <c r="Z848" s="16"/>
      <c r="AA848" s="16"/>
      <c r="AB848" s="16"/>
      <c r="AC848" s="16"/>
    </row>
    <row r="849" spans="1:29" ht="15.75" customHeight="1" x14ac:dyDescent="0.35">
      <c r="A849" s="17"/>
      <c r="B849" s="16"/>
      <c r="C849" s="16"/>
      <c r="D849" s="16"/>
      <c r="E849" s="16"/>
      <c r="F849" s="16"/>
      <c r="G849" s="16"/>
      <c r="H849" s="16"/>
      <c r="I849" s="16"/>
      <c r="J849" s="16"/>
      <c r="K849" s="16"/>
      <c r="N849" s="16"/>
      <c r="O849" s="16"/>
      <c r="P849" s="16"/>
      <c r="Q849" s="16"/>
      <c r="R849" s="16"/>
      <c r="S849" s="23"/>
      <c r="T849" s="16"/>
      <c r="U849" s="16"/>
      <c r="W849" s="23" t="str">
        <f>IF('PD5'!$V849&lt;&gt;"",'PD5'!$V849*VLOOKUP('PD5'!$U849,#REF!,2,0),"")</f>
        <v/>
      </c>
      <c r="X849" s="16"/>
      <c r="Y849" s="16"/>
      <c r="Z849" s="16"/>
      <c r="AA849" s="16"/>
      <c r="AB849" s="16"/>
      <c r="AC849" s="16"/>
    </row>
    <row r="850" spans="1:29" ht="15.75" customHeight="1" x14ac:dyDescent="0.35">
      <c r="A850" s="17"/>
      <c r="B850" s="16"/>
      <c r="C850" s="16"/>
      <c r="D850" s="16"/>
      <c r="E850" s="16"/>
      <c r="F850" s="16"/>
      <c r="G850" s="16"/>
      <c r="H850" s="16"/>
      <c r="I850" s="16"/>
      <c r="J850" s="16"/>
      <c r="K850" s="16"/>
      <c r="N850" s="16"/>
      <c r="O850" s="16"/>
      <c r="P850" s="16"/>
      <c r="Q850" s="16"/>
      <c r="R850" s="16"/>
      <c r="S850" s="23"/>
      <c r="T850" s="16"/>
      <c r="U850" s="16"/>
      <c r="W850" s="23" t="str">
        <f>IF('PD5'!$V850&lt;&gt;"",'PD5'!$V850*VLOOKUP('PD5'!$U850,#REF!,2,0),"")</f>
        <v/>
      </c>
      <c r="X850" s="16"/>
      <c r="Y850" s="16"/>
      <c r="Z850" s="16"/>
      <c r="AA850" s="16"/>
      <c r="AB850" s="16"/>
      <c r="AC850" s="16"/>
    </row>
    <row r="851" spans="1:29" ht="15.75" customHeight="1" x14ac:dyDescent="0.35">
      <c r="A851" s="17"/>
      <c r="B851" s="16"/>
      <c r="C851" s="16"/>
      <c r="D851" s="16"/>
      <c r="E851" s="16"/>
      <c r="F851" s="16"/>
      <c r="G851" s="16"/>
      <c r="H851" s="16"/>
      <c r="I851" s="16"/>
      <c r="J851" s="16"/>
      <c r="K851" s="16"/>
      <c r="N851" s="16"/>
      <c r="O851" s="16"/>
      <c r="P851" s="16"/>
      <c r="Q851" s="16"/>
      <c r="R851" s="16"/>
      <c r="S851" s="23"/>
      <c r="T851" s="16"/>
      <c r="U851" s="16"/>
      <c r="W851" s="23" t="str">
        <f>IF('PD5'!$V851&lt;&gt;"",'PD5'!$V851*VLOOKUP('PD5'!$U851,#REF!,2,0),"")</f>
        <v/>
      </c>
      <c r="X851" s="16"/>
      <c r="Y851" s="16"/>
      <c r="Z851" s="16"/>
      <c r="AA851" s="16"/>
      <c r="AB851" s="16"/>
      <c r="AC851" s="16"/>
    </row>
    <row r="852" spans="1:29" ht="15.75" customHeight="1" x14ac:dyDescent="0.35">
      <c r="A852" s="17"/>
      <c r="B852" s="16"/>
      <c r="C852" s="16"/>
      <c r="D852" s="16"/>
      <c r="E852" s="16"/>
      <c r="F852" s="16"/>
      <c r="G852" s="16"/>
      <c r="H852" s="16"/>
      <c r="I852" s="16"/>
      <c r="J852" s="16"/>
      <c r="K852" s="16"/>
      <c r="N852" s="16"/>
      <c r="O852" s="16"/>
      <c r="P852" s="16"/>
      <c r="Q852" s="16"/>
      <c r="R852" s="16"/>
      <c r="S852" s="23"/>
      <c r="T852" s="16"/>
      <c r="U852" s="16"/>
      <c r="W852" s="23" t="str">
        <f>IF('PD5'!$V852&lt;&gt;"",'PD5'!$V852*VLOOKUP('PD5'!$U852,#REF!,2,0),"")</f>
        <v/>
      </c>
      <c r="X852" s="16"/>
      <c r="Y852" s="16"/>
      <c r="Z852" s="16"/>
      <c r="AA852" s="16"/>
      <c r="AB852" s="16"/>
      <c r="AC852" s="16"/>
    </row>
    <row r="853" spans="1:29" ht="15.75" customHeight="1" x14ac:dyDescent="0.35">
      <c r="A853" s="17"/>
      <c r="B853" s="16"/>
      <c r="C853" s="16"/>
      <c r="D853" s="16"/>
      <c r="E853" s="16"/>
      <c r="F853" s="16"/>
      <c r="G853" s="16"/>
      <c r="H853" s="16"/>
      <c r="I853" s="16"/>
      <c r="J853" s="16"/>
      <c r="K853" s="16"/>
      <c r="N853" s="16"/>
      <c r="O853" s="16"/>
      <c r="P853" s="16"/>
      <c r="Q853" s="16"/>
      <c r="R853" s="16"/>
      <c r="S853" s="23"/>
      <c r="T853" s="16"/>
      <c r="U853" s="16"/>
      <c r="W853" s="23" t="str">
        <f>IF('PD5'!$V853&lt;&gt;"",'PD5'!$V853*VLOOKUP('PD5'!$U853,#REF!,2,0),"")</f>
        <v/>
      </c>
      <c r="X853" s="16"/>
      <c r="Y853" s="16"/>
      <c r="Z853" s="16"/>
      <c r="AA853" s="16"/>
      <c r="AB853" s="16"/>
      <c r="AC853" s="16"/>
    </row>
    <row r="854" spans="1:29" ht="15.75" customHeight="1" x14ac:dyDescent="0.35">
      <c r="A854" s="17"/>
      <c r="B854" s="16"/>
      <c r="C854" s="16"/>
      <c r="D854" s="16"/>
      <c r="E854" s="16"/>
      <c r="F854" s="16"/>
      <c r="G854" s="16"/>
      <c r="H854" s="16"/>
      <c r="I854" s="16"/>
      <c r="J854" s="16"/>
      <c r="K854" s="16"/>
      <c r="N854" s="16"/>
      <c r="O854" s="16"/>
      <c r="P854" s="16"/>
      <c r="Q854" s="16"/>
      <c r="R854" s="16"/>
      <c r="S854" s="23"/>
      <c r="T854" s="16"/>
      <c r="U854" s="16"/>
      <c r="W854" s="23" t="str">
        <f>IF('PD5'!$V854&lt;&gt;"",'PD5'!$V854*VLOOKUP('PD5'!$U854,#REF!,2,0),"")</f>
        <v/>
      </c>
      <c r="X854" s="16"/>
      <c r="Y854" s="16"/>
      <c r="Z854" s="16"/>
      <c r="AA854" s="16"/>
      <c r="AB854" s="16"/>
      <c r="AC854" s="16"/>
    </row>
    <row r="855" spans="1:29" ht="15.75" customHeight="1" x14ac:dyDescent="0.35">
      <c r="A855" s="17"/>
      <c r="B855" s="16"/>
      <c r="C855" s="16"/>
      <c r="D855" s="16"/>
      <c r="E855" s="16"/>
      <c r="F855" s="16"/>
      <c r="G855" s="16"/>
      <c r="H855" s="16"/>
      <c r="I855" s="16"/>
      <c r="J855" s="16"/>
      <c r="K855" s="16"/>
      <c r="N855" s="16"/>
      <c r="O855" s="16"/>
      <c r="P855" s="16"/>
      <c r="Q855" s="16"/>
      <c r="R855" s="16"/>
      <c r="S855" s="23"/>
      <c r="T855" s="16"/>
      <c r="U855" s="16"/>
      <c r="W855" s="23" t="str">
        <f>IF('PD5'!$V855&lt;&gt;"",'PD5'!$V855*VLOOKUP('PD5'!$U855,#REF!,2,0),"")</f>
        <v/>
      </c>
      <c r="X855" s="16"/>
      <c r="Y855" s="16"/>
      <c r="Z855" s="16"/>
      <c r="AA855" s="16"/>
      <c r="AB855" s="16"/>
      <c r="AC855" s="16"/>
    </row>
    <row r="856" spans="1:29" ht="15.75" customHeight="1" x14ac:dyDescent="0.35">
      <c r="A856" s="17"/>
      <c r="B856" s="16"/>
      <c r="C856" s="16"/>
      <c r="D856" s="16"/>
      <c r="E856" s="16"/>
      <c r="F856" s="16"/>
      <c r="G856" s="16"/>
      <c r="H856" s="16"/>
      <c r="I856" s="16"/>
      <c r="J856" s="16"/>
      <c r="K856" s="16"/>
      <c r="N856" s="16"/>
      <c r="O856" s="16"/>
      <c r="P856" s="16"/>
      <c r="Q856" s="16"/>
      <c r="R856" s="16"/>
      <c r="S856" s="23"/>
      <c r="T856" s="16"/>
      <c r="U856" s="16"/>
      <c r="W856" s="23" t="str">
        <f>IF('PD5'!$V856&lt;&gt;"",'PD5'!$V856*VLOOKUP('PD5'!$U856,#REF!,2,0),"")</f>
        <v/>
      </c>
      <c r="X856" s="16"/>
      <c r="Y856" s="16"/>
      <c r="Z856" s="16"/>
      <c r="AA856" s="16"/>
      <c r="AB856" s="16"/>
      <c r="AC856" s="16"/>
    </row>
    <row r="857" spans="1:29" ht="15.75" customHeight="1" x14ac:dyDescent="0.35">
      <c r="A857" s="17"/>
      <c r="B857" s="16"/>
      <c r="C857" s="16"/>
      <c r="D857" s="16"/>
      <c r="E857" s="16"/>
      <c r="F857" s="16"/>
      <c r="G857" s="16"/>
      <c r="H857" s="16"/>
      <c r="I857" s="16"/>
      <c r="J857" s="16"/>
      <c r="K857" s="16"/>
      <c r="N857" s="16"/>
      <c r="O857" s="16"/>
      <c r="P857" s="16"/>
      <c r="Q857" s="16"/>
      <c r="R857" s="16"/>
      <c r="S857" s="23"/>
      <c r="T857" s="16"/>
      <c r="U857" s="16"/>
      <c r="W857" s="23" t="str">
        <f>IF('PD5'!$V857&lt;&gt;"",'PD5'!$V857*VLOOKUP('PD5'!$U857,#REF!,2,0),"")</f>
        <v/>
      </c>
      <c r="X857" s="16"/>
      <c r="Y857" s="16"/>
      <c r="Z857" s="16"/>
      <c r="AA857" s="16"/>
      <c r="AB857" s="16"/>
      <c r="AC857" s="16"/>
    </row>
    <row r="858" spans="1:29" ht="15.75" customHeight="1" x14ac:dyDescent="0.35">
      <c r="A858" s="17"/>
      <c r="B858" s="16"/>
      <c r="C858" s="16"/>
      <c r="D858" s="16"/>
      <c r="E858" s="16"/>
      <c r="F858" s="16"/>
      <c r="G858" s="16"/>
      <c r="H858" s="16"/>
      <c r="I858" s="16"/>
      <c r="J858" s="16"/>
      <c r="K858" s="16"/>
      <c r="N858" s="16"/>
      <c r="O858" s="16"/>
      <c r="P858" s="16"/>
      <c r="Q858" s="16"/>
      <c r="R858" s="16"/>
      <c r="S858" s="23"/>
      <c r="T858" s="16"/>
      <c r="U858" s="16"/>
      <c r="W858" s="23" t="str">
        <f>IF('PD5'!$V858&lt;&gt;"",'PD5'!$V858*VLOOKUP('PD5'!$U858,#REF!,2,0),"")</f>
        <v/>
      </c>
      <c r="X858" s="16"/>
      <c r="Y858" s="16"/>
      <c r="Z858" s="16"/>
      <c r="AA858" s="16"/>
      <c r="AB858" s="16"/>
      <c r="AC858" s="16"/>
    </row>
    <row r="859" spans="1:29" ht="15.75" customHeight="1" x14ac:dyDescent="0.35">
      <c r="A859" s="17"/>
      <c r="B859" s="16"/>
      <c r="C859" s="16"/>
      <c r="D859" s="16"/>
      <c r="E859" s="16"/>
      <c r="F859" s="16"/>
      <c r="G859" s="16"/>
      <c r="H859" s="16"/>
      <c r="I859" s="16"/>
      <c r="J859" s="16"/>
      <c r="K859" s="16"/>
      <c r="N859" s="16"/>
      <c r="O859" s="16"/>
      <c r="P859" s="16"/>
      <c r="Q859" s="16"/>
      <c r="R859" s="16"/>
      <c r="S859" s="23"/>
      <c r="T859" s="16"/>
      <c r="U859" s="16"/>
      <c r="W859" s="23" t="str">
        <f>IF('PD5'!$V859&lt;&gt;"",'PD5'!$V859*VLOOKUP('PD5'!$U859,#REF!,2,0),"")</f>
        <v/>
      </c>
      <c r="X859" s="16"/>
      <c r="Y859" s="16"/>
      <c r="Z859" s="16"/>
      <c r="AA859" s="16"/>
      <c r="AB859" s="16"/>
      <c r="AC859" s="16"/>
    </row>
    <row r="860" spans="1:29" ht="15.75" customHeight="1" x14ac:dyDescent="0.35">
      <c r="A860" s="17"/>
      <c r="B860" s="16"/>
      <c r="C860" s="16"/>
      <c r="D860" s="16"/>
      <c r="E860" s="16"/>
      <c r="F860" s="16"/>
      <c r="G860" s="16"/>
      <c r="H860" s="16"/>
      <c r="I860" s="16"/>
      <c r="J860" s="16"/>
      <c r="K860" s="16"/>
      <c r="N860" s="16"/>
      <c r="O860" s="16"/>
      <c r="P860" s="16"/>
      <c r="Q860" s="16"/>
      <c r="R860" s="16"/>
      <c r="S860" s="23"/>
      <c r="T860" s="16"/>
      <c r="U860" s="16"/>
      <c r="W860" s="23" t="str">
        <f>IF('PD5'!$V860&lt;&gt;"",'PD5'!$V860*VLOOKUP('PD5'!$U860,#REF!,2,0),"")</f>
        <v/>
      </c>
      <c r="X860" s="16"/>
      <c r="Y860" s="16"/>
      <c r="Z860" s="16"/>
      <c r="AA860" s="16"/>
      <c r="AB860" s="16"/>
      <c r="AC860" s="16"/>
    </row>
    <row r="861" spans="1:29" ht="15.75" customHeight="1" x14ac:dyDescent="0.35">
      <c r="A861" s="17"/>
      <c r="B861" s="16"/>
      <c r="C861" s="16"/>
      <c r="D861" s="16"/>
      <c r="E861" s="16"/>
      <c r="F861" s="16"/>
      <c r="G861" s="16"/>
      <c r="H861" s="16"/>
      <c r="I861" s="16"/>
      <c r="J861" s="16"/>
      <c r="K861" s="16"/>
      <c r="N861" s="16"/>
      <c r="O861" s="16"/>
      <c r="P861" s="16"/>
      <c r="Q861" s="16"/>
      <c r="R861" s="16"/>
      <c r="S861" s="23"/>
      <c r="T861" s="16"/>
      <c r="U861" s="16"/>
      <c r="W861" s="23" t="str">
        <f>IF('PD5'!$V861&lt;&gt;"",'PD5'!$V861*VLOOKUP('PD5'!$U861,#REF!,2,0),"")</f>
        <v/>
      </c>
      <c r="X861" s="16"/>
      <c r="Y861" s="16"/>
      <c r="Z861" s="16"/>
      <c r="AA861" s="16"/>
      <c r="AB861" s="16"/>
      <c r="AC861" s="16"/>
    </row>
    <row r="862" spans="1:29" ht="15.75" customHeight="1" x14ac:dyDescent="0.35">
      <c r="A862" s="17"/>
      <c r="B862" s="16"/>
      <c r="C862" s="16"/>
      <c r="D862" s="16"/>
      <c r="E862" s="16"/>
      <c r="F862" s="16"/>
      <c r="G862" s="16"/>
      <c r="H862" s="16"/>
      <c r="I862" s="16"/>
      <c r="J862" s="16"/>
      <c r="K862" s="16"/>
      <c r="N862" s="16"/>
      <c r="O862" s="16"/>
      <c r="P862" s="16"/>
      <c r="Q862" s="16"/>
      <c r="R862" s="16"/>
      <c r="S862" s="23"/>
      <c r="T862" s="16"/>
      <c r="U862" s="16"/>
      <c r="W862" s="23" t="str">
        <f>IF('PD5'!$V862&lt;&gt;"",'PD5'!$V862*VLOOKUP('PD5'!$U862,#REF!,2,0),"")</f>
        <v/>
      </c>
      <c r="X862" s="16"/>
      <c r="Y862" s="16"/>
      <c r="Z862" s="16"/>
      <c r="AA862" s="16"/>
      <c r="AB862" s="16"/>
      <c r="AC862" s="16"/>
    </row>
    <row r="863" spans="1:29" ht="15.75" customHeight="1" x14ac:dyDescent="0.35">
      <c r="A863" s="17"/>
      <c r="B863" s="16"/>
      <c r="C863" s="16"/>
      <c r="D863" s="16"/>
      <c r="E863" s="16"/>
      <c r="F863" s="16"/>
      <c r="G863" s="16"/>
      <c r="H863" s="16"/>
      <c r="I863" s="16"/>
      <c r="J863" s="16"/>
      <c r="K863" s="16"/>
      <c r="N863" s="16"/>
      <c r="O863" s="16"/>
      <c r="P863" s="16"/>
      <c r="Q863" s="16"/>
      <c r="R863" s="16"/>
      <c r="S863" s="23"/>
      <c r="T863" s="16"/>
      <c r="U863" s="16"/>
      <c r="W863" s="23" t="str">
        <f>IF('PD5'!$V863&lt;&gt;"",'PD5'!$V863*VLOOKUP('PD5'!$U863,#REF!,2,0),"")</f>
        <v/>
      </c>
      <c r="X863" s="16"/>
      <c r="Y863" s="16"/>
      <c r="Z863" s="16"/>
      <c r="AA863" s="16"/>
      <c r="AB863" s="16"/>
      <c r="AC863" s="16"/>
    </row>
    <row r="864" spans="1:29" ht="15.75" customHeight="1" x14ac:dyDescent="0.35">
      <c r="A864" s="17"/>
      <c r="B864" s="16"/>
      <c r="C864" s="16"/>
      <c r="D864" s="16"/>
      <c r="E864" s="16"/>
      <c r="F864" s="16"/>
      <c r="G864" s="16"/>
      <c r="H864" s="16"/>
      <c r="I864" s="16"/>
      <c r="J864" s="16"/>
      <c r="K864" s="16"/>
      <c r="N864" s="16"/>
      <c r="O864" s="16"/>
      <c r="P864" s="16"/>
      <c r="Q864" s="16"/>
      <c r="R864" s="16"/>
      <c r="S864" s="23"/>
      <c r="T864" s="16"/>
      <c r="U864" s="16"/>
      <c r="W864" s="23" t="str">
        <f>IF('PD5'!$V864&lt;&gt;"",'PD5'!$V864*VLOOKUP('PD5'!$U864,#REF!,2,0),"")</f>
        <v/>
      </c>
      <c r="X864" s="16"/>
      <c r="Y864" s="16"/>
      <c r="Z864" s="16"/>
      <c r="AA864" s="16"/>
      <c r="AB864" s="16"/>
      <c r="AC864" s="16"/>
    </row>
    <row r="865" spans="1:29" ht="15.75" customHeight="1" x14ac:dyDescent="0.35">
      <c r="A865" s="17"/>
      <c r="B865" s="16"/>
      <c r="C865" s="16"/>
      <c r="D865" s="16"/>
      <c r="E865" s="16"/>
      <c r="F865" s="16"/>
      <c r="G865" s="16"/>
      <c r="H865" s="16"/>
      <c r="I865" s="16"/>
      <c r="J865" s="16"/>
      <c r="K865" s="16"/>
      <c r="N865" s="16"/>
      <c r="O865" s="16"/>
      <c r="P865" s="16"/>
      <c r="Q865" s="16"/>
      <c r="R865" s="16"/>
      <c r="S865" s="23"/>
      <c r="T865" s="16"/>
      <c r="U865" s="16"/>
      <c r="W865" s="23" t="str">
        <f>IF('PD5'!$V865&lt;&gt;"",'PD5'!$V865*VLOOKUP('PD5'!$U865,#REF!,2,0),"")</f>
        <v/>
      </c>
      <c r="X865" s="16"/>
      <c r="Y865" s="16"/>
      <c r="Z865" s="16"/>
      <c r="AA865" s="16"/>
      <c r="AB865" s="16"/>
      <c r="AC865" s="16"/>
    </row>
    <row r="866" spans="1:29" ht="15.75" customHeight="1" x14ac:dyDescent="0.35">
      <c r="A866" s="17"/>
      <c r="B866" s="16"/>
      <c r="C866" s="16"/>
      <c r="D866" s="16"/>
      <c r="E866" s="16"/>
      <c r="F866" s="16"/>
      <c r="G866" s="16"/>
      <c r="H866" s="16"/>
      <c r="I866" s="16"/>
      <c r="J866" s="16"/>
      <c r="K866" s="16"/>
      <c r="N866" s="16"/>
      <c r="O866" s="16"/>
      <c r="P866" s="16"/>
      <c r="Q866" s="16"/>
      <c r="R866" s="16"/>
      <c r="S866" s="23"/>
      <c r="T866" s="16"/>
      <c r="U866" s="16"/>
      <c r="W866" s="23" t="str">
        <f>IF('PD5'!$V866&lt;&gt;"",'PD5'!$V866*VLOOKUP('PD5'!$U866,#REF!,2,0),"")</f>
        <v/>
      </c>
      <c r="X866" s="16"/>
      <c r="Y866" s="16"/>
      <c r="Z866" s="16"/>
      <c r="AA866" s="16"/>
      <c r="AB866" s="16"/>
      <c r="AC866" s="16"/>
    </row>
    <row r="867" spans="1:29" ht="15.75" customHeight="1" x14ac:dyDescent="0.35">
      <c r="A867" s="17"/>
      <c r="B867" s="16"/>
      <c r="C867" s="16"/>
      <c r="D867" s="16"/>
      <c r="E867" s="16"/>
      <c r="F867" s="16"/>
      <c r="G867" s="16"/>
      <c r="H867" s="16"/>
      <c r="I867" s="16"/>
      <c r="J867" s="16"/>
      <c r="K867" s="16"/>
      <c r="N867" s="16"/>
      <c r="O867" s="16"/>
      <c r="P867" s="16"/>
      <c r="Q867" s="16"/>
      <c r="R867" s="16"/>
      <c r="S867" s="23"/>
      <c r="T867" s="16"/>
      <c r="U867" s="16"/>
      <c r="W867" s="23" t="str">
        <f>IF('PD5'!$V867&lt;&gt;"",'PD5'!$V867*VLOOKUP('PD5'!$U867,#REF!,2,0),"")</f>
        <v/>
      </c>
      <c r="X867" s="16"/>
      <c r="Y867" s="16"/>
      <c r="Z867" s="16"/>
      <c r="AA867" s="16"/>
      <c r="AB867" s="16"/>
      <c r="AC867" s="16"/>
    </row>
    <row r="868" spans="1:29" ht="15.75" customHeight="1" x14ac:dyDescent="0.35">
      <c r="A868" s="17"/>
      <c r="B868" s="16"/>
      <c r="C868" s="16"/>
      <c r="D868" s="16"/>
      <c r="E868" s="16"/>
      <c r="F868" s="16"/>
      <c r="G868" s="16"/>
      <c r="H868" s="16"/>
      <c r="I868" s="16"/>
      <c r="J868" s="16"/>
      <c r="K868" s="16"/>
      <c r="N868" s="16"/>
      <c r="O868" s="16"/>
      <c r="P868" s="16"/>
      <c r="Q868" s="16"/>
      <c r="R868" s="16"/>
      <c r="S868" s="23"/>
      <c r="T868" s="16"/>
      <c r="U868" s="16"/>
      <c r="W868" s="23" t="str">
        <f>IF('PD5'!$V868&lt;&gt;"",'PD5'!$V868*VLOOKUP('PD5'!$U868,#REF!,2,0),"")</f>
        <v/>
      </c>
      <c r="X868" s="16"/>
      <c r="Y868" s="16"/>
      <c r="Z868" s="16"/>
      <c r="AA868" s="16"/>
      <c r="AB868" s="16"/>
      <c r="AC868" s="16"/>
    </row>
    <row r="869" spans="1:29" ht="15.75" customHeight="1" x14ac:dyDescent="0.35">
      <c r="A869" s="17"/>
      <c r="B869" s="16"/>
      <c r="C869" s="16"/>
      <c r="D869" s="16"/>
      <c r="E869" s="16"/>
      <c r="F869" s="16"/>
      <c r="G869" s="16"/>
      <c r="H869" s="16"/>
      <c r="I869" s="16"/>
      <c r="J869" s="16"/>
      <c r="K869" s="16"/>
      <c r="N869" s="16"/>
      <c r="O869" s="16"/>
      <c r="P869" s="16"/>
      <c r="Q869" s="16"/>
      <c r="R869" s="16"/>
      <c r="S869" s="23"/>
      <c r="T869" s="16"/>
      <c r="U869" s="16"/>
      <c r="W869" s="23" t="str">
        <f>IF('PD5'!$V869&lt;&gt;"",'PD5'!$V869*VLOOKUP('PD5'!$U869,#REF!,2,0),"")</f>
        <v/>
      </c>
      <c r="X869" s="16"/>
      <c r="Y869" s="16"/>
      <c r="Z869" s="16"/>
      <c r="AA869" s="16"/>
      <c r="AB869" s="16"/>
      <c r="AC869" s="16"/>
    </row>
    <row r="870" spans="1:29" ht="15.75" customHeight="1" x14ac:dyDescent="0.35">
      <c r="A870" s="17"/>
      <c r="B870" s="16"/>
      <c r="C870" s="16"/>
      <c r="D870" s="16"/>
      <c r="E870" s="16"/>
      <c r="F870" s="16"/>
      <c r="G870" s="16"/>
      <c r="H870" s="16"/>
      <c r="I870" s="16"/>
      <c r="J870" s="16"/>
      <c r="K870" s="16"/>
      <c r="N870" s="16"/>
      <c r="O870" s="16"/>
      <c r="P870" s="16"/>
      <c r="Q870" s="16"/>
      <c r="R870" s="16"/>
      <c r="S870" s="23"/>
      <c r="T870" s="16"/>
      <c r="U870" s="16"/>
      <c r="W870" s="23" t="str">
        <f>IF('PD5'!$V870&lt;&gt;"",'PD5'!$V870*VLOOKUP('PD5'!$U870,#REF!,2,0),"")</f>
        <v/>
      </c>
      <c r="X870" s="16"/>
      <c r="Y870" s="16"/>
      <c r="Z870" s="16"/>
      <c r="AA870" s="16"/>
      <c r="AB870" s="16"/>
      <c r="AC870" s="16"/>
    </row>
    <row r="871" spans="1:29" ht="15.75" customHeight="1" x14ac:dyDescent="0.35">
      <c r="A871" s="17"/>
      <c r="B871" s="16"/>
      <c r="C871" s="16"/>
      <c r="D871" s="16"/>
      <c r="E871" s="16"/>
      <c r="F871" s="16"/>
      <c r="G871" s="16"/>
      <c r="H871" s="16"/>
      <c r="I871" s="16"/>
      <c r="J871" s="16"/>
      <c r="K871" s="16"/>
      <c r="N871" s="16"/>
      <c r="O871" s="16"/>
      <c r="P871" s="16"/>
      <c r="Q871" s="16"/>
      <c r="R871" s="16"/>
      <c r="S871" s="23"/>
      <c r="T871" s="16"/>
      <c r="U871" s="16"/>
      <c r="W871" s="23" t="str">
        <f>IF('PD5'!$V871&lt;&gt;"",'PD5'!$V871*VLOOKUP('PD5'!$U871,#REF!,2,0),"")</f>
        <v/>
      </c>
      <c r="X871" s="16"/>
      <c r="Y871" s="16"/>
      <c r="Z871" s="16"/>
      <c r="AA871" s="16"/>
      <c r="AB871" s="16"/>
      <c r="AC871" s="16"/>
    </row>
    <row r="872" spans="1:29" ht="15.75" customHeight="1" x14ac:dyDescent="0.35">
      <c r="A872" s="17"/>
      <c r="B872" s="16"/>
      <c r="C872" s="16"/>
      <c r="D872" s="16"/>
      <c r="E872" s="16"/>
      <c r="F872" s="16"/>
      <c r="G872" s="16"/>
      <c r="H872" s="16"/>
      <c r="I872" s="16"/>
      <c r="J872" s="16"/>
      <c r="K872" s="16"/>
      <c r="N872" s="16"/>
      <c r="O872" s="16"/>
      <c r="P872" s="16"/>
      <c r="Q872" s="16"/>
      <c r="R872" s="16"/>
      <c r="S872" s="23"/>
      <c r="T872" s="16"/>
      <c r="U872" s="16"/>
      <c r="W872" s="23" t="str">
        <f>IF('PD5'!$V872&lt;&gt;"",'PD5'!$V872*VLOOKUP('PD5'!$U872,#REF!,2,0),"")</f>
        <v/>
      </c>
      <c r="X872" s="16"/>
      <c r="Y872" s="16"/>
      <c r="Z872" s="16"/>
      <c r="AA872" s="16"/>
      <c r="AB872" s="16"/>
      <c r="AC872" s="16"/>
    </row>
    <row r="873" spans="1:29" ht="15.75" customHeight="1" x14ac:dyDescent="0.35">
      <c r="A873" s="17"/>
      <c r="B873" s="16"/>
      <c r="C873" s="16"/>
      <c r="D873" s="16"/>
      <c r="E873" s="16"/>
      <c r="F873" s="16"/>
      <c r="G873" s="16"/>
      <c r="H873" s="16"/>
      <c r="I873" s="16"/>
      <c r="J873" s="16"/>
      <c r="K873" s="16"/>
      <c r="N873" s="16"/>
      <c r="O873" s="16"/>
      <c r="P873" s="16"/>
      <c r="Q873" s="16"/>
      <c r="R873" s="16"/>
      <c r="S873" s="23"/>
      <c r="T873" s="16"/>
      <c r="U873" s="16"/>
      <c r="W873" s="23" t="str">
        <f>IF('PD5'!$V873&lt;&gt;"",'PD5'!$V873*VLOOKUP('PD5'!$U873,#REF!,2,0),"")</f>
        <v/>
      </c>
      <c r="X873" s="16"/>
      <c r="Y873" s="16"/>
      <c r="Z873" s="16"/>
      <c r="AA873" s="16"/>
      <c r="AB873" s="16"/>
      <c r="AC873" s="16"/>
    </row>
    <row r="874" spans="1:29" ht="15.75" customHeight="1" x14ac:dyDescent="0.35">
      <c r="A874" s="17"/>
      <c r="B874" s="16"/>
      <c r="C874" s="16"/>
      <c r="D874" s="16"/>
      <c r="E874" s="16"/>
      <c r="F874" s="16"/>
      <c r="G874" s="16"/>
      <c r="H874" s="16"/>
      <c r="I874" s="16"/>
      <c r="J874" s="16"/>
      <c r="K874" s="16"/>
      <c r="N874" s="16"/>
      <c r="O874" s="16"/>
      <c r="P874" s="16"/>
      <c r="Q874" s="16"/>
      <c r="R874" s="16"/>
      <c r="S874" s="23"/>
      <c r="T874" s="16"/>
      <c r="U874" s="16"/>
      <c r="W874" s="23" t="str">
        <f>IF('PD5'!$V874&lt;&gt;"",'PD5'!$V874*VLOOKUP('PD5'!$U874,#REF!,2,0),"")</f>
        <v/>
      </c>
      <c r="X874" s="16"/>
      <c r="Y874" s="16"/>
      <c r="Z874" s="16"/>
      <c r="AA874" s="16"/>
      <c r="AB874" s="16"/>
      <c r="AC874" s="16"/>
    </row>
    <row r="875" spans="1:29" ht="15.75" customHeight="1" x14ac:dyDescent="0.35">
      <c r="A875" s="17"/>
      <c r="B875" s="16"/>
      <c r="C875" s="16"/>
      <c r="D875" s="16"/>
      <c r="E875" s="16"/>
      <c r="F875" s="16"/>
      <c r="G875" s="16"/>
      <c r="H875" s="16"/>
      <c r="I875" s="16"/>
      <c r="J875" s="16"/>
      <c r="K875" s="16"/>
      <c r="N875" s="16"/>
      <c r="O875" s="16"/>
      <c r="P875" s="16"/>
      <c r="Q875" s="16"/>
      <c r="R875" s="16"/>
      <c r="S875" s="23"/>
      <c r="T875" s="16"/>
      <c r="U875" s="16"/>
      <c r="W875" s="23" t="str">
        <f>IF('PD5'!$V875&lt;&gt;"",'PD5'!$V875*VLOOKUP('PD5'!$U875,#REF!,2,0),"")</f>
        <v/>
      </c>
      <c r="X875" s="16"/>
      <c r="Y875" s="16"/>
      <c r="Z875" s="16"/>
      <c r="AA875" s="16"/>
      <c r="AB875" s="16"/>
      <c r="AC875" s="16"/>
    </row>
    <row r="876" spans="1:29" ht="15.75" customHeight="1" x14ac:dyDescent="0.35">
      <c r="A876" s="17"/>
      <c r="B876" s="16"/>
      <c r="C876" s="16"/>
      <c r="D876" s="16"/>
      <c r="E876" s="16"/>
      <c r="F876" s="16"/>
      <c r="G876" s="16"/>
      <c r="H876" s="16"/>
      <c r="I876" s="16"/>
      <c r="J876" s="16"/>
      <c r="K876" s="16"/>
      <c r="N876" s="16"/>
      <c r="O876" s="16"/>
      <c r="P876" s="16"/>
      <c r="Q876" s="16"/>
      <c r="R876" s="16"/>
      <c r="S876" s="23"/>
      <c r="T876" s="16"/>
      <c r="U876" s="16"/>
      <c r="W876" s="23" t="str">
        <f>IF('PD5'!$V876&lt;&gt;"",'PD5'!$V876*VLOOKUP('PD5'!$U876,#REF!,2,0),"")</f>
        <v/>
      </c>
      <c r="X876" s="16"/>
      <c r="Y876" s="16"/>
      <c r="Z876" s="16"/>
      <c r="AA876" s="16"/>
      <c r="AB876" s="16"/>
      <c r="AC876" s="16"/>
    </row>
    <row r="877" spans="1:29" ht="15.75" customHeight="1" x14ac:dyDescent="0.35">
      <c r="A877" s="17"/>
      <c r="B877" s="16"/>
      <c r="C877" s="16"/>
      <c r="D877" s="16"/>
      <c r="E877" s="16"/>
      <c r="F877" s="16"/>
      <c r="G877" s="16"/>
      <c r="H877" s="16"/>
      <c r="I877" s="16"/>
      <c r="J877" s="16"/>
      <c r="K877" s="16"/>
      <c r="N877" s="16"/>
      <c r="O877" s="16"/>
      <c r="P877" s="16"/>
      <c r="Q877" s="16"/>
      <c r="R877" s="16"/>
      <c r="S877" s="23"/>
      <c r="T877" s="16"/>
      <c r="U877" s="16"/>
      <c r="W877" s="23" t="str">
        <f>IF('PD5'!$V877&lt;&gt;"",'PD5'!$V877*VLOOKUP('PD5'!$U877,#REF!,2,0),"")</f>
        <v/>
      </c>
      <c r="X877" s="16"/>
      <c r="Y877" s="16"/>
      <c r="Z877" s="16"/>
      <c r="AA877" s="16"/>
      <c r="AB877" s="16"/>
      <c r="AC877" s="16"/>
    </row>
    <row r="878" spans="1:29" ht="15.75" customHeight="1" x14ac:dyDescent="0.35">
      <c r="A878" s="17"/>
      <c r="B878" s="16"/>
      <c r="C878" s="16"/>
      <c r="D878" s="16"/>
      <c r="E878" s="16"/>
      <c r="F878" s="16"/>
      <c r="G878" s="16"/>
      <c r="H878" s="16"/>
      <c r="I878" s="16"/>
      <c r="J878" s="16"/>
      <c r="K878" s="16"/>
      <c r="N878" s="16"/>
      <c r="O878" s="16"/>
      <c r="P878" s="16"/>
      <c r="Q878" s="16"/>
      <c r="R878" s="16"/>
      <c r="S878" s="23"/>
      <c r="T878" s="16"/>
      <c r="U878" s="16"/>
      <c r="W878" s="23" t="str">
        <f>IF('PD5'!$V878&lt;&gt;"",'PD5'!$V878*VLOOKUP('PD5'!$U878,#REF!,2,0),"")</f>
        <v/>
      </c>
      <c r="X878" s="16"/>
      <c r="Y878" s="16"/>
      <c r="Z878" s="16"/>
      <c r="AA878" s="16"/>
      <c r="AB878" s="16"/>
      <c r="AC878" s="16"/>
    </row>
    <row r="879" spans="1:29" ht="15.75" customHeight="1" x14ac:dyDescent="0.35">
      <c r="A879" s="17"/>
      <c r="B879" s="16"/>
      <c r="C879" s="16"/>
      <c r="D879" s="16"/>
      <c r="E879" s="16"/>
      <c r="F879" s="16"/>
      <c r="G879" s="16"/>
      <c r="H879" s="16"/>
      <c r="I879" s="16"/>
      <c r="J879" s="16"/>
      <c r="K879" s="16"/>
      <c r="N879" s="16"/>
      <c r="O879" s="16"/>
      <c r="P879" s="16"/>
      <c r="Q879" s="16"/>
      <c r="R879" s="16"/>
      <c r="S879" s="23"/>
      <c r="T879" s="16"/>
      <c r="U879" s="16"/>
      <c r="W879" s="23" t="str">
        <f>IF('PD5'!$V879&lt;&gt;"",'PD5'!$V879*VLOOKUP('PD5'!$U879,#REF!,2,0),"")</f>
        <v/>
      </c>
      <c r="X879" s="16"/>
      <c r="Y879" s="16"/>
      <c r="Z879" s="16"/>
      <c r="AA879" s="16"/>
      <c r="AB879" s="16"/>
      <c r="AC879" s="16"/>
    </row>
    <row r="880" spans="1:29" ht="15.75" customHeight="1" x14ac:dyDescent="0.35">
      <c r="A880" s="17"/>
      <c r="B880" s="16"/>
      <c r="C880" s="16"/>
      <c r="D880" s="16"/>
      <c r="E880" s="16"/>
      <c r="F880" s="16"/>
      <c r="G880" s="16"/>
      <c r="H880" s="16"/>
      <c r="I880" s="16"/>
      <c r="J880" s="16"/>
      <c r="K880" s="16"/>
      <c r="N880" s="16"/>
      <c r="O880" s="16"/>
      <c r="P880" s="16"/>
      <c r="Q880" s="16"/>
      <c r="R880" s="16"/>
      <c r="S880" s="23"/>
      <c r="T880" s="16"/>
      <c r="U880" s="16"/>
      <c r="W880" s="23" t="str">
        <f>IF('PD5'!$V880&lt;&gt;"",'PD5'!$V880*VLOOKUP('PD5'!$U880,#REF!,2,0),"")</f>
        <v/>
      </c>
      <c r="X880" s="16"/>
      <c r="Y880" s="16"/>
      <c r="Z880" s="16"/>
      <c r="AA880" s="16"/>
      <c r="AB880" s="16"/>
      <c r="AC880" s="16"/>
    </row>
    <row r="881" spans="1:29" ht="15.75" customHeight="1" x14ac:dyDescent="0.35">
      <c r="A881" s="17"/>
      <c r="B881" s="16"/>
      <c r="C881" s="16"/>
      <c r="D881" s="16"/>
      <c r="E881" s="16"/>
      <c r="F881" s="16"/>
      <c r="G881" s="16"/>
      <c r="H881" s="16"/>
      <c r="I881" s="16"/>
      <c r="J881" s="16"/>
      <c r="K881" s="16"/>
      <c r="N881" s="16"/>
      <c r="O881" s="16"/>
      <c r="P881" s="16"/>
      <c r="Q881" s="16"/>
      <c r="R881" s="16"/>
      <c r="S881" s="23"/>
      <c r="T881" s="16"/>
      <c r="U881" s="16"/>
      <c r="W881" s="23" t="str">
        <f>IF('PD5'!$V881&lt;&gt;"",'PD5'!$V881*VLOOKUP('PD5'!$U881,#REF!,2,0),"")</f>
        <v/>
      </c>
      <c r="X881" s="16"/>
      <c r="Y881" s="16"/>
      <c r="Z881" s="16"/>
      <c r="AA881" s="16"/>
      <c r="AB881" s="16"/>
      <c r="AC881" s="16"/>
    </row>
    <row r="882" spans="1:29" ht="15.75" customHeight="1" x14ac:dyDescent="0.35">
      <c r="A882" s="17"/>
      <c r="B882" s="16"/>
      <c r="C882" s="16"/>
      <c r="D882" s="16"/>
      <c r="E882" s="16"/>
      <c r="F882" s="16"/>
      <c r="G882" s="16"/>
      <c r="H882" s="16"/>
      <c r="I882" s="16"/>
      <c r="J882" s="16"/>
      <c r="K882" s="16"/>
      <c r="N882" s="16"/>
      <c r="O882" s="16"/>
      <c r="P882" s="16"/>
      <c r="Q882" s="16"/>
      <c r="R882" s="16"/>
      <c r="S882" s="23"/>
      <c r="T882" s="16"/>
      <c r="U882" s="16"/>
      <c r="W882" s="23" t="str">
        <f>IF('PD5'!$V882&lt;&gt;"",'PD5'!$V882*VLOOKUP('PD5'!$U882,#REF!,2,0),"")</f>
        <v/>
      </c>
      <c r="X882" s="16"/>
      <c r="Y882" s="16"/>
      <c r="Z882" s="16"/>
      <c r="AA882" s="16"/>
      <c r="AB882" s="16"/>
      <c r="AC882" s="16"/>
    </row>
    <row r="883" spans="1:29" ht="15.75" customHeight="1" x14ac:dyDescent="0.35">
      <c r="A883" s="17"/>
      <c r="B883" s="16"/>
      <c r="C883" s="16"/>
      <c r="D883" s="16"/>
      <c r="E883" s="16"/>
      <c r="F883" s="16"/>
      <c r="G883" s="16"/>
      <c r="H883" s="16"/>
      <c r="I883" s="16"/>
      <c r="J883" s="16"/>
      <c r="K883" s="16"/>
      <c r="N883" s="16"/>
      <c r="O883" s="16"/>
      <c r="P883" s="16"/>
      <c r="Q883" s="16"/>
      <c r="R883" s="16"/>
      <c r="S883" s="23"/>
      <c r="T883" s="16"/>
      <c r="U883" s="16"/>
      <c r="W883" s="23" t="str">
        <f>IF('PD5'!$V883&lt;&gt;"",'PD5'!$V883*VLOOKUP('PD5'!$U883,#REF!,2,0),"")</f>
        <v/>
      </c>
      <c r="X883" s="16"/>
      <c r="Y883" s="16"/>
      <c r="Z883" s="16"/>
      <c r="AA883" s="16"/>
      <c r="AB883" s="16"/>
      <c r="AC883" s="16"/>
    </row>
    <row r="884" spans="1:29" ht="15.75" customHeight="1" x14ac:dyDescent="0.35">
      <c r="A884" s="17"/>
      <c r="B884" s="16"/>
      <c r="C884" s="16"/>
      <c r="D884" s="16"/>
      <c r="E884" s="16"/>
      <c r="F884" s="16"/>
      <c r="G884" s="16"/>
      <c r="H884" s="16"/>
      <c r="I884" s="16"/>
      <c r="J884" s="16"/>
      <c r="K884" s="16"/>
      <c r="N884" s="16"/>
      <c r="O884" s="16"/>
      <c r="P884" s="16"/>
      <c r="Q884" s="16"/>
      <c r="R884" s="16"/>
      <c r="S884" s="23"/>
      <c r="T884" s="16"/>
      <c r="U884" s="16"/>
      <c r="W884" s="23" t="str">
        <f>IF('PD5'!$V884&lt;&gt;"",'PD5'!$V884*VLOOKUP('PD5'!$U884,#REF!,2,0),"")</f>
        <v/>
      </c>
      <c r="X884" s="16"/>
      <c r="Y884" s="16"/>
      <c r="Z884" s="16"/>
      <c r="AA884" s="16"/>
      <c r="AB884" s="16"/>
      <c r="AC884" s="16"/>
    </row>
    <row r="885" spans="1:29" ht="15.75" customHeight="1" x14ac:dyDescent="0.35">
      <c r="A885" s="17"/>
      <c r="B885" s="16"/>
      <c r="C885" s="16"/>
      <c r="D885" s="16"/>
      <c r="E885" s="16"/>
      <c r="F885" s="16"/>
      <c r="G885" s="16"/>
      <c r="H885" s="16"/>
      <c r="I885" s="16"/>
      <c r="J885" s="16"/>
      <c r="K885" s="16"/>
      <c r="N885" s="16"/>
      <c r="O885" s="16"/>
      <c r="P885" s="16"/>
      <c r="Q885" s="16"/>
      <c r="R885" s="16"/>
      <c r="S885" s="23"/>
      <c r="T885" s="16"/>
      <c r="U885" s="16"/>
      <c r="W885" s="23" t="str">
        <f>IF('PD5'!$V885&lt;&gt;"",'PD5'!$V885*VLOOKUP('PD5'!$U885,#REF!,2,0),"")</f>
        <v/>
      </c>
      <c r="X885" s="16"/>
      <c r="Y885" s="16"/>
      <c r="Z885" s="16"/>
      <c r="AA885" s="16"/>
      <c r="AB885" s="16"/>
      <c r="AC885" s="16"/>
    </row>
    <row r="886" spans="1:29" ht="15.75" customHeight="1" x14ac:dyDescent="0.35">
      <c r="A886" s="17"/>
      <c r="B886" s="16"/>
      <c r="C886" s="16"/>
      <c r="D886" s="16"/>
      <c r="E886" s="16"/>
      <c r="F886" s="16"/>
      <c r="G886" s="16"/>
      <c r="H886" s="16"/>
      <c r="I886" s="16"/>
      <c r="J886" s="16"/>
      <c r="K886" s="16"/>
      <c r="N886" s="16"/>
      <c r="O886" s="16"/>
      <c r="P886" s="16"/>
      <c r="Q886" s="16"/>
      <c r="R886" s="16"/>
      <c r="S886" s="23"/>
      <c r="T886" s="16"/>
      <c r="U886" s="16"/>
      <c r="W886" s="23" t="str">
        <f>IF('PD5'!$V886&lt;&gt;"",'PD5'!$V886*VLOOKUP('PD5'!$U886,#REF!,2,0),"")</f>
        <v/>
      </c>
      <c r="X886" s="16"/>
      <c r="Y886" s="16"/>
      <c r="Z886" s="16"/>
      <c r="AA886" s="16"/>
      <c r="AB886" s="16"/>
      <c r="AC886" s="16"/>
    </row>
    <row r="887" spans="1:29" ht="15.75" customHeight="1" x14ac:dyDescent="0.35">
      <c r="A887" s="17"/>
      <c r="B887" s="16"/>
      <c r="C887" s="16"/>
      <c r="D887" s="16"/>
      <c r="E887" s="16"/>
      <c r="F887" s="16"/>
      <c r="G887" s="16"/>
      <c r="H887" s="16"/>
      <c r="I887" s="16"/>
      <c r="J887" s="16"/>
      <c r="K887" s="16"/>
      <c r="N887" s="16"/>
      <c r="O887" s="16"/>
      <c r="P887" s="16"/>
      <c r="Q887" s="16"/>
      <c r="R887" s="16"/>
      <c r="S887" s="23"/>
      <c r="T887" s="16"/>
      <c r="U887" s="16"/>
      <c r="W887" s="23" t="str">
        <f>IF('PD5'!$V887&lt;&gt;"",'PD5'!$V887*VLOOKUP('PD5'!$U887,#REF!,2,0),"")</f>
        <v/>
      </c>
      <c r="X887" s="16"/>
      <c r="Y887" s="16"/>
      <c r="Z887" s="16"/>
      <c r="AA887" s="16"/>
      <c r="AB887" s="16"/>
      <c r="AC887" s="16"/>
    </row>
    <row r="888" spans="1:29" ht="15.75" customHeight="1" x14ac:dyDescent="0.35">
      <c r="A888" s="17"/>
      <c r="B888" s="16"/>
      <c r="C888" s="16"/>
      <c r="D888" s="16"/>
      <c r="E888" s="16"/>
      <c r="F888" s="16"/>
      <c r="G888" s="16"/>
      <c r="H888" s="16"/>
      <c r="I888" s="16"/>
      <c r="J888" s="16"/>
      <c r="K888" s="16"/>
      <c r="N888" s="16"/>
      <c r="O888" s="16"/>
      <c r="P888" s="16"/>
      <c r="Q888" s="16"/>
      <c r="R888" s="16"/>
      <c r="S888" s="23"/>
      <c r="T888" s="16"/>
      <c r="U888" s="16"/>
      <c r="W888" s="23" t="str">
        <f>IF('PD5'!$V888&lt;&gt;"",'PD5'!$V888*VLOOKUP('PD5'!$U888,#REF!,2,0),"")</f>
        <v/>
      </c>
      <c r="X888" s="16"/>
      <c r="Y888" s="16"/>
      <c r="Z888" s="16"/>
      <c r="AA888" s="16"/>
      <c r="AB888" s="16"/>
      <c r="AC888" s="16"/>
    </row>
    <row r="889" spans="1:29" ht="15.75" customHeight="1" x14ac:dyDescent="0.35">
      <c r="A889" s="17"/>
      <c r="B889" s="16"/>
      <c r="C889" s="16"/>
      <c r="D889" s="16"/>
      <c r="E889" s="16"/>
      <c r="F889" s="16"/>
      <c r="G889" s="16"/>
      <c r="H889" s="16"/>
      <c r="I889" s="16"/>
      <c r="J889" s="16"/>
      <c r="K889" s="16"/>
      <c r="N889" s="16"/>
      <c r="O889" s="16"/>
      <c r="P889" s="16"/>
      <c r="Q889" s="16"/>
      <c r="R889" s="16"/>
      <c r="S889" s="23"/>
      <c r="T889" s="16"/>
      <c r="U889" s="16"/>
      <c r="W889" s="23" t="str">
        <f>IF('PD5'!$V889&lt;&gt;"",'PD5'!$V889*VLOOKUP('PD5'!$U889,#REF!,2,0),"")</f>
        <v/>
      </c>
      <c r="X889" s="16"/>
      <c r="Y889" s="16"/>
      <c r="Z889" s="16"/>
      <c r="AA889" s="16"/>
      <c r="AB889" s="16"/>
      <c r="AC889" s="16"/>
    </row>
    <row r="890" spans="1:29" ht="15.75" customHeight="1" x14ac:dyDescent="0.35">
      <c r="A890" s="17"/>
      <c r="B890" s="16"/>
      <c r="C890" s="16"/>
      <c r="D890" s="16"/>
      <c r="E890" s="16"/>
      <c r="F890" s="16"/>
      <c r="G890" s="16"/>
      <c r="H890" s="16"/>
      <c r="I890" s="16"/>
      <c r="J890" s="16"/>
      <c r="K890" s="16"/>
      <c r="N890" s="16"/>
      <c r="O890" s="16"/>
      <c r="P890" s="16"/>
      <c r="Q890" s="16"/>
      <c r="R890" s="16"/>
      <c r="S890" s="23"/>
      <c r="T890" s="16"/>
      <c r="U890" s="16"/>
      <c r="W890" s="23" t="str">
        <f>IF('PD5'!$V890&lt;&gt;"",'PD5'!$V890*VLOOKUP('PD5'!$U890,#REF!,2,0),"")</f>
        <v/>
      </c>
      <c r="X890" s="16"/>
      <c r="Y890" s="16"/>
      <c r="Z890" s="16"/>
      <c r="AA890" s="16"/>
      <c r="AB890" s="16"/>
      <c r="AC890" s="16"/>
    </row>
    <row r="891" spans="1:29" ht="15.75" customHeight="1" x14ac:dyDescent="0.35">
      <c r="A891" s="17"/>
      <c r="B891" s="16"/>
      <c r="C891" s="16"/>
      <c r="D891" s="16"/>
      <c r="E891" s="16"/>
      <c r="F891" s="16"/>
      <c r="G891" s="16"/>
      <c r="H891" s="16"/>
      <c r="I891" s="16"/>
      <c r="J891" s="16"/>
      <c r="K891" s="16"/>
      <c r="N891" s="16"/>
      <c r="O891" s="16"/>
      <c r="P891" s="16"/>
      <c r="Q891" s="16"/>
      <c r="R891" s="16"/>
      <c r="S891" s="23"/>
      <c r="T891" s="16"/>
      <c r="U891" s="16"/>
      <c r="W891" s="23" t="str">
        <f>IF('PD5'!$V891&lt;&gt;"",'PD5'!$V891*VLOOKUP('PD5'!$U891,#REF!,2,0),"")</f>
        <v/>
      </c>
      <c r="X891" s="16"/>
      <c r="Y891" s="16"/>
      <c r="Z891" s="16"/>
      <c r="AA891" s="16"/>
      <c r="AB891" s="16"/>
      <c r="AC891" s="16"/>
    </row>
    <row r="892" spans="1:29" ht="15.75" customHeight="1" x14ac:dyDescent="0.35">
      <c r="A892" s="17"/>
      <c r="B892" s="16"/>
      <c r="C892" s="16"/>
      <c r="D892" s="16"/>
      <c r="E892" s="16"/>
      <c r="F892" s="16"/>
      <c r="G892" s="16"/>
      <c r="H892" s="16"/>
      <c r="I892" s="16"/>
      <c r="J892" s="16"/>
      <c r="K892" s="16"/>
      <c r="N892" s="16"/>
      <c r="O892" s="16"/>
      <c r="P892" s="16"/>
      <c r="Q892" s="16"/>
      <c r="R892" s="16"/>
      <c r="S892" s="23"/>
      <c r="T892" s="16"/>
      <c r="U892" s="16"/>
      <c r="W892" s="23" t="str">
        <f>IF('PD5'!$V892&lt;&gt;"",'PD5'!$V892*VLOOKUP('PD5'!$U892,#REF!,2,0),"")</f>
        <v/>
      </c>
      <c r="X892" s="16"/>
      <c r="Y892" s="16"/>
      <c r="Z892" s="16"/>
      <c r="AA892" s="16"/>
      <c r="AB892" s="16"/>
      <c r="AC892" s="16"/>
    </row>
    <row r="893" spans="1:29" ht="15.75" customHeight="1" x14ac:dyDescent="0.35">
      <c r="A893" s="17"/>
      <c r="B893" s="16"/>
      <c r="C893" s="16"/>
      <c r="D893" s="16"/>
      <c r="E893" s="16"/>
      <c r="F893" s="16"/>
      <c r="G893" s="16"/>
      <c r="H893" s="16"/>
      <c r="I893" s="16"/>
      <c r="J893" s="16"/>
      <c r="K893" s="16"/>
      <c r="N893" s="16"/>
      <c r="O893" s="16"/>
      <c r="P893" s="16"/>
      <c r="Q893" s="16"/>
      <c r="R893" s="16"/>
      <c r="S893" s="23"/>
      <c r="T893" s="16"/>
      <c r="U893" s="16"/>
      <c r="W893" s="23" t="str">
        <f>IF('PD5'!$V893&lt;&gt;"",'PD5'!$V893*VLOOKUP('PD5'!$U893,#REF!,2,0),"")</f>
        <v/>
      </c>
      <c r="X893" s="16"/>
      <c r="Y893" s="16"/>
      <c r="Z893" s="16"/>
      <c r="AA893" s="16"/>
      <c r="AB893" s="16"/>
      <c r="AC893" s="16"/>
    </row>
    <row r="894" spans="1:29" ht="15.75" customHeight="1" x14ac:dyDescent="0.35">
      <c r="A894" s="17"/>
      <c r="B894" s="16"/>
      <c r="C894" s="16"/>
      <c r="D894" s="16"/>
      <c r="E894" s="16"/>
      <c r="F894" s="16"/>
      <c r="G894" s="16"/>
      <c r="H894" s="16"/>
      <c r="I894" s="16"/>
      <c r="J894" s="16"/>
      <c r="K894" s="16"/>
      <c r="N894" s="16"/>
      <c r="O894" s="16"/>
      <c r="P894" s="16"/>
      <c r="Q894" s="16"/>
      <c r="R894" s="16"/>
      <c r="S894" s="23"/>
      <c r="T894" s="16"/>
      <c r="U894" s="16"/>
      <c r="W894" s="23" t="str">
        <f>IF('PD5'!$V894&lt;&gt;"",'PD5'!$V894*VLOOKUP('PD5'!$U894,#REF!,2,0),"")</f>
        <v/>
      </c>
      <c r="X894" s="16"/>
      <c r="Y894" s="16"/>
      <c r="Z894" s="16"/>
      <c r="AA894" s="16"/>
      <c r="AB894" s="16"/>
      <c r="AC894" s="16"/>
    </row>
    <row r="895" spans="1:29" ht="15.75" customHeight="1" x14ac:dyDescent="0.35">
      <c r="A895" s="17"/>
      <c r="B895" s="16"/>
      <c r="C895" s="16"/>
      <c r="D895" s="16"/>
      <c r="E895" s="16"/>
      <c r="F895" s="16"/>
      <c r="G895" s="16"/>
      <c r="H895" s="16"/>
      <c r="I895" s="16"/>
      <c r="J895" s="16"/>
      <c r="K895" s="16"/>
      <c r="N895" s="16"/>
      <c r="O895" s="16"/>
      <c r="P895" s="16"/>
      <c r="Q895" s="16"/>
      <c r="R895" s="16"/>
      <c r="S895" s="23"/>
      <c r="T895" s="16"/>
      <c r="U895" s="16"/>
      <c r="W895" s="23" t="str">
        <f>IF('PD5'!$V895&lt;&gt;"",'PD5'!$V895*VLOOKUP('PD5'!$U895,#REF!,2,0),"")</f>
        <v/>
      </c>
      <c r="X895" s="16"/>
      <c r="Y895" s="16"/>
      <c r="Z895" s="16"/>
      <c r="AA895" s="16"/>
      <c r="AB895" s="16"/>
      <c r="AC895" s="16"/>
    </row>
    <row r="896" spans="1:29" ht="15.75" customHeight="1" x14ac:dyDescent="0.35">
      <c r="A896" s="17"/>
      <c r="B896" s="16"/>
      <c r="C896" s="16"/>
      <c r="D896" s="16"/>
      <c r="E896" s="16"/>
      <c r="F896" s="16"/>
      <c r="G896" s="16"/>
      <c r="H896" s="16"/>
      <c r="I896" s="16"/>
      <c r="J896" s="16"/>
      <c r="K896" s="16"/>
      <c r="N896" s="16"/>
      <c r="O896" s="16"/>
      <c r="P896" s="16"/>
      <c r="Q896" s="16"/>
      <c r="R896" s="16"/>
      <c r="S896" s="23"/>
      <c r="T896" s="16"/>
      <c r="U896" s="16"/>
      <c r="W896" s="23" t="str">
        <f>IF('PD5'!$V896&lt;&gt;"",'PD5'!$V896*VLOOKUP('PD5'!$U896,#REF!,2,0),"")</f>
        <v/>
      </c>
      <c r="X896" s="16"/>
      <c r="Y896" s="16"/>
      <c r="Z896" s="16"/>
      <c r="AA896" s="16"/>
      <c r="AB896" s="16"/>
      <c r="AC896" s="16"/>
    </row>
    <row r="897" spans="1:29" ht="15.75" customHeight="1" x14ac:dyDescent="0.35">
      <c r="A897" s="17"/>
      <c r="B897" s="16"/>
      <c r="C897" s="16"/>
      <c r="D897" s="16"/>
      <c r="E897" s="16"/>
      <c r="F897" s="16"/>
      <c r="G897" s="16"/>
      <c r="H897" s="16"/>
      <c r="I897" s="16"/>
      <c r="J897" s="16"/>
      <c r="K897" s="16"/>
      <c r="N897" s="16"/>
      <c r="O897" s="16"/>
      <c r="P897" s="16"/>
      <c r="Q897" s="16"/>
      <c r="R897" s="16"/>
      <c r="S897" s="23"/>
      <c r="T897" s="16"/>
      <c r="U897" s="16"/>
      <c r="W897" s="23" t="str">
        <f>IF('PD5'!$V897&lt;&gt;"",'PD5'!$V897*VLOOKUP('PD5'!$U897,#REF!,2,0),"")</f>
        <v/>
      </c>
      <c r="X897" s="16"/>
      <c r="Y897" s="16"/>
      <c r="Z897" s="16"/>
      <c r="AA897" s="16"/>
      <c r="AB897" s="16"/>
      <c r="AC897" s="16"/>
    </row>
    <row r="898" spans="1:29" ht="15.75" customHeight="1" x14ac:dyDescent="0.35">
      <c r="A898" s="17"/>
      <c r="B898" s="16"/>
      <c r="C898" s="16"/>
      <c r="D898" s="16"/>
      <c r="E898" s="16"/>
      <c r="F898" s="16"/>
      <c r="G898" s="16"/>
      <c r="H898" s="16"/>
      <c r="I898" s="16"/>
      <c r="J898" s="16"/>
      <c r="K898" s="16"/>
      <c r="N898" s="16"/>
      <c r="O898" s="16"/>
      <c r="P898" s="16"/>
      <c r="Q898" s="16"/>
      <c r="R898" s="16"/>
      <c r="S898" s="23"/>
      <c r="T898" s="16"/>
      <c r="U898" s="16"/>
      <c r="W898" s="23" t="str">
        <f>IF('PD5'!$V898&lt;&gt;"",'PD5'!$V898*VLOOKUP('PD5'!$U898,#REF!,2,0),"")</f>
        <v/>
      </c>
      <c r="X898" s="16"/>
      <c r="Y898" s="16"/>
      <c r="Z898" s="16"/>
      <c r="AA898" s="16"/>
      <c r="AB898" s="16"/>
      <c r="AC898" s="16"/>
    </row>
    <row r="899" spans="1:29" ht="15.75" customHeight="1" x14ac:dyDescent="0.35">
      <c r="A899" s="17"/>
      <c r="B899" s="16"/>
      <c r="C899" s="16"/>
      <c r="D899" s="16"/>
      <c r="E899" s="16"/>
      <c r="F899" s="16"/>
      <c r="G899" s="16"/>
      <c r="H899" s="16"/>
      <c r="I899" s="16"/>
      <c r="J899" s="16"/>
      <c r="K899" s="16"/>
      <c r="N899" s="16"/>
      <c r="O899" s="16"/>
      <c r="P899" s="16"/>
      <c r="Q899" s="16"/>
      <c r="R899" s="16"/>
      <c r="S899" s="23"/>
      <c r="T899" s="16"/>
      <c r="U899" s="16"/>
      <c r="W899" s="23" t="str">
        <f>IF('PD5'!$V899&lt;&gt;"",'PD5'!$V899*VLOOKUP('PD5'!$U899,#REF!,2,0),"")</f>
        <v/>
      </c>
      <c r="X899" s="16"/>
      <c r="Y899" s="16"/>
      <c r="Z899" s="16"/>
      <c r="AA899" s="16"/>
      <c r="AB899" s="16"/>
      <c r="AC899" s="16"/>
    </row>
    <row r="900" spans="1:29" ht="15.75" customHeight="1" x14ac:dyDescent="0.35">
      <c r="A900" s="17"/>
      <c r="B900" s="16"/>
      <c r="C900" s="16"/>
      <c r="D900" s="16"/>
      <c r="E900" s="16"/>
      <c r="F900" s="16"/>
      <c r="G900" s="16"/>
      <c r="H900" s="16"/>
      <c r="I900" s="16"/>
      <c r="J900" s="16"/>
      <c r="K900" s="16"/>
      <c r="N900" s="16"/>
      <c r="O900" s="16"/>
      <c r="P900" s="16"/>
      <c r="Q900" s="16"/>
      <c r="R900" s="16"/>
      <c r="S900" s="23"/>
      <c r="T900" s="16"/>
      <c r="U900" s="16"/>
      <c r="W900" s="23" t="str">
        <f>IF('PD5'!$V900&lt;&gt;"",'PD5'!$V900*VLOOKUP('PD5'!$U900,#REF!,2,0),"")</f>
        <v/>
      </c>
      <c r="X900" s="16"/>
      <c r="Y900" s="16"/>
      <c r="Z900" s="16"/>
      <c r="AA900" s="16"/>
      <c r="AB900" s="16"/>
      <c r="AC900" s="16"/>
    </row>
    <row r="901" spans="1:29" ht="15.75" customHeight="1" x14ac:dyDescent="0.35">
      <c r="A901" s="17"/>
      <c r="B901" s="16"/>
      <c r="C901" s="16"/>
      <c r="D901" s="16"/>
      <c r="E901" s="16"/>
      <c r="F901" s="16"/>
      <c r="G901" s="16"/>
      <c r="H901" s="16"/>
      <c r="I901" s="16"/>
      <c r="J901" s="16"/>
      <c r="K901" s="16"/>
      <c r="N901" s="16"/>
      <c r="O901" s="16"/>
      <c r="P901" s="16"/>
      <c r="Q901" s="16"/>
      <c r="R901" s="16"/>
      <c r="S901" s="23"/>
      <c r="T901" s="16"/>
      <c r="U901" s="16"/>
      <c r="W901" s="23" t="str">
        <f>IF('PD5'!$V901&lt;&gt;"",'PD5'!$V901*VLOOKUP('PD5'!$U901,#REF!,2,0),"")</f>
        <v/>
      </c>
      <c r="X901" s="16"/>
      <c r="Y901" s="16"/>
      <c r="Z901" s="16"/>
      <c r="AA901" s="16"/>
      <c r="AB901" s="16"/>
      <c r="AC901" s="16"/>
    </row>
    <row r="902" spans="1:29" ht="15.75" customHeight="1" x14ac:dyDescent="0.35">
      <c r="A902" s="17"/>
      <c r="B902" s="16"/>
      <c r="C902" s="16"/>
      <c r="D902" s="16"/>
      <c r="E902" s="16"/>
      <c r="F902" s="16"/>
      <c r="G902" s="16"/>
      <c r="H902" s="16"/>
      <c r="I902" s="16"/>
      <c r="J902" s="16"/>
      <c r="K902" s="16"/>
      <c r="N902" s="16"/>
      <c r="O902" s="16"/>
      <c r="P902" s="16"/>
      <c r="Q902" s="16"/>
      <c r="R902" s="16"/>
      <c r="S902" s="23"/>
      <c r="T902" s="16"/>
      <c r="U902" s="16"/>
      <c r="W902" s="23" t="str">
        <f>IF('PD5'!$V902&lt;&gt;"",'PD5'!$V902*VLOOKUP('PD5'!$U902,#REF!,2,0),"")</f>
        <v/>
      </c>
      <c r="X902" s="16"/>
      <c r="Y902" s="16"/>
      <c r="Z902" s="16"/>
      <c r="AA902" s="16"/>
      <c r="AB902" s="16"/>
      <c r="AC902" s="16"/>
    </row>
    <row r="903" spans="1:29" ht="15.75" customHeight="1" x14ac:dyDescent="0.35">
      <c r="A903" s="17"/>
      <c r="B903" s="16"/>
      <c r="C903" s="16"/>
      <c r="D903" s="16"/>
      <c r="E903" s="16"/>
      <c r="F903" s="16"/>
      <c r="G903" s="16"/>
      <c r="H903" s="16"/>
      <c r="I903" s="16"/>
      <c r="J903" s="16"/>
      <c r="K903" s="16"/>
      <c r="N903" s="16"/>
      <c r="O903" s="16"/>
      <c r="P903" s="16"/>
      <c r="Q903" s="16"/>
      <c r="R903" s="16"/>
      <c r="S903" s="23"/>
      <c r="T903" s="16"/>
      <c r="U903" s="16"/>
      <c r="W903" s="23" t="str">
        <f>IF('PD5'!$V903&lt;&gt;"",'PD5'!$V903*VLOOKUP('PD5'!$U903,#REF!,2,0),"")</f>
        <v/>
      </c>
      <c r="X903" s="16"/>
      <c r="Y903" s="16"/>
      <c r="Z903" s="16"/>
      <c r="AA903" s="16"/>
      <c r="AB903" s="16"/>
      <c r="AC903" s="16"/>
    </row>
    <row r="904" spans="1:29" ht="15.75" customHeight="1" x14ac:dyDescent="0.35">
      <c r="A904" s="17"/>
      <c r="B904" s="16"/>
      <c r="C904" s="16"/>
      <c r="D904" s="16"/>
      <c r="E904" s="16"/>
      <c r="F904" s="16"/>
      <c r="G904" s="16"/>
      <c r="H904" s="16"/>
      <c r="I904" s="16"/>
      <c r="J904" s="16"/>
      <c r="K904" s="16"/>
      <c r="N904" s="16"/>
      <c r="O904" s="16"/>
      <c r="P904" s="16"/>
      <c r="Q904" s="16"/>
      <c r="R904" s="16"/>
      <c r="S904" s="23"/>
      <c r="T904" s="16"/>
      <c r="U904" s="16"/>
      <c r="W904" s="23" t="str">
        <f>IF('PD5'!$V904&lt;&gt;"",'PD5'!$V904*VLOOKUP('PD5'!$U904,#REF!,2,0),"")</f>
        <v/>
      </c>
      <c r="X904" s="16"/>
      <c r="Y904" s="16"/>
      <c r="Z904" s="16"/>
      <c r="AA904" s="16"/>
      <c r="AB904" s="16"/>
      <c r="AC904" s="16"/>
    </row>
    <row r="905" spans="1:29" ht="15.75" customHeight="1" x14ac:dyDescent="0.35">
      <c r="A905" s="17"/>
      <c r="B905" s="16"/>
      <c r="C905" s="16"/>
      <c r="D905" s="16"/>
      <c r="E905" s="16"/>
      <c r="F905" s="16"/>
      <c r="G905" s="16"/>
      <c r="H905" s="16"/>
      <c r="I905" s="16"/>
      <c r="J905" s="16"/>
      <c r="K905" s="16"/>
      <c r="N905" s="16"/>
      <c r="O905" s="16"/>
      <c r="P905" s="16"/>
      <c r="Q905" s="16"/>
      <c r="R905" s="16"/>
      <c r="S905" s="23"/>
      <c r="T905" s="16"/>
      <c r="U905" s="16"/>
      <c r="W905" s="23" t="str">
        <f>IF('PD5'!$V905&lt;&gt;"",'PD5'!$V905*VLOOKUP('PD5'!$U905,#REF!,2,0),"")</f>
        <v/>
      </c>
      <c r="X905" s="16"/>
      <c r="Y905" s="16"/>
      <c r="Z905" s="16"/>
      <c r="AA905" s="16"/>
      <c r="AB905" s="16"/>
      <c r="AC905" s="16"/>
    </row>
    <row r="906" spans="1:29" ht="15.75" customHeight="1" x14ac:dyDescent="0.35">
      <c r="A906" s="17"/>
      <c r="B906" s="16"/>
      <c r="C906" s="16"/>
      <c r="D906" s="16"/>
      <c r="E906" s="16"/>
      <c r="F906" s="16"/>
      <c r="G906" s="16"/>
      <c r="H906" s="16"/>
      <c r="I906" s="16"/>
      <c r="J906" s="16"/>
      <c r="K906" s="16"/>
      <c r="N906" s="16"/>
      <c r="O906" s="16"/>
      <c r="P906" s="16"/>
      <c r="Q906" s="16"/>
      <c r="R906" s="16"/>
      <c r="S906" s="23"/>
      <c r="T906" s="16"/>
      <c r="U906" s="16"/>
      <c r="W906" s="23" t="str">
        <f>IF('PD5'!$V906&lt;&gt;"",'PD5'!$V906*VLOOKUP('PD5'!$U906,#REF!,2,0),"")</f>
        <v/>
      </c>
      <c r="X906" s="16"/>
      <c r="Y906" s="16"/>
      <c r="Z906" s="16"/>
      <c r="AA906" s="16"/>
      <c r="AB906" s="16"/>
      <c r="AC906" s="16"/>
    </row>
    <row r="907" spans="1:29" ht="15.75" customHeight="1" x14ac:dyDescent="0.35">
      <c r="A907" s="17"/>
      <c r="B907" s="16"/>
      <c r="C907" s="16"/>
      <c r="D907" s="16"/>
      <c r="E907" s="16"/>
      <c r="F907" s="16"/>
      <c r="G907" s="16"/>
      <c r="H907" s="16"/>
      <c r="I907" s="16"/>
      <c r="J907" s="16"/>
      <c r="K907" s="16"/>
      <c r="N907" s="16"/>
      <c r="O907" s="16"/>
      <c r="P907" s="16"/>
      <c r="Q907" s="16"/>
      <c r="R907" s="16"/>
      <c r="S907" s="23"/>
      <c r="T907" s="16"/>
      <c r="U907" s="16"/>
      <c r="W907" s="23" t="str">
        <f>IF('PD5'!$V907&lt;&gt;"",'PD5'!$V907*VLOOKUP('PD5'!$U907,#REF!,2,0),"")</f>
        <v/>
      </c>
      <c r="X907" s="16"/>
      <c r="Y907" s="16"/>
      <c r="Z907" s="16"/>
      <c r="AA907" s="16"/>
      <c r="AB907" s="16"/>
      <c r="AC907" s="16"/>
    </row>
    <row r="908" spans="1:29" ht="15.75" customHeight="1" x14ac:dyDescent="0.35">
      <c r="A908" s="17"/>
      <c r="B908" s="16"/>
      <c r="C908" s="16"/>
      <c r="D908" s="16"/>
      <c r="E908" s="16"/>
      <c r="F908" s="16"/>
      <c r="G908" s="16"/>
      <c r="H908" s="16"/>
      <c r="I908" s="16"/>
      <c r="J908" s="16"/>
      <c r="K908" s="16"/>
      <c r="N908" s="16"/>
      <c r="O908" s="16"/>
      <c r="P908" s="16"/>
      <c r="Q908" s="16"/>
      <c r="R908" s="16"/>
      <c r="S908" s="23"/>
      <c r="T908" s="16"/>
      <c r="U908" s="16"/>
      <c r="W908" s="23" t="str">
        <f>IF('PD5'!$V908&lt;&gt;"",'PD5'!$V908*VLOOKUP('PD5'!$U908,#REF!,2,0),"")</f>
        <v/>
      </c>
      <c r="X908" s="16"/>
      <c r="Y908" s="16"/>
      <c r="Z908" s="16"/>
      <c r="AA908" s="16"/>
      <c r="AB908" s="16"/>
      <c r="AC908" s="16"/>
    </row>
    <row r="909" spans="1:29" ht="15.75" customHeight="1" x14ac:dyDescent="0.35">
      <c r="A909" s="17"/>
      <c r="B909" s="16"/>
      <c r="C909" s="16"/>
      <c r="D909" s="16"/>
      <c r="E909" s="16"/>
      <c r="F909" s="16"/>
      <c r="G909" s="16"/>
      <c r="H909" s="16"/>
      <c r="I909" s="16"/>
      <c r="J909" s="16"/>
      <c r="K909" s="16"/>
      <c r="N909" s="16"/>
      <c r="O909" s="16"/>
      <c r="P909" s="16"/>
      <c r="Q909" s="16"/>
      <c r="R909" s="16"/>
      <c r="S909" s="23"/>
      <c r="T909" s="16"/>
      <c r="U909" s="16"/>
      <c r="W909" s="23" t="str">
        <f>IF('PD5'!$V909&lt;&gt;"",'PD5'!$V909*VLOOKUP('PD5'!$U909,#REF!,2,0),"")</f>
        <v/>
      </c>
      <c r="X909" s="16"/>
      <c r="Y909" s="16"/>
      <c r="Z909" s="16"/>
      <c r="AA909" s="16"/>
      <c r="AB909" s="16"/>
      <c r="AC909" s="16"/>
    </row>
    <row r="910" spans="1:29" ht="15.75" customHeight="1" x14ac:dyDescent="0.35">
      <c r="A910" s="17"/>
      <c r="B910" s="16"/>
      <c r="C910" s="16"/>
      <c r="D910" s="16"/>
      <c r="E910" s="16"/>
      <c r="F910" s="16"/>
      <c r="G910" s="16"/>
      <c r="H910" s="16"/>
      <c r="I910" s="16"/>
      <c r="J910" s="16"/>
      <c r="K910" s="16"/>
      <c r="N910" s="16"/>
      <c r="O910" s="16"/>
      <c r="P910" s="16"/>
      <c r="Q910" s="16"/>
      <c r="R910" s="16"/>
      <c r="S910" s="23"/>
      <c r="T910" s="16"/>
      <c r="U910" s="16"/>
      <c r="W910" s="23" t="str">
        <f>IF('PD5'!$V910&lt;&gt;"",'PD5'!$V910*VLOOKUP('PD5'!$U910,#REF!,2,0),"")</f>
        <v/>
      </c>
      <c r="X910" s="16"/>
      <c r="Y910" s="16"/>
      <c r="Z910" s="16"/>
      <c r="AA910" s="16"/>
      <c r="AB910" s="16"/>
      <c r="AC910" s="16"/>
    </row>
    <row r="911" spans="1:29" ht="15.75" customHeight="1" x14ac:dyDescent="0.35">
      <c r="A911" s="17"/>
      <c r="B911" s="16"/>
      <c r="C911" s="16"/>
      <c r="D911" s="16"/>
      <c r="E911" s="16"/>
      <c r="F911" s="16"/>
      <c r="G911" s="16"/>
      <c r="H911" s="16"/>
      <c r="I911" s="16"/>
      <c r="J911" s="16"/>
      <c r="K911" s="16"/>
      <c r="N911" s="16"/>
      <c r="O911" s="16"/>
      <c r="P911" s="16"/>
      <c r="Q911" s="16"/>
      <c r="R911" s="16"/>
      <c r="S911" s="23"/>
      <c r="T911" s="16"/>
      <c r="U911" s="16"/>
      <c r="W911" s="23" t="str">
        <f>IF('PD5'!$V911&lt;&gt;"",'PD5'!$V911*VLOOKUP('PD5'!$U911,#REF!,2,0),"")</f>
        <v/>
      </c>
      <c r="X911" s="16"/>
      <c r="Y911" s="16"/>
      <c r="Z911" s="16"/>
      <c r="AA911" s="16"/>
      <c r="AB911" s="16"/>
      <c r="AC911" s="16"/>
    </row>
    <row r="912" spans="1:29" ht="15.75" customHeight="1" x14ac:dyDescent="0.35">
      <c r="A912" s="17"/>
      <c r="B912" s="16"/>
      <c r="C912" s="16"/>
      <c r="D912" s="16"/>
      <c r="E912" s="16"/>
      <c r="F912" s="16"/>
      <c r="G912" s="16"/>
      <c r="H912" s="16"/>
      <c r="I912" s="16"/>
      <c r="J912" s="16"/>
      <c r="K912" s="16"/>
      <c r="N912" s="16"/>
      <c r="O912" s="16"/>
      <c r="P912" s="16"/>
      <c r="Q912" s="16"/>
      <c r="R912" s="16"/>
      <c r="S912" s="23"/>
      <c r="T912" s="16"/>
      <c r="U912" s="16"/>
      <c r="W912" s="23" t="str">
        <f>IF('PD5'!$V912&lt;&gt;"",'PD5'!$V912*VLOOKUP('PD5'!$U912,#REF!,2,0),"")</f>
        <v/>
      </c>
      <c r="X912" s="16"/>
      <c r="Y912" s="16"/>
      <c r="Z912" s="16"/>
      <c r="AA912" s="16"/>
      <c r="AB912" s="16"/>
      <c r="AC912" s="16"/>
    </row>
    <row r="913" spans="1:29" ht="15.75" customHeight="1" x14ac:dyDescent="0.35">
      <c r="A913" s="17"/>
      <c r="B913" s="16"/>
      <c r="C913" s="16"/>
      <c r="D913" s="16"/>
      <c r="E913" s="16"/>
      <c r="F913" s="16"/>
      <c r="G913" s="16"/>
      <c r="H913" s="16"/>
      <c r="I913" s="16"/>
      <c r="J913" s="16"/>
      <c r="K913" s="16"/>
      <c r="N913" s="16"/>
      <c r="O913" s="16"/>
      <c r="P913" s="16"/>
      <c r="Q913" s="16"/>
      <c r="R913" s="16"/>
      <c r="S913" s="23"/>
      <c r="T913" s="16"/>
      <c r="U913" s="16"/>
      <c r="W913" s="23" t="str">
        <f>IF('PD5'!$V913&lt;&gt;"",'PD5'!$V913*VLOOKUP('PD5'!$U913,#REF!,2,0),"")</f>
        <v/>
      </c>
      <c r="X913" s="16"/>
      <c r="Y913" s="16"/>
      <c r="Z913" s="16"/>
      <c r="AA913" s="16"/>
      <c r="AB913" s="16"/>
      <c r="AC913" s="16"/>
    </row>
    <row r="914" spans="1:29" ht="15.75" customHeight="1" x14ac:dyDescent="0.35">
      <c r="A914" s="17"/>
      <c r="B914" s="16"/>
      <c r="C914" s="16"/>
      <c r="D914" s="16"/>
      <c r="E914" s="16"/>
      <c r="F914" s="16"/>
      <c r="G914" s="16"/>
      <c r="H914" s="16"/>
      <c r="I914" s="16"/>
      <c r="J914" s="16"/>
      <c r="K914" s="16"/>
      <c r="N914" s="16"/>
      <c r="O914" s="16"/>
      <c r="P914" s="16"/>
      <c r="Q914" s="16"/>
      <c r="R914" s="16"/>
      <c r="S914" s="23"/>
      <c r="T914" s="16"/>
      <c r="U914" s="16"/>
      <c r="W914" s="23" t="str">
        <f>IF('PD5'!$V914&lt;&gt;"",'PD5'!$V914*VLOOKUP('PD5'!$U914,#REF!,2,0),"")</f>
        <v/>
      </c>
      <c r="X914" s="16"/>
      <c r="Y914" s="16"/>
      <c r="Z914" s="16"/>
      <c r="AA914" s="16"/>
      <c r="AB914" s="16"/>
      <c r="AC914" s="16"/>
    </row>
    <row r="915" spans="1:29" ht="15.75" customHeight="1" x14ac:dyDescent="0.35">
      <c r="A915" s="17"/>
      <c r="B915" s="16"/>
      <c r="C915" s="16"/>
      <c r="D915" s="16"/>
      <c r="E915" s="16"/>
      <c r="F915" s="16"/>
      <c r="G915" s="16"/>
      <c r="H915" s="16"/>
      <c r="I915" s="16"/>
      <c r="J915" s="16"/>
      <c r="K915" s="16"/>
      <c r="N915" s="16"/>
      <c r="O915" s="16"/>
      <c r="P915" s="16"/>
      <c r="Q915" s="16"/>
      <c r="R915" s="16"/>
      <c r="S915" s="23"/>
      <c r="T915" s="16"/>
      <c r="U915" s="16"/>
      <c r="W915" s="23" t="str">
        <f>IF('PD5'!$V915&lt;&gt;"",'PD5'!$V915*VLOOKUP('PD5'!$U915,#REF!,2,0),"")</f>
        <v/>
      </c>
      <c r="X915" s="16"/>
      <c r="Y915" s="16"/>
      <c r="Z915" s="16"/>
      <c r="AA915" s="16"/>
      <c r="AB915" s="16"/>
      <c r="AC915" s="16"/>
    </row>
    <row r="916" spans="1:29" ht="15.75" customHeight="1" x14ac:dyDescent="0.35">
      <c r="A916" s="17"/>
      <c r="B916" s="16"/>
      <c r="C916" s="16"/>
      <c r="D916" s="16"/>
      <c r="E916" s="16"/>
      <c r="F916" s="16"/>
      <c r="G916" s="16"/>
      <c r="H916" s="16"/>
      <c r="I916" s="16"/>
      <c r="J916" s="16"/>
      <c r="K916" s="16"/>
      <c r="N916" s="16"/>
      <c r="O916" s="16"/>
      <c r="P916" s="16"/>
      <c r="Q916" s="16"/>
      <c r="R916" s="16"/>
      <c r="S916" s="23"/>
      <c r="T916" s="16"/>
      <c r="U916" s="16"/>
      <c r="W916" s="23" t="str">
        <f>IF('PD5'!$V916&lt;&gt;"",'PD5'!$V916*VLOOKUP('PD5'!$U916,#REF!,2,0),"")</f>
        <v/>
      </c>
      <c r="X916" s="16"/>
      <c r="Y916" s="16"/>
      <c r="Z916" s="16"/>
      <c r="AA916" s="16"/>
      <c r="AB916" s="16"/>
      <c r="AC916" s="16"/>
    </row>
    <row r="917" spans="1:29" ht="15.75" customHeight="1" x14ac:dyDescent="0.35">
      <c r="A917" s="17"/>
      <c r="B917" s="16"/>
      <c r="C917" s="16"/>
      <c r="D917" s="16"/>
      <c r="E917" s="16"/>
      <c r="F917" s="16"/>
      <c r="G917" s="16"/>
      <c r="H917" s="16"/>
      <c r="I917" s="16"/>
      <c r="J917" s="16"/>
      <c r="K917" s="16"/>
      <c r="N917" s="16"/>
      <c r="O917" s="16"/>
      <c r="P917" s="16"/>
      <c r="Q917" s="16"/>
      <c r="R917" s="16"/>
      <c r="S917" s="23"/>
      <c r="T917" s="16"/>
      <c r="U917" s="16"/>
      <c r="W917" s="23" t="str">
        <f>IF('PD5'!$V917&lt;&gt;"",'PD5'!$V917*VLOOKUP('PD5'!$U917,#REF!,2,0),"")</f>
        <v/>
      </c>
      <c r="X917" s="16"/>
      <c r="Y917" s="16"/>
      <c r="Z917" s="16"/>
      <c r="AA917" s="16"/>
      <c r="AB917" s="16"/>
      <c r="AC917" s="16"/>
    </row>
    <row r="918" spans="1:29" ht="15.75" customHeight="1" x14ac:dyDescent="0.35">
      <c r="A918" s="17"/>
      <c r="B918" s="16"/>
      <c r="C918" s="16"/>
      <c r="D918" s="16"/>
      <c r="E918" s="16"/>
      <c r="F918" s="16"/>
      <c r="G918" s="16"/>
      <c r="H918" s="16"/>
      <c r="I918" s="16"/>
      <c r="J918" s="16"/>
      <c r="K918" s="16"/>
      <c r="N918" s="16"/>
      <c r="O918" s="16"/>
      <c r="P918" s="16"/>
      <c r="Q918" s="16"/>
      <c r="R918" s="16"/>
      <c r="S918" s="23"/>
      <c r="T918" s="16"/>
      <c r="U918" s="16"/>
      <c r="W918" s="23" t="str">
        <f>IF('PD5'!$V918&lt;&gt;"",'PD5'!$V918*VLOOKUP('PD5'!$U918,#REF!,2,0),"")</f>
        <v/>
      </c>
      <c r="X918" s="16"/>
      <c r="Y918" s="16"/>
      <c r="Z918" s="16"/>
      <c r="AA918" s="16"/>
      <c r="AB918" s="16"/>
      <c r="AC918" s="16"/>
    </row>
    <row r="919" spans="1:29" ht="15.75" customHeight="1" x14ac:dyDescent="0.35">
      <c r="A919" s="17"/>
      <c r="B919" s="16"/>
      <c r="C919" s="16"/>
      <c r="D919" s="16"/>
      <c r="E919" s="16"/>
      <c r="F919" s="16"/>
      <c r="G919" s="16"/>
      <c r="H919" s="16"/>
      <c r="I919" s="16"/>
      <c r="J919" s="16"/>
      <c r="K919" s="16"/>
      <c r="N919" s="16"/>
      <c r="O919" s="16"/>
      <c r="P919" s="16"/>
      <c r="Q919" s="16"/>
      <c r="R919" s="16"/>
      <c r="S919" s="23"/>
      <c r="T919" s="16"/>
      <c r="U919" s="16"/>
      <c r="W919" s="23" t="str">
        <f>IF('PD5'!$V919&lt;&gt;"",'PD5'!$V919*VLOOKUP('PD5'!$U919,#REF!,2,0),"")</f>
        <v/>
      </c>
      <c r="X919" s="16"/>
      <c r="Y919" s="16"/>
      <c r="Z919" s="16"/>
      <c r="AA919" s="16"/>
      <c r="AB919" s="16"/>
      <c r="AC919" s="16"/>
    </row>
    <row r="920" spans="1:29" ht="15.75" customHeight="1" x14ac:dyDescent="0.35">
      <c r="A920" s="17"/>
      <c r="B920" s="16"/>
      <c r="C920" s="16"/>
      <c r="D920" s="16"/>
      <c r="E920" s="16"/>
      <c r="F920" s="16"/>
      <c r="G920" s="16"/>
      <c r="H920" s="16"/>
      <c r="I920" s="16"/>
      <c r="J920" s="16"/>
      <c r="K920" s="16"/>
      <c r="N920" s="16"/>
      <c r="O920" s="16"/>
      <c r="P920" s="16"/>
      <c r="Q920" s="16"/>
      <c r="R920" s="16"/>
      <c r="S920" s="23"/>
      <c r="T920" s="16"/>
      <c r="U920" s="16"/>
      <c r="W920" s="23" t="str">
        <f>IF('PD5'!$V920&lt;&gt;"",'PD5'!$V920*VLOOKUP('PD5'!$U920,#REF!,2,0),"")</f>
        <v/>
      </c>
      <c r="X920" s="16"/>
      <c r="Y920" s="16"/>
      <c r="Z920" s="16"/>
      <c r="AA920" s="16"/>
      <c r="AB920" s="16"/>
      <c r="AC920" s="16"/>
    </row>
    <row r="921" spans="1:29" ht="15.75" customHeight="1" x14ac:dyDescent="0.35">
      <c r="A921" s="17"/>
      <c r="B921" s="16"/>
      <c r="C921" s="16"/>
      <c r="D921" s="16"/>
      <c r="E921" s="16"/>
      <c r="F921" s="16"/>
      <c r="G921" s="16"/>
      <c r="H921" s="16"/>
      <c r="I921" s="16"/>
      <c r="J921" s="16"/>
      <c r="K921" s="16"/>
      <c r="N921" s="16"/>
      <c r="O921" s="16"/>
      <c r="P921" s="16"/>
      <c r="Q921" s="16"/>
      <c r="R921" s="16"/>
      <c r="S921" s="23"/>
      <c r="T921" s="16"/>
      <c r="U921" s="16"/>
      <c r="W921" s="23" t="str">
        <f>IF('PD5'!$V921&lt;&gt;"",'PD5'!$V921*VLOOKUP('PD5'!$U921,#REF!,2,0),"")</f>
        <v/>
      </c>
      <c r="X921" s="16"/>
      <c r="Y921" s="16"/>
      <c r="Z921" s="16"/>
      <c r="AA921" s="16"/>
      <c r="AB921" s="16"/>
      <c r="AC921" s="16"/>
    </row>
    <row r="922" spans="1:29" ht="15.75" customHeight="1" x14ac:dyDescent="0.35">
      <c r="A922" s="17"/>
      <c r="B922" s="16"/>
      <c r="C922" s="16"/>
      <c r="D922" s="16"/>
      <c r="E922" s="16"/>
      <c r="F922" s="16"/>
      <c r="G922" s="16"/>
      <c r="H922" s="16"/>
      <c r="I922" s="16"/>
      <c r="J922" s="16"/>
      <c r="K922" s="16"/>
      <c r="N922" s="16"/>
      <c r="O922" s="16"/>
      <c r="P922" s="16"/>
      <c r="Q922" s="16"/>
      <c r="R922" s="16"/>
      <c r="S922" s="23"/>
      <c r="T922" s="16"/>
      <c r="U922" s="16"/>
      <c r="W922" s="23" t="str">
        <f>IF('PD5'!$V922&lt;&gt;"",'PD5'!$V922*VLOOKUP('PD5'!$U922,#REF!,2,0),"")</f>
        <v/>
      </c>
      <c r="X922" s="16"/>
      <c r="Y922" s="16"/>
      <c r="Z922" s="16"/>
      <c r="AA922" s="16"/>
      <c r="AB922" s="16"/>
      <c r="AC922" s="16"/>
    </row>
    <row r="923" spans="1:29" ht="15.75" customHeight="1" x14ac:dyDescent="0.35">
      <c r="A923" s="17"/>
      <c r="B923" s="16"/>
      <c r="C923" s="16"/>
      <c r="D923" s="16"/>
      <c r="E923" s="16"/>
      <c r="F923" s="16"/>
      <c r="G923" s="16"/>
      <c r="H923" s="16"/>
      <c r="I923" s="16"/>
      <c r="J923" s="16"/>
      <c r="K923" s="16"/>
      <c r="N923" s="16"/>
      <c r="O923" s="16"/>
      <c r="P923" s="16"/>
      <c r="Q923" s="16"/>
      <c r="R923" s="16"/>
      <c r="S923" s="23"/>
      <c r="T923" s="16"/>
      <c r="U923" s="16"/>
      <c r="W923" s="23" t="str">
        <f>IF('PD5'!$V923&lt;&gt;"",'PD5'!$V923*VLOOKUP('PD5'!$U923,#REF!,2,0),"")</f>
        <v/>
      </c>
      <c r="X923" s="16"/>
      <c r="Y923" s="16"/>
      <c r="Z923" s="16"/>
      <c r="AA923" s="16"/>
      <c r="AB923" s="16"/>
      <c r="AC923" s="16"/>
    </row>
    <row r="924" spans="1:29" ht="15.75" customHeight="1" x14ac:dyDescent="0.35">
      <c r="A924" s="17"/>
      <c r="B924" s="16"/>
      <c r="C924" s="16"/>
      <c r="D924" s="16"/>
      <c r="E924" s="16"/>
      <c r="F924" s="16"/>
      <c r="G924" s="16"/>
      <c r="H924" s="16"/>
      <c r="I924" s="16"/>
      <c r="J924" s="16"/>
      <c r="K924" s="16"/>
      <c r="N924" s="16"/>
      <c r="O924" s="16"/>
      <c r="P924" s="16"/>
      <c r="Q924" s="16"/>
      <c r="R924" s="16"/>
      <c r="S924" s="23"/>
      <c r="T924" s="16"/>
      <c r="U924" s="16"/>
      <c r="W924" s="23" t="str">
        <f>IF('PD5'!$V924&lt;&gt;"",'PD5'!$V924*VLOOKUP('PD5'!$U924,#REF!,2,0),"")</f>
        <v/>
      </c>
      <c r="X924" s="16"/>
      <c r="Y924" s="16"/>
      <c r="Z924" s="16"/>
      <c r="AA924" s="16"/>
      <c r="AB924" s="16"/>
      <c r="AC924" s="16"/>
    </row>
    <row r="925" spans="1:29" ht="15.75" customHeight="1" x14ac:dyDescent="0.35">
      <c r="A925" s="17"/>
      <c r="B925" s="16"/>
      <c r="C925" s="16"/>
      <c r="D925" s="16"/>
      <c r="E925" s="16"/>
      <c r="F925" s="16"/>
      <c r="G925" s="16"/>
      <c r="H925" s="16"/>
      <c r="I925" s="16"/>
      <c r="J925" s="16"/>
      <c r="K925" s="16"/>
      <c r="N925" s="16"/>
      <c r="O925" s="16"/>
      <c r="P925" s="16"/>
      <c r="Q925" s="16"/>
      <c r="R925" s="16"/>
      <c r="S925" s="23"/>
      <c r="T925" s="16"/>
      <c r="U925" s="16"/>
      <c r="W925" s="23" t="str">
        <f>IF('PD5'!$V925&lt;&gt;"",'PD5'!$V925*VLOOKUP('PD5'!$U925,#REF!,2,0),"")</f>
        <v/>
      </c>
      <c r="X925" s="16"/>
      <c r="Y925" s="16"/>
      <c r="Z925" s="16"/>
      <c r="AA925" s="16"/>
      <c r="AB925" s="16"/>
      <c r="AC925" s="16"/>
    </row>
    <row r="926" spans="1:29" ht="15.75" customHeight="1" x14ac:dyDescent="0.35">
      <c r="A926" s="17"/>
      <c r="B926" s="16"/>
      <c r="C926" s="16"/>
      <c r="D926" s="16"/>
      <c r="E926" s="16"/>
      <c r="F926" s="16"/>
      <c r="G926" s="16"/>
      <c r="H926" s="16"/>
      <c r="I926" s="16"/>
      <c r="J926" s="16"/>
      <c r="K926" s="16"/>
      <c r="N926" s="16"/>
      <c r="O926" s="16"/>
      <c r="P926" s="16"/>
      <c r="Q926" s="16"/>
      <c r="R926" s="16"/>
      <c r="S926" s="23"/>
      <c r="T926" s="16"/>
      <c r="U926" s="16"/>
      <c r="W926" s="23" t="str">
        <f>IF('PD5'!$V926&lt;&gt;"",'PD5'!$V926*VLOOKUP('PD5'!$U926,#REF!,2,0),"")</f>
        <v/>
      </c>
      <c r="X926" s="16"/>
      <c r="Y926" s="16"/>
      <c r="Z926" s="16"/>
      <c r="AA926" s="16"/>
      <c r="AB926" s="16"/>
      <c r="AC926" s="16"/>
    </row>
    <row r="927" spans="1:29" ht="15.75" customHeight="1" x14ac:dyDescent="0.35">
      <c r="A927" s="17"/>
      <c r="B927" s="16"/>
      <c r="C927" s="16"/>
      <c r="D927" s="16"/>
      <c r="E927" s="16"/>
      <c r="F927" s="16"/>
      <c r="G927" s="16"/>
      <c r="H927" s="16"/>
      <c r="I927" s="16"/>
      <c r="J927" s="16"/>
      <c r="K927" s="16"/>
      <c r="N927" s="16"/>
      <c r="O927" s="16"/>
      <c r="P927" s="16"/>
      <c r="Q927" s="16"/>
      <c r="R927" s="16"/>
      <c r="S927" s="23"/>
      <c r="T927" s="16"/>
      <c r="U927" s="16"/>
      <c r="W927" s="23" t="str">
        <f>IF('PD5'!$V927&lt;&gt;"",'PD5'!$V927*VLOOKUP('PD5'!$U927,#REF!,2,0),"")</f>
        <v/>
      </c>
      <c r="X927" s="16"/>
      <c r="Y927" s="16"/>
      <c r="Z927" s="16"/>
      <c r="AA927" s="16"/>
      <c r="AB927" s="16"/>
      <c r="AC927" s="16"/>
    </row>
    <row r="928" spans="1:29" ht="15.75" customHeight="1" x14ac:dyDescent="0.35">
      <c r="A928" s="17"/>
      <c r="B928" s="16"/>
      <c r="C928" s="16"/>
      <c r="D928" s="16"/>
      <c r="E928" s="16"/>
      <c r="F928" s="16"/>
      <c r="G928" s="16"/>
      <c r="H928" s="16"/>
      <c r="I928" s="16"/>
      <c r="J928" s="16"/>
      <c r="K928" s="16"/>
      <c r="N928" s="16"/>
      <c r="O928" s="16"/>
      <c r="P928" s="16"/>
      <c r="Q928" s="16"/>
      <c r="R928" s="16"/>
      <c r="S928" s="23"/>
      <c r="T928" s="16"/>
      <c r="U928" s="16"/>
      <c r="W928" s="23" t="str">
        <f>IF('PD5'!$V928&lt;&gt;"",'PD5'!$V928*VLOOKUP('PD5'!$U928,#REF!,2,0),"")</f>
        <v/>
      </c>
      <c r="X928" s="16"/>
      <c r="Y928" s="16"/>
      <c r="Z928" s="16"/>
      <c r="AA928" s="16"/>
      <c r="AB928" s="16"/>
      <c r="AC928" s="16"/>
    </row>
    <row r="929" spans="1:29" ht="15.75" customHeight="1" x14ac:dyDescent="0.35">
      <c r="A929" s="17"/>
      <c r="B929" s="16"/>
      <c r="C929" s="16"/>
      <c r="D929" s="16"/>
      <c r="E929" s="16"/>
      <c r="F929" s="16"/>
      <c r="G929" s="16"/>
      <c r="H929" s="16"/>
      <c r="I929" s="16"/>
      <c r="J929" s="16"/>
      <c r="K929" s="16"/>
      <c r="N929" s="16"/>
      <c r="O929" s="16"/>
      <c r="P929" s="16"/>
      <c r="Q929" s="16"/>
      <c r="R929" s="16"/>
      <c r="S929" s="23"/>
      <c r="T929" s="16"/>
      <c r="U929" s="16"/>
      <c r="W929" s="23" t="str">
        <f>IF('PD5'!$V929&lt;&gt;"",'PD5'!$V929*VLOOKUP('PD5'!$U929,#REF!,2,0),"")</f>
        <v/>
      </c>
      <c r="X929" s="16"/>
      <c r="Y929" s="16"/>
      <c r="Z929" s="16"/>
      <c r="AA929" s="16"/>
      <c r="AB929" s="16"/>
      <c r="AC929" s="16"/>
    </row>
    <row r="930" spans="1:29" ht="15.75" customHeight="1" x14ac:dyDescent="0.35">
      <c r="A930" s="17"/>
      <c r="B930" s="16"/>
      <c r="C930" s="16"/>
      <c r="D930" s="16"/>
      <c r="E930" s="16"/>
      <c r="F930" s="16"/>
      <c r="G930" s="16"/>
      <c r="H930" s="16"/>
      <c r="I930" s="16"/>
      <c r="J930" s="16"/>
      <c r="K930" s="16"/>
      <c r="N930" s="16"/>
      <c r="O930" s="16"/>
      <c r="P930" s="16"/>
      <c r="Q930" s="16"/>
      <c r="R930" s="16"/>
      <c r="S930" s="23"/>
      <c r="T930" s="16"/>
      <c r="U930" s="16"/>
      <c r="W930" s="23" t="str">
        <f>IF('PD5'!$V930&lt;&gt;"",'PD5'!$V930*VLOOKUP('PD5'!$U930,#REF!,2,0),"")</f>
        <v/>
      </c>
      <c r="X930" s="16"/>
      <c r="Y930" s="16"/>
      <c r="Z930" s="16"/>
      <c r="AA930" s="16"/>
      <c r="AB930" s="16"/>
      <c r="AC930" s="16"/>
    </row>
    <row r="931" spans="1:29" ht="15.75" customHeight="1" x14ac:dyDescent="0.35">
      <c r="A931" s="17"/>
      <c r="B931" s="16"/>
      <c r="C931" s="16"/>
      <c r="D931" s="16"/>
      <c r="E931" s="16"/>
      <c r="F931" s="16"/>
      <c r="G931" s="16"/>
      <c r="H931" s="16"/>
      <c r="I931" s="16"/>
      <c r="J931" s="16"/>
      <c r="K931" s="16"/>
      <c r="N931" s="16"/>
      <c r="O931" s="16"/>
      <c r="P931" s="16"/>
      <c r="Q931" s="16"/>
      <c r="R931" s="16"/>
      <c r="S931" s="23"/>
      <c r="T931" s="16"/>
      <c r="U931" s="16"/>
      <c r="W931" s="23" t="str">
        <f>IF('PD5'!$V931&lt;&gt;"",'PD5'!$V931*VLOOKUP('PD5'!$U931,#REF!,2,0),"")</f>
        <v/>
      </c>
      <c r="X931" s="16"/>
      <c r="Y931" s="16"/>
      <c r="Z931" s="16"/>
      <c r="AA931" s="16"/>
      <c r="AB931" s="16"/>
      <c r="AC931" s="16"/>
    </row>
    <row r="932" spans="1:29" ht="15.75" customHeight="1" x14ac:dyDescent="0.35">
      <c r="A932" s="17"/>
      <c r="B932" s="16"/>
      <c r="C932" s="16"/>
      <c r="D932" s="16"/>
      <c r="E932" s="16"/>
      <c r="F932" s="16"/>
      <c r="G932" s="16"/>
      <c r="H932" s="16"/>
      <c r="I932" s="16"/>
      <c r="J932" s="16"/>
      <c r="K932" s="16"/>
      <c r="N932" s="16"/>
      <c r="O932" s="16"/>
      <c r="P932" s="16"/>
      <c r="Q932" s="16"/>
      <c r="R932" s="16"/>
      <c r="S932" s="23"/>
      <c r="T932" s="16"/>
      <c r="U932" s="16"/>
      <c r="W932" s="23" t="str">
        <f>IF('PD5'!$V932&lt;&gt;"",'PD5'!$V932*VLOOKUP('PD5'!$U932,#REF!,2,0),"")</f>
        <v/>
      </c>
      <c r="X932" s="16"/>
      <c r="Y932" s="16"/>
      <c r="Z932" s="16"/>
      <c r="AA932" s="16"/>
      <c r="AB932" s="16"/>
      <c r="AC932" s="16"/>
    </row>
    <row r="933" spans="1:29" ht="15.75" customHeight="1" x14ac:dyDescent="0.35">
      <c r="A933" s="17"/>
      <c r="B933" s="16"/>
      <c r="C933" s="16"/>
      <c r="D933" s="16"/>
      <c r="E933" s="16"/>
      <c r="F933" s="16"/>
      <c r="G933" s="16"/>
      <c r="H933" s="16"/>
      <c r="I933" s="16"/>
      <c r="J933" s="16"/>
      <c r="K933" s="16"/>
      <c r="N933" s="16"/>
      <c r="O933" s="16"/>
      <c r="P933" s="16"/>
      <c r="Q933" s="16"/>
      <c r="R933" s="16"/>
      <c r="S933" s="23"/>
      <c r="T933" s="16"/>
      <c r="U933" s="16"/>
      <c r="W933" s="23" t="str">
        <f>IF('PD5'!$V933&lt;&gt;"",'PD5'!$V933*VLOOKUP('PD5'!$U933,#REF!,2,0),"")</f>
        <v/>
      </c>
      <c r="X933" s="16"/>
      <c r="Y933" s="16"/>
      <c r="Z933" s="16"/>
      <c r="AA933" s="16"/>
      <c r="AB933" s="16"/>
      <c r="AC933" s="16"/>
    </row>
    <row r="934" spans="1:29" ht="15.75" customHeight="1" x14ac:dyDescent="0.35">
      <c r="A934" s="17"/>
      <c r="B934" s="16"/>
      <c r="C934" s="16"/>
      <c r="D934" s="16"/>
      <c r="E934" s="16"/>
      <c r="F934" s="16"/>
      <c r="G934" s="16"/>
      <c r="H934" s="16"/>
      <c r="I934" s="16"/>
      <c r="J934" s="16"/>
      <c r="K934" s="16"/>
      <c r="N934" s="16"/>
      <c r="O934" s="16"/>
      <c r="P934" s="16"/>
      <c r="Q934" s="16"/>
      <c r="R934" s="16"/>
      <c r="S934" s="23"/>
      <c r="T934" s="16"/>
      <c r="U934" s="16"/>
      <c r="W934" s="23" t="str">
        <f>IF('PD5'!$V934&lt;&gt;"",'PD5'!$V934*VLOOKUP('PD5'!$U934,#REF!,2,0),"")</f>
        <v/>
      </c>
      <c r="X934" s="16"/>
      <c r="Y934" s="16"/>
      <c r="Z934" s="16"/>
      <c r="AA934" s="16"/>
      <c r="AB934" s="16"/>
      <c r="AC934" s="16"/>
    </row>
    <row r="935" spans="1:29" ht="15.75" customHeight="1" x14ac:dyDescent="0.35">
      <c r="A935" s="17"/>
      <c r="B935" s="16"/>
      <c r="C935" s="16"/>
      <c r="D935" s="16"/>
      <c r="E935" s="16"/>
      <c r="F935" s="16"/>
      <c r="G935" s="16"/>
      <c r="H935" s="16"/>
      <c r="I935" s="16"/>
      <c r="J935" s="16"/>
      <c r="K935" s="16"/>
      <c r="N935" s="16"/>
      <c r="O935" s="16"/>
      <c r="P935" s="16"/>
      <c r="Q935" s="16"/>
      <c r="R935" s="16"/>
      <c r="S935" s="23"/>
      <c r="T935" s="16"/>
      <c r="U935" s="16"/>
      <c r="W935" s="23" t="str">
        <f>IF('PD5'!$V935&lt;&gt;"",'PD5'!$V935*VLOOKUP('PD5'!$U935,#REF!,2,0),"")</f>
        <v/>
      </c>
      <c r="X935" s="16"/>
      <c r="Y935" s="16"/>
      <c r="Z935" s="16"/>
      <c r="AA935" s="16"/>
      <c r="AB935" s="16"/>
      <c r="AC935" s="16"/>
    </row>
    <row r="936" spans="1:29" ht="15.75" customHeight="1" x14ac:dyDescent="0.35">
      <c r="A936" s="17"/>
      <c r="B936" s="16"/>
      <c r="C936" s="16"/>
      <c r="D936" s="16"/>
      <c r="E936" s="16"/>
      <c r="F936" s="16"/>
      <c r="G936" s="16"/>
      <c r="H936" s="16"/>
      <c r="I936" s="16"/>
      <c r="J936" s="16"/>
      <c r="K936" s="16"/>
      <c r="N936" s="16"/>
      <c r="O936" s="16"/>
      <c r="P936" s="16"/>
      <c r="Q936" s="16"/>
      <c r="R936" s="16"/>
      <c r="S936" s="23"/>
      <c r="T936" s="16"/>
      <c r="U936" s="16"/>
      <c r="W936" s="23" t="str">
        <f>IF('PD5'!$V936&lt;&gt;"",'PD5'!$V936*VLOOKUP('PD5'!$U936,#REF!,2,0),"")</f>
        <v/>
      </c>
      <c r="X936" s="16"/>
      <c r="Y936" s="16"/>
      <c r="Z936" s="16"/>
      <c r="AA936" s="16"/>
      <c r="AB936" s="16"/>
      <c r="AC936" s="16"/>
    </row>
    <row r="937" spans="1:29" ht="15.75" customHeight="1" x14ac:dyDescent="0.35">
      <c r="A937" s="17"/>
      <c r="B937" s="16"/>
      <c r="C937" s="16"/>
      <c r="D937" s="16"/>
      <c r="E937" s="16"/>
      <c r="F937" s="16"/>
      <c r="G937" s="16"/>
      <c r="H937" s="16"/>
      <c r="I937" s="16"/>
      <c r="J937" s="16"/>
      <c r="K937" s="16"/>
      <c r="N937" s="16"/>
      <c r="O937" s="16"/>
      <c r="P937" s="16"/>
      <c r="Q937" s="16"/>
      <c r="R937" s="16"/>
      <c r="S937" s="23"/>
      <c r="T937" s="16"/>
      <c r="U937" s="16"/>
      <c r="W937" s="23" t="str">
        <f>IF('PD5'!$V937&lt;&gt;"",'PD5'!$V937*VLOOKUP('PD5'!$U937,#REF!,2,0),"")</f>
        <v/>
      </c>
      <c r="X937" s="16"/>
      <c r="Y937" s="16"/>
      <c r="Z937" s="16"/>
      <c r="AA937" s="16"/>
      <c r="AB937" s="16"/>
      <c r="AC937" s="16"/>
    </row>
    <row r="938" spans="1:29" ht="15.75" customHeight="1" x14ac:dyDescent="0.35">
      <c r="A938" s="17"/>
      <c r="B938" s="16"/>
      <c r="C938" s="16"/>
      <c r="D938" s="16"/>
      <c r="E938" s="16"/>
      <c r="F938" s="16"/>
      <c r="G938" s="16"/>
      <c r="H938" s="16"/>
      <c r="I938" s="16"/>
      <c r="J938" s="16"/>
      <c r="K938" s="16"/>
      <c r="N938" s="16"/>
      <c r="O938" s="16"/>
      <c r="P938" s="16"/>
      <c r="Q938" s="16"/>
      <c r="R938" s="16"/>
      <c r="S938" s="23"/>
      <c r="T938" s="16"/>
      <c r="U938" s="16"/>
      <c r="W938" s="23" t="str">
        <f>IF('PD5'!$V938&lt;&gt;"",'PD5'!$V938*VLOOKUP('PD5'!$U938,#REF!,2,0),"")</f>
        <v/>
      </c>
      <c r="X938" s="16"/>
      <c r="Y938" s="16"/>
      <c r="Z938" s="16"/>
      <c r="AA938" s="16"/>
      <c r="AB938" s="16"/>
      <c r="AC938" s="16"/>
    </row>
    <row r="939" spans="1:29" ht="15.75" customHeight="1" x14ac:dyDescent="0.35">
      <c r="A939" s="17"/>
      <c r="B939" s="16"/>
      <c r="C939" s="16"/>
      <c r="D939" s="16"/>
      <c r="E939" s="16"/>
      <c r="F939" s="16"/>
      <c r="G939" s="16"/>
      <c r="H939" s="16"/>
      <c r="I939" s="16"/>
      <c r="J939" s="16"/>
      <c r="K939" s="16"/>
      <c r="N939" s="16"/>
      <c r="O939" s="16"/>
      <c r="P939" s="16"/>
      <c r="Q939" s="16"/>
      <c r="R939" s="16"/>
      <c r="S939" s="23"/>
      <c r="T939" s="16"/>
      <c r="U939" s="16"/>
      <c r="W939" s="23" t="str">
        <f>IF('PD5'!$V939&lt;&gt;"",'PD5'!$V939*VLOOKUP('PD5'!$U939,#REF!,2,0),"")</f>
        <v/>
      </c>
      <c r="X939" s="16"/>
      <c r="Y939" s="16"/>
      <c r="Z939" s="16"/>
      <c r="AA939" s="16"/>
      <c r="AB939" s="16"/>
      <c r="AC939" s="16"/>
    </row>
    <row r="940" spans="1:29" ht="15.75" customHeight="1" x14ac:dyDescent="0.35">
      <c r="A940" s="17"/>
      <c r="B940" s="16"/>
      <c r="C940" s="16"/>
      <c r="D940" s="16"/>
      <c r="E940" s="16"/>
      <c r="F940" s="16"/>
      <c r="G940" s="16"/>
      <c r="H940" s="16"/>
      <c r="I940" s="16"/>
      <c r="J940" s="16"/>
      <c r="K940" s="16"/>
      <c r="N940" s="16"/>
      <c r="O940" s="16"/>
      <c r="P940" s="16"/>
      <c r="Q940" s="16"/>
      <c r="R940" s="16"/>
      <c r="S940" s="23"/>
      <c r="T940" s="16"/>
      <c r="U940" s="16"/>
      <c r="W940" s="23" t="str">
        <f>IF('PD5'!$V940&lt;&gt;"",'PD5'!$V940*VLOOKUP('PD5'!$U940,#REF!,2,0),"")</f>
        <v/>
      </c>
      <c r="X940" s="16"/>
      <c r="Y940" s="16"/>
      <c r="Z940" s="16"/>
      <c r="AA940" s="16"/>
      <c r="AB940" s="16"/>
      <c r="AC940" s="16"/>
    </row>
    <row r="941" spans="1:29" ht="15.75" customHeight="1" x14ac:dyDescent="0.35">
      <c r="A941" s="17"/>
      <c r="B941" s="16"/>
      <c r="C941" s="16"/>
      <c r="D941" s="16"/>
      <c r="E941" s="16"/>
      <c r="F941" s="16"/>
      <c r="G941" s="16"/>
      <c r="H941" s="16"/>
      <c r="I941" s="16"/>
      <c r="J941" s="16"/>
      <c r="K941" s="16"/>
      <c r="N941" s="16"/>
      <c r="O941" s="16"/>
      <c r="P941" s="16"/>
      <c r="Q941" s="16"/>
      <c r="R941" s="16"/>
      <c r="S941" s="23"/>
      <c r="T941" s="16"/>
      <c r="U941" s="16"/>
      <c r="W941" s="23" t="str">
        <f>IF('PD5'!$V941&lt;&gt;"",'PD5'!$V941*VLOOKUP('PD5'!$U941,#REF!,2,0),"")</f>
        <v/>
      </c>
      <c r="X941" s="16"/>
      <c r="Y941" s="16"/>
      <c r="Z941" s="16"/>
      <c r="AA941" s="16"/>
      <c r="AB941" s="16"/>
      <c r="AC941" s="16"/>
    </row>
    <row r="942" spans="1:29" ht="15.75" customHeight="1" x14ac:dyDescent="0.35">
      <c r="A942" s="17"/>
      <c r="B942" s="16"/>
      <c r="C942" s="16"/>
      <c r="D942" s="16"/>
      <c r="E942" s="16"/>
      <c r="F942" s="16"/>
      <c r="G942" s="16"/>
      <c r="H942" s="16"/>
      <c r="I942" s="16"/>
      <c r="J942" s="16"/>
      <c r="K942" s="16"/>
      <c r="N942" s="16"/>
      <c r="O942" s="16"/>
      <c r="P942" s="16"/>
      <c r="Q942" s="16"/>
      <c r="R942" s="16"/>
      <c r="S942" s="23"/>
      <c r="T942" s="16"/>
      <c r="U942" s="16"/>
      <c r="W942" s="23" t="str">
        <f>IF('PD5'!$V942&lt;&gt;"",'PD5'!$V942*VLOOKUP('PD5'!$U942,#REF!,2,0),"")</f>
        <v/>
      </c>
      <c r="X942" s="16"/>
      <c r="Y942" s="16"/>
      <c r="Z942" s="16"/>
      <c r="AA942" s="16"/>
      <c r="AB942" s="16"/>
      <c r="AC942" s="16"/>
    </row>
    <row r="943" spans="1:29" ht="15.75" customHeight="1" x14ac:dyDescent="0.35">
      <c r="A943" s="17"/>
      <c r="B943" s="16"/>
      <c r="C943" s="16"/>
      <c r="D943" s="16"/>
      <c r="E943" s="16"/>
      <c r="F943" s="16"/>
      <c r="G943" s="16"/>
      <c r="H943" s="16"/>
      <c r="I943" s="16"/>
      <c r="J943" s="16"/>
      <c r="K943" s="16"/>
      <c r="N943" s="16"/>
      <c r="O943" s="16"/>
      <c r="P943" s="16"/>
      <c r="Q943" s="16"/>
      <c r="R943" s="16"/>
      <c r="S943" s="23"/>
      <c r="T943" s="16"/>
      <c r="U943" s="16"/>
      <c r="W943" s="23" t="str">
        <f>IF('PD5'!$V943&lt;&gt;"",'PD5'!$V943*VLOOKUP('PD5'!$U943,#REF!,2,0),"")</f>
        <v/>
      </c>
      <c r="X943" s="16"/>
      <c r="Y943" s="16"/>
      <c r="Z943" s="16"/>
      <c r="AA943" s="16"/>
      <c r="AB943" s="16"/>
      <c r="AC943" s="16"/>
    </row>
    <row r="944" spans="1:29" ht="15.75" customHeight="1" x14ac:dyDescent="0.35">
      <c r="A944" s="17"/>
      <c r="B944" s="16"/>
      <c r="C944" s="16"/>
      <c r="D944" s="16"/>
      <c r="E944" s="16"/>
      <c r="F944" s="16"/>
      <c r="G944" s="16"/>
      <c r="H944" s="16"/>
      <c r="I944" s="16"/>
      <c r="J944" s="16"/>
      <c r="K944" s="16"/>
      <c r="N944" s="16"/>
      <c r="O944" s="16"/>
      <c r="P944" s="16"/>
      <c r="Q944" s="16"/>
      <c r="R944" s="16"/>
      <c r="S944" s="23"/>
      <c r="T944" s="16"/>
      <c r="U944" s="16"/>
      <c r="W944" s="23" t="str">
        <f>IF('PD5'!$V944&lt;&gt;"",'PD5'!$V944*VLOOKUP('PD5'!$U944,#REF!,2,0),"")</f>
        <v/>
      </c>
      <c r="X944" s="16"/>
      <c r="Y944" s="16"/>
      <c r="Z944" s="16"/>
      <c r="AA944" s="16"/>
      <c r="AB944" s="16"/>
      <c r="AC944" s="16"/>
    </row>
    <row r="945" spans="1:29" ht="15.75" customHeight="1" x14ac:dyDescent="0.35">
      <c r="A945" s="17"/>
      <c r="B945" s="16"/>
      <c r="C945" s="16"/>
      <c r="D945" s="16"/>
      <c r="E945" s="16"/>
      <c r="F945" s="16"/>
      <c r="G945" s="16"/>
      <c r="H945" s="16"/>
      <c r="I945" s="16"/>
      <c r="J945" s="16"/>
      <c r="K945" s="16"/>
      <c r="N945" s="16"/>
      <c r="O945" s="16"/>
      <c r="P945" s="16"/>
      <c r="Q945" s="16"/>
      <c r="R945" s="16"/>
      <c r="S945" s="23"/>
      <c r="T945" s="16"/>
      <c r="U945" s="16"/>
      <c r="W945" s="23" t="str">
        <f>IF('PD5'!$V945&lt;&gt;"",'PD5'!$V945*VLOOKUP('PD5'!$U945,#REF!,2,0),"")</f>
        <v/>
      </c>
      <c r="X945" s="16"/>
      <c r="Y945" s="16"/>
      <c r="Z945" s="16"/>
      <c r="AA945" s="16"/>
      <c r="AB945" s="16"/>
      <c r="AC945" s="16"/>
    </row>
    <row r="946" spans="1:29" ht="15.75" customHeight="1" x14ac:dyDescent="0.35">
      <c r="A946" s="17"/>
      <c r="B946" s="16"/>
      <c r="C946" s="16"/>
      <c r="D946" s="16"/>
      <c r="E946" s="16"/>
      <c r="F946" s="16"/>
      <c r="G946" s="16"/>
      <c r="H946" s="16"/>
      <c r="I946" s="16"/>
      <c r="J946" s="16"/>
      <c r="K946" s="16"/>
      <c r="N946" s="16"/>
      <c r="O946" s="16"/>
      <c r="P946" s="16"/>
      <c r="Q946" s="16"/>
      <c r="R946" s="16"/>
      <c r="S946" s="23"/>
      <c r="T946" s="16"/>
      <c r="U946" s="16"/>
      <c r="W946" s="23" t="str">
        <f>IF('PD5'!$V946&lt;&gt;"",'PD5'!$V946*VLOOKUP('PD5'!$U946,#REF!,2,0),"")</f>
        <v/>
      </c>
      <c r="X946" s="16"/>
      <c r="Y946" s="16"/>
      <c r="Z946" s="16"/>
      <c r="AA946" s="16"/>
      <c r="AB946" s="16"/>
      <c r="AC946" s="16"/>
    </row>
    <row r="947" spans="1:29" ht="15.75" customHeight="1" x14ac:dyDescent="0.35">
      <c r="A947" s="17"/>
      <c r="B947" s="16"/>
      <c r="C947" s="16"/>
      <c r="D947" s="16"/>
      <c r="E947" s="16"/>
      <c r="F947" s="16"/>
      <c r="G947" s="16"/>
      <c r="H947" s="16"/>
      <c r="I947" s="16"/>
      <c r="J947" s="16"/>
      <c r="K947" s="16"/>
      <c r="N947" s="16"/>
      <c r="O947" s="16"/>
      <c r="P947" s="16"/>
      <c r="Q947" s="16"/>
      <c r="R947" s="16"/>
      <c r="S947" s="23"/>
      <c r="T947" s="16"/>
      <c r="U947" s="16"/>
      <c r="W947" s="23" t="str">
        <f>IF('PD5'!$V947&lt;&gt;"",'PD5'!$V947*VLOOKUP('PD5'!$U947,#REF!,2,0),"")</f>
        <v/>
      </c>
      <c r="X947" s="16"/>
      <c r="Y947" s="16"/>
      <c r="Z947" s="16"/>
      <c r="AA947" s="16"/>
      <c r="AB947" s="16"/>
      <c r="AC947" s="16"/>
    </row>
    <row r="948" spans="1:29" ht="15.75" customHeight="1" x14ac:dyDescent="0.35">
      <c r="A948" s="17"/>
      <c r="B948" s="16"/>
      <c r="C948" s="16"/>
      <c r="D948" s="16"/>
      <c r="E948" s="16"/>
      <c r="F948" s="16"/>
      <c r="G948" s="16"/>
      <c r="H948" s="16"/>
      <c r="I948" s="16"/>
      <c r="J948" s="16"/>
      <c r="K948" s="16"/>
      <c r="N948" s="16"/>
      <c r="O948" s="16"/>
      <c r="P948" s="16"/>
      <c r="Q948" s="16"/>
      <c r="R948" s="16"/>
      <c r="S948" s="23"/>
      <c r="T948" s="16"/>
      <c r="U948" s="16"/>
      <c r="W948" s="23" t="str">
        <f>IF('PD5'!$V948&lt;&gt;"",'PD5'!$V948*VLOOKUP('PD5'!$U948,#REF!,2,0),"")</f>
        <v/>
      </c>
      <c r="X948" s="16"/>
      <c r="Y948" s="16"/>
      <c r="Z948" s="16"/>
      <c r="AA948" s="16"/>
      <c r="AB948" s="16"/>
      <c r="AC948" s="16"/>
    </row>
    <row r="949" spans="1:29" ht="15.75" customHeight="1" x14ac:dyDescent="0.35">
      <c r="A949" s="17"/>
      <c r="B949" s="16"/>
      <c r="C949" s="16"/>
      <c r="D949" s="16"/>
      <c r="E949" s="16"/>
      <c r="F949" s="16"/>
      <c r="G949" s="16"/>
      <c r="H949" s="16"/>
      <c r="I949" s="16"/>
      <c r="J949" s="16"/>
      <c r="K949" s="16"/>
      <c r="N949" s="16"/>
      <c r="O949" s="16"/>
      <c r="P949" s="16"/>
      <c r="Q949" s="16"/>
      <c r="R949" s="16"/>
      <c r="S949" s="23"/>
      <c r="T949" s="16"/>
      <c r="U949" s="16"/>
      <c r="W949" s="23" t="str">
        <f>IF('PD5'!$V949&lt;&gt;"",'PD5'!$V949*VLOOKUP('PD5'!$U949,#REF!,2,0),"")</f>
        <v/>
      </c>
      <c r="X949" s="16"/>
      <c r="Y949" s="16"/>
      <c r="Z949" s="16"/>
      <c r="AA949" s="16"/>
      <c r="AB949" s="16"/>
      <c r="AC949" s="16"/>
    </row>
    <row r="950" spans="1:29" ht="15.75" customHeight="1" x14ac:dyDescent="0.35">
      <c r="A950" s="17"/>
      <c r="B950" s="16"/>
      <c r="C950" s="16"/>
      <c r="D950" s="16"/>
      <c r="E950" s="16"/>
      <c r="F950" s="16"/>
      <c r="G950" s="16"/>
      <c r="H950" s="16"/>
      <c r="I950" s="16"/>
      <c r="J950" s="16"/>
      <c r="K950" s="16"/>
      <c r="N950" s="16"/>
      <c r="O950" s="16"/>
      <c r="P950" s="16"/>
      <c r="Q950" s="16"/>
      <c r="R950" s="16"/>
      <c r="S950" s="23"/>
      <c r="T950" s="16"/>
      <c r="U950" s="16"/>
      <c r="W950" s="23" t="str">
        <f>IF('PD5'!$V950&lt;&gt;"",'PD5'!$V950*VLOOKUP('PD5'!$U950,#REF!,2,0),"")</f>
        <v/>
      </c>
      <c r="X950" s="16"/>
      <c r="Y950" s="16"/>
      <c r="Z950" s="16"/>
      <c r="AA950" s="16"/>
      <c r="AB950" s="16"/>
      <c r="AC950" s="16"/>
    </row>
    <row r="951" spans="1:29" ht="15.75" customHeight="1" x14ac:dyDescent="0.35">
      <c r="A951" s="17"/>
      <c r="B951" s="16"/>
      <c r="C951" s="16"/>
      <c r="D951" s="16"/>
      <c r="E951" s="16"/>
      <c r="F951" s="16"/>
      <c r="G951" s="16"/>
      <c r="H951" s="16"/>
      <c r="I951" s="16"/>
      <c r="J951" s="16"/>
      <c r="K951" s="16"/>
      <c r="N951" s="16"/>
      <c r="O951" s="16"/>
      <c r="P951" s="16"/>
      <c r="Q951" s="16"/>
      <c r="R951" s="16"/>
      <c r="S951" s="23"/>
      <c r="T951" s="16"/>
      <c r="U951" s="16"/>
      <c r="W951" s="23" t="str">
        <f>IF('PD5'!$V951&lt;&gt;"",'PD5'!$V951*VLOOKUP('PD5'!$U951,#REF!,2,0),"")</f>
        <v/>
      </c>
      <c r="X951" s="16"/>
      <c r="Y951" s="16"/>
      <c r="Z951" s="16"/>
      <c r="AA951" s="16"/>
      <c r="AB951" s="16"/>
      <c r="AC951" s="16"/>
    </row>
    <row r="952" spans="1:29" ht="15.75" customHeight="1" x14ac:dyDescent="0.35">
      <c r="A952" s="17"/>
      <c r="B952" s="16"/>
      <c r="C952" s="16"/>
      <c r="D952" s="16"/>
      <c r="E952" s="16"/>
      <c r="F952" s="16"/>
      <c r="G952" s="16"/>
      <c r="H952" s="16"/>
      <c r="I952" s="16"/>
      <c r="J952" s="16"/>
      <c r="K952" s="16"/>
      <c r="N952" s="16"/>
      <c r="O952" s="16"/>
      <c r="P952" s="16"/>
      <c r="Q952" s="16"/>
      <c r="R952" s="16"/>
      <c r="S952" s="23"/>
      <c r="T952" s="16"/>
      <c r="U952" s="16"/>
      <c r="W952" s="23" t="str">
        <f>IF('PD5'!$V952&lt;&gt;"",'PD5'!$V952*VLOOKUP('PD5'!$U952,#REF!,2,0),"")</f>
        <v/>
      </c>
      <c r="X952" s="16"/>
      <c r="Y952" s="16"/>
      <c r="Z952" s="16"/>
      <c r="AA952" s="16"/>
      <c r="AB952" s="16"/>
      <c r="AC952" s="16"/>
    </row>
    <row r="953" spans="1:29" ht="15.75" customHeight="1" x14ac:dyDescent="0.35">
      <c r="A953" s="17"/>
      <c r="B953" s="16"/>
      <c r="C953" s="16"/>
      <c r="D953" s="16"/>
      <c r="E953" s="16"/>
      <c r="F953" s="16"/>
      <c r="G953" s="16"/>
      <c r="H953" s="16"/>
      <c r="I953" s="16"/>
      <c r="J953" s="16"/>
      <c r="K953" s="16"/>
      <c r="N953" s="16"/>
      <c r="O953" s="16"/>
      <c r="P953" s="16"/>
      <c r="Q953" s="16"/>
      <c r="R953" s="16"/>
      <c r="S953" s="23"/>
      <c r="T953" s="16"/>
      <c r="U953" s="16"/>
      <c r="W953" s="23" t="str">
        <f>IF('PD5'!$V953&lt;&gt;"",'PD5'!$V953*VLOOKUP('PD5'!$U953,#REF!,2,0),"")</f>
        <v/>
      </c>
      <c r="X953" s="16"/>
      <c r="Y953" s="16"/>
      <c r="Z953" s="16"/>
      <c r="AA953" s="16"/>
      <c r="AB953" s="16"/>
      <c r="AC953" s="16"/>
    </row>
    <row r="954" spans="1:29" ht="15.75" customHeight="1" x14ac:dyDescent="0.35">
      <c r="A954" s="17"/>
      <c r="B954" s="16"/>
      <c r="C954" s="16"/>
      <c r="D954" s="16"/>
      <c r="E954" s="16"/>
      <c r="F954" s="16"/>
      <c r="G954" s="16"/>
      <c r="H954" s="16"/>
      <c r="I954" s="16"/>
      <c r="J954" s="16"/>
      <c r="K954" s="16"/>
      <c r="N954" s="16"/>
      <c r="O954" s="16"/>
      <c r="P954" s="16"/>
      <c r="Q954" s="16"/>
      <c r="R954" s="16"/>
      <c r="S954" s="23"/>
      <c r="T954" s="16"/>
      <c r="U954" s="16"/>
      <c r="W954" s="23" t="str">
        <f>IF('PD5'!$V954&lt;&gt;"",'PD5'!$V954*VLOOKUP('PD5'!$U954,#REF!,2,0),"")</f>
        <v/>
      </c>
      <c r="X954" s="16"/>
      <c r="Y954" s="16"/>
      <c r="Z954" s="16"/>
      <c r="AA954" s="16"/>
      <c r="AB954" s="16"/>
      <c r="AC954" s="16"/>
    </row>
    <row r="955" spans="1:29" ht="15.75" customHeight="1" x14ac:dyDescent="0.35">
      <c r="A955" s="17"/>
      <c r="B955" s="16"/>
      <c r="C955" s="16"/>
      <c r="D955" s="16"/>
      <c r="E955" s="16"/>
      <c r="F955" s="16"/>
      <c r="G955" s="16"/>
      <c r="H955" s="16"/>
      <c r="I955" s="16"/>
      <c r="J955" s="16"/>
      <c r="K955" s="16"/>
      <c r="N955" s="16"/>
      <c r="O955" s="16"/>
      <c r="P955" s="16"/>
      <c r="Q955" s="16"/>
      <c r="R955" s="16"/>
      <c r="S955" s="23"/>
      <c r="T955" s="16"/>
      <c r="U955" s="16"/>
      <c r="W955" s="23" t="str">
        <f>IF('PD5'!$V955&lt;&gt;"",'PD5'!$V955*VLOOKUP('PD5'!$U955,#REF!,2,0),"")</f>
        <v/>
      </c>
      <c r="X955" s="16"/>
      <c r="Y955" s="16"/>
      <c r="Z955" s="16"/>
      <c r="AA955" s="16"/>
      <c r="AB955" s="16"/>
      <c r="AC955" s="16"/>
    </row>
    <row r="956" spans="1:29" ht="15.75" customHeight="1" x14ac:dyDescent="0.35">
      <c r="A956" s="17"/>
      <c r="B956" s="16"/>
      <c r="C956" s="16"/>
      <c r="D956" s="16"/>
      <c r="E956" s="16"/>
      <c r="F956" s="16"/>
      <c r="G956" s="16"/>
      <c r="H956" s="16"/>
      <c r="I956" s="16"/>
      <c r="J956" s="16"/>
      <c r="K956" s="16"/>
      <c r="N956" s="16"/>
      <c r="O956" s="16"/>
      <c r="P956" s="16"/>
      <c r="Q956" s="16"/>
      <c r="R956" s="16"/>
      <c r="S956" s="23"/>
      <c r="T956" s="16"/>
      <c r="U956" s="16"/>
      <c r="W956" s="23" t="str">
        <f>IF('PD5'!$V956&lt;&gt;"",'PD5'!$V956*VLOOKUP('PD5'!$U956,#REF!,2,0),"")</f>
        <v/>
      </c>
      <c r="X956" s="16"/>
      <c r="Y956" s="16"/>
      <c r="Z956" s="16"/>
      <c r="AA956" s="16"/>
      <c r="AB956" s="16"/>
      <c r="AC956" s="16"/>
    </row>
    <row r="957" spans="1:29" ht="15.75" customHeight="1" x14ac:dyDescent="0.35">
      <c r="A957" s="17"/>
      <c r="B957" s="16"/>
      <c r="C957" s="16"/>
      <c r="D957" s="16"/>
      <c r="E957" s="16"/>
      <c r="F957" s="16"/>
      <c r="G957" s="16"/>
      <c r="H957" s="16"/>
      <c r="I957" s="16"/>
      <c r="J957" s="16"/>
      <c r="K957" s="16"/>
      <c r="N957" s="16"/>
      <c r="O957" s="16"/>
      <c r="P957" s="16"/>
      <c r="Q957" s="16"/>
      <c r="R957" s="16"/>
      <c r="S957" s="23"/>
      <c r="T957" s="16"/>
      <c r="U957" s="16"/>
      <c r="W957" s="23" t="str">
        <f>IF('PD5'!$V957&lt;&gt;"",'PD5'!$V957*VLOOKUP('PD5'!$U957,#REF!,2,0),"")</f>
        <v/>
      </c>
      <c r="X957" s="16"/>
      <c r="Y957" s="16"/>
      <c r="Z957" s="16"/>
      <c r="AA957" s="16"/>
      <c r="AB957" s="16"/>
      <c r="AC957" s="16"/>
    </row>
    <row r="958" spans="1:29" ht="15.75" customHeight="1" x14ac:dyDescent="0.35">
      <c r="A958" s="17"/>
      <c r="B958" s="16"/>
      <c r="C958" s="16"/>
      <c r="D958" s="16"/>
      <c r="E958" s="16"/>
      <c r="F958" s="16"/>
      <c r="G958" s="16"/>
      <c r="H958" s="16"/>
      <c r="I958" s="16"/>
      <c r="J958" s="16"/>
      <c r="K958" s="16"/>
      <c r="N958" s="16"/>
      <c r="O958" s="16"/>
      <c r="P958" s="16"/>
      <c r="Q958" s="16"/>
      <c r="R958" s="16"/>
      <c r="S958" s="23"/>
      <c r="T958" s="16"/>
      <c r="U958" s="16"/>
      <c r="W958" s="23" t="str">
        <f>IF('PD5'!$V958&lt;&gt;"",'PD5'!$V958*VLOOKUP('PD5'!$U958,#REF!,2,0),"")</f>
        <v/>
      </c>
      <c r="X958" s="16"/>
      <c r="Y958" s="16"/>
      <c r="Z958" s="16"/>
      <c r="AA958" s="16"/>
      <c r="AB958" s="16"/>
      <c r="AC958" s="16"/>
    </row>
    <row r="959" spans="1:29" ht="15.75" customHeight="1" x14ac:dyDescent="0.35">
      <c r="A959" s="17"/>
      <c r="B959" s="16"/>
      <c r="C959" s="16"/>
      <c r="D959" s="16"/>
      <c r="E959" s="16"/>
      <c r="F959" s="16"/>
      <c r="G959" s="16"/>
      <c r="H959" s="16"/>
      <c r="I959" s="16"/>
      <c r="J959" s="16"/>
      <c r="K959" s="16"/>
      <c r="N959" s="16"/>
      <c r="O959" s="16"/>
      <c r="P959" s="16"/>
      <c r="Q959" s="16"/>
      <c r="R959" s="16"/>
      <c r="S959" s="23"/>
      <c r="T959" s="16"/>
      <c r="U959" s="16"/>
      <c r="W959" s="23" t="str">
        <f>IF('PD5'!$V959&lt;&gt;"",'PD5'!$V959*VLOOKUP('PD5'!$U959,#REF!,2,0),"")</f>
        <v/>
      </c>
      <c r="X959" s="16"/>
      <c r="Y959" s="16"/>
      <c r="Z959" s="16"/>
      <c r="AA959" s="16"/>
      <c r="AB959" s="16"/>
      <c r="AC959" s="16"/>
    </row>
    <row r="960" spans="1:29" ht="15.75" customHeight="1" x14ac:dyDescent="0.35">
      <c r="A960" s="17"/>
      <c r="B960" s="16"/>
      <c r="C960" s="16"/>
      <c r="D960" s="16"/>
      <c r="E960" s="16"/>
      <c r="F960" s="16"/>
      <c r="G960" s="16"/>
      <c r="H960" s="16"/>
      <c r="I960" s="16"/>
      <c r="J960" s="16"/>
      <c r="K960" s="16"/>
      <c r="N960" s="16"/>
      <c r="O960" s="16"/>
      <c r="P960" s="16"/>
      <c r="Q960" s="16"/>
      <c r="R960" s="16"/>
      <c r="S960" s="23"/>
      <c r="T960" s="16"/>
      <c r="U960" s="16"/>
      <c r="W960" s="23" t="str">
        <f>IF('PD5'!$V960&lt;&gt;"",'PD5'!$V960*VLOOKUP('PD5'!$U960,#REF!,2,0),"")</f>
        <v/>
      </c>
      <c r="X960" s="16"/>
      <c r="Y960" s="16"/>
      <c r="Z960" s="16"/>
      <c r="AA960" s="16"/>
      <c r="AB960" s="16"/>
      <c r="AC960" s="16"/>
    </row>
    <row r="961" spans="1:29" ht="15.75" customHeight="1" x14ac:dyDescent="0.35">
      <c r="A961" s="17"/>
      <c r="B961" s="16"/>
      <c r="C961" s="16"/>
      <c r="D961" s="16"/>
      <c r="E961" s="16"/>
      <c r="F961" s="16"/>
      <c r="G961" s="16"/>
      <c r="H961" s="16"/>
      <c r="I961" s="16"/>
      <c r="J961" s="16"/>
      <c r="K961" s="16"/>
      <c r="N961" s="16"/>
      <c r="O961" s="16"/>
      <c r="P961" s="16"/>
      <c r="Q961" s="16"/>
      <c r="R961" s="16"/>
      <c r="S961" s="23"/>
      <c r="T961" s="16"/>
      <c r="U961" s="16"/>
      <c r="W961" s="23" t="str">
        <f>IF('PD5'!$V961&lt;&gt;"",'PD5'!$V961*VLOOKUP('PD5'!$U961,#REF!,2,0),"")</f>
        <v/>
      </c>
      <c r="X961" s="16"/>
      <c r="Y961" s="16"/>
      <c r="Z961" s="16"/>
      <c r="AA961" s="16"/>
      <c r="AB961" s="16"/>
      <c r="AC961" s="16"/>
    </row>
    <row r="962" spans="1:29" ht="15.75" customHeight="1" x14ac:dyDescent="0.35">
      <c r="A962" s="17"/>
      <c r="B962" s="16"/>
      <c r="C962" s="16"/>
      <c r="D962" s="16"/>
      <c r="E962" s="16"/>
      <c r="F962" s="16"/>
      <c r="G962" s="16"/>
      <c r="H962" s="16"/>
      <c r="I962" s="16"/>
      <c r="J962" s="16"/>
      <c r="K962" s="16"/>
      <c r="N962" s="16"/>
      <c r="O962" s="16"/>
      <c r="P962" s="16"/>
      <c r="Q962" s="16"/>
      <c r="R962" s="16"/>
      <c r="S962" s="23"/>
      <c r="T962" s="16"/>
      <c r="U962" s="16"/>
      <c r="W962" s="23" t="str">
        <f>IF('PD5'!$V962&lt;&gt;"",'PD5'!$V962*VLOOKUP('PD5'!$U962,#REF!,2,0),"")</f>
        <v/>
      </c>
      <c r="X962" s="16"/>
      <c r="Y962" s="16"/>
      <c r="Z962" s="16"/>
      <c r="AA962" s="16"/>
      <c r="AB962" s="16"/>
      <c r="AC962" s="16"/>
    </row>
    <row r="963" spans="1:29" ht="15.75" customHeight="1" x14ac:dyDescent="0.35">
      <c r="A963" s="17"/>
      <c r="B963" s="16"/>
      <c r="C963" s="16"/>
      <c r="D963" s="16"/>
      <c r="E963" s="16"/>
      <c r="F963" s="16"/>
      <c r="G963" s="16"/>
      <c r="H963" s="16"/>
      <c r="I963" s="16"/>
      <c r="J963" s="16"/>
      <c r="K963" s="16"/>
      <c r="N963" s="16"/>
      <c r="O963" s="16"/>
      <c r="P963" s="16"/>
      <c r="Q963" s="16"/>
      <c r="R963" s="16"/>
      <c r="S963" s="23"/>
      <c r="T963" s="16"/>
      <c r="U963" s="16"/>
      <c r="W963" s="23" t="str">
        <f>IF('PD5'!$V963&lt;&gt;"",'PD5'!$V963*VLOOKUP('PD5'!$U963,#REF!,2,0),"")</f>
        <v/>
      </c>
      <c r="X963" s="16"/>
      <c r="Y963" s="16"/>
      <c r="Z963" s="16"/>
      <c r="AA963" s="16"/>
      <c r="AB963" s="16"/>
      <c r="AC963" s="16"/>
    </row>
    <row r="964" spans="1:29" ht="15.75" customHeight="1" x14ac:dyDescent="0.35">
      <c r="A964" s="17"/>
      <c r="B964" s="16"/>
      <c r="C964" s="16"/>
      <c r="D964" s="16"/>
      <c r="E964" s="16"/>
      <c r="F964" s="16"/>
      <c r="G964" s="16"/>
      <c r="H964" s="16"/>
      <c r="I964" s="16"/>
      <c r="J964" s="16"/>
      <c r="K964" s="16"/>
      <c r="N964" s="16"/>
      <c r="O964" s="16"/>
      <c r="P964" s="16"/>
      <c r="Q964" s="16"/>
      <c r="R964" s="16"/>
      <c r="S964" s="23"/>
      <c r="T964" s="16"/>
      <c r="U964" s="16"/>
      <c r="W964" s="23" t="str">
        <f>IF('PD5'!$V964&lt;&gt;"",'PD5'!$V964*VLOOKUP('PD5'!$U964,#REF!,2,0),"")</f>
        <v/>
      </c>
      <c r="X964" s="16"/>
      <c r="Y964" s="16"/>
      <c r="Z964" s="16"/>
      <c r="AA964" s="16"/>
      <c r="AB964" s="16"/>
      <c r="AC964" s="16"/>
    </row>
    <row r="965" spans="1:29" ht="15.75" customHeight="1" x14ac:dyDescent="0.35">
      <c r="A965" s="17"/>
      <c r="B965" s="16"/>
      <c r="C965" s="16"/>
      <c r="D965" s="16"/>
      <c r="E965" s="16"/>
      <c r="F965" s="16"/>
      <c r="G965" s="16"/>
      <c r="H965" s="16"/>
      <c r="I965" s="16"/>
      <c r="J965" s="16"/>
      <c r="K965" s="16"/>
      <c r="N965" s="16"/>
      <c r="O965" s="16"/>
      <c r="P965" s="16"/>
      <c r="Q965" s="16"/>
      <c r="R965" s="16"/>
      <c r="S965" s="23"/>
      <c r="T965" s="16"/>
      <c r="U965" s="16"/>
      <c r="W965" s="23" t="str">
        <f>IF('PD5'!$V965&lt;&gt;"",'PD5'!$V965*VLOOKUP('PD5'!$U965,#REF!,2,0),"")</f>
        <v/>
      </c>
      <c r="X965" s="16"/>
      <c r="Y965" s="16"/>
      <c r="Z965" s="16"/>
      <c r="AA965" s="16"/>
      <c r="AB965" s="16"/>
      <c r="AC965" s="16"/>
    </row>
    <row r="966" spans="1:29" ht="15.75" customHeight="1" x14ac:dyDescent="0.35">
      <c r="A966" s="17"/>
      <c r="B966" s="16"/>
      <c r="C966" s="16"/>
      <c r="D966" s="16"/>
      <c r="E966" s="16"/>
      <c r="F966" s="16"/>
      <c r="G966" s="16"/>
      <c r="H966" s="16"/>
      <c r="I966" s="16"/>
      <c r="J966" s="16"/>
      <c r="K966" s="16"/>
      <c r="N966" s="16"/>
      <c r="O966" s="16"/>
      <c r="P966" s="16"/>
      <c r="Q966" s="16"/>
      <c r="R966" s="16"/>
      <c r="S966" s="23"/>
      <c r="T966" s="16"/>
      <c r="U966" s="16"/>
      <c r="W966" s="23" t="str">
        <f>IF('PD5'!$V966&lt;&gt;"",'PD5'!$V966*VLOOKUP('PD5'!$U966,#REF!,2,0),"")</f>
        <v/>
      </c>
      <c r="X966" s="16"/>
      <c r="Y966" s="16"/>
      <c r="Z966" s="16"/>
      <c r="AA966" s="16"/>
      <c r="AB966" s="16"/>
      <c r="AC966" s="16"/>
    </row>
    <row r="967" spans="1:29" ht="15.75" customHeight="1" x14ac:dyDescent="0.35">
      <c r="A967" s="17"/>
      <c r="B967" s="16"/>
      <c r="C967" s="16"/>
      <c r="D967" s="16"/>
      <c r="E967" s="16"/>
      <c r="F967" s="16"/>
      <c r="G967" s="16"/>
      <c r="H967" s="16"/>
      <c r="I967" s="16"/>
      <c r="J967" s="16"/>
      <c r="K967" s="16"/>
      <c r="N967" s="16"/>
      <c r="O967" s="16"/>
      <c r="P967" s="16"/>
      <c r="Q967" s="16"/>
      <c r="R967" s="16"/>
      <c r="S967" s="23"/>
      <c r="T967" s="16"/>
      <c r="U967" s="16"/>
      <c r="W967" s="23" t="str">
        <f>IF('PD5'!$V967&lt;&gt;"",'PD5'!$V967*VLOOKUP('PD5'!$U967,#REF!,2,0),"")</f>
        <v/>
      </c>
      <c r="X967" s="16"/>
      <c r="Y967" s="16"/>
      <c r="Z967" s="16"/>
      <c r="AA967" s="16"/>
      <c r="AB967" s="16"/>
      <c r="AC967" s="16"/>
    </row>
    <row r="968" spans="1:29" ht="15.75" customHeight="1" x14ac:dyDescent="0.35">
      <c r="A968" s="17"/>
      <c r="B968" s="16"/>
      <c r="C968" s="16"/>
      <c r="D968" s="16"/>
      <c r="E968" s="16"/>
      <c r="F968" s="16"/>
      <c r="G968" s="16"/>
      <c r="H968" s="16"/>
      <c r="I968" s="16"/>
      <c r="J968" s="16"/>
      <c r="K968" s="16"/>
      <c r="N968" s="16"/>
      <c r="O968" s="16"/>
      <c r="P968" s="16"/>
      <c r="Q968" s="16"/>
      <c r="R968" s="16"/>
      <c r="S968" s="23"/>
      <c r="T968" s="16"/>
      <c r="U968" s="16"/>
      <c r="W968" s="23" t="str">
        <f>IF('PD5'!$V968&lt;&gt;"",'PD5'!$V968*VLOOKUP('PD5'!$U968,#REF!,2,0),"")</f>
        <v/>
      </c>
      <c r="X968" s="16"/>
      <c r="Y968" s="16"/>
      <c r="Z968" s="16"/>
      <c r="AA968" s="16"/>
      <c r="AB968" s="16"/>
      <c r="AC968" s="16"/>
    </row>
    <row r="969" spans="1:29" ht="15.75" customHeight="1" x14ac:dyDescent="0.35">
      <c r="A969" s="17"/>
      <c r="B969" s="16"/>
      <c r="C969" s="16"/>
      <c r="D969" s="16"/>
      <c r="E969" s="16"/>
      <c r="F969" s="16"/>
      <c r="G969" s="16"/>
      <c r="H969" s="16"/>
      <c r="I969" s="16"/>
      <c r="J969" s="16"/>
      <c r="K969" s="16"/>
      <c r="N969" s="16"/>
      <c r="O969" s="16"/>
      <c r="P969" s="16"/>
      <c r="Q969" s="16"/>
      <c r="R969" s="16"/>
      <c r="S969" s="23"/>
      <c r="T969" s="16"/>
      <c r="U969" s="16"/>
      <c r="W969" s="23" t="str">
        <f>IF('PD5'!$V969&lt;&gt;"",'PD5'!$V969*VLOOKUP('PD5'!$U969,#REF!,2,0),"")</f>
        <v/>
      </c>
      <c r="X969" s="16"/>
      <c r="Y969" s="16"/>
      <c r="Z969" s="16"/>
      <c r="AA969" s="16"/>
      <c r="AB969" s="16"/>
      <c r="AC969" s="16"/>
    </row>
    <row r="970" spans="1:29" ht="15.75" customHeight="1" x14ac:dyDescent="0.35">
      <c r="A970" s="17"/>
      <c r="B970" s="16"/>
      <c r="C970" s="16"/>
      <c r="D970" s="16"/>
      <c r="E970" s="16"/>
      <c r="F970" s="16"/>
      <c r="G970" s="16"/>
      <c r="H970" s="16"/>
      <c r="I970" s="16"/>
      <c r="J970" s="16"/>
      <c r="K970" s="16"/>
      <c r="N970" s="16"/>
      <c r="O970" s="16"/>
      <c r="P970" s="16"/>
      <c r="Q970" s="16"/>
      <c r="R970" s="16"/>
      <c r="S970" s="23"/>
      <c r="T970" s="16"/>
      <c r="U970" s="16"/>
      <c r="W970" s="23" t="str">
        <f>IF('PD5'!$V970&lt;&gt;"",'PD5'!$V970*VLOOKUP('PD5'!$U970,#REF!,2,0),"")</f>
        <v/>
      </c>
      <c r="X970" s="16"/>
      <c r="Y970" s="16"/>
      <c r="Z970" s="16"/>
      <c r="AA970" s="16"/>
      <c r="AB970" s="16"/>
      <c r="AC970" s="16"/>
    </row>
    <row r="971" spans="1:29" ht="15.75" customHeight="1" x14ac:dyDescent="0.35">
      <c r="A971" s="17"/>
      <c r="B971" s="16"/>
      <c r="C971" s="16"/>
      <c r="D971" s="16"/>
      <c r="E971" s="16"/>
      <c r="F971" s="16"/>
      <c r="G971" s="16"/>
      <c r="H971" s="16"/>
      <c r="I971" s="16"/>
      <c r="J971" s="16"/>
      <c r="K971" s="16"/>
      <c r="N971" s="16"/>
      <c r="O971" s="16"/>
      <c r="P971" s="16"/>
      <c r="Q971" s="16"/>
      <c r="R971" s="16"/>
      <c r="S971" s="23"/>
      <c r="T971" s="16"/>
      <c r="U971" s="16"/>
      <c r="W971" s="23" t="str">
        <f>IF('PD5'!$V971&lt;&gt;"",'PD5'!$V971*VLOOKUP('PD5'!$U971,#REF!,2,0),"")</f>
        <v/>
      </c>
      <c r="X971" s="16"/>
      <c r="Y971" s="16"/>
      <c r="Z971" s="16"/>
      <c r="AA971" s="16"/>
      <c r="AB971" s="16"/>
      <c r="AC971" s="16"/>
    </row>
    <row r="972" spans="1:29" ht="15.75" customHeight="1" x14ac:dyDescent="0.35">
      <c r="A972" s="17"/>
      <c r="B972" s="16"/>
      <c r="C972" s="16"/>
      <c r="D972" s="16"/>
      <c r="E972" s="16"/>
      <c r="F972" s="16"/>
      <c r="G972" s="16"/>
      <c r="H972" s="16"/>
      <c r="I972" s="16"/>
      <c r="J972" s="16"/>
      <c r="K972" s="16"/>
      <c r="N972" s="16"/>
      <c r="O972" s="16"/>
      <c r="P972" s="16"/>
      <c r="Q972" s="16"/>
      <c r="R972" s="16"/>
      <c r="S972" s="23"/>
      <c r="T972" s="16"/>
      <c r="U972" s="16"/>
      <c r="W972" s="23" t="str">
        <f>IF('PD5'!$V972&lt;&gt;"",'PD5'!$V972*VLOOKUP('PD5'!$U972,#REF!,2,0),"")</f>
        <v/>
      </c>
      <c r="X972" s="16"/>
      <c r="Y972" s="16"/>
      <c r="Z972" s="16"/>
      <c r="AA972" s="16"/>
      <c r="AB972" s="16"/>
      <c r="AC972" s="16"/>
    </row>
    <row r="973" spans="1:29" ht="15.75" customHeight="1" x14ac:dyDescent="0.35">
      <c r="A973" s="17"/>
      <c r="B973" s="16"/>
      <c r="C973" s="16"/>
      <c r="D973" s="16"/>
      <c r="E973" s="16"/>
      <c r="F973" s="16"/>
      <c r="G973" s="16"/>
      <c r="H973" s="16"/>
      <c r="I973" s="16"/>
      <c r="J973" s="16"/>
      <c r="K973" s="16"/>
      <c r="N973" s="16"/>
      <c r="O973" s="16"/>
      <c r="P973" s="16"/>
      <c r="Q973" s="16"/>
      <c r="R973" s="16"/>
      <c r="S973" s="23"/>
      <c r="T973" s="16"/>
      <c r="U973" s="16"/>
      <c r="W973" s="23" t="str">
        <f>IF('PD5'!$V973&lt;&gt;"",'PD5'!$V973*VLOOKUP('PD5'!$U973,#REF!,2,0),"")</f>
        <v/>
      </c>
      <c r="X973" s="16"/>
      <c r="Y973" s="16"/>
      <c r="Z973" s="16"/>
      <c r="AA973" s="16"/>
      <c r="AB973" s="16"/>
      <c r="AC973" s="16"/>
    </row>
    <row r="974" spans="1:29" ht="15.75" customHeight="1" x14ac:dyDescent="0.35">
      <c r="A974" s="17"/>
      <c r="B974" s="16"/>
      <c r="C974" s="16"/>
      <c r="D974" s="16"/>
      <c r="E974" s="16"/>
      <c r="F974" s="16"/>
      <c r="G974" s="16"/>
      <c r="H974" s="16"/>
      <c r="I974" s="16"/>
      <c r="J974" s="16"/>
      <c r="K974" s="16"/>
      <c r="N974" s="16"/>
      <c r="O974" s="16"/>
      <c r="P974" s="16"/>
      <c r="Q974" s="16"/>
      <c r="R974" s="16"/>
      <c r="S974" s="23"/>
      <c r="T974" s="16"/>
      <c r="U974" s="16"/>
      <c r="W974" s="23" t="str">
        <f>IF('PD5'!$V974&lt;&gt;"",'PD5'!$V974*VLOOKUP('PD5'!$U974,#REF!,2,0),"")</f>
        <v/>
      </c>
      <c r="X974" s="16"/>
      <c r="Y974" s="16"/>
      <c r="Z974" s="16"/>
      <c r="AA974" s="16"/>
      <c r="AB974" s="16"/>
      <c r="AC974" s="16"/>
    </row>
    <row r="975" spans="1:29" ht="15.75" customHeight="1" x14ac:dyDescent="0.35">
      <c r="A975" s="17"/>
      <c r="B975" s="16"/>
      <c r="C975" s="16"/>
      <c r="D975" s="16"/>
      <c r="E975" s="16"/>
      <c r="F975" s="16"/>
      <c r="G975" s="16"/>
      <c r="H975" s="16"/>
      <c r="I975" s="16"/>
      <c r="J975" s="16"/>
      <c r="K975" s="16"/>
      <c r="N975" s="16"/>
      <c r="O975" s="16"/>
      <c r="P975" s="16"/>
      <c r="Q975" s="16"/>
      <c r="R975" s="16"/>
      <c r="S975" s="23"/>
      <c r="T975" s="16"/>
      <c r="U975" s="16"/>
      <c r="W975" s="23" t="str">
        <f>IF('PD5'!$V975&lt;&gt;"",'PD5'!$V975*VLOOKUP('PD5'!$U975,#REF!,2,0),"")</f>
        <v/>
      </c>
      <c r="X975" s="16"/>
      <c r="Y975" s="16"/>
      <c r="Z975" s="16"/>
      <c r="AA975" s="16"/>
      <c r="AB975" s="16"/>
      <c r="AC975" s="16"/>
    </row>
    <row r="976" spans="1:29" ht="15.75" customHeight="1" x14ac:dyDescent="0.35">
      <c r="A976" s="17"/>
      <c r="B976" s="16"/>
      <c r="C976" s="16"/>
      <c r="D976" s="16"/>
      <c r="E976" s="16"/>
      <c r="F976" s="16"/>
      <c r="G976" s="16"/>
      <c r="H976" s="16"/>
      <c r="I976" s="16"/>
      <c r="J976" s="16"/>
      <c r="K976" s="16"/>
      <c r="N976" s="16"/>
      <c r="O976" s="16"/>
      <c r="P976" s="16"/>
      <c r="Q976" s="16"/>
      <c r="R976" s="16"/>
      <c r="S976" s="23"/>
      <c r="T976" s="16"/>
      <c r="U976" s="16"/>
      <c r="W976" s="23" t="str">
        <f>IF('PD5'!$V976&lt;&gt;"",'PD5'!$V976*VLOOKUP('PD5'!$U976,#REF!,2,0),"")</f>
        <v/>
      </c>
      <c r="X976" s="16"/>
      <c r="Y976" s="16"/>
      <c r="Z976" s="16"/>
      <c r="AA976" s="16"/>
      <c r="AB976" s="16"/>
      <c r="AC976" s="16"/>
    </row>
    <row r="977" spans="1:29" ht="15.75" customHeight="1" x14ac:dyDescent="0.35">
      <c r="A977" s="17"/>
      <c r="B977" s="16"/>
      <c r="C977" s="16"/>
      <c r="D977" s="16"/>
      <c r="E977" s="16"/>
      <c r="F977" s="16"/>
      <c r="G977" s="16"/>
      <c r="H977" s="16"/>
      <c r="I977" s="16"/>
      <c r="J977" s="16"/>
      <c r="K977" s="16"/>
      <c r="N977" s="16"/>
      <c r="O977" s="16"/>
      <c r="P977" s="16"/>
      <c r="Q977" s="16"/>
      <c r="R977" s="16"/>
      <c r="S977" s="23"/>
      <c r="T977" s="16"/>
      <c r="U977" s="16"/>
      <c r="W977" s="23" t="str">
        <f>IF('PD5'!$V977&lt;&gt;"",'PD5'!$V977*VLOOKUP('PD5'!$U977,#REF!,2,0),"")</f>
        <v/>
      </c>
      <c r="X977" s="16"/>
      <c r="Y977" s="16"/>
      <c r="Z977" s="16"/>
      <c r="AA977" s="16"/>
      <c r="AB977" s="16"/>
      <c r="AC977" s="16"/>
    </row>
    <row r="978" spans="1:29" ht="15.75" customHeight="1" x14ac:dyDescent="0.35">
      <c r="A978" s="17"/>
      <c r="B978" s="16"/>
      <c r="C978" s="16"/>
      <c r="D978" s="16"/>
      <c r="E978" s="16"/>
      <c r="F978" s="16"/>
      <c r="G978" s="16"/>
      <c r="H978" s="16"/>
      <c r="I978" s="16"/>
      <c r="J978" s="16"/>
      <c r="K978" s="16"/>
      <c r="N978" s="16"/>
      <c r="O978" s="16"/>
      <c r="P978" s="16"/>
      <c r="Q978" s="16"/>
      <c r="R978" s="16"/>
      <c r="S978" s="23"/>
      <c r="T978" s="16"/>
      <c r="U978" s="16"/>
      <c r="W978" s="23" t="str">
        <f>IF('PD5'!$V978&lt;&gt;"",'PD5'!$V978*VLOOKUP('PD5'!$U978,#REF!,2,0),"")</f>
        <v/>
      </c>
      <c r="X978" s="16"/>
      <c r="Y978" s="16"/>
      <c r="Z978" s="16"/>
      <c r="AA978" s="16"/>
      <c r="AB978" s="16"/>
      <c r="AC978" s="16"/>
    </row>
    <row r="979" spans="1:29" ht="15.75" customHeight="1" x14ac:dyDescent="0.35">
      <c r="A979" s="17"/>
      <c r="B979" s="16"/>
      <c r="C979" s="16"/>
      <c r="D979" s="16"/>
      <c r="E979" s="16"/>
      <c r="F979" s="16"/>
      <c r="G979" s="16"/>
      <c r="H979" s="16"/>
      <c r="I979" s="16"/>
      <c r="J979" s="16"/>
      <c r="K979" s="16"/>
      <c r="N979" s="16"/>
      <c r="O979" s="16"/>
      <c r="P979" s="16"/>
      <c r="Q979" s="16"/>
      <c r="R979" s="16"/>
      <c r="S979" s="23"/>
      <c r="T979" s="16"/>
      <c r="U979" s="16"/>
      <c r="W979" s="23" t="str">
        <f>IF('PD5'!$V979&lt;&gt;"",'PD5'!$V979*VLOOKUP('PD5'!$U979,#REF!,2,0),"")</f>
        <v/>
      </c>
      <c r="X979" s="16"/>
      <c r="Y979" s="16"/>
      <c r="Z979" s="16"/>
      <c r="AA979" s="16"/>
      <c r="AB979" s="16"/>
      <c r="AC979" s="16"/>
    </row>
    <row r="980" spans="1:29" ht="15.75" customHeight="1" x14ac:dyDescent="0.35">
      <c r="A980" s="17"/>
      <c r="B980" s="16"/>
      <c r="C980" s="16"/>
      <c r="D980" s="16"/>
      <c r="E980" s="16"/>
      <c r="F980" s="16"/>
      <c r="G980" s="16"/>
      <c r="H980" s="16"/>
      <c r="I980" s="16"/>
      <c r="J980" s="16"/>
      <c r="K980" s="16"/>
      <c r="N980" s="16"/>
      <c r="O980" s="16"/>
      <c r="P980" s="16"/>
      <c r="Q980" s="16"/>
      <c r="R980" s="16"/>
      <c r="S980" s="23"/>
      <c r="T980" s="16"/>
      <c r="U980" s="16"/>
      <c r="W980" s="23" t="str">
        <f>IF('PD5'!$V980&lt;&gt;"",'PD5'!$V980*VLOOKUP('PD5'!$U980,#REF!,2,0),"")</f>
        <v/>
      </c>
      <c r="X980" s="16"/>
      <c r="Y980" s="16"/>
      <c r="Z980" s="16"/>
      <c r="AA980" s="16"/>
      <c r="AB980" s="16"/>
      <c r="AC980" s="16"/>
    </row>
    <row r="981" spans="1:29" ht="15.75" customHeight="1" x14ac:dyDescent="0.35">
      <c r="A981" s="17"/>
      <c r="B981" s="16"/>
      <c r="C981" s="16"/>
      <c r="D981" s="16"/>
      <c r="E981" s="16"/>
      <c r="F981" s="16"/>
      <c r="G981" s="16"/>
      <c r="H981" s="16"/>
      <c r="I981" s="16"/>
      <c r="J981" s="16"/>
      <c r="K981" s="16"/>
      <c r="N981" s="16"/>
      <c r="O981" s="16"/>
      <c r="P981" s="16"/>
      <c r="Q981" s="16"/>
      <c r="R981" s="16"/>
      <c r="S981" s="23"/>
      <c r="T981" s="16"/>
      <c r="U981" s="16"/>
      <c r="W981" s="23" t="str">
        <f>IF('PD5'!$V981&lt;&gt;"",'PD5'!$V981*VLOOKUP('PD5'!$U981,#REF!,2,0),"")</f>
        <v/>
      </c>
      <c r="X981" s="16"/>
      <c r="Y981" s="16"/>
      <c r="Z981" s="16"/>
      <c r="AA981" s="16"/>
      <c r="AB981" s="16"/>
      <c r="AC981" s="16"/>
    </row>
    <row r="982" spans="1:29" ht="15.75" customHeight="1" x14ac:dyDescent="0.35">
      <c r="A982" s="17"/>
      <c r="B982" s="16"/>
      <c r="C982" s="16"/>
      <c r="D982" s="16"/>
      <c r="E982" s="16"/>
      <c r="F982" s="16"/>
      <c r="G982" s="16"/>
      <c r="H982" s="16"/>
      <c r="I982" s="16"/>
      <c r="J982" s="16"/>
      <c r="K982" s="16"/>
      <c r="N982" s="16"/>
      <c r="O982" s="16"/>
      <c r="P982" s="16"/>
      <c r="Q982" s="16"/>
      <c r="R982" s="16"/>
      <c r="S982" s="23"/>
      <c r="T982" s="16"/>
      <c r="U982" s="16"/>
      <c r="W982" s="23" t="str">
        <f>IF('PD5'!$V982&lt;&gt;"",'PD5'!$V982*VLOOKUP('PD5'!$U982,#REF!,2,0),"")</f>
        <v/>
      </c>
      <c r="X982" s="16"/>
      <c r="Y982" s="16"/>
      <c r="Z982" s="16"/>
      <c r="AA982" s="16"/>
      <c r="AB982" s="16"/>
      <c r="AC982" s="16"/>
    </row>
    <row r="983" spans="1:29" ht="15.75" customHeight="1" x14ac:dyDescent="0.35">
      <c r="A983" s="17"/>
      <c r="B983" s="16"/>
      <c r="C983" s="16"/>
      <c r="D983" s="16"/>
      <c r="E983" s="16"/>
      <c r="F983" s="16"/>
      <c r="G983" s="16"/>
      <c r="H983" s="16"/>
      <c r="I983" s="16"/>
      <c r="J983" s="16"/>
      <c r="K983" s="16"/>
      <c r="N983" s="16"/>
      <c r="O983" s="16"/>
      <c r="P983" s="16"/>
      <c r="Q983" s="16"/>
      <c r="R983" s="16"/>
      <c r="S983" s="23"/>
      <c r="T983" s="16"/>
      <c r="U983" s="16"/>
      <c r="W983" s="23" t="str">
        <f>IF('PD5'!$V983&lt;&gt;"",'PD5'!$V983*VLOOKUP('PD5'!$U983,#REF!,2,0),"")</f>
        <v/>
      </c>
      <c r="X983" s="16"/>
      <c r="Y983" s="16"/>
      <c r="Z983" s="16"/>
      <c r="AA983" s="16"/>
      <c r="AB983" s="16"/>
      <c r="AC983" s="16"/>
    </row>
    <row r="984" spans="1:29" ht="15.75" customHeight="1" x14ac:dyDescent="0.35">
      <c r="A984" s="17"/>
      <c r="B984" s="16"/>
      <c r="C984" s="16"/>
      <c r="D984" s="16"/>
      <c r="E984" s="16"/>
      <c r="F984" s="16"/>
      <c r="G984" s="16"/>
      <c r="H984" s="16"/>
      <c r="I984" s="16"/>
      <c r="J984" s="16"/>
      <c r="K984" s="16"/>
      <c r="N984" s="16"/>
      <c r="O984" s="16"/>
      <c r="P984" s="16"/>
      <c r="Q984" s="16"/>
      <c r="R984" s="16"/>
      <c r="S984" s="23"/>
      <c r="T984" s="16"/>
      <c r="U984" s="16"/>
      <c r="W984" s="23" t="str">
        <f>IF('PD5'!$V984&lt;&gt;"",'PD5'!$V984*VLOOKUP('PD5'!$U984,#REF!,2,0),"")</f>
        <v/>
      </c>
      <c r="X984" s="16"/>
      <c r="Y984" s="16"/>
      <c r="Z984" s="16"/>
      <c r="AA984" s="16"/>
      <c r="AB984" s="16"/>
      <c r="AC984" s="16"/>
    </row>
    <row r="985" spans="1:29" ht="15.75" customHeight="1" x14ac:dyDescent="0.35">
      <c r="A985" s="17"/>
      <c r="B985" s="16"/>
      <c r="C985" s="16"/>
      <c r="D985" s="16"/>
      <c r="E985" s="16"/>
      <c r="F985" s="16"/>
      <c r="G985" s="16"/>
      <c r="H985" s="16"/>
      <c r="I985" s="16"/>
      <c r="J985" s="16"/>
      <c r="K985" s="16"/>
      <c r="N985" s="16"/>
      <c r="O985" s="16"/>
      <c r="P985" s="16"/>
      <c r="Q985" s="16"/>
      <c r="R985" s="16"/>
      <c r="S985" s="23"/>
      <c r="T985" s="16"/>
      <c r="U985" s="16"/>
      <c r="W985" s="23" t="str">
        <f>IF('PD5'!$V985&lt;&gt;"",'PD5'!$V985*VLOOKUP('PD5'!$U985,#REF!,2,0),"")</f>
        <v/>
      </c>
      <c r="X985" s="16"/>
      <c r="Y985" s="16"/>
      <c r="Z985" s="16"/>
      <c r="AA985" s="16"/>
      <c r="AB985" s="16"/>
      <c r="AC985" s="16"/>
    </row>
    <row r="986" spans="1:29" ht="15.75" customHeight="1" x14ac:dyDescent="0.35">
      <c r="A986" s="17"/>
      <c r="B986" s="16"/>
      <c r="C986" s="16"/>
      <c r="D986" s="16"/>
      <c r="E986" s="16"/>
      <c r="F986" s="16"/>
      <c r="G986" s="16"/>
      <c r="H986" s="16"/>
      <c r="I986" s="16"/>
      <c r="J986" s="16"/>
      <c r="K986" s="16"/>
      <c r="N986" s="16"/>
      <c r="O986" s="16"/>
      <c r="P986" s="16"/>
      <c r="Q986" s="16"/>
      <c r="R986" s="16"/>
      <c r="S986" s="23"/>
      <c r="T986" s="16"/>
      <c r="U986" s="16"/>
      <c r="W986" s="23" t="str">
        <f>IF('PD5'!$V986&lt;&gt;"",'PD5'!$V986*VLOOKUP('PD5'!$U986,#REF!,2,0),"")</f>
        <v/>
      </c>
      <c r="X986" s="16"/>
      <c r="Y986" s="16"/>
      <c r="Z986" s="16"/>
      <c r="AA986" s="16"/>
      <c r="AB986" s="16"/>
      <c r="AC986" s="16"/>
    </row>
    <row r="987" spans="1:29" ht="15.75" customHeight="1" x14ac:dyDescent="0.35">
      <c r="A987" s="17"/>
      <c r="B987" s="16"/>
      <c r="C987" s="16"/>
      <c r="D987" s="16"/>
      <c r="E987" s="16"/>
      <c r="F987" s="16"/>
      <c r="G987" s="16"/>
      <c r="H987" s="16"/>
      <c r="I987" s="16"/>
      <c r="J987" s="16"/>
      <c r="K987" s="16"/>
      <c r="N987" s="16"/>
      <c r="O987" s="16"/>
      <c r="P987" s="16"/>
      <c r="Q987" s="16"/>
      <c r="R987" s="16"/>
      <c r="S987" s="23"/>
      <c r="T987" s="16"/>
      <c r="U987" s="16"/>
      <c r="W987" s="23" t="str">
        <f>IF('PD5'!$V987&lt;&gt;"",'PD5'!$V987*VLOOKUP('PD5'!$U987,#REF!,2,0),"")</f>
        <v/>
      </c>
      <c r="X987" s="16"/>
      <c r="Y987" s="16"/>
      <c r="Z987" s="16"/>
      <c r="AA987" s="16"/>
      <c r="AB987" s="16"/>
      <c r="AC987" s="16"/>
    </row>
    <row r="988" spans="1:29" ht="15.75" customHeight="1" x14ac:dyDescent="0.35">
      <c r="A988" s="17"/>
      <c r="B988" s="16"/>
      <c r="C988" s="16"/>
      <c r="D988" s="16"/>
      <c r="E988" s="16"/>
      <c r="F988" s="16"/>
      <c r="G988" s="16"/>
      <c r="H988" s="16"/>
      <c r="I988" s="16"/>
      <c r="J988" s="16"/>
      <c r="K988" s="16"/>
      <c r="N988" s="16"/>
      <c r="O988" s="16"/>
      <c r="P988" s="16"/>
      <c r="Q988" s="16"/>
      <c r="R988" s="16"/>
      <c r="S988" s="23"/>
      <c r="T988" s="16"/>
      <c r="U988" s="16"/>
      <c r="W988" s="23" t="str">
        <f>IF('PD5'!$V988&lt;&gt;"",'PD5'!$V988*VLOOKUP('PD5'!$U988,#REF!,2,0),"")</f>
        <v/>
      </c>
      <c r="X988" s="16"/>
      <c r="Y988" s="16"/>
      <c r="Z988" s="16"/>
      <c r="AA988" s="16"/>
      <c r="AB988" s="16"/>
      <c r="AC988" s="16"/>
    </row>
    <row r="989" spans="1:29" ht="15.75" customHeight="1" x14ac:dyDescent="0.35">
      <c r="A989" s="17"/>
      <c r="B989" s="16"/>
      <c r="C989" s="16"/>
      <c r="D989" s="16"/>
      <c r="E989" s="16"/>
      <c r="F989" s="16"/>
      <c r="G989" s="16"/>
      <c r="H989" s="16"/>
      <c r="I989" s="16"/>
      <c r="J989" s="16"/>
      <c r="K989" s="16"/>
      <c r="N989" s="16"/>
      <c r="O989" s="16"/>
      <c r="P989" s="16"/>
      <c r="Q989" s="16"/>
      <c r="R989" s="16"/>
      <c r="S989" s="23"/>
      <c r="T989" s="16"/>
      <c r="U989" s="16"/>
      <c r="W989" s="23" t="str">
        <f>IF('PD5'!$V989&lt;&gt;"",'PD5'!$V989*VLOOKUP('PD5'!$U989,#REF!,2,0),"")</f>
        <v/>
      </c>
      <c r="X989" s="16"/>
      <c r="Y989" s="16"/>
      <c r="Z989" s="16"/>
      <c r="AA989" s="16"/>
      <c r="AB989" s="16"/>
      <c r="AC989" s="16"/>
    </row>
    <row r="990" spans="1:29" ht="15.75" customHeight="1" x14ac:dyDescent="0.35">
      <c r="A990" s="17"/>
      <c r="B990" s="16"/>
      <c r="C990" s="16"/>
      <c r="D990" s="16"/>
      <c r="E990" s="16"/>
      <c r="F990" s="16"/>
      <c r="G990" s="16"/>
      <c r="H990" s="16"/>
      <c r="I990" s="16"/>
      <c r="J990" s="16"/>
      <c r="K990" s="16"/>
      <c r="N990" s="16"/>
      <c r="O990" s="16"/>
      <c r="P990" s="16"/>
      <c r="Q990" s="16"/>
      <c r="R990" s="16"/>
      <c r="S990" s="23"/>
      <c r="T990" s="16"/>
      <c r="U990" s="16"/>
      <c r="W990" s="23" t="str">
        <f>IF('PD5'!$V990&lt;&gt;"",'PD5'!$V990*VLOOKUP('PD5'!$U990,#REF!,2,0),"")</f>
        <v/>
      </c>
      <c r="X990" s="16"/>
      <c r="Y990" s="16"/>
      <c r="Z990" s="16"/>
      <c r="AA990" s="16"/>
      <c r="AB990" s="16"/>
      <c r="AC990" s="16"/>
    </row>
    <row r="991" spans="1:29" ht="15.75" customHeight="1" x14ac:dyDescent="0.35">
      <c r="A991" s="17"/>
      <c r="B991" s="16"/>
      <c r="C991" s="16"/>
      <c r="D991" s="16"/>
      <c r="E991" s="16"/>
      <c r="F991" s="16"/>
      <c r="G991" s="16"/>
      <c r="H991" s="16"/>
      <c r="I991" s="16"/>
      <c r="J991" s="16"/>
      <c r="K991" s="16"/>
      <c r="N991" s="16"/>
      <c r="O991" s="16"/>
      <c r="P991" s="16"/>
      <c r="Q991" s="16"/>
      <c r="R991" s="16"/>
      <c r="S991" s="23"/>
      <c r="T991" s="16"/>
      <c r="U991" s="16"/>
      <c r="W991" s="23" t="str">
        <f>IF('PD5'!$V991&lt;&gt;"",'PD5'!$V991*VLOOKUP('PD5'!$U991,#REF!,2,0),"")</f>
        <v/>
      </c>
      <c r="X991" s="16"/>
      <c r="Y991" s="16"/>
      <c r="Z991" s="16"/>
      <c r="AA991" s="16"/>
      <c r="AB991" s="16"/>
      <c r="AC991" s="16"/>
    </row>
    <row r="992" spans="1:29" ht="15.75" customHeight="1" x14ac:dyDescent="0.35">
      <c r="A992" s="17"/>
      <c r="B992" s="16"/>
      <c r="C992" s="16"/>
      <c r="D992" s="16"/>
      <c r="E992" s="16"/>
      <c r="F992" s="16"/>
      <c r="G992" s="16"/>
      <c r="H992" s="16"/>
      <c r="I992" s="16"/>
      <c r="J992" s="16"/>
      <c r="K992" s="16"/>
      <c r="N992" s="16"/>
      <c r="O992" s="16"/>
      <c r="P992" s="16"/>
      <c r="Q992" s="16"/>
      <c r="R992" s="16"/>
      <c r="S992" s="23"/>
      <c r="T992" s="16"/>
      <c r="U992" s="16"/>
      <c r="W992" s="23" t="str">
        <f>IF('PD5'!$V992&lt;&gt;"",'PD5'!$V992*VLOOKUP('PD5'!$U992,#REF!,2,0),"")</f>
        <v/>
      </c>
      <c r="X992" s="16"/>
      <c r="Y992" s="16"/>
      <c r="Z992" s="16"/>
      <c r="AA992" s="16"/>
      <c r="AB992" s="16"/>
      <c r="AC992" s="16"/>
    </row>
    <row r="993" spans="1:29" ht="15.75" customHeight="1" x14ac:dyDescent="0.35">
      <c r="A993" s="17"/>
      <c r="B993" s="16"/>
      <c r="C993" s="16"/>
      <c r="D993" s="16"/>
      <c r="E993" s="16"/>
      <c r="F993" s="16"/>
      <c r="G993" s="16"/>
      <c r="H993" s="16"/>
      <c r="I993" s="16"/>
      <c r="J993" s="16"/>
      <c r="K993" s="16"/>
      <c r="N993" s="16"/>
      <c r="O993" s="16"/>
      <c r="P993" s="16"/>
      <c r="Q993" s="16"/>
      <c r="R993" s="16"/>
      <c r="S993" s="23"/>
      <c r="T993" s="16"/>
      <c r="U993" s="16"/>
      <c r="W993" s="23" t="str">
        <f>IF('PD5'!$V993&lt;&gt;"",'PD5'!$V993*VLOOKUP('PD5'!$U993,#REF!,2,0),"")</f>
        <v/>
      </c>
      <c r="X993" s="16"/>
      <c r="Y993" s="16"/>
      <c r="Z993" s="16"/>
      <c r="AA993" s="16"/>
      <c r="AB993" s="16"/>
      <c r="AC993" s="16"/>
    </row>
    <row r="994" spans="1:29" ht="15.75" customHeight="1" x14ac:dyDescent="0.35">
      <c r="A994" s="17"/>
      <c r="B994" s="16"/>
      <c r="C994" s="16"/>
      <c r="D994" s="16"/>
      <c r="E994" s="16"/>
      <c r="F994" s="16"/>
      <c r="G994" s="16"/>
      <c r="H994" s="16"/>
      <c r="I994" s="16"/>
      <c r="J994" s="16"/>
      <c r="K994" s="16"/>
      <c r="N994" s="16"/>
      <c r="O994" s="16"/>
      <c r="P994" s="16"/>
      <c r="Q994" s="16"/>
      <c r="R994" s="16"/>
      <c r="S994" s="23"/>
      <c r="T994" s="16"/>
      <c r="U994" s="16"/>
      <c r="W994" s="23" t="str">
        <f>IF('PD5'!$V994&lt;&gt;"",'PD5'!$V994*VLOOKUP('PD5'!$U994,#REF!,2,0),"")</f>
        <v/>
      </c>
      <c r="X994" s="16"/>
      <c r="Y994" s="16"/>
      <c r="Z994" s="16"/>
      <c r="AA994" s="16"/>
      <c r="AB994" s="16"/>
      <c r="AC994" s="16"/>
    </row>
    <row r="995" spans="1:29" ht="15.75" customHeight="1" x14ac:dyDescent="0.35">
      <c r="A995" s="17"/>
      <c r="B995" s="16"/>
      <c r="C995" s="16"/>
      <c r="D995" s="16"/>
      <c r="E995" s="16"/>
      <c r="F995" s="16"/>
      <c r="G995" s="16"/>
      <c r="H995" s="16"/>
      <c r="I995" s="16"/>
      <c r="J995" s="16"/>
      <c r="K995" s="16"/>
      <c r="N995" s="16"/>
      <c r="O995" s="16"/>
      <c r="P995" s="16"/>
      <c r="Q995" s="16"/>
      <c r="R995" s="16"/>
      <c r="S995" s="23"/>
      <c r="T995" s="16"/>
      <c r="U995" s="16"/>
      <c r="W995" s="23" t="str">
        <f>IF('PD5'!$V995&lt;&gt;"",'PD5'!$V995*VLOOKUP('PD5'!$U995,#REF!,2,0),"")</f>
        <v/>
      </c>
      <c r="X995" s="16"/>
      <c r="Y995" s="16"/>
      <c r="Z995" s="16"/>
      <c r="AA995" s="16"/>
      <c r="AB995" s="16"/>
      <c r="AC995" s="16"/>
    </row>
    <row r="996" spans="1:29" ht="15.75" customHeight="1" x14ac:dyDescent="0.35">
      <c r="A996" s="17"/>
      <c r="B996" s="16"/>
      <c r="C996" s="16"/>
      <c r="D996" s="16"/>
      <c r="E996" s="16"/>
      <c r="F996" s="16"/>
      <c r="G996" s="16"/>
      <c r="H996" s="16"/>
      <c r="I996" s="16"/>
      <c r="J996" s="16"/>
      <c r="K996" s="16"/>
      <c r="N996" s="16"/>
      <c r="O996" s="16"/>
      <c r="P996" s="16"/>
      <c r="Q996" s="16"/>
      <c r="R996" s="16"/>
      <c r="S996" s="23"/>
      <c r="T996" s="16"/>
      <c r="U996" s="16"/>
      <c r="W996" s="23" t="str">
        <f>IF('PD5'!$V996&lt;&gt;"",'PD5'!$V996*VLOOKUP('PD5'!$U996,#REF!,2,0),"")</f>
        <v/>
      </c>
      <c r="X996" s="16"/>
      <c r="Y996" s="16"/>
      <c r="Z996" s="16"/>
      <c r="AA996" s="16"/>
      <c r="AB996" s="16"/>
      <c r="AC996" s="16"/>
    </row>
    <row r="997" spans="1:29" ht="15.75" customHeight="1" x14ac:dyDescent="0.35">
      <c r="A997" s="17"/>
      <c r="B997" s="16"/>
      <c r="C997" s="16"/>
      <c r="D997" s="16"/>
      <c r="E997" s="16"/>
      <c r="F997" s="16"/>
      <c r="G997" s="16"/>
      <c r="H997" s="16"/>
      <c r="I997" s="16"/>
      <c r="J997" s="16"/>
      <c r="K997" s="16"/>
      <c r="N997" s="16"/>
      <c r="O997" s="16"/>
      <c r="P997" s="16"/>
      <c r="Q997" s="16"/>
      <c r="R997" s="16"/>
      <c r="S997" s="23"/>
      <c r="T997" s="16"/>
      <c r="U997" s="16"/>
      <c r="W997" s="23" t="str">
        <f>IF('PD5'!$V997&lt;&gt;"",'PD5'!$V997*VLOOKUP('PD5'!$U997,#REF!,2,0),"")</f>
        <v/>
      </c>
      <c r="X997" s="16"/>
      <c r="Y997" s="16"/>
      <c r="Z997" s="16"/>
      <c r="AA997" s="16"/>
      <c r="AB997" s="16"/>
      <c r="AC997" s="16"/>
    </row>
    <row r="998" spans="1:29" ht="15.75" customHeight="1" x14ac:dyDescent="0.35">
      <c r="A998" s="17"/>
      <c r="B998" s="16"/>
      <c r="C998" s="16"/>
      <c r="D998" s="16"/>
      <c r="E998" s="16"/>
      <c r="F998" s="16"/>
      <c r="G998" s="16"/>
      <c r="H998" s="16"/>
      <c r="I998" s="16"/>
      <c r="J998" s="16"/>
      <c r="K998" s="16"/>
      <c r="N998" s="16"/>
      <c r="O998" s="16"/>
      <c r="P998" s="16"/>
      <c r="Q998" s="16"/>
      <c r="R998" s="16"/>
      <c r="S998" s="23"/>
      <c r="T998" s="16"/>
      <c r="U998" s="16"/>
      <c r="W998" s="23" t="str">
        <f>IF('PD5'!$V998&lt;&gt;"",'PD5'!$V998*VLOOKUP('PD5'!$U998,#REF!,2,0),"")</f>
        <v/>
      </c>
      <c r="X998" s="16"/>
      <c r="Y998" s="16"/>
      <c r="Z998" s="16"/>
      <c r="AA998" s="16"/>
      <c r="AB998" s="16"/>
      <c r="AC998" s="16"/>
    </row>
    <row r="999" spans="1:29" ht="15.75" customHeight="1" x14ac:dyDescent="0.35">
      <c r="A999" s="17"/>
      <c r="B999" s="16"/>
      <c r="C999" s="16"/>
      <c r="D999" s="16"/>
      <c r="E999" s="16"/>
      <c r="F999" s="16"/>
      <c r="G999" s="16"/>
      <c r="H999" s="16"/>
      <c r="I999" s="16"/>
      <c r="J999" s="16"/>
      <c r="K999" s="16"/>
      <c r="N999" s="16"/>
      <c r="O999" s="16"/>
      <c r="P999" s="16"/>
      <c r="Q999" s="16"/>
      <c r="R999" s="16"/>
      <c r="S999" s="23"/>
      <c r="T999" s="16"/>
      <c r="U999" s="16"/>
      <c r="W999" s="23" t="str">
        <f>IF('PD5'!$V999&lt;&gt;"",'PD5'!$V999*VLOOKUP('PD5'!$U999,#REF!,2,0),"")</f>
        <v/>
      </c>
      <c r="X999" s="16"/>
      <c r="Y999" s="16"/>
      <c r="Z999" s="16"/>
      <c r="AA999" s="16"/>
      <c r="AB999" s="16"/>
      <c r="AC999" s="16"/>
    </row>
    <row r="1000" spans="1:29" ht="15.75" customHeight="1" x14ac:dyDescent="0.35">
      <c r="A1000" s="17"/>
      <c r="B1000" s="16"/>
      <c r="C1000" s="16"/>
      <c r="D1000" s="16"/>
      <c r="E1000" s="16"/>
      <c r="F1000" s="16"/>
      <c r="G1000" s="16"/>
      <c r="H1000" s="16"/>
      <c r="I1000" s="16"/>
      <c r="J1000" s="16"/>
      <c r="K1000" s="16"/>
      <c r="N1000" s="16"/>
      <c r="O1000" s="16"/>
      <c r="P1000" s="16"/>
      <c r="Q1000" s="16"/>
      <c r="R1000" s="16"/>
      <c r="S1000" s="23"/>
      <c r="T1000" s="16"/>
      <c r="U1000" s="16"/>
      <c r="W1000" s="23" t="str">
        <f>IF('PD5'!$V1000&lt;&gt;"",'PD5'!$V1000*VLOOKUP('PD5'!$U1000,#REF!,2,0),"")</f>
        <v/>
      </c>
      <c r="X1000" s="16"/>
      <c r="Y1000" s="16"/>
      <c r="Z1000" s="16"/>
      <c r="AA1000" s="16"/>
      <c r="AB1000" s="16"/>
      <c r="AC1000" s="16"/>
    </row>
    <row r="1001" spans="1:29" ht="15.75" customHeight="1" x14ac:dyDescent="0.35">
      <c r="A1001" s="17"/>
      <c r="B1001" s="16"/>
      <c r="C1001" s="16"/>
      <c r="D1001" s="16"/>
      <c r="E1001" s="16"/>
      <c r="F1001" s="16"/>
      <c r="G1001" s="16"/>
      <c r="H1001" s="16"/>
      <c r="I1001" s="16"/>
      <c r="J1001" s="16"/>
      <c r="K1001" s="16"/>
      <c r="N1001" s="16"/>
      <c r="O1001" s="16"/>
      <c r="P1001" s="16"/>
      <c r="Q1001" s="16"/>
      <c r="R1001" s="16"/>
      <c r="S1001" s="23"/>
      <c r="T1001" s="16"/>
      <c r="U1001" s="16"/>
      <c r="W1001" s="23" t="str">
        <f>IF('PD5'!$V1001&lt;&gt;"",'PD5'!$V1001*VLOOKUP('PD5'!$U1001,#REF!,2,0),"")</f>
        <v/>
      </c>
      <c r="X1001" s="16"/>
      <c r="Y1001" s="16"/>
      <c r="Z1001" s="16"/>
      <c r="AA1001" s="16"/>
      <c r="AB1001" s="16"/>
      <c r="AC1001" s="16"/>
    </row>
    <row r="1002" spans="1:29" ht="15.75" customHeight="1" x14ac:dyDescent="0.35">
      <c r="A1002" s="17"/>
      <c r="B1002" s="16"/>
      <c r="C1002" s="16"/>
      <c r="D1002" s="16"/>
      <c r="E1002" s="16"/>
      <c r="F1002" s="16"/>
      <c r="G1002" s="16"/>
      <c r="H1002" s="16"/>
      <c r="I1002" s="16"/>
      <c r="J1002" s="16"/>
      <c r="K1002" s="16"/>
      <c r="N1002" s="16"/>
      <c r="O1002" s="16"/>
      <c r="P1002" s="16"/>
      <c r="Q1002" s="16"/>
      <c r="R1002" s="16"/>
      <c r="S1002" s="23"/>
      <c r="T1002" s="16"/>
      <c r="U1002" s="16"/>
      <c r="W1002" s="23" t="str">
        <f>IF('PD5'!$V1002&lt;&gt;"",'PD5'!$V1002*VLOOKUP('PD5'!$U1002,#REF!,2,0),"")</f>
        <v/>
      </c>
      <c r="X1002" s="16"/>
      <c r="Y1002" s="16"/>
      <c r="Z1002" s="16"/>
      <c r="AA1002" s="16"/>
      <c r="AB1002" s="16"/>
      <c r="AC1002" s="16"/>
    </row>
    <row r="1003" spans="1:29" ht="15.75" customHeight="1" x14ac:dyDescent="0.35">
      <c r="A1003" s="17"/>
      <c r="B1003" s="16"/>
      <c r="C1003" s="16"/>
      <c r="D1003" s="16"/>
      <c r="E1003" s="16"/>
      <c r="F1003" s="16"/>
      <c r="G1003" s="16"/>
      <c r="H1003" s="16"/>
      <c r="I1003" s="16"/>
      <c r="J1003" s="16"/>
      <c r="K1003" s="16"/>
      <c r="N1003" s="16"/>
      <c r="O1003" s="16"/>
      <c r="P1003" s="16"/>
      <c r="Q1003" s="16"/>
      <c r="R1003" s="16"/>
      <c r="S1003" s="23"/>
      <c r="T1003" s="16"/>
      <c r="U1003" s="16"/>
      <c r="W1003" s="23" t="str">
        <f>IF('PD5'!$V1003&lt;&gt;"",'PD5'!$V1003*VLOOKUP('PD5'!$U1003,#REF!,2,0),"")</f>
        <v/>
      </c>
      <c r="X1003" s="16"/>
      <c r="Y1003" s="16"/>
      <c r="Z1003" s="16"/>
      <c r="AA1003" s="16"/>
      <c r="AB1003" s="16"/>
      <c r="AC1003" s="16"/>
    </row>
    <row r="1004" spans="1:29" ht="15.75" customHeight="1" x14ac:dyDescent="0.35">
      <c r="A1004" s="17"/>
      <c r="B1004" s="16"/>
      <c r="C1004" s="16"/>
      <c r="D1004" s="16"/>
      <c r="E1004" s="16"/>
      <c r="F1004" s="16"/>
      <c r="G1004" s="16"/>
      <c r="H1004" s="16"/>
      <c r="I1004" s="16"/>
      <c r="J1004" s="16"/>
      <c r="K1004" s="16"/>
      <c r="N1004" s="16"/>
      <c r="O1004" s="16"/>
      <c r="P1004" s="16"/>
      <c r="Q1004" s="16"/>
      <c r="R1004" s="16"/>
      <c r="S1004" s="23"/>
      <c r="T1004" s="16"/>
      <c r="U1004" s="16"/>
      <c r="W1004" s="23" t="str">
        <f>IF('PD5'!$V1004&lt;&gt;"",'PD5'!$V1004*VLOOKUP('PD5'!$U1004,#REF!,2,0),"")</f>
        <v/>
      </c>
      <c r="X1004" s="16"/>
      <c r="Y1004" s="16"/>
      <c r="Z1004" s="16"/>
      <c r="AA1004" s="16"/>
      <c r="AB1004" s="16"/>
      <c r="AC1004" s="16"/>
    </row>
    <row r="1005" spans="1:29" ht="15.75" customHeight="1" x14ac:dyDescent="0.35">
      <c r="A1005" s="17"/>
      <c r="B1005" s="16"/>
      <c r="C1005" s="16"/>
      <c r="D1005" s="16"/>
      <c r="E1005" s="16"/>
      <c r="F1005" s="16"/>
      <c r="G1005" s="16"/>
      <c r="H1005" s="16"/>
      <c r="I1005" s="16"/>
      <c r="J1005" s="16"/>
      <c r="K1005" s="16"/>
      <c r="N1005" s="16"/>
      <c r="O1005" s="16"/>
      <c r="P1005" s="16"/>
      <c r="Q1005" s="16"/>
      <c r="R1005" s="16"/>
      <c r="S1005" s="23"/>
      <c r="T1005" s="16"/>
      <c r="U1005" s="16"/>
      <c r="W1005" s="23" t="str">
        <f>IF('PD5'!$V1005&lt;&gt;"",'PD5'!$V1005*VLOOKUP('PD5'!$U1005,#REF!,2,0),"")</f>
        <v/>
      </c>
      <c r="X1005" s="16"/>
      <c r="Y1005" s="16"/>
      <c r="Z1005" s="16"/>
      <c r="AA1005" s="16"/>
      <c r="AB1005" s="16"/>
      <c r="AC1005" s="16"/>
    </row>
    <row r="1006" spans="1:29" ht="15.75" customHeight="1" x14ac:dyDescent="0.35">
      <c r="A1006" s="17"/>
      <c r="B1006" s="16"/>
      <c r="C1006" s="16"/>
      <c r="D1006" s="16"/>
      <c r="E1006" s="16"/>
      <c r="F1006" s="16"/>
      <c r="G1006" s="16"/>
      <c r="H1006" s="16"/>
      <c r="I1006" s="16"/>
      <c r="J1006" s="16"/>
      <c r="K1006" s="16"/>
      <c r="N1006" s="16"/>
      <c r="O1006" s="16"/>
      <c r="P1006" s="16"/>
      <c r="Q1006" s="16"/>
      <c r="R1006" s="16"/>
      <c r="S1006" s="23"/>
      <c r="T1006" s="16"/>
      <c r="U1006" s="16"/>
      <c r="W1006" s="23" t="str">
        <f>IF('PD5'!$V1006&lt;&gt;"",'PD5'!$V1006*VLOOKUP('PD5'!$U1006,#REF!,2,0),"")</f>
        <v/>
      </c>
      <c r="X1006" s="16"/>
      <c r="Y1006" s="16"/>
      <c r="Z1006" s="16"/>
      <c r="AA1006" s="16"/>
      <c r="AB1006" s="16"/>
      <c r="AC1006" s="16"/>
    </row>
    <row r="1007" spans="1:29" ht="15.75" customHeight="1" x14ac:dyDescent="0.35">
      <c r="A1007" s="17"/>
      <c r="B1007" s="16"/>
      <c r="C1007" s="16"/>
      <c r="D1007" s="16"/>
      <c r="E1007" s="16"/>
      <c r="F1007" s="16"/>
      <c r="G1007" s="16"/>
      <c r="H1007" s="16"/>
      <c r="I1007" s="16"/>
      <c r="J1007" s="16"/>
      <c r="K1007" s="16"/>
      <c r="N1007" s="16"/>
      <c r="O1007" s="16"/>
      <c r="P1007" s="16"/>
      <c r="Q1007" s="16"/>
      <c r="R1007" s="16"/>
      <c r="S1007" s="23"/>
      <c r="T1007" s="16"/>
      <c r="U1007" s="16"/>
      <c r="W1007" s="23" t="str">
        <f>IF('PD5'!$V1007&lt;&gt;"",'PD5'!$V1007*VLOOKUP('PD5'!$U1007,#REF!,2,0),"")</f>
        <v/>
      </c>
      <c r="X1007" s="16"/>
      <c r="Y1007" s="16"/>
      <c r="Z1007" s="16"/>
      <c r="AA1007" s="16"/>
      <c r="AB1007" s="16"/>
      <c r="AC1007" s="16"/>
    </row>
    <row r="1008" spans="1:29" ht="15.75" customHeight="1" x14ac:dyDescent="0.35">
      <c r="A1008" s="17"/>
      <c r="B1008" s="16"/>
      <c r="C1008" s="16"/>
      <c r="D1008" s="16"/>
      <c r="E1008" s="16"/>
      <c r="F1008" s="16"/>
      <c r="G1008" s="16"/>
      <c r="H1008" s="16"/>
      <c r="I1008" s="16"/>
      <c r="J1008" s="16"/>
      <c r="K1008" s="16"/>
      <c r="N1008" s="16"/>
      <c r="O1008" s="16"/>
      <c r="P1008" s="16"/>
      <c r="Q1008" s="16"/>
      <c r="R1008" s="16"/>
      <c r="S1008" s="23"/>
      <c r="T1008" s="16"/>
      <c r="U1008" s="16"/>
      <c r="W1008" s="23" t="str">
        <f>IF('PD5'!$V1008&lt;&gt;"",'PD5'!$V1008*VLOOKUP('PD5'!$U1008,#REF!,2,0),"")</f>
        <v/>
      </c>
      <c r="X1008" s="16"/>
      <c r="Y1008" s="16"/>
      <c r="Z1008" s="16"/>
      <c r="AA1008" s="16"/>
      <c r="AB1008" s="16"/>
      <c r="AC1008" s="16"/>
    </row>
    <row r="1009" spans="1:29" ht="15.75" customHeight="1" x14ac:dyDescent="0.35">
      <c r="A1009" s="17"/>
      <c r="B1009" s="16"/>
      <c r="C1009" s="16"/>
      <c r="D1009" s="16"/>
      <c r="E1009" s="16"/>
      <c r="F1009" s="16"/>
      <c r="G1009" s="16"/>
      <c r="H1009" s="16"/>
      <c r="I1009" s="16"/>
      <c r="J1009" s="16"/>
      <c r="K1009" s="16"/>
      <c r="N1009" s="16"/>
      <c r="O1009" s="16"/>
      <c r="P1009" s="16"/>
      <c r="Q1009" s="16"/>
      <c r="R1009" s="16"/>
      <c r="S1009" s="23"/>
      <c r="T1009" s="16"/>
      <c r="U1009" s="16"/>
      <c r="W1009" s="23" t="str">
        <f>IF('PD5'!$V1009&lt;&gt;"",'PD5'!$V1009*VLOOKUP('PD5'!$U1009,#REF!,2,0),"")</f>
        <v/>
      </c>
      <c r="X1009" s="16"/>
      <c r="Y1009" s="16"/>
      <c r="Z1009" s="16"/>
      <c r="AA1009" s="16"/>
      <c r="AB1009" s="16"/>
      <c r="AC1009" s="16"/>
    </row>
    <row r="1010" spans="1:29" ht="15.75" customHeight="1" x14ac:dyDescent="0.35">
      <c r="A1010" s="17"/>
      <c r="B1010" s="16"/>
      <c r="C1010" s="16"/>
      <c r="D1010" s="16"/>
      <c r="E1010" s="16"/>
      <c r="F1010" s="16"/>
      <c r="G1010" s="16"/>
      <c r="H1010" s="16"/>
      <c r="I1010" s="16"/>
      <c r="J1010" s="16"/>
      <c r="K1010" s="16"/>
      <c r="N1010" s="16"/>
      <c r="O1010" s="16"/>
      <c r="P1010" s="16"/>
      <c r="Q1010" s="16"/>
      <c r="R1010" s="16"/>
      <c r="S1010" s="23"/>
      <c r="T1010" s="16"/>
      <c r="U1010" s="16"/>
      <c r="W1010" s="23" t="str">
        <f>IF('PD5'!$V1010&lt;&gt;"",'PD5'!$V1010*VLOOKUP('PD5'!$U1010,#REF!,2,0),"")</f>
        <v/>
      </c>
      <c r="X1010" s="16"/>
      <c r="Y1010" s="16"/>
      <c r="Z1010" s="16"/>
      <c r="AA1010" s="16"/>
      <c r="AB1010" s="16"/>
      <c r="AC1010" s="16"/>
    </row>
    <row r="1011" spans="1:29" ht="15.75" customHeight="1" x14ac:dyDescent="0.35">
      <c r="A1011" s="17"/>
      <c r="B1011" s="16"/>
      <c r="C1011" s="16"/>
      <c r="D1011" s="16"/>
      <c r="E1011" s="16"/>
      <c r="F1011" s="16"/>
      <c r="G1011" s="16"/>
      <c r="H1011" s="16"/>
      <c r="I1011" s="16"/>
      <c r="J1011" s="16"/>
      <c r="K1011" s="16"/>
      <c r="N1011" s="16"/>
      <c r="O1011" s="16"/>
      <c r="P1011" s="16"/>
      <c r="Q1011" s="16"/>
      <c r="R1011" s="16"/>
      <c r="S1011" s="23"/>
      <c r="T1011" s="16"/>
      <c r="U1011" s="16"/>
      <c r="W1011" s="23" t="str">
        <f>IF('PD5'!$V1011&lt;&gt;"",'PD5'!$V1011*VLOOKUP('PD5'!$U1011,#REF!,2,0),"")</f>
        <v/>
      </c>
      <c r="X1011" s="16"/>
      <c r="Y1011" s="16"/>
      <c r="Z1011" s="16"/>
      <c r="AA1011" s="16"/>
      <c r="AB1011" s="16"/>
      <c r="AC1011" s="16"/>
    </row>
    <row r="1012" spans="1:29" ht="15.75" customHeight="1" x14ac:dyDescent="0.35">
      <c r="A1012" s="17"/>
      <c r="B1012" s="16"/>
      <c r="C1012" s="16"/>
      <c r="D1012" s="16"/>
      <c r="E1012" s="16"/>
      <c r="F1012" s="16"/>
      <c r="G1012" s="16"/>
      <c r="H1012" s="16"/>
      <c r="I1012" s="16"/>
      <c r="J1012" s="16"/>
      <c r="K1012" s="16"/>
      <c r="N1012" s="16"/>
      <c r="O1012" s="16"/>
      <c r="P1012" s="16"/>
      <c r="Q1012" s="16"/>
      <c r="R1012" s="16"/>
      <c r="S1012" s="23"/>
      <c r="T1012" s="16"/>
      <c r="U1012" s="16"/>
      <c r="W1012" s="23" t="str">
        <f>IF('PD5'!$V1012&lt;&gt;"",'PD5'!$V1012*VLOOKUP('PD5'!$U1012,#REF!,2,0),"")</f>
        <v/>
      </c>
      <c r="X1012" s="16"/>
      <c r="Y1012" s="16"/>
      <c r="Z1012" s="16"/>
      <c r="AA1012" s="16"/>
      <c r="AB1012" s="16"/>
      <c r="AC1012" s="16"/>
    </row>
    <row r="1013" spans="1:29" ht="15.75" customHeight="1" x14ac:dyDescent="0.35">
      <c r="A1013" s="17"/>
      <c r="B1013" s="16"/>
      <c r="C1013" s="16"/>
      <c r="D1013" s="16"/>
      <c r="E1013" s="16"/>
      <c r="F1013" s="16"/>
      <c r="G1013" s="16"/>
      <c r="H1013" s="16"/>
      <c r="I1013" s="16"/>
      <c r="J1013" s="16"/>
      <c r="K1013" s="16"/>
      <c r="N1013" s="16"/>
      <c r="O1013" s="16"/>
      <c r="P1013" s="16"/>
      <c r="Q1013" s="16"/>
      <c r="R1013" s="16"/>
      <c r="S1013" s="23"/>
      <c r="T1013" s="16"/>
      <c r="U1013" s="16"/>
      <c r="W1013" s="23" t="str">
        <f>IF('PD5'!$V1013&lt;&gt;"",'PD5'!$V1013*VLOOKUP('PD5'!$U1013,#REF!,2,0),"")</f>
        <v/>
      </c>
      <c r="X1013" s="16"/>
      <c r="Y1013" s="16"/>
      <c r="Z1013" s="16"/>
      <c r="AA1013" s="16"/>
      <c r="AB1013" s="16"/>
      <c r="AC1013" s="16"/>
    </row>
    <row r="1014" spans="1:29" ht="15.75" customHeight="1" x14ac:dyDescent="0.35">
      <c r="A1014" s="17"/>
      <c r="B1014" s="16"/>
      <c r="C1014" s="16"/>
      <c r="D1014" s="16"/>
      <c r="E1014" s="16"/>
      <c r="F1014" s="16"/>
      <c r="G1014" s="16"/>
      <c r="H1014" s="16"/>
      <c r="I1014" s="16"/>
      <c r="J1014" s="16"/>
      <c r="K1014" s="16"/>
      <c r="N1014" s="16"/>
      <c r="O1014" s="16"/>
      <c r="P1014" s="16"/>
      <c r="Q1014" s="16"/>
      <c r="R1014" s="16"/>
      <c r="S1014" s="23"/>
      <c r="T1014" s="16"/>
      <c r="U1014" s="16"/>
      <c r="W1014" s="23" t="str">
        <f>IF('PD5'!$V1014&lt;&gt;"",'PD5'!$V1014*VLOOKUP('PD5'!$U1014,#REF!,2,0),"")</f>
        <v/>
      </c>
      <c r="X1014" s="16"/>
      <c r="Y1014" s="16"/>
      <c r="Z1014" s="16"/>
      <c r="AA1014" s="16"/>
      <c r="AB1014" s="16"/>
      <c r="AC1014" s="16"/>
    </row>
    <row r="1015" spans="1:29" ht="15.75" customHeight="1" x14ac:dyDescent="0.35">
      <c r="A1015" s="17"/>
      <c r="B1015" s="16"/>
      <c r="C1015" s="16"/>
      <c r="D1015" s="16"/>
      <c r="E1015" s="16"/>
      <c r="F1015" s="16"/>
      <c r="G1015" s="16"/>
      <c r="H1015" s="16"/>
      <c r="I1015" s="16"/>
      <c r="J1015" s="16"/>
      <c r="K1015" s="16"/>
      <c r="N1015" s="16"/>
      <c r="O1015" s="16"/>
      <c r="P1015" s="16"/>
      <c r="Q1015" s="16"/>
      <c r="R1015" s="16"/>
      <c r="S1015" s="23"/>
      <c r="T1015" s="16"/>
      <c r="U1015" s="16"/>
      <c r="W1015" s="23" t="str">
        <f>IF('PD5'!$V1015&lt;&gt;"",'PD5'!$V1015*VLOOKUP('PD5'!$U1015,#REF!,2,0),"")</f>
        <v/>
      </c>
      <c r="X1015" s="16"/>
      <c r="Y1015" s="16"/>
      <c r="Z1015" s="16"/>
      <c r="AA1015" s="16"/>
      <c r="AB1015" s="16"/>
      <c r="AC1015" s="16"/>
    </row>
    <row r="1016" spans="1:29" ht="15.75" customHeight="1" x14ac:dyDescent="0.35">
      <c r="A1016" s="17"/>
      <c r="B1016" s="16"/>
      <c r="C1016" s="16"/>
      <c r="D1016" s="16"/>
      <c r="E1016" s="16"/>
      <c r="F1016" s="16"/>
      <c r="G1016" s="16"/>
      <c r="H1016" s="16"/>
      <c r="I1016" s="16"/>
      <c r="J1016" s="16"/>
      <c r="K1016" s="16"/>
      <c r="N1016" s="16"/>
      <c r="O1016" s="16"/>
      <c r="P1016" s="16"/>
      <c r="Q1016" s="16"/>
      <c r="R1016" s="16"/>
      <c r="S1016" s="23"/>
      <c r="T1016" s="16"/>
      <c r="U1016" s="16"/>
      <c r="W1016" s="23" t="str">
        <f>IF('PD5'!$V1016&lt;&gt;"",'PD5'!$V1016*VLOOKUP('PD5'!$U1016,#REF!,2,0),"")</f>
        <v/>
      </c>
      <c r="X1016" s="16"/>
      <c r="Y1016" s="16"/>
      <c r="Z1016" s="16"/>
      <c r="AA1016" s="16"/>
      <c r="AB1016" s="16"/>
      <c r="AC1016" s="16"/>
    </row>
    <row r="1017" spans="1:29" ht="15.75" customHeight="1" x14ac:dyDescent="0.35">
      <c r="A1017" s="17"/>
      <c r="B1017" s="16"/>
      <c r="C1017" s="16"/>
      <c r="D1017" s="16"/>
      <c r="E1017" s="16"/>
      <c r="F1017" s="16"/>
      <c r="G1017" s="16"/>
      <c r="H1017" s="16"/>
      <c r="I1017" s="16"/>
      <c r="J1017" s="16"/>
      <c r="K1017" s="16"/>
      <c r="N1017" s="16"/>
      <c r="O1017" s="16"/>
      <c r="P1017" s="16"/>
      <c r="Q1017" s="16"/>
      <c r="R1017" s="16"/>
      <c r="S1017" s="23"/>
      <c r="T1017" s="16"/>
      <c r="U1017" s="16"/>
      <c r="W1017" s="23" t="str">
        <f>IF('PD5'!$V1017&lt;&gt;"",'PD5'!$V1017*VLOOKUP('PD5'!$U1017,#REF!,2,0),"")</f>
        <v/>
      </c>
      <c r="X1017" s="16"/>
      <c r="Y1017" s="16"/>
      <c r="Z1017" s="16"/>
      <c r="AA1017" s="16"/>
      <c r="AB1017" s="16"/>
      <c r="AC1017" s="16"/>
    </row>
    <row r="1018" spans="1:29" ht="15.75" customHeight="1" x14ac:dyDescent="0.35">
      <c r="A1018" s="17"/>
      <c r="B1018" s="16"/>
      <c r="C1018" s="16"/>
      <c r="D1018" s="16"/>
      <c r="E1018" s="16"/>
      <c r="F1018" s="16"/>
      <c r="G1018" s="16"/>
      <c r="H1018" s="16"/>
      <c r="I1018" s="16"/>
      <c r="J1018" s="16"/>
      <c r="K1018" s="16"/>
      <c r="N1018" s="16"/>
      <c r="O1018" s="16"/>
      <c r="P1018" s="16"/>
      <c r="Q1018" s="16"/>
      <c r="R1018" s="16"/>
      <c r="S1018" s="23"/>
      <c r="T1018" s="16"/>
      <c r="U1018" s="16"/>
      <c r="W1018" s="23" t="str">
        <f>IF('PD5'!$V1018&lt;&gt;"",'PD5'!$V1018*VLOOKUP('PD5'!$U1018,#REF!,2,0),"")</f>
        <v/>
      </c>
      <c r="X1018" s="16"/>
      <c r="Y1018" s="16"/>
      <c r="Z1018" s="16"/>
      <c r="AA1018" s="16"/>
      <c r="AB1018" s="16"/>
      <c r="AC1018" s="16"/>
    </row>
    <row r="1019" spans="1:29" ht="15.75" customHeight="1" x14ac:dyDescent="0.35">
      <c r="A1019" s="17"/>
      <c r="B1019" s="16"/>
      <c r="C1019" s="16"/>
      <c r="D1019" s="16"/>
      <c r="E1019" s="16"/>
      <c r="F1019" s="16"/>
      <c r="G1019" s="16"/>
      <c r="H1019" s="16"/>
      <c r="I1019" s="16"/>
      <c r="J1019" s="16"/>
      <c r="K1019" s="16"/>
      <c r="N1019" s="16"/>
      <c r="O1019" s="16"/>
      <c r="P1019" s="16"/>
      <c r="Q1019" s="16"/>
      <c r="R1019" s="16"/>
      <c r="S1019" s="23"/>
      <c r="T1019" s="16"/>
      <c r="U1019" s="16"/>
      <c r="W1019" s="23" t="str">
        <f>IF('PD5'!$V1019&lt;&gt;"",'PD5'!$V1019*VLOOKUP('PD5'!$U1019,#REF!,2,0),"")</f>
        <v/>
      </c>
      <c r="X1019" s="16"/>
      <c r="Y1019" s="16"/>
      <c r="Z1019" s="16"/>
      <c r="AA1019" s="16"/>
      <c r="AB1019" s="16"/>
      <c r="AC1019" s="16"/>
    </row>
    <row r="1020" spans="1:29" ht="15.75" customHeight="1" x14ac:dyDescent="0.35">
      <c r="A1020" s="17"/>
      <c r="B1020" s="16"/>
      <c r="C1020" s="16"/>
      <c r="D1020" s="16"/>
      <c r="E1020" s="16"/>
      <c r="F1020" s="16"/>
      <c r="G1020" s="16"/>
      <c r="H1020" s="16"/>
      <c r="I1020" s="16"/>
      <c r="J1020" s="16"/>
      <c r="K1020" s="16"/>
      <c r="N1020" s="16"/>
      <c r="O1020" s="16"/>
      <c r="P1020" s="16"/>
      <c r="Q1020" s="16"/>
      <c r="R1020" s="16"/>
      <c r="S1020" s="23"/>
      <c r="T1020" s="16"/>
      <c r="U1020" s="16"/>
      <c r="W1020" s="23" t="str">
        <f>IF('PD5'!$V1020&lt;&gt;"",'PD5'!$V1020*VLOOKUP('PD5'!$U1020,#REF!,2,0),"")</f>
        <v/>
      </c>
      <c r="X1020" s="16"/>
      <c r="Y1020" s="16"/>
      <c r="Z1020" s="16"/>
      <c r="AA1020" s="16"/>
      <c r="AB1020" s="16"/>
      <c r="AC1020" s="16"/>
    </row>
    <row r="1021" spans="1:29" ht="15.75" customHeight="1" x14ac:dyDescent="0.35">
      <c r="A1021" s="17"/>
      <c r="B1021" s="16"/>
      <c r="C1021" s="16"/>
      <c r="D1021" s="16"/>
      <c r="E1021" s="16"/>
      <c r="F1021" s="16"/>
      <c r="G1021" s="16"/>
      <c r="H1021" s="16"/>
      <c r="I1021" s="16"/>
      <c r="J1021" s="16"/>
      <c r="K1021" s="16"/>
      <c r="N1021" s="16"/>
      <c r="O1021" s="16"/>
      <c r="P1021" s="16"/>
      <c r="Q1021" s="16"/>
      <c r="R1021" s="16"/>
      <c r="S1021" s="23"/>
      <c r="T1021" s="16"/>
      <c r="U1021" s="16"/>
      <c r="W1021" s="23" t="str">
        <f>IF('PD5'!$V1021&lt;&gt;"",'PD5'!$V1021*VLOOKUP('PD5'!$U1021,#REF!,2,0),"")</f>
        <v/>
      </c>
      <c r="X1021" s="16"/>
      <c r="Y1021" s="16"/>
      <c r="Z1021" s="16"/>
      <c r="AA1021" s="16"/>
      <c r="AB1021" s="16"/>
      <c r="AC1021" s="16"/>
    </row>
    <row r="1022" spans="1:29" ht="15.75" customHeight="1" x14ac:dyDescent="0.35">
      <c r="A1022" s="17"/>
      <c r="B1022" s="16"/>
      <c r="C1022" s="16"/>
      <c r="D1022" s="16"/>
      <c r="E1022" s="16"/>
      <c r="F1022" s="16"/>
      <c r="G1022" s="16"/>
      <c r="H1022" s="16"/>
      <c r="I1022" s="16"/>
      <c r="J1022" s="16"/>
      <c r="K1022" s="16"/>
      <c r="N1022" s="16"/>
      <c r="O1022" s="16"/>
      <c r="P1022" s="16"/>
      <c r="Q1022" s="16"/>
      <c r="R1022" s="16"/>
      <c r="S1022" s="23"/>
      <c r="T1022" s="16"/>
      <c r="U1022" s="16"/>
      <c r="W1022" s="23" t="str">
        <f>IF('PD5'!$V1022&lt;&gt;"",'PD5'!$V1022*VLOOKUP('PD5'!$U1022,#REF!,2,0),"")</f>
        <v/>
      </c>
      <c r="X1022" s="16"/>
      <c r="Y1022" s="16"/>
      <c r="Z1022" s="16"/>
      <c r="AA1022" s="16"/>
      <c r="AB1022" s="16"/>
      <c r="AC1022" s="16"/>
    </row>
    <row r="1023" spans="1:29" ht="15.75" customHeight="1" x14ac:dyDescent="0.35">
      <c r="A1023" s="17"/>
      <c r="B1023" s="16"/>
      <c r="C1023" s="16"/>
      <c r="D1023" s="16"/>
      <c r="E1023" s="16"/>
      <c r="F1023" s="16"/>
      <c r="G1023" s="16"/>
      <c r="H1023" s="16"/>
      <c r="I1023" s="16"/>
      <c r="J1023" s="16"/>
      <c r="K1023" s="16"/>
      <c r="N1023" s="16"/>
      <c r="O1023" s="16"/>
      <c r="P1023" s="16"/>
      <c r="Q1023" s="16"/>
      <c r="R1023" s="16"/>
      <c r="S1023" s="23"/>
      <c r="T1023" s="16"/>
      <c r="U1023" s="16"/>
      <c r="W1023" s="23" t="str">
        <f>IF('PD5'!$V1023&lt;&gt;"",'PD5'!$V1023*VLOOKUP('PD5'!$U1023,#REF!,2,0),"")</f>
        <v/>
      </c>
      <c r="X1023" s="16"/>
      <c r="Y1023" s="16"/>
      <c r="Z1023" s="16"/>
      <c r="AA1023" s="16"/>
      <c r="AB1023" s="16"/>
      <c r="AC1023" s="16"/>
    </row>
    <row r="1024" spans="1:29" ht="15.75" customHeight="1" x14ac:dyDescent="0.35">
      <c r="A1024" s="17"/>
      <c r="B1024" s="16"/>
      <c r="C1024" s="16"/>
      <c r="D1024" s="16"/>
      <c r="E1024" s="16"/>
      <c r="F1024" s="16"/>
      <c r="G1024" s="16"/>
      <c r="H1024" s="16"/>
      <c r="I1024" s="16"/>
      <c r="J1024" s="16"/>
      <c r="K1024" s="16"/>
      <c r="N1024" s="16"/>
      <c r="O1024" s="16"/>
      <c r="P1024" s="16"/>
      <c r="Q1024" s="16"/>
      <c r="R1024" s="16"/>
      <c r="S1024" s="23"/>
      <c r="T1024" s="16"/>
      <c r="U1024" s="16"/>
      <c r="W1024" s="23" t="str">
        <f>IF('PD5'!$V1024&lt;&gt;"",'PD5'!$V1024*VLOOKUP('PD5'!$U1024,#REF!,2,0),"")</f>
        <v/>
      </c>
      <c r="X1024" s="16"/>
      <c r="Y1024" s="16"/>
      <c r="Z1024" s="16"/>
      <c r="AA1024" s="16"/>
      <c r="AB1024" s="16"/>
      <c r="AC1024" s="16"/>
    </row>
    <row r="1025" spans="1:29" ht="15.75" customHeight="1" x14ac:dyDescent="0.35">
      <c r="A1025" s="17"/>
      <c r="B1025" s="16"/>
      <c r="C1025" s="16"/>
      <c r="D1025" s="16"/>
      <c r="E1025" s="16"/>
      <c r="F1025" s="16"/>
      <c r="G1025" s="16"/>
      <c r="H1025" s="16"/>
      <c r="I1025" s="16"/>
      <c r="J1025" s="16"/>
      <c r="K1025" s="16"/>
      <c r="N1025" s="16"/>
      <c r="O1025" s="16"/>
      <c r="P1025" s="16"/>
      <c r="Q1025" s="16"/>
      <c r="R1025" s="16"/>
      <c r="S1025" s="23"/>
      <c r="T1025" s="16"/>
      <c r="U1025" s="16"/>
      <c r="W1025" s="23" t="str">
        <f>IF('PD5'!$V1025&lt;&gt;"",'PD5'!$V1025*VLOOKUP('PD5'!$U1025,#REF!,2,0),"")</f>
        <v/>
      </c>
      <c r="X1025" s="16"/>
      <c r="Y1025" s="16"/>
      <c r="Z1025" s="16"/>
      <c r="AA1025" s="16"/>
      <c r="AB1025" s="16"/>
      <c r="AC1025" s="16"/>
    </row>
    <row r="1026" spans="1:29" ht="15.75" customHeight="1" x14ac:dyDescent="0.35">
      <c r="A1026" s="17"/>
      <c r="B1026" s="16"/>
      <c r="C1026" s="16"/>
      <c r="D1026" s="16"/>
      <c r="E1026" s="16"/>
      <c r="F1026" s="16"/>
      <c r="G1026" s="16"/>
      <c r="H1026" s="16"/>
      <c r="I1026" s="16"/>
      <c r="J1026" s="16"/>
      <c r="K1026" s="16"/>
      <c r="N1026" s="16"/>
      <c r="O1026" s="16"/>
      <c r="P1026" s="16"/>
      <c r="Q1026" s="16"/>
      <c r="R1026" s="16"/>
      <c r="S1026" s="23"/>
      <c r="T1026" s="16"/>
      <c r="U1026" s="16"/>
      <c r="W1026" s="23" t="str">
        <f>IF('PD5'!$V1026&lt;&gt;"",'PD5'!$V1026*VLOOKUP('PD5'!$U1026,#REF!,2,0),"")</f>
        <v/>
      </c>
      <c r="X1026" s="16"/>
      <c r="Y1026" s="16"/>
      <c r="Z1026" s="16"/>
      <c r="AA1026" s="16"/>
      <c r="AB1026" s="16"/>
      <c r="AC1026" s="16"/>
    </row>
    <row r="1027" spans="1:29" ht="15.75" customHeight="1" x14ac:dyDescent="0.35">
      <c r="A1027" s="17"/>
      <c r="B1027" s="16"/>
      <c r="C1027" s="16"/>
      <c r="D1027" s="16"/>
      <c r="E1027" s="16"/>
      <c r="F1027" s="16"/>
      <c r="G1027" s="16"/>
      <c r="H1027" s="16"/>
      <c r="I1027" s="16"/>
      <c r="J1027" s="16"/>
      <c r="K1027" s="16"/>
      <c r="N1027" s="16"/>
      <c r="O1027" s="16"/>
      <c r="P1027" s="16"/>
      <c r="Q1027" s="16"/>
      <c r="R1027" s="16"/>
      <c r="S1027" s="23"/>
      <c r="T1027" s="16"/>
      <c r="U1027" s="16"/>
      <c r="W1027" s="23" t="str">
        <f>IF('PD5'!$V1027&lt;&gt;"",'PD5'!$V1027*VLOOKUP('PD5'!$U1027,#REF!,2,0),"")</f>
        <v/>
      </c>
      <c r="X1027" s="16"/>
      <c r="Y1027" s="16"/>
      <c r="Z1027" s="16"/>
      <c r="AA1027" s="16"/>
      <c r="AB1027" s="16"/>
      <c r="AC1027" s="16"/>
    </row>
    <row r="1028" spans="1:29" ht="15.75" customHeight="1" x14ac:dyDescent="0.35">
      <c r="A1028" s="17"/>
      <c r="B1028" s="16"/>
      <c r="C1028" s="16"/>
      <c r="D1028" s="16"/>
      <c r="E1028" s="16"/>
      <c r="F1028" s="16"/>
      <c r="G1028" s="16"/>
      <c r="H1028" s="16"/>
      <c r="I1028" s="16"/>
      <c r="J1028" s="16"/>
      <c r="K1028" s="16"/>
      <c r="N1028" s="16"/>
      <c r="O1028" s="16"/>
      <c r="P1028" s="16"/>
      <c r="Q1028" s="16"/>
      <c r="R1028" s="16"/>
      <c r="S1028" s="23"/>
      <c r="T1028" s="16"/>
      <c r="U1028" s="16"/>
      <c r="W1028" s="23" t="str">
        <f>IF('PD5'!$V1028&lt;&gt;"",'PD5'!$V1028*VLOOKUP('PD5'!$U1028,#REF!,2,0),"")</f>
        <v/>
      </c>
      <c r="X1028" s="16"/>
      <c r="Y1028" s="16"/>
      <c r="Z1028" s="16"/>
      <c r="AA1028" s="16"/>
      <c r="AB1028" s="16"/>
      <c r="AC1028" s="16"/>
    </row>
    <row r="1029" spans="1:29" ht="15.75" customHeight="1" x14ac:dyDescent="0.35">
      <c r="A1029" s="17"/>
      <c r="B1029" s="16"/>
      <c r="C1029" s="16"/>
      <c r="D1029" s="16"/>
      <c r="E1029" s="16"/>
      <c r="F1029" s="16"/>
      <c r="G1029" s="16"/>
      <c r="H1029" s="16"/>
      <c r="I1029" s="16"/>
      <c r="J1029" s="16"/>
      <c r="K1029" s="16"/>
      <c r="N1029" s="16"/>
      <c r="O1029" s="16"/>
      <c r="P1029" s="16"/>
      <c r="Q1029" s="16"/>
      <c r="R1029" s="16"/>
      <c r="S1029" s="23"/>
      <c r="T1029" s="16"/>
      <c r="U1029" s="16"/>
      <c r="W1029" s="23" t="str">
        <f>IF('PD5'!$V1029&lt;&gt;"",'PD5'!$V1029*VLOOKUP('PD5'!$U1029,#REF!,2,0),"")</f>
        <v/>
      </c>
      <c r="X1029" s="16"/>
      <c r="Y1029" s="16"/>
      <c r="Z1029" s="16"/>
      <c r="AA1029" s="16"/>
      <c r="AB1029" s="16"/>
      <c r="AC1029" s="16"/>
    </row>
    <row r="1030" spans="1:29" ht="15.75" customHeight="1" x14ac:dyDescent="0.35">
      <c r="A1030" s="17"/>
      <c r="B1030" s="16"/>
      <c r="C1030" s="16"/>
      <c r="D1030" s="16"/>
      <c r="E1030" s="16"/>
      <c r="F1030" s="16"/>
      <c r="G1030" s="16"/>
      <c r="H1030" s="16"/>
      <c r="I1030" s="16"/>
      <c r="J1030" s="16"/>
      <c r="K1030" s="16"/>
      <c r="N1030" s="16"/>
      <c r="O1030" s="16"/>
      <c r="P1030" s="16"/>
      <c r="Q1030" s="16"/>
      <c r="R1030" s="16"/>
      <c r="S1030" s="23"/>
      <c r="T1030" s="16"/>
      <c r="U1030" s="16"/>
      <c r="W1030" s="23" t="str">
        <f>IF('PD5'!$V1030&lt;&gt;"",'PD5'!$V1030*VLOOKUP('PD5'!$U1030,#REF!,2,0),"")</f>
        <v/>
      </c>
      <c r="X1030" s="16"/>
      <c r="Y1030" s="16"/>
      <c r="Z1030" s="16"/>
      <c r="AA1030" s="16"/>
      <c r="AB1030" s="16"/>
      <c r="AC1030" s="16"/>
    </row>
    <row r="1031" spans="1:29" ht="15.75" customHeight="1" x14ac:dyDescent="0.35">
      <c r="A1031" s="17"/>
      <c r="B1031" s="16"/>
      <c r="C1031" s="16"/>
      <c r="D1031" s="16"/>
      <c r="E1031" s="16"/>
      <c r="F1031" s="16"/>
      <c r="G1031" s="16"/>
      <c r="H1031" s="16"/>
      <c r="I1031" s="16"/>
      <c r="J1031" s="16"/>
      <c r="K1031" s="16"/>
      <c r="N1031" s="16"/>
      <c r="O1031" s="16"/>
      <c r="P1031" s="16"/>
      <c r="Q1031" s="16"/>
      <c r="R1031" s="16"/>
      <c r="S1031" s="23"/>
      <c r="T1031" s="16"/>
      <c r="U1031" s="16"/>
      <c r="W1031" s="23" t="str">
        <f>IF('PD5'!$V1031&lt;&gt;"",'PD5'!$V1031*VLOOKUP('PD5'!$U1031,#REF!,2,0),"")</f>
        <v/>
      </c>
      <c r="X1031" s="16"/>
      <c r="Y1031" s="16"/>
      <c r="Z1031" s="16"/>
      <c r="AA1031" s="16"/>
      <c r="AB1031" s="16"/>
      <c r="AC1031" s="16"/>
    </row>
    <row r="1032" spans="1:29" ht="15.75" customHeight="1" x14ac:dyDescent="0.35">
      <c r="A1032" s="17"/>
      <c r="B1032" s="16"/>
      <c r="C1032" s="16"/>
      <c r="D1032" s="16"/>
      <c r="E1032" s="16"/>
      <c r="F1032" s="16"/>
      <c r="G1032" s="16"/>
      <c r="H1032" s="16"/>
      <c r="I1032" s="16"/>
      <c r="J1032" s="16"/>
      <c r="K1032" s="16"/>
      <c r="N1032" s="16"/>
      <c r="O1032" s="16"/>
      <c r="P1032" s="16"/>
      <c r="Q1032" s="16"/>
      <c r="R1032" s="16"/>
      <c r="S1032" s="23"/>
      <c r="T1032" s="16"/>
      <c r="U1032" s="16"/>
      <c r="W1032" s="23" t="str">
        <f>IF('PD5'!$V1032&lt;&gt;"",'PD5'!$V1032*VLOOKUP('PD5'!$U1032,#REF!,2,0),"")</f>
        <v/>
      </c>
      <c r="X1032" s="16"/>
      <c r="Y1032" s="16"/>
      <c r="Z1032" s="16"/>
      <c r="AA1032" s="16"/>
      <c r="AB1032" s="16"/>
      <c r="AC1032" s="16"/>
    </row>
    <row r="1033" spans="1:29" ht="15.75" customHeight="1" x14ac:dyDescent="0.35">
      <c r="A1033" s="17"/>
      <c r="B1033" s="16"/>
      <c r="C1033" s="16"/>
      <c r="D1033" s="16"/>
      <c r="E1033" s="16"/>
      <c r="F1033" s="16"/>
      <c r="G1033" s="16"/>
      <c r="H1033" s="16"/>
      <c r="I1033" s="16"/>
      <c r="J1033" s="16"/>
      <c r="K1033" s="16"/>
      <c r="N1033" s="16"/>
      <c r="O1033" s="16"/>
      <c r="P1033" s="16"/>
      <c r="Q1033" s="16"/>
      <c r="R1033" s="16"/>
      <c r="S1033" s="23"/>
      <c r="T1033" s="16"/>
      <c r="U1033" s="16"/>
      <c r="W1033" s="23" t="str">
        <f>IF('PD5'!$V1033&lt;&gt;"",'PD5'!$V1033*VLOOKUP('PD5'!$U1033,#REF!,2,0),"")</f>
        <v/>
      </c>
      <c r="X1033" s="16"/>
      <c r="Y1033" s="16"/>
      <c r="Z1033" s="16"/>
      <c r="AA1033" s="16"/>
      <c r="AB1033" s="16"/>
      <c r="AC1033" s="16"/>
    </row>
    <row r="1034" spans="1:29" ht="15.75" customHeight="1" x14ac:dyDescent="0.35">
      <c r="A1034" s="17"/>
      <c r="B1034" s="16"/>
      <c r="C1034" s="16"/>
      <c r="D1034" s="16"/>
      <c r="E1034" s="16"/>
      <c r="F1034" s="16"/>
      <c r="G1034" s="16"/>
      <c r="H1034" s="16"/>
      <c r="I1034" s="16"/>
      <c r="J1034" s="16"/>
      <c r="K1034" s="16"/>
      <c r="N1034" s="16"/>
      <c r="O1034" s="16"/>
      <c r="P1034" s="16"/>
      <c r="Q1034" s="16"/>
      <c r="R1034" s="16"/>
      <c r="S1034" s="23"/>
      <c r="T1034" s="16"/>
      <c r="U1034" s="16"/>
      <c r="W1034" s="23" t="str">
        <f>IF('PD5'!$V1034&lt;&gt;"",'PD5'!$V1034*VLOOKUP('PD5'!$U1034,#REF!,2,0),"")</f>
        <v/>
      </c>
      <c r="X1034" s="16"/>
      <c r="Y1034" s="16"/>
      <c r="Z1034" s="16"/>
      <c r="AA1034" s="16"/>
      <c r="AB1034" s="16"/>
      <c r="AC1034" s="16"/>
    </row>
    <row r="1035" spans="1:29" ht="15.75" customHeight="1" x14ac:dyDescent="0.35">
      <c r="A1035" s="17"/>
      <c r="B1035" s="16"/>
      <c r="C1035" s="16"/>
      <c r="D1035" s="16"/>
      <c r="E1035" s="16"/>
      <c r="F1035" s="16"/>
      <c r="G1035" s="16"/>
      <c r="H1035" s="16"/>
      <c r="I1035" s="16"/>
      <c r="J1035" s="16"/>
      <c r="K1035" s="16"/>
      <c r="N1035" s="16"/>
      <c r="O1035" s="16"/>
      <c r="P1035" s="16"/>
      <c r="Q1035" s="16"/>
      <c r="R1035" s="16"/>
      <c r="S1035" s="23"/>
      <c r="T1035" s="16"/>
      <c r="U1035" s="16"/>
      <c r="W1035" s="23" t="str">
        <f>IF('PD5'!$V1035&lt;&gt;"",'PD5'!$V1035*VLOOKUP('PD5'!$U1035,#REF!,2,0),"")</f>
        <v/>
      </c>
      <c r="X1035" s="16"/>
      <c r="Y1035" s="16"/>
      <c r="Z1035" s="16"/>
      <c r="AA1035" s="16"/>
      <c r="AB1035" s="16"/>
      <c r="AC1035" s="16"/>
    </row>
    <row r="1036" spans="1:29" ht="15.75" customHeight="1" x14ac:dyDescent="0.35">
      <c r="A1036" s="17"/>
      <c r="B1036" s="16"/>
      <c r="C1036" s="16"/>
      <c r="D1036" s="16"/>
      <c r="E1036" s="16"/>
      <c r="F1036" s="16"/>
      <c r="G1036" s="16"/>
      <c r="H1036" s="16"/>
      <c r="I1036" s="16"/>
      <c r="J1036" s="16"/>
      <c r="K1036" s="16"/>
      <c r="N1036" s="16"/>
      <c r="O1036" s="16"/>
      <c r="P1036" s="16"/>
      <c r="Q1036" s="16"/>
      <c r="R1036" s="16"/>
      <c r="S1036" s="23"/>
      <c r="T1036" s="16"/>
      <c r="U1036" s="16"/>
      <c r="W1036" s="23"/>
      <c r="X1036" s="16"/>
      <c r="Y1036" s="16"/>
      <c r="Z1036" s="16"/>
      <c r="AA1036" s="16"/>
      <c r="AB1036" s="16"/>
      <c r="AC1036" s="16"/>
    </row>
    <row r="1037" spans="1:29" ht="15.75" customHeight="1" x14ac:dyDescent="0.35">
      <c r="A1037" s="17"/>
      <c r="B1037" s="16"/>
      <c r="C1037" s="16"/>
      <c r="D1037" s="16"/>
      <c r="E1037" s="16"/>
      <c r="F1037" s="16"/>
      <c r="G1037" s="16"/>
      <c r="H1037" s="16"/>
      <c r="I1037" s="16"/>
      <c r="J1037" s="16"/>
      <c r="K1037" s="16"/>
      <c r="N1037" s="16"/>
      <c r="O1037" s="16"/>
      <c r="P1037" s="16"/>
      <c r="Q1037" s="16"/>
      <c r="R1037" s="16"/>
      <c r="S1037" s="23"/>
      <c r="T1037" s="16"/>
      <c r="U1037" s="16"/>
      <c r="W1037" s="23"/>
      <c r="X1037" s="16"/>
      <c r="Y1037" s="16"/>
      <c r="Z1037" s="16"/>
      <c r="AA1037" s="16"/>
      <c r="AB1037" s="16"/>
      <c r="AC1037" s="16"/>
    </row>
    <row r="1038" spans="1:29" ht="15.75" customHeight="1" x14ac:dyDescent="0.35">
      <c r="A1038" s="17"/>
      <c r="B1038" s="16"/>
      <c r="C1038" s="16"/>
      <c r="D1038" s="16"/>
      <c r="E1038" s="16"/>
      <c r="F1038" s="16"/>
      <c r="G1038" s="16"/>
      <c r="H1038" s="16"/>
      <c r="I1038" s="16"/>
      <c r="J1038" s="16"/>
      <c r="K1038" s="16"/>
      <c r="L1038" s="16"/>
      <c r="N1038" s="16"/>
      <c r="O1038" s="16"/>
      <c r="P1038" s="16"/>
      <c r="Q1038" s="16"/>
      <c r="R1038" s="16"/>
      <c r="S1038" s="23"/>
      <c r="T1038" s="16"/>
      <c r="U1038" s="16"/>
      <c r="W1038" s="23"/>
      <c r="X1038" s="16"/>
      <c r="Y1038" s="16"/>
      <c r="Z1038" s="16"/>
      <c r="AA1038" s="16"/>
      <c r="AB1038" s="16"/>
      <c r="AC1038" s="16"/>
    </row>
    <row r="1039" spans="1:29" ht="15.75" customHeight="1" x14ac:dyDescent="0.35">
      <c r="A1039" s="17"/>
      <c r="B1039" s="16"/>
      <c r="C1039" s="16"/>
      <c r="D1039" s="16"/>
      <c r="E1039" s="16"/>
      <c r="F1039" s="16"/>
      <c r="G1039" s="16"/>
      <c r="H1039" s="16"/>
      <c r="I1039" s="16"/>
      <c r="J1039" s="16"/>
      <c r="K1039" s="16"/>
      <c r="L1039" s="16"/>
      <c r="N1039" s="16"/>
      <c r="O1039" s="16"/>
      <c r="P1039" s="16"/>
      <c r="Q1039" s="16"/>
      <c r="R1039" s="16"/>
      <c r="S1039" s="23"/>
      <c r="T1039" s="16"/>
      <c r="U1039" s="16"/>
      <c r="W1039" s="23"/>
      <c r="X1039" s="16"/>
      <c r="Y1039" s="16"/>
      <c r="Z1039" s="16"/>
      <c r="AA1039" s="16"/>
      <c r="AB1039" s="16"/>
      <c r="AC1039" s="16"/>
    </row>
    <row r="1040" spans="1:29" ht="15.75" customHeight="1" x14ac:dyDescent="0.35">
      <c r="A1040" s="17"/>
      <c r="B1040" s="16"/>
      <c r="C1040" s="16"/>
      <c r="D1040" s="16"/>
      <c r="E1040" s="16"/>
      <c r="F1040" s="16"/>
      <c r="G1040" s="16"/>
      <c r="H1040" s="16"/>
      <c r="I1040" s="16"/>
      <c r="J1040" s="16"/>
      <c r="K1040" s="16"/>
      <c r="L1040" s="16"/>
      <c r="N1040" s="16"/>
      <c r="O1040" s="16"/>
      <c r="P1040" s="16"/>
      <c r="Q1040" s="16"/>
      <c r="R1040" s="16"/>
      <c r="S1040" s="23"/>
      <c r="T1040" s="16"/>
      <c r="U1040" s="16"/>
      <c r="W1040" s="23"/>
      <c r="X1040" s="16"/>
      <c r="Y1040" s="16"/>
      <c r="Z1040" s="16"/>
      <c r="AA1040" s="16"/>
      <c r="AB1040" s="16"/>
      <c r="AC1040" s="16"/>
    </row>
    <row r="1041" spans="1:29" ht="15.75" customHeight="1" x14ac:dyDescent="0.35">
      <c r="A1041" s="17"/>
      <c r="B1041" s="16"/>
      <c r="C1041" s="16"/>
      <c r="D1041" s="16"/>
      <c r="E1041" s="16"/>
      <c r="F1041" s="16"/>
      <c r="G1041" s="16"/>
      <c r="H1041" s="16"/>
      <c r="I1041" s="16"/>
      <c r="J1041" s="16"/>
      <c r="K1041" s="16"/>
      <c r="L1041" s="16"/>
      <c r="N1041" s="16"/>
      <c r="O1041" s="16"/>
      <c r="P1041" s="16"/>
      <c r="Q1041" s="16"/>
      <c r="R1041" s="16"/>
      <c r="S1041" s="23"/>
      <c r="T1041" s="16"/>
      <c r="U1041" s="16"/>
      <c r="W1041" s="23"/>
      <c r="X1041" s="16"/>
      <c r="Y1041" s="16"/>
      <c r="Z1041" s="16"/>
      <c r="AA1041" s="16"/>
      <c r="AB1041" s="16"/>
      <c r="AC1041" s="16"/>
    </row>
    <row r="1042" spans="1:29" ht="15.75" customHeight="1" x14ac:dyDescent="0.35">
      <c r="A1042" s="17"/>
      <c r="B1042" s="16"/>
      <c r="C1042" s="16"/>
      <c r="D1042" s="16"/>
      <c r="E1042" s="16"/>
      <c r="F1042" s="16"/>
      <c r="G1042" s="16"/>
      <c r="H1042" s="16"/>
      <c r="I1042" s="16"/>
      <c r="J1042" s="16"/>
      <c r="K1042" s="16"/>
      <c r="L1042" s="16"/>
      <c r="N1042" s="16"/>
      <c r="O1042" s="16"/>
      <c r="P1042" s="16"/>
      <c r="Q1042" s="16"/>
      <c r="R1042" s="16"/>
      <c r="S1042" s="23"/>
      <c r="T1042" s="16"/>
      <c r="U1042" s="16"/>
      <c r="W1042" s="23"/>
      <c r="X1042" s="16"/>
      <c r="Y1042" s="16"/>
      <c r="Z1042" s="16"/>
      <c r="AA1042" s="16"/>
      <c r="AB1042" s="16"/>
      <c r="AC1042" s="16"/>
    </row>
    <row r="1043" spans="1:29" ht="15.75" customHeight="1" x14ac:dyDescent="0.35">
      <c r="A1043" s="17"/>
      <c r="B1043" s="16"/>
      <c r="C1043" s="16"/>
      <c r="D1043" s="16"/>
      <c r="E1043" s="16"/>
      <c r="F1043" s="16"/>
      <c r="G1043" s="16"/>
      <c r="H1043" s="16"/>
      <c r="I1043" s="16"/>
      <c r="J1043" s="16"/>
      <c r="K1043" s="16"/>
      <c r="L1043" s="16"/>
      <c r="N1043" s="16"/>
      <c r="O1043" s="16"/>
      <c r="P1043" s="16"/>
      <c r="Q1043" s="16"/>
      <c r="R1043" s="16"/>
      <c r="S1043" s="23"/>
      <c r="T1043" s="16"/>
      <c r="U1043" s="16"/>
      <c r="W1043" s="23"/>
      <c r="X1043" s="16"/>
      <c r="Y1043" s="16"/>
      <c r="Z1043" s="16"/>
      <c r="AA1043" s="16"/>
      <c r="AB1043" s="16"/>
      <c r="AC1043" s="16"/>
    </row>
    <row r="1044" spans="1:29" ht="15.75" customHeight="1" x14ac:dyDescent="0.35">
      <c r="A1044" s="17"/>
      <c r="B1044" s="16"/>
      <c r="C1044" s="16"/>
      <c r="D1044" s="16"/>
      <c r="E1044" s="16"/>
      <c r="F1044" s="16"/>
      <c r="G1044" s="16"/>
      <c r="H1044" s="16"/>
      <c r="I1044" s="16"/>
      <c r="J1044" s="16"/>
      <c r="K1044" s="16"/>
      <c r="L1044" s="16"/>
      <c r="N1044" s="16"/>
      <c r="O1044" s="16"/>
      <c r="P1044" s="16"/>
      <c r="Q1044" s="16"/>
      <c r="R1044" s="16"/>
      <c r="S1044" s="23"/>
      <c r="T1044" s="16"/>
      <c r="U1044" s="16"/>
      <c r="W1044" s="23"/>
      <c r="X1044" s="16"/>
      <c r="Y1044" s="16"/>
      <c r="Z1044" s="16"/>
      <c r="AA1044" s="16"/>
      <c r="AB1044" s="16"/>
      <c r="AC1044" s="16"/>
    </row>
    <row r="1045" spans="1:29" ht="15.75" customHeight="1" x14ac:dyDescent="0.35">
      <c r="A1045" s="17"/>
      <c r="B1045" s="16"/>
      <c r="C1045" s="16"/>
      <c r="D1045" s="16"/>
      <c r="E1045" s="16"/>
      <c r="F1045" s="16"/>
      <c r="G1045" s="16"/>
      <c r="H1045" s="16"/>
      <c r="I1045" s="16"/>
      <c r="J1045" s="16"/>
      <c r="K1045" s="16"/>
      <c r="L1045" s="16"/>
      <c r="N1045" s="16"/>
      <c r="O1045" s="16"/>
      <c r="P1045" s="16"/>
      <c r="Q1045" s="16"/>
      <c r="R1045" s="16"/>
      <c r="S1045" s="23"/>
      <c r="T1045" s="16"/>
      <c r="U1045" s="16"/>
      <c r="W1045" s="23"/>
      <c r="X1045" s="16"/>
      <c r="Y1045" s="16"/>
      <c r="Z1045" s="16"/>
      <c r="AA1045" s="16"/>
      <c r="AB1045" s="16"/>
      <c r="AC1045" s="16"/>
    </row>
    <row r="1046" spans="1:29" ht="15.75" customHeight="1" x14ac:dyDescent="0.35">
      <c r="A1046" s="17"/>
      <c r="B1046" s="16"/>
      <c r="C1046" s="16"/>
      <c r="D1046" s="16"/>
      <c r="E1046" s="16"/>
      <c r="F1046" s="16"/>
      <c r="G1046" s="16"/>
      <c r="H1046" s="16"/>
      <c r="I1046" s="16"/>
      <c r="J1046" s="16"/>
      <c r="K1046" s="16"/>
      <c r="L1046" s="16"/>
      <c r="N1046" s="16"/>
      <c r="O1046" s="16"/>
      <c r="P1046" s="16"/>
      <c r="Q1046" s="16"/>
      <c r="R1046" s="16"/>
      <c r="S1046" s="23"/>
      <c r="T1046" s="16"/>
      <c r="U1046" s="16"/>
      <c r="W1046" s="23"/>
      <c r="X1046" s="16"/>
      <c r="Y1046" s="16"/>
      <c r="Z1046" s="16"/>
      <c r="AA1046" s="16"/>
      <c r="AB1046" s="16"/>
      <c r="AC1046" s="16"/>
    </row>
    <row r="1047" spans="1:29" ht="15.75" customHeight="1" x14ac:dyDescent="0.35">
      <c r="A1047" s="17"/>
      <c r="B1047" s="16"/>
      <c r="C1047" s="16"/>
      <c r="D1047" s="16"/>
      <c r="E1047" s="16"/>
      <c r="F1047" s="16"/>
      <c r="G1047" s="16"/>
      <c r="H1047" s="16"/>
      <c r="I1047" s="16"/>
      <c r="J1047" s="16"/>
      <c r="K1047" s="16"/>
      <c r="L1047" s="16"/>
      <c r="N1047" s="16"/>
      <c r="O1047" s="16"/>
      <c r="P1047" s="16"/>
      <c r="Q1047" s="16"/>
      <c r="R1047" s="16"/>
      <c r="S1047" s="23"/>
      <c r="T1047" s="16"/>
      <c r="U1047" s="16"/>
      <c r="W1047" s="23"/>
      <c r="X1047" s="16"/>
      <c r="Y1047" s="16"/>
      <c r="Z1047" s="16"/>
      <c r="AA1047" s="16"/>
      <c r="AB1047" s="16"/>
      <c r="AC1047" s="16"/>
    </row>
    <row r="1048" spans="1:29" ht="15.75" customHeight="1" x14ac:dyDescent="0.35">
      <c r="A1048" s="17"/>
      <c r="B1048" s="16"/>
      <c r="C1048" s="16"/>
      <c r="D1048" s="16"/>
      <c r="E1048" s="16"/>
      <c r="F1048" s="16"/>
      <c r="G1048" s="16"/>
      <c r="H1048" s="16"/>
      <c r="I1048" s="16"/>
      <c r="J1048" s="16"/>
      <c r="K1048" s="16"/>
      <c r="L1048" s="16"/>
      <c r="N1048" s="16"/>
      <c r="O1048" s="16"/>
      <c r="P1048" s="16"/>
      <c r="Q1048" s="16"/>
      <c r="R1048" s="16"/>
      <c r="S1048" s="23"/>
      <c r="T1048" s="16"/>
      <c r="U1048" s="16"/>
      <c r="W1048" s="23"/>
      <c r="X1048" s="16"/>
      <c r="Y1048" s="16"/>
      <c r="Z1048" s="16"/>
      <c r="AA1048" s="16"/>
      <c r="AB1048" s="16"/>
      <c r="AC1048" s="16"/>
    </row>
    <row r="1049" spans="1:29" ht="15.75" customHeight="1" x14ac:dyDescent="0.35">
      <c r="A1049" s="17"/>
      <c r="B1049" s="16"/>
      <c r="C1049" s="16"/>
      <c r="D1049" s="16"/>
      <c r="E1049" s="16"/>
      <c r="F1049" s="16"/>
      <c r="G1049" s="16"/>
      <c r="H1049" s="16"/>
      <c r="I1049" s="16"/>
      <c r="J1049" s="16"/>
      <c r="K1049" s="16"/>
      <c r="L1049" s="16"/>
      <c r="N1049" s="16"/>
      <c r="O1049" s="16"/>
      <c r="P1049" s="16"/>
      <c r="Q1049" s="16"/>
      <c r="R1049" s="16"/>
      <c r="S1049" s="23"/>
      <c r="T1049" s="16"/>
      <c r="U1049" s="16"/>
      <c r="W1049" s="23"/>
      <c r="X1049" s="16"/>
      <c r="Y1049" s="16"/>
      <c r="Z1049" s="16"/>
      <c r="AA1049" s="16"/>
      <c r="AB1049" s="16"/>
      <c r="AC1049" s="16"/>
    </row>
    <row r="1050" spans="1:29" ht="15.75" customHeight="1" x14ac:dyDescent="0.35">
      <c r="A1050" s="17"/>
      <c r="B1050" s="16"/>
      <c r="C1050" s="16"/>
      <c r="D1050" s="16"/>
      <c r="E1050" s="16"/>
      <c r="F1050" s="16"/>
      <c r="G1050" s="16"/>
      <c r="H1050" s="16"/>
      <c r="I1050" s="16"/>
      <c r="J1050" s="16"/>
      <c r="K1050" s="16"/>
      <c r="L1050" s="16"/>
      <c r="N1050" s="16"/>
      <c r="O1050" s="16"/>
      <c r="P1050" s="16"/>
      <c r="Q1050" s="16"/>
      <c r="R1050" s="16"/>
      <c r="S1050" s="23"/>
      <c r="T1050" s="16"/>
      <c r="U1050" s="16"/>
      <c r="W1050" s="23"/>
      <c r="X1050" s="16"/>
      <c r="Y1050" s="16"/>
      <c r="Z1050" s="16"/>
      <c r="AA1050" s="16"/>
      <c r="AB1050" s="16"/>
      <c r="AC1050" s="16"/>
    </row>
    <row r="1051" spans="1:29" ht="15.75" customHeight="1" x14ac:dyDescent="0.35">
      <c r="A1051" s="17"/>
      <c r="B1051" s="16"/>
      <c r="C1051" s="16"/>
      <c r="D1051" s="16"/>
      <c r="E1051" s="16"/>
      <c r="F1051" s="16"/>
      <c r="G1051" s="16"/>
      <c r="H1051" s="16"/>
      <c r="I1051" s="16"/>
      <c r="J1051" s="16"/>
      <c r="K1051" s="16"/>
      <c r="L1051" s="16"/>
      <c r="N1051" s="16"/>
      <c r="O1051" s="16"/>
      <c r="P1051" s="16"/>
      <c r="Q1051" s="16"/>
      <c r="R1051" s="16"/>
      <c r="S1051" s="23"/>
      <c r="T1051" s="16"/>
      <c r="U1051" s="16"/>
      <c r="W1051" s="23"/>
      <c r="X1051" s="16"/>
      <c r="Y1051" s="16"/>
      <c r="Z1051" s="16"/>
      <c r="AA1051" s="16"/>
      <c r="AB1051" s="16"/>
      <c r="AC1051" s="16"/>
    </row>
    <row r="1052" spans="1:29" ht="15.75" customHeight="1" x14ac:dyDescent="0.35">
      <c r="A1052" s="17"/>
      <c r="B1052" s="16"/>
      <c r="C1052" s="16"/>
      <c r="D1052" s="16"/>
      <c r="E1052" s="16"/>
      <c r="F1052" s="16"/>
      <c r="G1052" s="16"/>
      <c r="H1052" s="16"/>
      <c r="I1052" s="16"/>
      <c r="J1052" s="16"/>
      <c r="K1052" s="16"/>
      <c r="L1052" s="16"/>
      <c r="N1052" s="16"/>
      <c r="O1052" s="16"/>
      <c r="P1052" s="16"/>
      <c r="Q1052" s="16"/>
      <c r="R1052" s="16"/>
      <c r="S1052" s="23"/>
      <c r="T1052" s="16"/>
      <c r="U1052" s="16"/>
      <c r="W1052" s="23"/>
      <c r="X1052" s="16"/>
      <c r="Y1052" s="16"/>
      <c r="Z1052" s="16"/>
      <c r="AA1052" s="16"/>
      <c r="AB1052" s="16"/>
      <c r="AC1052" s="16"/>
    </row>
    <row r="1053" spans="1:29" ht="15.75" customHeight="1" x14ac:dyDescent="0.35">
      <c r="A1053" s="17"/>
      <c r="B1053" s="16"/>
      <c r="C1053" s="16"/>
      <c r="D1053" s="16"/>
      <c r="E1053" s="16"/>
      <c r="F1053" s="16"/>
      <c r="G1053" s="16"/>
      <c r="H1053" s="16"/>
      <c r="I1053" s="16"/>
      <c r="J1053" s="16"/>
      <c r="K1053" s="16"/>
      <c r="L1053" s="16"/>
      <c r="N1053" s="16"/>
      <c r="O1053" s="16"/>
      <c r="P1053" s="16"/>
      <c r="Q1053" s="16"/>
      <c r="R1053" s="16"/>
      <c r="S1053" s="23"/>
      <c r="T1053" s="16"/>
      <c r="U1053" s="16"/>
      <c r="W1053" s="23"/>
      <c r="X1053" s="16"/>
      <c r="Y1053" s="16"/>
      <c r="Z1053" s="16"/>
      <c r="AA1053" s="16"/>
      <c r="AB1053" s="16"/>
      <c r="AC1053" s="16"/>
    </row>
    <row r="1054" spans="1:29" ht="15.75" customHeight="1" x14ac:dyDescent="0.35">
      <c r="A1054" s="17"/>
      <c r="B1054" s="16"/>
      <c r="C1054" s="16"/>
      <c r="D1054" s="16"/>
      <c r="E1054" s="16"/>
      <c r="F1054" s="16"/>
      <c r="G1054" s="16"/>
      <c r="H1054" s="16"/>
      <c r="I1054" s="16"/>
      <c r="J1054" s="16"/>
      <c r="K1054" s="16"/>
      <c r="L1054" s="16"/>
      <c r="N1054" s="16"/>
      <c r="O1054" s="16"/>
      <c r="P1054" s="16"/>
      <c r="Q1054" s="16"/>
      <c r="R1054" s="16"/>
      <c r="S1054" s="23"/>
      <c r="T1054" s="16"/>
      <c r="U1054" s="16"/>
      <c r="W1054" s="23"/>
      <c r="X1054" s="16"/>
      <c r="Y1054" s="16"/>
      <c r="Z1054" s="16"/>
      <c r="AA1054" s="16"/>
      <c r="AB1054" s="16"/>
      <c r="AC1054" s="16"/>
    </row>
    <row r="1055" spans="1:29" ht="15.75" customHeight="1" x14ac:dyDescent="0.35">
      <c r="A1055" s="17"/>
      <c r="B1055" s="16"/>
      <c r="C1055" s="16"/>
      <c r="D1055" s="16"/>
      <c r="E1055" s="16"/>
      <c r="F1055" s="16"/>
      <c r="G1055" s="16"/>
      <c r="H1055" s="16"/>
      <c r="I1055" s="16"/>
      <c r="J1055" s="16"/>
      <c r="K1055" s="16"/>
      <c r="L1055" s="16"/>
      <c r="N1055" s="16"/>
      <c r="O1055" s="16"/>
      <c r="P1055" s="16"/>
      <c r="Q1055" s="16"/>
      <c r="R1055" s="16"/>
      <c r="S1055" s="23"/>
      <c r="T1055" s="16"/>
      <c r="U1055" s="16"/>
      <c r="W1055" s="23"/>
      <c r="X1055" s="16"/>
      <c r="Y1055" s="16"/>
      <c r="Z1055" s="16"/>
      <c r="AA1055" s="16"/>
      <c r="AB1055" s="16"/>
      <c r="AC1055" s="16"/>
    </row>
    <row r="1056" spans="1:29" ht="15.75" customHeight="1" x14ac:dyDescent="0.35">
      <c r="A1056" s="17"/>
      <c r="B1056" s="16"/>
      <c r="C1056" s="16"/>
      <c r="D1056" s="16"/>
      <c r="E1056" s="16"/>
      <c r="F1056" s="16"/>
      <c r="G1056" s="16"/>
      <c r="H1056" s="16"/>
      <c r="I1056" s="16"/>
      <c r="J1056" s="16"/>
      <c r="K1056" s="16"/>
      <c r="L1056" s="16"/>
      <c r="N1056" s="16"/>
      <c r="O1056" s="16"/>
      <c r="P1056" s="16"/>
      <c r="Q1056" s="16"/>
      <c r="R1056" s="16"/>
      <c r="S1056" s="23"/>
      <c r="T1056" s="16"/>
      <c r="U1056" s="16"/>
      <c r="W1056" s="23"/>
      <c r="X1056" s="16"/>
      <c r="Y1056" s="16"/>
      <c r="Z1056" s="16"/>
      <c r="AA1056" s="16"/>
      <c r="AB1056" s="16"/>
      <c r="AC1056" s="16"/>
    </row>
    <row r="1057" spans="1:29" ht="15.75" customHeight="1" x14ac:dyDescent="0.35">
      <c r="A1057" s="17"/>
      <c r="B1057" s="16"/>
      <c r="C1057" s="16"/>
      <c r="D1057" s="16"/>
      <c r="E1057" s="16"/>
      <c r="F1057" s="16"/>
      <c r="G1057" s="16"/>
      <c r="H1057" s="16"/>
      <c r="I1057" s="16"/>
      <c r="J1057" s="16"/>
      <c r="K1057" s="16"/>
      <c r="L1057" s="16"/>
      <c r="N1057" s="16"/>
      <c r="O1057" s="16"/>
      <c r="P1057" s="16"/>
      <c r="Q1057" s="16"/>
      <c r="R1057" s="16"/>
      <c r="S1057" s="23"/>
      <c r="T1057" s="16"/>
      <c r="U1057" s="16"/>
      <c r="W1057" s="23"/>
      <c r="X1057" s="16"/>
      <c r="Y1057" s="16"/>
      <c r="Z1057" s="16"/>
      <c r="AA1057" s="16"/>
      <c r="AB1057" s="16"/>
      <c r="AC1057" s="16"/>
    </row>
    <row r="1058" spans="1:29" ht="15.75" customHeight="1" x14ac:dyDescent="0.35">
      <c r="A1058" s="17"/>
      <c r="B1058" s="16"/>
      <c r="C1058" s="16"/>
      <c r="D1058" s="16"/>
      <c r="E1058" s="16"/>
      <c r="F1058" s="16"/>
      <c r="G1058" s="16"/>
      <c r="H1058" s="16"/>
      <c r="I1058" s="16"/>
      <c r="J1058" s="16"/>
      <c r="K1058" s="16"/>
      <c r="L1058" s="16"/>
      <c r="N1058" s="16"/>
      <c r="O1058" s="16"/>
      <c r="P1058" s="16"/>
      <c r="Q1058" s="16"/>
      <c r="R1058" s="16"/>
      <c r="S1058" s="23"/>
      <c r="T1058" s="16"/>
      <c r="U1058" s="16"/>
      <c r="W1058" s="23"/>
      <c r="X1058" s="16"/>
      <c r="Y1058" s="16"/>
      <c r="Z1058" s="16"/>
      <c r="AA1058" s="16"/>
      <c r="AB1058" s="16"/>
      <c r="AC1058" s="16"/>
    </row>
    <row r="1059" spans="1:29" ht="15.75" customHeight="1" x14ac:dyDescent="0.35">
      <c r="A1059" s="17"/>
      <c r="B1059" s="16"/>
      <c r="C1059" s="16"/>
      <c r="D1059" s="16"/>
      <c r="E1059" s="16"/>
      <c r="F1059" s="16"/>
      <c r="G1059" s="16"/>
      <c r="H1059" s="16"/>
      <c r="I1059" s="16"/>
      <c r="J1059" s="16"/>
      <c r="K1059" s="16"/>
      <c r="L1059" s="16"/>
      <c r="N1059" s="16"/>
      <c r="O1059" s="16"/>
      <c r="P1059" s="16"/>
      <c r="Q1059" s="16"/>
      <c r="R1059" s="16"/>
      <c r="S1059" s="23"/>
      <c r="T1059" s="16"/>
      <c r="U1059" s="16"/>
      <c r="W1059" s="23"/>
      <c r="X1059" s="16"/>
      <c r="Y1059" s="16"/>
      <c r="Z1059" s="16"/>
      <c r="AA1059" s="16"/>
      <c r="AB1059" s="16"/>
      <c r="AC1059" s="16"/>
    </row>
    <row r="1060" spans="1:29" ht="15.75" customHeight="1" x14ac:dyDescent="0.35">
      <c r="A1060" s="17"/>
      <c r="B1060" s="16"/>
      <c r="C1060" s="16"/>
      <c r="D1060" s="16"/>
      <c r="E1060" s="16"/>
      <c r="F1060" s="16"/>
      <c r="G1060" s="16"/>
      <c r="H1060" s="16"/>
      <c r="I1060" s="16"/>
      <c r="J1060" s="16"/>
      <c r="K1060" s="16"/>
      <c r="L1060" s="16"/>
      <c r="N1060" s="16"/>
      <c r="O1060" s="16"/>
      <c r="P1060" s="16"/>
      <c r="Q1060" s="16"/>
      <c r="R1060" s="16"/>
      <c r="S1060" s="23"/>
      <c r="T1060" s="16"/>
      <c r="U1060" s="16"/>
      <c r="W1060" s="23"/>
      <c r="X1060" s="16"/>
      <c r="Y1060" s="16"/>
      <c r="Z1060" s="16"/>
      <c r="AA1060" s="16"/>
      <c r="AB1060" s="16"/>
      <c r="AC1060" s="16"/>
    </row>
    <row r="1061" spans="1:29" ht="15.75" customHeight="1" x14ac:dyDescent="0.35">
      <c r="A1061" s="17"/>
      <c r="B1061" s="16"/>
      <c r="C1061" s="16"/>
      <c r="D1061" s="16"/>
      <c r="E1061" s="16"/>
      <c r="F1061" s="16"/>
      <c r="G1061" s="16"/>
      <c r="H1061" s="16"/>
      <c r="I1061" s="16"/>
      <c r="J1061" s="16"/>
      <c r="K1061" s="16"/>
      <c r="L1061" s="16"/>
      <c r="N1061" s="16"/>
      <c r="O1061" s="16"/>
      <c r="P1061" s="16"/>
      <c r="Q1061" s="16"/>
      <c r="R1061" s="16"/>
      <c r="S1061" s="23"/>
      <c r="T1061" s="16"/>
      <c r="U1061" s="16"/>
      <c r="W1061" s="23"/>
      <c r="X1061" s="16"/>
      <c r="Y1061" s="16"/>
      <c r="Z1061" s="16"/>
      <c r="AA1061" s="16"/>
      <c r="AB1061" s="16"/>
      <c r="AC1061" s="16"/>
    </row>
    <row r="1062" spans="1:29" ht="15.75" customHeight="1" x14ac:dyDescent="0.35">
      <c r="A1062" s="17"/>
      <c r="B1062" s="16"/>
      <c r="C1062" s="16"/>
      <c r="D1062" s="16"/>
      <c r="E1062" s="16"/>
      <c r="F1062" s="16"/>
      <c r="G1062" s="16"/>
      <c r="H1062" s="16"/>
      <c r="I1062" s="16"/>
      <c r="J1062" s="16"/>
      <c r="K1062" s="16"/>
      <c r="L1062" s="16"/>
      <c r="N1062" s="16"/>
      <c r="O1062" s="16"/>
      <c r="P1062" s="16"/>
      <c r="Q1062" s="16"/>
      <c r="R1062" s="16"/>
      <c r="S1062" s="23"/>
      <c r="T1062" s="16"/>
      <c r="U1062" s="16"/>
      <c r="W1062" s="23"/>
      <c r="X1062" s="16"/>
      <c r="Y1062" s="16"/>
      <c r="Z1062" s="16"/>
      <c r="AA1062" s="16"/>
      <c r="AB1062" s="16"/>
      <c r="AC1062" s="16"/>
    </row>
    <row r="1063" spans="1:29" ht="15.75" customHeight="1" x14ac:dyDescent="0.35">
      <c r="A1063" s="17"/>
      <c r="B1063" s="16"/>
      <c r="C1063" s="16"/>
      <c r="D1063" s="16"/>
      <c r="E1063" s="16"/>
      <c r="F1063" s="16"/>
      <c r="G1063" s="16"/>
      <c r="H1063" s="16"/>
      <c r="I1063" s="16"/>
      <c r="J1063" s="16"/>
      <c r="K1063" s="16"/>
      <c r="L1063" s="16"/>
      <c r="N1063" s="16"/>
      <c r="O1063" s="16"/>
      <c r="P1063" s="16"/>
      <c r="Q1063" s="16"/>
      <c r="R1063" s="16"/>
      <c r="S1063" s="23"/>
      <c r="T1063" s="16"/>
      <c r="U1063" s="16"/>
      <c r="W1063" s="23"/>
      <c r="X1063" s="16"/>
      <c r="Y1063" s="16"/>
      <c r="Z1063" s="16"/>
      <c r="AA1063" s="16"/>
      <c r="AB1063" s="16"/>
      <c r="AC1063" s="16"/>
    </row>
    <row r="1064" spans="1:29" ht="15.75" customHeight="1" x14ac:dyDescent="0.35">
      <c r="A1064" s="17"/>
      <c r="B1064" s="16"/>
      <c r="C1064" s="16"/>
      <c r="D1064" s="16"/>
      <c r="E1064" s="16"/>
      <c r="F1064" s="16"/>
      <c r="G1064" s="16"/>
      <c r="H1064" s="16"/>
      <c r="I1064" s="16"/>
      <c r="J1064" s="16"/>
      <c r="K1064" s="16"/>
      <c r="L1064" s="16"/>
      <c r="N1064" s="16"/>
      <c r="O1064" s="16"/>
      <c r="P1064" s="16"/>
      <c r="Q1064" s="16"/>
      <c r="R1064" s="16"/>
      <c r="S1064" s="23"/>
      <c r="T1064" s="16"/>
      <c r="U1064" s="16"/>
      <c r="W1064" s="23"/>
      <c r="X1064" s="16"/>
      <c r="Y1064" s="16"/>
      <c r="Z1064" s="16"/>
      <c r="AA1064" s="16"/>
      <c r="AB1064" s="16"/>
      <c r="AC1064" s="16"/>
    </row>
    <row r="1065" spans="1:29" ht="15.75" customHeight="1" x14ac:dyDescent="0.35">
      <c r="A1065" s="17"/>
      <c r="B1065" s="16"/>
      <c r="C1065" s="16"/>
      <c r="D1065" s="16"/>
      <c r="E1065" s="16"/>
      <c r="F1065" s="16"/>
      <c r="G1065" s="16"/>
      <c r="H1065" s="16"/>
      <c r="I1065" s="16"/>
      <c r="J1065" s="16"/>
      <c r="K1065" s="16"/>
      <c r="L1065" s="16"/>
      <c r="N1065" s="16"/>
      <c r="O1065" s="16"/>
      <c r="P1065" s="16"/>
      <c r="Q1065" s="16"/>
      <c r="R1065" s="16"/>
      <c r="S1065" s="23"/>
      <c r="T1065" s="16"/>
      <c r="U1065" s="16"/>
      <c r="W1065" s="23"/>
      <c r="X1065" s="16"/>
      <c r="Y1065" s="16"/>
      <c r="Z1065" s="16"/>
      <c r="AA1065" s="16"/>
      <c r="AB1065" s="16"/>
      <c r="AC1065" s="16"/>
    </row>
    <row r="1066" spans="1:29" ht="15.75" customHeight="1" x14ac:dyDescent="0.35">
      <c r="A1066" s="17"/>
      <c r="B1066" s="16"/>
      <c r="C1066" s="16"/>
      <c r="D1066" s="16"/>
      <c r="E1066" s="16"/>
      <c r="F1066" s="16"/>
      <c r="G1066" s="16"/>
      <c r="H1066" s="16"/>
      <c r="I1066" s="16"/>
      <c r="J1066" s="16"/>
      <c r="K1066" s="16"/>
      <c r="L1066" s="16"/>
      <c r="N1066" s="16"/>
      <c r="O1066" s="16"/>
      <c r="P1066" s="16"/>
      <c r="Q1066" s="16"/>
      <c r="R1066" s="16"/>
      <c r="S1066" s="23"/>
      <c r="T1066" s="16"/>
      <c r="U1066" s="16"/>
      <c r="W1066" s="23"/>
      <c r="X1066" s="16"/>
      <c r="Y1066" s="16"/>
      <c r="Z1066" s="16"/>
      <c r="AA1066" s="16"/>
      <c r="AB1066" s="16"/>
      <c r="AC1066" s="16"/>
    </row>
    <row r="1067" spans="1:29" ht="15.75" customHeight="1" x14ac:dyDescent="0.35">
      <c r="A1067" s="17"/>
      <c r="B1067" s="16"/>
      <c r="C1067" s="16"/>
      <c r="D1067" s="16"/>
      <c r="E1067" s="16"/>
      <c r="F1067" s="16"/>
      <c r="G1067" s="16"/>
      <c r="H1067" s="16"/>
      <c r="I1067" s="16"/>
      <c r="J1067" s="16"/>
      <c r="K1067" s="16"/>
      <c r="L1067" s="16"/>
      <c r="N1067" s="16"/>
      <c r="O1067" s="16"/>
      <c r="P1067" s="16"/>
      <c r="Q1067" s="16"/>
      <c r="R1067" s="16"/>
      <c r="S1067" s="23"/>
      <c r="T1067" s="16"/>
      <c r="U1067" s="16"/>
      <c r="W1067" s="23"/>
      <c r="X1067" s="16"/>
      <c r="Y1067" s="16"/>
      <c r="Z1067" s="16"/>
      <c r="AA1067" s="16"/>
      <c r="AB1067" s="16"/>
      <c r="AC1067" s="16"/>
    </row>
    <row r="1068" spans="1:29" ht="15.75" customHeight="1" x14ac:dyDescent="0.35">
      <c r="A1068" s="17"/>
      <c r="B1068" s="16"/>
      <c r="C1068" s="16"/>
      <c r="D1068" s="16"/>
      <c r="E1068" s="16"/>
      <c r="F1068" s="16"/>
      <c r="G1068" s="16"/>
      <c r="H1068" s="16"/>
      <c r="I1068" s="16"/>
      <c r="J1068" s="16"/>
      <c r="K1068" s="16"/>
      <c r="L1068" s="16"/>
      <c r="N1068" s="16"/>
      <c r="O1068" s="16"/>
      <c r="P1068" s="16"/>
      <c r="Q1068" s="16"/>
      <c r="R1068" s="16"/>
      <c r="S1068" s="23"/>
      <c r="T1068" s="16"/>
      <c r="U1068" s="16"/>
      <c r="W1068" s="23"/>
      <c r="X1068" s="16"/>
      <c r="Y1068" s="16"/>
      <c r="Z1068" s="16"/>
      <c r="AA1068" s="16"/>
      <c r="AB1068" s="16"/>
      <c r="AC1068" s="16"/>
    </row>
    <row r="1069" spans="1:29" ht="15.75" customHeight="1" x14ac:dyDescent="0.35">
      <c r="A1069" s="17"/>
      <c r="B1069" s="16"/>
      <c r="C1069" s="16"/>
      <c r="D1069" s="16"/>
      <c r="E1069" s="16"/>
      <c r="F1069" s="16"/>
      <c r="G1069" s="16"/>
      <c r="H1069" s="16"/>
      <c r="I1069" s="16"/>
      <c r="J1069" s="16"/>
      <c r="K1069" s="16"/>
      <c r="L1069" s="16"/>
      <c r="N1069" s="16"/>
      <c r="O1069" s="16"/>
      <c r="P1069" s="16"/>
      <c r="Q1069" s="16"/>
      <c r="R1069" s="16"/>
      <c r="S1069" s="23"/>
      <c r="T1069" s="16"/>
      <c r="U1069" s="16"/>
      <c r="W1069" s="23"/>
      <c r="X1069" s="16"/>
      <c r="Y1069" s="16"/>
      <c r="Z1069" s="16"/>
      <c r="AA1069" s="16"/>
      <c r="AB1069" s="16"/>
      <c r="AC1069" s="16"/>
    </row>
    <row r="1070" spans="1:29" ht="15.75" customHeight="1" x14ac:dyDescent="0.35">
      <c r="A1070" s="17"/>
      <c r="B1070" s="16"/>
      <c r="C1070" s="16"/>
      <c r="D1070" s="16"/>
      <c r="E1070" s="16"/>
      <c r="F1070" s="16"/>
      <c r="G1070" s="16"/>
      <c r="H1070" s="16"/>
      <c r="I1070" s="16"/>
      <c r="J1070" s="16"/>
      <c r="K1070" s="16"/>
      <c r="L1070" s="16"/>
      <c r="N1070" s="16"/>
      <c r="O1070" s="16"/>
      <c r="P1070" s="16"/>
      <c r="Q1070" s="16"/>
      <c r="R1070" s="16"/>
      <c r="S1070" s="23"/>
      <c r="T1070" s="16"/>
      <c r="U1070" s="16"/>
      <c r="W1070" s="23"/>
      <c r="X1070" s="16"/>
      <c r="Y1070" s="16"/>
      <c r="Z1070" s="16"/>
      <c r="AA1070" s="16"/>
      <c r="AB1070" s="16"/>
      <c r="AC1070" s="16"/>
    </row>
    <row r="1071" spans="1:29" ht="15.75" customHeight="1" x14ac:dyDescent="0.35">
      <c r="A1071" s="17"/>
      <c r="B1071" s="16"/>
      <c r="C1071" s="16"/>
      <c r="D1071" s="16"/>
      <c r="E1071" s="16"/>
      <c r="F1071" s="16"/>
      <c r="G1071" s="16"/>
      <c r="H1071" s="16"/>
      <c r="I1071" s="16"/>
      <c r="J1071" s="16"/>
      <c r="K1071" s="16"/>
      <c r="L1071" s="16"/>
      <c r="N1071" s="16"/>
      <c r="O1071" s="16"/>
      <c r="P1071" s="16"/>
      <c r="Q1071" s="16"/>
      <c r="R1071" s="16"/>
      <c r="S1071" s="23"/>
      <c r="T1071" s="16"/>
      <c r="U1071" s="16"/>
      <c r="W1071" s="23"/>
      <c r="X1071" s="16"/>
      <c r="Y1071" s="16"/>
      <c r="Z1071" s="16"/>
      <c r="AA1071" s="16"/>
      <c r="AB1071" s="16"/>
      <c r="AC1071" s="16"/>
    </row>
    <row r="1072" spans="1:29" ht="15.75" customHeight="1" x14ac:dyDescent="0.35">
      <c r="A1072" s="17"/>
      <c r="B1072" s="16"/>
      <c r="C1072" s="16"/>
      <c r="D1072" s="16"/>
      <c r="E1072" s="16"/>
      <c r="F1072" s="16"/>
      <c r="G1072" s="16"/>
      <c r="H1072" s="16"/>
      <c r="I1072" s="16"/>
      <c r="J1072" s="16"/>
      <c r="K1072" s="16"/>
      <c r="L1072" s="16"/>
      <c r="N1072" s="16"/>
      <c r="O1072" s="16"/>
      <c r="P1072" s="16"/>
      <c r="Q1072" s="16"/>
      <c r="R1072" s="16"/>
      <c r="S1072" s="23"/>
      <c r="T1072" s="16"/>
      <c r="U1072" s="16"/>
      <c r="W1072" s="23"/>
      <c r="X1072" s="16"/>
      <c r="Y1072" s="16"/>
      <c r="Z1072" s="16"/>
      <c r="AA1072" s="16"/>
      <c r="AB1072" s="16"/>
      <c r="AC1072" s="16"/>
    </row>
    <row r="1073" spans="1:29" ht="15.75" customHeight="1" x14ac:dyDescent="0.35">
      <c r="A1073" s="17"/>
      <c r="B1073" s="16"/>
      <c r="C1073" s="16"/>
      <c r="D1073" s="16"/>
      <c r="E1073" s="16"/>
      <c r="F1073" s="16"/>
      <c r="G1073" s="16"/>
      <c r="H1073" s="16"/>
      <c r="I1073" s="16"/>
      <c r="J1073" s="16"/>
      <c r="K1073" s="16"/>
      <c r="L1073" s="16"/>
      <c r="N1073" s="16"/>
      <c r="O1073" s="16"/>
      <c r="P1073" s="16"/>
      <c r="Q1073" s="16"/>
      <c r="R1073" s="16"/>
      <c r="S1073" s="23"/>
      <c r="T1073" s="16"/>
      <c r="U1073" s="16"/>
      <c r="W1073" s="23"/>
      <c r="X1073" s="16"/>
      <c r="Y1073" s="16"/>
      <c r="Z1073" s="16"/>
      <c r="AA1073" s="16"/>
      <c r="AB1073" s="16"/>
      <c r="AC1073" s="16"/>
    </row>
    <row r="1074" spans="1:29" ht="15.75" customHeight="1" x14ac:dyDescent="0.35">
      <c r="A1074" s="17"/>
      <c r="B1074" s="16"/>
      <c r="C1074" s="16"/>
      <c r="D1074" s="16"/>
      <c r="E1074" s="16"/>
      <c r="F1074" s="16"/>
      <c r="G1074" s="16"/>
      <c r="H1074" s="16"/>
      <c r="I1074" s="16"/>
      <c r="J1074" s="16"/>
      <c r="K1074" s="16"/>
      <c r="L1074" s="16"/>
      <c r="N1074" s="16"/>
      <c r="O1074" s="16"/>
      <c r="P1074" s="16"/>
      <c r="Q1074" s="16"/>
      <c r="R1074" s="16"/>
      <c r="S1074" s="23"/>
      <c r="T1074" s="16"/>
      <c r="U1074" s="16"/>
      <c r="W1074" s="23"/>
      <c r="X1074" s="16"/>
      <c r="Y1074" s="16"/>
      <c r="Z1074" s="16"/>
      <c r="AA1074" s="16"/>
      <c r="AB1074" s="16"/>
      <c r="AC1074" s="16"/>
    </row>
    <row r="1075" spans="1:29" ht="15.75" customHeight="1" x14ac:dyDescent="0.35">
      <c r="A1075" s="17"/>
      <c r="B1075" s="16"/>
      <c r="C1075" s="16"/>
      <c r="D1075" s="16"/>
      <c r="E1075" s="16"/>
      <c r="F1075" s="16"/>
      <c r="G1075" s="16"/>
      <c r="H1075" s="16"/>
      <c r="I1075" s="16"/>
      <c r="J1075" s="16"/>
      <c r="K1075" s="16"/>
      <c r="L1075" s="16"/>
      <c r="N1075" s="16"/>
      <c r="O1075" s="16"/>
      <c r="P1075" s="16"/>
      <c r="Q1075" s="16"/>
      <c r="R1075" s="16"/>
      <c r="S1075" s="23"/>
      <c r="T1075" s="16"/>
      <c r="U1075" s="16"/>
      <c r="W1075" s="23"/>
      <c r="X1075" s="16"/>
      <c r="Y1075" s="16"/>
      <c r="Z1075" s="16"/>
      <c r="AA1075" s="16"/>
      <c r="AB1075" s="16"/>
      <c r="AC1075" s="16"/>
    </row>
    <row r="1076" spans="1:29" ht="15.75" customHeight="1" x14ac:dyDescent="0.35">
      <c r="A1076" s="17"/>
      <c r="B1076" s="16"/>
      <c r="C1076" s="16"/>
      <c r="D1076" s="16"/>
      <c r="E1076" s="16"/>
      <c r="F1076" s="16"/>
      <c r="G1076" s="16"/>
      <c r="H1076" s="16"/>
      <c r="I1076" s="16"/>
      <c r="J1076" s="16"/>
      <c r="K1076" s="16"/>
      <c r="L1076" s="16"/>
      <c r="N1076" s="16"/>
      <c r="O1076" s="16"/>
      <c r="P1076" s="16"/>
      <c r="Q1076" s="16"/>
      <c r="R1076" s="16"/>
      <c r="S1076" s="23"/>
      <c r="T1076" s="16"/>
      <c r="U1076" s="16"/>
      <c r="W1076" s="23"/>
      <c r="X1076" s="16"/>
      <c r="Y1076" s="16"/>
      <c r="Z1076" s="16"/>
      <c r="AA1076" s="16"/>
      <c r="AB1076" s="16"/>
      <c r="AC1076" s="16"/>
    </row>
    <row r="1077" spans="1:29" ht="15.75" customHeight="1" x14ac:dyDescent="0.35">
      <c r="A1077" s="17"/>
      <c r="B1077" s="16"/>
      <c r="C1077" s="16"/>
      <c r="D1077" s="16"/>
      <c r="E1077" s="16"/>
      <c r="F1077" s="16"/>
      <c r="G1077" s="16"/>
      <c r="H1077" s="16"/>
      <c r="I1077" s="16"/>
      <c r="J1077" s="16"/>
      <c r="K1077" s="16"/>
      <c r="L1077" s="16"/>
      <c r="N1077" s="16"/>
      <c r="O1077" s="16"/>
      <c r="P1077" s="16"/>
      <c r="Q1077" s="16"/>
      <c r="R1077" s="16"/>
      <c r="S1077" s="23"/>
      <c r="T1077" s="16"/>
      <c r="U1077" s="16"/>
      <c r="W1077" s="23"/>
      <c r="X1077" s="16"/>
      <c r="Y1077" s="16"/>
      <c r="Z1077" s="16"/>
      <c r="AA1077" s="16"/>
      <c r="AB1077" s="16"/>
      <c r="AC1077" s="16"/>
    </row>
    <row r="1078" spans="1:29" ht="15.75" customHeight="1" x14ac:dyDescent="0.35">
      <c r="A1078" s="17"/>
      <c r="B1078" s="16"/>
      <c r="C1078" s="16"/>
      <c r="D1078" s="16"/>
      <c r="E1078" s="16"/>
      <c r="F1078" s="16"/>
      <c r="G1078" s="16"/>
      <c r="H1078" s="16"/>
      <c r="I1078" s="16"/>
      <c r="J1078" s="16"/>
      <c r="K1078" s="16"/>
      <c r="L1078" s="16"/>
      <c r="N1078" s="16"/>
      <c r="O1078" s="16"/>
      <c r="P1078" s="16"/>
      <c r="Q1078" s="16"/>
      <c r="R1078" s="16"/>
      <c r="S1078" s="23"/>
      <c r="T1078" s="16"/>
      <c r="U1078" s="16"/>
      <c r="W1078" s="23"/>
      <c r="X1078" s="16"/>
      <c r="Y1078" s="16"/>
      <c r="Z1078" s="16"/>
      <c r="AA1078" s="16"/>
      <c r="AB1078" s="16"/>
      <c r="AC1078" s="16"/>
    </row>
    <row r="1079" spans="1:29" ht="15.75" customHeight="1" x14ac:dyDescent="0.35">
      <c r="A1079" s="17"/>
      <c r="B1079" s="16"/>
      <c r="C1079" s="16"/>
      <c r="D1079" s="16"/>
      <c r="E1079" s="16"/>
      <c r="F1079" s="16"/>
      <c r="G1079" s="16"/>
      <c r="H1079" s="16"/>
      <c r="I1079" s="16"/>
      <c r="J1079" s="16"/>
      <c r="K1079" s="16"/>
      <c r="L1079" s="16"/>
      <c r="N1079" s="16"/>
      <c r="O1079" s="16"/>
      <c r="P1079" s="16"/>
      <c r="Q1079" s="16"/>
      <c r="R1079" s="16"/>
      <c r="S1079" s="23"/>
      <c r="T1079" s="16"/>
      <c r="U1079" s="16"/>
      <c r="W1079" s="23"/>
      <c r="X1079" s="16"/>
      <c r="Y1079" s="16"/>
      <c r="Z1079" s="16"/>
      <c r="AA1079" s="16"/>
      <c r="AB1079" s="16"/>
      <c r="AC1079" s="16"/>
    </row>
    <row r="1080" spans="1:29" ht="15.75" customHeight="1" x14ac:dyDescent="0.35">
      <c r="A1080" s="17"/>
      <c r="B1080" s="16"/>
      <c r="C1080" s="16"/>
      <c r="D1080" s="16"/>
      <c r="E1080" s="16"/>
      <c r="F1080" s="16"/>
      <c r="G1080" s="16"/>
      <c r="H1080" s="16"/>
      <c r="I1080" s="16"/>
      <c r="J1080" s="16"/>
      <c r="K1080" s="16"/>
      <c r="L1080" s="16"/>
      <c r="N1080" s="16"/>
      <c r="O1080" s="16"/>
      <c r="P1080" s="16"/>
      <c r="Q1080" s="16"/>
      <c r="R1080" s="16"/>
      <c r="S1080" s="23"/>
      <c r="T1080" s="16"/>
      <c r="U1080" s="16"/>
      <c r="W1080" s="23"/>
      <c r="X1080" s="16"/>
      <c r="Y1080" s="16"/>
      <c r="Z1080" s="16"/>
      <c r="AA1080" s="16"/>
      <c r="AB1080" s="16"/>
      <c r="AC1080" s="16"/>
    </row>
    <row r="1081" spans="1:29" ht="15.75" customHeight="1" x14ac:dyDescent="0.35">
      <c r="A1081" s="17"/>
      <c r="B1081" s="16"/>
      <c r="C1081" s="16"/>
      <c r="D1081" s="16"/>
      <c r="E1081" s="16"/>
      <c r="F1081" s="16"/>
      <c r="G1081" s="16"/>
      <c r="H1081" s="16"/>
      <c r="I1081" s="16"/>
      <c r="J1081" s="16"/>
      <c r="K1081" s="16"/>
      <c r="L1081" s="16"/>
      <c r="N1081" s="16"/>
      <c r="O1081" s="16"/>
      <c r="P1081" s="16"/>
      <c r="Q1081" s="16"/>
      <c r="R1081" s="16"/>
      <c r="S1081" s="23"/>
      <c r="T1081" s="16"/>
      <c r="U1081" s="16"/>
      <c r="W1081" s="23"/>
      <c r="X1081" s="16"/>
      <c r="Y1081" s="16"/>
      <c r="Z1081" s="16"/>
      <c r="AA1081" s="16"/>
      <c r="AB1081" s="16"/>
      <c r="AC1081" s="16"/>
    </row>
    <row r="1082" spans="1:29" ht="15.75" customHeight="1" x14ac:dyDescent="0.35">
      <c r="A1082" s="17"/>
      <c r="B1082" s="16"/>
      <c r="C1082" s="16"/>
      <c r="D1082" s="16"/>
      <c r="E1082" s="16"/>
      <c r="F1082" s="16"/>
      <c r="G1082" s="16"/>
      <c r="H1082" s="16"/>
      <c r="I1082" s="16"/>
      <c r="J1082" s="16"/>
      <c r="K1082" s="16"/>
      <c r="L1082" s="16"/>
      <c r="N1082" s="16"/>
      <c r="O1082" s="16"/>
      <c r="P1082" s="16"/>
      <c r="Q1082" s="16"/>
      <c r="R1082" s="16"/>
      <c r="S1082" s="23"/>
      <c r="T1082" s="16"/>
      <c r="U1082" s="16"/>
      <c r="W1082" s="23"/>
      <c r="X1082" s="16"/>
      <c r="Y1082" s="16"/>
      <c r="Z1082" s="16"/>
      <c r="AA1082" s="16"/>
      <c r="AB1082" s="16"/>
      <c r="AC1082" s="16"/>
    </row>
    <row r="1083" spans="1:29" ht="15.75" customHeight="1" x14ac:dyDescent="0.35">
      <c r="A1083" s="17"/>
      <c r="B1083" s="16"/>
      <c r="C1083" s="16"/>
      <c r="D1083" s="16"/>
      <c r="E1083" s="16"/>
      <c r="F1083" s="16"/>
      <c r="G1083" s="16"/>
      <c r="H1083" s="16"/>
      <c r="I1083" s="16"/>
      <c r="J1083" s="16"/>
      <c r="K1083" s="16"/>
      <c r="L1083" s="16"/>
      <c r="N1083" s="16"/>
      <c r="O1083" s="16"/>
      <c r="P1083" s="16"/>
      <c r="Q1083" s="16"/>
      <c r="R1083" s="16"/>
      <c r="S1083" s="23"/>
      <c r="T1083" s="16"/>
      <c r="U1083" s="16"/>
      <c r="W1083" s="23"/>
      <c r="X1083" s="16"/>
      <c r="Y1083" s="16"/>
      <c r="Z1083" s="16"/>
      <c r="AA1083" s="16"/>
      <c r="AB1083" s="16"/>
      <c r="AC1083" s="16"/>
    </row>
    <row r="1084" spans="1:29" ht="15.75" customHeight="1" x14ac:dyDescent="0.35">
      <c r="A1084" s="17"/>
      <c r="B1084" s="16"/>
      <c r="C1084" s="16"/>
      <c r="D1084" s="16"/>
      <c r="E1084" s="16"/>
      <c r="F1084" s="16"/>
      <c r="G1084" s="16"/>
      <c r="H1084" s="16"/>
      <c r="I1084" s="16"/>
      <c r="J1084" s="16"/>
      <c r="K1084" s="16"/>
      <c r="L1084" s="16"/>
      <c r="N1084" s="16"/>
      <c r="O1084" s="16"/>
      <c r="P1084" s="16"/>
      <c r="Q1084" s="16"/>
      <c r="R1084" s="16"/>
      <c r="S1084" s="23"/>
      <c r="T1084" s="16"/>
      <c r="U1084" s="16"/>
      <c r="W1084" s="23"/>
      <c r="X1084" s="16"/>
      <c r="Y1084" s="16"/>
      <c r="Z1084" s="16"/>
      <c r="AA1084" s="16"/>
      <c r="AB1084" s="16"/>
      <c r="AC1084" s="16"/>
    </row>
    <row r="1085" spans="1:29" ht="15.75" customHeight="1" x14ac:dyDescent="0.35">
      <c r="A1085" s="17"/>
      <c r="B1085" s="16"/>
      <c r="C1085" s="16"/>
      <c r="D1085" s="16"/>
      <c r="E1085" s="16"/>
      <c r="F1085" s="16"/>
      <c r="G1085" s="16"/>
      <c r="H1085" s="16"/>
      <c r="I1085" s="16"/>
      <c r="J1085" s="16"/>
      <c r="K1085" s="16"/>
      <c r="L1085" s="16"/>
      <c r="N1085" s="16"/>
      <c r="O1085" s="16"/>
      <c r="P1085" s="16"/>
      <c r="Q1085" s="16"/>
      <c r="R1085" s="16"/>
      <c r="S1085" s="23"/>
      <c r="T1085" s="16"/>
      <c r="U1085" s="16"/>
      <c r="W1085" s="23"/>
      <c r="X1085" s="16"/>
      <c r="Y1085" s="16"/>
      <c r="Z1085" s="16"/>
      <c r="AA1085" s="16"/>
      <c r="AB1085" s="16"/>
      <c r="AC1085" s="16"/>
    </row>
    <row r="1086" spans="1:29" ht="15.75" customHeight="1" x14ac:dyDescent="0.35">
      <c r="A1086" s="17"/>
      <c r="B1086" s="16"/>
      <c r="C1086" s="16"/>
      <c r="D1086" s="16"/>
      <c r="E1086" s="16"/>
      <c r="F1086" s="16"/>
      <c r="G1086" s="16"/>
      <c r="H1086" s="16"/>
      <c r="I1086" s="16"/>
      <c r="J1086" s="16"/>
      <c r="K1086" s="16"/>
      <c r="L1086" s="16"/>
      <c r="N1086" s="16"/>
      <c r="O1086" s="16"/>
      <c r="P1086" s="16"/>
      <c r="Q1086" s="16"/>
      <c r="R1086" s="16"/>
      <c r="S1086" s="23"/>
      <c r="T1086" s="16"/>
      <c r="U1086" s="16"/>
      <c r="W1086" s="23"/>
      <c r="X1086" s="16"/>
      <c r="Y1086" s="16"/>
      <c r="Z1086" s="16"/>
      <c r="AA1086" s="16"/>
      <c r="AB1086" s="16"/>
      <c r="AC1086" s="16"/>
    </row>
    <row r="1087" spans="1:29" ht="15.75" customHeight="1" x14ac:dyDescent="0.35">
      <c r="A1087" s="17"/>
      <c r="B1087" s="16"/>
      <c r="C1087" s="16"/>
      <c r="D1087" s="16"/>
      <c r="E1087" s="16"/>
      <c r="F1087" s="16"/>
      <c r="G1087" s="16"/>
      <c r="H1087" s="16"/>
      <c r="I1087" s="16"/>
      <c r="J1087" s="16"/>
      <c r="K1087" s="16"/>
      <c r="L1087" s="16"/>
      <c r="N1087" s="16"/>
      <c r="O1087" s="16"/>
      <c r="P1087" s="16"/>
      <c r="Q1087" s="16"/>
      <c r="R1087" s="16"/>
      <c r="S1087" s="23"/>
      <c r="T1087" s="16"/>
      <c r="U1087" s="16"/>
      <c r="W1087" s="23"/>
      <c r="X1087" s="16"/>
      <c r="Y1087" s="16"/>
      <c r="Z1087" s="16"/>
      <c r="AA1087" s="16"/>
      <c r="AB1087" s="16"/>
      <c r="AC1087" s="16"/>
    </row>
    <row r="1088" spans="1:29" ht="15.75" customHeight="1" x14ac:dyDescent="0.35">
      <c r="A1088" s="17"/>
      <c r="B1088" s="16"/>
      <c r="C1088" s="16"/>
      <c r="D1088" s="16"/>
      <c r="E1088" s="16"/>
      <c r="F1088" s="16"/>
      <c r="G1088" s="16"/>
      <c r="H1088" s="16"/>
      <c r="I1088" s="16"/>
      <c r="J1088" s="16"/>
      <c r="K1088" s="16"/>
      <c r="L1088" s="16"/>
      <c r="N1088" s="16"/>
      <c r="O1088" s="16"/>
      <c r="P1088" s="16"/>
      <c r="Q1088" s="16"/>
      <c r="R1088" s="16"/>
      <c r="S1088" s="23"/>
      <c r="T1088" s="16"/>
      <c r="U1088" s="16"/>
      <c r="W1088" s="23"/>
      <c r="X1088" s="16"/>
      <c r="Y1088" s="16"/>
      <c r="Z1088" s="16"/>
      <c r="AA1088" s="16"/>
      <c r="AB1088" s="16"/>
      <c r="AC1088" s="16"/>
    </row>
    <row r="1089" spans="1:29" ht="15.75" customHeight="1" x14ac:dyDescent="0.35">
      <c r="A1089" s="17"/>
      <c r="B1089" s="16"/>
      <c r="C1089" s="16"/>
      <c r="D1089" s="16"/>
      <c r="E1089" s="16"/>
      <c r="F1089" s="16"/>
      <c r="G1089" s="16"/>
      <c r="H1089" s="16"/>
      <c r="I1089" s="16"/>
      <c r="J1089" s="16"/>
      <c r="K1089" s="16"/>
      <c r="L1089" s="16"/>
      <c r="N1089" s="16"/>
      <c r="O1089" s="16"/>
      <c r="P1089" s="16"/>
      <c r="Q1089" s="16"/>
      <c r="R1089" s="16"/>
      <c r="S1089" s="23"/>
      <c r="T1089" s="16"/>
      <c r="U1089" s="16"/>
      <c r="W1089" s="23"/>
      <c r="X1089" s="16"/>
      <c r="Y1089" s="16"/>
      <c r="Z1089" s="16"/>
      <c r="AA1089" s="16"/>
      <c r="AB1089" s="16"/>
      <c r="AC1089" s="16"/>
    </row>
    <row r="1090" spans="1:29" ht="15.75" customHeight="1" x14ac:dyDescent="0.35">
      <c r="A1090" s="17"/>
      <c r="B1090" s="16"/>
      <c r="C1090" s="16"/>
      <c r="D1090" s="16"/>
      <c r="E1090" s="16"/>
      <c r="F1090" s="16"/>
      <c r="G1090" s="16"/>
      <c r="H1090" s="16"/>
      <c r="I1090" s="16"/>
      <c r="J1090" s="16"/>
      <c r="K1090" s="16"/>
      <c r="L1090" s="16"/>
      <c r="N1090" s="16"/>
      <c r="O1090" s="16"/>
      <c r="P1090" s="16"/>
      <c r="Q1090" s="16"/>
      <c r="R1090" s="16"/>
      <c r="S1090" s="23"/>
      <c r="T1090" s="16"/>
      <c r="U1090" s="16"/>
      <c r="W1090" s="23"/>
      <c r="X1090" s="16"/>
      <c r="Y1090" s="16"/>
      <c r="Z1090" s="16"/>
      <c r="AA1090" s="16"/>
      <c r="AB1090" s="16"/>
      <c r="AC1090" s="16"/>
    </row>
    <row r="1091" spans="1:29" ht="15.75" customHeight="1" x14ac:dyDescent="0.35">
      <c r="A1091" s="17"/>
      <c r="B1091" s="16"/>
      <c r="C1091" s="16"/>
      <c r="D1091" s="16"/>
      <c r="E1091" s="16"/>
      <c r="F1091" s="16"/>
      <c r="G1091" s="16"/>
      <c r="H1091" s="16"/>
      <c r="I1091" s="16"/>
      <c r="J1091" s="16"/>
      <c r="K1091" s="16"/>
      <c r="L1091" s="16"/>
      <c r="N1091" s="16"/>
      <c r="O1091" s="16"/>
      <c r="P1091" s="16"/>
      <c r="Q1091" s="16"/>
      <c r="R1091" s="16"/>
      <c r="S1091" s="23"/>
      <c r="T1091" s="16"/>
      <c r="U1091" s="16"/>
      <c r="W1091" s="23"/>
      <c r="X1091" s="16"/>
      <c r="Y1091" s="16"/>
      <c r="Z1091" s="16"/>
      <c r="AA1091" s="16"/>
      <c r="AB1091" s="16"/>
      <c r="AC1091" s="16"/>
    </row>
    <row r="1092" spans="1:29" ht="15.75" customHeight="1" x14ac:dyDescent="0.35">
      <c r="A1092" s="17"/>
      <c r="B1092" s="16"/>
      <c r="C1092" s="16"/>
      <c r="D1092" s="16"/>
      <c r="E1092" s="16"/>
      <c r="F1092" s="16"/>
      <c r="G1092" s="16"/>
      <c r="H1092" s="16"/>
      <c r="I1092" s="16"/>
      <c r="J1092" s="16"/>
      <c r="K1092" s="16"/>
      <c r="L1092" s="16"/>
      <c r="N1092" s="16"/>
      <c r="O1092" s="16"/>
      <c r="P1092" s="16"/>
      <c r="Q1092" s="16"/>
      <c r="R1092" s="16"/>
      <c r="S1092" s="23"/>
      <c r="T1092" s="16"/>
      <c r="U1092" s="16"/>
      <c r="W1092" s="23"/>
      <c r="X1092" s="16"/>
      <c r="Y1092" s="16"/>
      <c r="Z1092" s="16"/>
      <c r="AA1092" s="16"/>
      <c r="AB1092" s="16"/>
      <c r="AC1092" s="16"/>
    </row>
    <row r="1093" spans="1:29" ht="15.75" customHeight="1" x14ac:dyDescent="0.35">
      <c r="A1093" s="17"/>
      <c r="B1093" s="16"/>
      <c r="C1093" s="16"/>
      <c r="D1093" s="16"/>
      <c r="E1093" s="16"/>
      <c r="F1093" s="16"/>
      <c r="G1093" s="16"/>
      <c r="H1093" s="16"/>
      <c r="I1093" s="16"/>
      <c r="J1093" s="16"/>
      <c r="K1093" s="16"/>
      <c r="L1093" s="16"/>
      <c r="N1093" s="16"/>
      <c r="O1093" s="16"/>
      <c r="P1093" s="16"/>
      <c r="Q1093" s="16"/>
      <c r="R1093" s="16"/>
      <c r="S1093" s="23"/>
      <c r="T1093" s="16"/>
      <c r="U1093" s="16"/>
      <c r="W1093" s="23"/>
      <c r="X1093" s="16"/>
      <c r="Y1093" s="16"/>
      <c r="Z1093" s="16"/>
      <c r="AA1093" s="16"/>
      <c r="AB1093" s="16"/>
      <c r="AC1093" s="16"/>
    </row>
    <row r="1094" spans="1:29" ht="15.75" customHeight="1" x14ac:dyDescent="0.35">
      <c r="A1094" s="17"/>
      <c r="B1094" s="16"/>
      <c r="C1094" s="16"/>
      <c r="D1094" s="16"/>
      <c r="E1094" s="16"/>
      <c r="F1094" s="16"/>
      <c r="G1094" s="16"/>
      <c r="H1094" s="16"/>
      <c r="I1094" s="16"/>
      <c r="J1094" s="16"/>
      <c r="K1094" s="16"/>
      <c r="L1094" s="16"/>
      <c r="N1094" s="16"/>
      <c r="O1094" s="16"/>
      <c r="P1094" s="16"/>
      <c r="Q1094" s="16"/>
      <c r="R1094" s="16"/>
      <c r="S1094" s="23"/>
      <c r="T1094" s="16"/>
      <c r="U1094" s="16"/>
      <c r="W1094" s="23"/>
      <c r="X1094" s="16"/>
      <c r="Y1094" s="16"/>
      <c r="Z1094" s="16"/>
      <c r="AA1094" s="16"/>
      <c r="AB1094" s="16"/>
      <c r="AC1094" s="16"/>
    </row>
    <row r="1095" spans="1:29" ht="15.75" customHeight="1" x14ac:dyDescent="0.35">
      <c r="A1095" s="17"/>
      <c r="B1095" s="16"/>
      <c r="C1095" s="16"/>
      <c r="D1095" s="16"/>
      <c r="E1095" s="16"/>
      <c r="F1095" s="16"/>
      <c r="G1095" s="16"/>
      <c r="H1095" s="16"/>
      <c r="I1095" s="16"/>
      <c r="J1095" s="16"/>
      <c r="K1095" s="16"/>
      <c r="L1095" s="16"/>
      <c r="N1095" s="16"/>
      <c r="O1095" s="16"/>
      <c r="P1095" s="16"/>
      <c r="Q1095" s="16"/>
      <c r="R1095" s="16"/>
      <c r="S1095" s="23"/>
      <c r="T1095" s="16"/>
      <c r="U1095" s="16"/>
      <c r="W1095" s="23"/>
      <c r="X1095" s="16"/>
      <c r="Y1095" s="16"/>
      <c r="Z1095" s="16"/>
      <c r="AA1095" s="16"/>
      <c r="AB1095" s="16"/>
      <c r="AC1095" s="16"/>
    </row>
    <row r="1096" spans="1:29" ht="15.75" customHeight="1" x14ac:dyDescent="0.35">
      <c r="A1096" s="17"/>
      <c r="B1096" s="16"/>
      <c r="C1096" s="16"/>
      <c r="D1096" s="16"/>
      <c r="E1096" s="16"/>
      <c r="F1096" s="16"/>
      <c r="G1096" s="16"/>
      <c r="H1096" s="16"/>
      <c r="I1096" s="16"/>
      <c r="J1096" s="16"/>
      <c r="K1096" s="16"/>
      <c r="L1096" s="16"/>
      <c r="N1096" s="16"/>
      <c r="O1096" s="16"/>
      <c r="P1096" s="16"/>
      <c r="Q1096" s="16"/>
      <c r="R1096" s="16"/>
      <c r="S1096" s="23"/>
      <c r="T1096" s="16"/>
      <c r="U1096" s="16"/>
      <c r="W1096" s="23"/>
      <c r="X1096" s="16"/>
      <c r="Y1096" s="16"/>
      <c r="Z1096" s="16"/>
      <c r="AA1096" s="16"/>
      <c r="AB1096" s="16"/>
      <c r="AC1096" s="16"/>
    </row>
    <row r="1097" spans="1:29" ht="15.75" customHeight="1" x14ac:dyDescent="0.35">
      <c r="A1097" s="17"/>
      <c r="B1097" s="16"/>
      <c r="C1097" s="16"/>
      <c r="D1097" s="16"/>
      <c r="E1097" s="16"/>
      <c r="F1097" s="16"/>
      <c r="G1097" s="16"/>
      <c r="H1097" s="16"/>
      <c r="I1097" s="16"/>
      <c r="J1097" s="16"/>
      <c r="K1097" s="16"/>
      <c r="L1097" s="16"/>
      <c r="N1097" s="16"/>
      <c r="O1097" s="16"/>
      <c r="P1097" s="16"/>
      <c r="Q1097" s="16"/>
      <c r="R1097" s="16"/>
      <c r="S1097" s="23"/>
      <c r="T1097" s="16"/>
      <c r="U1097" s="16"/>
      <c r="W1097" s="23"/>
      <c r="X1097" s="16"/>
      <c r="Y1097" s="16"/>
      <c r="Z1097" s="16"/>
      <c r="AA1097" s="16"/>
      <c r="AB1097" s="16"/>
      <c r="AC1097" s="16"/>
    </row>
    <row r="1098" spans="1:29" ht="15.75" customHeight="1" x14ac:dyDescent="0.35">
      <c r="A1098" s="17"/>
      <c r="B1098" s="16"/>
      <c r="C1098" s="16"/>
      <c r="D1098" s="16"/>
      <c r="E1098" s="16"/>
      <c r="F1098" s="16"/>
      <c r="G1098" s="16"/>
      <c r="H1098" s="16"/>
      <c r="I1098" s="16"/>
      <c r="J1098" s="16"/>
      <c r="K1098" s="16"/>
      <c r="L1098" s="16"/>
      <c r="N1098" s="16"/>
      <c r="O1098" s="16"/>
      <c r="P1098" s="16"/>
      <c r="Q1098" s="16"/>
      <c r="R1098" s="16"/>
      <c r="S1098" s="23"/>
      <c r="T1098" s="16"/>
      <c r="U1098" s="16"/>
      <c r="W1098" s="23"/>
      <c r="X1098" s="16"/>
      <c r="Y1098" s="16"/>
      <c r="Z1098" s="16"/>
      <c r="AA1098" s="16"/>
      <c r="AB1098" s="16"/>
      <c r="AC1098" s="16"/>
    </row>
    <row r="1099" spans="1:29" ht="15.75" customHeight="1" x14ac:dyDescent="0.35">
      <c r="A1099" s="17"/>
      <c r="B1099" s="16"/>
      <c r="C1099" s="16"/>
      <c r="D1099" s="16"/>
      <c r="E1099" s="16"/>
      <c r="F1099" s="16"/>
      <c r="G1099" s="16"/>
      <c r="H1099" s="16"/>
      <c r="I1099" s="16"/>
      <c r="J1099" s="16"/>
      <c r="K1099" s="16"/>
      <c r="L1099" s="16"/>
      <c r="N1099" s="16"/>
      <c r="O1099" s="16"/>
      <c r="P1099" s="16"/>
      <c r="Q1099" s="16"/>
      <c r="R1099" s="16"/>
      <c r="S1099" s="23"/>
      <c r="T1099" s="16"/>
      <c r="U1099" s="16"/>
      <c r="W1099" s="23"/>
      <c r="X1099" s="16"/>
      <c r="Y1099" s="16"/>
      <c r="Z1099" s="16"/>
      <c r="AA1099" s="16"/>
      <c r="AB1099" s="16"/>
      <c r="AC1099" s="16"/>
    </row>
    <row r="1100" spans="1:29" ht="15.75" customHeight="1" x14ac:dyDescent="0.35">
      <c r="A1100" s="17"/>
      <c r="B1100" s="16"/>
      <c r="C1100" s="16"/>
      <c r="D1100" s="16"/>
      <c r="E1100" s="16"/>
      <c r="F1100" s="16"/>
      <c r="G1100" s="16"/>
      <c r="H1100" s="16"/>
      <c r="I1100" s="16"/>
      <c r="J1100" s="16"/>
      <c r="K1100" s="16"/>
      <c r="L1100" s="16"/>
      <c r="N1100" s="16"/>
      <c r="O1100" s="16"/>
      <c r="P1100" s="16"/>
      <c r="Q1100" s="16"/>
      <c r="R1100" s="16"/>
      <c r="S1100" s="23"/>
      <c r="T1100" s="16"/>
      <c r="U1100" s="16"/>
      <c r="W1100" s="23"/>
      <c r="X1100" s="16"/>
      <c r="Y1100" s="16"/>
      <c r="Z1100" s="16"/>
      <c r="AA1100" s="16"/>
      <c r="AB1100" s="16"/>
      <c r="AC1100" s="16"/>
    </row>
    <row r="1101" spans="1:29" ht="15.75" customHeight="1" x14ac:dyDescent="0.35">
      <c r="A1101" s="17"/>
      <c r="B1101" s="16"/>
      <c r="C1101" s="16"/>
      <c r="D1101" s="16"/>
      <c r="E1101" s="16"/>
      <c r="F1101" s="16"/>
      <c r="G1101" s="16"/>
      <c r="H1101" s="16"/>
      <c r="I1101" s="16"/>
      <c r="J1101" s="16"/>
      <c r="K1101" s="16"/>
      <c r="L1101" s="16"/>
      <c r="N1101" s="16"/>
      <c r="O1101" s="16"/>
      <c r="P1101" s="16"/>
      <c r="Q1101" s="16"/>
      <c r="R1101" s="16"/>
      <c r="S1101" s="23"/>
      <c r="T1101" s="16"/>
      <c r="U1101" s="16"/>
      <c r="W1101" s="23"/>
      <c r="X1101" s="16"/>
      <c r="Y1101" s="16"/>
      <c r="Z1101" s="16"/>
      <c r="AA1101" s="16"/>
      <c r="AB1101" s="16"/>
      <c r="AC1101" s="16"/>
    </row>
    <row r="1102" spans="1:29" ht="15.75" customHeight="1" x14ac:dyDescent="0.35">
      <c r="A1102" s="17"/>
      <c r="B1102" s="16"/>
      <c r="C1102" s="16"/>
      <c r="D1102" s="16"/>
      <c r="E1102" s="16"/>
      <c r="F1102" s="16"/>
      <c r="G1102" s="16"/>
      <c r="H1102" s="16"/>
      <c r="I1102" s="16"/>
      <c r="J1102" s="16"/>
      <c r="K1102" s="16"/>
      <c r="L1102" s="16"/>
      <c r="N1102" s="16"/>
      <c r="O1102" s="16"/>
      <c r="P1102" s="16"/>
      <c r="Q1102" s="16"/>
      <c r="R1102" s="16"/>
      <c r="S1102" s="23"/>
      <c r="T1102" s="16"/>
      <c r="U1102" s="16"/>
      <c r="W1102" s="23"/>
      <c r="X1102" s="16"/>
      <c r="Y1102" s="16"/>
      <c r="Z1102" s="16"/>
      <c r="AA1102" s="16"/>
      <c r="AB1102" s="16"/>
      <c r="AC1102" s="16"/>
    </row>
    <row r="1103" spans="1:29" ht="15.75" customHeight="1" x14ac:dyDescent="0.35">
      <c r="A1103" s="17"/>
      <c r="B1103" s="16"/>
      <c r="C1103" s="16"/>
      <c r="D1103" s="16"/>
      <c r="E1103" s="16"/>
      <c r="F1103" s="16"/>
      <c r="G1103" s="16"/>
      <c r="H1103" s="16"/>
      <c r="I1103" s="16"/>
      <c r="J1103" s="16"/>
      <c r="K1103" s="16"/>
      <c r="L1103" s="16"/>
      <c r="N1103" s="16"/>
      <c r="O1103" s="16"/>
      <c r="P1103" s="16"/>
      <c r="Q1103" s="16"/>
      <c r="R1103" s="16"/>
      <c r="S1103" s="23"/>
      <c r="T1103" s="16"/>
      <c r="U1103" s="16"/>
      <c r="W1103" s="23"/>
      <c r="X1103" s="16"/>
      <c r="Y1103" s="16"/>
      <c r="Z1103" s="16"/>
      <c r="AA1103" s="16"/>
      <c r="AB1103" s="16"/>
      <c r="AC1103" s="16"/>
    </row>
    <row r="1104" spans="1:29" ht="15.75" customHeight="1" x14ac:dyDescent="0.35">
      <c r="A1104" s="17"/>
      <c r="B1104" s="16"/>
      <c r="C1104" s="16"/>
      <c r="D1104" s="16"/>
      <c r="E1104" s="16"/>
      <c r="F1104" s="16"/>
      <c r="G1104" s="16"/>
      <c r="H1104" s="16"/>
      <c r="I1104" s="16"/>
      <c r="J1104" s="16"/>
      <c r="K1104" s="16"/>
      <c r="L1104" s="16"/>
      <c r="N1104" s="16"/>
      <c r="O1104" s="16"/>
      <c r="P1104" s="16"/>
      <c r="Q1104" s="16"/>
      <c r="R1104" s="16"/>
      <c r="S1104" s="23"/>
      <c r="T1104" s="16"/>
      <c r="U1104" s="16"/>
      <c r="W1104" s="23"/>
      <c r="X1104" s="16"/>
      <c r="Y1104" s="16"/>
      <c r="Z1104" s="16"/>
      <c r="AA1104" s="16"/>
      <c r="AB1104" s="16"/>
      <c r="AC1104" s="16"/>
    </row>
    <row r="1105" spans="1:29" ht="15.75" customHeight="1" x14ac:dyDescent="0.35">
      <c r="A1105" s="17"/>
      <c r="B1105" s="16"/>
      <c r="C1105" s="16"/>
      <c r="D1105" s="16"/>
      <c r="E1105" s="16"/>
      <c r="F1105" s="16"/>
      <c r="G1105" s="16"/>
      <c r="H1105" s="16"/>
      <c r="I1105" s="16"/>
      <c r="J1105" s="16"/>
      <c r="K1105" s="16"/>
      <c r="L1105" s="16"/>
      <c r="N1105" s="16"/>
      <c r="O1105" s="16"/>
      <c r="P1105" s="16"/>
      <c r="Q1105" s="16"/>
      <c r="R1105" s="16"/>
      <c r="S1105" s="23"/>
      <c r="T1105" s="16"/>
      <c r="U1105" s="16"/>
      <c r="W1105" s="23"/>
      <c r="X1105" s="16"/>
      <c r="Y1105" s="16"/>
      <c r="Z1105" s="16"/>
      <c r="AA1105" s="16"/>
      <c r="AB1105" s="16"/>
      <c r="AC1105" s="16"/>
    </row>
    <row r="1106" spans="1:29" ht="15.75" customHeight="1" x14ac:dyDescent="0.35">
      <c r="A1106" s="17"/>
      <c r="B1106" s="16"/>
      <c r="C1106" s="16"/>
      <c r="D1106" s="16"/>
      <c r="E1106" s="16"/>
      <c r="F1106" s="16"/>
      <c r="G1106" s="16"/>
      <c r="H1106" s="16"/>
      <c r="I1106" s="16"/>
      <c r="J1106" s="16"/>
      <c r="K1106" s="16"/>
      <c r="L1106" s="16"/>
      <c r="N1106" s="16"/>
      <c r="O1106" s="16"/>
      <c r="P1106" s="16"/>
      <c r="Q1106" s="16"/>
      <c r="R1106" s="16"/>
      <c r="S1106" s="23"/>
      <c r="T1106" s="16"/>
      <c r="U1106" s="16"/>
      <c r="W1106" s="23"/>
      <c r="X1106" s="16"/>
      <c r="Y1106" s="16"/>
      <c r="Z1106" s="16"/>
      <c r="AA1106" s="16"/>
      <c r="AB1106" s="16"/>
      <c r="AC1106" s="16"/>
    </row>
    <row r="1107" spans="1:29" ht="15.75" customHeight="1" x14ac:dyDescent="0.35">
      <c r="A1107" s="17"/>
      <c r="B1107" s="16"/>
      <c r="C1107" s="16"/>
      <c r="D1107" s="16"/>
      <c r="E1107" s="16"/>
      <c r="F1107" s="16"/>
      <c r="G1107" s="16"/>
      <c r="H1107" s="16"/>
      <c r="I1107" s="16"/>
      <c r="J1107" s="16"/>
      <c r="K1107" s="16"/>
      <c r="L1107" s="16"/>
      <c r="N1107" s="16"/>
      <c r="O1107" s="16"/>
      <c r="P1107" s="16"/>
      <c r="Q1107" s="16"/>
      <c r="R1107" s="16"/>
      <c r="S1107" s="23"/>
      <c r="T1107" s="16"/>
      <c r="U1107" s="16"/>
      <c r="W1107" s="23"/>
      <c r="X1107" s="16"/>
      <c r="Y1107" s="16"/>
      <c r="Z1107" s="16"/>
      <c r="AA1107" s="16"/>
      <c r="AB1107" s="16"/>
      <c r="AC1107" s="16"/>
    </row>
    <row r="1108" spans="1:29" ht="15.75" customHeight="1" x14ac:dyDescent="0.35">
      <c r="A1108" s="17"/>
      <c r="B1108" s="16"/>
      <c r="C1108" s="16"/>
      <c r="D1108" s="16"/>
      <c r="E1108" s="16"/>
      <c r="F1108" s="16"/>
      <c r="G1108" s="16"/>
      <c r="H1108" s="16"/>
      <c r="I1108" s="16"/>
      <c r="J1108" s="16"/>
      <c r="K1108" s="16"/>
      <c r="L1108" s="16"/>
      <c r="N1108" s="16"/>
      <c r="O1108" s="16"/>
      <c r="P1108" s="16"/>
      <c r="Q1108" s="16"/>
      <c r="R1108" s="16"/>
      <c r="S1108" s="23"/>
      <c r="T1108" s="16"/>
      <c r="U1108" s="16"/>
      <c r="W1108" s="23"/>
      <c r="X1108" s="16"/>
      <c r="Y1108" s="16"/>
      <c r="Z1108" s="16"/>
      <c r="AA1108" s="16"/>
      <c r="AB1108" s="16"/>
      <c r="AC1108" s="16"/>
    </row>
    <row r="1109" spans="1:29" ht="15.75" customHeight="1" x14ac:dyDescent="0.35">
      <c r="A1109" s="17"/>
      <c r="B1109" s="16"/>
      <c r="C1109" s="16"/>
      <c r="D1109" s="16"/>
      <c r="E1109" s="16"/>
      <c r="F1109" s="16"/>
      <c r="G1109" s="16"/>
      <c r="H1109" s="16"/>
      <c r="I1109" s="16"/>
      <c r="J1109" s="16"/>
      <c r="K1109" s="16"/>
      <c r="L1109" s="16"/>
      <c r="N1109" s="16"/>
      <c r="O1109" s="16"/>
      <c r="P1109" s="16"/>
      <c r="Q1109" s="16"/>
      <c r="R1109" s="16"/>
      <c r="S1109" s="23"/>
      <c r="T1109" s="16"/>
      <c r="U1109" s="16"/>
      <c r="W1109" s="23"/>
      <c r="X1109" s="16"/>
      <c r="Y1109" s="16"/>
      <c r="Z1109" s="16"/>
      <c r="AA1109" s="16"/>
      <c r="AB1109" s="16"/>
      <c r="AC1109" s="16"/>
    </row>
    <row r="1110" spans="1:29" ht="15.75" customHeight="1" x14ac:dyDescent="0.35">
      <c r="A1110" s="17"/>
      <c r="B1110" s="16"/>
      <c r="C1110" s="16"/>
      <c r="D1110" s="16"/>
      <c r="E1110" s="16"/>
      <c r="F1110" s="16"/>
      <c r="G1110" s="16"/>
      <c r="H1110" s="16"/>
      <c r="I1110" s="16"/>
      <c r="J1110" s="16"/>
      <c r="K1110" s="16"/>
      <c r="L1110" s="16"/>
      <c r="N1110" s="16"/>
      <c r="O1110" s="16"/>
      <c r="P1110" s="16"/>
      <c r="Q1110" s="16"/>
      <c r="R1110" s="16"/>
      <c r="S1110" s="23"/>
      <c r="T1110" s="16"/>
      <c r="U1110" s="16"/>
      <c r="W1110" s="23"/>
      <c r="X1110" s="16"/>
      <c r="Y1110" s="16"/>
      <c r="Z1110" s="16"/>
      <c r="AA1110" s="16"/>
      <c r="AB1110" s="16"/>
      <c r="AC1110" s="16"/>
    </row>
    <row r="1111" spans="1:29" ht="15.75" customHeight="1" x14ac:dyDescent="0.35">
      <c r="A1111" s="17"/>
      <c r="B1111" s="16"/>
      <c r="C1111" s="16"/>
      <c r="D1111" s="16"/>
      <c r="E1111" s="16"/>
      <c r="F1111" s="16"/>
      <c r="G1111" s="16"/>
      <c r="H1111" s="16"/>
      <c r="I1111" s="16"/>
      <c r="J1111" s="16"/>
      <c r="K1111" s="16"/>
      <c r="L1111" s="16"/>
      <c r="N1111" s="16"/>
      <c r="O1111" s="16"/>
      <c r="P1111" s="16"/>
      <c r="Q1111" s="16"/>
      <c r="R1111" s="16"/>
      <c r="S1111" s="23"/>
      <c r="T1111" s="16"/>
      <c r="U1111" s="16"/>
      <c r="W1111" s="23"/>
      <c r="X1111" s="16"/>
      <c r="Y1111" s="16"/>
      <c r="Z1111" s="16"/>
      <c r="AA1111" s="16"/>
      <c r="AB1111" s="16"/>
      <c r="AC1111" s="16"/>
    </row>
    <row r="1112" spans="1:29" ht="15.75" customHeight="1" x14ac:dyDescent="0.35">
      <c r="A1112" s="17"/>
      <c r="B1112" s="16"/>
      <c r="C1112" s="16"/>
      <c r="D1112" s="16"/>
      <c r="E1112" s="16"/>
      <c r="F1112" s="16"/>
      <c r="G1112" s="16"/>
      <c r="H1112" s="16"/>
      <c r="I1112" s="16"/>
      <c r="J1112" s="16"/>
      <c r="K1112" s="16"/>
      <c r="L1112" s="16"/>
      <c r="N1112" s="16"/>
      <c r="O1112" s="16"/>
      <c r="P1112" s="16"/>
      <c r="Q1112" s="16"/>
      <c r="R1112" s="16"/>
      <c r="S1112" s="23"/>
      <c r="T1112" s="16"/>
      <c r="U1112" s="16"/>
      <c r="W1112" s="23"/>
      <c r="X1112" s="16"/>
      <c r="Y1112" s="16"/>
      <c r="Z1112" s="16"/>
      <c r="AA1112" s="16"/>
      <c r="AB1112" s="16"/>
      <c r="AC1112" s="16"/>
    </row>
    <row r="1113" spans="1:29" ht="15.75" customHeight="1" x14ac:dyDescent="0.35">
      <c r="A1113" s="17"/>
      <c r="B1113" s="16"/>
      <c r="C1113" s="16"/>
      <c r="D1113" s="16"/>
      <c r="E1113" s="16"/>
      <c r="F1113" s="16"/>
      <c r="G1113" s="16"/>
      <c r="H1113" s="16"/>
      <c r="I1113" s="16"/>
      <c r="J1113" s="16"/>
      <c r="K1113" s="16"/>
      <c r="L1113" s="16"/>
      <c r="N1113" s="16"/>
      <c r="O1113" s="16"/>
      <c r="P1113" s="16"/>
      <c r="Q1113" s="16"/>
      <c r="R1113" s="16"/>
      <c r="S1113" s="23"/>
      <c r="T1113" s="16"/>
      <c r="U1113" s="16"/>
      <c r="W1113" s="23"/>
      <c r="X1113" s="16"/>
      <c r="Y1113" s="16"/>
      <c r="Z1113" s="16"/>
      <c r="AA1113" s="16"/>
      <c r="AB1113" s="16"/>
      <c r="AC1113" s="16"/>
    </row>
    <row r="1114" spans="1:29" ht="15.75" customHeight="1" x14ac:dyDescent="0.35">
      <c r="A1114" s="17"/>
      <c r="B1114" s="16"/>
      <c r="C1114" s="16"/>
      <c r="D1114" s="16"/>
      <c r="E1114" s="16"/>
      <c r="F1114" s="16"/>
      <c r="G1114" s="16"/>
      <c r="H1114" s="16"/>
      <c r="I1114" s="16"/>
      <c r="J1114" s="16"/>
      <c r="K1114" s="16"/>
      <c r="L1114" s="16"/>
      <c r="N1114" s="16"/>
      <c r="O1114" s="16"/>
      <c r="P1114" s="16"/>
      <c r="Q1114" s="16"/>
      <c r="R1114" s="16"/>
      <c r="S1114" s="23"/>
      <c r="T1114" s="16"/>
      <c r="U1114" s="16"/>
      <c r="W1114" s="23"/>
      <c r="X1114" s="16"/>
      <c r="Y1114" s="16"/>
      <c r="Z1114" s="16"/>
      <c r="AA1114" s="16"/>
      <c r="AB1114" s="16"/>
      <c r="AC1114" s="16"/>
    </row>
    <row r="1115" spans="1:29" ht="15.75" customHeight="1" x14ac:dyDescent="0.35">
      <c r="A1115" s="17"/>
      <c r="B1115" s="16"/>
      <c r="C1115" s="16"/>
      <c r="D1115" s="16"/>
      <c r="E1115" s="16"/>
      <c r="F1115" s="16"/>
      <c r="G1115" s="16"/>
      <c r="H1115" s="16"/>
      <c r="I1115" s="16"/>
      <c r="J1115" s="16"/>
      <c r="K1115" s="16"/>
      <c r="L1115" s="16"/>
      <c r="N1115" s="16"/>
      <c r="O1115" s="16"/>
      <c r="P1115" s="16"/>
      <c r="Q1115" s="16"/>
      <c r="R1115" s="16"/>
      <c r="S1115" s="23"/>
      <c r="T1115" s="16"/>
      <c r="U1115" s="16"/>
      <c r="W1115" s="23"/>
      <c r="X1115" s="16"/>
      <c r="Y1115" s="16"/>
      <c r="Z1115" s="16"/>
      <c r="AA1115" s="16"/>
      <c r="AB1115" s="16"/>
      <c r="AC1115" s="16"/>
    </row>
    <row r="1116" spans="1:29" ht="15.75" customHeight="1" x14ac:dyDescent="0.35">
      <c r="A1116" s="17"/>
      <c r="B1116" s="16"/>
      <c r="C1116" s="16"/>
      <c r="D1116" s="16"/>
      <c r="E1116" s="16"/>
      <c r="F1116" s="16"/>
      <c r="G1116" s="16"/>
      <c r="H1116" s="16"/>
      <c r="I1116" s="16"/>
      <c r="J1116" s="16"/>
      <c r="K1116" s="16"/>
      <c r="L1116" s="16"/>
      <c r="N1116" s="16"/>
      <c r="O1116" s="16"/>
      <c r="P1116" s="16"/>
      <c r="Q1116" s="16"/>
      <c r="R1116" s="16"/>
      <c r="S1116" s="23"/>
      <c r="T1116" s="16"/>
      <c r="U1116" s="16"/>
      <c r="W1116" s="23"/>
      <c r="X1116" s="16"/>
      <c r="Y1116" s="16"/>
      <c r="Z1116" s="16"/>
      <c r="AA1116" s="16"/>
      <c r="AB1116" s="16"/>
      <c r="AC1116" s="16"/>
    </row>
    <row r="1117" spans="1:29" ht="15.75" customHeight="1" x14ac:dyDescent="0.35">
      <c r="A1117" s="17"/>
      <c r="B1117" s="16"/>
      <c r="C1117" s="16"/>
      <c r="D1117" s="16"/>
      <c r="E1117" s="16"/>
      <c r="F1117" s="16"/>
      <c r="G1117" s="16"/>
      <c r="H1117" s="16"/>
      <c r="I1117" s="16"/>
      <c r="J1117" s="16"/>
      <c r="K1117" s="16"/>
      <c r="L1117" s="16"/>
      <c r="N1117" s="16"/>
      <c r="O1117" s="16"/>
      <c r="P1117" s="16"/>
      <c r="Q1117" s="16"/>
      <c r="R1117" s="16"/>
      <c r="S1117" s="23"/>
      <c r="T1117" s="16"/>
      <c r="U1117" s="16"/>
      <c r="W1117" s="23"/>
      <c r="X1117" s="16"/>
      <c r="Y1117" s="16"/>
      <c r="Z1117" s="16"/>
      <c r="AA1117" s="16"/>
      <c r="AB1117" s="16"/>
      <c r="AC1117" s="16"/>
    </row>
    <row r="1118" spans="1:29" ht="15.75" customHeight="1" x14ac:dyDescent="0.35">
      <c r="A1118" s="17"/>
      <c r="B1118" s="16"/>
      <c r="C1118" s="16"/>
      <c r="D1118" s="16"/>
      <c r="E1118" s="16"/>
      <c r="F1118" s="16"/>
      <c r="G1118" s="16"/>
      <c r="H1118" s="16"/>
      <c r="I1118" s="16"/>
      <c r="J1118" s="16"/>
      <c r="K1118" s="16"/>
      <c r="L1118" s="16"/>
      <c r="N1118" s="16"/>
      <c r="O1118" s="16"/>
      <c r="P1118" s="16"/>
      <c r="Q1118" s="16"/>
      <c r="R1118" s="16"/>
      <c r="S1118" s="23"/>
      <c r="T1118" s="16"/>
      <c r="U1118" s="16"/>
      <c r="W1118" s="23"/>
      <c r="X1118" s="16"/>
      <c r="Y1118" s="16"/>
      <c r="Z1118" s="16"/>
      <c r="AA1118" s="16"/>
      <c r="AB1118" s="16"/>
      <c r="AC1118" s="16"/>
    </row>
    <row r="1119" spans="1:29" ht="15.75" customHeight="1" x14ac:dyDescent="0.35">
      <c r="A1119" s="17"/>
      <c r="B1119" s="16"/>
      <c r="C1119" s="16"/>
      <c r="D1119" s="16"/>
      <c r="E1119" s="16"/>
      <c r="F1119" s="16"/>
      <c r="G1119" s="16"/>
      <c r="H1119" s="16"/>
      <c r="I1119" s="16"/>
      <c r="J1119" s="16"/>
      <c r="K1119" s="16"/>
      <c r="L1119" s="16"/>
      <c r="N1119" s="16"/>
      <c r="O1119" s="16"/>
      <c r="P1119" s="16"/>
      <c r="Q1119" s="16"/>
      <c r="R1119" s="16"/>
      <c r="S1119" s="23"/>
      <c r="T1119" s="16"/>
      <c r="U1119" s="16"/>
      <c r="W1119" s="23"/>
      <c r="X1119" s="16"/>
      <c r="Y1119" s="16"/>
      <c r="Z1119" s="16"/>
      <c r="AA1119" s="16"/>
      <c r="AB1119" s="16"/>
      <c r="AC1119" s="16"/>
    </row>
    <row r="1120" spans="1:29" ht="15.75" customHeight="1" x14ac:dyDescent="0.35">
      <c r="A1120" s="17"/>
      <c r="B1120" s="16"/>
      <c r="C1120" s="16"/>
      <c r="D1120" s="16"/>
      <c r="E1120" s="16"/>
      <c r="F1120" s="16"/>
      <c r="G1120" s="16"/>
      <c r="H1120" s="16"/>
      <c r="I1120" s="16"/>
      <c r="J1120" s="16"/>
      <c r="K1120" s="16"/>
      <c r="L1120" s="16"/>
      <c r="N1120" s="16"/>
      <c r="O1120" s="16"/>
      <c r="P1120" s="16"/>
      <c r="Q1120" s="16"/>
      <c r="R1120" s="16"/>
      <c r="S1120" s="23"/>
      <c r="T1120" s="16"/>
      <c r="U1120" s="16"/>
      <c r="W1120" s="23"/>
      <c r="X1120" s="16"/>
      <c r="Y1120" s="16"/>
      <c r="Z1120" s="16"/>
      <c r="AA1120" s="16"/>
      <c r="AB1120" s="16"/>
      <c r="AC1120" s="16"/>
    </row>
    <row r="1121" spans="1:29" ht="15.75" customHeight="1" x14ac:dyDescent="0.35">
      <c r="A1121" s="17"/>
      <c r="B1121" s="16"/>
      <c r="C1121" s="16"/>
      <c r="D1121" s="16"/>
      <c r="E1121" s="16"/>
      <c r="F1121" s="16"/>
      <c r="G1121" s="16"/>
      <c r="H1121" s="16"/>
      <c r="I1121" s="16"/>
      <c r="J1121" s="16"/>
      <c r="K1121" s="16"/>
      <c r="L1121" s="16"/>
      <c r="N1121" s="16"/>
      <c r="O1121" s="16"/>
      <c r="P1121" s="16"/>
      <c r="Q1121" s="16"/>
      <c r="R1121" s="16"/>
      <c r="S1121" s="23"/>
      <c r="T1121" s="16"/>
      <c r="U1121" s="16"/>
      <c r="W1121" s="23"/>
      <c r="X1121" s="16"/>
      <c r="Y1121" s="16"/>
      <c r="Z1121" s="16"/>
      <c r="AA1121" s="16"/>
      <c r="AB1121" s="16"/>
      <c r="AC1121" s="16"/>
    </row>
    <row r="1122" spans="1:29" ht="15.75" customHeight="1" x14ac:dyDescent="0.35">
      <c r="A1122" s="17"/>
      <c r="B1122" s="16"/>
      <c r="C1122" s="16"/>
      <c r="D1122" s="16"/>
      <c r="E1122" s="16"/>
      <c r="F1122" s="16"/>
      <c r="G1122" s="16"/>
      <c r="H1122" s="16"/>
      <c r="I1122" s="16"/>
      <c r="J1122" s="16"/>
      <c r="K1122" s="16"/>
      <c r="L1122" s="16"/>
      <c r="N1122" s="16"/>
      <c r="O1122" s="16"/>
      <c r="P1122" s="16"/>
      <c r="Q1122" s="16"/>
      <c r="R1122" s="16"/>
      <c r="S1122" s="23"/>
      <c r="T1122" s="16"/>
      <c r="U1122" s="16"/>
      <c r="W1122" s="23"/>
      <c r="X1122" s="16"/>
      <c r="Y1122" s="16"/>
      <c r="Z1122" s="16"/>
      <c r="AA1122" s="16"/>
      <c r="AB1122" s="16"/>
      <c r="AC1122" s="16"/>
    </row>
    <row r="1123" spans="1:29" ht="15.75" customHeight="1" x14ac:dyDescent="0.35">
      <c r="A1123" s="17"/>
      <c r="B1123" s="16"/>
      <c r="C1123" s="16"/>
      <c r="D1123" s="16"/>
      <c r="E1123" s="16"/>
      <c r="F1123" s="16"/>
      <c r="G1123" s="16"/>
      <c r="H1123" s="16"/>
      <c r="I1123" s="16"/>
      <c r="J1123" s="16"/>
      <c r="K1123" s="16"/>
      <c r="L1123" s="16"/>
      <c r="N1123" s="16"/>
      <c r="O1123" s="16"/>
      <c r="P1123" s="16"/>
      <c r="Q1123" s="16"/>
      <c r="R1123" s="16"/>
      <c r="S1123" s="23"/>
      <c r="T1123" s="16"/>
      <c r="U1123" s="16"/>
      <c r="W1123" s="23"/>
      <c r="X1123" s="16"/>
      <c r="Y1123" s="16"/>
      <c r="Z1123" s="16"/>
      <c r="AA1123" s="16"/>
      <c r="AB1123" s="16"/>
      <c r="AC1123" s="16"/>
    </row>
    <row r="1124" spans="1:29" ht="15.75" customHeight="1" x14ac:dyDescent="0.35">
      <c r="A1124" s="17"/>
      <c r="B1124" s="16"/>
      <c r="C1124" s="16"/>
      <c r="D1124" s="16"/>
      <c r="E1124" s="16"/>
      <c r="F1124" s="16"/>
      <c r="G1124" s="16"/>
      <c r="H1124" s="16"/>
      <c r="I1124" s="16"/>
      <c r="J1124" s="16"/>
      <c r="K1124" s="16"/>
      <c r="L1124" s="16"/>
      <c r="N1124" s="16"/>
      <c r="O1124" s="16"/>
      <c r="P1124" s="16"/>
      <c r="Q1124" s="16"/>
      <c r="R1124" s="16"/>
      <c r="S1124" s="23"/>
      <c r="T1124" s="16"/>
      <c r="U1124" s="16"/>
      <c r="W1124" s="23"/>
      <c r="X1124" s="16"/>
      <c r="Y1124" s="16"/>
      <c r="Z1124" s="16"/>
      <c r="AA1124" s="16"/>
      <c r="AB1124" s="16"/>
      <c r="AC1124" s="16"/>
    </row>
    <row r="1125" spans="1:29" ht="15.75" customHeight="1" x14ac:dyDescent="0.35">
      <c r="A1125" s="17"/>
      <c r="B1125" s="16"/>
      <c r="C1125" s="16"/>
      <c r="D1125" s="16"/>
      <c r="E1125" s="16"/>
      <c r="F1125" s="16"/>
      <c r="G1125" s="16"/>
      <c r="H1125" s="16"/>
      <c r="I1125" s="16"/>
      <c r="J1125" s="16"/>
      <c r="K1125" s="16"/>
      <c r="L1125" s="16"/>
      <c r="N1125" s="16"/>
      <c r="O1125" s="16"/>
      <c r="P1125" s="16"/>
      <c r="Q1125" s="16"/>
      <c r="R1125" s="16"/>
      <c r="S1125" s="23"/>
      <c r="T1125" s="16"/>
      <c r="U1125" s="16"/>
      <c r="W1125" s="23"/>
      <c r="X1125" s="16"/>
      <c r="Y1125" s="16"/>
      <c r="Z1125" s="16"/>
      <c r="AA1125" s="16"/>
      <c r="AB1125" s="16"/>
      <c r="AC1125" s="16"/>
    </row>
    <row r="1126" spans="1:29" ht="15.75" customHeight="1" x14ac:dyDescent="0.35">
      <c r="A1126" s="17"/>
      <c r="B1126" s="16"/>
      <c r="C1126" s="16"/>
      <c r="D1126" s="16"/>
      <c r="E1126" s="16"/>
      <c r="F1126" s="16"/>
      <c r="G1126" s="16"/>
      <c r="H1126" s="16"/>
      <c r="I1126" s="16"/>
      <c r="J1126" s="16"/>
      <c r="K1126" s="16"/>
      <c r="L1126" s="16"/>
      <c r="N1126" s="16"/>
      <c r="O1126" s="16"/>
      <c r="P1126" s="16"/>
      <c r="Q1126" s="16"/>
      <c r="R1126" s="16"/>
      <c r="S1126" s="23"/>
      <c r="T1126" s="16"/>
      <c r="U1126" s="16"/>
      <c r="W1126" s="23"/>
      <c r="X1126" s="16"/>
      <c r="Y1126" s="16"/>
      <c r="Z1126" s="16"/>
      <c r="AA1126" s="16"/>
      <c r="AB1126" s="16"/>
      <c r="AC1126" s="16"/>
    </row>
    <row r="1127" spans="1:29" ht="15.75" customHeight="1" x14ac:dyDescent="0.35">
      <c r="A1127" s="17"/>
      <c r="B1127" s="16"/>
      <c r="C1127" s="16"/>
      <c r="D1127" s="16"/>
      <c r="E1127" s="16"/>
      <c r="F1127" s="16"/>
      <c r="G1127" s="16"/>
      <c r="H1127" s="16"/>
      <c r="I1127" s="16"/>
      <c r="J1127" s="16"/>
      <c r="K1127" s="16"/>
      <c r="L1127" s="16"/>
      <c r="N1127" s="16"/>
      <c r="O1127" s="16"/>
      <c r="P1127" s="16"/>
      <c r="Q1127" s="16"/>
      <c r="R1127" s="16"/>
      <c r="S1127" s="23"/>
      <c r="T1127" s="16"/>
      <c r="U1127" s="16"/>
      <c r="W1127" s="23"/>
      <c r="X1127" s="16"/>
      <c r="Y1127" s="16"/>
      <c r="Z1127" s="16"/>
      <c r="AA1127" s="16"/>
      <c r="AB1127" s="16"/>
      <c r="AC1127" s="16"/>
    </row>
    <row r="1128" spans="1:29" ht="15.75" customHeight="1" x14ac:dyDescent="0.35">
      <c r="A1128" s="17"/>
      <c r="B1128" s="16"/>
      <c r="C1128" s="16"/>
      <c r="D1128" s="16"/>
      <c r="E1128" s="16"/>
      <c r="F1128" s="16"/>
      <c r="G1128" s="16"/>
      <c r="H1128" s="16"/>
      <c r="I1128" s="16"/>
      <c r="J1128" s="16"/>
      <c r="K1128" s="16"/>
      <c r="L1128" s="16"/>
      <c r="N1128" s="16"/>
      <c r="O1128" s="16"/>
      <c r="P1128" s="16"/>
      <c r="Q1128" s="16"/>
      <c r="R1128" s="16"/>
      <c r="S1128" s="23"/>
      <c r="T1128" s="16"/>
      <c r="U1128" s="16"/>
      <c r="W1128" s="23"/>
      <c r="X1128" s="16"/>
      <c r="Y1128" s="16"/>
      <c r="Z1128" s="16"/>
      <c r="AA1128" s="16"/>
      <c r="AB1128" s="16"/>
      <c r="AC1128" s="16"/>
    </row>
    <row r="1129" spans="1:29" ht="15.75" customHeight="1" x14ac:dyDescent="0.35">
      <c r="A1129" s="17"/>
      <c r="B1129" s="16"/>
      <c r="C1129" s="16"/>
      <c r="D1129" s="16"/>
      <c r="E1129" s="16"/>
      <c r="F1129" s="16"/>
      <c r="G1129" s="16"/>
      <c r="H1129" s="16"/>
      <c r="I1129" s="16"/>
      <c r="J1129" s="16"/>
      <c r="K1129" s="16"/>
      <c r="L1129" s="16"/>
      <c r="N1129" s="16"/>
      <c r="O1129" s="16"/>
      <c r="P1129" s="16"/>
      <c r="Q1129" s="16"/>
      <c r="R1129" s="16"/>
      <c r="S1129" s="23"/>
      <c r="T1129" s="16"/>
      <c r="U1129" s="16"/>
      <c r="W1129" s="23"/>
      <c r="X1129" s="16"/>
      <c r="Y1129" s="16"/>
      <c r="Z1129" s="16"/>
      <c r="AA1129" s="16"/>
      <c r="AB1129" s="16"/>
      <c r="AC1129" s="16"/>
    </row>
    <row r="1130" spans="1:29" ht="15.75" customHeight="1" x14ac:dyDescent="0.35">
      <c r="A1130" s="17"/>
      <c r="B1130" s="16"/>
      <c r="C1130" s="16"/>
      <c r="D1130" s="16"/>
      <c r="E1130" s="16"/>
      <c r="F1130" s="16"/>
      <c r="G1130" s="16"/>
      <c r="H1130" s="16"/>
      <c r="I1130" s="16"/>
      <c r="J1130" s="16"/>
      <c r="K1130" s="16"/>
      <c r="L1130" s="16"/>
      <c r="N1130" s="16"/>
      <c r="O1130" s="16"/>
      <c r="P1130" s="16"/>
      <c r="Q1130" s="16"/>
      <c r="R1130" s="16"/>
      <c r="S1130" s="23"/>
      <c r="T1130" s="16"/>
      <c r="U1130" s="16"/>
      <c r="W1130" s="23"/>
      <c r="X1130" s="16"/>
      <c r="Y1130" s="16"/>
      <c r="Z1130" s="16"/>
      <c r="AA1130" s="16"/>
      <c r="AB1130" s="16"/>
      <c r="AC1130" s="16"/>
    </row>
    <row r="1131" spans="1:29" ht="15.75" customHeight="1" x14ac:dyDescent="0.35">
      <c r="A1131" s="17"/>
      <c r="B1131" s="16"/>
      <c r="C1131" s="16"/>
      <c r="D1131" s="16"/>
      <c r="E1131" s="16"/>
      <c r="F1131" s="16"/>
      <c r="G1131" s="16"/>
      <c r="H1131" s="16"/>
      <c r="I1131" s="16"/>
      <c r="J1131" s="16"/>
      <c r="K1131" s="16"/>
      <c r="L1131" s="16"/>
      <c r="N1131" s="16"/>
      <c r="O1131" s="16"/>
      <c r="P1131" s="16"/>
      <c r="Q1131" s="16"/>
      <c r="R1131" s="16"/>
      <c r="S1131" s="23"/>
      <c r="T1131" s="16"/>
      <c r="U1131" s="16"/>
      <c r="W1131" s="23"/>
      <c r="X1131" s="16"/>
      <c r="Y1131" s="16"/>
      <c r="Z1131" s="16"/>
      <c r="AA1131" s="16"/>
      <c r="AB1131" s="16"/>
      <c r="AC1131" s="16"/>
    </row>
    <row r="1132" spans="1:29" ht="15.75" customHeight="1" x14ac:dyDescent="0.35">
      <c r="A1132" s="17"/>
      <c r="B1132" s="16"/>
      <c r="C1132" s="16"/>
      <c r="D1132" s="16"/>
      <c r="E1132" s="16"/>
      <c r="F1132" s="16"/>
      <c r="G1132" s="16"/>
      <c r="H1132" s="16"/>
      <c r="I1132" s="16"/>
      <c r="J1132" s="16"/>
      <c r="K1132" s="16"/>
      <c r="L1132" s="16"/>
      <c r="N1132" s="16"/>
      <c r="O1132" s="16"/>
      <c r="P1132" s="16"/>
      <c r="Q1132" s="16"/>
      <c r="R1132" s="16"/>
      <c r="S1132" s="23"/>
      <c r="T1132" s="16"/>
      <c r="U1132" s="16"/>
      <c r="W1132" s="23"/>
      <c r="X1132" s="16"/>
      <c r="Y1132" s="16"/>
      <c r="Z1132" s="16"/>
      <c r="AA1132" s="16"/>
      <c r="AB1132" s="16"/>
      <c r="AC1132" s="16"/>
    </row>
    <row r="1133" spans="1:29" ht="15.75" customHeight="1" x14ac:dyDescent="0.35">
      <c r="A1133" s="17"/>
      <c r="B1133" s="16"/>
      <c r="C1133" s="16"/>
      <c r="D1133" s="16"/>
      <c r="E1133" s="16"/>
      <c r="F1133" s="16"/>
      <c r="G1133" s="16"/>
      <c r="H1133" s="16"/>
      <c r="I1133" s="16"/>
      <c r="J1133" s="16"/>
      <c r="K1133" s="16"/>
      <c r="L1133" s="16"/>
      <c r="N1133" s="16"/>
      <c r="O1133" s="16"/>
      <c r="P1133" s="16"/>
      <c r="Q1133" s="16"/>
      <c r="R1133" s="16"/>
      <c r="S1133" s="23"/>
      <c r="T1133" s="16"/>
      <c r="U1133" s="16"/>
      <c r="W1133" s="23"/>
      <c r="X1133" s="16"/>
      <c r="Y1133" s="16"/>
      <c r="Z1133" s="16"/>
      <c r="AA1133" s="16"/>
      <c r="AB1133" s="16"/>
      <c r="AC1133" s="16"/>
    </row>
    <row r="1134" spans="1:29" ht="15.75" customHeight="1" x14ac:dyDescent="0.35">
      <c r="A1134" s="17"/>
      <c r="B1134" s="16"/>
      <c r="C1134" s="16"/>
      <c r="D1134" s="16"/>
      <c r="E1134" s="16"/>
      <c r="F1134" s="16"/>
      <c r="G1134" s="16"/>
      <c r="H1134" s="16"/>
      <c r="I1134" s="16"/>
      <c r="J1134" s="16"/>
      <c r="K1134" s="16"/>
      <c r="L1134" s="16"/>
      <c r="N1134" s="16"/>
      <c r="O1134" s="16"/>
      <c r="P1134" s="16"/>
      <c r="Q1134" s="16"/>
      <c r="R1134" s="16"/>
      <c r="S1134" s="23"/>
      <c r="T1134" s="16"/>
      <c r="U1134" s="16"/>
      <c r="W1134" s="23"/>
      <c r="X1134" s="16"/>
      <c r="Y1134" s="16"/>
      <c r="Z1134" s="16"/>
      <c r="AA1134" s="16"/>
      <c r="AB1134" s="16"/>
      <c r="AC1134" s="16"/>
    </row>
    <row r="1135" spans="1:29" ht="15.75" customHeight="1" x14ac:dyDescent="0.35">
      <c r="A1135" s="17"/>
      <c r="B1135" s="16"/>
      <c r="C1135" s="16"/>
      <c r="D1135" s="16"/>
      <c r="E1135" s="16"/>
      <c r="F1135" s="16"/>
      <c r="G1135" s="16"/>
      <c r="H1135" s="16"/>
      <c r="I1135" s="16"/>
      <c r="J1135" s="16"/>
      <c r="K1135" s="16"/>
      <c r="L1135" s="16"/>
      <c r="N1135" s="16"/>
      <c r="O1135" s="16"/>
      <c r="P1135" s="16"/>
      <c r="Q1135" s="16"/>
      <c r="R1135" s="16"/>
      <c r="S1135" s="23"/>
      <c r="T1135" s="16"/>
      <c r="U1135" s="16"/>
      <c r="W1135" s="23"/>
      <c r="X1135" s="16"/>
      <c r="Y1135" s="16"/>
      <c r="Z1135" s="16"/>
      <c r="AA1135" s="16"/>
      <c r="AB1135" s="16"/>
      <c r="AC1135" s="16"/>
    </row>
    <row r="1136" spans="1:29" ht="15.75" customHeight="1" x14ac:dyDescent="0.35">
      <c r="A1136" s="17"/>
      <c r="B1136" s="16"/>
      <c r="C1136" s="16"/>
      <c r="D1136" s="16"/>
      <c r="E1136" s="16"/>
      <c r="F1136" s="16"/>
      <c r="G1136" s="16"/>
      <c r="H1136" s="16"/>
      <c r="I1136" s="16"/>
      <c r="J1136" s="16"/>
      <c r="K1136" s="16"/>
      <c r="L1136" s="16"/>
      <c r="N1136" s="16"/>
      <c r="O1136" s="16"/>
      <c r="P1136" s="16"/>
      <c r="Q1136" s="16"/>
      <c r="R1136" s="16"/>
      <c r="S1136" s="23"/>
      <c r="T1136" s="16"/>
      <c r="U1136" s="16"/>
      <c r="W1136" s="23"/>
      <c r="X1136" s="16"/>
      <c r="Y1136" s="16"/>
      <c r="Z1136" s="16"/>
      <c r="AA1136" s="16"/>
      <c r="AB1136" s="16"/>
      <c r="AC1136" s="16"/>
    </row>
    <row r="1137" spans="1:29" ht="15.75" customHeight="1" x14ac:dyDescent="0.35">
      <c r="A1137" s="17"/>
      <c r="B1137" s="16"/>
      <c r="C1137" s="16"/>
      <c r="D1137" s="16"/>
      <c r="E1137" s="16"/>
      <c r="F1137" s="16"/>
      <c r="G1137" s="16"/>
      <c r="H1137" s="16"/>
      <c r="I1137" s="16"/>
      <c r="J1137" s="16"/>
      <c r="K1137" s="16"/>
      <c r="L1137" s="16"/>
      <c r="N1137" s="16"/>
      <c r="O1137" s="16"/>
      <c r="P1137" s="16"/>
      <c r="Q1137" s="16"/>
      <c r="R1137" s="16"/>
      <c r="S1137" s="23"/>
      <c r="T1137" s="16"/>
      <c r="U1137" s="16"/>
      <c r="W1137" s="23"/>
      <c r="X1137" s="16"/>
      <c r="Y1137" s="16"/>
      <c r="Z1137" s="16"/>
      <c r="AA1137" s="16"/>
      <c r="AB1137" s="16"/>
      <c r="AC1137" s="16"/>
    </row>
    <row r="1138" spans="1:29" ht="15.75" customHeight="1" x14ac:dyDescent="0.35">
      <c r="A1138" s="17"/>
      <c r="B1138" s="16"/>
      <c r="C1138" s="16"/>
      <c r="D1138" s="16"/>
      <c r="E1138" s="16"/>
      <c r="F1138" s="16"/>
      <c r="G1138" s="16"/>
      <c r="H1138" s="16"/>
      <c r="I1138" s="16"/>
      <c r="J1138" s="16"/>
      <c r="K1138" s="16"/>
      <c r="L1138" s="16"/>
      <c r="N1138" s="16"/>
      <c r="O1138" s="16"/>
      <c r="P1138" s="16"/>
      <c r="Q1138" s="16"/>
      <c r="R1138" s="16"/>
      <c r="S1138" s="23"/>
      <c r="T1138" s="16"/>
      <c r="U1138" s="16"/>
      <c r="W1138" s="23"/>
      <c r="X1138" s="16"/>
      <c r="Y1138" s="16"/>
      <c r="Z1138" s="16"/>
      <c r="AA1138" s="16"/>
      <c r="AB1138" s="16"/>
      <c r="AC1138" s="16"/>
    </row>
    <row r="1139" spans="1:29" ht="15.75" customHeight="1" x14ac:dyDescent="0.35">
      <c r="A1139" s="17"/>
      <c r="B1139" s="16"/>
      <c r="C1139" s="16"/>
      <c r="D1139" s="16"/>
      <c r="E1139" s="16"/>
      <c r="F1139" s="16"/>
      <c r="G1139" s="16"/>
      <c r="H1139" s="16"/>
      <c r="I1139" s="16"/>
      <c r="J1139" s="16"/>
      <c r="K1139" s="16"/>
      <c r="L1139" s="16"/>
      <c r="N1139" s="16"/>
      <c r="O1139" s="16"/>
      <c r="P1139" s="16"/>
      <c r="Q1139" s="16"/>
      <c r="R1139" s="16"/>
      <c r="S1139" s="23"/>
      <c r="T1139" s="16"/>
      <c r="U1139" s="16"/>
      <c r="W1139" s="23"/>
      <c r="X1139" s="16"/>
      <c r="Y1139" s="16"/>
      <c r="Z1139" s="16"/>
      <c r="AA1139" s="16"/>
      <c r="AB1139" s="16"/>
      <c r="AC1139" s="16"/>
    </row>
    <row r="1140" spans="1:29" ht="15.75" customHeight="1" x14ac:dyDescent="0.35">
      <c r="A1140" s="17"/>
      <c r="B1140" s="16"/>
      <c r="C1140" s="16"/>
      <c r="D1140" s="16"/>
      <c r="E1140" s="16"/>
      <c r="F1140" s="16"/>
      <c r="G1140" s="16"/>
      <c r="H1140" s="16"/>
      <c r="I1140" s="16"/>
      <c r="J1140" s="16"/>
      <c r="K1140" s="16"/>
      <c r="L1140" s="16"/>
      <c r="N1140" s="16"/>
      <c r="O1140" s="16"/>
      <c r="P1140" s="16"/>
      <c r="Q1140" s="16"/>
      <c r="R1140" s="16"/>
      <c r="S1140" s="23"/>
      <c r="T1140" s="16"/>
      <c r="U1140" s="16"/>
      <c r="W1140" s="23"/>
      <c r="X1140" s="16"/>
      <c r="Y1140" s="16"/>
      <c r="Z1140" s="16"/>
      <c r="AA1140" s="16"/>
      <c r="AB1140" s="16"/>
      <c r="AC1140" s="16"/>
    </row>
    <row r="1141" spans="1:29" ht="15.75" customHeight="1" x14ac:dyDescent="0.35">
      <c r="A1141" s="17"/>
      <c r="B1141" s="16"/>
      <c r="C1141" s="16"/>
      <c r="D1141" s="16"/>
      <c r="E1141" s="16"/>
      <c r="F1141" s="16"/>
      <c r="G1141" s="16"/>
      <c r="H1141" s="16"/>
      <c r="I1141" s="16"/>
      <c r="J1141" s="16"/>
      <c r="K1141" s="16"/>
      <c r="L1141" s="16"/>
      <c r="N1141" s="16"/>
      <c r="O1141" s="16"/>
      <c r="P1141" s="16"/>
      <c r="Q1141" s="16"/>
      <c r="R1141" s="16"/>
      <c r="S1141" s="23"/>
      <c r="T1141" s="16"/>
      <c r="U1141" s="16"/>
      <c r="W1141" s="23"/>
      <c r="X1141" s="16"/>
      <c r="Y1141" s="16"/>
      <c r="Z1141" s="16"/>
      <c r="AA1141" s="16"/>
      <c r="AB1141" s="16"/>
      <c r="AC1141" s="16"/>
    </row>
    <row r="1142" spans="1:29" ht="15.75" customHeight="1" x14ac:dyDescent="0.35">
      <c r="A1142" s="17"/>
      <c r="B1142" s="16"/>
      <c r="C1142" s="16"/>
      <c r="D1142" s="16"/>
      <c r="E1142" s="16"/>
      <c r="F1142" s="16"/>
      <c r="G1142" s="16"/>
      <c r="H1142" s="16"/>
      <c r="I1142" s="16"/>
      <c r="J1142" s="16"/>
      <c r="K1142" s="16"/>
      <c r="L1142" s="16"/>
      <c r="N1142" s="16"/>
      <c r="O1142" s="16"/>
      <c r="P1142" s="16"/>
      <c r="Q1142" s="16"/>
      <c r="R1142" s="16"/>
      <c r="S1142" s="23"/>
      <c r="T1142" s="16"/>
      <c r="U1142" s="16"/>
      <c r="W1142" s="23"/>
      <c r="X1142" s="16"/>
      <c r="Y1142" s="16"/>
      <c r="Z1142" s="16"/>
      <c r="AA1142" s="16"/>
      <c r="AB1142" s="16"/>
      <c r="AC1142" s="16"/>
    </row>
    <row r="1143" spans="1:29" ht="15.75" customHeight="1" x14ac:dyDescent="0.35">
      <c r="A1143" s="17"/>
      <c r="B1143" s="16"/>
      <c r="C1143" s="16"/>
      <c r="D1143" s="16"/>
      <c r="E1143" s="16"/>
      <c r="F1143" s="16"/>
      <c r="G1143" s="16"/>
      <c r="H1143" s="16"/>
      <c r="I1143" s="16"/>
      <c r="J1143" s="16"/>
      <c r="K1143" s="16"/>
      <c r="L1143" s="16"/>
      <c r="N1143" s="16"/>
      <c r="O1143" s="16"/>
      <c r="P1143" s="16"/>
      <c r="Q1143" s="16"/>
      <c r="R1143" s="16"/>
      <c r="S1143" s="23"/>
      <c r="T1143" s="16"/>
      <c r="U1143" s="16"/>
      <c r="W1143" s="23"/>
      <c r="X1143" s="16"/>
      <c r="Y1143" s="16"/>
      <c r="Z1143" s="16"/>
      <c r="AA1143" s="16"/>
      <c r="AB1143" s="16"/>
      <c r="AC1143" s="16"/>
    </row>
    <row r="1144" spans="1:29" ht="15.75" customHeight="1" x14ac:dyDescent="0.35">
      <c r="A1144" s="17"/>
      <c r="B1144" s="16"/>
      <c r="C1144" s="16"/>
      <c r="D1144" s="16"/>
      <c r="E1144" s="16"/>
      <c r="F1144" s="16"/>
      <c r="G1144" s="16"/>
      <c r="H1144" s="16"/>
      <c r="I1144" s="16"/>
      <c r="J1144" s="16"/>
      <c r="K1144" s="16"/>
      <c r="L1144" s="16"/>
      <c r="N1144" s="16"/>
      <c r="O1144" s="16"/>
      <c r="P1144" s="16"/>
      <c r="Q1144" s="16"/>
      <c r="R1144" s="16"/>
      <c r="S1144" s="23"/>
      <c r="T1144" s="16"/>
      <c r="U1144" s="16"/>
      <c r="W1144" s="23"/>
      <c r="X1144" s="16"/>
      <c r="Y1144" s="16"/>
      <c r="Z1144" s="16"/>
      <c r="AA1144" s="16"/>
      <c r="AB1144" s="16"/>
      <c r="AC1144" s="16"/>
    </row>
    <row r="1145" spans="1:29" ht="15.75" customHeight="1" x14ac:dyDescent="0.35">
      <c r="A1145" s="17"/>
      <c r="B1145" s="16"/>
      <c r="C1145" s="16"/>
      <c r="D1145" s="16"/>
      <c r="E1145" s="16"/>
      <c r="F1145" s="16"/>
      <c r="G1145" s="16"/>
      <c r="H1145" s="16"/>
      <c r="I1145" s="16"/>
      <c r="J1145" s="16"/>
      <c r="K1145" s="16"/>
      <c r="L1145" s="16"/>
      <c r="N1145" s="16"/>
      <c r="O1145" s="16"/>
      <c r="P1145" s="16"/>
      <c r="Q1145" s="16"/>
      <c r="R1145" s="16"/>
      <c r="S1145" s="23"/>
      <c r="T1145" s="16"/>
      <c r="U1145" s="16"/>
      <c r="W1145" s="23"/>
      <c r="X1145" s="16"/>
      <c r="Y1145" s="16"/>
      <c r="Z1145" s="16"/>
      <c r="AA1145" s="16"/>
      <c r="AB1145" s="16"/>
      <c r="AC1145" s="16"/>
    </row>
    <row r="1146" spans="1:29" ht="15.75" customHeight="1" x14ac:dyDescent="0.35">
      <c r="A1146" s="17"/>
      <c r="B1146" s="16"/>
      <c r="C1146" s="16"/>
      <c r="D1146" s="16"/>
      <c r="E1146" s="16"/>
      <c r="F1146" s="16"/>
      <c r="G1146" s="16"/>
      <c r="H1146" s="16"/>
      <c r="I1146" s="16"/>
      <c r="J1146" s="16"/>
      <c r="K1146" s="16"/>
      <c r="L1146" s="16"/>
      <c r="N1146" s="16"/>
      <c r="O1146" s="16"/>
      <c r="P1146" s="16"/>
      <c r="Q1146" s="16"/>
      <c r="R1146" s="16"/>
      <c r="S1146" s="23"/>
      <c r="T1146" s="16"/>
      <c r="U1146" s="16"/>
      <c r="W1146" s="23"/>
      <c r="X1146" s="16"/>
      <c r="Y1146" s="16"/>
      <c r="Z1146" s="16"/>
      <c r="AA1146" s="16"/>
      <c r="AB1146" s="16"/>
      <c r="AC1146" s="16"/>
    </row>
    <row r="1147" spans="1:29" ht="15.75" customHeight="1" x14ac:dyDescent="0.35">
      <c r="A1147" s="17"/>
      <c r="B1147" s="16"/>
      <c r="C1147" s="16"/>
      <c r="D1147" s="16"/>
      <c r="E1147" s="16"/>
      <c r="F1147" s="16"/>
      <c r="G1147" s="16"/>
      <c r="H1147" s="16"/>
      <c r="I1147" s="16"/>
      <c r="J1147" s="16"/>
      <c r="K1147" s="16"/>
      <c r="L1147" s="16"/>
      <c r="N1147" s="16"/>
      <c r="O1147" s="16"/>
      <c r="P1147" s="16"/>
      <c r="Q1147" s="16"/>
      <c r="R1147" s="16"/>
      <c r="S1147" s="23"/>
      <c r="T1147" s="16"/>
      <c r="U1147" s="16"/>
      <c r="W1147" s="23"/>
      <c r="X1147" s="16"/>
      <c r="Y1147" s="16"/>
      <c r="Z1147" s="16"/>
      <c r="AA1147" s="16"/>
      <c r="AB1147" s="16"/>
      <c r="AC1147" s="16"/>
    </row>
    <row r="1148" spans="1:29" ht="15.75" customHeight="1" x14ac:dyDescent="0.35">
      <c r="A1148" s="17"/>
      <c r="B1148" s="16"/>
      <c r="C1148" s="16"/>
      <c r="D1148" s="16"/>
      <c r="E1148" s="16"/>
      <c r="F1148" s="16"/>
      <c r="G1148" s="16"/>
      <c r="H1148" s="16"/>
      <c r="I1148" s="16"/>
      <c r="J1148" s="16"/>
      <c r="K1148" s="16"/>
      <c r="L1148" s="16"/>
      <c r="N1148" s="16"/>
      <c r="O1148" s="16"/>
      <c r="P1148" s="16"/>
      <c r="Q1148" s="16"/>
      <c r="R1148" s="16"/>
      <c r="S1148" s="23"/>
      <c r="T1148" s="16"/>
      <c r="U1148" s="16"/>
      <c r="W1148" s="23"/>
      <c r="X1148" s="16"/>
      <c r="Y1148" s="16"/>
      <c r="Z1148" s="16"/>
      <c r="AA1148" s="16"/>
      <c r="AB1148" s="16"/>
      <c r="AC1148" s="16"/>
    </row>
    <row r="1149" spans="1:29" ht="15.75" customHeight="1" x14ac:dyDescent="0.35">
      <c r="A1149" s="17"/>
      <c r="B1149" s="16"/>
      <c r="C1149" s="16"/>
      <c r="D1149" s="16"/>
      <c r="E1149" s="16"/>
      <c r="F1149" s="16"/>
      <c r="G1149" s="16"/>
      <c r="H1149" s="16"/>
      <c r="I1149" s="16"/>
      <c r="J1149" s="16"/>
      <c r="K1149" s="16"/>
      <c r="L1149" s="16"/>
      <c r="N1149" s="16"/>
      <c r="O1149" s="16"/>
      <c r="P1149" s="16"/>
      <c r="Q1149" s="16"/>
      <c r="R1149" s="16"/>
      <c r="S1149" s="23"/>
      <c r="T1149" s="16"/>
      <c r="U1149" s="16"/>
      <c r="W1149" s="23"/>
      <c r="X1149" s="16"/>
      <c r="Y1149" s="16"/>
      <c r="Z1149" s="16"/>
      <c r="AA1149" s="16"/>
      <c r="AB1149" s="16"/>
      <c r="AC1149" s="16"/>
    </row>
    <row r="1150" spans="1:29" ht="15.75" customHeight="1" x14ac:dyDescent="0.35">
      <c r="A1150" s="17"/>
      <c r="B1150" s="16"/>
      <c r="C1150" s="16"/>
      <c r="D1150" s="16"/>
      <c r="E1150" s="16"/>
      <c r="F1150" s="16"/>
      <c r="G1150" s="16"/>
      <c r="H1150" s="16"/>
      <c r="I1150" s="16"/>
      <c r="J1150" s="16"/>
      <c r="K1150" s="16"/>
      <c r="L1150" s="16"/>
      <c r="N1150" s="16"/>
      <c r="O1150" s="16"/>
      <c r="P1150" s="16"/>
      <c r="Q1150" s="16"/>
      <c r="R1150" s="16"/>
      <c r="S1150" s="23"/>
      <c r="T1150" s="16"/>
      <c r="U1150" s="16"/>
      <c r="W1150" s="23"/>
      <c r="X1150" s="16"/>
      <c r="Y1150" s="16"/>
      <c r="Z1150" s="16"/>
      <c r="AA1150" s="16"/>
      <c r="AB1150" s="16"/>
      <c r="AC1150" s="16"/>
    </row>
    <row r="1151" spans="1:29" ht="15.75" customHeight="1" x14ac:dyDescent="0.35">
      <c r="A1151" s="17"/>
      <c r="B1151" s="16"/>
      <c r="C1151" s="16"/>
      <c r="D1151" s="16"/>
      <c r="E1151" s="16"/>
      <c r="F1151" s="16"/>
      <c r="G1151" s="16"/>
      <c r="H1151" s="16"/>
      <c r="I1151" s="16"/>
      <c r="J1151" s="16"/>
      <c r="K1151" s="16"/>
      <c r="L1151" s="16"/>
      <c r="N1151" s="16"/>
      <c r="O1151" s="16"/>
      <c r="P1151" s="16"/>
      <c r="Q1151" s="16"/>
      <c r="R1151" s="16"/>
      <c r="S1151" s="23"/>
      <c r="T1151" s="16"/>
      <c r="U1151" s="16"/>
      <c r="W1151" s="23"/>
      <c r="X1151" s="16"/>
      <c r="Y1151" s="16"/>
      <c r="Z1151" s="16"/>
      <c r="AA1151" s="16"/>
      <c r="AB1151" s="16"/>
      <c r="AC1151" s="16"/>
    </row>
    <row r="1152" spans="1:29" ht="15.75" customHeight="1" x14ac:dyDescent="0.35">
      <c r="A1152" s="17"/>
      <c r="B1152" s="16"/>
      <c r="C1152" s="16"/>
      <c r="D1152" s="16"/>
      <c r="E1152" s="16"/>
      <c r="F1152" s="16"/>
      <c r="G1152" s="16"/>
      <c r="H1152" s="16"/>
      <c r="I1152" s="16"/>
      <c r="J1152" s="16"/>
      <c r="K1152" s="16"/>
      <c r="L1152" s="16"/>
      <c r="N1152" s="16"/>
      <c r="O1152" s="16"/>
      <c r="P1152" s="16"/>
      <c r="Q1152" s="16"/>
      <c r="R1152" s="16"/>
      <c r="S1152" s="23"/>
      <c r="T1152" s="16"/>
      <c r="U1152" s="16"/>
      <c r="W1152" s="23"/>
      <c r="X1152" s="16"/>
      <c r="Y1152" s="16"/>
      <c r="Z1152" s="16"/>
      <c r="AA1152" s="16"/>
      <c r="AB1152" s="16"/>
      <c r="AC1152" s="16"/>
    </row>
    <row r="1153" spans="1:29" ht="15.75" customHeight="1" x14ac:dyDescent="0.35">
      <c r="A1153" s="17"/>
      <c r="B1153" s="16"/>
      <c r="C1153" s="16"/>
      <c r="D1153" s="16"/>
      <c r="E1153" s="16"/>
      <c r="F1153" s="16"/>
      <c r="G1153" s="16"/>
      <c r="H1153" s="16"/>
      <c r="I1153" s="16"/>
      <c r="J1153" s="16"/>
      <c r="K1153" s="16"/>
      <c r="L1153" s="16"/>
      <c r="N1153" s="16"/>
      <c r="O1153" s="16"/>
      <c r="P1153" s="16"/>
      <c r="Q1153" s="16"/>
      <c r="R1153" s="16"/>
      <c r="S1153" s="23"/>
      <c r="T1153" s="16"/>
      <c r="U1153" s="16"/>
      <c r="W1153" s="23"/>
      <c r="X1153" s="16"/>
      <c r="Y1153" s="16"/>
      <c r="Z1153" s="16"/>
      <c r="AA1153" s="16"/>
      <c r="AB1153" s="16"/>
      <c r="AC1153" s="16"/>
    </row>
    <row r="1154" spans="1:29" ht="15.75" customHeight="1" x14ac:dyDescent="0.35">
      <c r="A1154" s="17"/>
      <c r="B1154" s="16"/>
      <c r="C1154" s="16"/>
      <c r="D1154" s="16"/>
      <c r="E1154" s="16"/>
      <c r="F1154" s="16"/>
      <c r="G1154" s="16"/>
      <c r="H1154" s="16"/>
      <c r="I1154" s="16"/>
      <c r="J1154" s="16"/>
      <c r="K1154" s="16"/>
      <c r="L1154" s="16"/>
      <c r="N1154" s="16"/>
      <c r="O1154" s="16"/>
      <c r="P1154" s="16"/>
      <c r="Q1154" s="16"/>
      <c r="R1154" s="16"/>
      <c r="S1154" s="23"/>
      <c r="T1154" s="16"/>
      <c r="U1154" s="16"/>
      <c r="W1154" s="23"/>
      <c r="X1154" s="16"/>
      <c r="Y1154" s="16"/>
      <c r="Z1154" s="16"/>
      <c r="AA1154" s="16"/>
      <c r="AB1154" s="16"/>
      <c r="AC1154" s="16"/>
    </row>
    <row r="1155" spans="1:29" ht="15.75" customHeight="1" x14ac:dyDescent="0.35">
      <c r="A1155" s="17"/>
      <c r="B1155" s="16"/>
      <c r="C1155" s="16"/>
      <c r="D1155" s="16"/>
      <c r="E1155" s="16"/>
      <c r="F1155" s="16"/>
      <c r="G1155" s="16"/>
      <c r="H1155" s="16"/>
      <c r="I1155" s="16"/>
      <c r="J1155" s="16"/>
      <c r="K1155" s="16"/>
      <c r="L1155" s="16"/>
      <c r="N1155" s="16"/>
      <c r="O1155" s="16"/>
      <c r="P1155" s="16"/>
      <c r="Q1155" s="16"/>
      <c r="R1155" s="16"/>
      <c r="S1155" s="23"/>
      <c r="T1155" s="16"/>
      <c r="U1155" s="16"/>
      <c r="W1155" s="23"/>
      <c r="X1155" s="16"/>
      <c r="Y1155" s="16"/>
      <c r="Z1155" s="16"/>
      <c r="AA1155" s="16"/>
      <c r="AB1155" s="16"/>
      <c r="AC1155" s="16"/>
    </row>
    <row r="1156" spans="1:29" ht="15.75" customHeight="1" x14ac:dyDescent="0.35">
      <c r="A1156" s="17"/>
      <c r="B1156" s="16"/>
      <c r="C1156" s="16"/>
      <c r="D1156" s="16"/>
      <c r="E1156" s="16"/>
      <c r="F1156" s="16"/>
      <c r="G1156" s="16"/>
      <c r="H1156" s="16"/>
      <c r="I1156" s="16"/>
      <c r="J1156" s="16"/>
      <c r="K1156" s="16"/>
      <c r="L1156" s="16"/>
      <c r="N1156" s="16"/>
      <c r="O1156" s="16"/>
      <c r="P1156" s="16"/>
      <c r="Q1156" s="16"/>
      <c r="R1156" s="16"/>
      <c r="S1156" s="23"/>
      <c r="T1156" s="16"/>
      <c r="U1156" s="16"/>
      <c r="W1156" s="23"/>
      <c r="X1156" s="16"/>
      <c r="Y1156" s="16"/>
      <c r="Z1156" s="16"/>
      <c r="AA1156" s="16"/>
      <c r="AB1156" s="16"/>
      <c r="AC1156" s="16"/>
    </row>
    <row r="1157" spans="1:29" ht="15.75" customHeight="1" x14ac:dyDescent="0.35">
      <c r="A1157" s="17"/>
      <c r="B1157" s="16"/>
      <c r="C1157" s="16"/>
      <c r="D1157" s="16"/>
      <c r="E1157" s="16"/>
      <c r="F1157" s="16"/>
      <c r="G1157" s="16"/>
      <c r="H1157" s="16"/>
      <c r="I1157" s="16"/>
      <c r="J1157" s="16"/>
      <c r="K1157" s="16"/>
      <c r="L1157" s="16"/>
      <c r="N1157" s="16"/>
      <c r="O1157" s="16"/>
      <c r="P1157" s="16"/>
      <c r="Q1157" s="16"/>
      <c r="R1157" s="16"/>
      <c r="S1157" s="23"/>
      <c r="T1157" s="16"/>
      <c r="U1157" s="16"/>
      <c r="W1157" s="23"/>
      <c r="X1157" s="16"/>
      <c r="Y1157" s="16"/>
      <c r="Z1157" s="16"/>
      <c r="AA1157" s="16"/>
      <c r="AB1157" s="16"/>
      <c r="AC1157" s="16"/>
    </row>
    <row r="1158" spans="1:29" ht="15.75" customHeight="1" x14ac:dyDescent="0.35">
      <c r="A1158" s="17"/>
      <c r="B1158" s="16"/>
      <c r="C1158" s="16"/>
      <c r="D1158" s="16"/>
      <c r="E1158" s="16"/>
      <c r="F1158" s="16"/>
      <c r="G1158" s="16"/>
      <c r="H1158" s="16"/>
      <c r="I1158" s="16"/>
      <c r="J1158" s="16"/>
      <c r="K1158" s="16"/>
      <c r="L1158" s="16"/>
      <c r="N1158" s="16"/>
      <c r="O1158" s="16"/>
      <c r="P1158" s="16"/>
      <c r="Q1158" s="16"/>
      <c r="R1158" s="16"/>
      <c r="S1158" s="23"/>
      <c r="T1158" s="16"/>
      <c r="U1158" s="16"/>
      <c r="W1158" s="23"/>
      <c r="X1158" s="16"/>
      <c r="Y1158" s="16"/>
      <c r="Z1158" s="16"/>
      <c r="AA1158" s="16"/>
      <c r="AB1158" s="16"/>
      <c r="AC1158" s="16"/>
    </row>
    <row r="1159" spans="1:29" ht="15.75" customHeight="1" x14ac:dyDescent="0.35">
      <c r="A1159" s="17"/>
      <c r="B1159" s="16"/>
      <c r="C1159" s="16"/>
      <c r="D1159" s="16"/>
      <c r="E1159" s="16"/>
      <c r="F1159" s="16"/>
      <c r="G1159" s="16"/>
      <c r="H1159" s="16"/>
      <c r="I1159" s="16"/>
      <c r="J1159" s="16"/>
      <c r="K1159" s="16"/>
      <c r="L1159" s="16"/>
      <c r="N1159" s="16"/>
      <c r="O1159" s="16"/>
      <c r="P1159" s="16"/>
      <c r="Q1159" s="16"/>
      <c r="R1159" s="16"/>
      <c r="S1159" s="23"/>
      <c r="T1159" s="16"/>
      <c r="U1159" s="16"/>
      <c r="W1159" s="23"/>
      <c r="X1159" s="16"/>
      <c r="Y1159" s="16"/>
      <c r="Z1159" s="16"/>
      <c r="AA1159" s="16"/>
      <c r="AB1159" s="16"/>
      <c r="AC1159" s="16"/>
    </row>
    <row r="1160" spans="1:29" ht="15.75" customHeight="1" x14ac:dyDescent="0.35">
      <c r="A1160" s="17"/>
      <c r="B1160" s="16"/>
      <c r="C1160" s="16"/>
      <c r="D1160" s="16"/>
      <c r="E1160" s="16"/>
      <c r="F1160" s="16"/>
      <c r="G1160" s="16"/>
      <c r="H1160" s="16"/>
      <c r="I1160" s="16"/>
      <c r="J1160" s="16"/>
      <c r="K1160" s="16"/>
      <c r="L1160" s="16"/>
      <c r="N1160" s="16"/>
      <c r="O1160" s="16"/>
      <c r="P1160" s="16"/>
      <c r="Q1160" s="16"/>
      <c r="R1160" s="16"/>
      <c r="S1160" s="23"/>
      <c r="T1160" s="16"/>
      <c r="U1160" s="16"/>
      <c r="W1160" s="23"/>
      <c r="X1160" s="16"/>
      <c r="Y1160" s="16"/>
      <c r="Z1160" s="16"/>
      <c r="AA1160" s="16"/>
      <c r="AB1160" s="16"/>
      <c r="AC1160" s="16"/>
    </row>
    <row r="1161" spans="1:29" ht="15.75" customHeight="1" x14ac:dyDescent="0.35">
      <c r="A1161" s="17"/>
      <c r="B1161" s="16"/>
      <c r="C1161" s="16"/>
      <c r="D1161" s="16"/>
      <c r="E1161" s="16"/>
      <c r="F1161" s="16"/>
      <c r="G1161" s="16"/>
      <c r="H1161" s="16"/>
      <c r="I1161" s="16"/>
      <c r="J1161" s="16"/>
      <c r="K1161" s="16"/>
      <c r="L1161" s="16"/>
      <c r="N1161" s="16"/>
      <c r="O1161" s="16"/>
      <c r="P1161" s="16"/>
      <c r="Q1161" s="16"/>
      <c r="R1161" s="16"/>
      <c r="S1161" s="23"/>
      <c r="T1161" s="16"/>
      <c r="U1161" s="16"/>
      <c r="W1161" s="23"/>
      <c r="X1161" s="16"/>
      <c r="Y1161" s="16"/>
      <c r="Z1161" s="16"/>
      <c r="AA1161" s="16"/>
      <c r="AB1161" s="16"/>
      <c r="AC1161" s="16"/>
    </row>
    <row r="1162" spans="1:29" ht="15.75" customHeight="1" x14ac:dyDescent="0.35">
      <c r="A1162" s="17"/>
      <c r="B1162" s="16"/>
      <c r="C1162" s="16"/>
      <c r="D1162" s="16"/>
      <c r="E1162" s="16"/>
      <c r="F1162" s="16"/>
      <c r="G1162" s="16"/>
      <c r="H1162" s="16"/>
      <c r="I1162" s="16"/>
      <c r="J1162" s="16"/>
      <c r="K1162" s="16"/>
      <c r="L1162" s="16"/>
      <c r="N1162" s="16"/>
      <c r="O1162" s="16"/>
      <c r="P1162" s="16"/>
      <c r="Q1162" s="16"/>
      <c r="R1162" s="16"/>
      <c r="S1162" s="23"/>
      <c r="T1162" s="16"/>
      <c r="U1162" s="16"/>
      <c r="W1162" s="23"/>
      <c r="X1162" s="16"/>
      <c r="Y1162" s="16"/>
      <c r="Z1162" s="16"/>
      <c r="AA1162" s="16"/>
      <c r="AB1162" s="16"/>
      <c r="AC1162" s="16"/>
    </row>
    <row r="1163" spans="1:29" ht="15.75" customHeight="1" x14ac:dyDescent="0.35">
      <c r="A1163" s="17"/>
      <c r="B1163" s="16"/>
      <c r="C1163" s="16"/>
      <c r="D1163" s="16"/>
      <c r="E1163" s="16"/>
      <c r="F1163" s="16"/>
      <c r="G1163" s="16"/>
      <c r="H1163" s="16"/>
      <c r="I1163" s="16"/>
      <c r="J1163" s="16"/>
      <c r="K1163" s="16"/>
      <c r="L1163" s="16"/>
      <c r="N1163" s="16"/>
      <c r="O1163" s="16"/>
      <c r="P1163" s="16"/>
      <c r="Q1163" s="16"/>
      <c r="R1163" s="16"/>
      <c r="S1163" s="23"/>
      <c r="T1163" s="16"/>
      <c r="U1163" s="16"/>
      <c r="W1163" s="23"/>
      <c r="X1163" s="16"/>
      <c r="Y1163" s="16"/>
      <c r="Z1163" s="16"/>
      <c r="AA1163" s="16"/>
      <c r="AB1163" s="16"/>
      <c r="AC1163" s="16"/>
    </row>
    <row r="1164" spans="1:29" ht="15.75" customHeight="1" x14ac:dyDescent="0.35">
      <c r="A1164" s="17"/>
      <c r="B1164" s="16"/>
      <c r="C1164" s="16"/>
      <c r="D1164" s="16"/>
      <c r="E1164" s="16"/>
      <c r="F1164" s="16"/>
      <c r="G1164" s="16"/>
      <c r="H1164" s="16"/>
      <c r="I1164" s="16"/>
      <c r="J1164" s="16"/>
      <c r="K1164" s="16"/>
      <c r="L1164" s="16"/>
      <c r="N1164" s="16"/>
      <c r="O1164" s="16"/>
      <c r="P1164" s="16"/>
      <c r="Q1164" s="16"/>
      <c r="R1164" s="16"/>
      <c r="S1164" s="23"/>
      <c r="T1164" s="16"/>
      <c r="U1164" s="16"/>
      <c r="W1164" s="23"/>
      <c r="X1164" s="16"/>
      <c r="Y1164" s="16"/>
      <c r="Z1164" s="16"/>
      <c r="AA1164" s="16"/>
      <c r="AB1164" s="16"/>
      <c r="AC1164" s="16"/>
    </row>
    <row r="1165" spans="1:29" ht="15.75" customHeight="1" x14ac:dyDescent="0.35">
      <c r="A1165" s="17"/>
      <c r="B1165" s="16"/>
      <c r="C1165" s="16"/>
      <c r="D1165" s="16"/>
      <c r="E1165" s="16"/>
      <c r="F1165" s="16"/>
      <c r="G1165" s="16"/>
      <c r="H1165" s="16"/>
      <c r="I1165" s="16"/>
      <c r="J1165" s="16"/>
      <c r="K1165" s="16"/>
      <c r="L1165" s="16"/>
      <c r="N1165" s="16"/>
      <c r="O1165" s="16"/>
      <c r="P1165" s="16"/>
      <c r="Q1165" s="16"/>
      <c r="R1165" s="16"/>
      <c r="S1165" s="23"/>
      <c r="T1165" s="16"/>
      <c r="U1165" s="16"/>
      <c r="W1165" s="23"/>
      <c r="X1165" s="16"/>
      <c r="Y1165" s="16"/>
      <c r="Z1165" s="16"/>
      <c r="AA1165" s="16"/>
      <c r="AB1165" s="16"/>
      <c r="AC1165" s="16"/>
    </row>
    <row r="1166" spans="1:29" ht="15.75" customHeight="1" x14ac:dyDescent="0.35">
      <c r="A1166" s="17"/>
      <c r="B1166" s="16"/>
      <c r="C1166" s="16"/>
      <c r="D1166" s="16"/>
      <c r="E1166" s="16"/>
      <c r="F1166" s="16"/>
      <c r="G1166" s="16"/>
      <c r="H1166" s="16"/>
      <c r="I1166" s="16"/>
      <c r="J1166" s="16"/>
      <c r="K1166" s="16"/>
      <c r="L1166" s="16"/>
      <c r="N1166" s="16"/>
      <c r="O1166" s="16"/>
      <c r="P1166" s="16"/>
      <c r="Q1166" s="16"/>
      <c r="R1166" s="16"/>
      <c r="S1166" s="23"/>
      <c r="T1166" s="16"/>
      <c r="U1166" s="16"/>
      <c r="W1166" s="23"/>
      <c r="X1166" s="16"/>
      <c r="Y1166" s="16"/>
      <c r="Z1166" s="16"/>
      <c r="AA1166" s="16"/>
      <c r="AB1166" s="16"/>
      <c r="AC1166" s="16"/>
    </row>
    <row r="1167" spans="1:29" ht="15.75" customHeight="1" x14ac:dyDescent="0.35">
      <c r="A1167" s="17"/>
      <c r="B1167" s="16"/>
      <c r="C1167" s="16"/>
      <c r="D1167" s="16"/>
      <c r="E1167" s="16"/>
      <c r="F1167" s="16"/>
      <c r="G1167" s="16"/>
      <c r="H1167" s="16"/>
      <c r="I1167" s="16"/>
      <c r="J1167" s="16"/>
      <c r="K1167" s="16"/>
      <c r="L1167" s="16"/>
      <c r="N1167" s="16"/>
      <c r="O1167" s="16"/>
      <c r="P1167" s="16"/>
      <c r="Q1167" s="16"/>
      <c r="R1167" s="16"/>
      <c r="S1167" s="23"/>
      <c r="T1167" s="16"/>
      <c r="U1167" s="16"/>
      <c r="W1167" s="23"/>
      <c r="X1167" s="16"/>
      <c r="Y1167" s="16"/>
      <c r="Z1167" s="16"/>
      <c r="AA1167" s="16"/>
      <c r="AB1167" s="16"/>
      <c r="AC1167" s="16"/>
    </row>
    <row r="1168" spans="1:29" ht="15.75" customHeight="1" x14ac:dyDescent="0.35">
      <c r="A1168" s="17"/>
      <c r="B1168" s="16"/>
      <c r="C1168" s="16"/>
      <c r="D1168" s="16"/>
      <c r="E1168" s="16"/>
      <c r="F1168" s="16"/>
      <c r="G1168" s="16"/>
      <c r="H1168" s="16"/>
      <c r="I1168" s="16"/>
      <c r="J1168" s="16"/>
      <c r="K1168" s="16"/>
      <c r="L1168" s="16"/>
      <c r="N1168" s="16"/>
      <c r="O1168" s="16"/>
      <c r="P1168" s="16"/>
      <c r="Q1168" s="16"/>
      <c r="R1168" s="16"/>
      <c r="S1168" s="23"/>
      <c r="T1168" s="16"/>
      <c r="U1168" s="16"/>
      <c r="W1168" s="23"/>
      <c r="X1168" s="16"/>
      <c r="Y1168" s="16"/>
      <c r="Z1168" s="16"/>
      <c r="AA1168" s="16"/>
      <c r="AB1168" s="16"/>
      <c r="AC1168" s="16"/>
    </row>
    <row r="1169" spans="1:29" ht="15.75" customHeight="1" x14ac:dyDescent="0.35">
      <c r="A1169" s="17"/>
      <c r="B1169" s="16"/>
      <c r="C1169" s="16"/>
      <c r="D1169" s="16"/>
      <c r="E1169" s="16"/>
      <c r="F1169" s="16"/>
      <c r="G1169" s="16"/>
      <c r="H1169" s="16"/>
      <c r="I1169" s="16"/>
      <c r="J1169" s="16"/>
      <c r="K1169" s="16"/>
      <c r="L1169" s="16"/>
      <c r="N1169" s="16"/>
      <c r="O1169" s="16"/>
      <c r="P1169" s="16"/>
      <c r="Q1169" s="16"/>
      <c r="R1169" s="16"/>
      <c r="S1169" s="23"/>
      <c r="T1169" s="16"/>
      <c r="U1169" s="16"/>
      <c r="W1169" s="23"/>
      <c r="X1169" s="16"/>
      <c r="Y1169" s="16"/>
      <c r="Z1169" s="16"/>
      <c r="AA1169" s="16"/>
      <c r="AB1169" s="16"/>
      <c r="AC1169" s="16"/>
    </row>
    <row r="1170" spans="1:29" ht="15.75" customHeight="1" x14ac:dyDescent="0.35">
      <c r="A1170" s="17"/>
      <c r="B1170" s="16"/>
      <c r="C1170" s="16"/>
      <c r="D1170" s="16"/>
      <c r="E1170" s="16"/>
      <c r="F1170" s="16"/>
      <c r="G1170" s="16"/>
      <c r="H1170" s="16"/>
      <c r="I1170" s="16"/>
      <c r="J1170" s="16"/>
      <c r="K1170" s="16"/>
      <c r="L1170" s="16"/>
      <c r="N1170" s="16"/>
      <c r="O1170" s="16"/>
      <c r="P1170" s="16"/>
      <c r="Q1170" s="16"/>
      <c r="R1170" s="16"/>
      <c r="S1170" s="23"/>
      <c r="T1170" s="16"/>
      <c r="U1170" s="16"/>
      <c r="W1170" s="23"/>
      <c r="X1170" s="16"/>
      <c r="Y1170" s="16"/>
      <c r="Z1170" s="16"/>
      <c r="AA1170" s="16"/>
      <c r="AB1170" s="16"/>
      <c r="AC1170" s="16"/>
    </row>
    <row r="1171" spans="1:29" ht="15.75" customHeight="1" x14ac:dyDescent="0.35">
      <c r="A1171" s="17"/>
      <c r="B1171" s="16"/>
      <c r="C1171" s="16"/>
      <c r="D1171" s="16"/>
      <c r="E1171" s="16"/>
      <c r="F1171" s="16"/>
      <c r="G1171" s="16"/>
      <c r="H1171" s="16"/>
      <c r="I1171" s="16"/>
      <c r="J1171" s="16"/>
      <c r="K1171" s="16"/>
      <c r="L1171" s="16"/>
      <c r="N1171" s="16"/>
      <c r="O1171" s="16"/>
      <c r="P1171" s="16"/>
      <c r="Q1171" s="16"/>
      <c r="R1171" s="16"/>
      <c r="S1171" s="23"/>
      <c r="T1171" s="16"/>
      <c r="U1171" s="16"/>
      <c r="W1171" s="23"/>
      <c r="X1171" s="16"/>
      <c r="Y1171" s="16"/>
      <c r="Z1171" s="16"/>
      <c r="AA1171" s="16"/>
      <c r="AB1171" s="16"/>
      <c r="AC1171" s="16"/>
    </row>
    <row r="1172" spans="1:29" ht="15.75" customHeight="1" x14ac:dyDescent="0.35">
      <c r="A1172" s="17"/>
      <c r="B1172" s="16"/>
      <c r="C1172" s="16"/>
      <c r="D1172" s="16"/>
      <c r="E1172" s="16"/>
      <c r="F1172" s="16"/>
      <c r="G1172" s="16"/>
      <c r="H1172" s="16"/>
      <c r="I1172" s="16"/>
      <c r="J1172" s="16"/>
      <c r="K1172" s="16"/>
      <c r="L1172" s="16"/>
      <c r="N1172" s="16"/>
      <c r="O1172" s="16"/>
      <c r="P1172" s="16"/>
      <c r="Q1172" s="16"/>
      <c r="R1172" s="16"/>
      <c r="S1172" s="23"/>
      <c r="T1172" s="16"/>
      <c r="U1172" s="16"/>
      <c r="W1172" s="23"/>
      <c r="X1172" s="16"/>
      <c r="Y1172" s="16"/>
      <c r="Z1172" s="16"/>
      <c r="AA1172" s="16"/>
      <c r="AB1172" s="16"/>
      <c r="AC1172" s="16"/>
    </row>
    <row r="1173" spans="1:29" ht="15.75" customHeight="1" x14ac:dyDescent="0.35">
      <c r="A1173" s="17"/>
      <c r="B1173" s="16"/>
      <c r="C1173" s="16"/>
      <c r="D1173" s="16"/>
      <c r="E1173" s="16"/>
      <c r="F1173" s="16"/>
      <c r="G1173" s="16"/>
      <c r="H1173" s="16"/>
      <c r="I1173" s="16"/>
      <c r="J1173" s="16"/>
      <c r="K1173" s="16"/>
      <c r="L1173" s="16"/>
      <c r="N1173" s="16"/>
      <c r="O1173" s="16"/>
      <c r="P1173" s="16"/>
      <c r="Q1173" s="16"/>
      <c r="R1173" s="16"/>
      <c r="S1173" s="23"/>
      <c r="T1173" s="16"/>
      <c r="U1173" s="16"/>
      <c r="W1173" s="23"/>
      <c r="X1173" s="16"/>
      <c r="Y1173" s="16"/>
      <c r="Z1173" s="16"/>
      <c r="AA1173" s="16"/>
      <c r="AB1173" s="16"/>
      <c r="AC1173" s="16"/>
    </row>
    <row r="1174" spans="1:29" ht="15.75" customHeight="1" x14ac:dyDescent="0.35">
      <c r="A1174" s="17"/>
      <c r="B1174" s="16"/>
      <c r="C1174" s="16"/>
      <c r="D1174" s="16"/>
      <c r="E1174" s="16"/>
      <c r="F1174" s="16"/>
      <c r="G1174" s="16"/>
      <c r="H1174" s="16"/>
      <c r="I1174" s="16"/>
      <c r="J1174" s="16"/>
      <c r="K1174" s="16"/>
      <c r="L1174" s="16"/>
      <c r="N1174" s="16"/>
      <c r="O1174" s="16"/>
      <c r="P1174" s="16"/>
      <c r="Q1174" s="16"/>
      <c r="R1174" s="16"/>
      <c r="S1174" s="23"/>
      <c r="T1174" s="16"/>
      <c r="U1174" s="16"/>
      <c r="W1174" s="23"/>
      <c r="X1174" s="16"/>
      <c r="Y1174" s="16"/>
      <c r="Z1174" s="16"/>
      <c r="AA1174" s="16"/>
      <c r="AB1174" s="16"/>
      <c r="AC1174" s="16"/>
    </row>
    <row r="1175" spans="1:29" ht="15.75" customHeight="1" x14ac:dyDescent="0.35">
      <c r="A1175" s="17"/>
      <c r="B1175" s="16"/>
      <c r="C1175" s="16"/>
      <c r="D1175" s="16"/>
      <c r="E1175" s="16"/>
      <c r="F1175" s="16"/>
      <c r="G1175" s="16"/>
      <c r="H1175" s="16"/>
      <c r="I1175" s="16"/>
      <c r="J1175" s="16"/>
      <c r="K1175" s="16"/>
      <c r="L1175" s="16"/>
      <c r="N1175" s="16"/>
      <c r="O1175" s="16"/>
      <c r="P1175" s="16"/>
      <c r="Q1175" s="16"/>
      <c r="R1175" s="16"/>
      <c r="S1175" s="23"/>
      <c r="T1175" s="16"/>
      <c r="U1175" s="16"/>
      <c r="W1175" s="23"/>
      <c r="X1175" s="16"/>
      <c r="Y1175" s="16"/>
      <c r="Z1175" s="16"/>
      <c r="AA1175" s="16"/>
      <c r="AB1175" s="16"/>
      <c r="AC1175" s="16"/>
    </row>
    <row r="1176" spans="1:29" ht="15.75" customHeight="1" x14ac:dyDescent="0.35">
      <c r="A1176" s="17"/>
      <c r="B1176" s="16"/>
      <c r="C1176" s="16"/>
      <c r="D1176" s="16"/>
      <c r="E1176" s="16"/>
      <c r="F1176" s="16"/>
      <c r="G1176" s="16"/>
      <c r="H1176" s="16"/>
      <c r="I1176" s="16"/>
      <c r="J1176" s="16"/>
      <c r="K1176" s="16"/>
      <c r="L1176" s="16"/>
      <c r="N1176" s="16"/>
      <c r="O1176" s="16"/>
      <c r="P1176" s="16"/>
      <c r="Q1176" s="16"/>
      <c r="R1176" s="16"/>
      <c r="S1176" s="23"/>
      <c r="T1176" s="16"/>
      <c r="U1176" s="16"/>
      <c r="W1176" s="23"/>
      <c r="X1176" s="16"/>
      <c r="Y1176" s="16"/>
      <c r="Z1176" s="16"/>
      <c r="AA1176" s="16"/>
      <c r="AB1176" s="16"/>
      <c r="AC1176" s="16"/>
    </row>
    <row r="1177" spans="1:29" ht="15.75" customHeight="1" x14ac:dyDescent="0.35">
      <c r="A1177" s="17"/>
      <c r="B1177" s="16"/>
      <c r="C1177" s="16"/>
      <c r="D1177" s="16"/>
      <c r="E1177" s="16"/>
      <c r="F1177" s="16"/>
      <c r="G1177" s="16"/>
      <c r="H1177" s="16"/>
      <c r="I1177" s="16"/>
      <c r="J1177" s="16"/>
      <c r="K1177" s="16"/>
      <c r="L1177" s="16"/>
      <c r="N1177" s="16"/>
      <c r="O1177" s="16"/>
      <c r="P1177" s="16"/>
      <c r="Q1177" s="16"/>
      <c r="R1177" s="16"/>
      <c r="S1177" s="23"/>
      <c r="T1177" s="16"/>
      <c r="U1177" s="16"/>
      <c r="W1177" s="23"/>
      <c r="X1177" s="16"/>
      <c r="Y1177" s="16"/>
      <c r="Z1177" s="16"/>
      <c r="AA1177" s="16"/>
      <c r="AB1177" s="16"/>
      <c r="AC1177" s="16"/>
    </row>
    <row r="1178" spans="1:29" ht="15.75" customHeight="1" x14ac:dyDescent="0.35">
      <c r="A1178" s="17"/>
      <c r="B1178" s="16"/>
      <c r="C1178" s="16"/>
      <c r="D1178" s="16"/>
      <c r="E1178" s="16"/>
      <c r="F1178" s="16"/>
      <c r="G1178" s="16"/>
      <c r="H1178" s="16"/>
      <c r="I1178" s="16"/>
      <c r="J1178" s="16"/>
      <c r="K1178" s="16"/>
      <c r="L1178" s="16"/>
      <c r="N1178" s="16"/>
      <c r="O1178" s="16"/>
      <c r="P1178" s="16"/>
      <c r="Q1178" s="16"/>
      <c r="R1178" s="16"/>
      <c r="S1178" s="23"/>
      <c r="T1178" s="16"/>
      <c r="U1178" s="16"/>
      <c r="W1178" s="23"/>
      <c r="X1178" s="16"/>
      <c r="Y1178" s="16"/>
      <c r="Z1178" s="16"/>
      <c r="AA1178" s="16"/>
      <c r="AB1178" s="16"/>
      <c r="AC1178" s="16"/>
    </row>
    <row r="1179" spans="1:29" ht="15.75" customHeight="1" x14ac:dyDescent="0.35">
      <c r="A1179" s="17"/>
      <c r="B1179" s="16"/>
      <c r="C1179" s="16"/>
      <c r="D1179" s="16"/>
      <c r="E1179" s="16"/>
      <c r="F1179" s="16"/>
      <c r="G1179" s="16"/>
      <c r="H1179" s="16"/>
      <c r="I1179" s="16"/>
      <c r="J1179" s="16"/>
      <c r="K1179" s="16"/>
      <c r="L1179" s="16"/>
      <c r="N1179" s="16"/>
      <c r="O1179" s="16"/>
      <c r="P1179" s="16"/>
      <c r="Q1179" s="16"/>
      <c r="R1179" s="16"/>
      <c r="S1179" s="23"/>
      <c r="T1179" s="16"/>
      <c r="U1179" s="16"/>
      <c r="W1179" s="23"/>
      <c r="X1179" s="16"/>
      <c r="Y1179" s="16"/>
      <c r="Z1179" s="16"/>
      <c r="AA1179" s="16"/>
      <c r="AB1179" s="16"/>
      <c r="AC1179" s="16"/>
    </row>
    <row r="1180" spans="1:29" ht="15.75" customHeight="1" x14ac:dyDescent="0.35">
      <c r="A1180" s="17"/>
      <c r="B1180" s="16"/>
      <c r="C1180" s="16"/>
      <c r="D1180" s="16"/>
      <c r="E1180" s="16"/>
      <c r="F1180" s="16"/>
      <c r="G1180" s="16"/>
      <c r="H1180" s="16"/>
      <c r="I1180" s="16"/>
      <c r="J1180" s="16"/>
      <c r="K1180" s="16"/>
      <c r="L1180" s="16"/>
      <c r="N1180" s="16"/>
      <c r="O1180" s="16"/>
      <c r="P1180" s="16"/>
      <c r="Q1180" s="16"/>
      <c r="R1180" s="16"/>
      <c r="S1180" s="23"/>
      <c r="T1180" s="16"/>
      <c r="U1180" s="16"/>
      <c r="W1180" s="23"/>
      <c r="X1180" s="16"/>
      <c r="Y1180" s="16"/>
      <c r="Z1180" s="16"/>
      <c r="AA1180" s="16"/>
      <c r="AB1180" s="16"/>
      <c r="AC1180" s="16"/>
    </row>
    <row r="1181" spans="1:29" ht="15.75" customHeight="1" x14ac:dyDescent="0.35">
      <c r="A1181" s="17"/>
      <c r="B1181" s="16"/>
      <c r="C1181" s="16"/>
      <c r="D1181" s="16"/>
      <c r="E1181" s="16"/>
      <c r="F1181" s="16"/>
      <c r="G1181" s="16"/>
      <c r="H1181" s="16"/>
      <c r="I1181" s="16"/>
      <c r="J1181" s="16"/>
      <c r="K1181" s="16"/>
      <c r="L1181" s="16"/>
      <c r="N1181" s="16"/>
      <c r="O1181" s="16"/>
      <c r="P1181" s="16"/>
      <c r="Q1181" s="16"/>
      <c r="R1181" s="16"/>
      <c r="S1181" s="23"/>
      <c r="T1181" s="16"/>
      <c r="U1181" s="16"/>
      <c r="W1181" s="23"/>
      <c r="X1181" s="16"/>
      <c r="Y1181" s="16"/>
      <c r="Z1181" s="16"/>
      <c r="AA1181" s="16"/>
      <c r="AB1181" s="16"/>
      <c r="AC1181" s="16"/>
    </row>
    <row r="1182" spans="1:29" ht="15.75" customHeight="1" x14ac:dyDescent="0.35">
      <c r="A1182" s="17"/>
      <c r="B1182" s="16"/>
      <c r="C1182" s="16"/>
      <c r="D1182" s="16"/>
      <c r="E1182" s="16"/>
      <c r="F1182" s="16"/>
      <c r="G1182" s="16"/>
      <c r="H1182" s="16"/>
      <c r="I1182" s="16"/>
      <c r="J1182" s="16"/>
      <c r="K1182" s="16"/>
      <c r="L1182" s="16"/>
      <c r="N1182" s="16"/>
      <c r="O1182" s="16"/>
      <c r="P1182" s="16"/>
      <c r="Q1182" s="16"/>
      <c r="R1182" s="16"/>
      <c r="S1182" s="23"/>
      <c r="T1182" s="16"/>
      <c r="U1182" s="16"/>
      <c r="W1182" s="23"/>
      <c r="X1182" s="16"/>
      <c r="Y1182" s="16"/>
      <c r="Z1182" s="16"/>
      <c r="AA1182" s="16"/>
      <c r="AB1182" s="16"/>
      <c r="AC1182" s="16"/>
    </row>
    <row r="1183" spans="1:29" ht="15.75" customHeight="1" x14ac:dyDescent="0.35">
      <c r="A1183" s="17"/>
      <c r="B1183" s="16"/>
      <c r="C1183" s="16"/>
      <c r="D1183" s="16"/>
      <c r="E1183" s="16"/>
      <c r="F1183" s="16"/>
      <c r="G1183" s="16"/>
      <c r="H1183" s="16"/>
      <c r="I1183" s="16"/>
      <c r="J1183" s="16"/>
      <c r="K1183" s="16"/>
      <c r="L1183" s="16"/>
      <c r="N1183" s="16"/>
      <c r="O1183" s="16"/>
      <c r="P1183" s="16"/>
      <c r="Q1183" s="16"/>
      <c r="R1183" s="16"/>
      <c r="S1183" s="23"/>
      <c r="T1183" s="16"/>
      <c r="U1183" s="16"/>
      <c r="W1183" s="23"/>
      <c r="X1183" s="16"/>
      <c r="Y1183" s="16"/>
      <c r="Z1183" s="16"/>
      <c r="AA1183" s="16"/>
      <c r="AB1183" s="16"/>
      <c r="AC1183" s="16"/>
    </row>
    <row r="1184" spans="1:29" ht="15.75" customHeight="1" x14ac:dyDescent="0.35">
      <c r="A1184" s="17"/>
      <c r="B1184" s="16"/>
      <c r="C1184" s="16"/>
      <c r="D1184" s="16"/>
      <c r="E1184" s="16"/>
      <c r="F1184" s="16"/>
      <c r="G1184" s="16"/>
      <c r="H1184" s="16"/>
      <c r="I1184" s="16"/>
      <c r="J1184" s="16"/>
      <c r="K1184" s="16"/>
      <c r="L1184" s="16"/>
      <c r="N1184" s="16"/>
      <c r="O1184" s="16"/>
      <c r="P1184" s="16"/>
      <c r="Q1184" s="16"/>
      <c r="R1184" s="16"/>
      <c r="S1184" s="23"/>
      <c r="T1184" s="16"/>
      <c r="U1184" s="16"/>
      <c r="W1184" s="23"/>
      <c r="X1184" s="16"/>
      <c r="Y1184" s="16"/>
      <c r="Z1184" s="16"/>
      <c r="AA1184" s="16"/>
      <c r="AB1184" s="16"/>
      <c r="AC1184" s="16"/>
    </row>
    <row r="1185" spans="1:29" ht="15.75" customHeight="1" x14ac:dyDescent="0.35">
      <c r="A1185" s="17"/>
      <c r="B1185" s="16"/>
      <c r="C1185" s="16"/>
      <c r="D1185" s="16"/>
      <c r="E1185" s="16"/>
      <c r="F1185" s="16"/>
      <c r="G1185" s="16"/>
      <c r="H1185" s="16"/>
      <c r="I1185" s="16"/>
      <c r="J1185" s="16"/>
      <c r="K1185" s="16"/>
      <c r="L1185" s="16"/>
      <c r="N1185" s="16"/>
      <c r="O1185" s="16"/>
      <c r="P1185" s="16"/>
      <c r="Q1185" s="16"/>
      <c r="R1185" s="16"/>
      <c r="S1185" s="23"/>
      <c r="T1185" s="16"/>
      <c r="U1185" s="16"/>
      <c r="W1185" s="23"/>
      <c r="X1185" s="16"/>
      <c r="Y1185" s="16"/>
      <c r="Z1185" s="16"/>
      <c r="AA1185" s="16"/>
      <c r="AB1185" s="16"/>
      <c r="AC1185" s="16"/>
    </row>
    <row r="1186" spans="1:29" ht="15.75" customHeight="1" x14ac:dyDescent="0.35">
      <c r="A1186" s="17"/>
      <c r="B1186" s="16"/>
      <c r="C1186" s="16"/>
      <c r="D1186" s="16"/>
      <c r="E1186" s="16"/>
      <c r="F1186" s="16"/>
      <c r="G1186" s="16"/>
      <c r="H1186" s="16"/>
      <c r="I1186" s="16"/>
      <c r="J1186" s="16"/>
      <c r="K1186" s="16"/>
      <c r="L1186" s="16"/>
      <c r="N1186" s="16"/>
      <c r="O1186" s="16"/>
      <c r="P1186" s="16"/>
      <c r="Q1186" s="16"/>
      <c r="R1186" s="16"/>
      <c r="S1186" s="23"/>
      <c r="T1186" s="16"/>
      <c r="U1186" s="16"/>
      <c r="W1186" s="23"/>
      <c r="X1186" s="16"/>
      <c r="Y1186" s="16"/>
      <c r="Z1186" s="16"/>
      <c r="AA1186" s="16"/>
      <c r="AB1186" s="16"/>
      <c r="AC1186" s="16"/>
    </row>
    <row r="1187" spans="1:29" ht="15.75" customHeight="1" x14ac:dyDescent="0.35">
      <c r="A1187" s="17"/>
      <c r="B1187" s="16"/>
      <c r="C1187" s="16"/>
      <c r="D1187" s="16"/>
      <c r="E1187" s="16"/>
      <c r="F1187" s="16"/>
      <c r="G1187" s="16"/>
      <c r="H1187" s="16"/>
      <c r="I1187" s="16"/>
      <c r="J1187" s="16"/>
      <c r="K1187" s="16"/>
      <c r="L1187" s="16"/>
      <c r="N1187" s="16"/>
      <c r="O1187" s="16"/>
      <c r="P1187" s="16"/>
      <c r="Q1187" s="16"/>
      <c r="R1187" s="16"/>
      <c r="S1187" s="23"/>
      <c r="T1187" s="16"/>
      <c r="U1187" s="16"/>
      <c r="W1187" s="23"/>
      <c r="X1187" s="16"/>
      <c r="Y1187" s="16"/>
      <c r="Z1187" s="16"/>
      <c r="AA1187" s="16"/>
      <c r="AB1187" s="16"/>
      <c r="AC1187" s="16"/>
    </row>
    <row r="1188" spans="1:29" ht="15.75" customHeight="1" x14ac:dyDescent="0.35">
      <c r="A1188" s="17"/>
      <c r="B1188" s="16"/>
      <c r="C1188" s="16"/>
      <c r="D1188" s="16"/>
      <c r="E1188" s="16"/>
      <c r="F1188" s="16"/>
      <c r="G1188" s="16"/>
      <c r="H1188" s="16"/>
      <c r="I1188" s="16"/>
      <c r="J1188" s="16"/>
      <c r="K1188" s="16"/>
      <c r="L1188" s="16"/>
      <c r="N1188" s="16"/>
      <c r="O1188" s="16"/>
      <c r="P1188" s="16"/>
      <c r="Q1188" s="16"/>
      <c r="R1188" s="16"/>
      <c r="S1188" s="23"/>
      <c r="T1188" s="16"/>
      <c r="U1188" s="16"/>
      <c r="W1188" s="23"/>
      <c r="X1188" s="16"/>
      <c r="Y1188" s="16"/>
      <c r="Z1188" s="16"/>
      <c r="AA1188" s="16"/>
      <c r="AB1188" s="16"/>
      <c r="AC1188" s="16"/>
    </row>
    <row r="1189" spans="1:29" ht="15.75" customHeight="1" x14ac:dyDescent="0.35">
      <c r="A1189" s="17"/>
      <c r="B1189" s="16"/>
      <c r="C1189" s="16"/>
      <c r="D1189" s="16"/>
      <c r="E1189" s="16"/>
      <c r="F1189" s="16"/>
      <c r="G1189" s="16"/>
      <c r="H1189" s="16"/>
      <c r="I1189" s="16"/>
      <c r="J1189" s="16"/>
      <c r="K1189" s="16"/>
      <c r="L1189" s="16"/>
      <c r="N1189" s="16"/>
      <c r="O1189" s="16"/>
      <c r="P1189" s="16"/>
      <c r="Q1189" s="16"/>
      <c r="R1189" s="16"/>
      <c r="S1189" s="23"/>
      <c r="T1189" s="16"/>
      <c r="U1189" s="16"/>
      <c r="W1189" s="23"/>
      <c r="X1189" s="16"/>
      <c r="Y1189" s="16"/>
      <c r="Z1189" s="16"/>
      <c r="AA1189" s="16"/>
      <c r="AB1189" s="16"/>
      <c r="AC1189" s="16"/>
    </row>
    <row r="1190" spans="1:29" ht="15.75" customHeight="1" x14ac:dyDescent="0.35">
      <c r="A1190" s="17"/>
      <c r="B1190" s="16"/>
      <c r="C1190" s="16"/>
      <c r="D1190" s="16"/>
      <c r="E1190" s="16"/>
      <c r="F1190" s="16"/>
      <c r="G1190" s="16"/>
      <c r="H1190" s="16"/>
      <c r="I1190" s="16"/>
      <c r="J1190" s="16"/>
      <c r="K1190" s="16"/>
      <c r="L1190" s="16"/>
      <c r="N1190" s="16"/>
      <c r="O1190" s="16"/>
      <c r="P1190" s="16"/>
      <c r="Q1190" s="16"/>
      <c r="R1190" s="16"/>
      <c r="S1190" s="23"/>
      <c r="T1190" s="16"/>
      <c r="U1190" s="16"/>
      <c r="W1190" s="23"/>
      <c r="X1190" s="16"/>
      <c r="Y1190" s="16"/>
      <c r="Z1190" s="16"/>
      <c r="AA1190" s="16"/>
      <c r="AB1190" s="16"/>
      <c r="AC1190" s="16"/>
    </row>
    <row r="1191" spans="1:29" ht="15.75" customHeight="1" x14ac:dyDescent="0.35">
      <c r="A1191" s="17"/>
      <c r="B1191" s="16"/>
      <c r="C1191" s="16"/>
      <c r="D1191" s="16"/>
      <c r="E1191" s="16"/>
      <c r="F1191" s="16"/>
      <c r="G1191" s="16"/>
      <c r="H1191" s="16"/>
      <c r="I1191" s="16"/>
      <c r="J1191" s="16"/>
      <c r="K1191" s="16"/>
      <c r="L1191" s="16"/>
      <c r="N1191" s="16"/>
      <c r="O1191" s="16"/>
      <c r="P1191" s="16"/>
      <c r="Q1191" s="16"/>
      <c r="R1191" s="16"/>
      <c r="S1191" s="23"/>
      <c r="T1191" s="16"/>
      <c r="U1191" s="16"/>
      <c r="W1191" s="23"/>
      <c r="X1191" s="16"/>
      <c r="Y1191" s="16"/>
      <c r="Z1191" s="16"/>
      <c r="AA1191" s="16"/>
      <c r="AB1191" s="16"/>
      <c r="AC1191" s="16"/>
    </row>
    <row r="1192" spans="1:29" ht="15.75" customHeight="1" x14ac:dyDescent="0.35">
      <c r="A1192" s="17"/>
      <c r="B1192" s="16"/>
      <c r="C1192" s="16"/>
      <c r="D1192" s="16"/>
      <c r="E1192" s="16"/>
      <c r="F1192" s="16"/>
      <c r="G1192" s="16"/>
      <c r="H1192" s="16"/>
      <c r="I1192" s="16"/>
      <c r="J1192" s="16"/>
      <c r="K1192" s="16"/>
      <c r="L1192" s="16"/>
      <c r="N1192" s="16"/>
      <c r="O1192" s="16"/>
      <c r="P1192" s="16"/>
      <c r="Q1192" s="16"/>
      <c r="R1192" s="16"/>
      <c r="S1192" s="23"/>
      <c r="T1192" s="16"/>
      <c r="U1192" s="16"/>
      <c r="W1192" s="23"/>
      <c r="X1192" s="16"/>
      <c r="Y1192" s="16"/>
      <c r="Z1192" s="16"/>
      <c r="AA1192" s="16"/>
      <c r="AB1192" s="16"/>
      <c r="AC1192" s="16"/>
    </row>
    <row r="1193" spans="1:29" ht="15.75" customHeight="1" x14ac:dyDescent="0.35">
      <c r="A1193" s="17"/>
      <c r="B1193" s="16"/>
      <c r="C1193" s="16"/>
      <c r="D1193" s="16"/>
      <c r="E1193" s="16"/>
      <c r="F1193" s="16"/>
      <c r="G1193" s="16"/>
      <c r="H1193" s="16"/>
      <c r="I1193" s="16"/>
      <c r="J1193" s="16"/>
      <c r="K1193" s="16"/>
      <c r="L1193" s="16"/>
      <c r="N1193" s="16"/>
      <c r="O1193" s="16"/>
      <c r="P1193" s="16"/>
      <c r="Q1193" s="16"/>
      <c r="R1193" s="16"/>
      <c r="S1193" s="23"/>
      <c r="T1193" s="16"/>
      <c r="U1193" s="16"/>
      <c r="W1193" s="23"/>
      <c r="X1193" s="16"/>
      <c r="Y1193" s="16"/>
      <c r="Z1193" s="16"/>
      <c r="AA1193" s="16"/>
      <c r="AB1193" s="16"/>
      <c r="AC1193" s="16"/>
    </row>
    <row r="1194" spans="1:29" ht="15.75" customHeight="1" x14ac:dyDescent="0.35">
      <c r="A1194" s="17"/>
      <c r="B1194" s="16"/>
      <c r="C1194" s="16"/>
      <c r="D1194" s="16"/>
      <c r="E1194" s="16"/>
      <c r="F1194" s="16"/>
      <c r="G1194" s="16"/>
      <c r="H1194" s="16"/>
      <c r="I1194" s="16"/>
      <c r="J1194" s="16"/>
      <c r="K1194" s="16"/>
      <c r="L1194" s="16"/>
      <c r="N1194" s="16"/>
      <c r="O1194" s="16"/>
      <c r="P1194" s="16"/>
      <c r="Q1194" s="16"/>
      <c r="R1194" s="16"/>
      <c r="S1194" s="23"/>
      <c r="T1194" s="16"/>
      <c r="U1194" s="16"/>
      <c r="W1194" s="23"/>
      <c r="X1194" s="16"/>
      <c r="Y1194" s="16"/>
      <c r="Z1194" s="16"/>
      <c r="AA1194" s="16"/>
      <c r="AB1194" s="16"/>
      <c r="AC1194" s="16"/>
    </row>
    <row r="1195" spans="1:29" ht="15.75" customHeight="1" x14ac:dyDescent="0.35">
      <c r="A1195" s="17"/>
      <c r="B1195" s="16"/>
      <c r="C1195" s="16"/>
      <c r="D1195" s="16"/>
      <c r="E1195" s="16"/>
      <c r="F1195" s="16"/>
      <c r="G1195" s="16"/>
      <c r="H1195" s="16"/>
      <c r="I1195" s="16"/>
      <c r="J1195" s="16"/>
      <c r="K1195" s="16"/>
      <c r="L1195" s="16"/>
      <c r="N1195" s="16"/>
      <c r="O1195" s="16"/>
      <c r="P1195" s="16"/>
      <c r="Q1195" s="16"/>
      <c r="R1195" s="16"/>
      <c r="S1195" s="23"/>
      <c r="T1195" s="16"/>
      <c r="U1195" s="16"/>
      <c r="W1195" s="23"/>
      <c r="X1195" s="16"/>
      <c r="Y1195" s="16"/>
      <c r="Z1195" s="16"/>
      <c r="AA1195" s="16"/>
      <c r="AB1195" s="16"/>
      <c r="AC1195" s="16"/>
    </row>
    <row r="1196" spans="1:29" ht="15.75" customHeight="1" x14ac:dyDescent="0.35">
      <c r="A1196" s="17"/>
      <c r="B1196" s="16"/>
      <c r="C1196" s="16"/>
      <c r="D1196" s="16"/>
      <c r="E1196" s="16"/>
      <c r="F1196" s="16"/>
      <c r="G1196" s="16"/>
      <c r="H1196" s="16"/>
      <c r="I1196" s="16"/>
      <c r="J1196" s="16"/>
      <c r="K1196" s="16"/>
      <c r="L1196" s="16"/>
      <c r="N1196" s="16"/>
      <c r="O1196" s="16"/>
      <c r="P1196" s="16"/>
      <c r="Q1196" s="16"/>
      <c r="R1196" s="16"/>
      <c r="S1196" s="23"/>
      <c r="T1196" s="16"/>
      <c r="U1196" s="16"/>
      <c r="W1196" s="23"/>
      <c r="X1196" s="16"/>
      <c r="Y1196" s="16"/>
      <c r="Z1196" s="16"/>
      <c r="AA1196" s="16"/>
      <c r="AB1196" s="16"/>
      <c r="AC1196" s="16"/>
    </row>
    <row r="1197" spans="1:29" ht="15.75" customHeight="1" x14ac:dyDescent="0.35">
      <c r="A1197" s="17"/>
      <c r="B1197" s="16"/>
      <c r="C1197" s="16"/>
      <c r="D1197" s="16"/>
      <c r="E1197" s="16"/>
      <c r="F1197" s="16"/>
      <c r="G1197" s="16"/>
      <c r="H1197" s="16"/>
      <c r="I1197" s="16"/>
      <c r="J1197" s="16"/>
      <c r="K1197" s="16"/>
      <c r="L1197" s="16"/>
      <c r="N1197" s="16"/>
      <c r="O1197" s="16"/>
      <c r="P1197" s="16"/>
      <c r="Q1197" s="16"/>
      <c r="R1197" s="16"/>
      <c r="S1197" s="23"/>
      <c r="T1197" s="16"/>
      <c r="U1197" s="16"/>
      <c r="W1197" s="23"/>
      <c r="X1197" s="16"/>
      <c r="Y1197" s="16"/>
      <c r="Z1197" s="16"/>
      <c r="AA1197" s="16"/>
      <c r="AB1197" s="16"/>
      <c r="AC1197" s="16"/>
    </row>
    <row r="1198" spans="1:29" ht="15.75" customHeight="1" x14ac:dyDescent="0.35">
      <c r="A1198" s="17"/>
      <c r="B1198" s="16"/>
      <c r="C1198" s="16"/>
      <c r="D1198" s="16"/>
      <c r="E1198" s="16"/>
      <c r="F1198" s="16"/>
      <c r="G1198" s="16"/>
      <c r="H1198" s="16"/>
      <c r="I1198" s="16"/>
      <c r="J1198" s="16"/>
      <c r="K1198" s="16"/>
      <c r="L1198" s="16"/>
      <c r="N1198" s="16"/>
      <c r="O1198" s="16"/>
      <c r="P1198" s="16"/>
      <c r="Q1198" s="16"/>
      <c r="R1198" s="16"/>
      <c r="S1198" s="23"/>
      <c r="T1198" s="16"/>
      <c r="U1198" s="16"/>
      <c r="W1198" s="23"/>
      <c r="X1198" s="16"/>
      <c r="Y1198" s="16"/>
      <c r="Z1198" s="16"/>
      <c r="AA1198" s="16"/>
      <c r="AB1198" s="16"/>
      <c r="AC1198" s="16"/>
    </row>
    <row r="1199" spans="1:29" ht="15.75" customHeight="1" x14ac:dyDescent="0.35">
      <c r="A1199" s="17"/>
      <c r="B1199" s="16"/>
      <c r="C1199" s="16"/>
      <c r="D1199" s="16"/>
      <c r="E1199" s="16"/>
      <c r="F1199" s="16"/>
      <c r="G1199" s="16"/>
      <c r="H1199" s="16"/>
      <c r="I1199" s="16"/>
      <c r="J1199" s="16"/>
      <c r="K1199" s="16"/>
      <c r="L1199" s="16"/>
      <c r="N1199" s="16"/>
      <c r="O1199" s="16"/>
      <c r="P1199" s="16"/>
      <c r="Q1199" s="16"/>
      <c r="R1199" s="16"/>
      <c r="S1199" s="23"/>
      <c r="T1199" s="16"/>
      <c r="U1199" s="16"/>
      <c r="W1199" s="23"/>
      <c r="X1199" s="16"/>
      <c r="Y1199" s="16"/>
      <c r="Z1199" s="16"/>
      <c r="AA1199" s="16"/>
      <c r="AB1199" s="16"/>
      <c r="AC1199" s="16"/>
    </row>
    <row r="1200" spans="1:29" ht="15.75" customHeight="1" x14ac:dyDescent="0.35">
      <c r="A1200" s="17"/>
      <c r="B1200" s="16"/>
      <c r="C1200" s="16"/>
      <c r="D1200" s="16"/>
      <c r="E1200" s="16"/>
      <c r="F1200" s="16"/>
      <c r="G1200" s="16"/>
      <c r="H1200" s="16"/>
      <c r="I1200" s="16"/>
      <c r="J1200" s="16"/>
      <c r="K1200" s="16"/>
      <c r="L1200" s="16"/>
      <c r="N1200" s="16"/>
      <c r="O1200" s="16"/>
      <c r="P1200" s="16"/>
      <c r="Q1200" s="16"/>
      <c r="R1200" s="16"/>
      <c r="S1200" s="23"/>
      <c r="T1200" s="16"/>
      <c r="U1200" s="16"/>
      <c r="W1200" s="23"/>
      <c r="X1200" s="16"/>
      <c r="Y1200" s="16"/>
      <c r="Z1200" s="16"/>
      <c r="AA1200" s="16"/>
      <c r="AB1200" s="16"/>
      <c r="AC1200" s="16"/>
    </row>
    <row r="1201" spans="1:29" ht="15.75" customHeight="1" x14ac:dyDescent="0.35">
      <c r="A1201" s="17"/>
      <c r="B1201" s="16"/>
      <c r="C1201" s="16"/>
      <c r="D1201" s="16"/>
      <c r="E1201" s="16"/>
      <c r="F1201" s="16"/>
      <c r="G1201" s="16"/>
      <c r="H1201" s="16"/>
      <c r="I1201" s="16"/>
      <c r="J1201" s="16"/>
      <c r="K1201" s="16"/>
      <c r="L1201" s="16"/>
      <c r="N1201" s="16"/>
      <c r="O1201" s="16"/>
      <c r="P1201" s="16"/>
      <c r="Q1201" s="16"/>
      <c r="R1201" s="16"/>
      <c r="S1201" s="23"/>
      <c r="T1201" s="16"/>
      <c r="U1201" s="16"/>
      <c r="W1201" s="23"/>
      <c r="X1201" s="16"/>
      <c r="Y1201" s="16"/>
      <c r="Z1201" s="16"/>
      <c r="AA1201" s="16"/>
      <c r="AB1201" s="16"/>
      <c r="AC1201" s="16"/>
    </row>
    <row r="1202" spans="1:29" ht="15.75" customHeight="1" x14ac:dyDescent="0.35">
      <c r="A1202" s="17"/>
      <c r="B1202" s="16"/>
      <c r="C1202" s="16"/>
      <c r="D1202" s="16"/>
      <c r="E1202" s="16"/>
      <c r="F1202" s="16"/>
      <c r="G1202" s="16"/>
      <c r="H1202" s="16"/>
      <c r="I1202" s="16"/>
      <c r="J1202" s="16"/>
      <c r="K1202" s="16"/>
      <c r="L1202" s="16"/>
      <c r="N1202" s="16"/>
      <c r="O1202" s="16"/>
      <c r="P1202" s="16"/>
      <c r="Q1202" s="16"/>
      <c r="R1202" s="16"/>
      <c r="S1202" s="23"/>
      <c r="T1202" s="16"/>
      <c r="U1202" s="16"/>
      <c r="W1202" s="23"/>
      <c r="X1202" s="16"/>
      <c r="Y1202" s="16"/>
      <c r="Z1202" s="16"/>
      <c r="AA1202" s="16"/>
      <c r="AB1202" s="16"/>
      <c r="AC1202" s="16"/>
    </row>
    <row r="1203" spans="1:29" ht="15.75" customHeight="1" x14ac:dyDescent="0.35">
      <c r="A1203" s="17"/>
      <c r="B1203" s="16"/>
      <c r="C1203" s="16"/>
      <c r="D1203" s="16"/>
      <c r="E1203" s="16"/>
      <c r="F1203" s="16"/>
      <c r="G1203" s="16"/>
      <c r="H1203" s="16"/>
      <c r="I1203" s="16"/>
      <c r="J1203" s="16"/>
      <c r="K1203" s="16"/>
      <c r="L1203" s="16"/>
      <c r="N1203" s="16"/>
      <c r="O1203" s="16"/>
      <c r="P1203" s="16"/>
      <c r="Q1203" s="16"/>
      <c r="R1203" s="16"/>
      <c r="S1203" s="23"/>
      <c r="T1203" s="16"/>
      <c r="U1203" s="16"/>
      <c r="W1203" s="23"/>
      <c r="X1203" s="16"/>
      <c r="Y1203" s="16"/>
      <c r="Z1203" s="16"/>
      <c r="AA1203" s="16"/>
      <c r="AB1203" s="16"/>
      <c r="AC1203" s="16"/>
    </row>
    <row r="1204" spans="1:29" ht="15.75" customHeight="1" x14ac:dyDescent="0.35">
      <c r="A1204" s="17"/>
      <c r="B1204" s="16"/>
      <c r="C1204" s="16"/>
      <c r="D1204" s="16"/>
      <c r="E1204" s="16"/>
      <c r="F1204" s="16"/>
      <c r="G1204" s="16"/>
      <c r="H1204" s="16"/>
      <c r="I1204" s="16"/>
      <c r="J1204" s="16"/>
      <c r="K1204" s="16"/>
      <c r="L1204" s="16"/>
      <c r="N1204" s="16"/>
      <c r="O1204" s="16"/>
      <c r="P1204" s="16"/>
      <c r="Q1204" s="16"/>
      <c r="R1204" s="16"/>
      <c r="S1204" s="23"/>
      <c r="T1204" s="16"/>
      <c r="U1204" s="16"/>
      <c r="W1204" s="23"/>
      <c r="X1204" s="16"/>
      <c r="Y1204" s="16"/>
      <c r="Z1204" s="16"/>
      <c r="AA1204" s="16"/>
      <c r="AB1204" s="16"/>
      <c r="AC1204" s="16"/>
    </row>
    <row r="1205" spans="1:29" ht="15.75" customHeight="1" x14ac:dyDescent="0.35">
      <c r="A1205" s="17"/>
      <c r="B1205" s="16"/>
      <c r="C1205" s="16"/>
      <c r="D1205" s="16"/>
      <c r="E1205" s="16"/>
      <c r="F1205" s="16"/>
      <c r="G1205" s="16"/>
      <c r="H1205" s="16"/>
      <c r="I1205" s="16"/>
      <c r="J1205" s="16"/>
      <c r="K1205" s="16"/>
      <c r="L1205" s="16"/>
      <c r="N1205" s="16"/>
      <c r="O1205" s="16"/>
      <c r="P1205" s="16"/>
      <c r="Q1205" s="16"/>
      <c r="R1205" s="16"/>
      <c r="S1205" s="23"/>
      <c r="T1205" s="16"/>
      <c r="U1205" s="16"/>
      <c r="W1205" s="23"/>
      <c r="X1205" s="16"/>
      <c r="Y1205" s="16"/>
      <c r="Z1205" s="16"/>
      <c r="AA1205" s="16"/>
      <c r="AB1205" s="16"/>
      <c r="AC1205" s="16"/>
    </row>
    <row r="1206" spans="1:29" ht="15.75" customHeight="1" x14ac:dyDescent="0.35">
      <c r="A1206" s="17"/>
      <c r="B1206" s="16"/>
      <c r="C1206" s="16"/>
      <c r="D1206" s="16"/>
      <c r="E1206" s="16"/>
      <c r="F1206" s="16"/>
      <c r="G1206" s="16"/>
      <c r="H1206" s="16"/>
      <c r="I1206" s="16"/>
      <c r="J1206" s="16"/>
      <c r="K1206" s="16"/>
      <c r="L1206" s="16"/>
      <c r="N1206" s="16"/>
      <c r="O1206" s="16"/>
      <c r="P1206" s="16"/>
      <c r="Q1206" s="16"/>
      <c r="R1206" s="16"/>
      <c r="S1206" s="23"/>
      <c r="T1206" s="16"/>
      <c r="U1206" s="16"/>
      <c r="W1206" s="23"/>
      <c r="X1206" s="16"/>
      <c r="Y1206" s="16"/>
      <c r="Z1206" s="16"/>
      <c r="AA1206" s="16"/>
      <c r="AB1206" s="16"/>
      <c r="AC1206" s="16"/>
    </row>
    <row r="1207" spans="1:29" ht="15.75" customHeight="1" x14ac:dyDescent="0.35">
      <c r="A1207" s="17"/>
      <c r="B1207" s="16"/>
      <c r="C1207" s="16"/>
      <c r="D1207" s="16"/>
      <c r="E1207" s="16"/>
      <c r="F1207" s="16"/>
      <c r="G1207" s="16"/>
      <c r="H1207" s="16"/>
      <c r="I1207" s="16"/>
      <c r="J1207" s="16"/>
      <c r="K1207" s="16"/>
      <c r="L1207" s="16"/>
      <c r="N1207" s="16"/>
      <c r="O1207" s="16"/>
      <c r="P1207" s="16"/>
      <c r="Q1207" s="16"/>
      <c r="R1207" s="16"/>
      <c r="S1207" s="23"/>
      <c r="T1207" s="16"/>
      <c r="U1207" s="16"/>
      <c r="W1207" s="23"/>
      <c r="X1207" s="16"/>
      <c r="Y1207" s="16"/>
      <c r="Z1207" s="16"/>
      <c r="AA1207" s="16"/>
      <c r="AB1207" s="16"/>
      <c r="AC1207" s="16"/>
    </row>
    <row r="1208" spans="1:29" ht="15.75" customHeight="1" x14ac:dyDescent="0.35">
      <c r="A1208" s="17"/>
      <c r="B1208" s="16"/>
      <c r="C1208" s="16"/>
      <c r="D1208" s="16"/>
      <c r="E1208" s="16"/>
      <c r="F1208" s="16"/>
      <c r="G1208" s="16"/>
      <c r="H1208" s="16"/>
      <c r="I1208" s="16"/>
      <c r="J1208" s="16"/>
      <c r="K1208" s="16"/>
      <c r="L1208" s="16"/>
      <c r="N1208" s="16"/>
      <c r="O1208" s="16"/>
      <c r="P1208" s="16"/>
      <c r="Q1208" s="16"/>
      <c r="R1208" s="16"/>
      <c r="S1208" s="23"/>
      <c r="T1208" s="16"/>
      <c r="U1208" s="16"/>
      <c r="W1208" s="23"/>
      <c r="X1208" s="16"/>
      <c r="Y1208" s="16"/>
      <c r="Z1208" s="16"/>
      <c r="AA1208" s="16"/>
      <c r="AB1208" s="16"/>
      <c r="AC1208" s="16"/>
    </row>
    <row r="1209" spans="1:29" ht="15.75" customHeight="1" x14ac:dyDescent="0.35">
      <c r="A1209" s="17"/>
      <c r="B1209" s="16"/>
      <c r="C1209" s="16"/>
      <c r="D1209" s="16"/>
      <c r="E1209" s="16"/>
      <c r="F1209" s="16"/>
      <c r="G1209" s="16"/>
      <c r="H1209" s="16"/>
      <c r="I1209" s="16"/>
      <c r="J1209" s="16"/>
      <c r="K1209" s="16"/>
      <c r="L1209" s="16"/>
      <c r="N1209" s="16"/>
      <c r="O1209" s="16"/>
      <c r="P1209" s="16"/>
      <c r="Q1209" s="16"/>
      <c r="R1209" s="16"/>
      <c r="S1209" s="23"/>
      <c r="T1209" s="16"/>
      <c r="U1209" s="16"/>
      <c r="W1209" s="23"/>
      <c r="X1209" s="16"/>
      <c r="Y1209" s="16"/>
      <c r="Z1209" s="16"/>
      <c r="AA1209" s="16"/>
      <c r="AB1209" s="16"/>
      <c r="AC1209" s="16"/>
    </row>
    <row r="1210" spans="1:29" ht="15.75" customHeight="1" x14ac:dyDescent="0.35">
      <c r="A1210" s="17"/>
      <c r="B1210" s="16"/>
      <c r="C1210" s="16"/>
      <c r="D1210" s="16"/>
      <c r="E1210" s="16"/>
      <c r="F1210" s="16"/>
      <c r="G1210" s="16"/>
      <c r="H1210" s="16"/>
      <c r="I1210" s="16"/>
      <c r="J1210" s="16"/>
      <c r="K1210" s="16"/>
      <c r="L1210" s="16"/>
      <c r="N1210" s="16"/>
      <c r="O1210" s="16"/>
      <c r="P1210" s="16"/>
      <c r="Q1210" s="16"/>
      <c r="R1210" s="16"/>
      <c r="S1210" s="23"/>
      <c r="T1210" s="16"/>
      <c r="U1210" s="16"/>
      <c r="W1210" s="23"/>
      <c r="X1210" s="16"/>
      <c r="Y1210" s="16"/>
      <c r="Z1210" s="16"/>
      <c r="AA1210" s="16"/>
      <c r="AB1210" s="16"/>
      <c r="AC1210" s="16"/>
    </row>
    <row r="1211" spans="1:29" ht="15.75" customHeight="1" x14ac:dyDescent="0.35">
      <c r="A1211" s="17"/>
      <c r="B1211" s="16"/>
      <c r="C1211" s="16"/>
      <c r="D1211" s="16"/>
      <c r="E1211" s="16"/>
      <c r="F1211" s="16"/>
      <c r="G1211" s="16"/>
      <c r="H1211" s="16"/>
      <c r="I1211" s="16"/>
      <c r="J1211" s="16"/>
      <c r="K1211" s="16"/>
      <c r="L1211" s="16"/>
      <c r="N1211" s="16"/>
      <c r="O1211" s="16"/>
      <c r="P1211" s="16"/>
      <c r="Q1211" s="16"/>
      <c r="R1211" s="16"/>
      <c r="S1211" s="23"/>
      <c r="T1211" s="16"/>
      <c r="U1211" s="16"/>
      <c r="W1211" s="23"/>
      <c r="X1211" s="16"/>
      <c r="Y1211" s="16"/>
      <c r="Z1211" s="16"/>
      <c r="AA1211" s="16"/>
      <c r="AB1211" s="16"/>
      <c r="AC1211" s="16"/>
    </row>
    <row r="1212" spans="1:29" ht="15.75" customHeight="1" x14ac:dyDescent="0.35">
      <c r="A1212" s="17"/>
      <c r="B1212" s="16"/>
      <c r="C1212" s="16"/>
      <c r="D1212" s="16"/>
      <c r="E1212" s="16"/>
      <c r="F1212" s="16"/>
      <c r="G1212" s="16"/>
      <c r="H1212" s="16"/>
      <c r="I1212" s="16"/>
      <c r="J1212" s="16"/>
      <c r="K1212" s="16"/>
      <c r="L1212" s="16"/>
      <c r="N1212" s="16"/>
      <c r="O1212" s="16"/>
      <c r="P1212" s="16"/>
      <c r="Q1212" s="16"/>
      <c r="R1212" s="16"/>
      <c r="S1212" s="23"/>
      <c r="T1212" s="16"/>
      <c r="U1212" s="16"/>
      <c r="W1212" s="23"/>
      <c r="X1212" s="16"/>
      <c r="Y1212" s="16"/>
      <c r="Z1212" s="16"/>
      <c r="AA1212" s="16"/>
      <c r="AB1212" s="16"/>
      <c r="AC1212" s="16"/>
    </row>
    <row r="1213" spans="1:29" ht="15.75" customHeight="1" x14ac:dyDescent="0.35">
      <c r="A1213" s="17"/>
      <c r="B1213" s="16"/>
      <c r="C1213" s="16"/>
      <c r="D1213" s="16"/>
      <c r="E1213" s="16"/>
      <c r="F1213" s="16"/>
      <c r="G1213" s="16"/>
      <c r="H1213" s="16"/>
      <c r="I1213" s="16"/>
      <c r="J1213" s="16"/>
      <c r="K1213" s="16"/>
      <c r="L1213" s="16"/>
      <c r="N1213" s="16"/>
      <c r="O1213" s="16"/>
      <c r="P1213" s="16"/>
      <c r="Q1213" s="16"/>
      <c r="R1213" s="16"/>
      <c r="S1213" s="23"/>
      <c r="T1213" s="16"/>
      <c r="U1213" s="16"/>
      <c r="W1213" s="23"/>
      <c r="X1213" s="16"/>
      <c r="Y1213" s="16"/>
      <c r="Z1213" s="16"/>
      <c r="AA1213" s="16"/>
      <c r="AB1213" s="16"/>
      <c r="AC1213" s="16"/>
    </row>
    <row r="1214" spans="1:29" ht="15.75" customHeight="1" x14ac:dyDescent="0.35">
      <c r="A1214" s="17"/>
      <c r="B1214" s="16"/>
      <c r="C1214" s="16"/>
      <c r="D1214" s="16"/>
      <c r="E1214" s="16"/>
      <c r="F1214" s="16"/>
      <c r="G1214" s="16"/>
      <c r="H1214" s="16"/>
      <c r="I1214" s="16"/>
      <c r="J1214" s="16"/>
      <c r="K1214" s="16"/>
      <c r="L1214" s="16"/>
      <c r="N1214" s="16"/>
      <c r="O1214" s="16"/>
      <c r="P1214" s="16"/>
      <c r="Q1214" s="16"/>
      <c r="R1214" s="16"/>
      <c r="S1214" s="23"/>
      <c r="T1214" s="16"/>
      <c r="U1214" s="16"/>
      <c r="W1214" s="23"/>
      <c r="X1214" s="16"/>
      <c r="Y1214" s="16"/>
      <c r="Z1214" s="16"/>
      <c r="AA1214" s="16"/>
      <c r="AB1214" s="16"/>
      <c r="AC1214" s="16"/>
    </row>
    <row r="1215" spans="1:29" ht="15.75" customHeight="1" x14ac:dyDescent="0.35">
      <c r="A1215" s="17"/>
      <c r="B1215" s="16"/>
      <c r="C1215" s="16"/>
      <c r="D1215" s="16"/>
      <c r="E1215" s="16"/>
      <c r="F1215" s="16"/>
      <c r="G1215" s="16"/>
      <c r="H1215" s="16"/>
      <c r="I1215" s="16"/>
      <c r="J1215" s="16"/>
      <c r="K1215" s="16"/>
      <c r="L1215" s="16"/>
      <c r="N1215" s="16"/>
      <c r="O1215" s="16"/>
      <c r="P1215" s="16"/>
      <c r="Q1215" s="16"/>
      <c r="R1215" s="16"/>
      <c r="S1215" s="23"/>
      <c r="T1215" s="16"/>
      <c r="U1215" s="16"/>
      <c r="W1215" s="23"/>
      <c r="X1215" s="16"/>
      <c r="Y1215" s="16"/>
      <c r="Z1215" s="16"/>
      <c r="AA1215" s="16"/>
      <c r="AB1215" s="16"/>
      <c r="AC1215" s="16"/>
    </row>
    <row r="1216" spans="1:29" ht="15.75" customHeight="1" x14ac:dyDescent="0.35">
      <c r="A1216" s="17"/>
      <c r="B1216" s="16"/>
      <c r="C1216" s="16"/>
      <c r="D1216" s="16"/>
      <c r="E1216" s="16"/>
      <c r="F1216" s="16"/>
      <c r="G1216" s="16"/>
      <c r="H1216" s="16"/>
      <c r="I1216" s="16"/>
      <c r="J1216" s="16"/>
      <c r="K1216" s="16"/>
      <c r="L1216" s="16"/>
      <c r="N1216" s="16"/>
      <c r="O1216" s="16"/>
      <c r="P1216" s="16"/>
      <c r="Q1216" s="16"/>
      <c r="R1216" s="16"/>
      <c r="S1216" s="23"/>
      <c r="T1216" s="16"/>
      <c r="U1216" s="16"/>
      <c r="W1216" s="23"/>
      <c r="X1216" s="16"/>
      <c r="Y1216" s="16"/>
      <c r="Z1216" s="16"/>
      <c r="AA1216" s="16"/>
      <c r="AB1216" s="16"/>
      <c r="AC1216" s="16"/>
    </row>
    <row r="1217" spans="1:29" ht="15.75" customHeight="1" x14ac:dyDescent="0.35">
      <c r="A1217" s="17"/>
      <c r="B1217" s="16"/>
      <c r="C1217" s="16"/>
      <c r="D1217" s="16"/>
      <c r="E1217" s="16"/>
      <c r="F1217" s="16"/>
      <c r="G1217" s="16"/>
      <c r="H1217" s="16"/>
      <c r="I1217" s="16"/>
      <c r="J1217" s="16"/>
      <c r="K1217" s="16"/>
      <c r="L1217" s="16"/>
      <c r="N1217" s="16"/>
      <c r="O1217" s="16"/>
      <c r="P1217" s="16"/>
      <c r="Q1217" s="16"/>
      <c r="R1217" s="16"/>
      <c r="S1217" s="23"/>
      <c r="T1217" s="16"/>
      <c r="U1217" s="16"/>
      <c r="W1217" s="23"/>
      <c r="X1217" s="16"/>
      <c r="Y1217" s="16"/>
      <c r="Z1217" s="16"/>
      <c r="AA1217" s="16"/>
      <c r="AB1217" s="16"/>
      <c r="AC1217" s="16"/>
    </row>
    <row r="1218" spans="1:29" ht="15.75" customHeight="1" x14ac:dyDescent="0.35">
      <c r="A1218" s="17"/>
      <c r="B1218" s="16"/>
      <c r="C1218" s="16"/>
      <c r="D1218" s="16"/>
      <c r="E1218" s="16"/>
      <c r="F1218" s="16"/>
      <c r="G1218" s="16"/>
      <c r="H1218" s="16"/>
      <c r="I1218" s="16"/>
      <c r="J1218" s="16"/>
      <c r="K1218" s="16"/>
      <c r="L1218" s="16"/>
      <c r="N1218" s="16"/>
      <c r="O1218" s="16"/>
      <c r="P1218" s="16"/>
      <c r="Q1218" s="16"/>
      <c r="R1218" s="16"/>
      <c r="S1218" s="23"/>
      <c r="T1218" s="16"/>
      <c r="U1218" s="16"/>
      <c r="W1218" s="23"/>
      <c r="X1218" s="16"/>
      <c r="Y1218" s="16"/>
      <c r="Z1218" s="16"/>
      <c r="AA1218" s="16"/>
      <c r="AB1218" s="16"/>
      <c r="AC1218" s="16"/>
    </row>
    <row r="1219" spans="1:29" ht="15.75" customHeight="1" x14ac:dyDescent="0.35">
      <c r="A1219" s="17"/>
      <c r="B1219" s="16"/>
      <c r="C1219" s="16"/>
      <c r="D1219" s="16"/>
      <c r="E1219" s="16"/>
      <c r="F1219" s="16"/>
      <c r="G1219" s="16"/>
      <c r="H1219" s="16"/>
      <c r="I1219" s="16"/>
      <c r="J1219" s="16"/>
      <c r="K1219" s="16"/>
      <c r="L1219" s="16"/>
      <c r="N1219" s="16"/>
      <c r="O1219" s="16"/>
      <c r="P1219" s="16"/>
      <c r="Q1219" s="16"/>
      <c r="R1219" s="16"/>
      <c r="S1219" s="23"/>
      <c r="T1219" s="16"/>
      <c r="U1219" s="16"/>
      <c r="W1219" s="23"/>
      <c r="X1219" s="16"/>
      <c r="Y1219" s="16"/>
      <c r="Z1219" s="16"/>
      <c r="AA1219" s="16"/>
      <c r="AB1219" s="16"/>
      <c r="AC1219" s="16"/>
    </row>
    <row r="1220" spans="1:29" ht="15.75" customHeight="1" x14ac:dyDescent="0.35">
      <c r="A1220" s="17"/>
      <c r="B1220" s="16"/>
      <c r="C1220" s="16"/>
      <c r="D1220" s="16"/>
      <c r="E1220" s="16"/>
      <c r="F1220" s="16"/>
      <c r="G1220" s="16"/>
      <c r="H1220" s="16"/>
      <c r="I1220" s="16"/>
      <c r="J1220" s="16"/>
      <c r="K1220" s="16"/>
      <c r="L1220" s="16"/>
      <c r="N1220" s="16"/>
      <c r="O1220" s="16"/>
      <c r="P1220" s="16"/>
      <c r="Q1220" s="16"/>
      <c r="R1220" s="16"/>
      <c r="S1220" s="23"/>
      <c r="T1220" s="16"/>
      <c r="U1220" s="16"/>
      <c r="W1220" s="23"/>
      <c r="X1220" s="16"/>
      <c r="Y1220" s="16"/>
      <c r="Z1220" s="16"/>
      <c r="AA1220" s="16"/>
      <c r="AB1220" s="16"/>
      <c r="AC1220" s="16"/>
    </row>
    <row r="1221" spans="1:29" ht="15.75" customHeight="1" x14ac:dyDescent="0.35">
      <c r="A1221" s="17"/>
      <c r="B1221" s="16"/>
      <c r="C1221" s="16"/>
      <c r="D1221" s="16"/>
      <c r="E1221" s="16"/>
      <c r="F1221" s="16"/>
      <c r="G1221" s="16"/>
      <c r="H1221" s="16"/>
      <c r="I1221" s="16"/>
      <c r="J1221" s="16"/>
      <c r="K1221" s="16"/>
      <c r="L1221" s="16"/>
      <c r="N1221" s="16"/>
      <c r="O1221" s="16"/>
      <c r="P1221" s="16"/>
      <c r="Q1221" s="16"/>
      <c r="R1221" s="16"/>
      <c r="S1221" s="23"/>
      <c r="T1221" s="16"/>
      <c r="U1221" s="16"/>
      <c r="W1221" s="23"/>
      <c r="X1221" s="16"/>
      <c r="Y1221" s="16"/>
      <c r="Z1221" s="16"/>
      <c r="AA1221" s="16"/>
      <c r="AB1221" s="16"/>
      <c r="AC1221" s="16"/>
    </row>
    <row r="1222" spans="1:29" ht="15.75" customHeight="1" x14ac:dyDescent="0.35">
      <c r="A1222" s="17"/>
      <c r="B1222" s="16"/>
      <c r="C1222" s="16"/>
      <c r="D1222" s="16"/>
      <c r="E1222" s="16"/>
      <c r="F1222" s="16"/>
      <c r="G1222" s="16"/>
      <c r="H1222" s="16"/>
      <c r="I1222" s="16"/>
      <c r="J1222" s="16"/>
      <c r="K1222" s="16"/>
      <c r="L1222" s="16"/>
      <c r="N1222" s="16"/>
      <c r="O1222" s="16"/>
      <c r="P1222" s="16"/>
      <c r="Q1222" s="16"/>
      <c r="R1222" s="16"/>
      <c r="S1222" s="23"/>
      <c r="T1222" s="16"/>
      <c r="U1222" s="16"/>
      <c r="W1222" s="23"/>
      <c r="X1222" s="16"/>
      <c r="Y1222" s="16"/>
      <c r="Z1222" s="16"/>
      <c r="AA1222" s="16"/>
      <c r="AB1222" s="16"/>
      <c r="AC1222" s="16"/>
    </row>
    <row r="1223" spans="1:29" ht="15.75" customHeight="1" x14ac:dyDescent="0.35">
      <c r="A1223" s="17"/>
      <c r="B1223" s="16"/>
      <c r="C1223" s="16"/>
      <c r="D1223" s="16"/>
      <c r="E1223" s="16"/>
      <c r="F1223" s="16"/>
      <c r="G1223" s="16"/>
      <c r="H1223" s="16"/>
      <c r="I1223" s="16"/>
      <c r="J1223" s="16"/>
      <c r="K1223" s="16"/>
      <c r="L1223" s="16"/>
      <c r="N1223" s="16"/>
      <c r="O1223" s="16"/>
      <c r="P1223" s="16"/>
      <c r="Q1223" s="16"/>
      <c r="R1223" s="16"/>
      <c r="S1223" s="23"/>
      <c r="T1223" s="16"/>
      <c r="U1223" s="16"/>
      <c r="W1223" s="23"/>
      <c r="X1223" s="16"/>
      <c r="Y1223" s="16"/>
      <c r="Z1223" s="16"/>
      <c r="AA1223" s="16"/>
      <c r="AB1223" s="16"/>
      <c r="AC1223" s="16"/>
    </row>
    <row r="1224" spans="1:29" ht="15.75" customHeight="1" x14ac:dyDescent="0.35">
      <c r="A1224" s="17"/>
      <c r="B1224" s="16"/>
      <c r="C1224" s="16"/>
      <c r="D1224" s="16"/>
      <c r="E1224" s="16"/>
      <c r="F1224" s="16"/>
      <c r="G1224" s="16"/>
      <c r="H1224" s="16"/>
      <c r="I1224" s="16"/>
      <c r="J1224" s="16"/>
      <c r="K1224" s="16"/>
      <c r="L1224" s="16"/>
      <c r="N1224" s="16"/>
      <c r="O1224" s="16"/>
      <c r="P1224" s="16"/>
      <c r="Q1224" s="16"/>
      <c r="R1224" s="16"/>
      <c r="S1224" s="23"/>
      <c r="T1224" s="16"/>
      <c r="U1224" s="16"/>
      <c r="W1224" s="23"/>
      <c r="X1224" s="16"/>
      <c r="Y1224" s="16"/>
      <c r="Z1224" s="16"/>
      <c r="AA1224" s="16"/>
      <c r="AB1224" s="16"/>
      <c r="AC1224" s="16"/>
    </row>
    <row r="1225" spans="1:29" ht="15.75" customHeight="1" x14ac:dyDescent="0.35">
      <c r="A1225" s="17"/>
      <c r="B1225" s="16"/>
      <c r="C1225" s="16"/>
      <c r="D1225" s="16"/>
      <c r="E1225" s="16"/>
      <c r="F1225" s="16"/>
      <c r="G1225" s="16"/>
      <c r="H1225" s="16"/>
      <c r="I1225" s="16"/>
      <c r="J1225" s="16"/>
      <c r="K1225" s="16"/>
      <c r="L1225" s="16"/>
      <c r="N1225" s="16"/>
      <c r="O1225" s="16"/>
      <c r="P1225" s="16"/>
      <c r="Q1225" s="16"/>
      <c r="R1225" s="16"/>
      <c r="S1225" s="23"/>
      <c r="T1225" s="16"/>
      <c r="U1225" s="16"/>
      <c r="W1225" s="23"/>
      <c r="X1225" s="16"/>
      <c r="Y1225" s="16"/>
      <c r="Z1225" s="16"/>
      <c r="AA1225" s="16"/>
      <c r="AB1225" s="16"/>
      <c r="AC1225" s="16"/>
    </row>
    <row r="1226" spans="1:29" ht="15.75" customHeight="1" x14ac:dyDescent="0.35">
      <c r="A1226" s="17"/>
      <c r="B1226" s="16"/>
      <c r="C1226" s="16"/>
      <c r="D1226" s="16"/>
      <c r="E1226" s="16"/>
      <c r="F1226" s="16"/>
      <c r="G1226" s="16"/>
      <c r="H1226" s="16"/>
      <c r="I1226" s="16"/>
      <c r="J1226" s="16"/>
      <c r="K1226" s="16"/>
      <c r="L1226" s="16"/>
      <c r="N1226" s="16"/>
      <c r="O1226" s="16"/>
      <c r="P1226" s="16"/>
      <c r="Q1226" s="16"/>
      <c r="R1226" s="16"/>
      <c r="S1226" s="23"/>
      <c r="T1226" s="16"/>
      <c r="U1226" s="16"/>
      <c r="W1226" s="23"/>
      <c r="X1226" s="16"/>
      <c r="Y1226" s="16"/>
      <c r="Z1226" s="16"/>
      <c r="AA1226" s="16"/>
      <c r="AB1226" s="16"/>
      <c r="AC1226" s="16"/>
    </row>
    <row r="1227" spans="1:29" ht="15.75" customHeight="1" x14ac:dyDescent="0.35">
      <c r="A1227" s="17"/>
      <c r="B1227" s="16"/>
      <c r="C1227" s="16"/>
      <c r="D1227" s="16"/>
      <c r="E1227" s="16"/>
      <c r="F1227" s="16"/>
      <c r="G1227" s="16"/>
      <c r="H1227" s="16"/>
      <c r="I1227" s="16"/>
      <c r="J1227" s="16"/>
      <c r="K1227" s="16"/>
      <c r="L1227" s="16"/>
      <c r="N1227" s="16"/>
      <c r="O1227" s="16"/>
      <c r="P1227" s="16"/>
      <c r="Q1227" s="16"/>
      <c r="R1227" s="16"/>
      <c r="S1227" s="23"/>
      <c r="T1227" s="16"/>
      <c r="U1227" s="16"/>
      <c r="W1227" s="23"/>
      <c r="X1227" s="16"/>
      <c r="Y1227" s="16"/>
      <c r="Z1227" s="16"/>
      <c r="AA1227" s="16"/>
      <c r="AB1227" s="16"/>
      <c r="AC1227" s="16"/>
    </row>
    <row r="1228" spans="1:29" ht="15.75" customHeight="1" x14ac:dyDescent="0.35">
      <c r="A1228" s="17"/>
      <c r="B1228" s="16"/>
      <c r="C1228" s="16"/>
      <c r="D1228" s="16"/>
      <c r="E1228" s="16"/>
      <c r="F1228" s="16"/>
      <c r="G1228" s="16"/>
      <c r="H1228" s="16"/>
      <c r="I1228" s="16"/>
      <c r="J1228" s="16"/>
      <c r="K1228" s="16"/>
      <c r="L1228" s="16"/>
      <c r="N1228" s="16"/>
      <c r="O1228" s="16"/>
      <c r="P1228" s="16"/>
      <c r="Q1228" s="16"/>
      <c r="R1228" s="16"/>
      <c r="S1228" s="23"/>
      <c r="T1228" s="16"/>
      <c r="U1228" s="16"/>
      <c r="W1228" s="23"/>
      <c r="X1228" s="16"/>
      <c r="Y1228" s="16"/>
      <c r="Z1228" s="16"/>
      <c r="AA1228" s="16"/>
      <c r="AB1228" s="16"/>
      <c r="AC1228" s="16"/>
    </row>
    <row r="1229" spans="1:29" ht="15.75" customHeight="1" x14ac:dyDescent="0.35">
      <c r="A1229" s="17"/>
      <c r="B1229" s="16"/>
      <c r="C1229" s="16"/>
      <c r="D1229" s="16"/>
      <c r="E1229" s="16"/>
      <c r="F1229" s="16"/>
      <c r="G1229" s="16"/>
      <c r="H1229" s="16"/>
      <c r="I1229" s="16"/>
      <c r="J1229" s="16"/>
      <c r="K1229" s="16"/>
      <c r="L1229" s="16"/>
      <c r="N1229" s="16"/>
      <c r="O1229" s="16"/>
      <c r="P1229" s="16"/>
      <c r="Q1229" s="16"/>
      <c r="R1229" s="16"/>
      <c r="S1229" s="23"/>
      <c r="T1229" s="16"/>
      <c r="U1229" s="16"/>
      <c r="W1229" s="23"/>
      <c r="X1229" s="16"/>
      <c r="Y1229" s="16"/>
      <c r="Z1229" s="16"/>
      <c r="AA1229" s="16"/>
      <c r="AB1229" s="16"/>
      <c r="AC1229" s="16"/>
    </row>
    <row r="1230" spans="1:29" ht="15.75" customHeight="1" x14ac:dyDescent="0.35">
      <c r="A1230" s="17"/>
      <c r="B1230" s="16"/>
      <c r="C1230" s="16"/>
      <c r="D1230" s="16"/>
      <c r="E1230" s="16"/>
      <c r="F1230" s="16"/>
      <c r="G1230" s="16"/>
      <c r="H1230" s="16"/>
      <c r="I1230" s="16"/>
      <c r="J1230" s="16"/>
      <c r="K1230" s="16"/>
      <c r="L1230" s="16"/>
      <c r="N1230" s="16"/>
      <c r="O1230" s="16"/>
      <c r="P1230" s="16"/>
      <c r="Q1230" s="16"/>
      <c r="R1230" s="16"/>
      <c r="S1230" s="23"/>
      <c r="T1230" s="16"/>
      <c r="U1230" s="16"/>
      <c r="W1230" s="23"/>
      <c r="X1230" s="16"/>
      <c r="Y1230" s="16"/>
      <c r="Z1230" s="16"/>
      <c r="AA1230" s="16"/>
      <c r="AB1230" s="16"/>
      <c r="AC1230" s="16"/>
    </row>
    <row r="1231" spans="1:29" ht="15.75" customHeight="1" x14ac:dyDescent="0.35">
      <c r="A1231" s="17"/>
      <c r="B1231" s="16"/>
      <c r="C1231" s="16"/>
      <c r="D1231" s="16"/>
      <c r="E1231" s="16"/>
      <c r="F1231" s="16"/>
      <c r="G1231" s="16"/>
      <c r="H1231" s="16"/>
      <c r="I1231" s="16"/>
      <c r="J1231" s="16"/>
      <c r="K1231" s="16"/>
      <c r="L1231" s="16"/>
      <c r="N1231" s="16"/>
      <c r="O1231" s="16"/>
      <c r="P1231" s="16"/>
      <c r="Q1231" s="16"/>
      <c r="R1231" s="16"/>
      <c r="S1231" s="23"/>
      <c r="T1231" s="16"/>
      <c r="U1231" s="16"/>
      <c r="W1231" s="23"/>
      <c r="X1231" s="16"/>
      <c r="Y1231" s="16"/>
      <c r="Z1231" s="16"/>
      <c r="AA1231" s="16"/>
      <c r="AB1231" s="16"/>
      <c r="AC1231" s="16"/>
    </row>
    <row r="1232" spans="1:29" ht="15.75" customHeight="1" x14ac:dyDescent="0.35">
      <c r="A1232" s="17"/>
      <c r="B1232" s="16"/>
      <c r="C1232" s="16"/>
      <c r="D1232" s="16"/>
      <c r="E1232" s="16"/>
      <c r="F1232" s="16"/>
      <c r="G1232" s="16"/>
      <c r="H1232" s="16"/>
      <c r="I1232" s="16"/>
      <c r="J1232" s="16"/>
      <c r="K1232" s="16"/>
      <c r="L1232" s="16"/>
      <c r="N1232" s="16"/>
      <c r="O1232" s="16"/>
      <c r="P1232" s="16"/>
      <c r="Q1232" s="16"/>
      <c r="R1232" s="16"/>
      <c r="S1232" s="23"/>
      <c r="T1232" s="16"/>
      <c r="U1232" s="16"/>
      <c r="W1232" s="23"/>
      <c r="X1232" s="16"/>
      <c r="Y1232" s="16"/>
      <c r="Z1232" s="16"/>
      <c r="AA1232" s="16"/>
      <c r="AB1232" s="16"/>
      <c r="AC1232" s="16"/>
    </row>
    <row r="1233" spans="1:29" ht="15.75" customHeight="1" x14ac:dyDescent="0.35">
      <c r="A1233" s="17"/>
      <c r="B1233" s="16"/>
      <c r="C1233" s="16"/>
      <c r="D1233" s="16"/>
      <c r="E1233" s="16"/>
      <c r="F1233" s="16"/>
      <c r="G1233" s="16"/>
      <c r="H1233" s="16"/>
      <c r="I1233" s="16"/>
      <c r="J1233" s="16"/>
      <c r="K1233" s="16"/>
      <c r="L1233" s="16"/>
      <c r="N1233" s="16"/>
      <c r="O1233" s="16"/>
      <c r="P1233" s="16"/>
      <c r="Q1233" s="16"/>
      <c r="R1233" s="16"/>
      <c r="S1233" s="23"/>
      <c r="T1233" s="16"/>
      <c r="U1233" s="16"/>
      <c r="W1233" s="23"/>
      <c r="X1233" s="16"/>
      <c r="Y1233" s="16"/>
      <c r="Z1233" s="16"/>
      <c r="AA1233" s="16"/>
      <c r="AB1233" s="16"/>
      <c r="AC1233" s="16"/>
    </row>
    <row r="1234" spans="1:29" ht="15.75" customHeight="1" x14ac:dyDescent="0.35">
      <c r="A1234" s="17"/>
      <c r="B1234" s="16"/>
      <c r="C1234" s="16"/>
      <c r="D1234" s="16"/>
      <c r="E1234" s="16"/>
      <c r="F1234" s="16"/>
      <c r="G1234" s="16"/>
      <c r="H1234" s="16"/>
      <c r="I1234" s="16"/>
      <c r="J1234" s="16"/>
      <c r="K1234" s="16"/>
      <c r="L1234" s="16"/>
      <c r="N1234" s="16"/>
      <c r="O1234" s="16"/>
      <c r="P1234" s="16"/>
      <c r="Q1234" s="16"/>
      <c r="R1234" s="16"/>
      <c r="S1234" s="23"/>
      <c r="T1234" s="16"/>
      <c r="U1234" s="16"/>
      <c r="W1234" s="23"/>
      <c r="X1234" s="16"/>
      <c r="Y1234" s="16"/>
      <c r="Z1234" s="16"/>
      <c r="AA1234" s="16"/>
      <c r="AB1234" s="16"/>
      <c r="AC1234" s="16"/>
    </row>
    <row r="1235" spans="1:29" ht="15.75" customHeight="1" x14ac:dyDescent="0.35">
      <c r="A1235" s="17"/>
      <c r="B1235" s="16"/>
      <c r="C1235" s="16"/>
      <c r="D1235" s="16"/>
      <c r="E1235" s="16"/>
      <c r="F1235" s="16"/>
      <c r="G1235" s="16"/>
      <c r="H1235" s="16"/>
      <c r="I1235" s="16"/>
      <c r="J1235" s="16"/>
      <c r="K1235" s="16"/>
      <c r="L1235" s="16"/>
      <c r="N1235" s="16"/>
      <c r="O1235" s="16"/>
      <c r="P1235" s="16"/>
      <c r="Q1235" s="16"/>
      <c r="R1235" s="16"/>
      <c r="S1235" s="23"/>
      <c r="T1235" s="16"/>
      <c r="U1235" s="16"/>
      <c r="W1235" s="23"/>
      <c r="X1235" s="16"/>
      <c r="Y1235" s="16"/>
      <c r="Z1235" s="16"/>
      <c r="AA1235" s="16"/>
      <c r="AB1235" s="16"/>
      <c r="AC1235" s="16"/>
    </row>
  </sheetData>
  <sheetProtection algorithmName="SHA-512" hashValue="O2s2dywf7P2z+Dm0jf/5OWTQ6xKUh/yap+njbwY3J5GwBaIz5kvKHC5pE5VRZ3jklru9h3X3IMPRRIW0V3Vy9g==" saltValue="vye9qt74VBtPmruqL7X/Dw==" spinCount="100000" sheet="1" formatCells="0" formatColumns="0" formatRows="0" insertColumns="0" insertRows="0" insertHyperlinks="0" sort="0"/>
  <mergeCells count="19">
    <mergeCell ref="A1:C1"/>
    <mergeCell ref="A2:C3"/>
    <mergeCell ref="D8:D9"/>
    <mergeCell ref="E8:E9"/>
    <mergeCell ref="F8:F9"/>
    <mergeCell ref="A22:B22"/>
    <mergeCell ref="C22:D22"/>
    <mergeCell ref="A23:B23"/>
    <mergeCell ref="C23:D23"/>
    <mergeCell ref="D10:D12"/>
    <mergeCell ref="A24:B24"/>
    <mergeCell ref="C24:D24"/>
    <mergeCell ref="A45:B46"/>
    <mergeCell ref="A30:C30"/>
    <mergeCell ref="D30:F30"/>
    <mergeCell ref="A39:B39"/>
    <mergeCell ref="D39:E39"/>
    <mergeCell ref="A40:B40"/>
    <mergeCell ref="E40:F40"/>
  </mergeCells>
  <conditionalFormatting sqref="A1:A2 B6:B21 D21 F21 A226:C1235 A6:A23 G25:G28 G21:G23 C5:C24 E21:E24">
    <cfRule type="beginsWith" dxfId="103" priority="23" operator="beginsWith" text="COMPLETE">
      <formula>LEFT((A1),LEN("COMPLETE"))=("COMPLETE")</formula>
    </cfRule>
  </conditionalFormatting>
  <conditionalFormatting sqref="A1:A2 B6:B21 D21 F21 A226:C1235 A6:A23 G25:G28 G21:G23 C5:C24 E21:E24">
    <cfRule type="containsText" dxfId="102" priority="24" operator="containsText" text="INCOMPLETE">
      <formula>NOT(ISERROR(SEARCH(("INCOMPLETE"),(A1))))</formula>
    </cfRule>
  </conditionalFormatting>
  <conditionalFormatting sqref="E43:G43 A30:F33 B34:C34 A35:C38 D34:F38 A39 C39:D39">
    <cfRule type="containsText" dxfId="101" priority="25" operator="containsText" text="FALSE">
      <formula>NOT(ISERROR(SEARCH(("FALSE"),(A30))))</formula>
    </cfRule>
  </conditionalFormatting>
  <conditionalFormatting sqref="E43:G43 A30:F33 B34:C34 A35:C38 D34:F38 A39 C39:D39">
    <cfRule type="containsText" dxfId="100" priority="26" operator="containsText" text="TRUE">
      <formula>NOT(ISERROR(SEARCH(("TRUE"),(A30))))</formula>
    </cfRule>
  </conditionalFormatting>
  <conditionalFormatting sqref="A26:B28">
    <cfRule type="containsText" dxfId="99" priority="27" operator="containsText" text="FALSE">
      <formula>NOT(ISERROR(SEARCH(("FALSE"),(A26))))</formula>
    </cfRule>
  </conditionalFormatting>
  <conditionalFormatting sqref="A26:B28">
    <cfRule type="containsText" dxfId="98" priority="28" operator="containsText" text="TRUE">
      <formula>NOT(ISERROR(SEARCH(("TRUE"),(A26))))</formula>
    </cfRule>
  </conditionalFormatting>
  <conditionalFormatting sqref="C40">
    <cfRule type="containsText" dxfId="97" priority="21" operator="containsText" text="YES">
      <formula>NOT(ISERROR(SEARCH(("YES"),(C40))))</formula>
    </cfRule>
  </conditionalFormatting>
  <conditionalFormatting sqref="C40">
    <cfRule type="containsText" dxfId="96" priority="22" operator="containsText" text="NO">
      <formula>NOT(ISERROR(SEARCH(("NO"),(C40))))</formula>
    </cfRule>
  </conditionalFormatting>
  <conditionalFormatting sqref="D8 F10:F13">
    <cfRule type="beginsWith" dxfId="95" priority="11" operator="beginsWith" text="COMPLETE">
      <formula>LEFT(D8,LEN("COMPLETE"))="COMPLETE"</formula>
    </cfRule>
    <cfRule type="containsText" dxfId="94" priority="12" operator="containsText" text="INCOMPLETE">
      <formula>NOT(ISERROR(SEARCH("INCOMPLETE",D8)))</formula>
    </cfRule>
  </conditionalFormatting>
  <conditionalFormatting sqref="D6:D7 D10 A24 D13">
    <cfRule type="containsText" dxfId="93" priority="19" operator="containsText" text="FALSE">
      <formula>NOT(ISERROR(SEARCH("FALSE",A6)))</formula>
    </cfRule>
    <cfRule type="containsText" dxfId="92" priority="20" operator="containsText" text="TRUE">
      <formula>NOT(ISERROR(SEARCH("TRUE",A6)))</formula>
    </cfRule>
  </conditionalFormatting>
  <conditionalFormatting sqref="E10:E13">
    <cfRule type="containsText" dxfId="91" priority="17" operator="containsText" text="TRUE">
      <formula>NOT(ISERROR(SEARCH("TRUE",E10)))</formula>
    </cfRule>
    <cfRule type="containsText" dxfId="90" priority="18" operator="containsText" text="FALSE">
      <formula>NOT(ISERROR(SEARCH("FALSE",E10)))</formula>
    </cfRule>
  </conditionalFormatting>
  <conditionalFormatting sqref="D5:F5">
    <cfRule type="beginsWith" dxfId="89" priority="15" operator="beginsWith" text="COMPLETE">
      <formula>LEFT(D5,LEN("COMPLETE"))="COMPLETE"</formula>
    </cfRule>
    <cfRule type="containsText" dxfId="88" priority="16" operator="containsText" text="INCOMPLETE">
      <formula>NOT(ISERROR(SEARCH("INCOMPLETE",D5)))</formula>
    </cfRule>
  </conditionalFormatting>
  <conditionalFormatting sqref="E6:F8">
    <cfRule type="beginsWith" dxfId="87" priority="13" operator="beginsWith" text="COMPLETE">
      <formula>LEFT(E6,LEN("COMPLETE"))="COMPLETE"</formula>
    </cfRule>
    <cfRule type="containsText" dxfId="86" priority="14" operator="containsText" text="INCOMPLETE">
      <formula>NOT(ISERROR(SEARCH("INCOMPLETE",E6)))</formula>
    </cfRule>
  </conditionalFormatting>
  <conditionalFormatting sqref="G24">
    <cfRule type="containsText" dxfId="85" priority="9" operator="containsText" text="FALSE">
      <formula>NOT(ISERROR(SEARCH("FALSE",G24)))</formula>
    </cfRule>
    <cfRule type="containsText" dxfId="84" priority="10" operator="containsText" text="TRUE">
      <formula>NOT(ISERROR(SEARCH("TRUE",G24)))</formula>
    </cfRule>
  </conditionalFormatting>
  <conditionalFormatting sqref="A24">
    <cfRule type="containsText" dxfId="83" priority="7" operator="containsText" text="TRUE">
      <formula>NOT(ISERROR(SEARCH("TRUE",A24)))</formula>
    </cfRule>
    <cfRule type="containsText" dxfId="82" priority="8" operator="containsText" text="FALSE">
      <formula>NOT(ISERROR(SEARCH("FALSE",A24)))</formula>
    </cfRule>
  </conditionalFormatting>
  <conditionalFormatting sqref="F49:F225 B49:B225">
    <cfRule type="expression" dxfId="81" priority="5">
      <formula>MOD(ROW(),2)&lt;&gt;0</formula>
    </cfRule>
    <cfRule type="expression" dxfId="80" priority="6">
      <formula>MOD(ROW(),2)=0</formula>
    </cfRule>
  </conditionalFormatting>
  <conditionalFormatting sqref="A49:I225 A48 C48:E48 G48:I48">
    <cfRule type="expression" dxfId="79" priority="3">
      <formula>AND(_xlfn.ISFORMULA(A48),MOD(ROW(),2)=0)</formula>
    </cfRule>
    <cfRule type="expression" dxfId="78" priority="4">
      <formula>_xlfn.ISFORMULA(INDIRECT("rc",FALSE))</formula>
    </cfRule>
  </conditionalFormatting>
  <conditionalFormatting sqref="H43 H44:I45">
    <cfRule type="expression" dxfId="77" priority="1">
      <formula>AND(_xlfn.ISFORMULA(H43),MOD(ROW(),2)=0)</formula>
    </cfRule>
    <cfRule type="expression" dxfId="76" priority="2">
      <formula>_xlfn.ISFORMULA(INDIRECT("rc",FALSE))</formula>
    </cfRule>
  </conditionalFormatting>
  <dataValidations count="7">
    <dataValidation type="list" allowBlank="1" showErrorMessage="1" sqref="B16 B19" xr:uid="{71C94F5B-ED39-45B0-AF49-53C980200FFA}">
      <formula1>"Select choice here,SBME,CHBE,CIVL,CPEN,ELEC,ENVE,ENPH,GEOE,IGEN,MECH,MINE,MTRL,MANU,OTHER"</formula1>
    </dataValidation>
    <dataValidation type="list" allowBlank="1" showErrorMessage="1" sqref="B5 C40" xr:uid="{3B1F466C-5BC8-4140-A96F-57DBF74A5BC7}">
      <formula1>"Yes,No"</formula1>
    </dataValidation>
    <dataValidation type="list" allowBlank="1" showErrorMessage="1" sqref="R96:R225 V226 U227:U1035" xr:uid="{FEFB853C-89AD-4CF6-BC10-23F1533B4866}">
      <formula1>#REF!</formula1>
    </dataValidation>
    <dataValidation type="list" allowBlank="1" showErrorMessage="1" sqref="B49:B225" xr:uid="{B819078B-134B-41AF-9A97-9CF5B12FC8B4}">
      <formula1>"Venue,Food,Gifts,Workshop Supplies,Other"</formula1>
    </dataValidation>
    <dataValidation type="list" allowBlank="1" showErrorMessage="1" sqref="U96:U225 X227:X1035 Y226 O271:O1109 J227" xr:uid="{77879A54-9842-4B23-84FF-8719881E8249}">
      <formula1>"FIRST YEAR,CIVL,SBME,EECE,CHBE,ENVE,ENPH,GEOE,IGEN,MECH,MINE,MTRL,MANU,OTHER"</formula1>
    </dataValidation>
    <dataValidation type="list" allowBlank="1" showErrorMessage="1" sqref="B8" xr:uid="{8E68E351-87B1-46C6-8414-1F55657D15B3}">
      <formula1>"FIRST YEAR,CIVL,SBME,EECE,CHBE,ENVE,ENPH,GEOE,IGEN,MECH,MINE,MTRL,MANU,OTHER,,SCARP,SALA,DENT,ARTS,EDUC,COMM,FRST,KIN,JRNL,LAIS,LFS,LAW,MEDI,MUSC,SPPH,NURS,PHRM,SCIE"</formula1>
    </dataValidation>
    <dataValidation type="list" allowBlank="1" showInputMessage="1" showErrorMessage="1" sqref="E6:E9" xr:uid="{CCE335DD-EB8A-439C-9B2B-AE651AE3B56E}">
      <formula1>"Yes, No"</formula1>
    </dataValidation>
  </dataValidations>
  <pageMargins left="0.7" right="0.7" top="0.75" bottom="0.75" header="0" footer="0"/>
  <pageSetup orientation="portrait"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r:uid="{503F9B21-961D-405C-8F98-E4571231300F}">
          <x14:formula1>
            <xm:f>'Group Information'!$A$19:$A$25</xm:f>
          </x14:formula1>
          <xm:sqref>F49:F225 D148:E225</xm:sqref>
        </x14:dataValidation>
        <x14:dataValidation type="list" allowBlank="1" showInputMessage="1" showErrorMessage="1" xr:uid="{D3015EA3-687D-4540-8736-0EE6AA12617B}">
          <x14:formula1>
            <xm:f>dataval!$A$2:$A$78</xm:f>
          </x14:formula1>
          <xm:sqref>B11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F1C232"/>
  </sheetPr>
  <dimension ref="A1:AI1003"/>
  <sheetViews>
    <sheetView topLeftCell="A30" zoomScale="75" zoomScaleNormal="40" workbookViewId="0">
      <selection activeCell="G59" sqref="G59"/>
    </sheetView>
  </sheetViews>
  <sheetFormatPr defaultColWidth="10.07421875" defaultRowHeight="15" customHeight="1" x14ac:dyDescent="0.35"/>
  <cols>
    <col min="1" max="1" width="39.4609375" customWidth="1"/>
    <col min="2" max="2" width="12.921875" customWidth="1"/>
    <col min="3" max="3" width="18.3828125" customWidth="1"/>
    <col min="4" max="4" width="20.15234375" customWidth="1"/>
    <col min="5" max="5" width="15.07421875" customWidth="1"/>
    <col min="6" max="6" width="14.53515625" customWidth="1"/>
    <col min="7" max="7" width="14.07421875" customWidth="1"/>
    <col min="8" max="8" width="22.84375" customWidth="1"/>
    <col min="9" max="9" width="18.3828125" customWidth="1"/>
    <col min="10" max="10" width="21.15234375" customWidth="1"/>
    <col min="11" max="11" width="16.53515625" customWidth="1"/>
    <col min="12" max="12" width="104.921875" customWidth="1"/>
    <col min="13" max="13" width="24.53515625" customWidth="1"/>
    <col min="14" max="14" width="15.4609375" customWidth="1"/>
    <col min="15" max="15" width="12" customWidth="1"/>
    <col min="16" max="35" width="8.4609375" customWidth="1"/>
  </cols>
  <sheetData>
    <row r="1" spans="1:14" ht="18" customHeight="1" thickBot="1" x14ac:dyDescent="0.4">
      <c r="A1" s="444"/>
      <c r="B1" s="444"/>
      <c r="C1" s="444"/>
      <c r="D1" s="444"/>
      <c r="E1" s="444"/>
      <c r="F1" s="444"/>
      <c r="G1" s="444"/>
      <c r="H1" s="444"/>
      <c r="I1" s="444"/>
      <c r="M1" s="59"/>
    </row>
    <row r="2" spans="1:14" ht="18" customHeight="1" x14ac:dyDescent="0.35">
      <c r="A2" s="615" t="s">
        <v>345</v>
      </c>
      <c r="B2" s="616"/>
      <c r="C2" s="616"/>
      <c r="D2" s="616"/>
      <c r="E2" s="616"/>
      <c r="F2" s="616"/>
      <c r="G2" s="616"/>
      <c r="H2" s="616"/>
      <c r="I2" s="617"/>
      <c r="K2" s="433" t="s">
        <v>3</v>
      </c>
      <c r="L2" s="434"/>
    </row>
    <row r="3" spans="1:14" ht="18" customHeight="1" x14ac:dyDescent="0.35">
      <c r="A3" s="618"/>
      <c r="B3" s="619"/>
      <c r="C3" s="619"/>
      <c r="D3" s="619"/>
      <c r="E3" s="619"/>
      <c r="F3" s="619"/>
      <c r="G3" s="619"/>
      <c r="H3" s="619"/>
      <c r="I3" s="620"/>
      <c r="K3" s="435" t="s">
        <v>4</v>
      </c>
      <c r="L3" s="436" t="s">
        <v>5</v>
      </c>
    </row>
    <row r="4" spans="1:14" ht="18" customHeight="1" thickBot="1" x14ac:dyDescent="0.4">
      <c r="A4" s="445"/>
      <c r="B4" s="445"/>
      <c r="C4" s="445"/>
      <c r="D4" s="445"/>
      <c r="E4" s="299"/>
      <c r="F4" s="445"/>
      <c r="G4" s="445"/>
      <c r="H4" s="445"/>
      <c r="I4" s="445"/>
      <c r="K4" s="437" t="s">
        <v>6</v>
      </c>
      <c r="L4" s="438" t="s">
        <v>7</v>
      </c>
    </row>
    <row r="5" spans="1:14" ht="18" customHeight="1" thickBot="1" x14ac:dyDescent="0.4">
      <c r="A5" s="262" t="s">
        <v>179</v>
      </c>
      <c r="B5" s="267">
        <f>SUM(I7:I28)</f>
        <v>0</v>
      </c>
      <c r="C5" s="268"/>
      <c r="D5" s="269"/>
      <c r="E5" s="21"/>
      <c r="F5" s="21"/>
      <c r="G5" s="21"/>
      <c r="H5" s="21"/>
      <c r="I5" s="21"/>
      <c r="J5" s="21"/>
      <c r="K5" s="21"/>
      <c r="L5" s="21"/>
      <c r="M5" s="21"/>
      <c r="N5" s="21"/>
    </row>
    <row r="6" spans="1:14" ht="18" customHeight="1" thickBot="1" x14ac:dyDescent="0.4">
      <c r="A6" s="272" t="s">
        <v>104</v>
      </c>
      <c r="B6" s="273" t="s">
        <v>180</v>
      </c>
      <c r="C6" s="274" t="s">
        <v>107</v>
      </c>
      <c r="D6" s="274" t="s">
        <v>108</v>
      </c>
      <c r="E6" s="274" t="s">
        <v>109</v>
      </c>
      <c r="F6" s="275" t="s">
        <v>110</v>
      </c>
      <c r="G6" s="275" t="s">
        <v>111</v>
      </c>
      <c r="H6" s="275" t="s">
        <v>112</v>
      </c>
      <c r="I6" s="276" t="s">
        <v>113</v>
      </c>
      <c r="J6" s="277" t="s">
        <v>116</v>
      </c>
      <c r="K6" s="277" t="s">
        <v>114</v>
      </c>
      <c r="L6" s="278" t="s">
        <v>181</v>
      </c>
    </row>
    <row r="7" spans="1:14" ht="18" customHeight="1" x14ac:dyDescent="0.35">
      <c r="A7" s="279"/>
      <c r="B7" s="280"/>
      <c r="C7" s="281"/>
      <c r="D7" s="281"/>
      <c r="E7" s="239"/>
      <c r="F7" s="493" t="str">
        <f t="shared" ref="F7:F28" si="0">IF(C7&lt;&gt;"",B7*C7,"")</f>
        <v/>
      </c>
      <c r="G7" s="493" t="str">
        <f t="shared" ref="G7:G28" si="1">IF(C7&lt;&gt;"",F7+D7,"")</f>
        <v/>
      </c>
      <c r="H7" s="493" t="str">
        <f>IF(F7&lt;&gt;"",F7*VLOOKUP(E7,'Group Information'!$A$19:$B$25,2,0),"")</f>
        <v/>
      </c>
      <c r="I7" s="494" t="str">
        <f>IF(G7&lt;&gt;"",G7*VLOOKUP(E7,'Group Information'!$A$19:$B$25,2,0),"")</f>
        <v/>
      </c>
      <c r="J7" s="282"/>
      <c r="K7" s="318"/>
      <c r="L7" s="283"/>
    </row>
    <row r="8" spans="1:14" ht="18" customHeight="1" x14ac:dyDescent="0.35">
      <c r="A8" s="284"/>
      <c r="B8" s="285"/>
      <c r="C8" s="286"/>
      <c r="D8" s="286"/>
      <c r="E8" s="239"/>
      <c r="F8" s="495" t="str">
        <f t="shared" si="0"/>
        <v/>
      </c>
      <c r="G8" s="495" t="str">
        <f t="shared" si="1"/>
        <v/>
      </c>
      <c r="H8" s="495" t="str">
        <f>IF(F8&lt;&gt;"",F8*VLOOKUP(E8,'Group Information'!$A$19:$B$25,2,0),"")</f>
        <v/>
      </c>
      <c r="I8" s="496" t="str">
        <f>IF(G8&lt;&gt;"",G8*VLOOKUP(E8,'Group Information'!$A$19:$B$25,2,0),"")</f>
        <v/>
      </c>
      <c r="J8" s="288"/>
      <c r="K8" s="318"/>
      <c r="L8" s="283"/>
    </row>
    <row r="9" spans="1:14" ht="18" customHeight="1" x14ac:dyDescent="0.35">
      <c r="A9" s="284"/>
      <c r="B9" s="285"/>
      <c r="C9" s="286"/>
      <c r="D9" s="286"/>
      <c r="E9" s="239"/>
      <c r="F9" s="495" t="str">
        <f t="shared" si="0"/>
        <v/>
      </c>
      <c r="G9" s="495" t="str">
        <f t="shared" si="1"/>
        <v/>
      </c>
      <c r="H9" s="495" t="str">
        <f>IF(F9&lt;&gt;"",F9*VLOOKUP(E9,'Group Information'!$A$19:$B$25,2,0),"")</f>
        <v/>
      </c>
      <c r="I9" s="496" t="str">
        <f>IF(G9&lt;&gt;"",G9*VLOOKUP(E9,'Group Information'!$A$19:$B$25,2,0),"")</f>
        <v/>
      </c>
      <c r="J9" s="287"/>
      <c r="K9" s="318"/>
      <c r="L9" s="283"/>
    </row>
    <row r="10" spans="1:14" ht="18" customHeight="1" x14ac:dyDescent="0.35">
      <c r="A10" s="284"/>
      <c r="B10" s="285"/>
      <c r="C10" s="286"/>
      <c r="D10" s="286"/>
      <c r="E10" s="239"/>
      <c r="F10" s="495" t="str">
        <f t="shared" si="0"/>
        <v/>
      </c>
      <c r="G10" s="495" t="str">
        <f t="shared" si="1"/>
        <v/>
      </c>
      <c r="H10" s="495" t="str">
        <f>IF(F10&lt;&gt;"",F10*VLOOKUP(E10,'Group Information'!$A$19:$B$25,2,0),"")</f>
        <v/>
      </c>
      <c r="I10" s="496" t="str">
        <f>IF(G10&lt;&gt;"",G10*VLOOKUP(E10,'Group Information'!$A$19:$B$25,2,0),"")</f>
        <v/>
      </c>
      <c r="J10" s="287"/>
      <c r="K10" s="318"/>
      <c r="L10" s="283"/>
    </row>
    <row r="11" spans="1:14" ht="18" customHeight="1" x14ac:dyDescent="0.35">
      <c r="A11" s="284"/>
      <c r="B11" s="285"/>
      <c r="C11" s="286"/>
      <c r="D11" s="286"/>
      <c r="E11" s="239"/>
      <c r="F11" s="495" t="str">
        <f t="shared" si="0"/>
        <v/>
      </c>
      <c r="G11" s="495" t="str">
        <f t="shared" si="1"/>
        <v/>
      </c>
      <c r="H11" s="495" t="str">
        <f>IF(F11&lt;&gt;"",F11*VLOOKUP(E11,'Group Information'!$A$19:$B$25,2,0),"")</f>
        <v/>
      </c>
      <c r="I11" s="496" t="str">
        <f>IF(G11&lt;&gt;"",G11*VLOOKUP(E11,'Group Information'!$A$19:$B$25,2,0),"")</f>
        <v/>
      </c>
      <c r="J11" s="287"/>
      <c r="K11" s="283"/>
      <c r="L11" s="283"/>
    </row>
    <row r="12" spans="1:14" ht="18" customHeight="1" x14ac:dyDescent="0.35">
      <c r="A12" s="284"/>
      <c r="B12" s="285"/>
      <c r="C12" s="286"/>
      <c r="D12" s="286"/>
      <c r="E12" s="239"/>
      <c r="F12" s="495" t="str">
        <f t="shared" si="0"/>
        <v/>
      </c>
      <c r="G12" s="495" t="str">
        <f t="shared" si="1"/>
        <v/>
      </c>
      <c r="H12" s="495" t="str">
        <f>IF(F12&lt;&gt;"",F12*VLOOKUP(E12,'Group Information'!$A$19:$B$25,2,0),"")</f>
        <v/>
      </c>
      <c r="I12" s="496" t="str">
        <f>IF(G12&lt;&gt;"",G12*VLOOKUP(E12,'Group Information'!$A$19:$B$25,2,0),"")</f>
        <v/>
      </c>
      <c r="J12" s="287"/>
      <c r="K12" s="283"/>
      <c r="L12" s="283"/>
    </row>
    <row r="13" spans="1:14" ht="18" customHeight="1" x14ac:dyDescent="0.35">
      <c r="A13" s="284"/>
      <c r="B13" s="285"/>
      <c r="C13" s="286"/>
      <c r="D13" s="286"/>
      <c r="E13" s="239"/>
      <c r="F13" s="495" t="str">
        <f t="shared" si="0"/>
        <v/>
      </c>
      <c r="G13" s="495" t="str">
        <f t="shared" si="1"/>
        <v/>
      </c>
      <c r="H13" s="495" t="str">
        <f>IF(F13&lt;&gt;"",F13*VLOOKUP(E13,'Group Information'!$A$19:$B$25,2,0),"")</f>
        <v/>
      </c>
      <c r="I13" s="496" t="str">
        <f>IF(G13&lt;&gt;"",G13*VLOOKUP(E13,'Group Information'!$A$19:$B$25,2,0),"")</f>
        <v/>
      </c>
      <c r="J13" s="287"/>
      <c r="K13" s="283"/>
      <c r="L13" s="283"/>
    </row>
    <row r="14" spans="1:14" ht="18" customHeight="1" x14ac:dyDescent="0.35">
      <c r="A14" s="284"/>
      <c r="B14" s="285"/>
      <c r="C14" s="286"/>
      <c r="D14" s="286"/>
      <c r="E14" s="239"/>
      <c r="F14" s="495" t="str">
        <f t="shared" si="0"/>
        <v/>
      </c>
      <c r="G14" s="495" t="str">
        <f t="shared" si="1"/>
        <v/>
      </c>
      <c r="H14" s="495" t="str">
        <f>IF(F14&lt;&gt;"",F14*VLOOKUP(E14,'Group Information'!$A$19:$B$25,2,0),"")</f>
        <v/>
      </c>
      <c r="I14" s="496" t="str">
        <f>IF(G14&lt;&gt;"",G14*VLOOKUP(E14,'Group Information'!$A$19:$B$25,2,0),"")</f>
        <v/>
      </c>
      <c r="J14" s="287"/>
      <c r="K14" s="283"/>
      <c r="L14" s="283"/>
    </row>
    <row r="15" spans="1:14" ht="18" customHeight="1" x14ac:dyDescent="0.35">
      <c r="A15" s="284"/>
      <c r="B15" s="285"/>
      <c r="C15" s="286"/>
      <c r="D15" s="286"/>
      <c r="E15" s="239"/>
      <c r="F15" s="495" t="str">
        <f t="shared" si="0"/>
        <v/>
      </c>
      <c r="G15" s="495" t="str">
        <f t="shared" si="1"/>
        <v/>
      </c>
      <c r="H15" s="495" t="str">
        <f>IF(F15&lt;&gt;"",F15*VLOOKUP(E15,'Group Information'!$A$19:$B$25,2,0),"")</f>
        <v/>
      </c>
      <c r="I15" s="496" t="str">
        <f>IF(G15&lt;&gt;"",G15*VLOOKUP(E15,'Group Information'!$A$19:$B$25,2,0),"")</f>
        <v/>
      </c>
      <c r="J15" s="287"/>
      <c r="K15" s="283"/>
      <c r="L15" s="283"/>
    </row>
    <row r="16" spans="1:14" ht="18" customHeight="1" x14ac:dyDescent="0.35">
      <c r="A16" s="284"/>
      <c r="B16" s="285"/>
      <c r="C16" s="286"/>
      <c r="D16" s="286"/>
      <c r="E16" s="239"/>
      <c r="F16" s="495" t="str">
        <f t="shared" si="0"/>
        <v/>
      </c>
      <c r="G16" s="495" t="str">
        <f t="shared" si="1"/>
        <v/>
      </c>
      <c r="H16" s="495" t="str">
        <f>IF(F16&lt;&gt;"",F16*VLOOKUP(E16,'Group Information'!$A$19:$B$25,2,0),"")</f>
        <v/>
      </c>
      <c r="I16" s="496" t="str">
        <f>IF(G16&lt;&gt;"",G16*VLOOKUP(E16,'Group Information'!$A$19:$B$25,2,0),"")</f>
        <v/>
      </c>
      <c r="J16" s="287"/>
      <c r="K16" s="283"/>
      <c r="L16" s="283"/>
    </row>
    <row r="17" spans="1:12" ht="18" customHeight="1" x14ac:dyDescent="0.35">
      <c r="A17" s="284"/>
      <c r="B17" s="285"/>
      <c r="C17" s="286"/>
      <c r="D17" s="286"/>
      <c r="E17" s="239"/>
      <c r="F17" s="495" t="str">
        <f t="shared" si="0"/>
        <v/>
      </c>
      <c r="G17" s="495" t="str">
        <f t="shared" si="1"/>
        <v/>
      </c>
      <c r="H17" s="495" t="str">
        <f>IF(F17&lt;&gt;"",F17*VLOOKUP(E17,'Group Information'!$A$19:$B$25,2,0),"")</f>
        <v/>
      </c>
      <c r="I17" s="496" t="str">
        <f>IF(G17&lt;&gt;"",G17*VLOOKUP(E17,'Group Information'!$A$19:$B$25,2,0),"")</f>
        <v/>
      </c>
      <c r="J17" s="287"/>
      <c r="K17" s="283"/>
      <c r="L17" s="283"/>
    </row>
    <row r="18" spans="1:12" ht="18" customHeight="1" x14ac:dyDescent="0.35">
      <c r="A18" s="284"/>
      <c r="B18" s="285"/>
      <c r="C18" s="286"/>
      <c r="D18" s="286"/>
      <c r="E18" s="239"/>
      <c r="F18" s="495" t="str">
        <f t="shared" si="0"/>
        <v/>
      </c>
      <c r="G18" s="495" t="str">
        <f t="shared" si="1"/>
        <v/>
      </c>
      <c r="H18" s="495" t="str">
        <f>IF(F18&lt;&gt;"",F18*VLOOKUP(E18,'Group Information'!$A$19:$B$25,2,0),"")</f>
        <v/>
      </c>
      <c r="I18" s="496" t="str">
        <f>IF(G18&lt;&gt;"",G18*VLOOKUP(E18,'Group Information'!$A$19:$B$25,2,0),"")</f>
        <v/>
      </c>
      <c r="J18" s="287"/>
      <c r="K18" s="283"/>
      <c r="L18" s="283"/>
    </row>
    <row r="19" spans="1:12" ht="18" customHeight="1" x14ac:dyDescent="0.35">
      <c r="A19" s="284"/>
      <c r="B19" s="285"/>
      <c r="C19" s="286"/>
      <c r="D19" s="286"/>
      <c r="E19" s="239"/>
      <c r="F19" s="495" t="str">
        <f t="shared" si="0"/>
        <v/>
      </c>
      <c r="G19" s="495" t="str">
        <f t="shared" si="1"/>
        <v/>
      </c>
      <c r="H19" s="495" t="str">
        <f>IF(F19&lt;&gt;"",F19*VLOOKUP(E19,'Group Information'!$A$19:$B$25,2,0),"")</f>
        <v/>
      </c>
      <c r="I19" s="496" t="str">
        <f>IF(G19&lt;&gt;"",G19*VLOOKUP(E19,'Group Information'!$A$19:$B$25,2,0),"")</f>
        <v/>
      </c>
      <c r="J19" s="287"/>
      <c r="K19" s="283"/>
      <c r="L19" s="283"/>
    </row>
    <row r="20" spans="1:12" ht="18" customHeight="1" x14ac:dyDescent="0.35">
      <c r="A20" s="284"/>
      <c r="B20" s="285"/>
      <c r="C20" s="286"/>
      <c r="D20" s="286"/>
      <c r="E20" s="239"/>
      <c r="F20" s="495" t="str">
        <f t="shared" si="0"/>
        <v/>
      </c>
      <c r="G20" s="495" t="str">
        <f t="shared" si="1"/>
        <v/>
      </c>
      <c r="H20" s="495" t="str">
        <f>IF(F20&lt;&gt;"",F20*VLOOKUP(E20,'Group Information'!$A$19:$B$25,2,0),"")</f>
        <v/>
      </c>
      <c r="I20" s="496" t="str">
        <f>IF(G20&lt;&gt;"",G20*VLOOKUP(E20,'Group Information'!$A$19:$B$25,2,0),"")</f>
        <v/>
      </c>
      <c r="J20" s="287"/>
      <c r="K20" s="283"/>
      <c r="L20" s="283"/>
    </row>
    <row r="21" spans="1:12" ht="18" customHeight="1" x14ac:dyDescent="0.35">
      <c r="A21" s="284"/>
      <c r="B21" s="285"/>
      <c r="C21" s="286"/>
      <c r="D21" s="286"/>
      <c r="E21" s="239"/>
      <c r="F21" s="495" t="str">
        <f t="shared" si="0"/>
        <v/>
      </c>
      <c r="G21" s="495" t="str">
        <f t="shared" si="1"/>
        <v/>
      </c>
      <c r="H21" s="495" t="str">
        <f>IF(F21&lt;&gt;"",F21*VLOOKUP(E21,'Group Information'!$A$19:$B$25,2,0),"")</f>
        <v/>
      </c>
      <c r="I21" s="496" t="str">
        <f>IF(G21&lt;&gt;"",G21*VLOOKUP(E21,'Group Information'!$A$19:$B$25,2,0),"")</f>
        <v/>
      </c>
      <c r="J21" s="287"/>
      <c r="K21" s="283"/>
      <c r="L21" s="283"/>
    </row>
    <row r="22" spans="1:12" ht="18" customHeight="1" x14ac:dyDescent="0.35">
      <c r="A22" s="284"/>
      <c r="B22" s="285"/>
      <c r="C22" s="286"/>
      <c r="D22" s="286"/>
      <c r="E22" s="239"/>
      <c r="F22" s="495" t="str">
        <f t="shared" si="0"/>
        <v/>
      </c>
      <c r="G22" s="495" t="str">
        <f t="shared" si="1"/>
        <v/>
      </c>
      <c r="H22" s="495" t="str">
        <f>IF(F22&lt;&gt;"",F22*VLOOKUP(E22,'Group Information'!$A$19:$B$25,2,0),"")</f>
        <v/>
      </c>
      <c r="I22" s="496" t="str">
        <f>IF(G22&lt;&gt;"",G22*VLOOKUP(E22,'Group Information'!$A$19:$B$25,2,0),"")</f>
        <v/>
      </c>
      <c r="J22" s="287"/>
      <c r="K22" s="283"/>
      <c r="L22" s="283"/>
    </row>
    <row r="23" spans="1:12" ht="18" customHeight="1" x14ac:dyDescent="0.35">
      <c r="A23" s="284"/>
      <c r="B23" s="285"/>
      <c r="C23" s="286"/>
      <c r="D23" s="286"/>
      <c r="E23" s="239"/>
      <c r="F23" s="495" t="str">
        <f t="shared" si="0"/>
        <v/>
      </c>
      <c r="G23" s="495" t="str">
        <f t="shared" si="1"/>
        <v/>
      </c>
      <c r="H23" s="495" t="str">
        <f>IF(F23&lt;&gt;"",F23*VLOOKUP(E23,'Group Information'!$A$19:$B$25,2,0),"")</f>
        <v/>
      </c>
      <c r="I23" s="496" t="str">
        <f>IF(G23&lt;&gt;"",G23*VLOOKUP(E23,'Group Information'!$A$19:$B$25,2,0),"")</f>
        <v/>
      </c>
      <c r="J23" s="287"/>
      <c r="K23" s="283"/>
      <c r="L23" s="283"/>
    </row>
    <row r="24" spans="1:12" ht="18" customHeight="1" x14ac:dyDescent="0.35">
      <c r="A24" s="284"/>
      <c r="B24" s="285"/>
      <c r="C24" s="286"/>
      <c r="D24" s="286"/>
      <c r="E24" s="239"/>
      <c r="F24" s="495" t="str">
        <f t="shared" si="0"/>
        <v/>
      </c>
      <c r="G24" s="495" t="str">
        <f t="shared" si="1"/>
        <v/>
      </c>
      <c r="H24" s="495" t="str">
        <f>IF(F24&lt;&gt;"",F24*VLOOKUP(E24,'Group Information'!$A$19:$B$25,2,0),"")</f>
        <v/>
      </c>
      <c r="I24" s="496" t="str">
        <f>IF(G24&lt;&gt;"",G24*VLOOKUP(E24,'Group Information'!$A$19:$B$25,2,0),"")</f>
        <v/>
      </c>
      <c r="J24" s="287"/>
      <c r="K24" s="283"/>
      <c r="L24" s="283"/>
    </row>
    <row r="25" spans="1:12" ht="18" customHeight="1" x14ac:dyDescent="0.35">
      <c r="A25" s="284"/>
      <c r="B25" s="285"/>
      <c r="C25" s="286"/>
      <c r="D25" s="286"/>
      <c r="E25" s="239"/>
      <c r="F25" s="495" t="str">
        <f t="shared" si="0"/>
        <v/>
      </c>
      <c r="G25" s="495" t="str">
        <f t="shared" si="1"/>
        <v/>
      </c>
      <c r="H25" s="495" t="str">
        <f>IF(F25&lt;&gt;"",F25*VLOOKUP(E25,'Group Information'!$A$19:$B$25,2,0),"")</f>
        <v/>
      </c>
      <c r="I25" s="496" t="str">
        <f>IF(G25&lt;&gt;"",G25*VLOOKUP(E25,'Group Information'!$A$19:$B$25,2,0),"")</f>
        <v/>
      </c>
      <c r="J25" s="287"/>
      <c r="K25" s="283"/>
      <c r="L25" s="283"/>
    </row>
    <row r="26" spans="1:12" ht="18" customHeight="1" x14ac:dyDescent="0.35">
      <c r="A26" s="284"/>
      <c r="B26" s="285"/>
      <c r="C26" s="286"/>
      <c r="D26" s="286"/>
      <c r="E26" s="239"/>
      <c r="F26" s="495" t="str">
        <f t="shared" si="0"/>
        <v/>
      </c>
      <c r="G26" s="495" t="str">
        <f t="shared" si="1"/>
        <v/>
      </c>
      <c r="H26" s="495" t="str">
        <f>IF(F26&lt;&gt;"",F26*VLOOKUP(E26,'Group Information'!$A$19:$B$25,2,0),"")</f>
        <v/>
      </c>
      <c r="I26" s="496" t="str">
        <f>IF(G26&lt;&gt;"",G26*VLOOKUP(E26,'Group Information'!$A$19:$B$25,2,0),"")</f>
        <v/>
      </c>
      <c r="J26" s="287"/>
      <c r="K26" s="283"/>
      <c r="L26" s="283"/>
    </row>
    <row r="27" spans="1:12" ht="18" customHeight="1" x14ac:dyDescent="0.35">
      <c r="A27" s="284"/>
      <c r="B27" s="285"/>
      <c r="C27" s="286"/>
      <c r="D27" s="286"/>
      <c r="E27" s="239"/>
      <c r="F27" s="495" t="str">
        <f t="shared" si="0"/>
        <v/>
      </c>
      <c r="G27" s="495" t="str">
        <f t="shared" si="1"/>
        <v/>
      </c>
      <c r="H27" s="495" t="str">
        <f>IF(F27&lt;&gt;"",F27*VLOOKUP(E27,'Group Information'!$A$19:$B$25,2,0),"")</f>
        <v/>
      </c>
      <c r="I27" s="496" t="str">
        <f>IF(G27&lt;&gt;"",G27*VLOOKUP(E27,'Group Information'!$A$19:$B$25,2,0),"")</f>
        <v/>
      </c>
      <c r="J27" s="287"/>
      <c r="K27" s="283"/>
      <c r="L27" s="283"/>
    </row>
    <row r="28" spans="1:12" ht="18" customHeight="1" x14ac:dyDescent="0.35">
      <c r="A28" s="284"/>
      <c r="B28" s="285"/>
      <c r="C28" s="286"/>
      <c r="D28" s="286"/>
      <c r="E28" s="239"/>
      <c r="F28" s="495" t="str">
        <f t="shared" si="0"/>
        <v/>
      </c>
      <c r="G28" s="495" t="str">
        <f t="shared" si="1"/>
        <v/>
      </c>
      <c r="H28" s="495" t="str">
        <f>IF(F28&lt;&gt;"",F28*VLOOKUP(E28,'Group Information'!$A$19:$B$25,2,0),"")</f>
        <v/>
      </c>
      <c r="I28" s="496" t="str">
        <f>IF(G28&lt;&gt;"",G28*VLOOKUP(E28,'Group Information'!$A$19:$B$25,2,0),"")</f>
        <v/>
      </c>
      <c r="J28" s="287"/>
      <c r="K28" s="283"/>
      <c r="L28" s="283"/>
    </row>
    <row r="29" spans="1:12" ht="18" customHeight="1" x14ac:dyDescent="0.35">
      <c r="A29" s="279"/>
      <c r="B29" s="292"/>
      <c r="C29" s="293"/>
      <c r="D29" s="293"/>
      <c r="E29" s="279"/>
      <c r="F29" s="293"/>
      <c r="G29" s="293"/>
      <c r="H29" s="293"/>
      <c r="I29" s="293"/>
      <c r="J29" s="294"/>
      <c r="K29" s="298"/>
      <c r="L29" s="298"/>
    </row>
    <row r="30" spans="1:12" ht="18" customHeight="1" x14ac:dyDescent="0.35">
      <c r="A30" s="621" t="s">
        <v>344</v>
      </c>
      <c r="B30" s="622"/>
      <c r="C30" s="622"/>
      <c r="D30" s="622"/>
      <c r="E30" s="622"/>
      <c r="F30" s="622"/>
      <c r="G30" s="622"/>
      <c r="H30" s="622"/>
      <c r="I30" s="623"/>
      <c r="J30" s="294"/>
      <c r="K30" s="298"/>
      <c r="L30" s="298"/>
    </row>
    <row r="31" spans="1:12" ht="18" customHeight="1" x14ac:dyDescent="0.35">
      <c r="A31" s="624"/>
      <c r="B31" s="625"/>
      <c r="C31" s="625"/>
      <c r="D31" s="625"/>
      <c r="E31" s="625"/>
      <c r="F31" s="625"/>
      <c r="G31" s="625"/>
      <c r="H31" s="625"/>
      <c r="I31" s="626"/>
      <c r="J31" s="294"/>
      <c r="K31" s="298"/>
      <c r="L31" s="298"/>
    </row>
    <row r="32" spans="1:12" ht="18" customHeight="1" x14ac:dyDescent="0.35">
      <c r="A32" s="624"/>
      <c r="B32" s="625"/>
      <c r="C32" s="625"/>
      <c r="D32" s="625"/>
      <c r="E32" s="625"/>
      <c r="F32" s="625"/>
      <c r="G32" s="625"/>
      <c r="H32" s="625"/>
      <c r="I32" s="626"/>
      <c r="J32" s="294"/>
      <c r="K32" s="298"/>
      <c r="L32" s="298"/>
    </row>
    <row r="33" spans="1:35" ht="18" customHeight="1" x14ac:dyDescent="0.35">
      <c r="A33" s="627"/>
      <c r="B33" s="628"/>
      <c r="C33" s="628"/>
      <c r="D33" s="628"/>
      <c r="E33" s="628"/>
      <c r="F33" s="628"/>
      <c r="G33" s="628"/>
      <c r="H33" s="628"/>
      <c r="I33" s="629"/>
      <c r="J33" s="294"/>
      <c r="K33" s="298"/>
      <c r="L33" s="298"/>
    </row>
    <row r="34" spans="1:35" ht="18" customHeight="1" thickBot="1" x14ac:dyDescent="0.4">
      <c r="B34" s="266"/>
    </row>
    <row r="35" spans="1:35" ht="18" customHeight="1" thickBot="1" x14ac:dyDescent="0.4">
      <c r="A35" s="262" t="s">
        <v>182</v>
      </c>
      <c r="B35" s="613">
        <f>SUM(I37:I41)</f>
        <v>0</v>
      </c>
      <c r="C35" s="614"/>
      <c r="D35" s="60"/>
      <c r="E35" s="60"/>
      <c r="F35" s="60"/>
      <c r="G35" s="60"/>
      <c r="H35" s="60"/>
      <c r="I35" s="60"/>
      <c r="J35" s="60"/>
      <c r="K35" s="60"/>
      <c r="L35" s="60"/>
      <c r="M35" s="60"/>
      <c r="N35" s="60"/>
    </row>
    <row r="36" spans="1:35" ht="18" customHeight="1" thickBot="1" x14ac:dyDescent="0.4">
      <c r="A36" s="289" t="s">
        <v>104</v>
      </c>
      <c r="B36" s="290" t="s">
        <v>180</v>
      </c>
      <c r="C36" s="289" t="s">
        <v>107</v>
      </c>
      <c r="D36" s="289" t="s">
        <v>108</v>
      </c>
      <c r="E36" s="289" t="s">
        <v>109</v>
      </c>
      <c r="F36" s="289" t="s">
        <v>110</v>
      </c>
      <c r="G36" s="289" t="s">
        <v>111</v>
      </c>
      <c r="H36" s="289" t="s">
        <v>112</v>
      </c>
      <c r="I36" s="289" t="s">
        <v>113</v>
      </c>
      <c r="J36" s="277" t="s">
        <v>116</v>
      </c>
      <c r="K36" s="289" t="s">
        <v>114</v>
      </c>
      <c r="L36" s="291" t="s">
        <v>183</v>
      </c>
      <c r="M36" s="289" t="s">
        <v>184</v>
      </c>
      <c r="N36" s="265" t="s">
        <v>185</v>
      </c>
    </row>
    <row r="37" spans="1:35" ht="18" customHeight="1" x14ac:dyDescent="0.35">
      <c r="A37" s="279"/>
      <c r="B37" s="292"/>
      <c r="C37" s="293"/>
      <c r="D37" s="293"/>
      <c r="E37" s="239"/>
      <c r="F37" s="497" t="str">
        <f>IF(C37&lt;&gt;"",B37*C37,"")</f>
        <v/>
      </c>
      <c r="G37" s="497" t="str">
        <f t="shared" ref="G37:G41" si="2">IF(C37&lt;&gt;"",F37+D37,"")</f>
        <v/>
      </c>
      <c r="H37" s="497" t="str">
        <f>IF(F37&lt;&gt;"",F37*VLOOKUP(E37,'Group Information'!$A$19:$B$25,2,0),"")</f>
        <v/>
      </c>
      <c r="I37" s="497" t="str">
        <f>IF(G37&lt;&gt;"",G37*VLOOKUP(E37,'Group Information'!$A$19:$B$25,2,0),"")</f>
        <v/>
      </c>
      <c r="J37" s="295"/>
      <c r="K37" s="319"/>
      <c r="L37" s="297"/>
      <c r="M37" s="296"/>
      <c r="N37" s="270" t="s">
        <v>186</v>
      </c>
    </row>
    <row r="38" spans="1:35" ht="18" customHeight="1" x14ac:dyDescent="0.35">
      <c r="A38" s="279"/>
      <c r="B38" s="292"/>
      <c r="C38" s="293"/>
      <c r="D38" s="293"/>
      <c r="E38" s="239"/>
      <c r="F38" s="497" t="str">
        <f>IF(C38&lt;&gt;"",B38*C38,"")</f>
        <v/>
      </c>
      <c r="G38" s="497" t="str">
        <f>IF(C38&lt;&gt;"",F38+D38,"")</f>
        <v/>
      </c>
      <c r="H38" s="497" t="str">
        <f>IF(F38&lt;&gt;"",F38*VLOOKUP(E38,'Group Information'!$A$19:$B$25,2,0),"")</f>
        <v/>
      </c>
      <c r="I38" s="497" t="str">
        <f>IF(G38&lt;&gt;"",G38*VLOOKUP(E38,'Group Information'!$A$19:$B$25,2,0),"")</f>
        <v/>
      </c>
      <c r="J38" s="295"/>
      <c r="K38" s="319"/>
      <c r="L38" s="320"/>
      <c r="M38" s="296"/>
      <c r="N38" s="270" t="s">
        <v>186</v>
      </c>
    </row>
    <row r="39" spans="1:35" ht="18" customHeight="1" x14ac:dyDescent="0.35">
      <c r="A39" s="279"/>
      <c r="B39" s="292"/>
      <c r="C39" s="293"/>
      <c r="D39" s="293"/>
      <c r="E39" s="239"/>
      <c r="F39" s="497" t="str">
        <f>IF(C39&lt;&gt;"",B39*C39,"")</f>
        <v/>
      </c>
      <c r="G39" s="497" t="str">
        <f>IF(C39&lt;&gt;"",F39+D39,"")</f>
        <v/>
      </c>
      <c r="H39" s="497" t="str">
        <f>IF(F39&lt;&gt;"",F39*VLOOKUP(E39,'Group Information'!$A$19:$B$25,2,0),"")</f>
        <v/>
      </c>
      <c r="I39" s="497" t="str">
        <f>IF(G39&lt;&gt;"",G39*VLOOKUP(E39,'Group Information'!$A$19:$B$25,2,0),"")</f>
        <v/>
      </c>
      <c r="J39" s="295"/>
      <c r="K39" s="296"/>
      <c r="L39" s="297"/>
      <c r="M39" s="296"/>
      <c r="N39" s="270" t="s">
        <v>186</v>
      </c>
    </row>
    <row r="40" spans="1:35" ht="18" customHeight="1" x14ac:dyDescent="0.35">
      <c r="A40" s="279"/>
      <c r="B40" s="292"/>
      <c r="C40" s="293"/>
      <c r="D40" s="293"/>
      <c r="E40" s="239"/>
      <c r="F40" s="497" t="str">
        <f t="shared" ref="F40:F41" si="3">IF(C40&lt;&gt;"",B40*C40,"")</f>
        <v/>
      </c>
      <c r="G40" s="497" t="str">
        <f t="shared" si="2"/>
        <v/>
      </c>
      <c r="H40" s="497" t="str">
        <f>IF(F40&lt;&gt;"",F40*VLOOKUP(E40,'Group Information'!$A$19:$B$25,2,0),"")</f>
        <v/>
      </c>
      <c r="I40" s="497" t="str">
        <f>IF(G40&lt;&gt;"",G40*VLOOKUP(E40,'Group Information'!$A$19:$B$25,2,0),"")</f>
        <v/>
      </c>
      <c r="J40" s="295"/>
      <c r="K40" s="294"/>
      <c r="L40" s="298"/>
      <c r="M40" s="294"/>
      <c r="N40" s="270" t="s">
        <v>186</v>
      </c>
    </row>
    <row r="41" spans="1:35" ht="18" customHeight="1" x14ac:dyDescent="0.35">
      <c r="A41" s="279"/>
      <c r="B41" s="292"/>
      <c r="C41" s="293"/>
      <c r="D41" s="293"/>
      <c r="E41" s="239"/>
      <c r="F41" s="497" t="str">
        <f t="shared" si="3"/>
        <v/>
      </c>
      <c r="G41" s="497" t="str">
        <f t="shared" si="2"/>
        <v/>
      </c>
      <c r="H41" s="497" t="str">
        <f>IF(F41&lt;&gt;"",F41*VLOOKUP(E41,'Group Information'!$A$19:$B$25,2,0),"")</f>
        <v/>
      </c>
      <c r="I41" s="497" t="str">
        <f>IF(G41&lt;&gt;"",G41*VLOOKUP(E41,'Group Information'!$A$19:$B$25,2,0),"")</f>
        <v/>
      </c>
      <c r="J41" s="295"/>
      <c r="K41" s="294"/>
      <c r="L41" s="298"/>
      <c r="M41" s="294"/>
      <c r="N41" s="270" t="s">
        <v>186</v>
      </c>
      <c r="T41" s="21"/>
      <c r="U41" s="21"/>
      <c r="V41" s="21"/>
      <c r="W41" s="21"/>
      <c r="X41" s="21"/>
      <c r="Y41" s="21"/>
      <c r="Z41" s="21"/>
      <c r="AA41" s="21"/>
      <c r="AB41" s="21"/>
      <c r="AC41" s="21"/>
      <c r="AD41" s="21"/>
      <c r="AE41" s="21"/>
      <c r="AF41" s="21"/>
      <c r="AG41" s="21"/>
      <c r="AH41" s="21"/>
    </row>
    <row r="42" spans="1:35" ht="18" customHeight="1" x14ac:dyDescent="0.35">
      <c r="B42" s="266"/>
      <c r="I42" s="59"/>
    </row>
    <row r="43" spans="1:35" ht="38.25" customHeight="1" x14ac:dyDescent="0.35">
      <c r="A43" s="630" t="s">
        <v>346</v>
      </c>
      <c r="B43" s="631"/>
      <c r="C43" s="631"/>
      <c r="D43" s="631"/>
      <c r="E43" s="631"/>
      <c r="F43" s="631"/>
      <c r="G43" s="631"/>
      <c r="H43" s="631"/>
      <c r="I43" s="632"/>
      <c r="J43" s="21"/>
    </row>
    <row r="44" spans="1:35" ht="18" customHeight="1" thickBot="1" x14ac:dyDescent="0.4">
      <c r="B44" s="266"/>
    </row>
    <row r="45" spans="1:35" ht="18" customHeight="1" thickBot="1" x14ac:dyDescent="0.4">
      <c r="A45" s="262" t="s">
        <v>187</v>
      </c>
      <c r="B45" s="613">
        <f>SUM(I47:I369)</f>
        <v>0</v>
      </c>
      <c r="C45" s="614"/>
      <c r="D45" s="299"/>
      <c r="E45" s="299"/>
      <c r="F45" s="299"/>
      <c r="G45" s="299"/>
      <c r="H45" s="299"/>
      <c r="I45" s="299"/>
      <c r="J45" s="299"/>
      <c r="K45" s="299"/>
      <c r="L45" s="299"/>
      <c r="M45" s="299"/>
      <c r="N45" s="21"/>
      <c r="O45" s="21"/>
      <c r="V45" s="21"/>
      <c r="W45" s="21"/>
      <c r="X45" s="21"/>
      <c r="Y45" s="21"/>
      <c r="Z45" s="21"/>
      <c r="AA45" s="21"/>
      <c r="AB45" s="21"/>
      <c r="AC45" s="21"/>
      <c r="AD45" s="21"/>
      <c r="AE45" s="21"/>
      <c r="AF45" s="21"/>
      <c r="AG45" s="21"/>
      <c r="AH45" s="21"/>
      <c r="AI45" s="21"/>
    </row>
    <row r="46" spans="1:35" ht="18" customHeight="1" thickBot="1" x14ac:dyDescent="0.4">
      <c r="A46" s="300" t="s">
        <v>104</v>
      </c>
      <c r="B46" s="301" t="s">
        <v>180</v>
      </c>
      <c r="C46" s="302" t="s">
        <v>107</v>
      </c>
      <c r="D46" s="302" t="s">
        <v>108</v>
      </c>
      <c r="E46" s="302" t="s">
        <v>109</v>
      </c>
      <c r="F46" s="302" t="s">
        <v>110</v>
      </c>
      <c r="G46" s="302" t="s">
        <v>111</v>
      </c>
      <c r="H46" s="302" t="s">
        <v>112</v>
      </c>
      <c r="I46" s="302" t="s">
        <v>113</v>
      </c>
      <c r="J46" s="277" t="s">
        <v>116</v>
      </c>
      <c r="K46" s="303" t="s">
        <v>114</v>
      </c>
      <c r="L46" s="304" t="s">
        <v>181</v>
      </c>
    </row>
    <row r="47" spans="1:35" ht="18" customHeight="1" x14ac:dyDescent="0.35">
      <c r="A47" s="279"/>
      <c r="B47" s="280"/>
      <c r="C47" s="281"/>
      <c r="D47" s="281"/>
      <c r="E47" s="239"/>
      <c r="F47" s="498" t="str">
        <f t="shared" ref="F47" si="4">IF(C47&lt;&gt;"",B47*C47,"")</f>
        <v/>
      </c>
      <c r="G47" s="498" t="str">
        <f t="shared" ref="G47" si="5">IF(C47&lt;&gt;"",F47+D47,"")</f>
        <v/>
      </c>
      <c r="H47" s="498" t="str">
        <f>IF(F47&lt;&gt;"",F47*VLOOKUP(E47,'Group Information'!$A$19:$B$25,2,0),"")</f>
        <v/>
      </c>
      <c r="I47" s="499" t="str">
        <f>IF(G47&lt;&gt;"",G47*VLOOKUP(E47,'Group Information'!$A$19:$B$25,2,0),"")</f>
        <v/>
      </c>
      <c r="J47" s="305"/>
      <c r="K47" s="324"/>
      <c r="L47" s="306"/>
    </row>
    <row r="48" spans="1:35" ht="18" customHeight="1" x14ac:dyDescent="0.35">
      <c r="A48" s="321"/>
      <c r="B48" s="285"/>
      <c r="C48" s="286"/>
      <c r="D48" s="286"/>
      <c r="E48" s="239"/>
      <c r="F48" s="498" t="str">
        <f t="shared" ref="F48:F111" si="6">IF(C48&lt;&gt;"",B48*C48,"")</f>
        <v/>
      </c>
      <c r="G48" s="498" t="str">
        <f t="shared" ref="G48:G111" si="7">IF(C48&lt;&gt;"",F48+D48,"")</f>
        <v/>
      </c>
      <c r="H48" s="498" t="str">
        <f>IF(F48&lt;&gt;"",F48*VLOOKUP(E48,'Group Information'!$A$19:$B$25,2,0),"")</f>
        <v/>
      </c>
      <c r="I48" s="499" t="str">
        <f>IF(G48&lt;&gt;"",G48*VLOOKUP(E48,'Group Information'!$A$19:$B$25,2,0),"")</f>
        <v/>
      </c>
      <c r="J48" s="287"/>
      <c r="K48" s="322"/>
      <c r="L48" s="323"/>
    </row>
    <row r="49" spans="1:13" ht="18" customHeight="1" x14ac:dyDescent="0.35">
      <c r="A49" s="321"/>
      <c r="B49" s="285"/>
      <c r="C49" s="286"/>
      <c r="D49" s="286"/>
      <c r="E49" s="239"/>
      <c r="F49" s="498" t="str">
        <f t="shared" si="6"/>
        <v/>
      </c>
      <c r="G49" s="498" t="str">
        <f t="shared" si="7"/>
        <v/>
      </c>
      <c r="H49" s="498" t="str">
        <f>IF(F49&lt;&gt;"",F49*VLOOKUP(E49,'Group Information'!$A$19:$B$25,2,0),"")</f>
        <v/>
      </c>
      <c r="I49" s="499" t="str">
        <f>IF(G49&lt;&gt;"",G49*VLOOKUP(E49,'Group Information'!$A$19:$B$25,2,0),"")</f>
        <v/>
      </c>
      <c r="J49" s="287"/>
      <c r="K49" s="322"/>
      <c r="L49" s="283"/>
    </row>
    <row r="50" spans="1:13" ht="18" customHeight="1" x14ac:dyDescent="0.35">
      <c r="A50" s="321"/>
      <c r="B50" s="285"/>
      <c r="C50" s="286"/>
      <c r="D50" s="286"/>
      <c r="E50" s="239"/>
      <c r="F50" s="498" t="str">
        <f t="shared" si="6"/>
        <v/>
      </c>
      <c r="G50" s="498" t="str">
        <f t="shared" si="7"/>
        <v/>
      </c>
      <c r="H50" s="498" t="str">
        <f>IF(F50&lt;&gt;"",F50*VLOOKUP(E50,'Group Information'!$A$19:$B$25,2,0),"")</f>
        <v/>
      </c>
      <c r="I50" s="499" t="str">
        <f>IF(G50&lt;&gt;"",G50*VLOOKUP(E50,'Group Information'!$A$19:$B$25,2,0),"")</f>
        <v/>
      </c>
      <c r="J50" s="287"/>
      <c r="K50" s="322"/>
      <c r="L50" s="323"/>
    </row>
    <row r="51" spans="1:13" ht="18" customHeight="1" x14ac:dyDescent="0.35">
      <c r="A51" s="284"/>
      <c r="B51" s="285"/>
      <c r="C51" s="286"/>
      <c r="D51" s="286"/>
      <c r="E51" s="239"/>
      <c r="F51" s="498" t="str">
        <f t="shared" si="6"/>
        <v/>
      </c>
      <c r="G51" s="498" t="str">
        <f t="shared" si="7"/>
        <v/>
      </c>
      <c r="H51" s="498" t="str">
        <f>IF(F51&lt;&gt;"",F51*VLOOKUP(E51,'Group Information'!$A$19:$B$25,2,0),"")</f>
        <v/>
      </c>
      <c r="I51" s="499" t="str">
        <f>IF(G51&lt;&gt;"",G51*VLOOKUP(E51,'Group Information'!$A$19:$B$25,2,0),"")</f>
        <v/>
      </c>
      <c r="J51" s="287"/>
      <c r="K51" s="287"/>
      <c r="L51" s="283"/>
    </row>
    <row r="52" spans="1:13" ht="18" customHeight="1" x14ac:dyDescent="0.35">
      <c r="A52" s="284"/>
      <c r="B52" s="285"/>
      <c r="C52" s="286"/>
      <c r="D52" s="286"/>
      <c r="E52" s="239"/>
      <c r="F52" s="498" t="str">
        <f t="shared" si="6"/>
        <v/>
      </c>
      <c r="G52" s="498" t="str">
        <f t="shared" si="7"/>
        <v/>
      </c>
      <c r="H52" s="498" t="str">
        <f>IF(F52&lt;&gt;"",F52*VLOOKUP(E52,'Group Information'!$A$19:$B$25,2,0),"")</f>
        <v/>
      </c>
      <c r="I52" s="499" t="str">
        <f>IF(G52&lt;&gt;"",G52*VLOOKUP(E52,'Group Information'!$A$19:$B$25,2,0),"")</f>
        <v/>
      </c>
      <c r="J52" s="287"/>
      <c r="K52" s="287"/>
      <c r="L52" s="283"/>
    </row>
    <row r="53" spans="1:13" ht="18" customHeight="1" x14ac:dyDescent="0.35">
      <c r="A53" s="284"/>
      <c r="B53" s="285"/>
      <c r="C53" s="286"/>
      <c r="D53" s="286"/>
      <c r="E53" s="239"/>
      <c r="F53" s="498" t="str">
        <f t="shared" si="6"/>
        <v/>
      </c>
      <c r="G53" s="498" t="str">
        <f t="shared" si="7"/>
        <v/>
      </c>
      <c r="H53" s="498" t="str">
        <f>IF(F53&lt;&gt;"",F53*VLOOKUP(E53,'Group Information'!$A$19:$B$25,2,0),"")</f>
        <v/>
      </c>
      <c r="I53" s="499" t="str">
        <f>IF(G53&lt;&gt;"",G53*VLOOKUP(E53,'Group Information'!$A$19:$B$25,2,0),"")</f>
        <v/>
      </c>
      <c r="J53" s="287"/>
      <c r="K53" s="287"/>
      <c r="L53" s="283"/>
      <c r="M53" s="16"/>
    </row>
    <row r="54" spans="1:13" ht="18" customHeight="1" x14ac:dyDescent="0.35">
      <c r="A54" s="284"/>
      <c r="B54" s="285"/>
      <c r="C54" s="286"/>
      <c r="D54" s="286"/>
      <c r="E54" s="239"/>
      <c r="F54" s="498" t="str">
        <f t="shared" si="6"/>
        <v/>
      </c>
      <c r="G54" s="498" t="str">
        <f t="shared" si="7"/>
        <v/>
      </c>
      <c r="H54" s="498" t="str">
        <f>IF(F54&lt;&gt;"",F54*VLOOKUP(E54,'Group Information'!$A$19:$B$25,2,0),"")</f>
        <v/>
      </c>
      <c r="I54" s="499" t="str">
        <f>IF(G54&lt;&gt;"",G54*VLOOKUP(E54,'Group Information'!$A$19:$B$25,2,0),"")</f>
        <v/>
      </c>
      <c r="J54" s="287"/>
      <c r="K54" s="287"/>
      <c r="L54" s="283"/>
    </row>
    <row r="55" spans="1:13" ht="18" customHeight="1" x14ac:dyDescent="0.35">
      <c r="A55" s="284"/>
      <c r="B55" s="285"/>
      <c r="C55" s="286"/>
      <c r="D55" s="286"/>
      <c r="E55" s="239"/>
      <c r="F55" s="498" t="str">
        <f t="shared" si="6"/>
        <v/>
      </c>
      <c r="G55" s="498" t="str">
        <f t="shared" si="7"/>
        <v/>
      </c>
      <c r="H55" s="498" t="str">
        <f>IF(F55&lt;&gt;"",F55*VLOOKUP(E55,'Group Information'!$A$19:$B$25,2,0),"")</f>
        <v/>
      </c>
      <c r="I55" s="499" t="str">
        <f>IF(G55&lt;&gt;"",G55*VLOOKUP(E55,'Group Information'!$A$19:$B$25,2,0),"")</f>
        <v/>
      </c>
      <c r="J55" s="287"/>
      <c r="K55" s="287"/>
      <c r="L55" s="283"/>
    </row>
    <row r="56" spans="1:13" ht="18" customHeight="1" x14ac:dyDescent="0.35">
      <c r="A56" s="284"/>
      <c r="B56" s="285"/>
      <c r="C56" s="286"/>
      <c r="D56" s="286"/>
      <c r="E56" s="239"/>
      <c r="F56" s="498" t="str">
        <f t="shared" si="6"/>
        <v/>
      </c>
      <c r="G56" s="498" t="str">
        <f t="shared" si="7"/>
        <v/>
      </c>
      <c r="H56" s="498" t="str">
        <f>IF(F56&lt;&gt;"",F56*VLOOKUP(E56,'Group Information'!$A$19:$B$25,2,0),"")</f>
        <v/>
      </c>
      <c r="I56" s="499" t="str">
        <f>IF(G56&lt;&gt;"",G56*VLOOKUP(E56,'Group Information'!$A$19:$B$25,2,0),"")</f>
        <v/>
      </c>
      <c r="J56" s="287"/>
      <c r="K56" s="287"/>
      <c r="L56" s="283"/>
    </row>
    <row r="57" spans="1:13" ht="18" customHeight="1" x14ac:dyDescent="0.35">
      <c r="A57" s="284"/>
      <c r="B57" s="285"/>
      <c r="C57" s="286"/>
      <c r="D57" s="286"/>
      <c r="E57" s="239"/>
      <c r="F57" s="498" t="str">
        <f t="shared" si="6"/>
        <v/>
      </c>
      <c r="G57" s="498" t="str">
        <f t="shared" si="7"/>
        <v/>
      </c>
      <c r="H57" s="498" t="str">
        <f>IF(F57&lt;&gt;"",F57*VLOOKUP(E57,'Group Information'!$A$19:$B$25,2,0),"")</f>
        <v/>
      </c>
      <c r="I57" s="499" t="str">
        <f>IF(G57&lt;&gt;"",G57*VLOOKUP(E57,'Group Information'!$A$19:$B$25,2,0),"")</f>
        <v/>
      </c>
      <c r="J57" s="287"/>
      <c r="K57" s="287"/>
      <c r="L57" s="283"/>
    </row>
    <row r="58" spans="1:13" ht="18" customHeight="1" x14ac:dyDescent="0.35">
      <c r="A58" s="284"/>
      <c r="B58" s="285"/>
      <c r="C58" s="286"/>
      <c r="D58" s="286"/>
      <c r="E58" s="239"/>
      <c r="F58" s="498" t="str">
        <f t="shared" si="6"/>
        <v/>
      </c>
      <c r="G58" s="498" t="str">
        <f t="shared" si="7"/>
        <v/>
      </c>
      <c r="H58" s="498" t="str">
        <f>IF(F58&lt;&gt;"",F58*VLOOKUP(E58,'Group Information'!$A$19:$B$25,2,0),"")</f>
        <v/>
      </c>
      <c r="I58" s="499" t="str">
        <f>IF(G58&lt;&gt;"",G58*VLOOKUP(E58,'Group Information'!$A$19:$B$25,2,0),"")</f>
        <v/>
      </c>
      <c r="J58" s="287"/>
      <c r="K58" s="287"/>
      <c r="L58" s="283"/>
    </row>
    <row r="59" spans="1:13" ht="18" customHeight="1" x14ac:dyDescent="0.35">
      <c r="A59" s="284"/>
      <c r="B59" s="285"/>
      <c r="C59" s="286"/>
      <c r="D59" s="286"/>
      <c r="E59" s="239"/>
      <c r="F59" s="498" t="str">
        <f t="shared" si="6"/>
        <v/>
      </c>
      <c r="G59" s="498" t="str">
        <f t="shared" si="7"/>
        <v/>
      </c>
      <c r="H59" s="498" t="str">
        <f>IF(F59&lt;&gt;"",F59*VLOOKUP(E59,'Group Information'!$A$19:$B$25,2,0),"")</f>
        <v/>
      </c>
      <c r="I59" s="499" t="str">
        <f>IF(G59&lt;&gt;"",G59*VLOOKUP(E59,'Group Information'!$A$19:$B$25,2,0),"")</f>
        <v/>
      </c>
      <c r="J59" s="287"/>
      <c r="K59" s="287"/>
      <c r="L59" s="283"/>
    </row>
    <row r="60" spans="1:13" ht="18" customHeight="1" x14ac:dyDescent="0.35">
      <c r="A60" s="284"/>
      <c r="B60" s="285"/>
      <c r="C60" s="286"/>
      <c r="D60" s="286"/>
      <c r="E60" s="239"/>
      <c r="F60" s="498" t="str">
        <f t="shared" si="6"/>
        <v/>
      </c>
      <c r="G60" s="498" t="str">
        <f t="shared" si="7"/>
        <v/>
      </c>
      <c r="H60" s="498" t="str">
        <f>IF(F60&lt;&gt;"",F60*VLOOKUP(E60,'Group Information'!$A$19:$B$25,2,0),"")</f>
        <v/>
      </c>
      <c r="I60" s="499" t="str">
        <f>IF(G60&lt;&gt;"",G60*VLOOKUP(E60,'Group Information'!$A$19:$B$25,2,0),"")</f>
        <v/>
      </c>
      <c r="J60" s="287"/>
      <c r="K60" s="287"/>
      <c r="L60" s="283"/>
    </row>
    <row r="61" spans="1:13" ht="18" customHeight="1" x14ac:dyDescent="0.35">
      <c r="A61" s="284"/>
      <c r="B61" s="285"/>
      <c r="C61" s="286"/>
      <c r="D61" s="286"/>
      <c r="E61" s="239"/>
      <c r="F61" s="498" t="str">
        <f t="shared" si="6"/>
        <v/>
      </c>
      <c r="G61" s="498" t="str">
        <f t="shared" si="7"/>
        <v/>
      </c>
      <c r="H61" s="498" t="str">
        <f>IF(F61&lt;&gt;"",F61*VLOOKUP(E61,'Group Information'!$A$19:$B$25,2,0),"")</f>
        <v/>
      </c>
      <c r="I61" s="499" t="str">
        <f>IF(G61&lt;&gt;"",G61*VLOOKUP(E61,'Group Information'!$A$19:$B$25,2,0),"")</f>
        <v/>
      </c>
      <c r="J61" s="287"/>
      <c r="K61" s="287"/>
      <c r="L61" s="283"/>
    </row>
    <row r="62" spans="1:13" ht="18" customHeight="1" x14ac:dyDescent="0.35">
      <c r="A62" s="284"/>
      <c r="B62" s="285"/>
      <c r="C62" s="286"/>
      <c r="D62" s="286"/>
      <c r="E62" s="239"/>
      <c r="F62" s="498" t="str">
        <f t="shared" si="6"/>
        <v/>
      </c>
      <c r="G62" s="498" t="str">
        <f t="shared" si="7"/>
        <v/>
      </c>
      <c r="H62" s="498" t="str">
        <f>IF(F62&lt;&gt;"",F62*VLOOKUP(E62,'Group Information'!$A$19:$B$25,2,0),"")</f>
        <v/>
      </c>
      <c r="I62" s="499" t="str">
        <f>IF(G62&lt;&gt;"",G62*VLOOKUP(E62,'Group Information'!$A$19:$B$25,2,0),"")</f>
        <v/>
      </c>
      <c r="J62" s="287"/>
      <c r="K62" s="287"/>
      <c r="L62" s="283"/>
    </row>
    <row r="63" spans="1:13" ht="18" customHeight="1" x14ac:dyDescent="0.35">
      <c r="A63" s="284"/>
      <c r="B63" s="285"/>
      <c r="C63" s="286"/>
      <c r="D63" s="286"/>
      <c r="E63" s="239"/>
      <c r="F63" s="498" t="str">
        <f t="shared" si="6"/>
        <v/>
      </c>
      <c r="G63" s="498" t="str">
        <f t="shared" si="7"/>
        <v/>
      </c>
      <c r="H63" s="498" t="str">
        <f>IF(F63&lt;&gt;"",F63*VLOOKUP(E63,'Group Information'!$A$19:$B$25,2,0),"")</f>
        <v/>
      </c>
      <c r="I63" s="499" t="str">
        <f>IF(G63&lt;&gt;"",G63*VLOOKUP(E63,'Group Information'!$A$19:$B$25,2,0),"")</f>
        <v/>
      </c>
      <c r="J63" s="287"/>
      <c r="K63" s="287"/>
      <c r="L63" s="283"/>
    </row>
    <row r="64" spans="1:13" ht="18" customHeight="1" x14ac:dyDescent="0.35">
      <c r="A64" s="284"/>
      <c r="B64" s="285"/>
      <c r="C64" s="286"/>
      <c r="D64" s="286"/>
      <c r="E64" s="239"/>
      <c r="F64" s="498" t="str">
        <f t="shared" si="6"/>
        <v/>
      </c>
      <c r="G64" s="498" t="str">
        <f t="shared" si="7"/>
        <v/>
      </c>
      <c r="H64" s="498" t="str">
        <f>IF(F64&lt;&gt;"",F64*VLOOKUP(E64,'Group Information'!$A$19:$B$25,2,0),"")</f>
        <v/>
      </c>
      <c r="I64" s="499" t="str">
        <f>IF(G64&lt;&gt;"",G64*VLOOKUP(E64,'Group Information'!$A$19:$B$25,2,0),"")</f>
        <v/>
      </c>
      <c r="J64" s="287"/>
      <c r="K64" s="287"/>
      <c r="L64" s="283"/>
    </row>
    <row r="65" spans="1:12" ht="18" customHeight="1" x14ac:dyDescent="0.35">
      <c r="A65" s="284"/>
      <c r="B65" s="285"/>
      <c r="C65" s="286"/>
      <c r="D65" s="286"/>
      <c r="E65" s="239"/>
      <c r="F65" s="498" t="str">
        <f t="shared" si="6"/>
        <v/>
      </c>
      <c r="G65" s="498" t="str">
        <f t="shared" si="7"/>
        <v/>
      </c>
      <c r="H65" s="498" t="str">
        <f>IF(F65&lt;&gt;"",F65*VLOOKUP(E65,'Group Information'!$A$19:$B$25,2,0),"")</f>
        <v/>
      </c>
      <c r="I65" s="499" t="str">
        <f>IF(G65&lt;&gt;"",G65*VLOOKUP(E65,'Group Information'!$A$19:$B$25,2,0),"")</f>
        <v/>
      </c>
      <c r="J65" s="287"/>
      <c r="K65" s="287"/>
      <c r="L65" s="283"/>
    </row>
    <row r="66" spans="1:12" ht="18" customHeight="1" x14ac:dyDescent="0.35">
      <c r="A66" s="284"/>
      <c r="B66" s="285"/>
      <c r="C66" s="286"/>
      <c r="D66" s="286"/>
      <c r="E66" s="239"/>
      <c r="F66" s="498" t="str">
        <f t="shared" si="6"/>
        <v/>
      </c>
      <c r="G66" s="498" t="str">
        <f t="shared" si="7"/>
        <v/>
      </c>
      <c r="H66" s="498" t="str">
        <f>IF(F66&lt;&gt;"",F66*VLOOKUP(E66,'Group Information'!$A$19:$B$25,2,0),"")</f>
        <v/>
      </c>
      <c r="I66" s="499" t="str">
        <f>IF(G66&lt;&gt;"",G66*VLOOKUP(E66,'Group Information'!$A$19:$B$25,2,0),"")</f>
        <v/>
      </c>
      <c r="J66" s="287"/>
      <c r="K66" s="287"/>
      <c r="L66" s="283"/>
    </row>
    <row r="67" spans="1:12" ht="18" customHeight="1" x14ac:dyDescent="0.35">
      <c r="A67" s="284"/>
      <c r="B67" s="285"/>
      <c r="C67" s="286"/>
      <c r="D67" s="286"/>
      <c r="E67" s="239"/>
      <c r="F67" s="498" t="str">
        <f t="shared" si="6"/>
        <v/>
      </c>
      <c r="G67" s="498" t="str">
        <f t="shared" si="7"/>
        <v/>
      </c>
      <c r="H67" s="498" t="str">
        <f>IF(F67&lt;&gt;"",F67*VLOOKUP(E67,'Group Information'!$A$19:$B$25,2,0),"")</f>
        <v/>
      </c>
      <c r="I67" s="499" t="str">
        <f>IF(G67&lt;&gt;"",G67*VLOOKUP(E67,'Group Information'!$A$19:$B$25,2,0),"")</f>
        <v/>
      </c>
      <c r="J67" s="287"/>
      <c r="K67" s="287"/>
      <c r="L67" s="283"/>
    </row>
    <row r="68" spans="1:12" ht="18" customHeight="1" x14ac:dyDescent="0.35">
      <c r="A68" s="284"/>
      <c r="B68" s="285"/>
      <c r="C68" s="286"/>
      <c r="D68" s="286"/>
      <c r="E68" s="239"/>
      <c r="F68" s="498" t="str">
        <f t="shared" si="6"/>
        <v/>
      </c>
      <c r="G68" s="498" t="str">
        <f t="shared" si="7"/>
        <v/>
      </c>
      <c r="H68" s="498" t="str">
        <f>IF(F68&lt;&gt;"",F68*VLOOKUP(E68,'Group Information'!$A$19:$B$25,2,0),"")</f>
        <v/>
      </c>
      <c r="I68" s="499" t="str">
        <f>IF(G68&lt;&gt;"",G68*VLOOKUP(E68,'Group Information'!$A$19:$B$25,2,0),"")</f>
        <v/>
      </c>
      <c r="J68" s="287"/>
      <c r="K68" s="287"/>
      <c r="L68" s="283"/>
    </row>
    <row r="69" spans="1:12" ht="18" customHeight="1" x14ac:dyDescent="0.35">
      <c r="A69" s="284"/>
      <c r="B69" s="285"/>
      <c r="C69" s="286"/>
      <c r="D69" s="286"/>
      <c r="E69" s="239"/>
      <c r="F69" s="498" t="str">
        <f t="shared" si="6"/>
        <v/>
      </c>
      <c r="G69" s="498" t="str">
        <f t="shared" si="7"/>
        <v/>
      </c>
      <c r="H69" s="498" t="str">
        <f>IF(F69&lt;&gt;"",F69*VLOOKUP(E69,'Group Information'!$A$19:$B$25,2,0),"")</f>
        <v/>
      </c>
      <c r="I69" s="499" t="str">
        <f>IF(G69&lt;&gt;"",G69*VLOOKUP(E69,'Group Information'!$A$19:$B$25,2,0),"")</f>
        <v/>
      </c>
      <c r="J69" s="287"/>
      <c r="K69" s="287"/>
      <c r="L69" s="283"/>
    </row>
    <row r="70" spans="1:12" ht="18" customHeight="1" x14ac:dyDescent="0.35">
      <c r="A70" s="284"/>
      <c r="B70" s="285"/>
      <c r="C70" s="286"/>
      <c r="D70" s="286"/>
      <c r="E70" s="239"/>
      <c r="F70" s="498" t="str">
        <f t="shared" si="6"/>
        <v/>
      </c>
      <c r="G70" s="498" t="str">
        <f t="shared" si="7"/>
        <v/>
      </c>
      <c r="H70" s="498" t="str">
        <f>IF(F70&lt;&gt;"",F70*VLOOKUP(E70,'Group Information'!$A$19:$B$25,2,0),"")</f>
        <v/>
      </c>
      <c r="I70" s="499" t="str">
        <f>IF(G70&lt;&gt;"",G70*VLOOKUP(E70,'Group Information'!$A$19:$B$25,2,0),"")</f>
        <v/>
      </c>
      <c r="J70" s="287"/>
      <c r="K70" s="287"/>
      <c r="L70" s="283"/>
    </row>
    <row r="71" spans="1:12" ht="18" customHeight="1" x14ac:dyDescent="0.35">
      <c r="A71" s="284"/>
      <c r="B71" s="285"/>
      <c r="C71" s="286"/>
      <c r="D71" s="286"/>
      <c r="E71" s="239"/>
      <c r="F71" s="498" t="str">
        <f t="shared" si="6"/>
        <v/>
      </c>
      <c r="G71" s="498" t="str">
        <f t="shared" si="7"/>
        <v/>
      </c>
      <c r="H71" s="498" t="str">
        <f>IF(F71&lt;&gt;"",F71*VLOOKUP(E71,'Group Information'!$A$19:$B$25,2,0),"")</f>
        <v/>
      </c>
      <c r="I71" s="499" t="str">
        <f>IF(G71&lt;&gt;"",G71*VLOOKUP(E71,'Group Information'!$A$19:$B$25,2,0),"")</f>
        <v/>
      </c>
      <c r="J71" s="287"/>
      <c r="K71" s="287"/>
      <c r="L71" s="283"/>
    </row>
    <row r="72" spans="1:12" ht="18" customHeight="1" x14ac:dyDescent="0.35">
      <c r="A72" s="284"/>
      <c r="B72" s="285"/>
      <c r="C72" s="286"/>
      <c r="D72" s="286"/>
      <c r="E72" s="239"/>
      <c r="F72" s="498" t="str">
        <f t="shared" si="6"/>
        <v/>
      </c>
      <c r="G72" s="498" t="str">
        <f t="shared" si="7"/>
        <v/>
      </c>
      <c r="H72" s="498" t="str">
        <f>IF(F72&lt;&gt;"",F72*VLOOKUP(E72,'Group Information'!$A$19:$B$25,2,0),"")</f>
        <v/>
      </c>
      <c r="I72" s="499" t="str">
        <f>IF(G72&lt;&gt;"",G72*VLOOKUP(E72,'Group Information'!$A$19:$B$25,2,0),"")</f>
        <v/>
      </c>
      <c r="J72" s="287"/>
      <c r="K72" s="287"/>
      <c r="L72" s="283"/>
    </row>
    <row r="73" spans="1:12" ht="18" customHeight="1" x14ac:dyDescent="0.35">
      <c r="A73" s="284"/>
      <c r="B73" s="285"/>
      <c r="C73" s="286"/>
      <c r="D73" s="286"/>
      <c r="E73" s="239"/>
      <c r="F73" s="498" t="str">
        <f t="shared" si="6"/>
        <v/>
      </c>
      <c r="G73" s="498" t="str">
        <f t="shared" si="7"/>
        <v/>
      </c>
      <c r="H73" s="498" t="str">
        <f>IF(F73&lt;&gt;"",F73*VLOOKUP(E73,'Group Information'!$A$19:$B$25,2,0),"")</f>
        <v/>
      </c>
      <c r="I73" s="499" t="str">
        <f>IF(G73&lt;&gt;"",G73*VLOOKUP(E73,'Group Information'!$A$19:$B$25,2,0),"")</f>
        <v/>
      </c>
      <c r="J73" s="287"/>
      <c r="K73" s="287"/>
      <c r="L73" s="283"/>
    </row>
    <row r="74" spans="1:12" ht="18" customHeight="1" x14ac:dyDescent="0.35">
      <c r="A74" s="284"/>
      <c r="B74" s="285"/>
      <c r="C74" s="286"/>
      <c r="D74" s="286"/>
      <c r="E74" s="239"/>
      <c r="F74" s="498" t="str">
        <f t="shared" si="6"/>
        <v/>
      </c>
      <c r="G74" s="498" t="str">
        <f t="shared" si="7"/>
        <v/>
      </c>
      <c r="H74" s="498" t="str">
        <f>IF(F74&lt;&gt;"",F74*VLOOKUP(E74,'Group Information'!$A$19:$B$25,2,0),"")</f>
        <v/>
      </c>
      <c r="I74" s="499" t="str">
        <f>IF(G74&lt;&gt;"",G74*VLOOKUP(E74,'Group Information'!$A$19:$B$25,2,0),"")</f>
        <v/>
      </c>
      <c r="J74" s="287"/>
      <c r="K74" s="287"/>
      <c r="L74" s="283"/>
    </row>
    <row r="75" spans="1:12" ht="18" customHeight="1" x14ac:dyDescent="0.35">
      <c r="A75" s="284"/>
      <c r="B75" s="285"/>
      <c r="C75" s="286"/>
      <c r="D75" s="286"/>
      <c r="E75" s="239"/>
      <c r="F75" s="498" t="str">
        <f t="shared" si="6"/>
        <v/>
      </c>
      <c r="G75" s="498" t="str">
        <f t="shared" si="7"/>
        <v/>
      </c>
      <c r="H75" s="498" t="str">
        <f>IF(F75&lt;&gt;"",F75*VLOOKUP(E75,'Group Information'!$A$19:$B$25,2,0),"")</f>
        <v/>
      </c>
      <c r="I75" s="499" t="str">
        <f>IF(G75&lt;&gt;"",G75*VLOOKUP(E75,'Group Information'!$A$19:$B$25,2,0),"")</f>
        <v/>
      </c>
      <c r="J75" s="287"/>
      <c r="K75" s="287"/>
      <c r="L75" s="283"/>
    </row>
    <row r="76" spans="1:12" ht="18" customHeight="1" x14ac:dyDescent="0.35">
      <c r="A76" s="284"/>
      <c r="B76" s="285"/>
      <c r="C76" s="286"/>
      <c r="D76" s="286"/>
      <c r="E76" s="239"/>
      <c r="F76" s="498" t="str">
        <f t="shared" si="6"/>
        <v/>
      </c>
      <c r="G76" s="498" t="str">
        <f t="shared" si="7"/>
        <v/>
      </c>
      <c r="H76" s="498" t="str">
        <f>IF(F76&lt;&gt;"",F76*VLOOKUP(E76,'Group Information'!$A$19:$B$25,2,0),"")</f>
        <v/>
      </c>
      <c r="I76" s="499" t="str">
        <f>IF(G76&lt;&gt;"",G76*VLOOKUP(E76,'Group Information'!$A$19:$B$25,2,0),"")</f>
        <v/>
      </c>
      <c r="J76" s="287"/>
      <c r="K76" s="287"/>
      <c r="L76" s="283"/>
    </row>
    <row r="77" spans="1:12" ht="18" customHeight="1" x14ac:dyDescent="0.35">
      <c r="A77" s="284"/>
      <c r="B77" s="285"/>
      <c r="C77" s="286"/>
      <c r="D77" s="286"/>
      <c r="E77" s="239"/>
      <c r="F77" s="498" t="str">
        <f t="shared" si="6"/>
        <v/>
      </c>
      <c r="G77" s="498" t="str">
        <f t="shared" si="7"/>
        <v/>
      </c>
      <c r="H77" s="498" t="str">
        <f>IF(F77&lt;&gt;"",F77*VLOOKUP(E77,'Group Information'!$A$19:$B$25,2,0),"")</f>
        <v/>
      </c>
      <c r="I77" s="499" t="str">
        <f>IF(G77&lt;&gt;"",G77*VLOOKUP(E77,'Group Information'!$A$19:$B$25,2,0),"")</f>
        <v/>
      </c>
      <c r="J77" s="287"/>
      <c r="K77" s="287"/>
      <c r="L77" s="283"/>
    </row>
    <row r="78" spans="1:12" ht="18" customHeight="1" x14ac:dyDescent="0.35">
      <c r="A78" s="284"/>
      <c r="B78" s="285"/>
      <c r="C78" s="286"/>
      <c r="D78" s="286"/>
      <c r="E78" s="239"/>
      <c r="F78" s="498" t="str">
        <f t="shared" si="6"/>
        <v/>
      </c>
      <c r="G78" s="498" t="str">
        <f t="shared" si="7"/>
        <v/>
      </c>
      <c r="H78" s="498" t="str">
        <f>IF(F78&lt;&gt;"",F78*VLOOKUP(E78,'Group Information'!$A$19:$B$25,2,0),"")</f>
        <v/>
      </c>
      <c r="I78" s="499" t="str">
        <f>IF(G78&lt;&gt;"",G78*VLOOKUP(E78,'Group Information'!$A$19:$B$25,2,0),"")</f>
        <v/>
      </c>
      <c r="J78" s="287"/>
      <c r="K78" s="287"/>
      <c r="L78" s="283"/>
    </row>
    <row r="79" spans="1:12" ht="18" customHeight="1" x14ac:dyDescent="0.35">
      <c r="A79" s="284"/>
      <c r="B79" s="285"/>
      <c r="C79" s="286"/>
      <c r="D79" s="286"/>
      <c r="E79" s="239"/>
      <c r="F79" s="498" t="str">
        <f t="shared" si="6"/>
        <v/>
      </c>
      <c r="G79" s="498" t="str">
        <f t="shared" si="7"/>
        <v/>
      </c>
      <c r="H79" s="498" t="str">
        <f>IF(F79&lt;&gt;"",F79*VLOOKUP(E79,'Group Information'!$A$19:$B$25,2,0),"")</f>
        <v/>
      </c>
      <c r="I79" s="499" t="str">
        <f>IF(G79&lt;&gt;"",G79*VLOOKUP(E79,'Group Information'!$A$19:$B$25,2,0),"")</f>
        <v/>
      </c>
      <c r="J79" s="287"/>
      <c r="K79" s="287"/>
      <c r="L79" s="283"/>
    </row>
    <row r="80" spans="1:12" ht="18" customHeight="1" x14ac:dyDescent="0.35">
      <c r="A80" s="284"/>
      <c r="B80" s="285"/>
      <c r="C80" s="286"/>
      <c r="D80" s="286"/>
      <c r="E80" s="239"/>
      <c r="F80" s="498" t="str">
        <f t="shared" si="6"/>
        <v/>
      </c>
      <c r="G80" s="498" t="str">
        <f t="shared" si="7"/>
        <v/>
      </c>
      <c r="H80" s="498" t="str">
        <f>IF(F80&lt;&gt;"",F80*VLOOKUP(E80,'Group Information'!$A$19:$B$25,2,0),"")</f>
        <v/>
      </c>
      <c r="I80" s="499" t="str">
        <f>IF(G80&lt;&gt;"",G80*VLOOKUP(E80,'Group Information'!$A$19:$B$25,2,0),"")</f>
        <v/>
      </c>
      <c r="J80" s="287"/>
      <c r="K80" s="287"/>
      <c r="L80" s="283"/>
    </row>
    <row r="81" spans="1:12" ht="18" customHeight="1" x14ac:dyDescent="0.35">
      <c r="A81" s="284"/>
      <c r="B81" s="285"/>
      <c r="C81" s="286"/>
      <c r="D81" s="286"/>
      <c r="E81" s="239"/>
      <c r="F81" s="498" t="str">
        <f t="shared" si="6"/>
        <v/>
      </c>
      <c r="G81" s="498" t="str">
        <f t="shared" si="7"/>
        <v/>
      </c>
      <c r="H81" s="498" t="str">
        <f>IF(F81&lt;&gt;"",F81*VLOOKUP(E81,'Group Information'!$A$19:$B$25,2,0),"")</f>
        <v/>
      </c>
      <c r="I81" s="499" t="str">
        <f>IF(G81&lt;&gt;"",G81*VLOOKUP(E81,'Group Information'!$A$19:$B$25,2,0),"")</f>
        <v/>
      </c>
      <c r="J81" s="287"/>
      <c r="K81" s="287"/>
      <c r="L81" s="283"/>
    </row>
    <row r="82" spans="1:12" ht="18" customHeight="1" x14ac:dyDescent="0.35">
      <c r="A82" s="284"/>
      <c r="B82" s="285"/>
      <c r="C82" s="286"/>
      <c r="D82" s="286"/>
      <c r="E82" s="239"/>
      <c r="F82" s="498" t="str">
        <f t="shared" si="6"/>
        <v/>
      </c>
      <c r="G82" s="498" t="str">
        <f t="shared" si="7"/>
        <v/>
      </c>
      <c r="H82" s="498" t="str">
        <f>IF(F82&lt;&gt;"",F82*VLOOKUP(E82,'Group Information'!$A$19:$B$25,2,0),"")</f>
        <v/>
      </c>
      <c r="I82" s="499" t="str">
        <f>IF(G82&lt;&gt;"",G82*VLOOKUP(E82,'Group Information'!$A$19:$B$25,2,0),"")</f>
        <v/>
      </c>
      <c r="J82" s="287"/>
      <c r="K82" s="287"/>
      <c r="L82" s="283"/>
    </row>
    <row r="83" spans="1:12" ht="18" customHeight="1" x14ac:dyDescent="0.35">
      <c r="A83" s="284"/>
      <c r="B83" s="285"/>
      <c r="C83" s="286"/>
      <c r="D83" s="286"/>
      <c r="E83" s="239"/>
      <c r="F83" s="498" t="str">
        <f t="shared" si="6"/>
        <v/>
      </c>
      <c r="G83" s="498" t="str">
        <f t="shared" si="7"/>
        <v/>
      </c>
      <c r="H83" s="498" t="str">
        <f>IF(F83&lt;&gt;"",F83*VLOOKUP(E83,'Group Information'!$A$19:$B$25,2,0),"")</f>
        <v/>
      </c>
      <c r="I83" s="499" t="str">
        <f>IF(G83&lt;&gt;"",G83*VLOOKUP(E83,'Group Information'!$A$19:$B$25,2,0),"")</f>
        <v/>
      </c>
      <c r="J83" s="287"/>
      <c r="K83" s="287"/>
      <c r="L83" s="283"/>
    </row>
    <row r="84" spans="1:12" ht="18" customHeight="1" x14ac:dyDescent="0.35">
      <c r="A84" s="284"/>
      <c r="B84" s="285"/>
      <c r="C84" s="286"/>
      <c r="D84" s="286"/>
      <c r="E84" s="239"/>
      <c r="F84" s="498" t="str">
        <f t="shared" si="6"/>
        <v/>
      </c>
      <c r="G84" s="498" t="str">
        <f t="shared" si="7"/>
        <v/>
      </c>
      <c r="H84" s="498" t="str">
        <f>IF(F84&lt;&gt;"",F84*VLOOKUP(E84,'Group Information'!$A$19:$B$25,2,0),"")</f>
        <v/>
      </c>
      <c r="I84" s="499" t="str">
        <f>IF(G84&lt;&gt;"",G84*VLOOKUP(E84,'Group Information'!$A$19:$B$25,2,0),"")</f>
        <v/>
      </c>
      <c r="J84" s="287"/>
      <c r="K84" s="287"/>
      <c r="L84" s="283"/>
    </row>
    <row r="85" spans="1:12" ht="18" customHeight="1" x14ac:dyDescent="0.35">
      <c r="A85" s="284"/>
      <c r="B85" s="285"/>
      <c r="C85" s="286"/>
      <c r="D85" s="286"/>
      <c r="E85" s="239"/>
      <c r="F85" s="498" t="str">
        <f t="shared" si="6"/>
        <v/>
      </c>
      <c r="G85" s="498" t="str">
        <f t="shared" si="7"/>
        <v/>
      </c>
      <c r="H85" s="498" t="str">
        <f>IF(F85&lt;&gt;"",F85*VLOOKUP(E85,'Group Information'!$A$19:$B$25,2,0),"")</f>
        <v/>
      </c>
      <c r="I85" s="499" t="str">
        <f>IF(G85&lt;&gt;"",G85*VLOOKUP(E85,'Group Information'!$A$19:$B$25,2,0),"")</f>
        <v/>
      </c>
      <c r="J85" s="287"/>
      <c r="K85" s="287"/>
      <c r="L85" s="283"/>
    </row>
    <row r="86" spans="1:12" ht="18" customHeight="1" x14ac:dyDescent="0.35">
      <c r="A86" s="284"/>
      <c r="B86" s="285"/>
      <c r="C86" s="286"/>
      <c r="D86" s="286"/>
      <c r="E86" s="239"/>
      <c r="F86" s="498" t="str">
        <f t="shared" si="6"/>
        <v/>
      </c>
      <c r="G86" s="498" t="str">
        <f t="shared" si="7"/>
        <v/>
      </c>
      <c r="H86" s="498" t="str">
        <f>IF(F86&lt;&gt;"",F86*VLOOKUP(E86,'Group Information'!$A$19:$B$25,2,0),"")</f>
        <v/>
      </c>
      <c r="I86" s="499" t="str">
        <f>IF(G86&lt;&gt;"",G86*VLOOKUP(E86,'Group Information'!$A$19:$B$25,2,0),"")</f>
        <v/>
      </c>
      <c r="J86" s="287"/>
      <c r="K86" s="287"/>
      <c r="L86" s="283"/>
    </row>
    <row r="87" spans="1:12" ht="18" customHeight="1" x14ac:dyDescent="0.35">
      <c r="A87" s="284"/>
      <c r="B87" s="285"/>
      <c r="C87" s="286"/>
      <c r="D87" s="286"/>
      <c r="E87" s="239"/>
      <c r="F87" s="498" t="str">
        <f t="shared" si="6"/>
        <v/>
      </c>
      <c r="G87" s="498" t="str">
        <f t="shared" si="7"/>
        <v/>
      </c>
      <c r="H87" s="498" t="str">
        <f>IF(F87&lt;&gt;"",F87*VLOOKUP(E87,'Group Information'!$A$19:$B$25,2,0),"")</f>
        <v/>
      </c>
      <c r="I87" s="499" t="str">
        <f>IF(G87&lt;&gt;"",G87*VLOOKUP(E87,'Group Information'!$A$19:$B$25,2,0),"")</f>
        <v/>
      </c>
      <c r="J87" s="287"/>
      <c r="K87" s="287"/>
      <c r="L87" s="283"/>
    </row>
    <row r="88" spans="1:12" ht="18" customHeight="1" x14ac:dyDescent="0.35">
      <c r="A88" s="284"/>
      <c r="B88" s="285"/>
      <c r="C88" s="286"/>
      <c r="D88" s="286"/>
      <c r="E88" s="239"/>
      <c r="F88" s="498" t="str">
        <f t="shared" si="6"/>
        <v/>
      </c>
      <c r="G88" s="498" t="str">
        <f t="shared" si="7"/>
        <v/>
      </c>
      <c r="H88" s="498" t="str">
        <f>IF(F88&lt;&gt;"",F88*VLOOKUP(E88,'Group Information'!$A$19:$B$25,2,0),"")</f>
        <v/>
      </c>
      <c r="I88" s="499" t="str">
        <f>IF(G88&lt;&gt;"",G88*VLOOKUP(E88,'Group Information'!$A$19:$B$25,2,0),"")</f>
        <v/>
      </c>
      <c r="J88" s="287"/>
      <c r="K88" s="287"/>
      <c r="L88" s="283"/>
    </row>
    <row r="89" spans="1:12" ht="18" customHeight="1" x14ac:dyDescent="0.35">
      <c r="A89" s="284"/>
      <c r="B89" s="285"/>
      <c r="C89" s="286"/>
      <c r="D89" s="286"/>
      <c r="E89" s="239"/>
      <c r="F89" s="498" t="str">
        <f t="shared" si="6"/>
        <v/>
      </c>
      <c r="G89" s="498" t="str">
        <f t="shared" si="7"/>
        <v/>
      </c>
      <c r="H89" s="498" t="str">
        <f>IF(F89&lt;&gt;"",F89*VLOOKUP(E89,'Group Information'!$A$19:$B$25,2,0),"")</f>
        <v/>
      </c>
      <c r="I89" s="499" t="str">
        <f>IF(G89&lt;&gt;"",G89*VLOOKUP(E89,'Group Information'!$A$19:$B$25,2,0),"")</f>
        <v/>
      </c>
      <c r="J89" s="287"/>
      <c r="K89" s="287"/>
      <c r="L89" s="283"/>
    </row>
    <row r="90" spans="1:12" ht="18" customHeight="1" x14ac:dyDescent="0.35">
      <c r="A90" s="284"/>
      <c r="B90" s="285"/>
      <c r="C90" s="286"/>
      <c r="D90" s="286"/>
      <c r="E90" s="239"/>
      <c r="F90" s="498" t="str">
        <f t="shared" si="6"/>
        <v/>
      </c>
      <c r="G90" s="498" t="str">
        <f t="shared" si="7"/>
        <v/>
      </c>
      <c r="H90" s="498" t="str">
        <f>IF(F90&lt;&gt;"",F90*VLOOKUP(E90,'Group Information'!$A$19:$B$25,2,0),"")</f>
        <v/>
      </c>
      <c r="I90" s="499" t="str">
        <f>IF(G90&lt;&gt;"",G90*VLOOKUP(E90,'Group Information'!$A$19:$B$25,2,0),"")</f>
        <v/>
      </c>
      <c r="J90" s="287"/>
      <c r="K90" s="287"/>
      <c r="L90" s="283"/>
    </row>
    <row r="91" spans="1:12" ht="18" customHeight="1" x14ac:dyDescent="0.35">
      <c r="A91" s="284"/>
      <c r="B91" s="285"/>
      <c r="C91" s="286"/>
      <c r="D91" s="286"/>
      <c r="E91" s="239"/>
      <c r="F91" s="498" t="str">
        <f t="shared" si="6"/>
        <v/>
      </c>
      <c r="G91" s="498" t="str">
        <f t="shared" si="7"/>
        <v/>
      </c>
      <c r="H91" s="498" t="str">
        <f>IF(F91&lt;&gt;"",F91*VLOOKUP(E91,'Group Information'!$A$19:$B$25,2,0),"")</f>
        <v/>
      </c>
      <c r="I91" s="499" t="str">
        <f>IF(G91&lt;&gt;"",G91*VLOOKUP(E91,'Group Information'!$A$19:$B$25,2,0),"")</f>
        <v/>
      </c>
      <c r="J91" s="287"/>
      <c r="K91" s="287"/>
      <c r="L91" s="283"/>
    </row>
    <row r="92" spans="1:12" ht="18" customHeight="1" x14ac:dyDescent="0.35">
      <c r="A92" s="284"/>
      <c r="B92" s="285"/>
      <c r="C92" s="286"/>
      <c r="D92" s="286"/>
      <c r="E92" s="239"/>
      <c r="F92" s="498" t="str">
        <f t="shared" si="6"/>
        <v/>
      </c>
      <c r="G92" s="498" t="str">
        <f t="shared" si="7"/>
        <v/>
      </c>
      <c r="H92" s="498" t="str">
        <f>IF(F92&lt;&gt;"",F92*VLOOKUP(E92,'Group Information'!$A$19:$B$25,2,0),"")</f>
        <v/>
      </c>
      <c r="I92" s="499" t="str">
        <f>IF(G92&lt;&gt;"",G92*VLOOKUP(E92,'Group Information'!$A$19:$B$25,2,0),"")</f>
        <v/>
      </c>
      <c r="J92" s="287"/>
      <c r="K92" s="287"/>
      <c r="L92" s="283"/>
    </row>
    <row r="93" spans="1:12" ht="18" customHeight="1" x14ac:dyDescent="0.35">
      <c r="A93" s="284"/>
      <c r="B93" s="285"/>
      <c r="C93" s="286"/>
      <c r="D93" s="286"/>
      <c r="E93" s="239"/>
      <c r="F93" s="498" t="str">
        <f t="shared" si="6"/>
        <v/>
      </c>
      <c r="G93" s="498" t="str">
        <f t="shared" si="7"/>
        <v/>
      </c>
      <c r="H93" s="498" t="str">
        <f>IF(F93&lt;&gt;"",F93*VLOOKUP(E93,'Group Information'!$A$19:$B$25,2,0),"")</f>
        <v/>
      </c>
      <c r="I93" s="499" t="str">
        <f>IF(G93&lt;&gt;"",G93*VLOOKUP(E93,'Group Information'!$A$19:$B$25,2,0),"")</f>
        <v/>
      </c>
      <c r="J93" s="287"/>
      <c r="K93" s="287"/>
      <c r="L93" s="283"/>
    </row>
    <row r="94" spans="1:12" ht="18" customHeight="1" x14ac:dyDescent="0.35">
      <c r="A94" s="284"/>
      <c r="B94" s="285"/>
      <c r="C94" s="286"/>
      <c r="D94" s="286"/>
      <c r="E94" s="239"/>
      <c r="F94" s="498" t="str">
        <f t="shared" si="6"/>
        <v/>
      </c>
      <c r="G94" s="498" t="str">
        <f t="shared" si="7"/>
        <v/>
      </c>
      <c r="H94" s="498" t="str">
        <f>IF(F94&lt;&gt;"",F94*VLOOKUP(E94,'Group Information'!$A$19:$B$25,2,0),"")</f>
        <v/>
      </c>
      <c r="I94" s="499" t="str">
        <f>IF(G94&lt;&gt;"",G94*VLOOKUP(E94,'Group Information'!$A$19:$B$25,2,0),"")</f>
        <v/>
      </c>
      <c r="J94" s="287"/>
      <c r="K94" s="287"/>
      <c r="L94" s="283"/>
    </row>
    <row r="95" spans="1:12" ht="18" customHeight="1" x14ac:dyDescent="0.35">
      <c r="A95" s="284"/>
      <c r="B95" s="285"/>
      <c r="C95" s="286"/>
      <c r="D95" s="286"/>
      <c r="E95" s="239"/>
      <c r="F95" s="498" t="str">
        <f t="shared" si="6"/>
        <v/>
      </c>
      <c r="G95" s="498" t="str">
        <f t="shared" si="7"/>
        <v/>
      </c>
      <c r="H95" s="498" t="str">
        <f>IF(F95&lt;&gt;"",F95*VLOOKUP(E95,'Group Information'!$A$19:$B$25,2,0),"")</f>
        <v/>
      </c>
      <c r="I95" s="499" t="str">
        <f>IF(G95&lt;&gt;"",G95*VLOOKUP(E95,'Group Information'!$A$19:$B$25,2,0),"")</f>
        <v/>
      </c>
      <c r="J95" s="287"/>
      <c r="K95" s="287"/>
      <c r="L95" s="283"/>
    </row>
    <row r="96" spans="1:12" ht="18" customHeight="1" x14ac:dyDescent="0.35">
      <c r="A96" s="284"/>
      <c r="B96" s="285"/>
      <c r="C96" s="286"/>
      <c r="D96" s="286"/>
      <c r="E96" s="239"/>
      <c r="F96" s="498" t="str">
        <f t="shared" si="6"/>
        <v/>
      </c>
      <c r="G96" s="498" t="str">
        <f t="shared" si="7"/>
        <v/>
      </c>
      <c r="H96" s="498" t="str">
        <f>IF(F96&lt;&gt;"",F96*VLOOKUP(E96,'Group Information'!$A$19:$B$25,2,0),"")</f>
        <v/>
      </c>
      <c r="I96" s="499" t="str">
        <f>IF(G96&lt;&gt;"",G96*VLOOKUP(E96,'Group Information'!$A$19:$B$25,2,0),"")</f>
        <v/>
      </c>
      <c r="J96" s="287"/>
      <c r="K96" s="287"/>
      <c r="L96" s="283"/>
    </row>
    <row r="97" spans="1:12" ht="18" customHeight="1" x14ac:dyDescent="0.35">
      <c r="A97" s="284"/>
      <c r="B97" s="285"/>
      <c r="C97" s="286"/>
      <c r="D97" s="286"/>
      <c r="E97" s="239"/>
      <c r="F97" s="498" t="str">
        <f t="shared" si="6"/>
        <v/>
      </c>
      <c r="G97" s="498" t="str">
        <f t="shared" si="7"/>
        <v/>
      </c>
      <c r="H97" s="498" t="str">
        <f>IF(F97&lt;&gt;"",F97*VLOOKUP(E97,'Group Information'!$A$19:$B$25,2,0),"")</f>
        <v/>
      </c>
      <c r="I97" s="499" t="str">
        <f>IF(G97&lt;&gt;"",G97*VLOOKUP(E97,'Group Information'!$A$19:$B$25,2,0),"")</f>
        <v/>
      </c>
      <c r="J97" s="287"/>
      <c r="K97" s="287"/>
      <c r="L97" s="283"/>
    </row>
    <row r="98" spans="1:12" ht="18" customHeight="1" x14ac:dyDescent="0.35">
      <c r="A98" s="284"/>
      <c r="B98" s="285"/>
      <c r="C98" s="286"/>
      <c r="D98" s="286"/>
      <c r="E98" s="239"/>
      <c r="F98" s="498" t="str">
        <f t="shared" si="6"/>
        <v/>
      </c>
      <c r="G98" s="498" t="str">
        <f t="shared" si="7"/>
        <v/>
      </c>
      <c r="H98" s="498" t="str">
        <f>IF(F98&lt;&gt;"",F98*VLOOKUP(E98,'Group Information'!$A$19:$B$25,2,0),"")</f>
        <v/>
      </c>
      <c r="I98" s="499" t="str">
        <f>IF(G98&lt;&gt;"",G98*VLOOKUP(E98,'Group Information'!$A$19:$B$25,2,0),"")</f>
        <v/>
      </c>
      <c r="J98" s="287"/>
      <c r="K98" s="287"/>
      <c r="L98" s="283"/>
    </row>
    <row r="99" spans="1:12" ht="18" customHeight="1" x14ac:dyDescent="0.35">
      <c r="A99" s="284"/>
      <c r="B99" s="285"/>
      <c r="C99" s="286"/>
      <c r="D99" s="286"/>
      <c r="E99" s="239"/>
      <c r="F99" s="498" t="str">
        <f t="shared" si="6"/>
        <v/>
      </c>
      <c r="G99" s="498" t="str">
        <f t="shared" si="7"/>
        <v/>
      </c>
      <c r="H99" s="498" t="str">
        <f>IF(F99&lt;&gt;"",F99*VLOOKUP(E99,'Group Information'!$A$19:$B$25,2,0),"")</f>
        <v/>
      </c>
      <c r="I99" s="499" t="str">
        <f>IF(G99&lt;&gt;"",G99*VLOOKUP(E99,'Group Information'!$A$19:$B$25,2,0),"")</f>
        <v/>
      </c>
      <c r="J99" s="287"/>
      <c r="K99" s="287"/>
      <c r="L99" s="283"/>
    </row>
    <row r="100" spans="1:12" ht="18" customHeight="1" x14ac:dyDescent="0.35">
      <c r="A100" s="284"/>
      <c r="B100" s="285"/>
      <c r="C100" s="286"/>
      <c r="D100" s="286"/>
      <c r="E100" s="239"/>
      <c r="F100" s="498" t="str">
        <f t="shared" si="6"/>
        <v/>
      </c>
      <c r="G100" s="498" t="str">
        <f t="shared" si="7"/>
        <v/>
      </c>
      <c r="H100" s="498" t="str">
        <f>IF(F100&lt;&gt;"",F100*VLOOKUP(E100,'Group Information'!$A$19:$B$25,2,0),"")</f>
        <v/>
      </c>
      <c r="I100" s="499" t="str">
        <f>IF(G100&lt;&gt;"",G100*VLOOKUP(E100,'Group Information'!$A$19:$B$25,2,0),"")</f>
        <v/>
      </c>
      <c r="J100" s="287"/>
      <c r="K100" s="287"/>
      <c r="L100" s="283"/>
    </row>
    <row r="101" spans="1:12" ht="18" customHeight="1" x14ac:dyDescent="0.35">
      <c r="A101" s="284"/>
      <c r="B101" s="285"/>
      <c r="C101" s="286"/>
      <c r="D101" s="286"/>
      <c r="E101" s="239"/>
      <c r="F101" s="498" t="str">
        <f t="shared" si="6"/>
        <v/>
      </c>
      <c r="G101" s="498" t="str">
        <f t="shared" si="7"/>
        <v/>
      </c>
      <c r="H101" s="498" t="str">
        <f>IF(F101&lt;&gt;"",F101*VLOOKUP(E101,'Group Information'!$A$19:$B$25,2,0),"")</f>
        <v/>
      </c>
      <c r="I101" s="499" t="str">
        <f>IF(G101&lt;&gt;"",G101*VLOOKUP(E101,'Group Information'!$A$19:$B$25,2,0),"")</f>
        <v/>
      </c>
      <c r="J101" s="287"/>
      <c r="K101" s="287"/>
      <c r="L101" s="283"/>
    </row>
    <row r="102" spans="1:12" ht="18" customHeight="1" x14ac:dyDescent="0.35">
      <c r="A102" s="284"/>
      <c r="B102" s="285"/>
      <c r="C102" s="286"/>
      <c r="D102" s="286"/>
      <c r="E102" s="239"/>
      <c r="F102" s="498" t="str">
        <f t="shared" si="6"/>
        <v/>
      </c>
      <c r="G102" s="498" t="str">
        <f t="shared" si="7"/>
        <v/>
      </c>
      <c r="H102" s="498" t="str">
        <f>IF(F102&lt;&gt;"",F102*VLOOKUP(E102,'Group Information'!$A$19:$B$25,2,0),"")</f>
        <v/>
      </c>
      <c r="I102" s="499" t="str">
        <f>IF(G102&lt;&gt;"",G102*VLOOKUP(E102,'Group Information'!$A$19:$B$25,2,0),"")</f>
        <v/>
      </c>
      <c r="J102" s="287"/>
      <c r="K102" s="287"/>
      <c r="L102" s="283"/>
    </row>
    <row r="103" spans="1:12" ht="18" customHeight="1" x14ac:dyDescent="0.35">
      <c r="A103" s="284"/>
      <c r="B103" s="285"/>
      <c r="C103" s="286"/>
      <c r="D103" s="286"/>
      <c r="E103" s="239"/>
      <c r="F103" s="498" t="str">
        <f t="shared" si="6"/>
        <v/>
      </c>
      <c r="G103" s="498" t="str">
        <f t="shared" si="7"/>
        <v/>
      </c>
      <c r="H103" s="498" t="str">
        <f>IF(F103&lt;&gt;"",F103*VLOOKUP(E103,'Group Information'!$A$19:$B$25,2,0),"")</f>
        <v/>
      </c>
      <c r="I103" s="499" t="str">
        <f>IF(G103&lt;&gt;"",G103*VLOOKUP(E103,'Group Information'!$A$19:$B$25,2,0),"")</f>
        <v/>
      </c>
      <c r="J103" s="287"/>
      <c r="K103" s="287"/>
      <c r="L103" s="283"/>
    </row>
    <row r="104" spans="1:12" ht="18" customHeight="1" x14ac:dyDescent="0.35">
      <c r="A104" s="284"/>
      <c r="B104" s="285"/>
      <c r="C104" s="286"/>
      <c r="D104" s="286"/>
      <c r="E104" s="239"/>
      <c r="F104" s="498" t="str">
        <f t="shared" si="6"/>
        <v/>
      </c>
      <c r="G104" s="498" t="str">
        <f t="shared" si="7"/>
        <v/>
      </c>
      <c r="H104" s="498" t="str">
        <f>IF(F104&lt;&gt;"",F104*VLOOKUP(E104,'Group Information'!$A$19:$B$25,2,0),"")</f>
        <v/>
      </c>
      <c r="I104" s="499" t="str">
        <f>IF(G104&lt;&gt;"",G104*VLOOKUP(E104,'Group Information'!$A$19:$B$25,2,0),"")</f>
        <v/>
      </c>
      <c r="J104" s="287"/>
      <c r="K104" s="287"/>
      <c r="L104" s="283"/>
    </row>
    <row r="105" spans="1:12" ht="18" customHeight="1" x14ac:dyDescent="0.35">
      <c r="A105" s="284"/>
      <c r="B105" s="285"/>
      <c r="C105" s="286"/>
      <c r="D105" s="286"/>
      <c r="E105" s="239"/>
      <c r="F105" s="498" t="str">
        <f t="shared" si="6"/>
        <v/>
      </c>
      <c r="G105" s="498" t="str">
        <f t="shared" si="7"/>
        <v/>
      </c>
      <c r="H105" s="498" t="str">
        <f>IF(F105&lt;&gt;"",F105*VLOOKUP(E105,'Group Information'!$A$19:$B$25,2,0),"")</f>
        <v/>
      </c>
      <c r="I105" s="499" t="str">
        <f>IF(G105&lt;&gt;"",G105*VLOOKUP(E105,'Group Information'!$A$19:$B$25,2,0),"")</f>
        <v/>
      </c>
      <c r="J105" s="287"/>
      <c r="K105" s="287"/>
      <c r="L105" s="283"/>
    </row>
    <row r="106" spans="1:12" ht="18" customHeight="1" x14ac:dyDescent="0.35">
      <c r="A106" s="284"/>
      <c r="B106" s="285"/>
      <c r="C106" s="286"/>
      <c r="D106" s="286"/>
      <c r="E106" s="239"/>
      <c r="F106" s="498" t="str">
        <f t="shared" si="6"/>
        <v/>
      </c>
      <c r="G106" s="498" t="str">
        <f t="shared" si="7"/>
        <v/>
      </c>
      <c r="H106" s="498" t="str">
        <f>IF(F106&lt;&gt;"",F106*VLOOKUP(E106,'Group Information'!$A$19:$B$25,2,0),"")</f>
        <v/>
      </c>
      <c r="I106" s="499" t="str">
        <f>IF(G106&lt;&gt;"",G106*VLOOKUP(E106,'Group Information'!$A$19:$B$25,2,0),"")</f>
        <v/>
      </c>
      <c r="J106" s="287"/>
      <c r="K106" s="287"/>
      <c r="L106" s="283"/>
    </row>
    <row r="107" spans="1:12" ht="18" customHeight="1" x14ac:dyDescent="0.35">
      <c r="A107" s="284"/>
      <c r="B107" s="285"/>
      <c r="C107" s="286"/>
      <c r="D107" s="286"/>
      <c r="E107" s="239"/>
      <c r="F107" s="498" t="str">
        <f t="shared" si="6"/>
        <v/>
      </c>
      <c r="G107" s="498" t="str">
        <f t="shared" si="7"/>
        <v/>
      </c>
      <c r="H107" s="498" t="str">
        <f>IF(F107&lt;&gt;"",F107*VLOOKUP(E107,'Group Information'!$A$19:$B$25,2,0),"")</f>
        <v/>
      </c>
      <c r="I107" s="499" t="str">
        <f>IF(G107&lt;&gt;"",G107*VLOOKUP(E107,'Group Information'!$A$19:$B$25,2,0),"")</f>
        <v/>
      </c>
      <c r="J107" s="287"/>
      <c r="K107" s="287"/>
      <c r="L107" s="283"/>
    </row>
    <row r="108" spans="1:12" ht="18" customHeight="1" x14ac:dyDescent="0.35">
      <c r="A108" s="284"/>
      <c r="B108" s="285"/>
      <c r="C108" s="286"/>
      <c r="D108" s="286"/>
      <c r="E108" s="239"/>
      <c r="F108" s="498" t="str">
        <f t="shared" si="6"/>
        <v/>
      </c>
      <c r="G108" s="498" t="str">
        <f t="shared" si="7"/>
        <v/>
      </c>
      <c r="H108" s="498" t="str">
        <f>IF(F108&lt;&gt;"",F108*VLOOKUP(E108,'Group Information'!$A$19:$B$25,2,0),"")</f>
        <v/>
      </c>
      <c r="I108" s="499" t="str">
        <f>IF(G108&lt;&gt;"",G108*VLOOKUP(E108,'Group Information'!$A$19:$B$25,2,0),"")</f>
        <v/>
      </c>
      <c r="J108" s="287"/>
      <c r="K108" s="287"/>
      <c r="L108" s="283"/>
    </row>
    <row r="109" spans="1:12" ht="18" customHeight="1" x14ac:dyDescent="0.35">
      <c r="A109" s="284"/>
      <c r="B109" s="285"/>
      <c r="C109" s="286"/>
      <c r="D109" s="286"/>
      <c r="E109" s="239"/>
      <c r="F109" s="498" t="str">
        <f t="shared" si="6"/>
        <v/>
      </c>
      <c r="G109" s="498" t="str">
        <f t="shared" si="7"/>
        <v/>
      </c>
      <c r="H109" s="498" t="str">
        <f>IF(F109&lt;&gt;"",F109*VLOOKUP(E109,'Group Information'!$A$19:$B$25,2,0),"")</f>
        <v/>
      </c>
      <c r="I109" s="499" t="str">
        <f>IF(G109&lt;&gt;"",G109*VLOOKUP(E109,'Group Information'!$A$19:$B$25,2,0),"")</f>
        <v/>
      </c>
      <c r="J109" s="287"/>
      <c r="K109" s="287"/>
      <c r="L109" s="283"/>
    </row>
    <row r="110" spans="1:12" ht="18" customHeight="1" x14ac:dyDescent="0.35">
      <c r="A110" s="284"/>
      <c r="B110" s="285"/>
      <c r="C110" s="286"/>
      <c r="D110" s="286"/>
      <c r="E110" s="239"/>
      <c r="F110" s="498" t="str">
        <f t="shared" si="6"/>
        <v/>
      </c>
      <c r="G110" s="498" t="str">
        <f t="shared" si="7"/>
        <v/>
      </c>
      <c r="H110" s="498" t="str">
        <f>IF(F110&lt;&gt;"",F110*VLOOKUP(E110,'Group Information'!$A$19:$B$25,2,0),"")</f>
        <v/>
      </c>
      <c r="I110" s="499" t="str">
        <f>IF(G110&lt;&gt;"",G110*VLOOKUP(E110,'Group Information'!$A$19:$B$25,2,0),"")</f>
        <v/>
      </c>
      <c r="J110" s="287"/>
      <c r="K110" s="287"/>
      <c r="L110" s="283"/>
    </row>
    <row r="111" spans="1:12" ht="18" customHeight="1" x14ac:dyDescent="0.35">
      <c r="A111" s="284"/>
      <c r="B111" s="285"/>
      <c r="C111" s="286"/>
      <c r="D111" s="286"/>
      <c r="E111" s="239"/>
      <c r="F111" s="498" t="str">
        <f t="shared" si="6"/>
        <v/>
      </c>
      <c r="G111" s="498" t="str">
        <f t="shared" si="7"/>
        <v/>
      </c>
      <c r="H111" s="498" t="str">
        <f>IF(F111&lt;&gt;"",F111*VLOOKUP(E111,'Group Information'!$A$19:$B$25,2,0),"")</f>
        <v/>
      </c>
      <c r="I111" s="499" t="str">
        <f>IF(G111&lt;&gt;"",G111*VLOOKUP(E111,'Group Information'!$A$19:$B$25,2,0),"")</f>
        <v/>
      </c>
      <c r="J111" s="287"/>
      <c r="K111" s="287"/>
      <c r="L111" s="283"/>
    </row>
    <row r="112" spans="1:12" ht="18" customHeight="1" x14ac:dyDescent="0.35">
      <c r="A112" s="284"/>
      <c r="B112" s="285"/>
      <c r="C112" s="286"/>
      <c r="D112" s="286"/>
      <c r="E112" s="239"/>
      <c r="F112" s="498" t="str">
        <f t="shared" ref="F112:F175" si="8">IF(C112&lt;&gt;"",B112*C112,"")</f>
        <v/>
      </c>
      <c r="G112" s="498" t="str">
        <f t="shared" ref="G112:G175" si="9">IF(C112&lt;&gt;"",F112+D112,"")</f>
        <v/>
      </c>
      <c r="H112" s="498" t="str">
        <f>IF(F112&lt;&gt;"",F112*VLOOKUP(E112,'Group Information'!$A$19:$B$25,2,0),"")</f>
        <v/>
      </c>
      <c r="I112" s="499" t="str">
        <f>IF(G112&lt;&gt;"",G112*VLOOKUP(E112,'Group Information'!$A$19:$B$25,2,0),"")</f>
        <v/>
      </c>
      <c r="J112" s="287"/>
      <c r="K112" s="287"/>
      <c r="L112" s="283"/>
    </row>
    <row r="113" spans="1:12" ht="18" customHeight="1" x14ac:dyDescent="0.35">
      <c r="A113" s="284"/>
      <c r="B113" s="285"/>
      <c r="C113" s="286"/>
      <c r="D113" s="286"/>
      <c r="E113" s="239"/>
      <c r="F113" s="498" t="str">
        <f t="shared" si="8"/>
        <v/>
      </c>
      <c r="G113" s="498" t="str">
        <f t="shared" si="9"/>
        <v/>
      </c>
      <c r="H113" s="498" t="str">
        <f>IF(F113&lt;&gt;"",F113*VLOOKUP(E113,'Group Information'!$A$19:$B$25,2,0),"")</f>
        <v/>
      </c>
      <c r="I113" s="499" t="str">
        <f>IF(G113&lt;&gt;"",G113*VLOOKUP(E113,'Group Information'!$A$19:$B$25,2,0),"")</f>
        <v/>
      </c>
      <c r="J113" s="287"/>
      <c r="K113" s="287"/>
      <c r="L113" s="283"/>
    </row>
    <row r="114" spans="1:12" ht="18" customHeight="1" x14ac:dyDescent="0.35">
      <c r="A114" s="284"/>
      <c r="B114" s="285"/>
      <c r="C114" s="286"/>
      <c r="D114" s="286"/>
      <c r="E114" s="239"/>
      <c r="F114" s="498" t="str">
        <f t="shared" si="8"/>
        <v/>
      </c>
      <c r="G114" s="498" t="str">
        <f t="shared" si="9"/>
        <v/>
      </c>
      <c r="H114" s="498" t="str">
        <f>IF(F114&lt;&gt;"",F114*VLOOKUP(E114,'Group Information'!$A$19:$B$25,2,0),"")</f>
        <v/>
      </c>
      <c r="I114" s="499" t="str">
        <f>IF(G114&lt;&gt;"",G114*VLOOKUP(E114,'Group Information'!$A$19:$B$25,2,0),"")</f>
        <v/>
      </c>
      <c r="J114" s="287"/>
      <c r="K114" s="287"/>
      <c r="L114" s="283"/>
    </row>
    <row r="115" spans="1:12" ht="18" customHeight="1" x14ac:dyDescent="0.35">
      <c r="A115" s="284"/>
      <c r="B115" s="285"/>
      <c r="C115" s="286"/>
      <c r="D115" s="286"/>
      <c r="E115" s="239"/>
      <c r="F115" s="498" t="str">
        <f t="shared" si="8"/>
        <v/>
      </c>
      <c r="G115" s="498" t="str">
        <f t="shared" si="9"/>
        <v/>
      </c>
      <c r="H115" s="498" t="str">
        <f>IF(F115&lt;&gt;"",F115*VLOOKUP(E115,'Group Information'!$A$19:$B$25,2,0),"")</f>
        <v/>
      </c>
      <c r="I115" s="499" t="str">
        <f>IF(G115&lt;&gt;"",G115*VLOOKUP(E115,'Group Information'!$A$19:$B$25,2,0),"")</f>
        <v/>
      </c>
      <c r="J115" s="287"/>
      <c r="K115" s="287"/>
      <c r="L115" s="283"/>
    </row>
    <row r="116" spans="1:12" ht="18" customHeight="1" x14ac:dyDescent="0.35">
      <c r="A116" s="284"/>
      <c r="B116" s="285"/>
      <c r="C116" s="286"/>
      <c r="D116" s="286"/>
      <c r="E116" s="239"/>
      <c r="F116" s="498" t="str">
        <f t="shared" si="8"/>
        <v/>
      </c>
      <c r="G116" s="498" t="str">
        <f t="shared" si="9"/>
        <v/>
      </c>
      <c r="H116" s="498" t="str">
        <f>IF(F116&lt;&gt;"",F116*VLOOKUP(E116,'Group Information'!$A$19:$B$25,2,0),"")</f>
        <v/>
      </c>
      <c r="I116" s="499" t="str">
        <f>IF(G116&lt;&gt;"",G116*VLOOKUP(E116,'Group Information'!$A$19:$B$25,2,0),"")</f>
        <v/>
      </c>
      <c r="J116" s="287"/>
      <c r="K116" s="287"/>
      <c r="L116" s="283"/>
    </row>
    <row r="117" spans="1:12" ht="18" customHeight="1" x14ac:dyDescent="0.35">
      <c r="A117" s="284"/>
      <c r="B117" s="285"/>
      <c r="C117" s="286"/>
      <c r="D117" s="286"/>
      <c r="E117" s="239"/>
      <c r="F117" s="498" t="str">
        <f t="shared" si="8"/>
        <v/>
      </c>
      <c r="G117" s="498" t="str">
        <f t="shared" si="9"/>
        <v/>
      </c>
      <c r="H117" s="498" t="str">
        <f>IF(F117&lt;&gt;"",F117*VLOOKUP(E117,'Group Information'!$A$19:$B$25,2,0),"")</f>
        <v/>
      </c>
      <c r="I117" s="499" t="str">
        <f>IF(G117&lt;&gt;"",G117*VLOOKUP(E117,'Group Information'!$A$19:$B$25,2,0),"")</f>
        <v/>
      </c>
      <c r="J117" s="287"/>
      <c r="K117" s="287"/>
      <c r="L117" s="283"/>
    </row>
    <row r="118" spans="1:12" ht="18" customHeight="1" x14ac:dyDescent="0.35">
      <c r="A118" s="284"/>
      <c r="B118" s="285"/>
      <c r="C118" s="286"/>
      <c r="D118" s="286"/>
      <c r="E118" s="239"/>
      <c r="F118" s="498" t="str">
        <f t="shared" si="8"/>
        <v/>
      </c>
      <c r="G118" s="498" t="str">
        <f t="shared" si="9"/>
        <v/>
      </c>
      <c r="H118" s="498" t="str">
        <f>IF(F118&lt;&gt;"",F118*VLOOKUP(E118,'Group Information'!$A$19:$B$25,2,0),"")</f>
        <v/>
      </c>
      <c r="I118" s="499" t="str">
        <f>IF(G118&lt;&gt;"",G118*VLOOKUP(E118,'Group Information'!$A$19:$B$25,2,0),"")</f>
        <v/>
      </c>
      <c r="J118" s="287"/>
      <c r="K118" s="287"/>
      <c r="L118" s="283"/>
    </row>
    <row r="119" spans="1:12" ht="18" customHeight="1" x14ac:dyDescent="0.35">
      <c r="A119" s="284"/>
      <c r="B119" s="285"/>
      <c r="C119" s="286"/>
      <c r="D119" s="286"/>
      <c r="E119" s="239"/>
      <c r="F119" s="498" t="str">
        <f t="shared" si="8"/>
        <v/>
      </c>
      <c r="G119" s="498" t="str">
        <f t="shared" si="9"/>
        <v/>
      </c>
      <c r="H119" s="498" t="str">
        <f>IF(F119&lt;&gt;"",F119*VLOOKUP(E119,'Group Information'!$A$19:$B$25,2,0),"")</f>
        <v/>
      </c>
      <c r="I119" s="499" t="str">
        <f>IF(G119&lt;&gt;"",G119*VLOOKUP(E119,'Group Information'!$A$19:$B$25,2,0),"")</f>
        <v/>
      </c>
      <c r="J119" s="287"/>
      <c r="K119" s="287"/>
      <c r="L119" s="283"/>
    </row>
    <row r="120" spans="1:12" ht="18" customHeight="1" x14ac:dyDescent="0.35">
      <c r="A120" s="284"/>
      <c r="B120" s="285"/>
      <c r="C120" s="286"/>
      <c r="D120" s="286"/>
      <c r="E120" s="239"/>
      <c r="F120" s="498" t="str">
        <f t="shared" si="8"/>
        <v/>
      </c>
      <c r="G120" s="498" t="str">
        <f t="shared" si="9"/>
        <v/>
      </c>
      <c r="H120" s="498" t="str">
        <f>IF(F120&lt;&gt;"",F120*VLOOKUP(E120,'Group Information'!$A$19:$B$25,2,0),"")</f>
        <v/>
      </c>
      <c r="I120" s="499" t="str">
        <f>IF(G120&lt;&gt;"",G120*VLOOKUP(E120,'Group Information'!$A$19:$B$25,2,0),"")</f>
        <v/>
      </c>
      <c r="J120" s="287"/>
      <c r="K120" s="287"/>
      <c r="L120" s="283"/>
    </row>
    <row r="121" spans="1:12" ht="18" customHeight="1" x14ac:dyDescent="0.35">
      <c r="A121" s="284"/>
      <c r="B121" s="285"/>
      <c r="C121" s="286"/>
      <c r="D121" s="286"/>
      <c r="E121" s="239"/>
      <c r="F121" s="498" t="str">
        <f t="shared" si="8"/>
        <v/>
      </c>
      <c r="G121" s="498" t="str">
        <f t="shared" si="9"/>
        <v/>
      </c>
      <c r="H121" s="498" t="str">
        <f>IF(F121&lt;&gt;"",F121*VLOOKUP(E121,'Group Information'!$A$19:$B$25,2,0),"")</f>
        <v/>
      </c>
      <c r="I121" s="499" t="str">
        <f>IF(G121&lt;&gt;"",G121*VLOOKUP(E121,'Group Information'!$A$19:$B$25,2,0),"")</f>
        <v/>
      </c>
      <c r="J121" s="287"/>
      <c r="K121" s="287"/>
      <c r="L121" s="283"/>
    </row>
    <row r="122" spans="1:12" ht="18" customHeight="1" x14ac:dyDescent="0.35">
      <c r="A122" s="284"/>
      <c r="B122" s="285"/>
      <c r="C122" s="286"/>
      <c r="D122" s="286"/>
      <c r="E122" s="239"/>
      <c r="F122" s="498" t="str">
        <f t="shared" si="8"/>
        <v/>
      </c>
      <c r="G122" s="498" t="str">
        <f t="shared" si="9"/>
        <v/>
      </c>
      <c r="H122" s="498" t="str">
        <f>IF(F122&lt;&gt;"",F122*VLOOKUP(E122,'Group Information'!$A$19:$B$25,2,0),"")</f>
        <v/>
      </c>
      <c r="I122" s="499" t="str">
        <f>IF(G122&lt;&gt;"",G122*VLOOKUP(E122,'Group Information'!$A$19:$B$25,2,0),"")</f>
        <v/>
      </c>
      <c r="J122" s="287"/>
      <c r="K122" s="287"/>
      <c r="L122" s="283"/>
    </row>
    <row r="123" spans="1:12" ht="18" customHeight="1" x14ac:dyDescent="0.35">
      <c r="A123" s="284"/>
      <c r="B123" s="285"/>
      <c r="C123" s="286"/>
      <c r="D123" s="286"/>
      <c r="E123" s="239"/>
      <c r="F123" s="498" t="str">
        <f t="shared" si="8"/>
        <v/>
      </c>
      <c r="G123" s="498" t="str">
        <f t="shared" si="9"/>
        <v/>
      </c>
      <c r="H123" s="498" t="str">
        <f>IF(F123&lt;&gt;"",F123*VLOOKUP(E123,'Group Information'!$A$19:$B$25,2,0),"")</f>
        <v/>
      </c>
      <c r="I123" s="499" t="str">
        <f>IF(G123&lt;&gt;"",G123*VLOOKUP(E123,'Group Information'!$A$19:$B$25,2,0),"")</f>
        <v/>
      </c>
      <c r="J123" s="287"/>
      <c r="K123" s="287"/>
      <c r="L123" s="283"/>
    </row>
    <row r="124" spans="1:12" ht="18" customHeight="1" x14ac:dyDescent="0.35">
      <c r="A124" s="284"/>
      <c r="B124" s="285"/>
      <c r="C124" s="286"/>
      <c r="D124" s="286"/>
      <c r="E124" s="239"/>
      <c r="F124" s="498" t="str">
        <f t="shared" si="8"/>
        <v/>
      </c>
      <c r="G124" s="498" t="str">
        <f t="shared" si="9"/>
        <v/>
      </c>
      <c r="H124" s="498" t="str">
        <f>IF(F124&lt;&gt;"",F124*VLOOKUP(E124,'Group Information'!$A$19:$B$25,2,0),"")</f>
        <v/>
      </c>
      <c r="I124" s="499" t="str">
        <f>IF(G124&lt;&gt;"",G124*VLOOKUP(E124,'Group Information'!$A$19:$B$25,2,0),"")</f>
        <v/>
      </c>
      <c r="J124" s="287"/>
      <c r="K124" s="287"/>
      <c r="L124" s="283"/>
    </row>
    <row r="125" spans="1:12" ht="18" customHeight="1" x14ac:dyDescent="0.35">
      <c r="A125" s="284"/>
      <c r="B125" s="285"/>
      <c r="C125" s="286"/>
      <c r="D125" s="286"/>
      <c r="E125" s="239"/>
      <c r="F125" s="498" t="str">
        <f t="shared" si="8"/>
        <v/>
      </c>
      <c r="G125" s="498" t="str">
        <f t="shared" si="9"/>
        <v/>
      </c>
      <c r="H125" s="498" t="str">
        <f>IF(F125&lt;&gt;"",F125*VLOOKUP(E125,'Group Information'!$A$19:$B$25,2,0),"")</f>
        <v/>
      </c>
      <c r="I125" s="499" t="str">
        <f>IF(G125&lt;&gt;"",G125*VLOOKUP(E125,'Group Information'!$A$19:$B$25,2,0),"")</f>
        <v/>
      </c>
      <c r="J125" s="287"/>
      <c r="K125" s="287"/>
      <c r="L125" s="283"/>
    </row>
    <row r="126" spans="1:12" ht="18" customHeight="1" x14ac:dyDescent="0.35">
      <c r="A126" s="284"/>
      <c r="B126" s="285"/>
      <c r="C126" s="286"/>
      <c r="D126" s="286"/>
      <c r="E126" s="239"/>
      <c r="F126" s="498" t="str">
        <f t="shared" si="8"/>
        <v/>
      </c>
      <c r="G126" s="498" t="str">
        <f t="shared" si="9"/>
        <v/>
      </c>
      <c r="H126" s="498" t="str">
        <f>IF(F126&lt;&gt;"",F126*VLOOKUP(E126,'Group Information'!$A$19:$B$25,2,0),"")</f>
        <v/>
      </c>
      <c r="I126" s="499" t="str">
        <f>IF(G126&lt;&gt;"",G126*VLOOKUP(E126,'Group Information'!$A$19:$B$25,2,0),"")</f>
        <v/>
      </c>
      <c r="J126" s="287"/>
      <c r="K126" s="287"/>
      <c r="L126" s="283"/>
    </row>
    <row r="127" spans="1:12" ht="18" customHeight="1" x14ac:dyDescent="0.35">
      <c r="A127" s="284"/>
      <c r="B127" s="285"/>
      <c r="C127" s="286"/>
      <c r="D127" s="286"/>
      <c r="E127" s="239"/>
      <c r="F127" s="498" t="str">
        <f t="shared" si="8"/>
        <v/>
      </c>
      <c r="G127" s="498" t="str">
        <f t="shared" si="9"/>
        <v/>
      </c>
      <c r="H127" s="498" t="str">
        <f>IF(F127&lt;&gt;"",F127*VLOOKUP(E127,'Group Information'!$A$19:$B$25,2,0),"")</f>
        <v/>
      </c>
      <c r="I127" s="499" t="str">
        <f>IF(G127&lt;&gt;"",G127*VLOOKUP(E127,'Group Information'!$A$19:$B$25,2,0),"")</f>
        <v/>
      </c>
      <c r="J127" s="287"/>
      <c r="K127" s="287"/>
      <c r="L127" s="283"/>
    </row>
    <row r="128" spans="1:12" ht="18" customHeight="1" x14ac:dyDescent="0.35">
      <c r="A128" s="284"/>
      <c r="B128" s="285"/>
      <c r="C128" s="286"/>
      <c r="D128" s="286"/>
      <c r="E128" s="239"/>
      <c r="F128" s="498" t="str">
        <f t="shared" si="8"/>
        <v/>
      </c>
      <c r="G128" s="498" t="str">
        <f t="shared" si="9"/>
        <v/>
      </c>
      <c r="H128" s="498" t="str">
        <f>IF(F128&lt;&gt;"",F128*VLOOKUP(E128,'Group Information'!$A$19:$B$25,2,0),"")</f>
        <v/>
      </c>
      <c r="I128" s="499" t="str">
        <f>IF(G128&lt;&gt;"",G128*VLOOKUP(E128,'Group Information'!$A$19:$B$25,2,0),"")</f>
        <v/>
      </c>
      <c r="J128" s="287"/>
      <c r="K128" s="287"/>
      <c r="L128" s="283"/>
    </row>
    <row r="129" spans="1:12" ht="18" customHeight="1" x14ac:dyDescent="0.35">
      <c r="A129" s="284"/>
      <c r="B129" s="285"/>
      <c r="C129" s="286"/>
      <c r="D129" s="286"/>
      <c r="E129" s="239"/>
      <c r="F129" s="498" t="str">
        <f t="shared" si="8"/>
        <v/>
      </c>
      <c r="G129" s="498" t="str">
        <f t="shared" si="9"/>
        <v/>
      </c>
      <c r="H129" s="498" t="str">
        <f>IF(F129&lt;&gt;"",F129*VLOOKUP(E129,'Group Information'!$A$19:$B$25,2,0),"")</f>
        <v/>
      </c>
      <c r="I129" s="499" t="str">
        <f>IF(G129&lt;&gt;"",G129*VLOOKUP(E129,'Group Information'!$A$19:$B$25,2,0),"")</f>
        <v/>
      </c>
      <c r="J129" s="287"/>
      <c r="K129" s="287"/>
      <c r="L129" s="283"/>
    </row>
    <row r="130" spans="1:12" ht="18" customHeight="1" x14ac:dyDescent="0.35">
      <c r="A130" s="284"/>
      <c r="B130" s="285"/>
      <c r="C130" s="286"/>
      <c r="D130" s="286"/>
      <c r="E130" s="239"/>
      <c r="F130" s="498" t="str">
        <f t="shared" si="8"/>
        <v/>
      </c>
      <c r="G130" s="498" t="str">
        <f t="shared" si="9"/>
        <v/>
      </c>
      <c r="H130" s="498" t="str">
        <f>IF(F130&lt;&gt;"",F130*VLOOKUP(E130,'Group Information'!$A$19:$B$25,2,0),"")</f>
        <v/>
      </c>
      <c r="I130" s="499" t="str">
        <f>IF(G130&lt;&gt;"",G130*VLOOKUP(E130,'Group Information'!$A$19:$B$25,2,0),"")</f>
        <v/>
      </c>
      <c r="J130" s="287"/>
      <c r="K130" s="287"/>
      <c r="L130" s="283"/>
    </row>
    <row r="131" spans="1:12" ht="18" customHeight="1" x14ac:dyDescent="0.35">
      <c r="A131" s="284"/>
      <c r="B131" s="285"/>
      <c r="C131" s="286"/>
      <c r="D131" s="286"/>
      <c r="E131" s="239"/>
      <c r="F131" s="498" t="str">
        <f t="shared" si="8"/>
        <v/>
      </c>
      <c r="G131" s="498" t="str">
        <f t="shared" si="9"/>
        <v/>
      </c>
      <c r="H131" s="498" t="str">
        <f>IF(F131&lt;&gt;"",F131*VLOOKUP(E131,'Group Information'!$A$19:$B$25,2,0),"")</f>
        <v/>
      </c>
      <c r="I131" s="499" t="str">
        <f>IF(G131&lt;&gt;"",G131*VLOOKUP(E131,'Group Information'!$A$19:$B$25,2,0),"")</f>
        <v/>
      </c>
      <c r="J131" s="287"/>
      <c r="K131" s="287"/>
      <c r="L131" s="283"/>
    </row>
    <row r="132" spans="1:12" ht="18" customHeight="1" x14ac:dyDescent="0.35">
      <c r="A132" s="284"/>
      <c r="B132" s="285"/>
      <c r="C132" s="286"/>
      <c r="D132" s="286"/>
      <c r="E132" s="239"/>
      <c r="F132" s="498" t="str">
        <f t="shared" si="8"/>
        <v/>
      </c>
      <c r="G132" s="498" t="str">
        <f t="shared" si="9"/>
        <v/>
      </c>
      <c r="H132" s="498" t="str">
        <f>IF(F132&lt;&gt;"",F132*VLOOKUP(E132,'Group Information'!$A$19:$B$25,2,0),"")</f>
        <v/>
      </c>
      <c r="I132" s="499" t="str">
        <f>IF(G132&lt;&gt;"",G132*VLOOKUP(E132,'Group Information'!$A$19:$B$25,2,0),"")</f>
        <v/>
      </c>
      <c r="J132" s="287"/>
      <c r="K132" s="287"/>
      <c r="L132" s="283"/>
    </row>
    <row r="133" spans="1:12" ht="18" customHeight="1" x14ac:dyDescent="0.35">
      <c r="A133" s="284"/>
      <c r="B133" s="285"/>
      <c r="C133" s="286"/>
      <c r="D133" s="286"/>
      <c r="E133" s="239"/>
      <c r="F133" s="498" t="str">
        <f t="shared" si="8"/>
        <v/>
      </c>
      <c r="G133" s="498" t="str">
        <f t="shared" si="9"/>
        <v/>
      </c>
      <c r="H133" s="498" t="str">
        <f>IF(F133&lt;&gt;"",F133*VLOOKUP(E133,'Group Information'!$A$19:$B$25,2,0),"")</f>
        <v/>
      </c>
      <c r="I133" s="499" t="str">
        <f>IF(G133&lt;&gt;"",G133*VLOOKUP(E133,'Group Information'!$A$19:$B$25,2,0),"")</f>
        <v/>
      </c>
      <c r="J133" s="287"/>
      <c r="K133" s="287"/>
      <c r="L133" s="283"/>
    </row>
    <row r="134" spans="1:12" ht="18" customHeight="1" x14ac:dyDescent="0.35">
      <c r="A134" s="284"/>
      <c r="B134" s="285"/>
      <c r="C134" s="286"/>
      <c r="D134" s="286"/>
      <c r="E134" s="239"/>
      <c r="F134" s="498" t="str">
        <f t="shared" si="8"/>
        <v/>
      </c>
      <c r="G134" s="498" t="str">
        <f t="shared" si="9"/>
        <v/>
      </c>
      <c r="H134" s="498" t="str">
        <f>IF(F134&lt;&gt;"",F134*VLOOKUP(E134,'Group Information'!$A$19:$B$25,2,0),"")</f>
        <v/>
      </c>
      <c r="I134" s="499" t="str">
        <f>IF(G134&lt;&gt;"",G134*VLOOKUP(E134,'Group Information'!$A$19:$B$25,2,0),"")</f>
        <v/>
      </c>
      <c r="J134" s="287"/>
      <c r="K134" s="287"/>
      <c r="L134" s="283"/>
    </row>
    <row r="135" spans="1:12" ht="18" customHeight="1" x14ac:dyDescent="0.35">
      <c r="A135" s="284"/>
      <c r="B135" s="285"/>
      <c r="C135" s="286"/>
      <c r="D135" s="286"/>
      <c r="E135" s="239"/>
      <c r="F135" s="498" t="str">
        <f t="shared" si="8"/>
        <v/>
      </c>
      <c r="G135" s="498" t="str">
        <f t="shared" si="9"/>
        <v/>
      </c>
      <c r="H135" s="498" t="str">
        <f>IF(F135&lt;&gt;"",F135*VLOOKUP(E135,'Group Information'!$A$19:$B$25,2,0),"")</f>
        <v/>
      </c>
      <c r="I135" s="499" t="str">
        <f>IF(G135&lt;&gt;"",G135*VLOOKUP(E135,'Group Information'!$A$19:$B$25,2,0),"")</f>
        <v/>
      </c>
      <c r="J135" s="287"/>
      <c r="K135" s="287"/>
      <c r="L135" s="283"/>
    </row>
    <row r="136" spans="1:12" ht="18" customHeight="1" x14ac:dyDescent="0.35">
      <c r="A136" s="284"/>
      <c r="B136" s="285"/>
      <c r="C136" s="286"/>
      <c r="D136" s="286"/>
      <c r="E136" s="239"/>
      <c r="F136" s="498" t="str">
        <f t="shared" si="8"/>
        <v/>
      </c>
      <c r="G136" s="498" t="str">
        <f t="shared" si="9"/>
        <v/>
      </c>
      <c r="H136" s="498" t="str">
        <f>IF(F136&lt;&gt;"",F136*VLOOKUP(E136,'Group Information'!$A$19:$B$25,2,0),"")</f>
        <v/>
      </c>
      <c r="I136" s="499" t="str">
        <f>IF(G136&lt;&gt;"",G136*VLOOKUP(E136,'Group Information'!$A$19:$B$25,2,0),"")</f>
        <v/>
      </c>
      <c r="J136" s="287"/>
      <c r="K136" s="287"/>
      <c r="L136" s="283"/>
    </row>
    <row r="137" spans="1:12" ht="18" customHeight="1" x14ac:dyDescent="0.35">
      <c r="A137" s="284"/>
      <c r="B137" s="285"/>
      <c r="C137" s="286"/>
      <c r="D137" s="286"/>
      <c r="E137" s="239"/>
      <c r="F137" s="498" t="str">
        <f t="shared" si="8"/>
        <v/>
      </c>
      <c r="G137" s="498" t="str">
        <f t="shared" si="9"/>
        <v/>
      </c>
      <c r="H137" s="498" t="str">
        <f>IF(F137&lt;&gt;"",F137*VLOOKUP(E137,'Group Information'!$A$19:$B$25,2,0),"")</f>
        <v/>
      </c>
      <c r="I137" s="499" t="str">
        <f>IF(G137&lt;&gt;"",G137*VLOOKUP(E137,'Group Information'!$A$19:$B$25,2,0),"")</f>
        <v/>
      </c>
      <c r="J137" s="287"/>
      <c r="K137" s="287"/>
      <c r="L137" s="283"/>
    </row>
    <row r="138" spans="1:12" ht="18" customHeight="1" x14ac:dyDescent="0.35">
      <c r="A138" s="284"/>
      <c r="B138" s="285"/>
      <c r="C138" s="286"/>
      <c r="D138" s="286"/>
      <c r="E138" s="239"/>
      <c r="F138" s="498" t="str">
        <f t="shared" si="8"/>
        <v/>
      </c>
      <c r="G138" s="498" t="str">
        <f t="shared" si="9"/>
        <v/>
      </c>
      <c r="H138" s="498" t="str">
        <f>IF(F138&lt;&gt;"",F138*VLOOKUP(E138,'Group Information'!$A$19:$B$25,2,0),"")</f>
        <v/>
      </c>
      <c r="I138" s="499" t="str">
        <f>IF(G138&lt;&gt;"",G138*VLOOKUP(E138,'Group Information'!$A$19:$B$25,2,0),"")</f>
        <v/>
      </c>
      <c r="J138" s="287"/>
      <c r="K138" s="287"/>
      <c r="L138" s="283"/>
    </row>
    <row r="139" spans="1:12" ht="18" customHeight="1" x14ac:dyDescent="0.35">
      <c r="A139" s="284"/>
      <c r="B139" s="285"/>
      <c r="C139" s="286"/>
      <c r="D139" s="286"/>
      <c r="E139" s="239"/>
      <c r="F139" s="498" t="str">
        <f t="shared" si="8"/>
        <v/>
      </c>
      <c r="G139" s="498" t="str">
        <f t="shared" si="9"/>
        <v/>
      </c>
      <c r="H139" s="498" t="str">
        <f>IF(F139&lt;&gt;"",F139*VLOOKUP(E139,'Group Information'!$A$19:$B$25,2,0),"")</f>
        <v/>
      </c>
      <c r="I139" s="499" t="str">
        <f>IF(G139&lt;&gt;"",G139*VLOOKUP(E139,'Group Information'!$A$19:$B$25,2,0),"")</f>
        <v/>
      </c>
      <c r="J139" s="287"/>
      <c r="K139" s="287"/>
      <c r="L139" s="283"/>
    </row>
    <row r="140" spans="1:12" ht="18" customHeight="1" x14ac:dyDescent="0.35">
      <c r="A140" s="284"/>
      <c r="B140" s="285"/>
      <c r="C140" s="286"/>
      <c r="D140" s="286"/>
      <c r="E140" s="239"/>
      <c r="F140" s="498" t="str">
        <f t="shared" si="8"/>
        <v/>
      </c>
      <c r="G140" s="498" t="str">
        <f t="shared" si="9"/>
        <v/>
      </c>
      <c r="H140" s="498" t="str">
        <f>IF(F140&lt;&gt;"",F140*VLOOKUP(E140,'Group Information'!$A$19:$B$25,2,0),"")</f>
        <v/>
      </c>
      <c r="I140" s="499" t="str">
        <f>IF(G140&lt;&gt;"",G140*VLOOKUP(E140,'Group Information'!$A$19:$B$25,2,0),"")</f>
        <v/>
      </c>
      <c r="J140" s="287"/>
      <c r="K140" s="287"/>
      <c r="L140" s="283"/>
    </row>
    <row r="141" spans="1:12" ht="18" customHeight="1" x14ac:dyDescent="0.35">
      <c r="A141" s="284"/>
      <c r="B141" s="285"/>
      <c r="C141" s="286"/>
      <c r="D141" s="286"/>
      <c r="E141" s="239"/>
      <c r="F141" s="498" t="str">
        <f t="shared" si="8"/>
        <v/>
      </c>
      <c r="G141" s="498" t="str">
        <f t="shared" si="9"/>
        <v/>
      </c>
      <c r="H141" s="498" t="str">
        <f>IF(F141&lt;&gt;"",F141*VLOOKUP(E141,'Group Information'!$A$19:$B$25,2,0),"")</f>
        <v/>
      </c>
      <c r="I141" s="499" t="str">
        <f>IF(G141&lt;&gt;"",G141*VLOOKUP(E141,'Group Information'!$A$19:$B$25,2,0),"")</f>
        <v/>
      </c>
      <c r="J141" s="287"/>
      <c r="K141" s="287"/>
      <c r="L141" s="283"/>
    </row>
    <row r="142" spans="1:12" ht="18" customHeight="1" x14ac:dyDescent="0.35">
      <c r="A142" s="284"/>
      <c r="B142" s="285"/>
      <c r="C142" s="286"/>
      <c r="D142" s="286"/>
      <c r="E142" s="239"/>
      <c r="F142" s="498" t="str">
        <f t="shared" si="8"/>
        <v/>
      </c>
      <c r="G142" s="498" t="str">
        <f t="shared" si="9"/>
        <v/>
      </c>
      <c r="H142" s="498" t="str">
        <f>IF(F142&lt;&gt;"",F142*VLOOKUP(E142,'Group Information'!$A$19:$B$25,2,0),"")</f>
        <v/>
      </c>
      <c r="I142" s="499" t="str">
        <f>IF(G142&lt;&gt;"",G142*VLOOKUP(E142,'Group Information'!$A$19:$B$25,2,0),"")</f>
        <v/>
      </c>
      <c r="J142" s="287"/>
      <c r="K142" s="287"/>
      <c r="L142" s="283"/>
    </row>
    <row r="143" spans="1:12" ht="18" customHeight="1" x14ac:dyDescent="0.35">
      <c r="A143" s="284"/>
      <c r="B143" s="285"/>
      <c r="C143" s="286"/>
      <c r="D143" s="286"/>
      <c r="E143" s="239"/>
      <c r="F143" s="498" t="str">
        <f t="shared" si="8"/>
        <v/>
      </c>
      <c r="G143" s="498" t="str">
        <f t="shared" si="9"/>
        <v/>
      </c>
      <c r="H143" s="498" t="str">
        <f>IF(F143&lt;&gt;"",F143*VLOOKUP(E143,'Group Information'!$A$19:$B$25,2,0),"")</f>
        <v/>
      </c>
      <c r="I143" s="499" t="str">
        <f>IF(G143&lt;&gt;"",G143*VLOOKUP(E143,'Group Information'!$A$19:$B$25,2,0),"")</f>
        <v/>
      </c>
      <c r="J143" s="287"/>
      <c r="K143" s="287"/>
      <c r="L143" s="283"/>
    </row>
    <row r="144" spans="1:12" ht="18" customHeight="1" x14ac:dyDescent="0.35">
      <c r="A144" s="284"/>
      <c r="B144" s="285"/>
      <c r="C144" s="286"/>
      <c r="D144" s="286"/>
      <c r="E144" s="239"/>
      <c r="F144" s="498" t="str">
        <f t="shared" si="8"/>
        <v/>
      </c>
      <c r="G144" s="498" t="str">
        <f t="shared" si="9"/>
        <v/>
      </c>
      <c r="H144" s="498" t="str">
        <f>IF(F144&lt;&gt;"",F144*VLOOKUP(E144,'Group Information'!$A$19:$B$25,2,0),"")</f>
        <v/>
      </c>
      <c r="I144" s="499" t="str">
        <f>IF(G144&lt;&gt;"",G144*VLOOKUP(E144,'Group Information'!$A$19:$B$25,2,0),"")</f>
        <v/>
      </c>
      <c r="J144" s="287"/>
      <c r="K144" s="287"/>
      <c r="L144" s="283"/>
    </row>
    <row r="145" spans="1:12" ht="18" customHeight="1" x14ac:dyDescent="0.35">
      <c r="A145" s="284"/>
      <c r="B145" s="285"/>
      <c r="C145" s="286"/>
      <c r="D145" s="286"/>
      <c r="E145" s="239"/>
      <c r="F145" s="498" t="str">
        <f t="shared" si="8"/>
        <v/>
      </c>
      <c r="G145" s="498" t="str">
        <f t="shared" si="9"/>
        <v/>
      </c>
      <c r="H145" s="498" t="str">
        <f>IF(F145&lt;&gt;"",F145*VLOOKUP(E145,'Group Information'!$A$19:$B$25,2,0),"")</f>
        <v/>
      </c>
      <c r="I145" s="499" t="str">
        <f>IF(G145&lt;&gt;"",G145*VLOOKUP(E145,'Group Information'!$A$19:$B$25,2,0),"")</f>
        <v/>
      </c>
      <c r="J145" s="287"/>
      <c r="K145" s="287"/>
      <c r="L145" s="283"/>
    </row>
    <row r="146" spans="1:12" ht="18" customHeight="1" x14ac:dyDescent="0.35">
      <c r="A146" s="284"/>
      <c r="B146" s="285"/>
      <c r="C146" s="286"/>
      <c r="D146" s="286"/>
      <c r="E146" s="239"/>
      <c r="F146" s="498" t="str">
        <f t="shared" si="8"/>
        <v/>
      </c>
      <c r="G146" s="498" t="str">
        <f t="shared" si="9"/>
        <v/>
      </c>
      <c r="H146" s="498" t="str">
        <f>IF(F146&lt;&gt;"",F146*VLOOKUP(E146,'Group Information'!$A$19:$B$25,2,0),"")</f>
        <v/>
      </c>
      <c r="I146" s="499" t="str">
        <f>IF(G146&lt;&gt;"",G146*VLOOKUP(E146,'Group Information'!$A$19:$B$25,2,0),"")</f>
        <v/>
      </c>
      <c r="J146" s="287"/>
      <c r="K146" s="287"/>
      <c r="L146" s="283"/>
    </row>
    <row r="147" spans="1:12" ht="18" customHeight="1" x14ac:dyDescent="0.35">
      <c r="A147" s="284"/>
      <c r="B147" s="285"/>
      <c r="C147" s="286"/>
      <c r="D147" s="286"/>
      <c r="E147" s="239"/>
      <c r="F147" s="498" t="str">
        <f t="shared" si="8"/>
        <v/>
      </c>
      <c r="G147" s="498" t="str">
        <f t="shared" si="9"/>
        <v/>
      </c>
      <c r="H147" s="498" t="str">
        <f>IF(F147&lt;&gt;"",F147*VLOOKUP(E147,'Group Information'!$A$19:$B$25,2,0),"")</f>
        <v/>
      </c>
      <c r="I147" s="499" t="str">
        <f>IF(G147&lt;&gt;"",G147*VLOOKUP(E147,'Group Information'!$A$19:$B$25,2,0),"")</f>
        <v/>
      </c>
      <c r="J147" s="287"/>
      <c r="K147" s="287"/>
      <c r="L147" s="283"/>
    </row>
    <row r="148" spans="1:12" ht="18" customHeight="1" x14ac:dyDescent="0.35">
      <c r="A148" s="284"/>
      <c r="B148" s="285"/>
      <c r="C148" s="286"/>
      <c r="D148" s="286"/>
      <c r="E148" s="239"/>
      <c r="F148" s="498" t="str">
        <f t="shared" si="8"/>
        <v/>
      </c>
      <c r="G148" s="498" t="str">
        <f t="shared" si="9"/>
        <v/>
      </c>
      <c r="H148" s="498" t="str">
        <f>IF(F148&lt;&gt;"",F148*VLOOKUP(E148,'Group Information'!$A$19:$B$25,2,0),"")</f>
        <v/>
      </c>
      <c r="I148" s="499" t="str">
        <f>IF(G148&lt;&gt;"",G148*VLOOKUP(E148,'Group Information'!$A$19:$B$25,2,0),"")</f>
        <v/>
      </c>
      <c r="J148" s="287"/>
      <c r="K148" s="287"/>
      <c r="L148" s="283"/>
    </row>
    <row r="149" spans="1:12" ht="18" customHeight="1" x14ac:dyDescent="0.35">
      <c r="A149" s="284"/>
      <c r="B149" s="285"/>
      <c r="C149" s="286"/>
      <c r="D149" s="286"/>
      <c r="E149" s="239"/>
      <c r="F149" s="498" t="str">
        <f t="shared" si="8"/>
        <v/>
      </c>
      <c r="G149" s="498" t="str">
        <f t="shared" si="9"/>
        <v/>
      </c>
      <c r="H149" s="498" t="str">
        <f>IF(F149&lt;&gt;"",F149*VLOOKUP(E149,'Group Information'!$A$19:$B$25,2,0),"")</f>
        <v/>
      </c>
      <c r="I149" s="499" t="str">
        <f>IF(G149&lt;&gt;"",G149*VLOOKUP(E149,'Group Information'!$A$19:$B$25,2,0),"")</f>
        <v/>
      </c>
      <c r="J149" s="287"/>
      <c r="K149" s="287"/>
      <c r="L149" s="283"/>
    </row>
    <row r="150" spans="1:12" ht="18" customHeight="1" x14ac:dyDescent="0.35">
      <c r="A150" s="284"/>
      <c r="B150" s="285"/>
      <c r="C150" s="286"/>
      <c r="D150" s="286"/>
      <c r="E150" s="239"/>
      <c r="F150" s="498" t="str">
        <f t="shared" si="8"/>
        <v/>
      </c>
      <c r="G150" s="498" t="str">
        <f t="shared" si="9"/>
        <v/>
      </c>
      <c r="H150" s="498" t="str">
        <f>IF(F150&lt;&gt;"",F150*VLOOKUP(E150,'Group Information'!$A$19:$B$25,2,0),"")</f>
        <v/>
      </c>
      <c r="I150" s="499" t="str">
        <f>IF(G150&lt;&gt;"",G150*VLOOKUP(E150,'Group Information'!$A$19:$B$25,2,0),"")</f>
        <v/>
      </c>
      <c r="J150" s="287"/>
      <c r="K150" s="287"/>
      <c r="L150" s="283"/>
    </row>
    <row r="151" spans="1:12" ht="18" customHeight="1" x14ac:dyDescent="0.35">
      <c r="A151" s="284"/>
      <c r="B151" s="285"/>
      <c r="C151" s="286"/>
      <c r="D151" s="286"/>
      <c r="E151" s="239"/>
      <c r="F151" s="498" t="str">
        <f t="shared" si="8"/>
        <v/>
      </c>
      <c r="G151" s="498" t="str">
        <f t="shared" si="9"/>
        <v/>
      </c>
      <c r="H151" s="498" t="str">
        <f>IF(F151&lt;&gt;"",F151*VLOOKUP(E151,'Group Information'!$A$19:$B$25,2,0),"")</f>
        <v/>
      </c>
      <c r="I151" s="499" t="str">
        <f>IF(G151&lt;&gt;"",G151*VLOOKUP(E151,'Group Information'!$A$19:$B$25,2,0),"")</f>
        <v/>
      </c>
      <c r="J151" s="287"/>
      <c r="K151" s="287"/>
      <c r="L151" s="283"/>
    </row>
    <row r="152" spans="1:12" ht="18" customHeight="1" x14ac:dyDescent="0.35">
      <c r="A152" s="284"/>
      <c r="B152" s="285"/>
      <c r="C152" s="286"/>
      <c r="D152" s="286"/>
      <c r="E152" s="239"/>
      <c r="F152" s="498" t="str">
        <f t="shared" si="8"/>
        <v/>
      </c>
      <c r="G152" s="498" t="str">
        <f t="shared" si="9"/>
        <v/>
      </c>
      <c r="H152" s="498" t="str">
        <f>IF(F152&lt;&gt;"",F152*VLOOKUP(E152,'Group Information'!$A$19:$B$25,2,0),"")</f>
        <v/>
      </c>
      <c r="I152" s="499" t="str">
        <f>IF(G152&lt;&gt;"",G152*VLOOKUP(E152,'Group Information'!$A$19:$B$25,2,0),"")</f>
        <v/>
      </c>
      <c r="J152" s="287"/>
      <c r="K152" s="287"/>
      <c r="L152" s="283"/>
    </row>
    <row r="153" spans="1:12" ht="18" customHeight="1" x14ac:dyDescent="0.35">
      <c r="A153" s="284"/>
      <c r="B153" s="285"/>
      <c r="C153" s="286"/>
      <c r="D153" s="286"/>
      <c r="E153" s="239"/>
      <c r="F153" s="498" t="str">
        <f t="shared" si="8"/>
        <v/>
      </c>
      <c r="G153" s="498" t="str">
        <f t="shared" si="9"/>
        <v/>
      </c>
      <c r="H153" s="498" t="str">
        <f>IF(F153&lt;&gt;"",F153*VLOOKUP(E153,'Group Information'!$A$19:$B$25,2,0),"")</f>
        <v/>
      </c>
      <c r="I153" s="499" t="str">
        <f>IF(G153&lt;&gt;"",G153*VLOOKUP(E153,'Group Information'!$A$19:$B$25,2,0),"")</f>
        <v/>
      </c>
      <c r="J153" s="287"/>
      <c r="K153" s="287"/>
      <c r="L153" s="283"/>
    </row>
    <row r="154" spans="1:12" ht="18" customHeight="1" x14ac:dyDescent="0.35">
      <c r="A154" s="284"/>
      <c r="B154" s="285"/>
      <c r="C154" s="286"/>
      <c r="D154" s="286"/>
      <c r="E154" s="239"/>
      <c r="F154" s="498" t="str">
        <f t="shared" si="8"/>
        <v/>
      </c>
      <c r="G154" s="498" t="str">
        <f t="shared" si="9"/>
        <v/>
      </c>
      <c r="H154" s="498" t="str">
        <f>IF(F154&lt;&gt;"",F154*VLOOKUP(E154,'Group Information'!$A$19:$B$25,2,0),"")</f>
        <v/>
      </c>
      <c r="I154" s="499" t="str">
        <f>IF(G154&lt;&gt;"",G154*VLOOKUP(E154,'Group Information'!$A$19:$B$25,2,0),"")</f>
        <v/>
      </c>
      <c r="J154" s="287"/>
      <c r="K154" s="287"/>
      <c r="L154" s="283"/>
    </row>
    <row r="155" spans="1:12" ht="18" customHeight="1" x14ac:dyDescent="0.35">
      <c r="A155" s="284"/>
      <c r="B155" s="285"/>
      <c r="C155" s="286"/>
      <c r="D155" s="286"/>
      <c r="E155" s="239"/>
      <c r="F155" s="498" t="str">
        <f t="shared" si="8"/>
        <v/>
      </c>
      <c r="G155" s="498" t="str">
        <f t="shared" si="9"/>
        <v/>
      </c>
      <c r="H155" s="498" t="str">
        <f>IF(F155&lt;&gt;"",F155*VLOOKUP(E155,'Group Information'!$A$19:$B$25,2,0),"")</f>
        <v/>
      </c>
      <c r="I155" s="499" t="str">
        <f>IF(G155&lt;&gt;"",G155*VLOOKUP(E155,'Group Information'!$A$19:$B$25,2,0),"")</f>
        <v/>
      </c>
      <c r="J155" s="287"/>
      <c r="K155" s="287"/>
      <c r="L155" s="283"/>
    </row>
    <row r="156" spans="1:12" ht="18" customHeight="1" x14ac:dyDescent="0.35">
      <c r="A156" s="284"/>
      <c r="B156" s="285"/>
      <c r="C156" s="286"/>
      <c r="D156" s="286"/>
      <c r="E156" s="239"/>
      <c r="F156" s="498" t="str">
        <f t="shared" si="8"/>
        <v/>
      </c>
      <c r="G156" s="498" t="str">
        <f t="shared" si="9"/>
        <v/>
      </c>
      <c r="H156" s="498" t="str">
        <f>IF(F156&lt;&gt;"",F156*VLOOKUP(E156,'Group Information'!$A$19:$B$25,2,0),"")</f>
        <v/>
      </c>
      <c r="I156" s="499" t="str">
        <f>IF(G156&lt;&gt;"",G156*VLOOKUP(E156,'Group Information'!$A$19:$B$25,2,0),"")</f>
        <v/>
      </c>
      <c r="J156" s="287"/>
      <c r="K156" s="287"/>
      <c r="L156" s="283"/>
    </row>
    <row r="157" spans="1:12" ht="18" customHeight="1" x14ac:dyDescent="0.35">
      <c r="A157" s="284"/>
      <c r="B157" s="285"/>
      <c r="C157" s="286"/>
      <c r="D157" s="286"/>
      <c r="E157" s="239"/>
      <c r="F157" s="498" t="str">
        <f t="shared" si="8"/>
        <v/>
      </c>
      <c r="G157" s="498" t="str">
        <f t="shared" si="9"/>
        <v/>
      </c>
      <c r="H157" s="498" t="str">
        <f>IF(F157&lt;&gt;"",F157*VLOOKUP(E157,'Group Information'!$A$19:$B$25,2,0),"")</f>
        <v/>
      </c>
      <c r="I157" s="499" t="str">
        <f>IF(G157&lt;&gt;"",G157*VLOOKUP(E157,'Group Information'!$A$19:$B$25,2,0),"")</f>
        <v/>
      </c>
      <c r="J157" s="287"/>
      <c r="K157" s="287"/>
      <c r="L157" s="283"/>
    </row>
    <row r="158" spans="1:12" ht="18" customHeight="1" x14ac:dyDescent="0.35">
      <c r="A158" s="284"/>
      <c r="B158" s="285"/>
      <c r="C158" s="286"/>
      <c r="D158" s="286"/>
      <c r="E158" s="239"/>
      <c r="F158" s="498" t="str">
        <f t="shared" si="8"/>
        <v/>
      </c>
      <c r="G158" s="498" t="str">
        <f t="shared" si="9"/>
        <v/>
      </c>
      <c r="H158" s="498" t="str">
        <f>IF(F158&lt;&gt;"",F158*VLOOKUP(E158,'Group Information'!$A$19:$B$25,2,0),"")</f>
        <v/>
      </c>
      <c r="I158" s="499" t="str">
        <f>IF(G158&lt;&gt;"",G158*VLOOKUP(E158,'Group Information'!$A$19:$B$25,2,0),"")</f>
        <v/>
      </c>
      <c r="J158" s="287"/>
      <c r="K158" s="287"/>
      <c r="L158" s="283"/>
    </row>
    <row r="159" spans="1:12" ht="18" customHeight="1" x14ac:dyDescent="0.35">
      <c r="A159" s="284"/>
      <c r="B159" s="285"/>
      <c r="C159" s="286"/>
      <c r="D159" s="286"/>
      <c r="E159" s="239"/>
      <c r="F159" s="498" t="str">
        <f t="shared" si="8"/>
        <v/>
      </c>
      <c r="G159" s="498" t="str">
        <f t="shared" si="9"/>
        <v/>
      </c>
      <c r="H159" s="498" t="str">
        <f>IF(F159&lt;&gt;"",F159*VLOOKUP(E159,'Group Information'!$A$19:$B$25,2,0),"")</f>
        <v/>
      </c>
      <c r="I159" s="499" t="str">
        <f>IF(G159&lt;&gt;"",G159*VLOOKUP(E159,'Group Information'!$A$19:$B$25,2,0),"")</f>
        <v/>
      </c>
      <c r="J159" s="287"/>
      <c r="K159" s="287"/>
      <c r="L159" s="283"/>
    </row>
    <row r="160" spans="1:12" ht="18" customHeight="1" x14ac:dyDescent="0.35">
      <c r="A160" s="284"/>
      <c r="B160" s="285"/>
      <c r="C160" s="286"/>
      <c r="D160" s="286"/>
      <c r="E160" s="239"/>
      <c r="F160" s="498" t="str">
        <f t="shared" si="8"/>
        <v/>
      </c>
      <c r="G160" s="498" t="str">
        <f t="shared" si="9"/>
        <v/>
      </c>
      <c r="H160" s="498" t="str">
        <f>IF(F160&lt;&gt;"",F160*VLOOKUP(E160,'Group Information'!$A$19:$B$25,2,0),"")</f>
        <v/>
      </c>
      <c r="I160" s="499" t="str">
        <f>IF(G160&lt;&gt;"",G160*VLOOKUP(E160,'Group Information'!$A$19:$B$25,2,0),"")</f>
        <v/>
      </c>
      <c r="J160" s="287"/>
      <c r="K160" s="287"/>
      <c r="L160" s="283"/>
    </row>
    <row r="161" spans="1:12" ht="18" customHeight="1" x14ac:dyDescent="0.35">
      <c r="A161" s="284"/>
      <c r="B161" s="285"/>
      <c r="C161" s="286"/>
      <c r="D161" s="286"/>
      <c r="E161" s="239"/>
      <c r="F161" s="498" t="str">
        <f t="shared" si="8"/>
        <v/>
      </c>
      <c r="G161" s="498" t="str">
        <f t="shared" si="9"/>
        <v/>
      </c>
      <c r="H161" s="498" t="str">
        <f>IF(F161&lt;&gt;"",F161*VLOOKUP(E161,'Group Information'!$A$19:$B$25,2,0),"")</f>
        <v/>
      </c>
      <c r="I161" s="499" t="str">
        <f>IF(G161&lt;&gt;"",G161*VLOOKUP(E161,'Group Information'!$A$19:$B$25,2,0),"")</f>
        <v/>
      </c>
      <c r="J161" s="287"/>
      <c r="K161" s="287"/>
      <c r="L161" s="283"/>
    </row>
    <row r="162" spans="1:12" ht="18" customHeight="1" x14ac:dyDescent="0.35">
      <c r="A162" s="284"/>
      <c r="B162" s="285"/>
      <c r="C162" s="286"/>
      <c r="D162" s="286"/>
      <c r="E162" s="239"/>
      <c r="F162" s="498" t="str">
        <f t="shared" si="8"/>
        <v/>
      </c>
      <c r="G162" s="498" t="str">
        <f t="shared" si="9"/>
        <v/>
      </c>
      <c r="H162" s="498" t="str">
        <f>IF(F162&lt;&gt;"",F162*VLOOKUP(E162,'Group Information'!$A$19:$B$25,2,0),"")</f>
        <v/>
      </c>
      <c r="I162" s="499" t="str">
        <f>IF(G162&lt;&gt;"",G162*VLOOKUP(E162,'Group Information'!$A$19:$B$25,2,0),"")</f>
        <v/>
      </c>
      <c r="J162" s="287"/>
      <c r="K162" s="287"/>
      <c r="L162" s="283"/>
    </row>
    <row r="163" spans="1:12" ht="18" customHeight="1" x14ac:dyDescent="0.35">
      <c r="A163" s="284"/>
      <c r="B163" s="285"/>
      <c r="C163" s="286"/>
      <c r="D163" s="286"/>
      <c r="E163" s="239"/>
      <c r="F163" s="498" t="str">
        <f t="shared" si="8"/>
        <v/>
      </c>
      <c r="G163" s="498" t="str">
        <f t="shared" si="9"/>
        <v/>
      </c>
      <c r="H163" s="498" t="str">
        <f>IF(F163&lt;&gt;"",F163*VLOOKUP(E163,'Group Information'!$A$19:$B$25,2,0),"")</f>
        <v/>
      </c>
      <c r="I163" s="499" t="str">
        <f>IF(G163&lt;&gt;"",G163*VLOOKUP(E163,'Group Information'!$A$19:$B$25,2,0),"")</f>
        <v/>
      </c>
      <c r="J163" s="287"/>
      <c r="K163" s="287"/>
      <c r="L163" s="283"/>
    </row>
    <row r="164" spans="1:12" ht="18" customHeight="1" x14ac:dyDescent="0.35">
      <c r="A164" s="284"/>
      <c r="B164" s="285"/>
      <c r="C164" s="286"/>
      <c r="D164" s="286"/>
      <c r="E164" s="239"/>
      <c r="F164" s="498" t="str">
        <f t="shared" si="8"/>
        <v/>
      </c>
      <c r="G164" s="498" t="str">
        <f t="shared" si="9"/>
        <v/>
      </c>
      <c r="H164" s="498" t="str">
        <f>IF(F164&lt;&gt;"",F164*VLOOKUP(E164,'Group Information'!$A$19:$B$25,2,0),"")</f>
        <v/>
      </c>
      <c r="I164" s="499" t="str">
        <f>IF(G164&lt;&gt;"",G164*VLOOKUP(E164,'Group Information'!$A$19:$B$25,2,0),"")</f>
        <v/>
      </c>
      <c r="J164" s="287"/>
      <c r="K164" s="287"/>
      <c r="L164" s="283"/>
    </row>
    <row r="165" spans="1:12" ht="18" customHeight="1" x14ac:dyDescent="0.35">
      <c r="A165" s="284"/>
      <c r="B165" s="285"/>
      <c r="C165" s="286"/>
      <c r="D165" s="286"/>
      <c r="E165" s="239"/>
      <c r="F165" s="498" t="str">
        <f t="shared" si="8"/>
        <v/>
      </c>
      <c r="G165" s="498" t="str">
        <f t="shared" si="9"/>
        <v/>
      </c>
      <c r="H165" s="498" t="str">
        <f>IF(F165&lt;&gt;"",F165*VLOOKUP(E165,'Group Information'!$A$19:$B$25,2,0),"")</f>
        <v/>
      </c>
      <c r="I165" s="499" t="str">
        <f>IF(G165&lt;&gt;"",G165*VLOOKUP(E165,'Group Information'!$A$19:$B$25,2,0),"")</f>
        <v/>
      </c>
      <c r="J165" s="287"/>
      <c r="K165" s="287"/>
      <c r="L165" s="283"/>
    </row>
    <row r="166" spans="1:12" ht="18" customHeight="1" x14ac:dyDescent="0.35">
      <c r="A166" s="284"/>
      <c r="B166" s="285"/>
      <c r="C166" s="286"/>
      <c r="D166" s="286"/>
      <c r="E166" s="239"/>
      <c r="F166" s="498" t="str">
        <f t="shared" si="8"/>
        <v/>
      </c>
      <c r="G166" s="498" t="str">
        <f t="shared" si="9"/>
        <v/>
      </c>
      <c r="H166" s="498" t="str">
        <f>IF(F166&lt;&gt;"",F166*VLOOKUP(E166,'Group Information'!$A$19:$B$25,2,0),"")</f>
        <v/>
      </c>
      <c r="I166" s="499" t="str">
        <f>IF(G166&lt;&gt;"",G166*VLOOKUP(E166,'Group Information'!$A$19:$B$25,2,0),"")</f>
        <v/>
      </c>
      <c r="J166" s="287"/>
      <c r="K166" s="287"/>
      <c r="L166" s="283"/>
    </row>
    <row r="167" spans="1:12" ht="18" customHeight="1" x14ac:dyDescent="0.35">
      <c r="A167" s="284"/>
      <c r="B167" s="285"/>
      <c r="C167" s="286"/>
      <c r="D167" s="286"/>
      <c r="E167" s="239"/>
      <c r="F167" s="498" t="str">
        <f t="shared" si="8"/>
        <v/>
      </c>
      <c r="G167" s="498" t="str">
        <f t="shared" si="9"/>
        <v/>
      </c>
      <c r="H167" s="498" t="str">
        <f>IF(F167&lt;&gt;"",F167*VLOOKUP(E167,'Group Information'!$A$19:$B$25,2,0),"")</f>
        <v/>
      </c>
      <c r="I167" s="499" t="str">
        <f>IF(G167&lt;&gt;"",G167*VLOOKUP(E167,'Group Information'!$A$19:$B$25,2,0),"")</f>
        <v/>
      </c>
      <c r="J167" s="287"/>
      <c r="K167" s="287"/>
      <c r="L167" s="283"/>
    </row>
    <row r="168" spans="1:12" ht="18" customHeight="1" x14ac:dyDescent="0.35">
      <c r="A168" s="284"/>
      <c r="B168" s="285"/>
      <c r="C168" s="286"/>
      <c r="D168" s="286"/>
      <c r="E168" s="239"/>
      <c r="F168" s="498" t="str">
        <f t="shared" si="8"/>
        <v/>
      </c>
      <c r="G168" s="498" t="str">
        <f t="shared" si="9"/>
        <v/>
      </c>
      <c r="H168" s="498" t="str">
        <f>IF(F168&lt;&gt;"",F168*VLOOKUP(E168,'Group Information'!$A$19:$B$25,2,0),"")</f>
        <v/>
      </c>
      <c r="I168" s="499" t="str">
        <f>IF(G168&lt;&gt;"",G168*VLOOKUP(E168,'Group Information'!$A$19:$B$25,2,0),"")</f>
        <v/>
      </c>
      <c r="J168" s="287"/>
      <c r="K168" s="287"/>
      <c r="L168" s="283"/>
    </row>
    <row r="169" spans="1:12" ht="18" customHeight="1" x14ac:dyDescent="0.35">
      <c r="A169" s="284"/>
      <c r="B169" s="285"/>
      <c r="C169" s="286"/>
      <c r="D169" s="286"/>
      <c r="E169" s="239"/>
      <c r="F169" s="498" t="str">
        <f t="shared" si="8"/>
        <v/>
      </c>
      <c r="G169" s="498" t="str">
        <f t="shared" si="9"/>
        <v/>
      </c>
      <c r="H169" s="498" t="str">
        <f>IF(F169&lt;&gt;"",F169*VLOOKUP(E169,'Group Information'!$A$19:$B$25,2,0),"")</f>
        <v/>
      </c>
      <c r="I169" s="499" t="str">
        <f>IF(G169&lt;&gt;"",G169*VLOOKUP(E169,'Group Information'!$A$19:$B$25,2,0),"")</f>
        <v/>
      </c>
      <c r="J169" s="287"/>
      <c r="K169" s="287"/>
      <c r="L169" s="283"/>
    </row>
    <row r="170" spans="1:12" ht="18" customHeight="1" x14ac:dyDescent="0.35">
      <c r="A170" s="284"/>
      <c r="B170" s="285"/>
      <c r="C170" s="286"/>
      <c r="D170" s="286"/>
      <c r="E170" s="239"/>
      <c r="F170" s="498" t="str">
        <f t="shared" si="8"/>
        <v/>
      </c>
      <c r="G170" s="498" t="str">
        <f t="shared" si="9"/>
        <v/>
      </c>
      <c r="H170" s="498" t="str">
        <f>IF(F170&lt;&gt;"",F170*VLOOKUP(E170,'Group Information'!$A$19:$B$25,2,0),"")</f>
        <v/>
      </c>
      <c r="I170" s="499" t="str">
        <f>IF(G170&lt;&gt;"",G170*VLOOKUP(E170,'Group Information'!$A$19:$B$25,2,0),"")</f>
        <v/>
      </c>
      <c r="J170" s="287"/>
      <c r="K170" s="287"/>
      <c r="L170" s="283"/>
    </row>
    <row r="171" spans="1:12" ht="18" customHeight="1" x14ac:dyDescent="0.35">
      <c r="A171" s="284"/>
      <c r="B171" s="285"/>
      <c r="C171" s="286"/>
      <c r="D171" s="286"/>
      <c r="E171" s="239"/>
      <c r="F171" s="498" t="str">
        <f t="shared" si="8"/>
        <v/>
      </c>
      <c r="G171" s="498" t="str">
        <f t="shared" si="9"/>
        <v/>
      </c>
      <c r="H171" s="498" t="str">
        <f>IF(F171&lt;&gt;"",F171*VLOOKUP(E171,'Group Information'!$A$19:$B$25,2,0),"")</f>
        <v/>
      </c>
      <c r="I171" s="499" t="str">
        <f>IF(G171&lt;&gt;"",G171*VLOOKUP(E171,'Group Information'!$A$19:$B$25,2,0),"")</f>
        <v/>
      </c>
      <c r="J171" s="287"/>
      <c r="K171" s="287"/>
      <c r="L171" s="283"/>
    </row>
    <row r="172" spans="1:12" ht="18" customHeight="1" x14ac:dyDescent="0.35">
      <c r="A172" s="284"/>
      <c r="B172" s="285"/>
      <c r="C172" s="286"/>
      <c r="D172" s="286"/>
      <c r="E172" s="239"/>
      <c r="F172" s="498" t="str">
        <f t="shared" si="8"/>
        <v/>
      </c>
      <c r="G172" s="498" t="str">
        <f t="shared" si="9"/>
        <v/>
      </c>
      <c r="H172" s="498" t="str">
        <f>IF(F172&lt;&gt;"",F172*VLOOKUP(E172,'Group Information'!$A$19:$B$25,2,0),"")</f>
        <v/>
      </c>
      <c r="I172" s="499" t="str">
        <f>IF(G172&lt;&gt;"",G172*VLOOKUP(E172,'Group Information'!$A$19:$B$25,2,0),"")</f>
        <v/>
      </c>
      <c r="J172" s="287"/>
      <c r="K172" s="287"/>
      <c r="L172" s="283"/>
    </row>
    <row r="173" spans="1:12" ht="18" customHeight="1" x14ac:dyDescent="0.35">
      <c r="A173" s="284"/>
      <c r="B173" s="285"/>
      <c r="C173" s="286"/>
      <c r="D173" s="286"/>
      <c r="E173" s="239"/>
      <c r="F173" s="498" t="str">
        <f t="shared" si="8"/>
        <v/>
      </c>
      <c r="G173" s="498" t="str">
        <f t="shared" si="9"/>
        <v/>
      </c>
      <c r="H173" s="498" t="str">
        <f>IF(F173&lt;&gt;"",F173*VLOOKUP(E173,'Group Information'!$A$19:$B$25,2,0),"")</f>
        <v/>
      </c>
      <c r="I173" s="499" t="str">
        <f>IF(G173&lt;&gt;"",G173*VLOOKUP(E173,'Group Information'!$A$19:$B$25,2,0),"")</f>
        <v/>
      </c>
      <c r="J173" s="287"/>
      <c r="K173" s="287"/>
      <c r="L173" s="283"/>
    </row>
    <row r="174" spans="1:12" ht="18" customHeight="1" x14ac:dyDescent="0.35">
      <c r="A174" s="284"/>
      <c r="B174" s="285"/>
      <c r="C174" s="286"/>
      <c r="D174" s="286"/>
      <c r="E174" s="239"/>
      <c r="F174" s="498" t="str">
        <f t="shared" si="8"/>
        <v/>
      </c>
      <c r="G174" s="498" t="str">
        <f t="shared" si="9"/>
        <v/>
      </c>
      <c r="H174" s="498" t="str">
        <f>IF(F174&lt;&gt;"",F174*VLOOKUP(E174,'Group Information'!$A$19:$B$25,2,0),"")</f>
        <v/>
      </c>
      <c r="I174" s="499" t="str">
        <f>IF(G174&lt;&gt;"",G174*VLOOKUP(E174,'Group Information'!$A$19:$B$25,2,0),"")</f>
        <v/>
      </c>
      <c r="J174" s="287"/>
      <c r="K174" s="287"/>
      <c r="L174" s="283"/>
    </row>
    <row r="175" spans="1:12" ht="18" customHeight="1" x14ac:dyDescent="0.35">
      <c r="A175" s="284"/>
      <c r="B175" s="285"/>
      <c r="C175" s="286"/>
      <c r="D175" s="286"/>
      <c r="E175" s="239"/>
      <c r="F175" s="498" t="str">
        <f t="shared" si="8"/>
        <v/>
      </c>
      <c r="G175" s="498" t="str">
        <f t="shared" si="9"/>
        <v/>
      </c>
      <c r="H175" s="498" t="str">
        <f>IF(F175&lt;&gt;"",F175*VLOOKUP(E175,'Group Information'!$A$19:$B$25,2,0),"")</f>
        <v/>
      </c>
      <c r="I175" s="499" t="str">
        <f>IF(G175&lt;&gt;"",G175*VLOOKUP(E175,'Group Information'!$A$19:$B$25,2,0),"")</f>
        <v/>
      </c>
      <c r="J175" s="287"/>
      <c r="K175" s="287"/>
      <c r="L175" s="283"/>
    </row>
    <row r="176" spans="1:12" ht="18" customHeight="1" x14ac:dyDescent="0.35">
      <c r="A176" s="284"/>
      <c r="B176" s="285"/>
      <c r="C176" s="286"/>
      <c r="D176" s="286"/>
      <c r="E176" s="239"/>
      <c r="F176" s="498" t="str">
        <f t="shared" ref="F176" si="10">IF(C176&lt;&gt;"",B176*C176,"")</f>
        <v/>
      </c>
      <c r="G176" s="498" t="str">
        <f t="shared" ref="G176" si="11">IF(C176&lt;&gt;"",F176+D176,"")</f>
        <v/>
      </c>
      <c r="H176" s="498" t="str">
        <f>IF(F176&lt;&gt;"",F176*VLOOKUP(E176,'Group Information'!$A$19:$B$25,2,0),"")</f>
        <v/>
      </c>
      <c r="I176" s="499" t="str">
        <f>IF(G176&lt;&gt;"",G176*VLOOKUP(E176,'Group Information'!$A$19:$B$25,2,0),"")</f>
        <v/>
      </c>
      <c r="J176" s="287"/>
      <c r="K176" s="287"/>
      <c r="L176" s="283"/>
    </row>
    <row r="177" spans="1:10" ht="18" customHeight="1" x14ac:dyDescent="0.35">
      <c r="A177" s="21"/>
      <c r="B177" s="271"/>
      <c r="C177" s="21"/>
      <c r="D177" s="21"/>
      <c r="E177" s="21"/>
      <c r="F177" s="21"/>
      <c r="G177" s="21"/>
      <c r="H177" s="21"/>
      <c r="I177" s="21"/>
      <c r="J177" s="16"/>
    </row>
    <row r="178" spans="1:10" ht="18" customHeight="1" x14ac:dyDescent="0.35">
      <c r="A178" s="21"/>
      <c r="B178" s="271"/>
      <c r="C178" s="21"/>
      <c r="D178" s="21"/>
      <c r="E178" s="21"/>
      <c r="F178" s="21"/>
      <c r="G178" s="21"/>
      <c r="H178" s="21"/>
      <c r="I178" s="21"/>
    </row>
    <row r="179" spans="1:10" ht="18" customHeight="1" x14ac:dyDescent="0.35">
      <c r="B179" s="266"/>
    </row>
    <row r="180" spans="1:10" ht="18" customHeight="1" x14ac:dyDescent="0.35">
      <c r="B180" s="266"/>
    </row>
    <row r="181" spans="1:10" ht="18" customHeight="1" x14ac:dyDescent="0.35">
      <c r="B181" s="266"/>
    </row>
    <row r="182" spans="1:10" ht="18" customHeight="1" x14ac:dyDescent="0.35">
      <c r="B182" s="266"/>
    </row>
    <row r="183" spans="1:10" ht="18" customHeight="1" x14ac:dyDescent="0.35">
      <c r="B183" s="266"/>
    </row>
    <row r="184" spans="1:10" ht="18" customHeight="1" x14ac:dyDescent="0.35">
      <c r="B184" s="266"/>
    </row>
    <row r="185" spans="1:10" ht="18" customHeight="1" x14ac:dyDescent="0.35">
      <c r="B185" s="266"/>
    </row>
    <row r="186" spans="1:10" ht="18" customHeight="1" x14ac:dyDescent="0.35">
      <c r="B186" s="266"/>
    </row>
    <row r="187" spans="1:10" ht="18" customHeight="1" x14ac:dyDescent="0.35">
      <c r="B187" s="266"/>
    </row>
    <row r="188" spans="1:10" ht="18" customHeight="1" x14ac:dyDescent="0.35">
      <c r="B188" s="266"/>
    </row>
    <row r="189" spans="1:10" ht="18" customHeight="1" x14ac:dyDescent="0.35">
      <c r="B189" s="266"/>
    </row>
    <row r="190" spans="1:10" ht="18" customHeight="1" x14ac:dyDescent="0.35">
      <c r="B190" s="266"/>
    </row>
    <row r="191" spans="1:10" ht="18" customHeight="1" x14ac:dyDescent="0.35">
      <c r="B191" s="266"/>
    </row>
    <row r="192" spans="1:10" ht="18" customHeight="1" x14ac:dyDescent="0.35">
      <c r="B192" s="266"/>
    </row>
    <row r="193" spans="2:2" ht="18" customHeight="1" x14ac:dyDescent="0.35">
      <c r="B193" s="266"/>
    </row>
    <row r="194" spans="2:2" ht="18" customHeight="1" x14ac:dyDescent="0.35">
      <c r="B194" s="266"/>
    </row>
    <row r="195" spans="2:2" ht="18" customHeight="1" x14ac:dyDescent="0.35">
      <c r="B195" s="266"/>
    </row>
    <row r="196" spans="2:2" ht="18" customHeight="1" x14ac:dyDescent="0.35">
      <c r="B196" s="266"/>
    </row>
    <row r="197" spans="2:2" ht="18" customHeight="1" x14ac:dyDescent="0.35">
      <c r="B197" s="266"/>
    </row>
    <row r="198" spans="2:2" ht="18" customHeight="1" x14ac:dyDescent="0.35">
      <c r="B198" s="266"/>
    </row>
    <row r="199" spans="2:2" ht="18" customHeight="1" x14ac:dyDescent="0.35">
      <c r="B199" s="266"/>
    </row>
    <row r="200" spans="2:2" ht="18" customHeight="1" x14ac:dyDescent="0.35">
      <c r="B200" s="266"/>
    </row>
    <row r="201" spans="2:2" ht="18" customHeight="1" x14ac:dyDescent="0.35">
      <c r="B201" s="266"/>
    </row>
    <row r="202" spans="2:2" ht="18" customHeight="1" x14ac:dyDescent="0.35">
      <c r="B202" s="266"/>
    </row>
    <row r="203" spans="2:2" ht="18" customHeight="1" x14ac:dyDescent="0.35">
      <c r="B203" s="266"/>
    </row>
    <row r="204" spans="2:2" ht="18" customHeight="1" x14ac:dyDescent="0.35">
      <c r="B204" s="266"/>
    </row>
    <row r="205" spans="2:2" ht="18" customHeight="1" x14ac:dyDescent="0.35">
      <c r="B205" s="266"/>
    </row>
    <row r="206" spans="2:2" ht="18" customHeight="1" x14ac:dyDescent="0.35">
      <c r="B206" s="266"/>
    </row>
    <row r="207" spans="2:2" ht="18" customHeight="1" x14ac:dyDescent="0.35">
      <c r="B207" s="266"/>
    </row>
    <row r="208" spans="2:2" ht="18" customHeight="1" x14ac:dyDescent="0.35">
      <c r="B208" s="266"/>
    </row>
    <row r="209" spans="2:2" ht="18" customHeight="1" x14ac:dyDescent="0.35">
      <c r="B209" s="266"/>
    </row>
    <row r="210" spans="2:2" ht="18" customHeight="1" x14ac:dyDescent="0.35">
      <c r="B210" s="266"/>
    </row>
    <row r="211" spans="2:2" ht="18" customHeight="1" x14ac:dyDescent="0.35">
      <c r="B211" s="266"/>
    </row>
    <row r="212" spans="2:2" ht="18" customHeight="1" x14ac:dyDescent="0.35">
      <c r="B212" s="266"/>
    </row>
    <row r="213" spans="2:2" ht="18" customHeight="1" x14ac:dyDescent="0.35">
      <c r="B213" s="266"/>
    </row>
    <row r="214" spans="2:2" ht="18" customHeight="1" x14ac:dyDescent="0.35">
      <c r="B214" s="266"/>
    </row>
    <row r="215" spans="2:2" ht="18" customHeight="1" x14ac:dyDescent="0.35">
      <c r="B215" s="266"/>
    </row>
    <row r="216" spans="2:2" ht="18" customHeight="1" x14ac:dyDescent="0.35">
      <c r="B216" s="266"/>
    </row>
    <row r="217" spans="2:2" ht="18" customHeight="1" x14ac:dyDescent="0.35">
      <c r="B217" s="266"/>
    </row>
    <row r="218" spans="2:2" ht="18" customHeight="1" x14ac:dyDescent="0.35">
      <c r="B218" s="266"/>
    </row>
    <row r="219" spans="2:2" ht="18" customHeight="1" x14ac:dyDescent="0.35">
      <c r="B219" s="266"/>
    </row>
    <row r="220" spans="2:2" ht="18" customHeight="1" x14ac:dyDescent="0.35">
      <c r="B220" s="266"/>
    </row>
    <row r="221" spans="2:2" ht="18" customHeight="1" x14ac:dyDescent="0.35">
      <c r="B221" s="266"/>
    </row>
    <row r="222" spans="2:2" ht="18" customHeight="1" x14ac:dyDescent="0.35">
      <c r="B222" s="266"/>
    </row>
    <row r="223" spans="2:2" ht="18" customHeight="1" x14ac:dyDescent="0.35">
      <c r="B223" s="266"/>
    </row>
    <row r="224" spans="2:2" ht="18" customHeight="1" x14ac:dyDescent="0.35">
      <c r="B224" s="266"/>
    </row>
    <row r="225" spans="2:2" ht="18" customHeight="1" x14ac:dyDescent="0.35">
      <c r="B225" s="266"/>
    </row>
    <row r="226" spans="2:2" ht="18" customHeight="1" x14ac:dyDescent="0.35">
      <c r="B226" s="266"/>
    </row>
    <row r="227" spans="2:2" ht="18" customHeight="1" x14ac:dyDescent="0.35">
      <c r="B227" s="266"/>
    </row>
    <row r="228" spans="2:2" ht="18" customHeight="1" x14ac:dyDescent="0.35">
      <c r="B228" s="266"/>
    </row>
    <row r="229" spans="2:2" ht="18" customHeight="1" x14ac:dyDescent="0.35">
      <c r="B229" s="266"/>
    </row>
    <row r="230" spans="2:2" ht="18" customHeight="1" x14ac:dyDescent="0.35">
      <c r="B230" s="266"/>
    </row>
    <row r="231" spans="2:2" ht="18" customHeight="1" x14ac:dyDescent="0.35">
      <c r="B231" s="266"/>
    </row>
    <row r="232" spans="2:2" ht="18" customHeight="1" x14ac:dyDescent="0.35">
      <c r="B232" s="266"/>
    </row>
    <row r="233" spans="2:2" ht="18" customHeight="1" x14ac:dyDescent="0.35">
      <c r="B233" s="266"/>
    </row>
    <row r="234" spans="2:2" ht="18" customHeight="1" x14ac:dyDescent="0.35">
      <c r="B234" s="266"/>
    </row>
    <row r="235" spans="2:2" ht="18" customHeight="1" x14ac:dyDescent="0.35">
      <c r="B235" s="266"/>
    </row>
    <row r="236" spans="2:2" ht="18" customHeight="1" x14ac:dyDescent="0.35">
      <c r="B236" s="266"/>
    </row>
    <row r="237" spans="2:2" ht="18" customHeight="1" x14ac:dyDescent="0.35">
      <c r="B237" s="266"/>
    </row>
    <row r="238" spans="2:2" ht="18" customHeight="1" x14ac:dyDescent="0.35">
      <c r="B238" s="266"/>
    </row>
    <row r="239" spans="2:2" ht="18" customHeight="1" x14ac:dyDescent="0.35">
      <c r="B239" s="266"/>
    </row>
    <row r="240" spans="2:2" ht="18" customHeight="1" x14ac:dyDescent="0.35">
      <c r="B240" s="266"/>
    </row>
    <row r="241" spans="2:2" ht="18" customHeight="1" x14ac:dyDescent="0.35">
      <c r="B241" s="266"/>
    </row>
    <row r="242" spans="2:2" ht="18" customHeight="1" x14ac:dyDescent="0.35">
      <c r="B242" s="266"/>
    </row>
    <row r="243" spans="2:2" ht="18" customHeight="1" x14ac:dyDescent="0.35">
      <c r="B243" s="266"/>
    </row>
    <row r="244" spans="2:2" ht="18" customHeight="1" x14ac:dyDescent="0.35">
      <c r="B244" s="266"/>
    </row>
    <row r="245" spans="2:2" ht="18" customHeight="1" x14ac:dyDescent="0.35">
      <c r="B245" s="266"/>
    </row>
    <row r="246" spans="2:2" ht="18" customHeight="1" x14ac:dyDescent="0.35">
      <c r="B246" s="266"/>
    </row>
    <row r="247" spans="2:2" ht="18" customHeight="1" x14ac:dyDescent="0.35">
      <c r="B247" s="266"/>
    </row>
    <row r="248" spans="2:2" ht="18" customHeight="1" x14ac:dyDescent="0.35">
      <c r="B248" s="266"/>
    </row>
    <row r="249" spans="2:2" ht="18" customHeight="1" x14ac:dyDescent="0.35">
      <c r="B249" s="266"/>
    </row>
    <row r="250" spans="2:2" ht="18" customHeight="1" x14ac:dyDescent="0.35">
      <c r="B250" s="266"/>
    </row>
    <row r="251" spans="2:2" ht="18" customHeight="1" x14ac:dyDescent="0.35">
      <c r="B251" s="266"/>
    </row>
    <row r="252" spans="2:2" ht="18" customHeight="1" x14ac:dyDescent="0.35">
      <c r="B252" s="266"/>
    </row>
    <row r="253" spans="2:2" ht="18" customHeight="1" x14ac:dyDescent="0.35">
      <c r="B253" s="266"/>
    </row>
    <row r="254" spans="2:2" ht="18" customHeight="1" x14ac:dyDescent="0.35">
      <c r="B254" s="266"/>
    </row>
    <row r="255" spans="2:2" ht="18" customHeight="1" x14ac:dyDescent="0.35">
      <c r="B255" s="266"/>
    </row>
    <row r="256" spans="2:2" ht="18" customHeight="1" x14ac:dyDescent="0.35">
      <c r="B256" s="266"/>
    </row>
    <row r="257" spans="2:2" ht="18" customHeight="1" x14ac:dyDescent="0.35">
      <c r="B257" s="266"/>
    </row>
    <row r="258" spans="2:2" ht="18" customHeight="1" x14ac:dyDescent="0.35">
      <c r="B258" s="266"/>
    </row>
    <row r="259" spans="2:2" ht="18" customHeight="1" x14ac:dyDescent="0.35">
      <c r="B259" s="266"/>
    </row>
    <row r="260" spans="2:2" ht="18" customHeight="1" x14ac:dyDescent="0.35">
      <c r="B260" s="266"/>
    </row>
    <row r="261" spans="2:2" ht="18" customHeight="1" x14ac:dyDescent="0.35">
      <c r="B261" s="266"/>
    </row>
    <row r="262" spans="2:2" ht="18" customHeight="1" x14ac:dyDescent="0.35">
      <c r="B262" s="266"/>
    </row>
    <row r="263" spans="2:2" ht="18" customHeight="1" x14ac:dyDescent="0.35">
      <c r="B263" s="266"/>
    </row>
    <row r="264" spans="2:2" ht="18" customHeight="1" x14ac:dyDescent="0.35">
      <c r="B264" s="266"/>
    </row>
    <row r="265" spans="2:2" ht="18" customHeight="1" x14ac:dyDescent="0.35">
      <c r="B265" s="266"/>
    </row>
    <row r="266" spans="2:2" ht="18" customHeight="1" x14ac:dyDescent="0.35">
      <c r="B266" s="266"/>
    </row>
    <row r="267" spans="2:2" ht="18" customHeight="1" x14ac:dyDescent="0.35">
      <c r="B267" s="266"/>
    </row>
    <row r="268" spans="2:2" ht="18" customHeight="1" x14ac:dyDescent="0.35">
      <c r="B268" s="266"/>
    </row>
    <row r="269" spans="2:2" ht="18" customHeight="1" x14ac:dyDescent="0.35">
      <c r="B269" s="266"/>
    </row>
    <row r="270" spans="2:2" ht="18" customHeight="1" x14ac:dyDescent="0.35">
      <c r="B270" s="266"/>
    </row>
    <row r="271" spans="2:2" ht="18" customHeight="1" x14ac:dyDescent="0.35">
      <c r="B271" s="266"/>
    </row>
    <row r="272" spans="2:2" ht="18" customHeight="1" x14ac:dyDescent="0.35">
      <c r="B272" s="266"/>
    </row>
    <row r="273" spans="2:2" ht="18" customHeight="1" x14ac:dyDescent="0.35">
      <c r="B273" s="266"/>
    </row>
    <row r="274" spans="2:2" ht="18" customHeight="1" x14ac:dyDescent="0.35">
      <c r="B274" s="266"/>
    </row>
    <row r="275" spans="2:2" ht="18" customHeight="1" x14ac:dyDescent="0.35">
      <c r="B275" s="266"/>
    </row>
    <row r="276" spans="2:2" ht="18" customHeight="1" x14ac:dyDescent="0.35">
      <c r="B276" s="266"/>
    </row>
    <row r="277" spans="2:2" ht="18" customHeight="1" x14ac:dyDescent="0.35">
      <c r="B277" s="266"/>
    </row>
    <row r="278" spans="2:2" ht="18" customHeight="1" x14ac:dyDescent="0.35">
      <c r="B278" s="266"/>
    </row>
    <row r="279" spans="2:2" ht="18" customHeight="1" x14ac:dyDescent="0.35">
      <c r="B279" s="266"/>
    </row>
    <row r="280" spans="2:2" ht="18" customHeight="1" x14ac:dyDescent="0.35">
      <c r="B280" s="266"/>
    </row>
    <row r="281" spans="2:2" ht="18" customHeight="1" x14ac:dyDescent="0.35">
      <c r="B281" s="266"/>
    </row>
    <row r="282" spans="2:2" ht="18" customHeight="1" x14ac:dyDescent="0.35">
      <c r="B282" s="266"/>
    </row>
    <row r="283" spans="2:2" ht="18" customHeight="1" x14ac:dyDescent="0.35">
      <c r="B283" s="266"/>
    </row>
    <row r="284" spans="2:2" ht="18" customHeight="1" x14ac:dyDescent="0.35">
      <c r="B284" s="266"/>
    </row>
    <row r="285" spans="2:2" ht="18" customHeight="1" x14ac:dyDescent="0.35">
      <c r="B285" s="266"/>
    </row>
    <row r="286" spans="2:2" ht="18" customHeight="1" x14ac:dyDescent="0.35">
      <c r="B286" s="266"/>
    </row>
    <row r="287" spans="2:2" ht="18" customHeight="1" x14ac:dyDescent="0.35">
      <c r="B287" s="266"/>
    </row>
    <row r="288" spans="2:2" ht="18" customHeight="1" x14ac:dyDescent="0.35">
      <c r="B288" s="266"/>
    </row>
    <row r="289" spans="2:2" ht="18" customHeight="1" x14ac:dyDescent="0.35">
      <c r="B289" s="266"/>
    </row>
    <row r="290" spans="2:2" ht="18" customHeight="1" x14ac:dyDescent="0.35">
      <c r="B290" s="266"/>
    </row>
    <row r="291" spans="2:2" ht="18" customHeight="1" x14ac:dyDescent="0.35">
      <c r="B291" s="266"/>
    </row>
    <row r="292" spans="2:2" ht="18" customHeight="1" x14ac:dyDescent="0.35">
      <c r="B292" s="266"/>
    </row>
    <row r="293" spans="2:2" ht="18" customHeight="1" x14ac:dyDescent="0.35">
      <c r="B293" s="266"/>
    </row>
    <row r="294" spans="2:2" ht="18" customHeight="1" x14ac:dyDescent="0.35">
      <c r="B294" s="266"/>
    </row>
    <row r="295" spans="2:2" ht="18" customHeight="1" x14ac:dyDescent="0.35">
      <c r="B295" s="266"/>
    </row>
    <row r="296" spans="2:2" ht="18" customHeight="1" x14ac:dyDescent="0.35">
      <c r="B296" s="266"/>
    </row>
    <row r="297" spans="2:2" ht="18" customHeight="1" x14ac:dyDescent="0.35">
      <c r="B297" s="266"/>
    </row>
    <row r="298" spans="2:2" ht="18" customHeight="1" x14ac:dyDescent="0.35">
      <c r="B298" s="266"/>
    </row>
    <row r="299" spans="2:2" ht="18" customHeight="1" x14ac:dyDescent="0.35">
      <c r="B299" s="266"/>
    </row>
    <row r="300" spans="2:2" ht="18" customHeight="1" x14ac:dyDescent="0.35">
      <c r="B300" s="266"/>
    </row>
    <row r="301" spans="2:2" ht="18" customHeight="1" x14ac:dyDescent="0.35">
      <c r="B301" s="266"/>
    </row>
    <row r="302" spans="2:2" ht="18" customHeight="1" x14ac:dyDescent="0.35">
      <c r="B302" s="266"/>
    </row>
    <row r="303" spans="2:2" ht="18" customHeight="1" x14ac:dyDescent="0.35">
      <c r="B303" s="266"/>
    </row>
    <row r="304" spans="2:2" ht="18" customHeight="1" x14ac:dyDescent="0.35">
      <c r="B304" s="266"/>
    </row>
    <row r="305" spans="2:2" ht="18" customHeight="1" x14ac:dyDescent="0.35">
      <c r="B305" s="266"/>
    </row>
    <row r="306" spans="2:2" ht="18" customHeight="1" x14ac:dyDescent="0.35">
      <c r="B306" s="266"/>
    </row>
    <row r="307" spans="2:2" ht="18" customHeight="1" x14ac:dyDescent="0.35">
      <c r="B307" s="266"/>
    </row>
    <row r="308" spans="2:2" ht="18" customHeight="1" x14ac:dyDescent="0.35">
      <c r="B308" s="266"/>
    </row>
    <row r="309" spans="2:2" ht="18" customHeight="1" x14ac:dyDescent="0.35">
      <c r="B309" s="266"/>
    </row>
    <row r="310" spans="2:2" ht="18" customHeight="1" x14ac:dyDescent="0.35">
      <c r="B310" s="266"/>
    </row>
    <row r="311" spans="2:2" ht="18" customHeight="1" x14ac:dyDescent="0.35">
      <c r="B311" s="266"/>
    </row>
    <row r="312" spans="2:2" ht="18" customHeight="1" x14ac:dyDescent="0.35">
      <c r="B312" s="266"/>
    </row>
    <row r="313" spans="2:2" ht="18" customHeight="1" x14ac:dyDescent="0.35">
      <c r="B313" s="266"/>
    </row>
    <row r="314" spans="2:2" ht="18" customHeight="1" x14ac:dyDescent="0.35">
      <c r="B314" s="266"/>
    </row>
    <row r="315" spans="2:2" ht="18" customHeight="1" x14ac:dyDescent="0.35">
      <c r="B315" s="266"/>
    </row>
    <row r="316" spans="2:2" ht="18" customHeight="1" x14ac:dyDescent="0.35">
      <c r="B316" s="266"/>
    </row>
    <row r="317" spans="2:2" ht="18" customHeight="1" x14ac:dyDescent="0.35">
      <c r="B317" s="266"/>
    </row>
    <row r="318" spans="2:2" ht="18" customHeight="1" x14ac:dyDescent="0.35">
      <c r="B318" s="266"/>
    </row>
    <row r="319" spans="2:2" ht="18" customHeight="1" x14ac:dyDescent="0.35">
      <c r="B319" s="266"/>
    </row>
    <row r="320" spans="2:2" ht="18" customHeight="1" x14ac:dyDescent="0.35">
      <c r="B320" s="266"/>
    </row>
    <row r="321" spans="2:2" ht="18" customHeight="1" x14ac:dyDescent="0.35">
      <c r="B321" s="266"/>
    </row>
    <row r="322" spans="2:2" ht="18" customHeight="1" x14ac:dyDescent="0.35">
      <c r="B322" s="266"/>
    </row>
    <row r="323" spans="2:2" ht="18" customHeight="1" x14ac:dyDescent="0.35">
      <c r="B323" s="266"/>
    </row>
    <row r="324" spans="2:2" ht="18" customHeight="1" x14ac:dyDescent="0.35">
      <c r="B324" s="266"/>
    </row>
    <row r="325" spans="2:2" ht="18" customHeight="1" x14ac:dyDescent="0.35">
      <c r="B325" s="266"/>
    </row>
    <row r="326" spans="2:2" ht="18" customHeight="1" x14ac:dyDescent="0.35">
      <c r="B326" s="266"/>
    </row>
    <row r="327" spans="2:2" ht="18" customHeight="1" x14ac:dyDescent="0.35">
      <c r="B327" s="266"/>
    </row>
    <row r="328" spans="2:2" ht="18" customHeight="1" x14ac:dyDescent="0.35">
      <c r="B328" s="266"/>
    </row>
    <row r="329" spans="2:2" ht="18" customHeight="1" x14ac:dyDescent="0.35">
      <c r="B329" s="266"/>
    </row>
    <row r="330" spans="2:2" ht="18" customHeight="1" x14ac:dyDescent="0.35">
      <c r="B330" s="266"/>
    </row>
    <row r="331" spans="2:2" ht="18" customHeight="1" x14ac:dyDescent="0.35">
      <c r="B331" s="266"/>
    </row>
    <row r="332" spans="2:2" ht="18" customHeight="1" x14ac:dyDescent="0.35">
      <c r="B332" s="266"/>
    </row>
    <row r="333" spans="2:2" ht="18" customHeight="1" x14ac:dyDescent="0.35">
      <c r="B333" s="266"/>
    </row>
    <row r="334" spans="2:2" ht="18" customHeight="1" x14ac:dyDescent="0.35">
      <c r="B334" s="266"/>
    </row>
    <row r="335" spans="2:2" ht="18" customHeight="1" x14ac:dyDescent="0.35">
      <c r="B335" s="266"/>
    </row>
    <row r="336" spans="2:2" ht="18" customHeight="1" x14ac:dyDescent="0.35">
      <c r="B336" s="266"/>
    </row>
    <row r="337" spans="2:2" ht="18" customHeight="1" x14ac:dyDescent="0.35">
      <c r="B337" s="266"/>
    </row>
    <row r="338" spans="2:2" ht="18" customHeight="1" x14ac:dyDescent="0.35">
      <c r="B338" s="266"/>
    </row>
    <row r="339" spans="2:2" ht="18" customHeight="1" x14ac:dyDescent="0.35">
      <c r="B339" s="266"/>
    </row>
    <row r="340" spans="2:2" ht="18" customHeight="1" x14ac:dyDescent="0.35">
      <c r="B340" s="266"/>
    </row>
    <row r="341" spans="2:2" ht="18" customHeight="1" x14ac:dyDescent="0.35">
      <c r="B341" s="266"/>
    </row>
    <row r="342" spans="2:2" ht="18" customHeight="1" x14ac:dyDescent="0.35">
      <c r="B342" s="266"/>
    </row>
    <row r="343" spans="2:2" ht="18" customHeight="1" x14ac:dyDescent="0.35">
      <c r="B343" s="266"/>
    </row>
    <row r="344" spans="2:2" ht="18" customHeight="1" x14ac:dyDescent="0.35">
      <c r="B344" s="266"/>
    </row>
    <row r="345" spans="2:2" ht="18" customHeight="1" x14ac:dyDescent="0.35">
      <c r="B345" s="266"/>
    </row>
    <row r="346" spans="2:2" ht="18" customHeight="1" x14ac:dyDescent="0.35">
      <c r="B346" s="266"/>
    </row>
    <row r="347" spans="2:2" ht="18" customHeight="1" x14ac:dyDescent="0.35">
      <c r="B347" s="266"/>
    </row>
    <row r="348" spans="2:2" ht="18" customHeight="1" x14ac:dyDescent="0.35">
      <c r="B348" s="266"/>
    </row>
    <row r="349" spans="2:2" ht="18" customHeight="1" x14ac:dyDescent="0.35">
      <c r="B349" s="266"/>
    </row>
    <row r="350" spans="2:2" ht="18" customHeight="1" x14ac:dyDescent="0.35">
      <c r="B350" s="266"/>
    </row>
    <row r="351" spans="2:2" ht="18" customHeight="1" x14ac:dyDescent="0.35">
      <c r="B351" s="266"/>
    </row>
    <row r="352" spans="2:2" ht="18" customHeight="1" x14ac:dyDescent="0.35">
      <c r="B352" s="266"/>
    </row>
    <row r="353" spans="2:2" ht="18" customHeight="1" x14ac:dyDescent="0.35">
      <c r="B353" s="266"/>
    </row>
    <row r="354" spans="2:2" ht="18" customHeight="1" x14ac:dyDescent="0.35">
      <c r="B354" s="266"/>
    </row>
    <row r="355" spans="2:2" ht="18" customHeight="1" x14ac:dyDescent="0.35">
      <c r="B355" s="266"/>
    </row>
    <row r="356" spans="2:2" ht="18" customHeight="1" x14ac:dyDescent="0.35">
      <c r="B356" s="266"/>
    </row>
    <row r="357" spans="2:2" ht="18" customHeight="1" x14ac:dyDescent="0.35">
      <c r="B357" s="266"/>
    </row>
    <row r="358" spans="2:2" ht="18" customHeight="1" x14ac:dyDescent="0.35">
      <c r="B358" s="266"/>
    </row>
    <row r="359" spans="2:2" ht="18" customHeight="1" x14ac:dyDescent="0.35">
      <c r="B359" s="266"/>
    </row>
    <row r="360" spans="2:2" ht="18" customHeight="1" x14ac:dyDescent="0.35">
      <c r="B360" s="266"/>
    </row>
    <row r="361" spans="2:2" ht="18" customHeight="1" x14ac:dyDescent="0.35">
      <c r="B361" s="266"/>
    </row>
    <row r="362" spans="2:2" ht="18" customHeight="1" x14ac:dyDescent="0.35">
      <c r="B362" s="266"/>
    </row>
    <row r="363" spans="2:2" ht="18" customHeight="1" x14ac:dyDescent="0.35">
      <c r="B363" s="266"/>
    </row>
    <row r="364" spans="2:2" ht="18" customHeight="1" x14ac:dyDescent="0.35">
      <c r="B364" s="266"/>
    </row>
    <row r="365" spans="2:2" ht="18" customHeight="1" x14ac:dyDescent="0.35">
      <c r="B365" s="266"/>
    </row>
    <row r="366" spans="2:2" ht="18" customHeight="1" x14ac:dyDescent="0.35">
      <c r="B366" s="266"/>
    </row>
    <row r="367" spans="2:2" ht="18" customHeight="1" x14ac:dyDescent="0.35">
      <c r="B367" s="266"/>
    </row>
    <row r="368" spans="2:2" ht="18" customHeight="1" x14ac:dyDescent="0.35">
      <c r="B368" s="266"/>
    </row>
    <row r="369" spans="2:2" ht="18" customHeight="1" x14ac:dyDescent="0.35">
      <c r="B369" s="266"/>
    </row>
    <row r="370" spans="2:2" ht="18" customHeight="1" x14ac:dyDescent="0.35">
      <c r="B370" s="266"/>
    </row>
    <row r="371" spans="2:2" ht="18" customHeight="1" x14ac:dyDescent="0.35">
      <c r="B371" s="266"/>
    </row>
    <row r="372" spans="2:2" ht="18" customHeight="1" x14ac:dyDescent="0.35">
      <c r="B372" s="266"/>
    </row>
    <row r="373" spans="2:2" ht="18" customHeight="1" x14ac:dyDescent="0.35">
      <c r="B373" s="266"/>
    </row>
    <row r="374" spans="2:2" ht="18" customHeight="1" x14ac:dyDescent="0.35">
      <c r="B374" s="266"/>
    </row>
    <row r="375" spans="2:2" ht="18" customHeight="1" x14ac:dyDescent="0.35">
      <c r="B375" s="266"/>
    </row>
    <row r="376" spans="2:2" ht="18" customHeight="1" x14ac:dyDescent="0.35">
      <c r="B376" s="266"/>
    </row>
    <row r="377" spans="2:2" ht="18" customHeight="1" x14ac:dyDescent="0.35">
      <c r="B377" s="266"/>
    </row>
    <row r="378" spans="2:2" ht="18" customHeight="1" x14ac:dyDescent="0.35">
      <c r="B378" s="266"/>
    </row>
    <row r="379" spans="2:2" ht="18" customHeight="1" x14ac:dyDescent="0.35">
      <c r="B379" s="266"/>
    </row>
    <row r="380" spans="2:2" ht="18" customHeight="1" x14ac:dyDescent="0.35">
      <c r="B380" s="266"/>
    </row>
    <row r="381" spans="2:2" ht="18" customHeight="1" x14ac:dyDescent="0.35">
      <c r="B381" s="266"/>
    </row>
    <row r="382" spans="2:2" ht="18" customHeight="1" x14ac:dyDescent="0.35">
      <c r="B382" s="266"/>
    </row>
    <row r="383" spans="2:2" ht="18" customHeight="1" x14ac:dyDescent="0.35">
      <c r="B383" s="266"/>
    </row>
    <row r="384" spans="2:2" ht="18" customHeight="1" x14ac:dyDescent="0.35">
      <c r="B384" s="266"/>
    </row>
    <row r="385" spans="2:2" ht="18" customHeight="1" x14ac:dyDescent="0.35">
      <c r="B385" s="266"/>
    </row>
    <row r="386" spans="2:2" ht="18" customHeight="1" x14ac:dyDescent="0.35">
      <c r="B386" s="266"/>
    </row>
    <row r="387" spans="2:2" ht="18" customHeight="1" x14ac:dyDescent="0.35">
      <c r="B387" s="266"/>
    </row>
    <row r="388" spans="2:2" ht="18" customHeight="1" x14ac:dyDescent="0.35">
      <c r="B388" s="266"/>
    </row>
    <row r="389" spans="2:2" ht="18" customHeight="1" x14ac:dyDescent="0.35">
      <c r="B389" s="266"/>
    </row>
    <row r="390" spans="2:2" ht="18" customHeight="1" x14ac:dyDescent="0.35">
      <c r="B390" s="266"/>
    </row>
    <row r="391" spans="2:2" ht="18" customHeight="1" x14ac:dyDescent="0.35">
      <c r="B391" s="266"/>
    </row>
    <row r="392" spans="2:2" ht="18" customHeight="1" x14ac:dyDescent="0.35">
      <c r="B392" s="266"/>
    </row>
    <row r="393" spans="2:2" ht="18" customHeight="1" x14ac:dyDescent="0.35">
      <c r="B393" s="266"/>
    </row>
    <row r="394" spans="2:2" ht="18" customHeight="1" x14ac:dyDescent="0.35">
      <c r="B394" s="266"/>
    </row>
    <row r="395" spans="2:2" ht="18" customHeight="1" x14ac:dyDescent="0.35">
      <c r="B395" s="266"/>
    </row>
    <row r="396" spans="2:2" ht="18" customHeight="1" x14ac:dyDescent="0.35">
      <c r="B396" s="266"/>
    </row>
    <row r="397" spans="2:2" ht="18" customHeight="1" x14ac:dyDescent="0.35">
      <c r="B397" s="266"/>
    </row>
    <row r="398" spans="2:2" ht="18" customHeight="1" x14ac:dyDescent="0.35">
      <c r="B398" s="266"/>
    </row>
    <row r="399" spans="2:2" ht="18" customHeight="1" x14ac:dyDescent="0.35">
      <c r="B399" s="266"/>
    </row>
    <row r="400" spans="2:2" ht="18" customHeight="1" x14ac:dyDescent="0.35">
      <c r="B400" s="266"/>
    </row>
    <row r="401" spans="2:2" ht="18" customHeight="1" x14ac:dyDescent="0.35">
      <c r="B401" s="266"/>
    </row>
    <row r="402" spans="2:2" ht="18" customHeight="1" x14ac:dyDescent="0.35">
      <c r="B402" s="266"/>
    </row>
    <row r="403" spans="2:2" ht="18" customHeight="1" x14ac:dyDescent="0.35">
      <c r="B403" s="266"/>
    </row>
    <row r="404" spans="2:2" ht="18" customHeight="1" x14ac:dyDescent="0.35">
      <c r="B404" s="266"/>
    </row>
    <row r="405" spans="2:2" ht="18" customHeight="1" x14ac:dyDescent="0.35">
      <c r="B405" s="266"/>
    </row>
    <row r="406" spans="2:2" ht="18" customHeight="1" x14ac:dyDescent="0.35">
      <c r="B406" s="266"/>
    </row>
    <row r="407" spans="2:2" ht="18" customHeight="1" x14ac:dyDescent="0.35">
      <c r="B407" s="266"/>
    </row>
    <row r="408" spans="2:2" ht="18" customHeight="1" x14ac:dyDescent="0.35">
      <c r="B408" s="266"/>
    </row>
    <row r="409" spans="2:2" ht="18" customHeight="1" x14ac:dyDescent="0.35">
      <c r="B409" s="266"/>
    </row>
    <row r="410" spans="2:2" ht="18" customHeight="1" x14ac:dyDescent="0.35">
      <c r="B410" s="266"/>
    </row>
    <row r="411" spans="2:2" ht="18" customHeight="1" x14ac:dyDescent="0.35">
      <c r="B411" s="266"/>
    </row>
    <row r="412" spans="2:2" ht="18" customHeight="1" x14ac:dyDescent="0.35">
      <c r="B412" s="266"/>
    </row>
    <row r="413" spans="2:2" ht="18" customHeight="1" x14ac:dyDescent="0.35">
      <c r="B413" s="266"/>
    </row>
    <row r="414" spans="2:2" ht="18" customHeight="1" x14ac:dyDescent="0.35">
      <c r="B414" s="266"/>
    </row>
    <row r="415" spans="2:2" ht="18" customHeight="1" x14ac:dyDescent="0.35">
      <c r="B415" s="266"/>
    </row>
    <row r="416" spans="2:2" ht="18" customHeight="1" x14ac:dyDescent="0.35">
      <c r="B416" s="266"/>
    </row>
    <row r="417" spans="2:2" ht="18" customHeight="1" x14ac:dyDescent="0.35">
      <c r="B417" s="266"/>
    </row>
    <row r="418" spans="2:2" ht="18" customHeight="1" x14ac:dyDescent="0.35">
      <c r="B418" s="266"/>
    </row>
    <row r="419" spans="2:2" ht="18" customHeight="1" x14ac:dyDescent="0.35">
      <c r="B419" s="266"/>
    </row>
    <row r="420" spans="2:2" ht="18" customHeight="1" x14ac:dyDescent="0.35">
      <c r="B420" s="266"/>
    </row>
    <row r="421" spans="2:2" ht="18" customHeight="1" x14ac:dyDescent="0.35">
      <c r="B421" s="266"/>
    </row>
    <row r="422" spans="2:2" ht="18" customHeight="1" x14ac:dyDescent="0.35">
      <c r="B422" s="266"/>
    </row>
    <row r="423" spans="2:2" ht="18" customHeight="1" x14ac:dyDescent="0.35">
      <c r="B423" s="266"/>
    </row>
    <row r="424" spans="2:2" ht="18" customHeight="1" x14ac:dyDescent="0.35">
      <c r="B424" s="266"/>
    </row>
    <row r="425" spans="2:2" ht="18" customHeight="1" x14ac:dyDescent="0.35">
      <c r="B425" s="266"/>
    </row>
    <row r="426" spans="2:2" ht="18" customHeight="1" x14ac:dyDescent="0.35">
      <c r="B426" s="266"/>
    </row>
    <row r="427" spans="2:2" ht="18" customHeight="1" x14ac:dyDescent="0.35">
      <c r="B427" s="266"/>
    </row>
    <row r="428" spans="2:2" ht="18" customHeight="1" x14ac:dyDescent="0.35">
      <c r="B428" s="266"/>
    </row>
    <row r="429" spans="2:2" ht="18" customHeight="1" x14ac:dyDescent="0.35">
      <c r="B429" s="266"/>
    </row>
    <row r="430" spans="2:2" ht="18" customHeight="1" x14ac:dyDescent="0.35">
      <c r="B430" s="266"/>
    </row>
    <row r="431" spans="2:2" ht="18" customHeight="1" x14ac:dyDescent="0.35">
      <c r="B431" s="266"/>
    </row>
    <row r="432" spans="2:2" ht="18" customHeight="1" x14ac:dyDescent="0.35">
      <c r="B432" s="266"/>
    </row>
    <row r="433" spans="2:2" ht="18" customHeight="1" x14ac:dyDescent="0.35">
      <c r="B433" s="266"/>
    </row>
    <row r="434" spans="2:2" ht="18" customHeight="1" x14ac:dyDescent="0.35">
      <c r="B434" s="266"/>
    </row>
    <row r="435" spans="2:2" ht="18" customHeight="1" x14ac:dyDescent="0.35">
      <c r="B435" s="266"/>
    </row>
    <row r="436" spans="2:2" ht="18" customHeight="1" x14ac:dyDescent="0.35">
      <c r="B436" s="266"/>
    </row>
    <row r="437" spans="2:2" ht="18" customHeight="1" x14ac:dyDescent="0.35">
      <c r="B437" s="266"/>
    </row>
    <row r="438" spans="2:2" ht="18" customHeight="1" x14ac:dyDescent="0.35">
      <c r="B438" s="266"/>
    </row>
    <row r="439" spans="2:2" ht="18" customHeight="1" x14ac:dyDescent="0.35">
      <c r="B439" s="266"/>
    </row>
    <row r="440" spans="2:2" ht="18" customHeight="1" x14ac:dyDescent="0.35">
      <c r="B440" s="266"/>
    </row>
    <row r="441" spans="2:2" ht="18" customHeight="1" x14ac:dyDescent="0.35">
      <c r="B441" s="266"/>
    </row>
    <row r="442" spans="2:2" ht="18" customHeight="1" x14ac:dyDescent="0.35">
      <c r="B442" s="266"/>
    </row>
    <row r="443" spans="2:2" ht="18" customHeight="1" x14ac:dyDescent="0.35">
      <c r="B443" s="266"/>
    </row>
    <row r="444" spans="2:2" ht="18" customHeight="1" x14ac:dyDescent="0.35">
      <c r="B444" s="266"/>
    </row>
    <row r="445" spans="2:2" ht="18" customHeight="1" x14ac:dyDescent="0.35">
      <c r="B445" s="266"/>
    </row>
    <row r="446" spans="2:2" ht="18" customHeight="1" x14ac:dyDescent="0.35">
      <c r="B446" s="266"/>
    </row>
    <row r="447" spans="2:2" ht="18" customHeight="1" x14ac:dyDescent="0.35">
      <c r="B447" s="266"/>
    </row>
    <row r="448" spans="2:2" ht="18" customHeight="1" x14ac:dyDescent="0.35">
      <c r="B448" s="266"/>
    </row>
    <row r="449" spans="2:2" ht="18" customHeight="1" x14ac:dyDescent="0.35">
      <c r="B449" s="266"/>
    </row>
    <row r="450" spans="2:2" ht="18" customHeight="1" x14ac:dyDescent="0.35">
      <c r="B450" s="266"/>
    </row>
    <row r="451" spans="2:2" ht="18" customHeight="1" x14ac:dyDescent="0.35">
      <c r="B451" s="266"/>
    </row>
    <row r="452" spans="2:2" ht="18" customHeight="1" x14ac:dyDescent="0.35">
      <c r="B452" s="266"/>
    </row>
    <row r="453" spans="2:2" ht="18" customHeight="1" x14ac:dyDescent="0.35">
      <c r="B453" s="266"/>
    </row>
    <row r="454" spans="2:2" ht="18" customHeight="1" x14ac:dyDescent="0.35">
      <c r="B454" s="266"/>
    </row>
    <row r="455" spans="2:2" ht="18" customHeight="1" x14ac:dyDescent="0.35">
      <c r="B455" s="266"/>
    </row>
    <row r="456" spans="2:2" ht="18" customHeight="1" x14ac:dyDescent="0.35">
      <c r="B456" s="266"/>
    </row>
    <row r="457" spans="2:2" ht="18" customHeight="1" x14ac:dyDescent="0.35">
      <c r="B457" s="266"/>
    </row>
    <row r="458" spans="2:2" ht="18" customHeight="1" x14ac:dyDescent="0.35">
      <c r="B458" s="266"/>
    </row>
    <row r="459" spans="2:2" ht="18" customHeight="1" x14ac:dyDescent="0.35">
      <c r="B459" s="266"/>
    </row>
    <row r="460" spans="2:2" ht="18" customHeight="1" x14ac:dyDescent="0.35">
      <c r="B460" s="266"/>
    </row>
    <row r="461" spans="2:2" ht="18" customHeight="1" x14ac:dyDescent="0.35">
      <c r="B461" s="266"/>
    </row>
    <row r="462" spans="2:2" ht="18" customHeight="1" x14ac:dyDescent="0.35">
      <c r="B462" s="266"/>
    </row>
    <row r="463" spans="2:2" ht="18" customHeight="1" x14ac:dyDescent="0.35">
      <c r="B463" s="266"/>
    </row>
    <row r="464" spans="2:2" ht="18" customHeight="1" x14ac:dyDescent="0.35">
      <c r="B464" s="266"/>
    </row>
    <row r="465" spans="2:2" ht="18" customHeight="1" x14ac:dyDescent="0.35">
      <c r="B465" s="266"/>
    </row>
    <row r="466" spans="2:2" ht="18" customHeight="1" x14ac:dyDescent="0.35">
      <c r="B466" s="266"/>
    </row>
    <row r="467" spans="2:2" ht="18" customHeight="1" x14ac:dyDescent="0.35">
      <c r="B467" s="266"/>
    </row>
    <row r="468" spans="2:2" ht="18" customHeight="1" x14ac:dyDescent="0.35">
      <c r="B468" s="266"/>
    </row>
    <row r="469" spans="2:2" ht="18" customHeight="1" x14ac:dyDescent="0.35">
      <c r="B469" s="266"/>
    </row>
    <row r="470" spans="2:2" ht="18" customHeight="1" x14ac:dyDescent="0.35">
      <c r="B470" s="266"/>
    </row>
    <row r="471" spans="2:2" ht="18" customHeight="1" x14ac:dyDescent="0.35">
      <c r="B471" s="266"/>
    </row>
    <row r="472" spans="2:2" ht="18" customHeight="1" x14ac:dyDescent="0.35">
      <c r="B472" s="266"/>
    </row>
    <row r="473" spans="2:2" ht="18" customHeight="1" x14ac:dyDescent="0.35">
      <c r="B473" s="266"/>
    </row>
    <row r="474" spans="2:2" ht="18" customHeight="1" x14ac:dyDescent="0.35">
      <c r="B474" s="266"/>
    </row>
    <row r="475" spans="2:2" ht="18" customHeight="1" x14ac:dyDescent="0.35">
      <c r="B475" s="266"/>
    </row>
    <row r="476" spans="2:2" ht="18" customHeight="1" x14ac:dyDescent="0.35">
      <c r="B476" s="266"/>
    </row>
    <row r="477" spans="2:2" ht="18" customHeight="1" x14ac:dyDescent="0.35">
      <c r="B477" s="266"/>
    </row>
    <row r="478" spans="2:2" ht="18" customHeight="1" x14ac:dyDescent="0.35">
      <c r="B478" s="266"/>
    </row>
    <row r="479" spans="2:2" ht="18" customHeight="1" x14ac:dyDescent="0.35">
      <c r="B479" s="266"/>
    </row>
    <row r="480" spans="2:2" ht="18" customHeight="1" x14ac:dyDescent="0.35">
      <c r="B480" s="266"/>
    </row>
    <row r="481" spans="2:2" ht="18" customHeight="1" x14ac:dyDescent="0.35">
      <c r="B481" s="266"/>
    </row>
    <row r="482" spans="2:2" ht="18" customHeight="1" x14ac:dyDescent="0.35">
      <c r="B482" s="266"/>
    </row>
    <row r="483" spans="2:2" ht="18" customHeight="1" x14ac:dyDescent="0.35">
      <c r="B483" s="266"/>
    </row>
    <row r="484" spans="2:2" ht="18" customHeight="1" x14ac:dyDescent="0.35">
      <c r="B484" s="266"/>
    </row>
    <row r="485" spans="2:2" ht="18" customHeight="1" x14ac:dyDescent="0.35">
      <c r="B485" s="266"/>
    </row>
    <row r="486" spans="2:2" ht="18" customHeight="1" x14ac:dyDescent="0.35">
      <c r="B486" s="266"/>
    </row>
    <row r="487" spans="2:2" ht="18" customHeight="1" x14ac:dyDescent="0.35">
      <c r="B487" s="266"/>
    </row>
    <row r="488" spans="2:2" ht="18" customHeight="1" x14ac:dyDescent="0.35">
      <c r="B488" s="266"/>
    </row>
    <row r="489" spans="2:2" ht="18" customHeight="1" x14ac:dyDescent="0.35">
      <c r="B489" s="266"/>
    </row>
    <row r="490" spans="2:2" ht="18" customHeight="1" x14ac:dyDescent="0.35">
      <c r="B490" s="266"/>
    </row>
    <row r="491" spans="2:2" ht="18" customHeight="1" x14ac:dyDescent="0.35">
      <c r="B491" s="266"/>
    </row>
    <row r="492" spans="2:2" ht="18" customHeight="1" x14ac:dyDescent="0.35">
      <c r="B492" s="266"/>
    </row>
    <row r="493" spans="2:2" ht="18" customHeight="1" x14ac:dyDescent="0.35">
      <c r="B493" s="266"/>
    </row>
    <row r="494" spans="2:2" ht="18" customHeight="1" x14ac:dyDescent="0.35">
      <c r="B494" s="266"/>
    </row>
    <row r="495" spans="2:2" ht="18" customHeight="1" x14ac:dyDescent="0.35">
      <c r="B495" s="266"/>
    </row>
    <row r="496" spans="2:2" ht="18" customHeight="1" x14ac:dyDescent="0.35">
      <c r="B496" s="266"/>
    </row>
    <row r="497" spans="2:2" ht="18" customHeight="1" x14ac:dyDescent="0.35">
      <c r="B497" s="266"/>
    </row>
    <row r="498" spans="2:2" ht="18" customHeight="1" x14ac:dyDescent="0.35">
      <c r="B498" s="266"/>
    </row>
    <row r="499" spans="2:2" ht="18" customHeight="1" x14ac:dyDescent="0.35">
      <c r="B499" s="266"/>
    </row>
    <row r="500" spans="2:2" ht="18" customHeight="1" x14ac:dyDescent="0.35">
      <c r="B500" s="266"/>
    </row>
    <row r="501" spans="2:2" ht="18" customHeight="1" x14ac:dyDescent="0.35">
      <c r="B501" s="266"/>
    </row>
    <row r="502" spans="2:2" ht="18" customHeight="1" x14ac:dyDescent="0.35">
      <c r="B502" s="266"/>
    </row>
    <row r="503" spans="2:2" ht="18" customHeight="1" x14ac:dyDescent="0.35">
      <c r="B503" s="266"/>
    </row>
    <row r="504" spans="2:2" ht="18" customHeight="1" x14ac:dyDescent="0.35">
      <c r="B504" s="266"/>
    </row>
    <row r="505" spans="2:2" ht="18" customHeight="1" x14ac:dyDescent="0.35">
      <c r="B505" s="266"/>
    </row>
    <row r="506" spans="2:2" ht="18" customHeight="1" x14ac:dyDescent="0.35">
      <c r="B506" s="266"/>
    </row>
    <row r="507" spans="2:2" ht="18" customHeight="1" x14ac:dyDescent="0.35">
      <c r="B507" s="266"/>
    </row>
    <row r="508" spans="2:2" ht="18" customHeight="1" x14ac:dyDescent="0.35">
      <c r="B508" s="266"/>
    </row>
    <row r="509" spans="2:2" ht="18" customHeight="1" x14ac:dyDescent="0.35">
      <c r="B509" s="266"/>
    </row>
    <row r="510" spans="2:2" ht="18" customHeight="1" x14ac:dyDescent="0.35">
      <c r="B510" s="266"/>
    </row>
    <row r="511" spans="2:2" ht="18" customHeight="1" x14ac:dyDescent="0.35">
      <c r="B511" s="266"/>
    </row>
    <row r="512" spans="2:2" ht="18" customHeight="1" x14ac:dyDescent="0.35">
      <c r="B512" s="266"/>
    </row>
    <row r="513" spans="2:2" ht="18" customHeight="1" x14ac:dyDescent="0.35">
      <c r="B513" s="266"/>
    </row>
    <row r="514" spans="2:2" ht="18" customHeight="1" x14ac:dyDescent="0.35">
      <c r="B514" s="266"/>
    </row>
    <row r="515" spans="2:2" ht="18" customHeight="1" x14ac:dyDescent="0.35">
      <c r="B515" s="266"/>
    </row>
    <row r="516" spans="2:2" ht="18" customHeight="1" x14ac:dyDescent="0.35">
      <c r="B516" s="266"/>
    </row>
    <row r="517" spans="2:2" ht="18" customHeight="1" x14ac:dyDescent="0.35">
      <c r="B517" s="266"/>
    </row>
    <row r="518" spans="2:2" ht="18" customHeight="1" x14ac:dyDescent="0.35">
      <c r="B518" s="266"/>
    </row>
    <row r="519" spans="2:2" ht="18" customHeight="1" x14ac:dyDescent="0.35">
      <c r="B519" s="266"/>
    </row>
    <row r="520" spans="2:2" ht="18" customHeight="1" x14ac:dyDescent="0.35">
      <c r="B520" s="266"/>
    </row>
    <row r="521" spans="2:2" ht="18" customHeight="1" x14ac:dyDescent="0.35">
      <c r="B521" s="266"/>
    </row>
    <row r="522" spans="2:2" ht="18" customHeight="1" x14ac:dyDescent="0.35">
      <c r="B522" s="266"/>
    </row>
    <row r="523" spans="2:2" ht="18" customHeight="1" x14ac:dyDescent="0.35">
      <c r="B523" s="266"/>
    </row>
    <row r="524" spans="2:2" ht="18" customHeight="1" x14ac:dyDescent="0.35">
      <c r="B524" s="266"/>
    </row>
    <row r="525" spans="2:2" ht="18" customHeight="1" x14ac:dyDescent="0.35">
      <c r="B525" s="266"/>
    </row>
    <row r="526" spans="2:2" ht="18" customHeight="1" x14ac:dyDescent="0.35">
      <c r="B526" s="266"/>
    </row>
    <row r="527" spans="2:2" ht="18" customHeight="1" x14ac:dyDescent="0.35">
      <c r="B527" s="266"/>
    </row>
    <row r="528" spans="2:2" ht="18" customHeight="1" x14ac:dyDescent="0.35">
      <c r="B528" s="266"/>
    </row>
    <row r="529" spans="2:2" ht="18" customHeight="1" x14ac:dyDescent="0.35">
      <c r="B529" s="266"/>
    </row>
    <row r="530" spans="2:2" ht="18" customHeight="1" x14ac:dyDescent="0.35">
      <c r="B530" s="266"/>
    </row>
    <row r="531" spans="2:2" ht="18" customHeight="1" x14ac:dyDescent="0.35">
      <c r="B531" s="266"/>
    </row>
    <row r="532" spans="2:2" ht="18" customHeight="1" x14ac:dyDescent="0.35">
      <c r="B532" s="266"/>
    </row>
    <row r="533" spans="2:2" ht="18" customHeight="1" x14ac:dyDescent="0.35">
      <c r="B533" s="266"/>
    </row>
    <row r="534" spans="2:2" ht="18" customHeight="1" x14ac:dyDescent="0.35">
      <c r="B534" s="266"/>
    </row>
    <row r="535" spans="2:2" ht="18" customHeight="1" x14ac:dyDescent="0.35">
      <c r="B535" s="266"/>
    </row>
    <row r="536" spans="2:2" ht="18" customHeight="1" x14ac:dyDescent="0.35">
      <c r="B536" s="266"/>
    </row>
    <row r="537" spans="2:2" ht="18" customHeight="1" x14ac:dyDescent="0.35">
      <c r="B537" s="266"/>
    </row>
    <row r="538" spans="2:2" ht="18" customHeight="1" x14ac:dyDescent="0.35">
      <c r="B538" s="266"/>
    </row>
    <row r="539" spans="2:2" ht="18" customHeight="1" x14ac:dyDescent="0.35">
      <c r="B539" s="266"/>
    </row>
    <row r="540" spans="2:2" ht="18" customHeight="1" x14ac:dyDescent="0.35">
      <c r="B540" s="266"/>
    </row>
    <row r="541" spans="2:2" ht="18" customHeight="1" x14ac:dyDescent="0.35">
      <c r="B541" s="266"/>
    </row>
    <row r="542" spans="2:2" ht="18" customHeight="1" x14ac:dyDescent="0.35">
      <c r="B542" s="266"/>
    </row>
    <row r="543" spans="2:2" ht="18" customHeight="1" x14ac:dyDescent="0.35">
      <c r="B543" s="266"/>
    </row>
    <row r="544" spans="2:2" ht="18" customHeight="1" x14ac:dyDescent="0.35">
      <c r="B544" s="266"/>
    </row>
    <row r="545" spans="2:2" ht="18" customHeight="1" x14ac:dyDescent="0.35">
      <c r="B545" s="266"/>
    </row>
    <row r="546" spans="2:2" ht="18" customHeight="1" x14ac:dyDescent="0.35">
      <c r="B546" s="266"/>
    </row>
    <row r="547" spans="2:2" ht="18" customHeight="1" x14ac:dyDescent="0.35">
      <c r="B547" s="266"/>
    </row>
    <row r="548" spans="2:2" ht="18" customHeight="1" x14ac:dyDescent="0.35">
      <c r="B548" s="266"/>
    </row>
    <row r="549" spans="2:2" ht="18" customHeight="1" x14ac:dyDescent="0.35">
      <c r="B549" s="266"/>
    </row>
    <row r="550" spans="2:2" ht="18" customHeight="1" x14ac:dyDescent="0.35">
      <c r="B550" s="266"/>
    </row>
    <row r="551" spans="2:2" ht="18" customHeight="1" x14ac:dyDescent="0.35">
      <c r="B551" s="266"/>
    </row>
    <row r="552" spans="2:2" ht="18" customHeight="1" x14ac:dyDescent="0.35">
      <c r="B552" s="266"/>
    </row>
    <row r="553" spans="2:2" ht="18" customHeight="1" x14ac:dyDescent="0.35">
      <c r="B553" s="266"/>
    </row>
    <row r="554" spans="2:2" ht="18" customHeight="1" x14ac:dyDescent="0.35">
      <c r="B554" s="266"/>
    </row>
    <row r="555" spans="2:2" ht="18" customHeight="1" x14ac:dyDescent="0.35">
      <c r="B555" s="266"/>
    </row>
    <row r="556" spans="2:2" ht="18" customHeight="1" x14ac:dyDescent="0.35">
      <c r="B556" s="266"/>
    </row>
    <row r="557" spans="2:2" ht="18" customHeight="1" x14ac:dyDescent="0.35">
      <c r="B557" s="266"/>
    </row>
    <row r="558" spans="2:2" ht="18" customHeight="1" x14ac:dyDescent="0.35">
      <c r="B558" s="266"/>
    </row>
    <row r="559" spans="2:2" ht="18" customHeight="1" x14ac:dyDescent="0.35">
      <c r="B559" s="266"/>
    </row>
    <row r="560" spans="2:2" ht="18" customHeight="1" x14ac:dyDescent="0.35">
      <c r="B560" s="266"/>
    </row>
    <row r="561" spans="2:2" ht="18" customHeight="1" x14ac:dyDescent="0.35">
      <c r="B561" s="266"/>
    </row>
    <row r="562" spans="2:2" ht="18" customHeight="1" x14ac:dyDescent="0.35">
      <c r="B562" s="266"/>
    </row>
    <row r="563" spans="2:2" ht="18" customHeight="1" x14ac:dyDescent="0.35">
      <c r="B563" s="266"/>
    </row>
    <row r="564" spans="2:2" ht="18" customHeight="1" x14ac:dyDescent="0.35">
      <c r="B564" s="266"/>
    </row>
    <row r="565" spans="2:2" ht="18" customHeight="1" x14ac:dyDescent="0.35">
      <c r="B565" s="266"/>
    </row>
    <row r="566" spans="2:2" ht="18" customHeight="1" x14ac:dyDescent="0.35">
      <c r="B566" s="266"/>
    </row>
    <row r="567" spans="2:2" ht="18" customHeight="1" x14ac:dyDescent="0.35">
      <c r="B567" s="266"/>
    </row>
    <row r="568" spans="2:2" ht="18" customHeight="1" x14ac:dyDescent="0.35">
      <c r="B568" s="266"/>
    </row>
    <row r="569" spans="2:2" ht="18" customHeight="1" x14ac:dyDescent="0.35">
      <c r="B569" s="266"/>
    </row>
    <row r="570" spans="2:2" ht="18" customHeight="1" x14ac:dyDescent="0.35">
      <c r="B570" s="266"/>
    </row>
    <row r="571" spans="2:2" ht="18" customHeight="1" x14ac:dyDescent="0.35">
      <c r="B571" s="266"/>
    </row>
    <row r="572" spans="2:2" ht="18" customHeight="1" x14ac:dyDescent="0.35">
      <c r="B572" s="266"/>
    </row>
    <row r="573" spans="2:2" ht="18" customHeight="1" x14ac:dyDescent="0.35">
      <c r="B573" s="266"/>
    </row>
    <row r="574" spans="2:2" ht="18" customHeight="1" x14ac:dyDescent="0.35">
      <c r="B574" s="266"/>
    </row>
    <row r="575" spans="2:2" ht="18" customHeight="1" x14ac:dyDescent="0.35">
      <c r="B575" s="266"/>
    </row>
    <row r="576" spans="2:2" ht="18" customHeight="1" x14ac:dyDescent="0.35">
      <c r="B576" s="266"/>
    </row>
    <row r="577" spans="2:2" ht="18" customHeight="1" x14ac:dyDescent="0.35">
      <c r="B577" s="266"/>
    </row>
    <row r="578" spans="2:2" ht="18" customHeight="1" x14ac:dyDescent="0.35">
      <c r="B578" s="266"/>
    </row>
    <row r="579" spans="2:2" ht="18" customHeight="1" x14ac:dyDescent="0.35">
      <c r="B579" s="266"/>
    </row>
    <row r="580" spans="2:2" ht="18" customHeight="1" x14ac:dyDescent="0.35">
      <c r="B580" s="266"/>
    </row>
    <row r="581" spans="2:2" ht="18" customHeight="1" x14ac:dyDescent="0.35">
      <c r="B581" s="266"/>
    </row>
    <row r="582" spans="2:2" ht="18" customHeight="1" x14ac:dyDescent="0.35">
      <c r="B582" s="266"/>
    </row>
    <row r="583" spans="2:2" ht="18" customHeight="1" x14ac:dyDescent="0.35">
      <c r="B583" s="266"/>
    </row>
    <row r="584" spans="2:2" ht="18" customHeight="1" x14ac:dyDescent="0.35">
      <c r="B584" s="266"/>
    </row>
    <row r="585" spans="2:2" ht="18" customHeight="1" x14ac:dyDescent="0.35">
      <c r="B585" s="266"/>
    </row>
    <row r="586" spans="2:2" ht="18" customHeight="1" x14ac:dyDescent="0.35">
      <c r="B586" s="266"/>
    </row>
    <row r="587" spans="2:2" ht="18" customHeight="1" x14ac:dyDescent="0.35">
      <c r="B587" s="266"/>
    </row>
    <row r="588" spans="2:2" ht="18" customHeight="1" x14ac:dyDescent="0.35">
      <c r="B588" s="266"/>
    </row>
    <row r="589" spans="2:2" ht="18" customHeight="1" x14ac:dyDescent="0.35">
      <c r="B589" s="266"/>
    </row>
    <row r="590" spans="2:2" ht="18" customHeight="1" x14ac:dyDescent="0.35">
      <c r="B590" s="266"/>
    </row>
    <row r="591" spans="2:2" ht="18" customHeight="1" x14ac:dyDescent="0.35">
      <c r="B591" s="266"/>
    </row>
    <row r="592" spans="2:2" ht="18" customHeight="1" x14ac:dyDescent="0.35">
      <c r="B592" s="266"/>
    </row>
    <row r="593" spans="2:2" ht="18" customHeight="1" x14ac:dyDescent="0.35">
      <c r="B593" s="266"/>
    </row>
    <row r="594" spans="2:2" ht="18" customHeight="1" x14ac:dyDescent="0.35">
      <c r="B594" s="266"/>
    </row>
    <row r="595" spans="2:2" ht="18" customHeight="1" x14ac:dyDescent="0.35">
      <c r="B595" s="266"/>
    </row>
    <row r="596" spans="2:2" ht="18" customHeight="1" x14ac:dyDescent="0.35">
      <c r="B596" s="266"/>
    </row>
    <row r="597" spans="2:2" ht="18" customHeight="1" x14ac:dyDescent="0.35">
      <c r="B597" s="266"/>
    </row>
    <row r="598" spans="2:2" ht="18" customHeight="1" x14ac:dyDescent="0.35">
      <c r="B598" s="266"/>
    </row>
    <row r="599" spans="2:2" ht="18" customHeight="1" x14ac:dyDescent="0.35">
      <c r="B599" s="266"/>
    </row>
    <row r="600" spans="2:2" ht="18" customHeight="1" x14ac:dyDescent="0.35">
      <c r="B600" s="266"/>
    </row>
    <row r="601" spans="2:2" ht="18" customHeight="1" x14ac:dyDescent="0.35">
      <c r="B601" s="266"/>
    </row>
    <row r="602" spans="2:2" ht="18" customHeight="1" x14ac:dyDescent="0.35">
      <c r="B602" s="266"/>
    </row>
    <row r="603" spans="2:2" ht="18" customHeight="1" x14ac:dyDescent="0.35">
      <c r="B603" s="266"/>
    </row>
    <row r="604" spans="2:2" ht="18" customHeight="1" x14ac:dyDescent="0.35">
      <c r="B604" s="266"/>
    </row>
    <row r="605" spans="2:2" ht="18" customHeight="1" x14ac:dyDescent="0.35">
      <c r="B605" s="266"/>
    </row>
    <row r="606" spans="2:2" ht="18" customHeight="1" x14ac:dyDescent="0.35">
      <c r="B606" s="266"/>
    </row>
    <row r="607" spans="2:2" ht="18" customHeight="1" x14ac:dyDescent="0.35">
      <c r="B607" s="266"/>
    </row>
    <row r="608" spans="2:2" ht="18" customHeight="1" x14ac:dyDescent="0.35">
      <c r="B608" s="266"/>
    </row>
    <row r="609" spans="2:2" ht="18" customHeight="1" x14ac:dyDescent="0.35">
      <c r="B609" s="266"/>
    </row>
    <row r="610" spans="2:2" ht="18" customHeight="1" x14ac:dyDescent="0.35">
      <c r="B610" s="266"/>
    </row>
    <row r="611" spans="2:2" ht="18" customHeight="1" x14ac:dyDescent="0.35">
      <c r="B611" s="266"/>
    </row>
    <row r="612" spans="2:2" ht="18" customHeight="1" x14ac:dyDescent="0.35">
      <c r="B612" s="266"/>
    </row>
    <row r="613" spans="2:2" ht="18" customHeight="1" x14ac:dyDescent="0.35">
      <c r="B613" s="266"/>
    </row>
    <row r="614" spans="2:2" ht="18" customHeight="1" x14ac:dyDescent="0.35">
      <c r="B614" s="266"/>
    </row>
    <row r="615" spans="2:2" ht="18" customHeight="1" x14ac:dyDescent="0.35">
      <c r="B615" s="266"/>
    </row>
    <row r="616" spans="2:2" ht="18" customHeight="1" x14ac:dyDescent="0.35">
      <c r="B616" s="266"/>
    </row>
    <row r="617" spans="2:2" ht="18" customHeight="1" x14ac:dyDescent="0.35">
      <c r="B617" s="266"/>
    </row>
    <row r="618" spans="2:2" ht="18" customHeight="1" x14ac:dyDescent="0.35">
      <c r="B618" s="266"/>
    </row>
    <row r="619" spans="2:2" ht="18" customHeight="1" x14ac:dyDescent="0.35">
      <c r="B619" s="266"/>
    </row>
    <row r="620" spans="2:2" ht="18" customHeight="1" x14ac:dyDescent="0.35">
      <c r="B620" s="266"/>
    </row>
    <row r="621" spans="2:2" ht="18" customHeight="1" x14ac:dyDescent="0.35">
      <c r="B621" s="266"/>
    </row>
    <row r="622" spans="2:2" ht="18" customHeight="1" x14ac:dyDescent="0.35">
      <c r="B622" s="266"/>
    </row>
    <row r="623" spans="2:2" ht="18" customHeight="1" x14ac:dyDescent="0.35">
      <c r="B623" s="266"/>
    </row>
    <row r="624" spans="2:2" ht="18" customHeight="1" x14ac:dyDescent="0.35">
      <c r="B624" s="266"/>
    </row>
    <row r="625" spans="2:2" ht="18" customHeight="1" x14ac:dyDescent="0.35">
      <c r="B625" s="266"/>
    </row>
    <row r="626" spans="2:2" ht="18" customHeight="1" x14ac:dyDescent="0.35">
      <c r="B626" s="266"/>
    </row>
    <row r="627" spans="2:2" ht="18" customHeight="1" x14ac:dyDescent="0.35">
      <c r="B627" s="266"/>
    </row>
    <row r="628" spans="2:2" ht="18" customHeight="1" x14ac:dyDescent="0.35">
      <c r="B628" s="266"/>
    </row>
    <row r="629" spans="2:2" ht="18" customHeight="1" x14ac:dyDescent="0.35">
      <c r="B629" s="266"/>
    </row>
    <row r="630" spans="2:2" ht="18" customHeight="1" x14ac:dyDescent="0.35">
      <c r="B630" s="266"/>
    </row>
    <row r="631" spans="2:2" ht="18" customHeight="1" x14ac:dyDescent="0.35">
      <c r="B631" s="266"/>
    </row>
    <row r="632" spans="2:2" ht="18" customHeight="1" x14ac:dyDescent="0.35">
      <c r="B632" s="266"/>
    </row>
    <row r="633" spans="2:2" ht="18" customHeight="1" x14ac:dyDescent="0.35">
      <c r="B633" s="266"/>
    </row>
    <row r="634" spans="2:2" ht="18" customHeight="1" x14ac:dyDescent="0.35">
      <c r="B634" s="266"/>
    </row>
    <row r="635" spans="2:2" ht="18" customHeight="1" x14ac:dyDescent="0.35">
      <c r="B635" s="266"/>
    </row>
    <row r="636" spans="2:2" ht="18" customHeight="1" x14ac:dyDescent="0.35">
      <c r="B636" s="266"/>
    </row>
    <row r="637" spans="2:2" ht="18" customHeight="1" x14ac:dyDescent="0.35">
      <c r="B637" s="266"/>
    </row>
    <row r="638" spans="2:2" ht="18" customHeight="1" x14ac:dyDescent="0.35">
      <c r="B638" s="266"/>
    </row>
    <row r="639" spans="2:2" ht="18" customHeight="1" x14ac:dyDescent="0.35">
      <c r="B639" s="266"/>
    </row>
    <row r="640" spans="2:2" ht="18" customHeight="1" x14ac:dyDescent="0.35">
      <c r="B640" s="266"/>
    </row>
    <row r="641" spans="2:2" ht="18" customHeight="1" x14ac:dyDescent="0.35">
      <c r="B641" s="266"/>
    </row>
    <row r="642" spans="2:2" ht="18" customHeight="1" x14ac:dyDescent="0.35">
      <c r="B642" s="266"/>
    </row>
    <row r="643" spans="2:2" ht="18" customHeight="1" x14ac:dyDescent="0.35">
      <c r="B643" s="266"/>
    </row>
    <row r="644" spans="2:2" ht="18" customHeight="1" x14ac:dyDescent="0.35">
      <c r="B644" s="266"/>
    </row>
    <row r="645" spans="2:2" ht="18" customHeight="1" x14ac:dyDescent="0.35">
      <c r="B645" s="266"/>
    </row>
    <row r="646" spans="2:2" ht="18" customHeight="1" x14ac:dyDescent="0.35">
      <c r="B646" s="266"/>
    </row>
    <row r="647" spans="2:2" ht="18" customHeight="1" x14ac:dyDescent="0.35">
      <c r="B647" s="266"/>
    </row>
    <row r="648" spans="2:2" ht="18" customHeight="1" x14ac:dyDescent="0.35">
      <c r="B648" s="266"/>
    </row>
    <row r="649" spans="2:2" ht="18" customHeight="1" x14ac:dyDescent="0.35">
      <c r="B649" s="266"/>
    </row>
    <row r="650" spans="2:2" ht="18" customHeight="1" x14ac:dyDescent="0.35">
      <c r="B650" s="266"/>
    </row>
    <row r="651" spans="2:2" ht="18" customHeight="1" x14ac:dyDescent="0.35">
      <c r="B651" s="266"/>
    </row>
    <row r="652" spans="2:2" ht="18" customHeight="1" x14ac:dyDescent="0.35">
      <c r="B652" s="266"/>
    </row>
    <row r="653" spans="2:2" ht="18" customHeight="1" x14ac:dyDescent="0.35">
      <c r="B653" s="266"/>
    </row>
    <row r="654" spans="2:2" ht="18" customHeight="1" x14ac:dyDescent="0.35">
      <c r="B654" s="266"/>
    </row>
    <row r="655" spans="2:2" ht="18" customHeight="1" x14ac:dyDescent="0.35">
      <c r="B655" s="266"/>
    </row>
    <row r="656" spans="2:2" ht="18" customHeight="1" x14ac:dyDescent="0.35">
      <c r="B656" s="266"/>
    </row>
    <row r="657" spans="2:2" ht="18" customHeight="1" x14ac:dyDescent="0.35">
      <c r="B657" s="266"/>
    </row>
    <row r="658" spans="2:2" ht="18" customHeight="1" x14ac:dyDescent="0.35">
      <c r="B658" s="266"/>
    </row>
    <row r="659" spans="2:2" ht="18" customHeight="1" x14ac:dyDescent="0.35">
      <c r="B659" s="266"/>
    </row>
    <row r="660" spans="2:2" ht="18" customHeight="1" x14ac:dyDescent="0.35">
      <c r="B660" s="266"/>
    </row>
    <row r="661" spans="2:2" ht="18" customHeight="1" x14ac:dyDescent="0.35">
      <c r="B661" s="266"/>
    </row>
    <row r="662" spans="2:2" ht="18" customHeight="1" x14ac:dyDescent="0.35">
      <c r="B662" s="266"/>
    </row>
    <row r="663" spans="2:2" ht="18" customHeight="1" x14ac:dyDescent="0.35">
      <c r="B663" s="266"/>
    </row>
    <row r="664" spans="2:2" ht="18" customHeight="1" x14ac:dyDescent="0.35">
      <c r="B664" s="266"/>
    </row>
    <row r="665" spans="2:2" ht="18" customHeight="1" x14ac:dyDescent="0.35">
      <c r="B665" s="266"/>
    </row>
    <row r="666" spans="2:2" ht="18" customHeight="1" x14ac:dyDescent="0.35">
      <c r="B666" s="266"/>
    </row>
    <row r="667" spans="2:2" ht="18" customHeight="1" x14ac:dyDescent="0.35">
      <c r="B667" s="266"/>
    </row>
    <row r="668" spans="2:2" ht="18" customHeight="1" x14ac:dyDescent="0.35">
      <c r="B668" s="266"/>
    </row>
    <row r="669" spans="2:2" ht="18" customHeight="1" x14ac:dyDescent="0.35">
      <c r="B669" s="266"/>
    </row>
    <row r="670" spans="2:2" ht="18" customHeight="1" x14ac:dyDescent="0.35">
      <c r="B670" s="266"/>
    </row>
    <row r="671" spans="2:2" ht="18" customHeight="1" x14ac:dyDescent="0.35">
      <c r="B671" s="266"/>
    </row>
    <row r="672" spans="2:2" ht="18" customHeight="1" x14ac:dyDescent="0.35">
      <c r="B672" s="266"/>
    </row>
    <row r="673" spans="2:2" ht="18" customHeight="1" x14ac:dyDescent="0.35">
      <c r="B673" s="266"/>
    </row>
    <row r="674" spans="2:2" ht="18" customHeight="1" x14ac:dyDescent="0.35">
      <c r="B674" s="266"/>
    </row>
    <row r="675" spans="2:2" ht="18" customHeight="1" x14ac:dyDescent="0.35">
      <c r="B675" s="266"/>
    </row>
    <row r="676" spans="2:2" ht="18" customHeight="1" x14ac:dyDescent="0.35">
      <c r="B676" s="266"/>
    </row>
    <row r="677" spans="2:2" ht="18" customHeight="1" x14ac:dyDescent="0.35">
      <c r="B677" s="266"/>
    </row>
    <row r="678" spans="2:2" ht="18" customHeight="1" x14ac:dyDescent="0.35">
      <c r="B678" s="266"/>
    </row>
    <row r="679" spans="2:2" ht="18" customHeight="1" x14ac:dyDescent="0.35">
      <c r="B679" s="266"/>
    </row>
    <row r="680" spans="2:2" ht="18" customHeight="1" x14ac:dyDescent="0.35">
      <c r="B680" s="266"/>
    </row>
    <row r="681" spans="2:2" ht="18" customHeight="1" x14ac:dyDescent="0.35">
      <c r="B681" s="266"/>
    </row>
    <row r="682" spans="2:2" ht="18" customHeight="1" x14ac:dyDescent="0.35">
      <c r="B682" s="266"/>
    </row>
    <row r="683" spans="2:2" ht="18" customHeight="1" x14ac:dyDescent="0.35">
      <c r="B683" s="266"/>
    </row>
    <row r="684" spans="2:2" ht="18" customHeight="1" x14ac:dyDescent="0.35">
      <c r="B684" s="266"/>
    </row>
    <row r="685" spans="2:2" ht="18" customHeight="1" x14ac:dyDescent="0.35">
      <c r="B685" s="266"/>
    </row>
    <row r="686" spans="2:2" ht="18" customHeight="1" x14ac:dyDescent="0.35">
      <c r="B686" s="266"/>
    </row>
    <row r="687" spans="2:2" ht="18" customHeight="1" x14ac:dyDescent="0.35">
      <c r="B687" s="266"/>
    </row>
    <row r="688" spans="2:2" ht="18" customHeight="1" x14ac:dyDescent="0.35">
      <c r="B688" s="266"/>
    </row>
    <row r="689" spans="2:2" ht="18" customHeight="1" x14ac:dyDescent="0.35">
      <c r="B689" s="266"/>
    </row>
    <row r="690" spans="2:2" ht="18" customHeight="1" x14ac:dyDescent="0.35">
      <c r="B690" s="266"/>
    </row>
    <row r="691" spans="2:2" ht="18" customHeight="1" x14ac:dyDescent="0.35">
      <c r="B691" s="266"/>
    </row>
    <row r="692" spans="2:2" ht="18" customHeight="1" x14ac:dyDescent="0.35">
      <c r="B692" s="266"/>
    </row>
    <row r="693" spans="2:2" ht="18" customHeight="1" x14ac:dyDescent="0.35">
      <c r="B693" s="266"/>
    </row>
    <row r="694" spans="2:2" ht="18" customHeight="1" x14ac:dyDescent="0.35">
      <c r="B694" s="266"/>
    </row>
    <row r="695" spans="2:2" ht="18" customHeight="1" x14ac:dyDescent="0.35">
      <c r="B695" s="266"/>
    </row>
    <row r="696" spans="2:2" ht="18" customHeight="1" x14ac:dyDescent="0.35">
      <c r="B696" s="266"/>
    </row>
    <row r="697" spans="2:2" ht="18" customHeight="1" x14ac:dyDescent="0.35">
      <c r="B697" s="266"/>
    </row>
    <row r="698" spans="2:2" ht="18" customHeight="1" x14ac:dyDescent="0.35">
      <c r="B698" s="266"/>
    </row>
    <row r="699" spans="2:2" ht="18" customHeight="1" x14ac:dyDescent="0.35">
      <c r="B699" s="266"/>
    </row>
    <row r="700" spans="2:2" ht="18" customHeight="1" x14ac:dyDescent="0.35">
      <c r="B700" s="266"/>
    </row>
    <row r="701" spans="2:2" ht="18" customHeight="1" x14ac:dyDescent="0.35">
      <c r="B701" s="266"/>
    </row>
    <row r="702" spans="2:2" ht="18" customHeight="1" x14ac:dyDescent="0.35">
      <c r="B702" s="266"/>
    </row>
    <row r="703" spans="2:2" ht="18" customHeight="1" x14ac:dyDescent="0.35">
      <c r="B703" s="266"/>
    </row>
    <row r="704" spans="2:2" ht="18" customHeight="1" x14ac:dyDescent="0.35">
      <c r="B704" s="266"/>
    </row>
    <row r="705" spans="2:2" ht="18" customHeight="1" x14ac:dyDescent="0.35">
      <c r="B705" s="266"/>
    </row>
    <row r="706" spans="2:2" ht="18" customHeight="1" x14ac:dyDescent="0.35">
      <c r="B706" s="266"/>
    </row>
    <row r="707" spans="2:2" ht="18" customHeight="1" x14ac:dyDescent="0.35">
      <c r="B707" s="266"/>
    </row>
    <row r="708" spans="2:2" ht="18" customHeight="1" x14ac:dyDescent="0.35">
      <c r="B708" s="266"/>
    </row>
    <row r="709" spans="2:2" ht="18" customHeight="1" x14ac:dyDescent="0.35">
      <c r="B709" s="266"/>
    </row>
    <row r="710" spans="2:2" ht="18" customHeight="1" x14ac:dyDescent="0.35">
      <c r="B710" s="266"/>
    </row>
    <row r="711" spans="2:2" ht="18" customHeight="1" x14ac:dyDescent="0.35">
      <c r="B711" s="266"/>
    </row>
    <row r="712" spans="2:2" ht="18" customHeight="1" x14ac:dyDescent="0.35">
      <c r="B712" s="266"/>
    </row>
    <row r="713" spans="2:2" ht="18" customHeight="1" x14ac:dyDescent="0.35">
      <c r="B713" s="266"/>
    </row>
    <row r="714" spans="2:2" ht="18" customHeight="1" x14ac:dyDescent="0.35">
      <c r="B714" s="266"/>
    </row>
    <row r="715" spans="2:2" ht="18" customHeight="1" x14ac:dyDescent="0.35">
      <c r="B715" s="266"/>
    </row>
    <row r="716" spans="2:2" ht="18" customHeight="1" x14ac:dyDescent="0.35">
      <c r="B716" s="266"/>
    </row>
    <row r="717" spans="2:2" ht="18" customHeight="1" x14ac:dyDescent="0.35">
      <c r="B717" s="266"/>
    </row>
    <row r="718" spans="2:2" ht="18" customHeight="1" x14ac:dyDescent="0.35">
      <c r="B718" s="266"/>
    </row>
    <row r="719" spans="2:2" ht="18" customHeight="1" x14ac:dyDescent="0.35">
      <c r="B719" s="266"/>
    </row>
    <row r="720" spans="2:2" ht="18" customHeight="1" x14ac:dyDescent="0.35">
      <c r="B720" s="266"/>
    </row>
    <row r="721" spans="2:2" ht="18" customHeight="1" x14ac:dyDescent="0.35">
      <c r="B721" s="266"/>
    </row>
    <row r="722" spans="2:2" ht="18" customHeight="1" x14ac:dyDescent="0.35">
      <c r="B722" s="266"/>
    </row>
    <row r="723" spans="2:2" ht="18" customHeight="1" x14ac:dyDescent="0.35">
      <c r="B723" s="266"/>
    </row>
    <row r="724" spans="2:2" ht="18" customHeight="1" x14ac:dyDescent="0.35">
      <c r="B724" s="266"/>
    </row>
    <row r="725" spans="2:2" ht="18" customHeight="1" x14ac:dyDescent="0.35">
      <c r="B725" s="266"/>
    </row>
    <row r="726" spans="2:2" ht="18" customHeight="1" x14ac:dyDescent="0.35">
      <c r="B726" s="266"/>
    </row>
    <row r="727" spans="2:2" ht="18" customHeight="1" x14ac:dyDescent="0.35">
      <c r="B727" s="266"/>
    </row>
    <row r="728" spans="2:2" ht="18" customHeight="1" x14ac:dyDescent="0.35">
      <c r="B728" s="266"/>
    </row>
    <row r="729" spans="2:2" ht="18" customHeight="1" x14ac:dyDescent="0.35">
      <c r="B729" s="266"/>
    </row>
    <row r="730" spans="2:2" ht="18" customHeight="1" x14ac:dyDescent="0.35">
      <c r="B730" s="266"/>
    </row>
    <row r="731" spans="2:2" ht="18" customHeight="1" x14ac:dyDescent="0.35">
      <c r="B731" s="266"/>
    </row>
    <row r="732" spans="2:2" ht="18" customHeight="1" x14ac:dyDescent="0.35">
      <c r="B732" s="266"/>
    </row>
    <row r="733" spans="2:2" ht="18" customHeight="1" x14ac:dyDescent="0.35">
      <c r="B733" s="266"/>
    </row>
    <row r="734" spans="2:2" ht="18" customHeight="1" x14ac:dyDescent="0.35">
      <c r="B734" s="266"/>
    </row>
    <row r="735" spans="2:2" ht="18" customHeight="1" x14ac:dyDescent="0.35">
      <c r="B735" s="266"/>
    </row>
    <row r="736" spans="2:2" ht="18" customHeight="1" x14ac:dyDescent="0.35">
      <c r="B736" s="266"/>
    </row>
    <row r="737" spans="2:2" ht="18" customHeight="1" x14ac:dyDescent="0.35">
      <c r="B737" s="266"/>
    </row>
    <row r="738" spans="2:2" ht="18" customHeight="1" x14ac:dyDescent="0.35">
      <c r="B738" s="266"/>
    </row>
    <row r="739" spans="2:2" ht="18" customHeight="1" x14ac:dyDescent="0.35">
      <c r="B739" s="266"/>
    </row>
    <row r="740" spans="2:2" ht="18" customHeight="1" x14ac:dyDescent="0.35">
      <c r="B740" s="266"/>
    </row>
    <row r="741" spans="2:2" ht="18" customHeight="1" x14ac:dyDescent="0.35">
      <c r="B741" s="266"/>
    </row>
    <row r="742" spans="2:2" ht="18" customHeight="1" x14ac:dyDescent="0.35">
      <c r="B742" s="266"/>
    </row>
    <row r="743" spans="2:2" ht="18" customHeight="1" x14ac:dyDescent="0.35">
      <c r="B743" s="266"/>
    </row>
    <row r="744" spans="2:2" ht="18" customHeight="1" x14ac:dyDescent="0.35">
      <c r="B744" s="266"/>
    </row>
    <row r="745" spans="2:2" ht="18" customHeight="1" x14ac:dyDescent="0.35">
      <c r="B745" s="266"/>
    </row>
    <row r="746" spans="2:2" ht="18" customHeight="1" x14ac:dyDescent="0.35">
      <c r="B746" s="266"/>
    </row>
    <row r="747" spans="2:2" ht="18" customHeight="1" x14ac:dyDescent="0.35">
      <c r="B747" s="266"/>
    </row>
    <row r="748" spans="2:2" ht="18" customHeight="1" x14ac:dyDescent="0.35">
      <c r="B748" s="266"/>
    </row>
    <row r="749" spans="2:2" ht="18" customHeight="1" x14ac:dyDescent="0.35">
      <c r="B749" s="266"/>
    </row>
    <row r="750" spans="2:2" ht="18" customHeight="1" x14ac:dyDescent="0.35">
      <c r="B750" s="266"/>
    </row>
    <row r="751" spans="2:2" ht="18" customHeight="1" x14ac:dyDescent="0.35">
      <c r="B751" s="266"/>
    </row>
    <row r="752" spans="2:2" ht="18" customHeight="1" x14ac:dyDescent="0.35">
      <c r="B752" s="266"/>
    </row>
    <row r="753" spans="2:2" ht="18" customHeight="1" x14ac:dyDescent="0.35">
      <c r="B753" s="266"/>
    </row>
    <row r="754" spans="2:2" ht="18" customHeight="1" x14ac:dyDescent="0.35">
      <c r="B754" s="266"/>
    </row>
    <row r="755" spans="2:2" ht="18" customHeight="1" x14ac:dyDescent="0.35">
      <c r="B755" s="266"/>
    </row>
    <row r="756" spans="2:2" ht="18" customHeight="1" x14ac:dyDescent="0.35">
      <c r="B756" s="266"/>
    </row>
    <row r="757" spans="2:2" ht="18" customHeight="1" x14ac:dyDescent="0.35">
      <c r="B757" s="266"/>
    </row>
    <row r="758" spans="2:2" ht="18" customHeight="1" x14ac:dyDescent="0.35">
      <c r="B758" s="266"/>
    </row>
    <row r="759" spans="2:2" ht="18" customHeight="1" x14ac:dyDescent="0.35">
      <c r="B759" s="266"/>
    </row>
    <row r="760" spans="2:2" ht="18" customHeight="1" x14ac:dyDescent="0.35">
      <c r="B760" s="266"/>
    </row>
    <row r="761" spans="2:2" ht="18" customHeight="1" x14ac:dyDescent="0.35">
      <c r="B761" s="266"/>
    </row>
    <row r="762" spans="2:2" ht="18" customHeight="1" x14ac:dyDescent="0.35">
      <c r="B762" s="266"/>
    </row>
    <row r="763" spans="2:2" ht="18" customHeight="1" x14ac:dyDescent="0.35">
      <c r="B763" s="266"/>
    </row>
    <row r="764" spans="2:2" ht="18" customHeight="1" x14ac:dyDescent="0.35">
      <c r="B764" s="266"/>
    </row>
    <row r="765" spans="2:2" ht="18" customHeight="1" x14ac:dyDescent="0.35">
      <c r="B765" s="266"/>
    </row>
    <row r="766" spans="2:2" ht="18" customHeight="1" x14ac:dyDescent="0.35">
      <c r="B766" s="266"/>
    </row>
    <row r="767" spans="2:2" ht="18" customHeight="1" x14ac:dyDescent="0.35">
      <c r="B767" s="266"/>
    </row>
    <row r="768" spans="2:2" ht="18" customHeight="1" x14ac:dyDescent="0.35">
      <c r="B768" s="266"/>
    </row>
    <row r="769" spans="2:2" ht="18" customHeight="1" x14ac:dyDescent="0.35">
      <c r="B769" s="266"/>
    </row>
    <row r="770" spans="2:2" ht="18" customHeight="1" x14ac:dyDescent="0.35">
      <c r="B770" s="266"/>
    </row>
    <row r="771" spans="2:2" ht="18" customHeight="1" x14ac:dyDescent="0.35">
      <c r="B771" s="266"/>
    </row>
    <row r="772" spans="2:2" ht="18" customHeight="1" x14ac:dyDescent="0.35">
      <c r="B772" s="266"/>
    </row>
    <row r="773" spans="2:2" ht="18" customHeight="1" x14ac:dyDescent="0.35">
      <c r="B773" s="266"/>
    </row>
    <row r="774" spans="2:2" ht="18" customHeight="1" x14ac:dyDescent="0.35">
      <c r="B774" s="266"/>
    </row>
    <row r="775" spans="2:2" ht="18" customHeight="1" x14ac:dyDescent="0.35">
      <c r="B775" s="266"/>
    </row>
    <row r="776" spans="2:2" ht="18" customHeight="1" x14ac:dyDescent="0.35">
      <c r="B776" s="266"/>
    </row>
    <row r="777" spans="2:2" ht="18" customHeight="1" x14ac:dyDescent="0.35">
      <c r="B777" s="266"/>
    </row>
    <row r="778" spans="2:2" ht="18" customHeight="1" x14ac:dyDescent="0.35">
      <c r="B778" s="266"/>
    </row>
    <row r="779" spans="2:2" ht="18" customHeight="1" x14ac:dyDescent="0.35">
      <c r="B779" s="266"/>
    </row>
    <row r="780" spans="2:2" ht="18" customHeight="1" x14ac:dyDescent="0.35">
      <c r="B780" s="266"/>
    </row>
    <row r="781" spans="2:2" ht="18" customHeight="1" x14ac:dyDescent="0.35">
      <c r="B781" s="266"/>
    </row>
    <row r="782" spans="2:2" ht="18" customHeight="1" x14ac:dyDescent="0.35">
      <c r="B782" s="266"/>
    </row>
    <row r="783" spans="2:2" ht="18" customHeight="1" x14ac:dyDescent="0.35">
      <c r="B783" s="266"/>
    </row>
    <row r="784" spans="2:2" ht="18" customHeight="1" x14ac:dyDescent="0.35">
      <c r="B784" s="266"/>
    </row>
    <row r="785" spans="2:2" ht="18" customHeight="1" x14ac:dyDescent="0.35">
      <c r="B785" s="266"/>
    </row>
    <row r="786" spans="2:2" ht="18" customHeight="1" x14ac:dyDescent="0.35">
      <c r="B786" s="266"/>
    </row>
    <row r="787" spans="2:2" ht="18" customHeight="1" x14ac:dyDescent="0.35">
      <c r="B787" s="266"/>
    </row>
    <row r="788" spans="2:2" ht="18" customHeight="1" x14ac:dyDescent="0.35">
      <c r="B788" s="266"/>
    </row>
    <row r="789" spans="2:2" ht="18" customHeight="1" x14ac:dyDescent="0.35">
      <c r="B789" s="266"/>
    </row>
    <row r="790" spans="2:2" ht="18" customHeight="1" x14ac:dyDescent="0.35">
      <c r="B790" s="266"/>
    </row>
    <row r="791" spans="2:2" ht="18" customHeight="1" x14ac:dyDescent="0.35">
      <c r="B791" s="266"/>
    </row>
    <row r="792" spans="2:2" ht="18" customHeight="1" x14ac:dyDescent="0.35">
      <c r="B792" s="266"/>
    </row>
    <row r="793" spans="2:2" ht="18" customHeight="1" x14ac:dyDescent="0.35">
      <c r="B793" s="266"/>
    </row>
    <row r="794" spans="2:2" ht="18" customHeight="1" x14ac:dyDescent="0.35">
      <c r="B794" s="266"/>
    </row>
    <row r="795" spans="2:2" ht="18" customHeight="1" x14ac:dyDescent="0.35">
      <c r="B795" s="266"/>
    </row>
    <row r="796" spans="2:2" ht="18" customHeight="1" x14ac:dyDescent="0.35">
      <c r="B796" s="266"/>
    </row>
    <row r="797" spans="2:2" ht="18" customHeight="1" x14ac:dyDescent="0.35">
      <c r="B797" s="266"/>
    </row>
    <row r="798" spans="2:2" ht="18" customHeight="1" x14ac:dyDescent="0.35">
      <c r="B798" s="266"/>
    </row>
    <row r="799" spans="2:2" ht="18" customHeight="1" x14ac:dyDescent="0.35">
      <c r="B799" s="266"/>
    </row>
    <row r="800" spans="2:2" ht="18" customHeight="1" x14ac:dyDescent="0.35">
      <c r="B800" s="266"/>
    </row>
    <row r="801" spans="2:2" ht="18" customHeight="1" x14ac:dyDescent="0.35">
      <c r="B801" s="266"/>
    </row>
    <row r="802" spans="2:2" ht="18" customHeight="1" x14ac:dyDescent="0.35">
      <c r="B802" s="266"/>
    </row>
    <row r="803" spans="2:2" ht="18" customHeight="1" x14ac:dyDescent="0.35">
      <c r="B803" s="266"/>
    </row>
    <row r="804" spans="2:2" ht="18" customHeight="1" x14ac:dyDescent="0.35">
      <c r="B804" s="266"/>
    </row>
    <row r="805" spans="2:2" ht="18" customHeight="1" x14ac:dyDescent="0.35">
      <c r="B805" s="266"/>
    </row>
    <row r="806" spans="2:2" ht="18" customHeight="1" x14ac:dyDescent="0.35">
      <c r="B806" s="266"/>
    </row>
    <row r="807" spans="2:2" ht="18" customHeight="1" x14ac:dyDescent="0.35">
      <c r="B807" s="266"/>
    </row>
    <row r="808" spans="2:2" ht="18" customHeight="1" x14ac:dyDescent="0.35">
      <c r="B808" s="266"/>
    </row>
    <row r="809" spans="2:2" ht="18" customHeight="1" x14ac:dyDescent="0.35">
      <c r="B809" s="266"/>
    </row>
    <row r="810" spans="2:2" ht="18" customHeight="1" x14ac:dyDescent="0.35">
      <c r="B810" s="266"/>
    </row>
    <row r="811" spans="2:2" ht="18" customHeight="1" x14ac:dyDescent="0.35">
      <c r="B811" s="266"/>
    </row>
    <row r="812" spans="2:2" ht="18" customHeight="1" x14ac:dyDescent="0.35">
      <c r="B812" s="266"/>
    </row>
    <row r="813" spans="2:2" ht="18" customHeight="1" x14ac:dyDescent="0.35">
      <c r="B813" s="266"/>
    </row>
    <row r="814" spans="2:2" ht="18" customHeight="1" x14ac:dyDescent="0.35">
      <c r="B814" s="266"/>
    </row>
    <row r="815" spans="2:2" ht="18" customHeight="1" x14ac:dyDescent="0.35">
      <c r="B815" s="266"/>
    </row>
    <row r="816" spans="2:2" ht="18" customHeight="1" x14ac:dyDescent="0.35">
      <c r="B816" s="266"/>
    </row>
    <row r="817" spans="2:2" ht="18" customHeight="1" x14ac:dyDescent="0.35">
      <c r="B817" s="266"/>
    </row>
    <row r="818" spans="2:2" ht="18" customHeight="1" x14ac:dyDescent="0.35">
      <c r="B818" s="266"/>
    </row>
    <row r="819" spans="2:2" ht="18" customHeight="1" x14ac:dyDescent="0.35">
      <c r="B819" s="266"/>
    </row>
    <row r="820" spans="2:2" ht="18" customHeight="1" x14ac:dyDescent="0.35">
      <c r="B820" s="266"/>
    </row>
    <row r="821" spans="2:2" ht="18" customHeight="1" x14ac:dyDescent="0.35">
      <c r="B821" s="266"/>
    </row>
    <row r="822" spans="2:2" ht="18" customHeight="1" x14ac:dyDescent="0.35">
      <c r="B822" s="266"/>
    </row>
    <row r="823" spans="2:2" ht="18" customHeight="1" x14ac:dyDescent="0.35">
      <c r="B823" s="266"/>
    </row>
    <row r="824" spans="2:2" ht="18" customHeight="1" x14ac:dyDescent="0.35">
      <c r="B824" s="266"/>
    </row>
    <row r="825" spans="2:2" ht="18" customHeight="1" x14ac:dyDescent="0.35">
      <c r="B825" s="266"/>
    </row>
    <row r="826" spans="2:2" ht="18" customHeight="1" x14ac:dyDescent="0.35">
      <c r="B826" s="266"/>
    </row>
    <row r="827" spans="2:2" ht="18" customHeight="1" x14ac:dyDescent="0.35">
      <c r="B827" s="266"/>
    </row>
    <row r="828" spans="2:2" ht="18" customHeight="1" x14ac:dyDescent="0.35">
      <c r="B828" s="266"/>
    </row>
    <row r="829" spans="2:2" ht="18" customHeight="1" x14ac:dyDescent="0.35">
      <c r="B829" s="266"/>
    </row>
    <row r="830" spans="2:2" ht="18" customHeight="1" x14ac:dyDescent="0.35">
      <c r="B830" s="266"/>
    </row>
    <row r="831" spans="2:2" ht="18" customHeight="1" x14ac:dyDescent="0.35">
      <c r="B831" s="266"/>
    </row>
    <row r="832" spans="2:2" ht="18" customHeight="1" x14ac:dyDescent="0.35">
      <c r="B832" s="266"/>
    </row>
    <row r="833" spans="2:2" ht="18" customHeight="1" x14ac:dyDescent="0.35">
      <c r="B833" s="266"/>
    </row>
    <row r="834" spans="2:2" ht="18" customHeight="1" x14ac:dyDescent="0.35">
      <c r="B834" s="266"/>
    </row>
    <row r="835" spans="2:2" ht="18" customHeight="1" x14ac:dyDescent="0.35">
      <c r="B835" s="266"/>
    </row>
    <row r="836" spans="2:2" ht="18" customHeight="1" x14ac:dyDescent="0.35">
      <c r="B836" s="266"/>
    </row>
    <row r="837" spans="2:2" ht="18" customHeight="1" x14ac:dyDescent="0.35">
      <c r="B837" s="266"/>
    </row>
    <row r="838" spans="2:2" ht="18" customHeight="1" x14ac:dyDescent="0.35">
      <c r="B838" s="266"/>
    </row>
    <row r="839" spans="2:2" ht="18" customHeight="1" x14ac:dyDescent="0.35">
      <c r="B839" s="266"/>
    </row>
    <row r="840" spans="2:2" ht="18" customHeight="1" x14ac:dyDescent="0.35">
      <c r="B840" s="266"/>
    </row>
    <row r="841" spans="2:2" ht="18" customHeight="1" x14ac:dyDescent="0.35">
      <c r="B841" s="266"/>
    </row>
    <row r="842" spans="2:2" ht="18" customHeight="1" x14ac:dyDescent="0.35">
      <c r="B842" s="266"/>
    </row>
    <row r="843" spans="2:2" ht="18" customHeight="1" x14ac:dyDescent="0.35">
      <c r="B843" s="266"/>
    </row>
    <row r="844" spans="2:2" ht="18" customHeight="1" x14ac:dyDescent="0.35">
      <c r="B844" s="266"/>
    </row>
    <row r="845" spans="2:2" ht="18" customHeight="1" x14ac:dyDescent="0.35">
      <c r="B845" s="266"/>
    </row>
    <row r="846" spans="2:2" ht="18" customHeight="1" x14ac:dyDescent="0.35">
      <c r="B846" s="266"/>
    </row>
    <row r="847" spans="2:2" ht="18" customHeight="1" x14ac:dyDescent="0.35">
      <c r="B847" s="266"/>
    </row>
    <row r="848" spans="2:2" ht="18" customHeight="1" x14ac:dyDescent="0.35">
      <c r="B848" s="266"/>
    </row>
    <row r="849" spans="2:2" ht="18" customHeight="1" x14ac:dyDescent="0.35">
      <c r="B849" s="266"/>
    </row>
    <row r="850" spans="2:2" ht="18" customHeight="1" x14ac:dyDescent="0.35">
      <c r="B850" s="266"/>
    </row>
    <row r="851" spans="2:2" ht="18" customHeight="1" x14ac:dyDescent="0.35">
      <c r="B851" s="266"/>
    </row>
    <row r="852" spans="2:2" ht="18" customHeight="1" x14ac:dyDescent="0.35">
      <c r="B852" s="266"/>
    </row>
    <row r="853" spans="2:2" ht="18" customHeight="1" x14ac:dyDescent="0.35">
      <c r="B853" s="266"/>
    </row>
    <row r="854" spans="2:2" ht="18" customHeight="1" x14ac:dyDescent="0.35">
      <c r="B854" s="266"/>
    </row>
    <row r="855" spans="2:2" ht="18" customHeight="1" x14ac:dyDescent="0.35">
      <c r="B855" s="266"/>
    </row>
    <row r="856" spans="2:2" ht="18" customHeight="1" x14ac:dyDescent="0.35">
      <c r="B856" s="266"/>
    </row>
    <row r="857" spans="2:2" ht="18" customHeight="1" x14ac:dyDescent="0.35">
      <c r="B857" s="266"/>
    </row>
    <row r="858" spans="2:2" ht="18" customHeight="1" x14ac:dyDescent="0.35">
      <c r="B858" s="266"/>
    </row>
    <row r="859" spans="2:2" ht="18" customHeight="1" x14ac:dyDescent="0.35">
      <c r="B859" s="266"/>
    </row>
    <row r="860" spans="2:2" ht="18" customHeight="1" x14ac:dyDescent="0.35">
      <c r="B860" s="266"/>
    </row>
    <row r="861" spans="2:2" ht="18" customHeight="1" x14ac:dyDescent="0.35">
      <c r="B861" s="266"/>
    </row>
    <row r="862" spans="2:2" ht="18" customHeight="1" x14ac:dyDescent="0.35">
      <c r="B862" s="266"/>
    </row>
    <row r="863" spans="2:2" ht="18" customHeight="1" x14ac:dyDescent="0.35">
      <c r="B863" s="266"/>
    </row>
    <row r="864" spans="2:2" ht="18" customHeight="1" x14ac:dyDescent="0.35">
      <c r="B864" s="266"/>
    </row>
    <row r="865" spans="2:2" ht="18" customHeight="1" x14ac:dyDescent="0.35">
      <c r="B865" s="266"/>
    </row>
    <row r="866" spans="2:2" ht="18" customHeight="1" x14ac:dyDescent="0.35">
      <c r="B866" s="266"/>
    </row>
    <row r="867" spans="2:2" ht="18" customHeight="1" x14ac:dyDescent="0.35">
      <c r="B867" s="266"/>
    </row>
    <row r="868" spans="2:2" ht="18" customHeight="1" x14ac:dyDescent="0.35">
      <c r="B868" s="266"/>
    </row>
    <row r="869" spans="2:2" ht="18" customHeight="1" x14ac:dyDescent="0.35">
      <c r="B869" s="266"/>
    </row>
    <row r="870" spans="2:2" ht="18" customHeight="1" x14ac:dyDescent="0.35">
      <c r="B870" s="266"/>
    </row>
    <row r="871" spans="2:2" ht="18" customHeight="1" x14ac:dyDescent="0.35">
      <c r="B871" s="266"/>
    </row>
    <row r="872" spans="2:2" ht="18" customHeight="1" x14ac:dyDescent="0.35">
      <c r="B872" s="266"/>
    </row>
    <row r="873" spans="2:2" ht="18" customHeight="1" x14ac:dyDescent="0.35">
      <c r="B873" s="266"/>
    </row>
    <row r="874" spans="2:2" ht="18" customHeight="1" x14ac:dyDescent="0.35">
      <c r="B874" s="266"/>
    </row>
    <row r="875" spans="2:2" ht="18" customHeight="1" x14ac:dyDescent="0.35">
      <c r="B875" s="266"/>
    </row>
    <row r="876" spans="2:2" ht="18" customHeight="1" x14ac:dyDescent="0.35">
      <c r="B876" s="266"/>
    </row>
    <row r="877" spans="2:2" ht="18" customHeight="1" x14ac:dyDescent="0.35">
      <c r="B877" s="266"/>
    </row>
    <row r="878" spans="2:2" ht="18" customHeight="1" x14ac:dyDescent="0.35">
      <c r="B878" s="266"/>
    </row>
    <row r="879" spans="2:2" ht="18" customHeight="1" x14ac:dyDescent="0.35">
      <c r="B879" s="266"/>
    </row>
    <row r="880" spans="2:2" ht="18" customHeight="1" x14ac:dyDescent="0.35">
      <c r="B880" s="266"/>
    </row>
    <row r="881" spans="2:2" ht="18" customHeight="1" x14ac:dyDescent="0.35">
      <c r="B881" s="266"/>
    </row>
    <row r="882" spans="2:2" ht="18" customHeight="1" x14ac:dyDescent="0.35">
      <c r="B882" s="266"/>
    </row>
    <row r="883" spans="2:2" ht="18" customHeight="1" x14ac:dyDescent="0.35">
      <c r="B883" s="266"/>
    </row>
    <row r="884" spans="2:2" ht="18" customHeight="1" x14ac:dyDescent="0.35">
      <c r="B884" s="266"/>
    </row>
    <row r="885" spans="2:2" ht="18" customHeight="1" x14ac:dyDescent="0.35">
      <c r="B885" s="266"/>
    </row>
    <row r="886" spans="2:2" ht="18" customHeight="1" x14ac:dyDescent="0.35">
      <c r="B886" s="266"/>
    </row>
    <row r="887" spans="2:2" ht="18" customHeight="1" x14ac:dyDescent="0.35">
      <c r="B887" s="266"/>
    </row>
    <row r="888" spans="2:2" ht="18" customHeight="1" x14ac:dyDescent="0.35">
      <c r="B888" s="266"/>
    </row>
    <row r="889" spans="2:2" ht="18" customHeight="1" x14ac:dyDescent="0.35">
      <c r="B889" s="266"/>
    </row>
    <row r="890" spans="2:2" ht="18" customHeight="1" x14ac:dyDescent="0.35">
      <c r="B890" s="266"/>
    </row>
    <row r="891" spans="2:2" ht="18" customHeight="1" x14ac:dyDescent="0.35">
      <c r="B891" s="266"/>
    </row>
    <row r="892" spans="2:2" ht="18" customHeight="1" x14ac:dyDescent="0.35">
      <c r="B892" s="266"/>
    </row>
    <row r="893" spans="2:2" ht="18" customHeight="1" x14ac:dyDescent="0.35">
      <c r="B893" s="266"/>
    </row>
    <row r="894" spans="2:2" ht="18" customHeight="1" x14ac:dyDescent="0.35">
      <c r="B894" s="266"/>
    </row>
    <row r="895" spans="2:2" ht="18" customHeight="1" x14ac:dyDescent="0.35">
      <c r="B895" s="266"/>
    </row>
    <row r="896" spans="2:2" ht="18" customHeight="1" x14ac:dyDescent="0.35">
      <c r="B896" s="266"/>
    </row>
    <row r="897" spans="2:2" ht="18" customHeight="1" x14ac:dyDescent="0.35">
      <c r="B897" s="266"/>
    </row>
    <row r="898" spans="2:2" ht="18" customHeight="1" x14ac:dyDescent="0.35">
      <c r="B898" s="266"/>
    </row>
    <row r="899" spans="2:2" ht="18" customHeight="1" x14ac:dyDescent="0.35">
      <c r="B899" s="266"/>
    </row>
    <row r="900" spans="2:2" ht="18" customHeight="1" x14ac:dyDescent="0.35">
      <c r="B900" s="266"/>
    </row>
    <row r="901" spans="2:2" ht="18" customHeight="1" x14ac:dyDescent="0.35">
      <c r="B901" s="266"/>
    </row>
    <row r="902" spans="2:2" ht="18" customHeight="1" x14ac:dyDescent="0.35">
      <c r="B902" s="266"/>
    </row>
    <row r="903" spans="2:2" ht="18" customHeight="1" x14ac:dyDescent="0.35">
      <c r="B903" s="266"/>
    </row>
    <row r="904" spans="2:2" ht="18" customHeight="1" x14ac:dyDescent="0.35">
      <c r="B904" s="266"/>
    </row>
    <row r="905" spans="2:2" ht="18" customHeight="1" x14ac:dyDescent="0.35">
      <c r="B905" s="266"/>
    </row>
    <row r="906" spans="2:2" ht="18" customHeight="1" x14ac:dyDescent="0.35">
      <c r="B906" s="266"/>
    </row>
    <row r="907" spans="2:2" ht="18" customHeight="1" x14ac:dyDescent="0.35">
      <c r="B907" s="266"/>
    </row>
    <row r="908" spans="2:2" ht="18" customHeight="1" x14ac:dyDescent="0.35">
      <c r="B908" s="266"/>
    </row>
    <row r="909" spans="2:2" ht="18" customHeight="1" x14ac:dyDescent="0.35">
      <c r="B909" s="266"/>
    </row>
    <row r="910" spans="2:2" ht="18" customHeight="1" x14ac:dyDescent="0.35">
      <c r="B910" s="266"/>
    </row>
    <row r="911" spans="2:2" ht="18" customHeight="1" x14ac:dyDescent="0.35">
      <c r="B911" s="266"/>
    </row>
    <row r="912" spans="2:2" ht="18" customHeight="1" x14ac:dyDescent="0.35">
      <c r="B912" s="266"/>
    </row>
    <row r="913" spans="2:2" ht="18" customHeight="1" x14ac:dyDescent="0.35">
      <c r="B913" s="266"/>
    </row>
    <row r="914" spans="2:2" ht="18" customHeight="1" x14ac:dyDescent="0.35">
      <c r="B914" s="266"/>
    </row>
    <row r="915" spans="2:2" ht="18" customHeight="1" x14ac:dyDescent="0.35">
      <c r="B915" s="266"/>
    </row>
    <row r="916" spans="2:2" ht="18" customHeight="1" x14ac:dyDescent="0.35">
      <c r="B916" s="266"/>
    </row>
    <row r="917" spans="2:2" ht="18" customHeight="1" x14ac:dyDescent="0.35">
      <c r="B917" s="266"/>
    </row>
    <row r="918" spans="2:2" ht="18" customHeight="1" x14ac:dyDescent="0.35">
      <c r="B918" s="266"/>
    </row>
    <row r="919" spans="2:2" ht="18" customHeight="1" x14ac:dyDescent="0.35">
      <c r="B919" s="266"/>
    </row>
    <row r="920" spans="2:2" ht="18" customHeight="1" x14ac:dyDescent="0.35">
      <c r="B920" s="266"/>
    </row>
    <row r="921" spans="2:2" ht="18" customHeight="1" x14ac:dyDescent="0.35">
      <c r="B921" s="266"/>
    </row>
    <row r="922" spans="2:2" ht="18" customHeight="1" x14ac:dyDescent="0.35">
      <c r="B922" s="266"/>
    </row>
    <row r="923" spans="2:2" ht="18" customHeight="1" x14ac:dyDescent="0.35">
      <c r="B923" s="266"/>
    </row>
    <row r="924" spans="2:2" ht="18" customHeight="1" x14ac:dyDescent="0.35">
      <c r="B924" s="266"/>
    </row>
    <row r="925" spans="2:2" ht="18" customHeight="1" x14ac:dyDescent="0.35">
      <c r="B925" s="266"/>
    </row>
    <row r="926" spans="2:2" ht="18" customHeight="1" x14ac:dyDescent="0.35">
      <c r="B926" s="266"/>
    </row>
    <row r="927" spans="2:2" ht="18" customHeight="1" x14ac:dyDescent="0.35">
      <c r="B927" s="266"/>
    </row>
    <row r="928" spans="2:2" ht="18" customHeight="1" x14ac:dyDescent="0.35">
      <c r="B928" s="266"/>
    </row>
    <row r="929" spans="2:2" ht="18" customHeight="1" x14ac:dyDescent="0.35">
      <c r="B929" s="266"/>
    </row>
    <row r="930" spans="2:2" ht="18" customHeight="1" x14ac:dyDescent="0.35">
      <c r="B930" s="266"/>
    </row>
    <row r="931" spans="2:2" ht="18" customHeight="1" x14ac:dyDescent="0.35">
      <c r="B931" s="266"/>
    </row>
    <row r="932" spans="2:2" ht="18" customHeight="1" x14ac:dyDescent="0.35">
      <c r="B932" s="266"/>
    </row>
    <row r="933" spans="2:2" ht="18" customHeight="1" x14ac:dyDescent="0.35">
      <c r="B933" s="266"/>
    </row>
    <row r="934" spans="2:2" ht="18" customHeight="1" x14ac:dyDescent="0.35">
      <c r="B934" s="266"/>
    </row>
    <row r="935" spans="2:2" ht="18" customHeight="1" x14ac:dyDescent="0.35">
      <c r="B935" s="266"/>
    </row>
    <row r="936" spans="2:2" ht="18" customHeight="1" x14ac:dyDescent="0.35">
      <c r="B936" s="266"/>
    </row>
    <row r="937" spans="2:2" ht="18" customHeight="1" x14ac:dyDescent="0.35">
      <c r="B937" s="266"/>
    </row>
    <row r="938" spans="2:2" ht="18" customHeight="1" x14ac:dyDescent="0.35">
      <c r="B938" s="266"/>
    </row>
    <row r="939" spans="2:2" ht="18" customHeight="1" x14ac:dyDescent="0.35">
      <c r="B939" s="266"/>
    </row>
    <row r="940" spans="2:2" ht="18" customHeight="1" x14ac:dyDescent="0.35">
      <c r="B940" s="266"/>
    </row>
    <row r="941" spans="2:2" ht="18" customHeight="1" x14ac:dyDescent="0.35">
      <c r="B941" s="266"/>
    </row>
    <row r="942" spans="2:2" ht="18" customHeight="1" x14ac:dyDescent="0.35">
      <c r="B942" s="266"/>
    </row>
    <row r="943" spans="2:2" ht="18" customHeight="1" x14ac:dyDescent="0.35">
      <c r="B943" s="266"/>
    </row>
    <row r="944" spans="2:2" ht="18" customHeight="1" x14ac:dyDescent="0.35">
      <c r="B944" s="266"/>
    </row>
    <row r="945" spans="2:2" ht="18" customHeight="1" x14ac:dyDescent="0.35">
      <c r="B945" s="266"/>
    </row>
    <row r="946" spans="2:2" ht="18" customHeight="1" x14ac:dyDescent="0.35">
      <c r="B946" s="266"/>
    </row>
    <row r="947" spans="2:2" ht="18" customHeight="1" x14ac:dyDescent="0.35">
      <c r="B947" s="266"/>
    </row>
    <row r="948" spans="2:2" ht="18" customHeight="1" x14ac:dyDescent="0.35">
      <c r="B948" s="266"/>
    </row>
    <row r="949" spans="2:2" ht="18" customHeight="1" x14ac:dyDescent="0.35">
      <c r="B949" s="266"/>
    </row>
    <row r="950" spans="2:2" ht="18" customHeight="1" x14ac:dyDescent="0.35">
      <c r="B950" s="266"/>
    </row>
    <row r="951" spans="2:2" ht="18" customHeight="1" x14ac:dyDescent="0.35">
      <c r="B951" s="266"/>
    </row>
    <row r="952" spans="2:2" ht="18" customHeight="1" x14ac:dyDescent="0.35">
      <c r="B952" s="266"/>
    </row>
    <row r="953" spans="2:2" ht="18" customHeight="1" x14ac:dyDescent="0.35">
      <c r="B953" s="266"/>
    </row>
    <row r="954" spans="2:2" ht="18" customHeight="1" x14ac:dyDescent="0.35">
      <c r="B954" s="266"/>
    </row>
    <row r="955" spans="2:2" ht="18" customHeight="1" x14ac:dyDescent="0.35">
      <c r="B955" s="266"/>
    </row>
    <row r="956" spans="2:2" ht="18" customHeight="1" x14ac:dyDescent="0.35">
      <c r="B956" s="266"/>
    </row>
    <row r="957" spans="2:2" ht="18" customHeight="1" x14ac:dyDescent="0.35">
      <c r="B957" s="266"/>
    </row>
    <row r="958" spans="2:2" ht="18" customHeight="1" x14ac:dyDescent="0.35">
      <c r="B958" s="266"/>
    </row>
    <row r="959" spans="2:2" ht="18" customHeight="1" x14ac:dyDescent="0.35">
      <c r="B959" s="266"/>
    </row>
    <row r="960" spans="2:2" ht="18" customHeight="1" x14ac:dyDescent="0.35">
      <c r="B960" s="266"/>
    </row>
    <row r="961" spans="2:2" ht="18" customHeight="1" x14ac:dyDescent="0.35">
      <c r="B961" s="266"/>
    </row>
    <row r="962" spans="2:2" ht="18" customHeight="1" x14ac:dyDescent="0.35">
      <c r="B962" s="266"/>
    </row>
    <row r="963" spans="2:2" ht="18" customHeight="1" x14ac:dyDescent="0.35">
      <c r="B963" s="266"/>
    </row>
    <row r="964" spans="2:2" ht="18" customHeight="1" x14ac:dyDescent="0.35">
      <c r="B964" s="266"/>
    </row>
    <row r="965" spans="2:2" ht="18" customHeight="1" x14ac:dyDescent="0.35">
      <c r="B965" s="266"/>
    </row>
    <row r="966" spans="2:2" ht="18" customHeight="1" x14ac:dyDescent="0.35">
      <c r="B966" s="266"/>
    </row>
    <row r="967" spans="2:2" ht="18" customHeight="1" x14ac:dyDescent="0.35">
      <c r="B967" s="266"/>
    </row>
    <row r="968" spans="2:2" ht="18" customHeight="1" x14ac:dyDescent="0.35">
      <c r="B968" s="266"/>
    </row>
    <row r="969" spans="2:2" ht="18" customHeight="1" x14ac:dyDescent="0.35">
      <c r="B969" s="266"/>
    </row>
    <row r="970" spans="2:2" ht="18" customHeight="1" x14ac:dyDescent="0.35">
      <c r="B970" s="266"/>
    </row>
    <row r="971" spans="2:2" ht="18" customHeight="1" x14ac:dyDescent="0.35">
      <c r="B971" s="266"/>
    </row>
    <row r="972" spans="2:2" ht="18" customHeight="1" x14ac:dyDescent="0.35">
      <c r="B972" s="266"/>
    </row>
    <row r="973" spans="2:2" ht="18" customHeight="1" x14ac:dyDescent="0.35">
      <c r="B973" s="266"/>
    </row>
    <row r="974" spans="2:2" ht="18" customHeight="1" x14ac:dyDescent="0.35">
      <c r="B974" s="266"/>
    </row>
    <row r="975" spans="2:2" ht="18" customHeight="1" x14ac:dyDescent="0.35">
      <c r="B975" s="266"/>
    </row>
    <row r="976" spans="2:2" ht="18" customHeight="1" x14ac:dyDescent="0.35">
      <c r="B976" s="266"/>
    </row>
    <row r="977" spans="2:2" ht="18" customHeight="1" x14ac:dyDescent="0.35">
      <c r="B977" s="266"/>
    </row>
    <row r="978" spans="2:2" ht="18" customHeight="1" x14ac:dyDescent="0.35">
      <c r="B978" s="266"/>
    </row>
    <row r="979" spans="2:2" ht="18" customHeight="1" x14ac:dyDescent="0.35">
      <c r="B979" s="266"/>
    </row>
    <row r="980" spans="2:2" ht="18" customHeight="1" x14ac:dyDescent="0.35">
      <c r="B980" s="266"/>
    </row>
    <row r="981" spans="2:2" ht="18" customHeight="1" x14ac:dyDescent="0.35">
      <c r="B981" s="266"/>
    </row>
    <row r="982" spans="2:2" ht="18" customHeight="1" x14ac:dyDescent="0.35">
      <c r="B982" s="266"/>
    </row>
    <row r="983" spans="2:2" ht="18" customHeight="1" x14ac:dyDescent="0.35">
      <c r="B983" s="266"/>
    </row>
    <row r="984" spans="2:2" ht="18" customHeight="1" x14ac:dyDescent="0.35">
      <c r="B984" s="266"/>
    </row>
    <row r="985" spans="2:2" ht="18" customHeight="1" x14ac:dyDescent="0.35">
      <c r="B985" s="266"/>
    </row>
    <row r="986" spans="2:2" ht="18" customHeight="1" x14ac:dyDescent="0.35">
      <c r="B986" s="266"/>
    </row>
    <row r="987" spans="2:2" ht="18" customHeight="1" x14ac:dyDescent="0.35">
      <c r="B987" s="266"/>
    </row>
    <row r="988" spans="2:2" ht="18" customHeight="1" x14ac:dyDescent="0.35">
      <c r="B988" s="266"/>
    </row>
    <row r="989" spans="2:2" ht="18" customHeight="1" x14ac:dyDescent="0.35">
      <c r="B989" s="266"/>
    </row>
    <row r="990" spans="2:2" ht="18" customHeight="1" x14ac:dyDescent="0.35">
      <c r="B990" s="266"/>
    </row>
    <row r="991" spans="2:2" ht="18" customHeight="1" x14ac:dyDescent="0.35">
      <c r="B991" s="266"/>
    </row>
    <row r="992" spans="2:2" ht="18" customHeight="1" x14ac:dyDescent="0.35">
      <c r="B992" s="266"/>
    </row>
    <row r="993" spans="2:2" ht="18" customHeight="1" x14ac:dyDescent="0.35">
      <c r="B993" s="266"/>
    </row>
    <row r="994" spans="2:2" ht="18" customHeight="1" x14ac:dyDescent="0.35">
      <c r="B994" s="266"/>
    </row>
    <row r="995" spans="2:2" ht="18" customHeight="1" x14ac:dyDescent="0.35">
      <c r="B995" s="266"/>
    </row>
    <row r="996" spans="2:2" ht="18" customHeight="1" x14ac:dyDescent="0.35">
      <c r="B996" s="266"/>
    </row>
    <row r="997" spans="2:2" ht="18" customHeight="1" x14ac:dyDescent="0.35">
      <c r="B997" s="266"/>
    </row>
    <row r="998" spans="2:2" ht="18" customHeight="1" x14ac:dyDescent="0.35">
      <c r="B998" s="266"/>
    </row>
    <row r="999" spans="2:2" ht="18" customHeight="1" x14ac:dyDescent="0.35">
      <c r="B999" s="266"/>
    </row>
    <row r="1000" spans="2:2" ht="18" customHeight="1" x14ac:dyDescent="0.35">
      <c r="B1000" s="266"/>
    </row>
    <row r="1001" spans="2:2" ht="18" customHeight="1" x14ac:dyDescent="0.35">
      <c r="B1001" s="266"/>
    </row>
    <row r="1002" spans="2:2" ht="18" customHeight="1" x14ac:dyDescent="0.35">
      <c r="B1002" s="266"/>
    </row>
    <row r="1003" spans="2:2" ht="18" customHeight="1" x14ac:dyDescent="0.35">
      <c r="B1003" s="266"/>
    </row>
  </sheetData>
  <sheetProtection algorithmName="SHA-512" hashValue="FtL2lDcmzxT793jEM+BurheaxqsfDvDPL2siTHzNjPATgMuy+JTa2h0E+mHlfMR1f8f1u10wEYQCyHPcnuaLOA==" saltValue="oqjt1cOFRGW84No5fkPvbg==" spinCount="100000" sheet="1" formatCells="0" formatColumns="0" formatRows="0" insertColumns="0" insertRows="0" insertHyperlinks="0" deleteRows="0" sort="0"/>
  <mergeCells count="5">
    <mergeCell ref="B35:C35"/>
    <mergeCell ref="B45:C45"/>
    <mergeCell ref="A2:I3"/>
    <mergeCell ref="A30:I33"/>
    <mergeCell ref="A43:I43"/>
  </mergeCells>
  <conditionalFormatting sqref="A36:Z36 A35 D35:Z35 A6:Z6 A5 C5:Z5 A46:Z46 A45 D45:Z45 A4:J4 M2:Z4 A1:Z1 A2 J2:J3 A34:Z34 A30 J30:Z33 A44:Z44 A43 J43:Z43 A29:Z29 A7:D28 F7:Z28 A42:Z42 A37:D41 F37:Z41 A177:Z301 A47:D176 F47:Z176">
    <cfRule type="expression" dxfId="63" priority="15">
      <formula>AND(_xlfn.ISFORMULA(A1),MOD(ROW(),2)=0)</formula>
    </cfRule>
    <cfRule type="expression" dxfId="62" priority="16">
      <formula>_xlfn.ISFORMULA(INDIRECT("rc",FALSE))</formula>
    </cfRule>
  </conditionalFormatting>
  <conditionalFormatting sqref="K2 K3:L4">
    <cfRule type="expression" dxfId="61" priority="13">
      <formula>AND(_xlfn.ISFORMULA(K2),MOD(ROW(),2)=0)</formula>
    </cfRule>
    <cfRule type="expression" dxfId="60" priority="14">
      <formula>_xlfn.ISFORMULA(INDIRECT("rc",FALSE))</formula>
    </cfRule>
  </conditionalFormatting>
  <conditionalFormatting sqref="E7:E28">
    <cfRule type="expression" dxfId="59" priority="11">
      <formula>MOD(ROW(),2)&lt;&gt;0</formula>
    </cfRule>
    <cfRule type="expression" dxfId="58" priority="12">
      <formula>MOD(ROW(),2)=0</formula>
    </cfRule>
  </conditionalFormatting>
  <conditionalFormatting sqref="E7:E28">
    <cfRule type="expression" dxfId="57" priority="9">
      <formula>AND(_xlfn.ISFORMULA(E7),MOD(ROW(),2)=0)</formula>
    </cfRule>
    <cfRule type="expression" dxfId="56" priority="10">
      <formula>_xlfn.ISFORMULA(INDIRECT("rc",FALSE))</formula>
    </cfRule>
  </conditionalFormatting>
  <conditionalFormatting sqref="E37:E41">
    <cfRule type="expression" dxfId="55" priority="7">
      <formula>MOD(ROW(),2)&lt;&gt;0</formula>
    </cfRule>
    <cfRule type="expression" dxfId="54" priority="8">
      <formula>MOD(ROW(),2)=0</formula>
    </cfRule>
  </conditionalFormatting>
  <conditionalFormatting sqref="E37:E41">
    <cfRule type="expression" dxfId="53" priority="5">
      <formula>AND(_xlfn.ISFORMULA(E37),MOD(ROW(),2)=0)</formula>
    </cfRule>
    <cfRule type="expression" dxfId="52" priority="6">
      <formula>_xlfn.ISFORMULA(INDIRECT("rc",FALSE))</formula>
    </cfRule>
  </conditionalFormatting>
  <conditionalFormatting sqref="E47:E176">
    <cfRule type="expression" dxfId="51" priority="3">
      <formula>MOD(ROW(),2)&lt;&gt;0</formula>
    </cfRule>
    <cfRule type="expression" dxfId="50" priority="4">
      <formula>MOD(ROW(),2)=0</formula>
    </cfRule>
  </conditionalFormatting>
  <conditionalFormatting sqref="E47:E176">
    <cfRule type="expression" dxfId="49" priority="1">
      <formula>AND(_xlfn.ISFORMULA(E47),MOD(ROW(),2)=0)</formula>
    </cfRule>
    <cfRule type="expression" dxfId="48" priority="2">
      <formula>_xlfn.ISFORMULA(INDIRECT("rc",FALSE))</formula>
    </cfRule>
  </conditionalFormatting>
  <dataValidations count="2">
    <dataValidation type="list" allowBlank="1" showErrorMessage="1" sqref="E47:E176 E37:E41" xr:uid="{A0453A48-9910-4006-9B75-1389BD28F563}">
      <formula1>"USD,CAD,EUR,GBP,AUD,HKD,CNY"</formula1>
    </dataValidation>
    <dataValidation type="list" allowBlank="1" showErrorMessage="1" sqref="N37:N41" xr:uid="{751AC2D0-B93C-4911-B5C9-FD3343031ED8}">
      <formula1>"PENDING,YES,NO"</formula1>
    </dataValidation>
  </dataValidations>
  <pageMargins left="0.7" right="0.7" top="0.75" bottom="0.75" header="0" footer="0"/>
  <pageSetup orientation="portrait" r:id="rId1"/>
  <tableParts count="3">
    <tablePart r:id="rId2"/>
    <tablePart r:id="rId3"/>
    <tablePart r:id="rId4"/>
  </tableParts>
  <extLst>
    <ext xmlns:x14="http://schemas.microsoft.com/office/spreadsheetml/2009/9/main" uri="{CCE6A557-97BC-4b89-ADB6-D9C93CAAB3DF}">
      <x14:dataValidations xmlns:xm="http://schemas.microsoft.com/office/excel/2006/main" count="1">
        <x14:dataValidation type="list" allowBlank="1" showErrorMessage="1" xr:uid="{4B3D7AC8-0CDF-45D7-AB2B-4F08DD251E2A}">
          <x14:formula1>
            <xm:f>'Group Information'!$A$19:$A$25</xm:f>
          </x14:formula1>
          <xm:sqref>E7:E29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F1C232"/>
  </sheetPr>
  <dimension ref="A1:M976"/>
  <sheetViews>
    <sheetView tabSelected="1" zoomScale="80" zoomScaleNormal="80" workbookViewId="0">
      <selection activeCell="I10" sqref="I10"/>
    </sheetView>
  </sheetViews>
  <sheetFormatPr defaultColWidth="10.07421875" defaultRowHeight="15" customHeight="1" x14ac:dyDescent="0.35"/>
  <cols>
    <col min="1" max="1" width="24.61328125" style="108" customWidth="1"/>
    <col min="2" max="2" width="16.4609375" style="108" customWidth="1"/>
    <col min="3" max="3" width="31.3828125" style="108" customWidth="1"/>
    <col min="4" max="4" width="22.84375" style="108" customWidth="1"/>
    <col min="5" max="5" width="27.3828125" style="108" customWidth="1"/>
    <col min="6" max="6" width="31.53515625" style="108" customWidth="1"/>
    <col min="7" max="7" width="21.53515625" style="108" customWidth="1"/>
    <col min="8" max="8" width="26.3828125" style="108" customWidth="1"/>
    <col min="9" max="9" width="18.921875" style="108" customWidth="1"/>
    <col min="10" max="10" width="27.53515625" style="108" customWidth="1"/>
    <col min="11" max="11" width="23.15234375" style="108" customWidth="1"/>
    <col min="12" max="12" width="29" style="108" customWidth="1"/>
    <col min="13" max="13" width="16.53515625" style="108" customWidth="1"/>
    <col min="14" max="14" width="20.84375" style="108" customWidth="1"/>
    <col min="15" max="15" width="19.3828125" style="108" customWidth="1"/>
    <col min="16" max="28" width="8.4609375" style="108" customWidth="1"/>
    <col min="29" max="16384" width="10.07421875" style="108"/>
  </cols>
  <sheetData>
    <row r="1" spans="1:12" ht="45.5" thickBot="1" x14ac:dyDescent="0.4">
      <c r="A1" s="354" t="s">
        <v>188</v>
      </c>
      <c r="B1" s="355"/>
      <c r="C1" s="355"/>
    </row>
    <row r="2" spans="1:12" ht="15.5" x14ac:dyDescent="0.35">
      <c r="A2" s="356" t="s">
        <v>189</v>
      </c>
      <c r="B2" s="357"/>
      <c r="C2" s="357"/>
      <c r="D2" s="358"/>
      <c r="F2" s="433" t="s">
        <v>3</v>
      </c>
      <c r="G2" s="434"/>
    </row>
    <row r="3" spans="1:12" ht="15.5" x14ac:dyDescent="0.35">
      <c r="A3" s="121"/>
      <c r="B3" s="122"/>
      <c r="F3" s="435" t="s">
        <v>4</v>
      </c>
      <c r="G3" s="436" t="s">
        <v>5</v>
      </c>
    </row>
    <row r="4" spans="1:12" ht="16" thickBot="1" x14ac:dyDescent="0.4">
      <c r="A4" s="144" t="s">
        <v>190</v>
      </c>
      <c r="B4" s="144" t="s">
        <v>191</v>
      </c>
      <c r="C4" s="119"/>
      <c r="D4" s="110"/>
      <c r="F4" s="437" t="s">
        <v>6</v>
      </c>
      <c r="G4" s="438" t="s">
        <v>7</v>
      </c>
      <c r="H4" s="111"/>
      <c r="I4" s="111"/>
      <c r="J4" s="111"/>
      <c r="K4" s="111"/>
    </row>
    <row r="5" spans="1:12" ht="15.5" x14ac:dyDescent="0.35">
      <c r="A5" s="132">
        <f>'Non-PAF Income &amp; Dept. Funding'!G23</f>
        <v>0</v>
      </c>
      <c r="B5" s="342"/>
      <c r="C5" s="120"/>
      <c r="D5" s="111"/>
      <c r="F5" s="111"/>
      <c r="G5" s="111"/>
      <c r="H5" s="111"/>
      <c r="I5" s="111"/>
    </row>
    <row r="6" spans="1:12" ht="15.5" x14ac:dyDescent="0.35">
      <c r="A6" s="126"/>
      <c r="B6" s="125"/>
      <c r="C6" s="125"/>
      <c r="D6" s="126"/>
      <c r="E6" s="126"/>
      <c r="F6" s="126"/>
      <c r="G6" s="126"/>
      <c r="H6" s="126"/>
      <c r="I6" s="126"/>
      <c r="J6" s="126"/>
      <c r="K6" s="126"/>
      <c r="L6" s="122"/>
    </row>
    <row r="7" spans="1:12" ht="15.5" x14ac:dyDescent="0.35">
      <c r="A7" s="453" t="s">
        <v>192</v>
      </c>
      <c r="B7" s="461" t="s">
        <v>193</v>
      </c>
      <c r="C7" s="458" t="s">
        <v>194</v>
      </c>
      <c r="D7" s="458" t="s">
        <v>195</v>
      </c>
      <c r="E7" s="458" t="s">
        <v>196</v>
      </c>
      <c r="F7" s="458" t="s">
        <v>197</v>
      </c>
      <c r="G7" s="458" t="s">
        <v>350</v>
      </c>
      <c r="H7" s="462" t="s">
        <v>202</v>
      </c>
      <c r="I7" s="458" t="s">
        <v>198</v>
      </c>
      <c r="J7" s="458" t="s">
        <v>199</v>
      </c>
      <c r="K7" s="458" t="s">
        <v>200</v>
      </c>
      <c r="L7" s="458" t="s">
        <v>201</v>
      </c>
    </row>
    <row r="8" spans="1:12" ht="15.5" x14ac:dyDescent="0.35">
      <c r="A8" s="454"/>
      <c r="B8" s="463" t="s">
        <v>203</v>
      </c>
      <c r="C8" s="464">
        <f>SUMPRODUCT('Project 1'!$J$16:$J$192,'Project 1'!$M$16:$M$192)</f>
        <v>0</v>
      </c>
      <c r="D8" s="465">
        <f>COUNTIFS('Team Roster'!$K$2:$K$298,"Yes",'Team Roster'!$P$2:$P$298,"Yes")</f>
        <v>0</v>
      </c>
      <c r="E8" s="464">
        <f>SUMIF('Project 1'!$B$16:$B$192,"Prototype",'Project 1'!$J$16:$J$192)</f>
        <v>0</v>
      </c>
      <c r="F8" s="464">
        <f>SUMIF('Project 1'!$B$16:$B$192,"Competition",'Project 1'!$J$16:$J$192)</f>
        <v>0</v>
      </c>
      <c r="G8" s="466">
        <f>SUMIF('Project 1'!$B$16:$B$192,"Administrative (Project-specific)",'Project 1'!$J$16:$J$192)</f>
        <v>0</v>
      </c>
      <c r="H8" s="467">
        <f>(E8+F8+G8)*(100%+dataval!$C$6)</f>
        <v>0</v>
      </c>
      <c r="I8" s="488">
        <f>IF(D8&lt;dataval!$C$12, MIN(dataval!$C$13, (E8*dataval!$C$9) + IF(A8="Yes", $F$26, 0)),
 IF(H8&lt;dataval!$E$12, MIN(dataval!$D$13, E8*dataval!$C$9 + IF(A8="Yes", $F$26, 0)),
 IF(H8&gt;=dataval!$E$12, MIN(dataval!$E$13, E8*dataval!$C$9 + IF(A8="Yes", $F$26, 0)))))</f>
        <v>0</v>
      </c>
      <c r="J8" s="489">
        <f>IF(D8&lt;dataval!$C$12,MIN(dataval!$C$14,F8*dataval!$C$9 + IF(A8="Yes", $F$26, 0)),
IF(H8&lt;dataval!$E$12,MIN(dataval!$D$14,F8*dataval!$C$9 + IF(A8="Yes", $F$26, 0)),
IF(H8&gt;=dataval!$E$12,MIN(dataval!$E$14,F8*dataval!$C$9 + IF(A8="Yes", $F$26, 0)))))</f>
        <v>0</v>
      </c>
      <c r="K8" s="467">
        <f>I8+J8</f>
        <v>0</v>
      </c>
      <c r="L8" s="459"/>
    </row>
    <row r="9" spans="1:12" ht="15.5" x14ac:dyDescent="0.35">
      <c r="A9" s="455"/>
      <c r="B9" s="468" t="s">
        <v>204</v>
      </c>
      <c r="C9" s="464">
        <f>SUMPRODUCT('Project 2'!$J$16:$J$192,'Project 2'!$M$16:$M$192)</f>
        <v>0</v>
      </c>
      <c r="D9" s="465">
        <f>COUNTIFS('Team Roster'!$L$2:$L$298,"Yes",'Team Roster'!$P$2:$P$298,"Yes")</f>
        <v>0</v>
      </c>
      <c r="E9" s="464">
        <f>SUMIF('Project 2'!$B$16:$B$192,"Prototype",'Project 2'!$J$16:$J$192)</f>
        <v>0</v>
      </c>
      <c r="F9" s="464">
        <f>SUMIF('Project 2'!$B$16:$B$192,"Competition",'Project 2'!$J$16:$J$192)</f>
        <v>0</v>
      </c>
      <c r="G9" s="466">
        <f>SUMIF('Project 2'!$B$16:$B$192,"Administrative (Project-specific)",'Project 2'!$J$16:$J$192)</f>
        <v>0</v>
      </c>
      <c r="H9" s="467">
        <f>(E9+F9+G9)*(100%+dataval!$C$6)</f>
        <v>0</v>
      </c>
      <c r="I9" s="488">
        <f>IF(D9&lt;dataval!$C$12, MIN(dataval!$C$13, (E9*dataval!$C$9) + IF(A9="Yes", $F$26, 0)),
 IF(H9&lt;dataval!$E$12, MIN(dataval!$D$13, E9*dataval!$C$9 + IF(A9="Yes", $F$26, 0)),
 IF(H9&gt;=dataval!$E$12, MIN(dataval!$E$13, E9*dataval!$C$9 + IF(A9="Yes", $F$26, 0)))))</f>
        <v>0</v>
      </c>
      <c r="J9" s="489">
        <f>IF(D9&lt;dataval!$C$12,MIN(dataval!$C$14,F9*dataval!$C$9 + IF(A9="Yes", $F$26, 0)),
IF(H9&lt;dataval!$E$12,MIN(dataval!$D$14,F9*dataval!$C$9 + IF(A9="Yes", $F$26, 0)),
IF(H9&gt;=dataval!$E$12,MIN(dataval!$E$14,F9*dataval!$C$9 + IF(A9="Yes", $F$26, 0)))))</f>
        <v>0</v>
      </c>
      <c r="K9" s="467">
        <f>I9+J9</f>
        <v>0</v>
      </c>
      <c r="L9" s="459"/>
    </row>
    <row r="10" spans="1:12" ht="15.5" x14ac:dyDescent="0.35">
      <c r="A10" s="456"/>
      <c r="B10" s="468" t="s">
        <v>205</v>
      </c>
      <c r="C10" s="464">
        <f>SUMPRODUCT('Project 3'!$J$16:$J$192,'Project 3'!$M$16:$M$192)</f>
        <v>0</v>
      </c>
      <c r="D10" s="465">
        <f>COUNTIFS('Team Roster'!$M$2:$M$298,"Yes",'Team Roster'!$P$2:$P$298,"Yes")</f>
        <v>0</v>
      </c>
      <c r="E10" s="464">
        <f>SUMIF('Project 3'!$B$16:$B$192,"Prototype",'Project 3'!$J$16:$J$192)</f>
        <v>0</v>
      </c>
      <c r="F10" s="464">
        <f>SUMIF('Project 3'!$B$16:$B$192,"Competition",'Project 3'!$J$16:$J$192)</f>
        <v>0</v>
      </c>
      <c r="G10" s="466">
        <f>SUMIF('Project 3'!$B$16:$B$192,"Administrative (Project-specific)",'Project 3'!$J$16:$J$192)</f>
        <v>0</v>
      </c>
      <c r="H10" s="467">
        <f>(E10+F10+G10)*(100%+dataval!$C$6)</f>
        <v>0</v>
      </c>
      <c r="I10" s="488">
        <f>IF(D10&lt;dataval!$C$12, MIN(dataval!$C$13, (E10*dataval!$C$9) + IF(A10="Yes", $F$26, 0)),
 IF(H10&lt;dataval!$E$12, MIN(dataval!$D$13, E10*dataval!$C$9 + IF(A10="Yes", $F$26, 0)),
 IF(H10&gt;=dataval!$E$12, MIN(dataval!$E$13, E10*dataval!$C$9 + IF(A10="Yes", $F$26, 0)))))</f>
        <v>0</v>
      </c>
      <c r="J10" s="489">
        <f>IF(D10&lt;dataval!$C$12,MIN(dataval!$C$14,F10*dataval!$C$9 + IF(A10="Yes", $F$26, 0)),
IF(H10&lt;dataval!$E$12,MIN(dataval!$D$14,F10*dataval!$C$9 + IF(A10="Yes", $F$26, 0)),
IF(H10&gt;=dataval!$E$12,MIN(dataval!$E$14,F10*dataval!$C$9 + IF(A10="Yes", $F$26, 0)))))</f>
        <v>0</v>
      </c>
      <c r="K10" s="467">
        <f>I10+J10</f>
        <v>0</v>
      </c>
      <c r="L10" s="459"/>
    </row>
    <row r="11" spans="1:12" ht="15.5" x14ac:dyDescent="0.35">
      <c r="A11" s="455"/>
      <c r="B11" s="468" t="s">
        <v>206</v>
      </c>
      <c r="C11" s="464">
        <f>SUMPRODUCT('Project 4'!$J$16:$J$192,'Project 4'!$M$16:$M$192)</f>
        <v>0</v>
      </c>
      <c r="D11" s="465">
        <f>COUNTIFS('Team Roster'!$N$2:$N$298,"Yes",'Team Roster'!$P$2:$P$298,"Yes")</f>
        <v>0</v>
      </c>
      <c r="E11" s="464">
        <f>SUMIF('Project 4'!$B$16:$B$192,"Prototype",'Project 4'!$J$16:$J$192)</f>
        <v>0</v>
      </c>
      <c r="F11" s="464">
        <f>SUMIF('Project 4'!$B$16:$B$192,"Competition",'Project 4'!$J$16:$J$192)</f>
        <v>0</v>
      </c>
      <c r="G11" s="466">
        <f>SUMIF('Project 4'!$B$16:$B$192,"Administrative (Project-specific)",'Project 4'!$J$16:$J$192)</f>
        <v>0</v>
      </c>
      <c r="H11" s="467">
        <f>(E11+F11+G11)*(100%+dataval!$C$6)</f>
        <v>0</v>
      </c>
      <c r="I11" s="488">
        <f>IF(D11&lt;dataval!$C$12, MIN(dataval!$C$13, (E11*dataval!$C$9) + IF(A11="Yes", $F$26, 0)),
 IF(H11&lt;dataval!$E$12, MIN(dataval!$D$13, E11*dataval!$C$9 + IF(A11="Yes", $F$26, 0)),
 IF(H11&gt;=dataval!$E$12, MIN(dataval!$E$13, E11*dataval!$C$9 + IF(A11="Yes", $F$26, 0)))))</f>
        <v>0</v>
      </c>
      <c r="J11" s="489">
        <f>IF(D11&lt;dataval!$C$12,MIN(dataval!$C$14,F11*dataval!$C$9 + IF(A11="Yes", $F$26, 0)),
IF(H11&lt;dataval!$E$12,MIN(dataval!$D$14,F11*dataval!$C$9 + IF(A11="Yes", $F$26, 0)),
IF(H11&gt;=dataval!$E$12,MIN(dataval!$E$14,F11*dataval!$C$9 + IF(A11="Yes", $F$26, 0)))))</f>
        <v>0</v>
      </c>
      <c r="K11" s="467">
        <f>I11+J11</f>
        <v>0</v>
      </c>
      <c r="L11" s="459"/>
    </row>
    <row r="12" spans="1:12" ht="15.5" x14ac:dyDescent="0.35">
      <c r="A12" s="457"/>
      <c r="B12" s="469" t="s">
        <v>207</v>
      </c>
      <c r="C12" s="470">
        <f>SUMPRODUCT('Project 5'!$J$16:$J$192,'Project 5'!$M$16:$M$192)</f>
        <v>0</v>
      </c>
      <c r="D12" s="471">
        <f>COUNTIFS('Team Roster'!$O$2:$O$298,"Yes",'Team Roster'!$P$2:$P$298,"Yes")</f>
        <v>0</v>
      </c>
      <c r="E12" s="470">
        <f>SUMIF('Project 5'!$B$16:$B$192,"Prototype",'Project 5'!$J$16:$J$192)</f>
        <v>0</v>
      </c>
      <c r="F12" s="470">
        <f>SUMIF('Project 5'!$B$16:$B$192,"Competition",'Project 5'!$J$16:$J$192)</f>
        <v>0</v>
      </c>
      <c r="G12" s="472">
        <f>SUMIF('Project 5'!$B$16:$B$192,"Administrative (Project-specific)",'Project 5'!$J$16:$J$192)</f>
        <v>0</v>
      </c>
      <c r="H12" s="467">
        <f>(E12+F12+G12)*(100%+dataval!$C$6)</f>
        <v>0</v>
      </c>
      <c r="I12" s="488">
        <f>IF(D12&lt;dataval!$C$12, MIN(dataval!$C$13, (E12*dataval!$C$9) + IF(A12="Yes", $F$26, 0)),
 IF(H12&lt;dataval!$E$12, MIN(dataval!$D$13, E12*dataval!$C$9 + IF(A12="Yes", $F$26, 0)),
 IF(H12&gt;=dataval!$E$12, MIN(dataval!$E$13, E12*dataval!$C$9 + IF(A12="Yes", $F$26, 0)))))</f>
        <v>0</v>
      </c>
      <c r="J12" s="489">
        <f>IF(D12&lt;dataval!$C$12,MIN(dataval!$C$14,F12*dataval!$C$9 + IF(A12="Yes", $F$26, 0)),
IF(H12&lt;dataval!$E$12,MIN(dataval!$D$14,F12*dataval!$C$9 + IF(A12="Yes", $F$26, 0)),
IF(H12&gt;=dataval!$E$12,MIN(dataval!$E$14,F12*dataval!$C$9 + IF(A12="Yes", $F$26, 0)))))</f>
        <v>0</v>
      </c>
      <c r="K12" s="473">
        <f>I12+J12</f>
        <v>0</v>
      </c>
      <c r="L12" s="460"/>
    </row>
    <row r="13" spans="1:12" ht="15.5" x14ac:dyDescent="0.35">
      <c r="A13" s="128"/>
      <c r="B13" s="128"/>
      <c r="C13" s="128"/>
      <c r="D13" s="128"/>
      <c r="E13" s="128"/>
      <c r="F13" s="129"/>
      <c r="G13" s="128"/>
      <c r="H13" s="128"/>
      <c r="I13" s="128"/>
      <c r="J13" s="130"/>
      <c r="K13" s="130"/>
      <c r="L13" s="127"/>
    </row>
    <row r="14" spans="1:12" ht="15.5" x14ac:dyDescent="0.35">
      <c r="A14" s="144" t="s">
        <v>192</v>
      </c>
      <c r="B14" s="145" t="s">
        <v>193</v>
      </c>
      <c r="C14" s="144" t="s">
        <v>208</v>
      </c>
      <c r="D14" s="144" t="s">
        <v>209</v>
      </c>
      <c r="E14" s="144" t="s">
        <v>210</v>
      </c>
      <c r="F14" s="144" t="s">
        <v>211</v>
      </c>
      <c r="G14" s="144" t="s">
        <v>212</v>
      </c>
      <c r="H14" s="144" t="s">
        <v>201</v>
      </c>
      <c r="K14" s="124"/>
      <c r="L14" s="124"/>
    </row>
    <row r="15" spans="1:12" ht="15.5" x14ac:dyDescent="0.35">
      <c r="A15" s="371"/>
      <c r="B15" s="133" t="s">
        <v>213</v>
      </c>
      <c r="C15" s="439">
        <f>SUMIF('PD1'!$B$49:$B$224, "Venue", 'PD1'!$H$49:$H$224)</f>
        <v>0</v>
      </c>
      <c r="D15" s="440">
        <f>'PD1'!$C$39</f>
        <v>0</v>
      </c>
      <c r="E15" s="441">
        <f>'PD1'!$B$27</f>
        <v>0</v>
      </c>
      <c r="F15" s="439">
        <f>'PD1'!$B$43</f>
        <v>0</v>
      </c>
      <c r="G15" s="425">
        <f>'PD1'!$F$45</f>
        <v>0</v>
      </c>
      <c r="H15" s="263">
        <v>0</v>
      </c>
      <c r="K15" s="124"/>
      <c r="L15" s="124"/>
    </row>
    <row r="16" spans="1:12" ht="15.5" x14ac:dyDescent="0.35">
      <c r="A16" s="373"/>
      <c r="B16" s="131" t="s">
        <v>214</v>
      </c>
      <c r="C16" s="439">
        <f>SUMIF('PD2'!$B$49:$B$224, "Venue", 'PD2'!$H$49:$H$224)</f>
        <v>0</v>
      </c>
      <c r="D16" s="440">
        <f>'PD2'!$C$39</f>
        <v>0</v>
      </c>
      <c r="E16" s="441">
        <f>'PD2'!$B$27</f>
        <v>0</v>
      </c>
      <c r="F16" s="439">
        <f>'PD2'!$B$43</f>
        <v>0</v>
      </c>
      <c r="G16" s="425">
        <f>'PD2'!$F$45</f>
        <v>0</v>
      </c>
      <c r="H16" s="264">
        <v>0</v>
      </c>
      <c r="K16" s="124"/>
      <c r="L16" s="124"/>
    </row>
    <row r="17" spans="1:13" ht="15.5" x14ac:dyDescent="0.35">
      <c r="A17" s="372"/>
      <c r="B17" s="131" t="s">
        <v>215</v>
      </c>
      <c r="C17" s="439">
        <f>SUMIF('PD3'!$B$49:$B$224, "Venue", 'PD3'!$H$49:$H$224)</f>
        <v>0</v>
      </c>
      <c r="D17" s="440">
        <f>'PD3'!$C$39</f>
        <v>0</v>
      </c>
      <c r="E17" s="441">
        <f>'PD3'!$B$27</f>
        <v>0</v>
      </c>
      <c r="F17" s="439">
        <f>'PD3'!$B$43</f>
        <v>0</v>
      </c>
      <c r="G17" s="425">
        <f>'PD3'!$F$45</f>
        <v>0</v>
      </c>
      <c r="H17" s="264">
        <v>0</v>
      </c>
      <c r="K17" s="124"/>
      <c r="L17" s="124"/>
    </row>
    <row r="18" spans="1:13" ht="15.5" x14ac:dyDescent="0.35">
      <c r="A18" s="373"/>
      <c r="B18" s="131" t="s">
        <v>216</v>
      </c>
      <c r="C18" s="439">
        <f>SUMIF('PD4'!$B$49:$B$224, "Venue", 'PD4'!$H$49:$H$224)</f>
        <v>0</v>
      </c>
      <c r="D18" s="440">
        <f>'PD4'!$C$39</f>
        <v>0</v>
      </c>
      <c r="E18" s="441">
        <f>'PD4'!$B$27</f>
        <v>0</v>
      </c>
      <c r="F18" s="439">
        <f>'PD4'!$B$43</f>
        <v>0</v>
      </c>
      <c r="G18" s="425">
        <f>'PD4'!$F$45</f>
        <v>0</v>
      </c>
      <c r="H18" s="264">
        <v>0</v>
      </c>
      <c r="K18" s="124"/>
      <c r="L18" s="124"/>
    </row>
    <row r="19" spans="1:13" ht="15.5" x14ac:dyDescent="0.35">
      <c r="A19" s="372"/>
      <c r="B19" s="385" t="s">
        <v>217</v>
      </c>
      <c r="C19" s="439">
        <f>SUMIF('PD5'!$B$49:$B$224, "Venue", 'PD5'!$H$49:$H$224)</f>
        <v>0</v>
      </c>
      <c r="D19" s="440">
        <f>'PD5'!$C$39</f>
        <v>0</v>
      </c>
      <c r="E19" s="441">
        <f>'PD5'!$B$27</f>
        <v>0</v>
      </c>
      <c r="F19" s="439">
        <f>'PD5'!$B$43</f>
        <v>0</v>
      </c>
      <c r="G19" s="425">
        <f>'PD5'!$F$45</f>
        <v>0</v>
      </c>
      <c r="H19" s="264">
        <v>0</v>
      </c>
      <c r="K19" s="124"/>
      <c r="L19" s="124"/>
    </row>
    <row r="20" spans="1:13" s="122" customFormat="1" ht="21" x14ac:dyDescent="0.35">
      <c r="A20" s="387" t="s">
        <v>218</v>
      </c>
      <c r="B20" s="386">
        <f>COUNTIF(A8:A19,"Yes")</f>
        <v>0</v>
      </c>
      <c r="C20" s="381" t="str">
        <f>IF(B20&gt;dataval!$C$5,"You have exceeded the limit for PAF Eligible Projects or PD Opportunities. Please ensure only 5 are chosen.","")</f>
        <v/>
      </c>
      <c r="D20" s="382"/>
      <c r="E20" s="383"/>
      <c r="F20" s="130"/>
      <c r="G20" s="375"/>
    </row>
    <row r="21" spans="1:13" ht="15.5" x14ac:dyDescent="0.35">
      <c r="A21" s="388"/>
      <c r="B21" s="389"/>
      <c r="C21" s="390"/>
      <c r="D21" s="474"/>
      <c r="E21" s="476"/>
      <c r="F21" s="477"/>
      <c r="G21" s="124"/>
    </row>
    <row r="22" spans="1:13" s="127" customFormat="1" ht="15.5" x14ac:dyDescent="0.35">
      <c r="A22" s="640" t="s">
        <v>193</v>
      </c>
      <c r="B22" s="640"/>
      <c r="C22" s="391" t="s">
        <v>194</v>
      </c>
      <c r="D22" s="482" t="s">
        <v>211</v>
      </c>
      <c r="E22" s="480"/>
      <c r="F22" s="478"/>
      <c r="G22" s="384"/>
    </row>
    <row r="23" spans="1:13" ht="15.5" x14ac:dyDescent="0.35">
      <c r="A23" s="641" t="s">
        <v>349</v>
      </c>
      <c r="B23" s="641"/>
      <c r="C23" s="442">
        <f>SUMPRODUCT('Other Expenses'!I47:I176, 'Other Expenses'!J47:J176)</f>
        <v>0</v>
      </c>
      <c r="D23" s="483">
        <f>'Other Expenses'!B45</f>
        <v>0</v>
      </c>
      <c r="E23" s="481"/>
      <c r="F23" s="479"/>
      <c r="G23" s="120"/>
    </row>
    <row r="24" spans="1:13" ht="15.5" x14ac:dyDescent="0.35">
      <c r="A24" s="641" t="s">
        <v>182</v>
      </c>
      <c r="B24" s="641"/>
      <c r="C24" s="443">
        <f>SUMPRODUCT('Other Expenses'!I37:I41, 'Other Expenses'!J37:J41)</f>
        <v>0</v>
      </c>
      <c r="D24" s="484">
        <f>'Other Expenses'!B35</f>
        <v>0</v>
      </c>
      <c r="E24" s="481"/>
      <c r="F24" s="479"/>
      <c r="G24" s="426"/>
      <c r="H24" s="111"/>
    </row>
    <row r="25" spans="1:13" ht="15.5" x14ac:dyDescent="0.35">
      <c r="A25" s="446"/>
      <c r="B25" s="446"/>
      <c r="C25" s="447"/>
      <c r="D25" s="475"/>
      <c r="E25" s="485"/>
      <c r="F25" s="486"/>
      <c r="G25" s="426"/>
      <c r="H25" s="111"/>
    </row>
    <row r="26" spans="1:13" ht="15.5" x14ac:dyDescent="0.35">
      <c r="A26" s="644" t="s">
        <v>347</v>
      </c>
      <c r="B26" s="645"/>
      <c r="C26" s="645"/>
      <c r="D26" s="646" t="s">
        <v>348</v>
      </c>
      <c r="E26" s="646"/>
      <c r="F26" s="487"/>
      <c r="G26" s="426"/>
      <c r="H26" s="111"/>
    </row>
    <row r="27" spans="1:13" ht="31" x14ac:dyDescent="0.35">
      <c r="A27" s="448" t="s">
        <v>194</v>
      </c>
      <c r="B27" s="450">
        <f>SUMPRODUCT('Other Expenses'!I7:I28, 'Other Expenses'!J7:J28)</f>
        <v>0</v>
      </c>
      <c r="C27" s="449" t="s">
        <v>295</v>
      </c>
      <c r="D27" s="452">
        <f>'Other Expenses'!B5</f>
        <v>0</v>
      </c>
      <c r="E27" s="451" t="str">
        <f>"Amount split over "&amp;COUNTIF(A8:A12,"Yes")&amp;" project(s):"</f>
        <v>Amount split over 0 project(s):</v>
      </c>
      <c r="F27" s="450" t="e">
        <f>IF(D27&gt;1000,1000/COUNTIF(A8:A12,"Yes"),(D27/COUNTIF(A8:A12,"Yes")))</f>
        <v>#DIV/0!</v>
      </c>
      <c r="G27" s="426"/>
      <c r="H27" s="111"/>
    </row>
    <row r="28" spans="1:13" ht="15.5" x14ac:dyDescent="0.35">
      <c r="A28" s="642"/>
      <c r="B28" s="643"/>
      <c r="C28" s="125"/>
      <c r="D28" s="123"/>
      <c r="E28" s="125"/>
      <c r="F28" s="125"/>
      <c r="G28" s="111"/>
      <c r="H28" s="111"/>
      <c r="I28" s="111"/>
      <c r="J28" s="111"/>
      <c r="K28" s="111"/>
    </row>
    <row r="29" spans="1:13" ht="15.5" x14ac:dyDescent="0.35">
      <c r="A29" s="635" t="s">
        <v>219</v>
      </c>
      <c r="B29" s="635"/>
      <c r="C29" s="490">
        <f>SUM('Non-PAF Income &amp; Dept. Funding'!D17,
'Non-PAF Income &amp; Dept. Funding'!G23:G150,
C8:C12,C23,C24)</f>
        <v>0</v>
      </c>
      <c r="D29" s="134"/>
      <c r="E29" s="638" t="s">
        <v>220</v>
      </c>
      <c r="F29" s="639"/>
      <c r="G29" s="135"/>
      <c r="H29" s="111"/>
      <c r="I29" s="111"/>
      <c r="J29" s="109"/>
      <c r="K29" s="109"/>
      <c r="L29" s="109"/>
      <c r="M29" s="109"/>
    </row>
    <row r="30" spans="1:13" ht="15.5" x14ac:dyDescent="0.35">
      <c r="A30" s="635" t="s">
        <v>221</v>
      </c>
      <c r="B30" s="635"/>
      <c r="C30" s="376">
        <f>MIN(SUM(SUMIF(A8:A12,"Yes",K8:K12),SUMIF(A15:A19,"Yes",G15:G19)),dataval!$C$4)</f>
        <v>0</v>
      </c>
      <c r="D30" s="427"/>
      <c r="E30" s="136" t="s">
        <v>222</v>
      </c>
      <c r="F30" s="137" t="e">
        <f>C30/C33</f>
        <v>#DIV/0!</v>
      </c>
      <c r="G30" s="120"/>
      <c r="H30" s="111"/>
      <c r="I30" s="111"/>
    </row>
    <row r="31" spans="1:13" ht="15.5" x14ac:dyDescent="0.35">
      <c r="A31" s="636" t="s">
        <v>223</v>
      </c>
      <c r="B31" s="636"/>
      <c r="C31" s="500">
        <f>SUM(SUMIF(A8:A12,"Yes",L8:L12),SUMIF(A15:A19,"Yes",H15:H19))</f>
        <v>0</v>
      </c>
      <c r="D31" s="427"/>
      <c r="E31" s="150" t="s">
        <v>224</v>
      </c>
      <c r="F31" s="151" t="e">
        <f>C29/C33</f>
        <v>#DIV/0!</v>
      </c>
      <c r="G31" s="120"/>
      <c r="H31" s="111"/>
      <c r="I31" s="111"/>
    </row>
    <row r="32" spans="1:13" ht="15.5" x14ac:dyDescent="0.35">
      <c r="A32" s="635" t="s">
        <v>225</v>
      </c>
      <c r="B32" s="635"/>
      <c r="C32" s="377"/>
      <c r="D32" s="149"/>
      <c r="E32" s="152"/>
      <c r="F32" s="374" t="e">
        <f>IF(F31&gt;F30, "Eligible", "Ineligble")</f>
        <v>#DIV/0!</v>
      </c>
      <c r="G32" s="124"/>
    </row>
    <row r="33" spans="1:13" ht="15.5" x14ac:dyDescent="0.35">
      <c r="A33" s="637" t="s">
        <v>226</v>
      </c>
      <c r="B33" s="637"/>
      <c r="C33" s="378">
        <f>SUM(D23,SUM(H8:H12),SUM(F15:F19),D24)</f>
        <v>0</v>
      </c>
    </row>
    <row r="34" spans="1:13" ht="15.5" x14ac:dyDescent="0.35">
      <c r="A34" s="633" t="s">
        <v>227</v>
      </c>
      <c r="B34" s="633"/>
      <c r="C34" s="379">
        <f>C31+C29</f>
        <v>0</v>
      </c>
      <c r="M34" s="112"/>
    </row>
    <row r="35" spans="1:13" ht="15.5" x14ac:dyDescent="0.35">
      <c r="A35" s="634" t="s">
        <v>228</v>
      </c>
      <c r="B35" s="634"/>
      <c r="C35" s="380">
        <f>C34-C33</f>
        <v>0</v>
      </c>
      <c r="M35" s="112"/>
    </row>
    <row r="36" spans="1:13" ht="15.5" x14ac:dyDescent="0.35">
      <c r="A36" s="127"/>
      <c r="B36" s="127"/>
      <c r="M36" s="112"/>
    </row>
    <row r="37" spans="1:13" ht="15.5" x14ac:dyDescent="0.35">
      <c r="B37" s="325"/>
      <c r="C37" s="326"/>
      <c r="M37" s="112"/>
    </row>
    <row r="38" spans="1:13" ht="15.5" x14ac:dyDescent="0.35">
      <c r="M38" s="112"/>
    </row>
    <row r="39" spans="1:13" ht="15.5" x14ac:dyDescent="0.35">
      <c r="M39" s="112"/>
    </row>
    <row r="40" spans="1:13" ht="15.5" x14ac:dyDescent="0.35">
      <c r="M40" s="112"/>
    </row>
    <row r="41" spans="1:13" ht="15.5" x14ac:dyDescent="0.35">
      <c r="M41" s="112"/>
    </row>
    <row r="42" spans="1:13" ht="15.5" x14ac:dyDescent="0.35">
      <c r="M42" s="112"/>
    </row>
    <row r="43" spans="1:13" ht="15.75" customHeight="1" x14ac:dyDescent="0.35">
      <c r="M43" s="112"/>
    </row>
    <row r="44" spans="1:13" ht="15.75" customHeight="1" x14ac:dyDescent="0.35">
      <c r="M44" s="112"/>
    </row>
    <row r="45" spans="1:13" ht="15.75" customHeight="1" x14ac:dyDescent="0.35">
      <c r="M45" s="112"/>
    </row>
    <row r="46" spans="1:13" ht="15.75" customHeight="1" x14ac:dyDescent="0.35">
      <c r="M46" s="112"/>
    </row>
    <row r="47" spans="1:13" ht="15.75" customHeight="1" x14ac:dyDescent="0.35">
      <c r="M47" s="112"/>
    </row>
    <row r="48" spans="1:13" ht="15.75" customHeight="1" x14ac:dyDescent="0.35">
      <c r="M48" s="112"/>
    </row>
    <row r="49" spans="13:13" ht="15.75" customHeight="1" x14ac:dyDescent="0.35">
      <c r="M49" s="112"/>
    </row>
    <row r="50" spans="13:13" ht="15.75" customHeight="1" x14ac:dyDescent="0.35">
      <c r="M50" s="112"/>
    </row>
    <row r="51" spans="13:13" ht="15.75" customHeight="1" x14ac:dyDescent="0.35">
      <c r="M51" s="112"/>
    </row>
    <row r="52" spans="13:13" ht="15.75" customHeight="1" x14ac:dyDescent="0.35">
      <c r="M52" s="112"/>
    </row>
    <row r="53" spans="13:13" ht="15.75" customHeight="1" x14ac:dyDescent="0.35">
      <c r="M53" s="112"/>
    </row>
    <row r="54" spans="13:13" ht="15.75" customHeight="1" x14ac:dyDescent="0.35">
      <c r="M54" s="112"/>
    </row>
    <row r="55" spans="13:13" ht="15.75" customHeight="1" x14ac:dyDescent="0.35">
      <c r="M55" s="112"/>
    </row>
    <row r="56" spans="13:13" ht="15.75" customHeight="1" x14ac:dyDescent="0.35">
      <c r="M56" s="112"/>
    </row>
    <row r="57" spans="13:13" ht="15.75" customHeight="1" x14ac:dyDescent="0.35">
      <c r="M57" s="112"/>
    </row>
    <row r="58" spans="13:13" ht="15.75" customHeight="1" x14ac:dyDescent="0.35">
      <c r="M58" s="112"/>
    </row>
    <row r="59" spans="13:13" ht="15.75" customHeight="1" x14ac:dyDescent="0.35">
      <c r="M59" s="112"/>
    </row>
    <row r="60" spans="13:13" ht="15.75" customHeight="1" x14ac:dyDescent="0.35">
      <c r="M60" s="112"/>
    </row>
    <row r="61" spans="13:13" ht="15.75" customHeight="1" x14ac:dyDescent="0.35">
      <c r="M61" s="112"/>
    </row>
    <row r="62" spans="13:13" ht="15.75" customHeight="1" x14ac:dyDescent="0.35">
      <c r="M62" s="112"/>
    </row>
    <row r="63" spans="13:13" ht="15.75" customHeight="1" x14ac:dyDescent="0.35">
      <c r="M63" s="112"/>
    </row>
    <row r="64" spans="13:13" ht="15.75" customHeight="1" x14ac:dyDescent="0.35">
      <c r="M64" s="112"/>
    </row>
    <row r="65" spans="13:13" ht="15.75" customHeight="1" x14ac:dyDescent="0.35">
      <c r="M65" s="112"/>
    </row>
    <row r="66" spans="13:13" ht="15.75" customHeight="1" x14ac:dyDescent="0.35">
      <c r="M66" s="112"/>
    </row>
    <row r="67" spans="13:13" ht="15.75" customHeight="1" x14ac:dyDescent="0.35">
      <c r="M67" s="112"/>
    </row>
    <row r="68" spans="13:13" ht="15.75" customHeight="1" x14ac:dyDescent="0.35">
      <c r="M68" s="112"/>
    </row>
    <row r="69" spans="13:13" ht="15.75" customHeight="1" x14ac:dyDescent="0.35">
      <c r="M69" s="112"/>
    </row>
    <row r="70" spans="13:13" ht="15.75" customHeight="1" x14ac:dyDescent="0.35">
      <c r="M70" s="112"/>
    </row>
    <row r="71" spans="13:13" ht="15.75" customHeight="1" x14ac:dyDescent="0.35">
      <c r="M71" s="112"/>
    </row>
    <row r="72" spans="13:13" ht="15.75" customHeight="1" x14ac:dyDescent="0.35">
      <c r="M72" s="112"/>
    </row>
    <row r="73" spans="13:13" ht="15.75" customHeight="1" x14ac:dyDescent="0.35">
      <c r="M73" s="112"/>
    </row>
    <row r="74" spans="13:13" ht="15.75" customHeight="1" x14ac:dyDescent="0.35">
      <c r="M74" s="112"/>
    </row>
    <row r="75" spans="13:13" ht="15.75" customHeight="1" x14ac:dyDescent="0.35">
      <c r="M75" s="112"/>
    </row>
    <row r="76" spans="13:13" ht="15.75" customHeight="1" x14ac:dyDescent="0.35">
      <c r="M76" s="112"/>
    </row>
    <row r="77" spans="13:13" ht="15.75" customHeight="1" x14ac:dyDescent="0.35">
      <c r="M77" s="112"/>
    </row>
    <row r="78" spans="13:13" ht="15.75" customHeight="1" x14ac:dyDescent="0.35">
      <c r="M78" s="112"/>
    </row>
    <row r="79" spans="13:13" ht="15.75" customHeight="1" x14ac:dyDescent="0.35">
      <c r="M79" s="112"/>
    </row>
    <row r="80" spans="13:13" ht="15.75" customHeight="1" x14ac:dyDescent="0.35">
      <c r="M80" s="112"/>
    </row>
    <row r="81" spans="13:13" ht="15.75" customHeight="1" x14ac:dyDescent="0.35">
      <c r="M81" s="112"/>
    </row>
    <row r="82" spans="13:13" ht="15.75" customHeight="1" x14ac:dyDescent="0.35">
      <c r="M82" s="112"/>
    </row>
    <row r="83" spans="13:13" ht="15.75" customHeight="1" x14ac:dyDescent="0.35">
      <c r="M83" s="112"/>
    </row>
    <row r="84" spans="13:13" ht="15.75" customHeight="1" x14ac:dyDescent="0.35">
      <c r="M84" s="112"/>
    </row>
    <row r="85" spans="13:13" ht="15.75" customHeight="1" x14ac:dyDescent="0.35">
      <c r="M85" s="112"/>
    </row>
    <row r="86" spans="13:13" ht="15.75" customHeight="1" x14ac:dyDescent="0.35">
      <c r="M86" s="112"/>
    </row>
    <row r="87" spans="13:13" ht="15.75" customHeight="1" x14ac:dyDescent="0.35">
      <c r="M87" s="112"/>
    </row>
    <row r="88" spans="13:13" ht="15.75" customHeight="1" x14ac:dyDescent="0.35">
      <c r="M88" s="112"/>
    </row>
    <row r="89" spans="13:13" ht="15.75" customHeight="1" x14ac:dyDescent="0.35">
      <c r="M89" s="112"/>
    </row>
    <row r="90" spans="13:13" ht="15.75" customHeight="1" x14ac:dyDescent="0.35">
      <c r="M90" s="112"/>
    </row>
    <row r="91" spans="13:13" ht="15.75" customHeight="1" x14ac:dyDescent="0.35">
      <c r="M91" s="112"/>
    </row>
    <row r="92" spans="13:13" ht="15.75" customHeight="1" x14ac:dyDescent="0.35">
      <c r="M92" s="112"/>
    </row>
    <row r="93" spans="13:13" ht="15.75" customHeight="1" x14ac:dyDescent="0.35">
      <c r="M93" s="112"/>
    </row>
    <row r="94" spans="13:13" ht="15.75" customHeight="1" x14ac:dyDescent="0.35">
      <c r="M94" s="112"/>
    </row>
    <row r="95" spans="13:13" ht="15.75" customHeight="1" x14ac:dyDescent="0.35">
      <c r="M95" s="112"/>
    </row>
    <row r="96" spans="13:13" ht="15.75" customHeight="1" x14ac:dyDescent="0.35">
      <c r="M96" s="112"/>
    </row>
    <row r="97" spans="13:13" ht="15.75" customHeight="1" x14ac:dyDescent="0.35">
      <c r="M97" s="112"/>
    </row>
    <row r="98" spans="13:13" ht="15.75" customHeight="1" x14ac:dyDescent="0.35">
      <c r="M98" s="112"/>
    </row>
    <row r="99" spans="13:13" ht="15.75" customHeight="1" x14ac:dyDescent="0.35">
      <c r="M99" s="112"/>
    </row>
    <row r="100" spans="13:13" ht="15.75" customHeight="1" x14ac:dyDescent="0.35">
      <c r="M100" s="112"/>
    </row>
    <row r="101" spans="13:13" ht="15.75" customHeight="1" x14ac:dyDescent="0.35">
      <c r="M101" s="112"/>
    </row>
    <row r="102" spans="13:13" ht="15.75" customHeight="1" x14ac:dyDescent="0.35">
      <c r="M102" s="112"/>
    </row>
    <row r="103" spans="13:13" ht="15.75" customHeight="1" x14ac:dyDescent="0.35">
      <c r="M103" s="112"/>
    </row>
    <row r="104" spans="13:13" ht="15.75" customHeight="1" x14ac:dyDescent="0.35">
      <c r="M104" s="112"/>
    </row>
    <row r="105" spans="13:13" ht="15.75" customHeight="1" x14ac:dyDescent="0.35">
      <c r="M105" s="112"/>
    </row>
    <row r="106" spans="13:13" ht="15.75" customHeight="1" x14ac:dyDescent="0.35">
      <c r="M106" s="112"/>
    </row>
    <row r="107" spans="13:13" ht="15.75" customHeight="1" x14ac:dyDescent="0.35">
      <c r="M107" s="112"/>
    </row>
    <row r="108" spans="13:13" ht="15.75" customHeight="1" x14ac:dyDescent="0.35">
      <c r="M108" s="112"/>
    </row>
    <row r="109" spans="13:13" ht="15.75" customHeight="1" x14ac:dyDescent="0.35">
      <c r="M109" s="112"/>
    </row>
    <row r="110" spans="13:13" ht="15.75" customHeight="1" x14ac:dyDescent="0.35">
      <c r="M110" s="112"/>
    </row>
    <row r="111" spans="13:13" ht="15.75" customHeight="1" x14ac:dyDescent="0.35">
      <c r="M111" s="112"/>
    </row>
    <row r="112" spans="13:13" ht="15.75" customHeight="1" x14ac:dyDescent="0.35">
      <c r="M112" s="112"/>
    </row>
    <row r="113" spans="13:13" ht="15.75" customHeight="1" x14ac:dyDescent="0.35">
      <c r="M113" s="112"/>
    </row>
    <row r="114" spans="13:13" ht="15.75" customHeight="1" x14ac:dyDescent="0.35">
      <c r="M114" s="112"/>
    </row>
    <row r="115" spans="13:13" ht="15.75" customHeight="1" x14ac:dyDescent="0.35">
      <c r="M115" s="112"/>
    </row>
    <row r="116" spans="13:13" ht="15.75" customHeight="1" x14ac:dyDescent="0.35">
      <c r="M116" s="112"/>
    </row>
    <row r="117" spans="13:13" ht="15.75" customHeight="1" x14ac:dyDescent="0.35">
      <c r="M117" s="112"/>
    </row>
    <row r="118" spans="13:13" ht="15.75" customHeight="1" x14ac:dyDescent="0.35">
      <c r="M118" s="112"/>
    </row>
    <row r="119" spans="13:13" ht="15.75" customHeight="1" x14ac:dyDescent="0.35">
      <c r="M119" s="112"/>
    </row>
    <row r="120" spans="13:13" ht="15.75" customHeight="1" x14ac:dyDescent="0.35">
      <c r="M120" s="112"/>
    </row>
    <row r="121" spans="13:13" ht="15.75" customHeight="1" x14ac:dyDescent="0.35">
      <c r="M121" s="112"/>
    </row>
    <row r="122" spans="13:13" ht="15.75" customHeight="1" x14ac:dyDescent="0.35">
      <c r="M122" s="112"/>
    </row>
    <row r="123" spans="13:13" ht="15.75" customHeight="1" x14ac:dyDescent="0.35">
      <c r="M123" s="112"/>
    </row>
    <row r="124" spans="13:13" ht="15.75" customHeight="1" x14ac:dyDescent="0.35">
      <c r="M124" s="112"/>
    </row>
    <row r="125" spans="13:13" ht="15.75" customHeight="1" x14ac:dyDescent="0.35">
      <c r="M125" s="112"/>
    </row>
    <row r="126" spans="13:13" ht="15.75" customHeight="1" x14ac:dyDescent="0.35">
      <c r="M126" s="112"/>
    </row>
    <row r="127" spans="13:13" ht="15.75" customHeight="1" x14ac:dyDescent="0.35">
      <c r="M127" s="112"/>
    </row>
    <row r="128" spans="13:13" ht="15.75" customHeight="1" x14ac:dyDescent="0.35">
      <c r="M128" s="112"/>
    </row>
    <row r="129" spans="10:13" ht="15.75" customHeight="1" x14ac:dyDescent="0.35">
      <c r="M129" s="112"/>
    </row>
    <row r="130" spans="10:13" ht="15.75" customHeight="1" x14ac:dyDescent="0.35">
      <c r="M130" s="112"/>
    </row>
    <row r="131" spans="10:13" ht="15.75" customHeight="1" x14ac:dyDescent="0.35">
      <c r="M131" s="112"/>
    </row>
    <row r="132" spans="10:13" ht="15.75" customHeight="1" x14ac:dyDescent="0.35">
      <c r="M132" s="112"/>
    </row>
    <row r="133" spans="10:13" ht="15.75" customHeight="1" x14ac:dyDescent="0.35">
      <c r="M133" s="112"/>
    </row>
    <row r="134" spans="10:13" ht="15.75" customHeight="1" x14ac:dyDescent="0.35">
      <c r="M134" s="112"/>
    </row>
    <row r="135" spans="10:13" ht="15.75" customHeight="1" x14ac:dyDescent="0.35">
      <c r="M135" s="112"/>
    </row>
    <row r="136" spans="10:13" ht="15.75" customHeight="1" x14ac:dyDescent="0.35">
      <c r="M136" s="112"/>
    </row>
    <row r="137" spans="10:13" ht="15.75" customHeight="1" x14ac:dyDescent="0.35">
      <c r="M137" s="112"/>
    </row>
    <row r="138" spans="10:13" ht="15.75" customHeight="1" x14ac:dyDescent="0.35">
      <c r="M138" s="112"/>
    </row>
    <row r="139" spans="10:13" ht="15.75" customHeight="1" x14ac:dyDescent="0.35">
      <c r="M139" s="112"/>
    </row>
    <row r="140" spans="10:13" ht="15.75" customHeight="1" x14ac:dyDescent="0.35">
      <c r="M140" s="112"/>
    </row>
    <row r="141" spans="10:13" ht="15.75" customHeight="1" x14ac:dyDescent="0.35">
      <c r="M141" s="112"/>
    </row>
    <row r="142" spans="10:13" ht="15.75" customHeight="1" x14ac:dyDescent="0.35">
      <c r="J142" s="113"/>
      <c r="K142" s="113"/>
      <c r="M142" s="112"/>
    </row>
    <row r="143" spans="10:13" ht="15.75" customHeight="1" x14ac:dyDescent="0.35">
      <c r="J143" s="113"/>
      <c r="K143" s="113"/>
      <c r="M143" s="112"/>
    </row>
    <row r="144" spans="10:13" ht="15.75" customHeight="1" x14ac:dyDescent="0.35">
      <c r="J144" s="113"/>
      <c r="K144" s="113"/>
      <c r="M144" s="112"/>
    </row>
    <row r="145" spans="10:13" ht="15.75" customHeight="1" x14ac:dyDescent="0.35">
      <c r="J145" s="109"/>
      <c r="K145" s="109"/>
      <c r="M145" s="112"/>
    </row>
    <row r="146" spans="10:13" ht="15.75" customHeight="1" x14ac:dyDescent="0.35">
      <c r="M146" s="112"/>
    </row>
    <row r="147" spans="10:13" ht="15.75" customHeight="1" x14ac:dyDescent="0.35">
      <c r="M147" s="112"/>
    </row>
    <row r="148" spans="10:13" ht="15.75" customHeight="1" x14ac:dyDescent="0.35">
      <c r="M148" s="112"/>
    </row>
    <row r="149" spans="10:13" ht="15.75" customHeight="1" x14ac:dyDescent="0.35">
      <c r="M149" s="112"/>
    </row>
    <row r="150" spans="10:13" ht="15.75" customHeight="1" x14ac:dyDescent="0.35">
      <c r="M150" s="112"/>
    </row>
    <row r="151" spans="10:13" ht="15.75" customHeight="1" x14ac:dyDescent="0.35">
      <c r="M151" s="112"/>
    </row>
    <row r="152" spans="10:13" ht="15.75" customHeight="1" x14ac:dyDescent="0.35">
      <c r="M152" s="112"/>
    </row>
    <row r="153" spans="10:13" ht="15.75" customHeight="1" x14ac:dyDescent="0.35">
      <c r="M153" s="112"/>
    </row>
    <row r="154" spans="10:13" ht="15.75" customHeight="1" x14ac:dyDescent="0.35">
      <c r="M154" s="112"/>
    </row>
    <row r="155" spans="10:13" ht="15.75" customHeight="1" x14ac:dyDescent="0.35">
      <c r="M155" s="112"/>
    </row>
    <row r="156" spans="10:13" ht="15.75" customHeight="1" x14ac:dyDescent="0.35">
      <c r="M156" s="112"/>
    </row>
    <row r="157" spans="10:13" ht="15.75" customHeight="1" x14ac:dyDescent="0.35">
      <c r="M157" s="112"/>
    </row>
    <row r="158" spans="10:13" ht="15.75" customHeight="1" x14ac:dyDescent="0.35">
      <c r="M158" s="112"/>
    </row>
    <row r="159" spans="10:13" ht="15.75" customHeight="1" x14ac:dyDescent="0.35">
      <c r="M159" s="112"/>
    </row>
    <row r="160" spans="10:13" ht="15.75" customHeight="1" x14ac:dyDescent="0.35">
      <c r="M160" s="112"/>
    </row>
    <row r="161" spans="1:13" ht="15.75" customHeight="1" x14ac:dyDescent="0.35">
      <c r="M161" s="112"/>
    </row>
    <row r="162" spans="1:13" ht="15.75" customHeight="1" x14ac:dyDescent="0.35">
      <c r="M162" s="112"/>
    </row>
    <row r="163" spans="1:13" ht="15.75" customHeight="1" x14ac:dyDescent="0.35"/>
    <row r="164" spans="1:13" ht="15.75" customHeight="1" x14ac:dyDescent="0.35"/>
    <row r="165" spans="1:13" ht="15.75" customHeight="1" x14ac:dyDescent="0.35">
      <c r="A165" s="114"/>
      <c r="C165" s="114"/>
      <c r="D165" s="114"/>
      <c r="E165" s="114"/>
      <c r="F165" s="114"/>
      <c r="G165" s="114"/>
      <c r="H165" s="114"/>
      <c r="I165" s="114"/>
    </row>
    <row r="166" spans="1:13" ht="15.75" customHeight="1" x14ac:dyDescent="0.4">
      <c r="A166" s="116" t="s">
        <v>58</v>
      </c>
      <c r="B166" s="115" t="s">
        <v>229</v>
      </c>
      <c r="C166" s="116" t="s">
        <v>57</v>
      </c>
      <c r="D166" s="116"/>
      <c r="E166" s="116"/>
      <c r="F166" s="116" t="s">
        <v>53</v>
      </c>
      <c r="G166" s="116"/>
      <c r="H166" s="116"/>
      <c r="I166" s="116"/>
    </row>
    <row r="167" spans="1:13" ht="15.75" customHeight="1" x14ac:dyDescent="0.35">
      <c r="A167" s="117" t="s">
        <v>230</v>
      </c>
      <c r="B167" s="116" t="s">
        <v>56</v>
      </c>
      <c r="C167" s="117" t="s">
        <v>231</v>
      </c>
      <c r="D167" s="117"/>
      <c r="E167" s="117"/>
      <c r="F167" s="118">
        <v>326.87</v>
      </c>
      <c r="G167" s="118"/>
      <c r="H167" s="118"/>
      <c r="I167" s="118"/>
    </row>
    <row r="168" spans="1:13" ht="15.75" customHeight="1" x14ac:dyDescent="0.35">
      <c r="A168" s="117" t="s">
        <v>232</v>
      </c>
      <c r="B168" s="117" t="s">
        <v>167</v>
      </c>
      <c r="C168" s="117" t="s">
        <v>233</v>
      </c>
      <c r="D168" s="117"/>
      <c r="E168" s="117"/>
      <c r="F168" s="118" t="s">
        <v>91</v>
      </c>
      <c r="G168" s="118"/>
      <c r="H168" s="118"/>
      <c r="I168" s="118"/>
    </row>
    <row r="169" spans="1:13" ht="15.75" customHeight="1" x14ac:dyDescent="0.35">
      <c r="A169" s="117" t="s">
        <v>230</v>
      </c>
      <c r="B169" s="117" t="s">
        <v>168</v>
      </c>
      <c r="C169" s="117" t="s">
        <v>234</v>
      </c>
      <c r="D169" s="117"/>
      <c r="E169" s="117"/>
      <c r="F169" s="118" t="s">
        <v>91</v>
      </c>
      <c r="G169" s="118"/>
      <c r="H169" s="118"/>
      <c r="I169" s="118"/>
    </row>
    <row r="170" spans="1:13" ht="15.75" customHeight="1" x14ac:dyDescent="0.35">
      <c r="A170" s="117" t="s">
        <v>230</v>
      </c>
      <c r="B170" s="117" t="s">
        <v>170</v>
      </c>
      <c r="C170" s="117" t="s">
        <v>235</v>
      </c>
      <c r="D170" s="117"/>
      <c r="E170" s="117"/>
      <c r="F170" s="118">
        <v>608.73</v>
      </c>
      <c r="G170" s="118"/>
      <c r="H170" s="118"/>
      <c r="I170" s="118"/>
    </row>
    <row r="171" spans="1:13" ht="15.75" customHeight="1" x14ac:dyDescent="0.35">
      <c r="A171" s="117" t="s">
        <v>230</v>
      </c>
      <c r="B171" s="117" t="s">
        <v>236</v>
      </c>
      <c r="C171" s="117" t="s">
        <v>237</v>
      </c>
      <c r="D171" s="117"/>
      <c r="E171" s="117"/>
      <c r="F171" s="118">
        <v>400</v>
      </c>
      <c r="G171" s="118"/>
      <c r="H171" s="118"/>
      <c r="I171" s="118"/>
    </row>
    <row r="172" spans="1:13" ht="15.75" customHeight="1" x14ac:dyDescent="0.35">
      <c r="A172" s="117" t="s">
        <v>230</v>
      </c>
      <c r="B172" s="117" t="s">
        <v>236</v>
      </c>
      <c r="C172" s="117" t="s">
        <v>238</v>
      </c>
      <c r="D172" s="117"/>
      <c r="E172" s="117"/>
      <c r="F172" s="118">
        <v>508.7</v>
      </c>
      <c r="G172" s="118"/>
      <c r="H172" s="118"/>
      <c r="I172" s="118"/>
    </row>
    <row r="173" spans="1:13" ht="15.75" customHeight="1" x14ac:dyDescent="0.35">
      <c r="A173" s="117"/>
      <c r="B173" s="117" t="s">
        <v>236</v>
      </c>
      <c r="C173" s="117"/>
      <c r="D173" s="117"/>
      <c r="E173" s="117"/>
      <c r="F173" s="118"/>
      <c r="G173" s="118"/>
      <c r="H173" s="118"/>
      <c r="I173" s="118"/>
    </row>
    <row r="174" spans="1:13" ht="15.75" customHeight="1" x14ac:dyDescent="0.35">
      <c r="A174" s="117"/>
      <c r="B174" s="117"/>
      <c r="C174" s="117"/>
      <c r="D174" s="117"/>
      <c r="E174" s="117"/>
      <c r="F174" s="118"/>
      <c r="G174" s="118"/>
      <c r="H174" s="118"/>
      <c r="I174" s="118"/>
    </row>
    <row r="175" spans="1:13" ht="15.75" customHeight="1" x14ac:dyDescent="0.35">
      <c r="A175" s="117"/>
      <c r="B175" s="117"/>
      <c r="C175" s="117"/>
      <c r="D175" s="117"/>
      <c r="E175" s="117"/>
      <c r="F175" s="118"/>
      <c r="G175" s="118"/>
      <c r="H175" s="118"/>
      <c r="I175" s="118"/>
    </row>
    <row r="176" spans="1:13" ht="15.75" customHeight="1" x14ac:dyDescent="0.35">
      <c r="A176" s="117"/>
      <c r="B176" s="117"/>
      <c r="C176" s="117"/>
      <c r="D176" s="117"/>
      <c r="E176" s="117"/>
      <c r="F176" s="118"/>
      <c r="G176" s="118"/>
      <c r="H176" s="118"/>
      <c r="I176" s="118"/>
    </row>
    <row r="177" spans="1:9" ht="15.75" customHeight="1" x14ac:dyDescent="0.35">
      <c r="A177" s="117"/>
      <c r="B177" s="117"/>
      <c r="C177" s="117"/>
      <c r="D177" s="117"/>
      <c r="E177" s="117"/>
      <c r="F177" s="118"/>
      <c r="G177" s="118"/>
      <c r="H177" s="118"/>
      <c r="I177" s="118"/>
    </row>
    <row r="178" spans="1:9" ht="15.75" customHeight="1" x14ac:dyDescent="0.35">
      <c r="A178" s="117"/>
      <c r="B178" s="117"/>
      <c r="C178" s="117"/>
      <c r="D178" s="117"/>
      <c r="E178" s="117"/>
      <c r="F178" s="118"/>
      <c r="G178" s="118"/>
      <c r="H178" s="118"/>
      <c r="I178" s="118"/>
    </row>
    <row r="179" spans="1:9" ht="15.75" customHeight="1" x14ac:dyDescent="0.35">
      <c r="A179" s="117"/>
      <c r="B179" s="117"/>
      <c r="C179" s="117"/>
      <c r="D179" s="117"/>
      <c r="E179" s="117"/>
      <c r="F179" s="118"/>
      <c r="G179" s="118"/>
      <c r="H179" s="118"/>
      <c r="I179" s="118"/>
    </row>
    <row r="180" spans="1:9" ht="15.75" customHeight="1" x14ac:dyDescent="0.35">
      <c r="A180" s="117"/>
      <c r="B180" s="117"/>
      <c r="C180" s="117"/>
      <c r="D180" s="117"/>
      <c r="E180" s="117"/>
      <c r="F180" s="118"/>
      <c r="G180" s="118"/>
      <c r="H180" s="118"/>
      <c r="I180" s="118"/>
    </row>
    <row r="181" spans="1:9" ht="15.75" customHeight="1" x14ac:dyDescent="0.35">
      <c r="A181" s="117"/>
      <c r="B181" s="117"/>
      <c r="C181" s="117"/>
      <c r="D181" s="117"/>
      <c r="E181" s="117"/>
      <c r="F181" s="118"/>
      <c r="G181" s="118"/>
      <c r="H181" s="118"/>
      <c r="I181" s="118"/>
    </row>
    <row r="182" spans="1:9" ht="15.75" customHeight="1" x14ac:dyDescent="0.35">
      <c r="A182" s="117"/>
      <c r="B182" s="117"/>
      <c r="C182" s="117"/>
      <c r="D182" s="117"/>
      <c r="E182" s="117"/>
      <c r="F182" s="118"/>
      <c r="G182" s="118"/>
      <c r="H182" s="118"/>
      <c r="I182" s="118"/>
    </row>
    <row r="183" spans="1:9" ht="15.75" customHeight="1" x14ac:dyDescent="0.35">
      <c r="A183" s="117"/>
      <c r="B183" s="117"/>
      <c r="C183" s="117"/>
      <c r="D183" s="117"/>
      <c r="E183" s="117"/>
      <c r="F183" s="118"/>
      <c r="G183" s="118"/>
      <c r="H183" s="118"/>
      <c r="I183" s="118"/>
    </row>
    <row r="184" spans="1:9" ht="15.75" customHeight="1" x14ac:dyDescent="0.35">
      <c r="A184" s="117"/>
      <c r="B184" s="117"/>
      <c r="C184" s="117"/>
      <c r="D184" s="117"/>
      <c r="E184" s="117"/>
      <c r="F184" s="118"/>
      <c r="G184" s="118"/>
      <c r="H184" s="118"/>
      <c r="I184" s="118"/>
    </row>
    <row r="185" spans="1:9" ht="15.75" customHeight="1" x14ac:dyDescent="0.35">
      <c r="A185" s="117"/>
      <c r="B185" s="117"/>
      <c r="C185" s="117"/>
      <c r="D185" s="117"/>
      <c r="E185" s="117"/>
      <c r="F185" s="118"/>
      <c r="G185" s="118"/>
      <c r="H185" s="118"/>
      <c r="I185" s="118"/>
    </row>
    <row r="186" spans="1:9" ht="15.75" customHeight="1" x14ac:dyDescent="0.35">
      <c r="A186" s="117"/>
      <c r="B186" s="117"/>
      <c r="C186" s="117"/>
      <c r="D186" s="117"/>
      <c r="E186" s="117"/>
      <c r="F186" s="118"/>
      <c r="G186" s="118"/>
      <c r="H186" s="118"/>
      <c r="I186" s="118"/>
    </row>
    <row r="187" spans="1:9" ht="15.75" customHeight="1" x14ac:dyDescent="0.35">
      <c r="A187" s="117"/>
      <c r="B187" s="117"/>
      <c r="C187" s="117"/>
      <c r="D187" s="117"/>
      <c r="E187" s="117"/>
      <c r="F187" s="118"/>
      <c r="G187" s="118"/>
      <c r="H187" s="118"/>
      <c r="I187" s="118"/>
    </row>
    <row r="188" spans="1:9" ht="15.75" customHeight="1" x14ac:dyDescent="0.35">
      <c r="A188" s="117"/>
      <c r="B188" s="117"/>
      <c r="C188" s="117"/>
      <c r="D188" s="117"/>
      <c r="E188" s="117"/>
      <c r="F188" s="118"/>
      <c r="G188" s="118"/>
      <c r="H188" s="118"/>
      <c r="I188" s="118"/>
    </row>
    <row r="189" spans="1:9" ht="15.75" customHeight="1" x14ac:dyDescent="0.35">
      <c r="A189" s="117"/>
      <c r="B189" s="117"/>
      <c r="C189" s="117"/>
      <c r="D189" s="117"/>
      <c r="E189" s="117"/>
      <c r="F189" s="118"/>
      <c r="G189" s="118"/>
      <c r="H189" s="118"/>
      <c r="I189" s="118"/>
    </row>
    <row r="190" spans="1:9" ht="15.75" customHeight="1" x14ac:dyDescent="0.35">
      <c r="A190" s="117"/>
      <c r="B190" s="117"/>
      <c r="C190" s="117"/>
      <c r="D190" s="117"/>
      <c r="E190" s="117"/>
      <c r="F190" s="118"/>
      <c r="G190" s="118"/>
      <c r="H190" s="118"/>
      <c r="I190" s="118"/>
    </row>
    <row r="191" spans="1:9" ht="15.75" customHeight="1" x14ac:dyDescent="0.35">
      <c r="A191" s="117"/>
      <c r="B191" s="117"/>
      <c r="C191" s="117"/>
      <c r="D191" s="117"/>
      <c r="E191" s="117"/>
      <c r="F191" s="118"/>
      <c r="G191" s="118"/>
      <c r="H191" s="118"/>
      <c r="I191" s="118"/>
    </row>
    <row r="192" spans="1:9" ht="15.75" customHeight="1" x14ac:dyDescent="0.35">
      <c r="A192" s="117"/>
      <c r="B192" s="117"/>
      <c r="C192" s="117"/>
      <c r="D192" s="117"/>
      <c r="E192" s="117"/>
      <c r="F192" s="118"/>
      <c r="G192" s="118"/>
      <c r="H192" s="118"/>
      <c r="I192" s="118"/>
    </row>
    <row r="193" spans="1:9" ht="15.75" customHeight="1" x14ac:dyDescent="0.35">
      <c r="A193" s="117"/>
      <c r="B193" s="117"/>
      <c r="C193" s="117"/>
      <c r="D193" s="117"/>
      <c r="E193" s="117"/>
      <c r="F193" s="118"/>
      <c r="G193" s="118"/>
      <c r="H193" s="118"/>
      <c r="I193" s="118"/>
    </row>
    <row r="194" spans="1:9" ht="15.75" customHeight="1" x14ac:dyDescent="0.35">
      <c r="A194" s="117"/>
      <c r="B194" s="117"/>
      <c r="C194" s="117"/>
      <c r="D194" s="117"/>
      <c r="E194" s="117"/>
      <c r="F194" s="118"/>
      <c r="G194" s="118"/>
      <c r="H194" s="118"/>
      <c r="I194" s="118"/>
    </row>
    <row r="195" spans="1:9" ht="15.75" customHeight="1" x14ac:dyDescent="0.35">
      <c r="A195" s="117"/>
      <c r="B195" s="117"/>
      <c r="C195" s="117"/>
      <c r="D195" s="117"/>
      <c r="E195" s="117"/>
      <c r="F195" s="118"/>
      <c r="G195" s="118"/>
      <c r="H195" s="118"/>
      <c r="I195" s="118"/>
    </row>
    <row r="196" spans="1:9" ht="15.75" customHeight="1" x14ac:dyDescent="0.35">
      <c r="A196" s="117"/>
      <c r="B196" s="117"/>
      <c r="C196" s="117"/>
      <c r="D196" s="117"/>
      <c r="E196" s="117"/>
      <c r="F196" s="118"/>
      <c r="G196" s="118"/>
      <c r="H196" s="118"/>
      <c r="I196" s="118"/>
    </row>
    <row r="197" spans="1:9" ht="15.75" customHeight="1" x14ac:dyDescent="0.35">
      <c r="A197" s="117"/>
      <c r="B197" s="117"/>
      <c r="C197" s="117"/>
      <c r="D197" s="117"/>
      <c r="E197" s="117"/>
      <c r="F197" s="118"/>
      <c r="G197" s="118"/>
      <c r="H197" s="118"/>
      <c r="I197" s="118"/>
    </row>
    <row r="198" spans="1:9" ht="15.75" customHeight="1" x14ac:dyDescent="0.35">
      <c r="A198" s="117"/>
      <c r="B198" s="117"/>
      <c r="C198" s="117"/>
      <c r="D198" s="117"/>
      <c r="E198" s="117"/>
      <c r="F198" s="118"/>
      <c r="G198" s="118"/>
      <c r="H198" s="118"/>
      <c r="I198" s="118"/>
    </row>
    <row r="199" spans="1:9" ht="15.75" customHeight="1" x14ac:dyDescent="0.35">
      <c r="A199" s="117"/>
      <c r="B199" s="117"/>
      <c r="C199" s="117"/>
      <c r="D199" s="117"/>
      <c r="E199" s="117"/>
      <c r="F199" s="118"/>
      <c r="G199" s="118"/>
      <c r="H199" s="118"/>
      <c r="I199" s="118"/>
    </row>
    <row r="200" spans="1:9" ht="15.75" customHeight="1" x14ac:dyDescent="0.35">
      <c r="A200" s="117"/>
      <c r="B200" s="117"/>
      <c r="C200" s="117"/>
      <c r="D200" s="117"/>
      <c r="E200" s="117"/>
      <c r="F200" s="118"/>
      <c r="G200" s="118"/>
      <c r="H200" s="118"/>
      <c r="I200" s="118"/>
    </row>
    <row r="201" spans="1:9" ht="15.75" customHeight="1" x14ac:dyDescent="0.35">
      <c r="A201" s="117"/>
      <c r="B201" s="117"/>
      <c r="C201" s="117"/>
      <c r="D201" s="117"/>
      <c r="E201" s="117"/>
      <c r="F201" s="118"/>
      <c r="G201" s="118"/>
      <c r="H201" s="118"/>
      <c r="I201" s="118"/>
    </row>
    <row r="202" spans="1:9" ht="15.75" customHeight="1" x14ac:dyDescent="0.35">
      <c r="A202" s="117"/>
      <c r="B202" s="117"/>
      <c r="C202" s="117"/>
      <c r="D202" s="117"/>
      <c r="E202" s="117"/>
      <c r="F202" s="118"/>
      <c r="G202" s="118"/>
      <c r="H202" s="118"/>
      <c r="I202" s="118"/>
    </row>
    <row r="203" spans="1:9" ht="15.75" customHeight="1" x14ac:dyDescent="0.35">
      <c r="A203" s="117"/>
      <c r="B203" s="117"/>
      <c r="C203" s="117"/>
      <c r="D203" s="117"/>
      <c r="E203" s="117"/>
      <c r="F203" s="118"/>
      <c r="G203" s="118"/>
      <c r="H203" s="118"/>
      <c r="I203" s="118"/>
    </row>
    <row r="204" spans="1:9" ht="15.75" customHeight="1" x14ac:dyDescent="0.35">
      <c r="A204" s="117"/>
      <c r="B204" s="117"/>
      <c r="C204" s="117"/>
      <c r="D204" s="117"/>
      <c r="E204" s="117"/>
      <c r="F204" s="118"/>
      <c r="G204" s="118"/>
      <c r="H204" s="118"/>
      <c r="I204" s="118"/>
    </row>
    <row r="205" spans="1:9" ht="15.75" customHeight="1" x14ac:dyDescent="0.35">
      <c r="A205" s="117"/>
      <c r="B205" s="117"/>
      <c r="C205" s="117"/>
      <c r="D205" s="117"/>
      <c r="E205" s="117"/>
      <c r="F205" s="118"/>
      <c r="G205" s="118"/>
      <c r="H205" s="118"/>
      <c r="I205" s="118"/>
    </row>
    <row r="206" spans="1:9" ht="15.75" customHeight="1" x14ac:dyDescent="0.35">
      <c r="A206" s="117"/>
      <c r="B206" s="117"/>
      <c r="C206" s="117"/>
      <c r="D206" s="117"/>
      <c r="E206" s="117"/>
      <c r="F206" s="118"/>
      <c r="G206" s="118"/>
      <c r="H206" s="118"/>
      <c r="I206" s="118"/>
    </row>
    <row r="207" spans="1:9" ht="15.75" customHeight="1" x14ac:dyDescent="0.35">
      <c r="A207" s="117"/>
      <c r="B207" s="117"/>
      <c r="C207" s="117"/>
      <c r="D207" s="117"/>
      <c r="E207" s="117"/>
      <c r="F207" s="118"/>
      <c r="G207" s="118"/>
      <c r="H207" s="118"/>
      <c r="I207" s="118"/>
    </row>
    <row r="208" spans="1:9" ht="15.75" customHeight="1" x14ac:dyDescent="0.35">
      <c r="A208" s="117"/>
      <c r="B208" s="117"/>
      <c r="C208" s="117"/>
      <c r="D208" s="117"/>
      <c r="E208" s="117"/>
      <c r="F208" s="118"/>
      <c r="G208" s="118"/>
      <c r="H208" s="118"/>
      <c r="I208" s="118"/>
    </row>
    <row r="209" spans="1:9" ht="15.75" customHeight="1" x14ac:dyDescent="0.35">
      <c r="A209" s="117"/>
      <c r="B209" s="117"/>
      <c r="C209" s="117"/>
      <c r="D209" s="117"/>
      <c r="E209" s="117"/>
      <c r="F209" s="118"/>
      <c r="G209" s="118"/>
      <c r="H209" s="118"/>
      <c r="I209" s="118"/>
    </row>
    <row r="210" spans="1:9" ht="15.75" customHeight="1" x14ac:dyDescent="0.35">
      <c r="A210" s="117"/>
      <c r="B210" s="117"/>
      <c r="C210" s="117"/>
      <c r="D210" s="117"/>
      <c r="E210" s="117"/>
      <c r="F210" s="118"/>
      <c r="G210" s="118"/>
      <c r="H210" s="118"/>
      <c r="I210" s="118"/>
    </row>
    <row r="211" spans="1:9" ht="15.75" customHeight="1" x14ac:dyDescent="0.35">
      <c r="A211" s="117"/>
      <c r="B211" s="117"/>
      <c r="C211" s="117"/>
      <c r="D211" s="117"/>
      <c r="E211" s="117"/>
      <c r="F211" s="118"/>
      <c r="G211" s="118"/>
      <c r="H211" s="118"/>
      <c r="I211" s="118"/>
    </row>
    <row r="212" spans="1:9" ht="15.75" customHeight="1" x14ac:dyDescent="0.35">
      <c r="A212" s="117"/>
      <c r="B212" s="117"/>
      <c r="C212" s="117"/>
      <c r="D212" s="117"/>
      <c r="E212" s="117"/>
      <c r="F212" s="118"/>
      <c r="G212" s="118"/>
      <c r="H212" s="118"/>
      <c r="I212" s="118"/>
    </row>
    <row r="213" spans="1:9" ht="15.75" customHeight="1" x14ac:dyDescent="0.35">
      <c r="A213" s="117"/>
      <c r="B213" s="117"/>
      <c r="C213" s="117"/>
      <c r="D213" s="117"/>
      <c r="E213" s="117"/>
      <c r="F213" s="118"/>
      <c r="G213" s="118"/>
      <c r="H213" s="118"/>
      <c r="I213" s="118"/>
    </row>
    <row r="214" spans="1:9" ht="15.75" customHeight="1" x14ac:dyDescent="0.35">
      <c r="A214" s="117"/>
      <c r="B214" s="117"/>
      <c r="C214" s="117"/>
      <c r="D214" s="117"/>
      <c r="E214" s="117"/>
      <c r="F214" s="118"/>
      <c r="G214" s="118"/>
      <c r="H214" s="118"/>
      <c r="I214" s="118"/>
    </row>
    <row r="215" spans="1:9" ht="15.75" customHeight="1" x14ac:dyDescent="0.35">
      <c r="A215" s="117"/>
      <c r="B215" s="117"/>
      <c r="C215" s="117"/>
      <c r="D215" s="117"/>
      <c r="E215" s="117"/>
      <c r="F215" s="118"/>
      <c r="G215" s="118"/>
      <c r="H215" s="118"/>
      <c r="I215" s="118"/>
    </row>
    <row r="216" spans="1:9" ht="15.75" customHeight="1" x14ac:dyDescent="0.35">
      <c r="A216" s="117"/>
      <c r="B216" s="117"/>
      <c r="C216" s="117"/>
      <c r="D216" s="117"/>
      <c r="E216" s="117"/>
      <c r="F216" s="118"/>
      <c r="G216" s="118"/>
      <c r="H216" s="118"/>
      <c r="I216" s="118"/>
    </row>
    <row r="217" spans="1:9" ht="15.75" customHeight="1" x14ac:dyDescent="0.35">
      <c r="A217" s="117"/>
      <c r="B217" s="117"/>
      <c r="C217" s="117"/>
      <c r="D217" s="117"/>
      <c r="E217" s="117"/>
      <c r="F217" s="118"/>
      <c r="G217" s="118"/>
      <c r="H217" s="118"/>
      <c r="I217" s="118"/>
    </row>
    <row r="218" spans="1:9" ht="15.75" customHeight="1" x14ac:dyDescent="0.35">
      <c r="A218" s="117"/>
      <c r="B218" s="117"/>
      <c r="C218" s="117"/>
      <c r="D218" s="117"/>
      <c r="E218" s="117"/>
      <c r="F218" s="118"/>
      <c r="G218" s="118"/>
      <c r="H218" s="118"/>
      <c r="I218" s="118"/>
    </row>
    <row r="219" spans="1:9" ht="15.75" customHeight="1" x14ac:dyDescent="0.35">
      <c r="A219" s="117"/>
      <c r="B219" s="117"/>
      <c r="C219" s="117"/>
      <c r="D219" s="117"/>
      <c r="E219" s="117"/>
      <c r="F219" s="118"/>
      <c r="G219" s="118"/>
      <c r="H219" s="118"/>
      <c r="I219" s="118"/>
    </row>
    <row r="220" spans="1:9" ht="15.75" customHeight="1" x14ac:dyDescent="0.35">
      <c r="A220" s="117"/>
      <c r="B220" s="117"/>
      <c r="C220" s="117"/>
      <c r="D220" s="117"/>
      <c r="E220" s="117"/>
      <c r="F220" s="118"/>
      <c r="G220" s="118"/>
      <c r="H220" s="118"/>
      <c r="I220" s="118"/>
    </row>
    <row r="221" spans="1:9" ht="15.75" customHeight="1" x14ac:dyDescent="0.35">
      <c r="A221" s="117"/>
      <c r="B221" s="117"/>
      <c r="C221" s="117"/>
      <c r="D221" s="117"/>
      <c r="E221" s="117"/>
      <c r="F221" s="118"/>
      <c r="G221" s="118"/>
      <c r="H221" s="118"/>
      <c r="I221" s="118"/>
    </row>
    <row r="222" spans="1:9" ht="15.75" customHeight="1" x14ac:dyDescent="0.35">
      <c r="A222" s="117"/>
      <c r="B222" s="117"/>
      <c r="C222" s="117"/>
      <c r="D222" s="117"/>
      <c r="E222" s="117"/>
      <c r="F222" s="118"/>
      <c r="G222" s="118"/>
      <c r="H222" s="118"/>
      <c r="I222" s="118"/>
    </row>
    <row r="223" spans="1:9" ht="15.75" customHeight="1" x14ac:dyDescent="0.35">
      <c r="A223" s="117"/>
      <c r="B223" s="117"/>
      <c r="C223" s="117"/>
      <c r="D223" s="117"/>
      <c r="E223" s="117"/>
      <c r="F223" s="118"/>
      <c r="G223" s="118"/>
      <c r="H223" s="118"/>
      <c r="I223" s="118"/>
    </row>
    <row r="224" spans="1:9" ht="15.75" customHeight="1" x14ac:dyDescent="0.35">
      <c r="A224" s="117"/>
      <c r="B224" s="117"/>
      <c r="C224" s="117"/>
      <c r="D224" s="117"/>
      <c r="E224" s="117"/>
      <c r="F224" s="118"/>
      <c r="G224" s="118"/>
      <c r="H224" s="118"/>
      <c r="I224" s="118"/>
    </row>
    <row r="225" spans="1:9" ht="15.75" customHeight="1" x14ac:dyDescent="0.35">
      <c r="A225" s="117"/>
      <c r="B225" s="117"/>
      <c r="C225" s="117"/>
      <c r="D225" s="117"/>
      <c r="E225" s="117"/>
      <c r="F225" s="118"/>
      <c r="G225" s="118"/>
      <c r="H225" s="118"/>
      <c r="I225" s="118"/>
    </row>
    <row r="226" spans="1:9" ht="15.75" customHeight="1" x14ac:dyDescent="0.35">
      <c r="A226" s="117"/>
      <c r="B226" s="117"/>
      <c r="C226" s="117"/>
      <c r="D226" s="117"/>
      <c r="E226" s="117"/>
      <c r="F226" s="118"/>
      <c r="G226" s="118"/>
      <c r="H226" s="118"/>
      <c r="I226" s="118"/>
    </row>
    <row r="227" spans="1:9" ht="15.75" customHeight="1" x14ac:dyDescent="0.35">
      <c r="A227" s="117"/>
      <c r="B227" s="117"/>
      <c r="C227" s="117"/>
      <c r="D227" s="117"/>
      <c r="E227" s="117"/>
      <c r="F227" s="118"/>
      <c r="G227" s="118"/>
      <c r="H227" s="118"/>
      <c r="I227" s="118"/>
    </row>
    <row r="228" spans="1:9" ht="15.75" customHeight="1" x14ac:dyDescent="0.35">
      <c r="A228" s="117"/>
      <c r="B228" s="117"/>
      <c r="C228" s="117"/>
      <c r="D228" s="117"/>
      <c r="E228" s="117"/>
      <c r="F228" s="118"/>
      <c r="G228" s="118"/>
      <c r="H228" s="118"/>
      <c r="I228" s="118"/>
    </row>
    <row r="229" spans="1:9" ht="15.75" customHeight="1" x14ac:dyDescent="0.35">
      <c r="A229" s="117"/>
      <c r="B229" s="117"/>
      <c r="C229" s="117"/>
      <c r="D229" s="117"/>
      <c r="E229" s="117"/>
      <c r="F229" s="118"/>
      <c r="G229" s="118"/>
      <c r="H229" s="118"/>
      <c r="I229" s="118"/>
    </row>
    <row r="230" spans="1:9" ht="15.75" customHeight="1" x14ac:dyDescent="0.35">
      <c r="A230" s="117"/>
      <c r="B230" s="117"/>
      <c r="C230" s="117"/>
      <c r="D230" s="117"/>
      <c r="E230" s="117"/>
      <c r="F230" s="118"/>
      <c r="G230" s="118"/>
      <c r="H230" s="118"/>
      <c r="I230" s="118"/>
    </row>
    <row r="231" spans="1:9" ht="15.75" customHeight="1" x14ac:dyDescent="0.35">
      <c r="A231" s="117"/>
      <c r="B231" s="117"/>
      <c r="C231" s="117"/>
      <c r="D231" s="117"/>
      <c r="E231" s="117"/>
      <c r="F231" s="118"/>
      <c r="G231" s="118"/>
      <c r="H231" s="118"/>
      <c r="I231" s="118"/>
    </row>
    <row r="232" spans="1:9" ht="15.75" customHeight="1" x14ac:dyDescent="0.35">
      <c r="A232" s="117"/>
      <c r="B232" s="117"/>
      <c r="C232" s="117"/>
      <c r="D232" s="117"/>
      <c r="E232" s="117"/>
      <c r="F232" s="118"/>
      <c r="G232" s="118"/>
      <c r="H232" s="118"/>
      <c r="I232" s="118"/>
    </row>
    <row r="233" spans="1:9" ht="15.75" customHeight="1" x14ac:dyDescent="0.35">
      <c r="A233" s="117"/>
      <c r="B233" s="117"/>
      <c r="C233" s="117"/>
      <c r="D233" s="117"/>
      <c r="E233" s="117"/>
      <c r="F233" s="118"/>
      <c r="G233" s="118"/>
      <c r="H233" s="118"/>
      <c r="I233" s="118"/>
    </row>
    <row r="234" spans="1:9" ht="15.75" customHeight="1" x14ac:dyDescent="0.35">
      <c r="A234" s="117"/>
      <c r="B234" s="117"/>
      <c r="C234" s="117"/>
      <c r="D234" s="117"/>
      <c r="E234" s="117"/>
      <c r="F234" s="118"/>
      <c r="G234" s="118"/>
      <c r="H234" s="118"/>
      <c r="I234" s="118"/>
    </row>
    <row r="235" spans="1:9" ht="15.75" customHeight="1" x14ac:dyDescent="0.35">
      <c r="A235" s="117"/>
      <c r="B235" s="117"/>
      <c r="C235" s="117"/>
      <c r="D235" s="117"/>
      <c r="E235" s="117"/>
      <c r="F235" s="118"/>
      <c r="G235" s="118"/>
      <c r="H235" s="118"/>
      <c r="I235" s="118"/>
    </row>
    <row r="236" spans="1:9" ht="15.75" customHeight="1" x14ac:dyDescent="0.35">
      <c r="A236" s="117"/>
      <c r="B236" s="117"/>
      <c r="C236" s="117"/>
      <c r="D236" s="117"/>
      <c r="E236" s="117"/>
      <c r="F236" s="118"/>
      <c r="G236" s="118"/>
      <c r="H236" s="118"/>
      <c r="I236" s="118"/>
    </row>
    <row r="237" spans="1:9" ht="15.75" customHeight="1" x14ac:dyDescent="0.35">
      <c r="A237" s="117"/>
      <c r="B237" s="117"/>
      <c r="C237" s="117"/>
      <c r="D237" s="117"/>
      <c r="E237" s="117"/>
      <c r="F237" s="118"/>
      <c r="G237" s="118"/>
      <c r="H237" s="118"/>
      <c r="I237" s="118"/>
    </row>
    <row r="238" spans="1:9" ht="15.75" customHeight="1" x14ac:dyDescent="0.35">
      <c r="A238" s="117"/>
      <c r="B238" s="117"/>
      <c r="C238" s="117"/>
      <c r="D238" s="117"/>
      <c r="E238" s="117"/>
      <c r="F238" s="118"/>
      <c r="G238" s="118"/>
      <c r="H238" s="118"/>
      <c r="I238" s="118"/>
    </row>
    <row r="239" spans="1:9" ht="15.75" customHeight="1" x14ac:dyDescent="0.35">
      <c r="A239" s="117"/>
      <c r="B239" s="117"/>
      <c r="C239" s="117"/>
      <c r="D239" s="117"/>
      <c r="E239" s="117"/>
      <c r="F239" s="118"/>
      <c r="G239" s="118"/>
      <c r="H239" s="118"/>
      <c r="I239" s="118"/>
    </row>
    <row r="240" spans="1:9" ht="15.75" customHeight="1" x14ac:dyDescent="0.35">
      <c r="A240" s="117"/>
      <c r="B240" s="117"/>
      <c r="C240" s="117"/>
      <c r="D240" s="117"/>
      <c r="E240" s="117"/>
      <c r="F240" s="118"/>
      <c r="G240" s="118"/>
      <c r="H240" s="118"/>
      <c r="I240" s="118"/>
    </row>
    <row r="241" spans="1:9" ht="15.75" customHeight="1" x14ac:dyDescent="0.35">
      <c r="A241" s="117"/>
      <c r="B241" s="117"/>
      <c r="C241" s="117"/>
      <c r="D241" s="117"/>
      <c r="E241" s="117"/>
      <c r="F241" s="118"/>
      <c r="G241" s="118"/>
      <c r="H241" s="118"/>
      <c r="I241" s="118"/>
    </row>
    <row r="242" spans="1:9" ht="15.75" customHeight="1" x14ac:dyDescent="0.35">
      <c r="A242" s="117"/>
      <c r="B242" s="117"/>
      <c r="C242" s="117"/>
      <c r="D242" s="117"/>
      <c r="E242" s="117"/>
      <c r="F242" s="118"/>
      <c r="G242" s="118"/>
      <c r="H242" s="118"/>
      <c r="I242" s="118"/>
    </row>
    <row r="243" spans="1:9" ht="15.75" customHeight="1" x14ac:dyDescent="0.35">
      <c r="A243" s="117"/>
      <c r="B243" s="117"/>
      <c r="C243" s="117"/>
      <c r="D243" s="117"/>
      <c r="E243" s="117"/>
      <c r="F243" s="118"/>
      <c r="G243" s="118"/>
      <c r="H243" s="118"/>
      <c r="I243" s="118"/>
    </row>
    <row r="244" spans="1:9" ht="15.75" customHeight="1" x14ac:dyDescent="0.35">
      <c r="A244" s="117"/>
      <c r="B244" s="117"/>
      <c r="C244" s="117"/>
      <c r="D244" s="117"/>
      <c r="E244" s="117"/>
      <c r="F244" s="118"/>
      <c r="G244" s="118"/>
      <c r="H244" s="118"/>
      <c r="I244" s="118"/>
    </row>
    <row r="245" spans="1:9" ht="15.75" customHeight="1" x14ac:dyDescent="0.35">
      <c r="A245" s="117"/>
      <c r="B245" s="117"/>
      <c r="C245" s="117"/>
      <c r="D245" s="117"/>
      <c r="E245" s="117"/>
      <c r="F245" s="118"/>
      <c r="G245" s="118"/>
      <c r="H245" s="118"/>
      <c r="I245" s="118"/>
    </row>
    <row r="246" spans="1:9" ht="15.75" customHeight="1" x14ac:dyDescent="0.35">
      <c r="A246" s="117"/>
      <c r="B246" s="117"/>
      <c r="C246" s="117"/>
      <c r="D246" s="117"/>
      <c r="E246" s="117"/>
      <c r="F246" s="118"/>
      <c r="G246" s="118"/>
      <c r="H246" s="118"/>
      <c r="I246" s="118"/>
    </row>
    <row r="247" spans="1:9" ht="15.75" customHeight="1" x14ac:dyDescent="0.35">
      <c r="A247" s="117"/>
      <c r="B247" s="117"/>
      <c r="C247" s="117"/>
      <c r="D247" s="117"/>
      <c r="E247" s="117"/>
      <c r="F247" s="118"/>
      <c r="G247" s="118"/>
      <c r="H247" s="118"/>
      <c r="I247" s="118"/>
    </row>
    <row r="248" spans="1:9" ht="15.75" customHeight="1" x14ac:dyDescent="0.35">
      <c r="A248" s="117"/>
      <c r="B248" s="117"/>
      <c r="C248" s="117"/>
      <c r="D248" s="117"/>
      <c r="E248" s="117"/>
      <c r="F248" s="118"/>
      <c r="G248" s="118"/>
      <c r="H248" s="118"/>
      <c r="I248" s="118"/>
    </row>
    <row r="249" spans="1:9" ht="15.75" customHeight="1" x14ac:dyDescent="0.35">
      <c r="A249" s="117"/>
      <c r="B249" s="117"/>
      <c r="C249" s="117"/>
      <c r="D249" s="117"/>
      <c r="E249" s="117"/>
      <c r="F249" s="118"/>
      <c r="G249" s="118"/>
      <c r="H249" s="118"/>
      <c r="I249" s="118"/>
    </row>
    <row r="250" spans="1:9" ht="15.75" customHeight="1" x14ac:dyDescent="0.35">
      <c r="A250" s="117"/>
      <c r="B250" s="117"/>
      <c r="C250" s="117"/>
      <c r="D250" s="117"/>
      <c r="E250" s="117"/>
      <c r="F250" s="118"/>
      <c r="G250" s="118"/>
      <c r="H250" s="118"/>
      <c r="I250" s="118"/>
    </row>
    <row r="251" spans="1:9" ht="15.75" customHeight="1" x14ac:dyDescent="0.35">
      <c r="A251" s="117"/>
      <c r="B251" s="117"/>
      <c r="C251" s="117"/>
      <c r="D251" s="117"/>
      <c r="E251" s="117"/>
      <c r="F251" s="118"/>
      <c r="G251" s="118"/>
      <c r="H251" s="118"/>
      <c r="I251" s="118"/>
    </row>
    <row r="252" spans="1:9" ht="15.75" customHeight="1" x14ac:dyDescent="0.35">
      <c r="A252" s="117"/>
      <c r="B252" s="117"/>
      <c r="C252" s="117"/>
      <c r="D252" s="117"/>
      <c r="E252" s="117"/>
      <c r="F252" s="118"/>
      <c r="G252" s="118"/>
      <c r="H252" s="118"/>
      <c r="I252" s="118"/>
    </row>
    <row r="253" spans="1:9" ht="15.75" customHeight="1" x14ac:dyDescent="0.35">
      <c r="A253" s="117"/>
      <c r="B253" s="117"/>
      <c r="C253" s="117"/>
      <c r="D253" s="117"/>
      <c r="E253" s="117"/>
      <c r="F253" s="118"/>
      <c r="G253" s="118"/>
      <c r="H253" s="118"/>
      <c r="I253" s="118"/>
    </row>
    <row r="254" spans="1:9" ht="15.75" customHeight="1" x14ac:dyDescent="0.35">
      <c r="A254" s="117"/>
      <c r="B254" s="117"/>
      <c r="C254" s="117"/>
      <c r="D254" s="117"/>
      <c r="E254" s="117"/>
      <c r="F254" s="118"/>
      <c r="G254" s="118"/>
      <c r="H254" s="118"/>
      <c r="I254" s="118"/>
    </row>
    <row r="255" spans="1:9" ht="15.75" customHeight="1" x14ac:dyDescent="0.35">
      <c r="A255" s="117"/>
      <c r="B255" s="117"/>
      <c r="C255" s="117"/>
      <c r="D255" s="117"/>
      <c r="E255" s="117"/>
      <c r="F255" s="118"/>
      <c r="G255" s="118"/>
      <c r="H255" s="118"/>
      <c r="I255" s="118"/>
    </row>
    <row r="256" spans="1:9" ht="15.75" customHeight="1" x14ac:dyDescent="0.35">
      <c r="A256" s="117"/>
      <c r="B256" s="117"/>
      <c r="C256" s="117"/>
      <c r="D256" s="117"/>
      <c r="E256" s="117"/>
      <c r="F256" s="118"/>
      <c r="G256" s="118"/>
      <c r="H256" s="118"/>
      <c r="I256" s="118"/>
    </row>
    <row r="257" spans="1:9" ht="15.75" customHeight="1" x14ac:dyDescent="0.35">
      <c r="A257" s="117"/>
      <c r="B257" s="117"/>
      <c r="C257" s="117"/>
      <c r="D257" s="117"/>
      <c r="E257" s="117"/>
      <c r="F257" s="118"/>
      <c r="G257" s="118"/>
      <c r="H257" s="118"/>
      <c r="I257" s="118"/>
    </row>
    <row r="258" spans="1:9" ht="15.75" customHeight="1" x14ac:dyDescent="0.35">
      <c r="A258" s="117"/>
      <c r="B258" s="117"/>
      <c r="C258" s="117"/>
      <c r="D258" s="117"/>
      <c r="E258" s="117"/>
      <c r="F258" s="118"/>
      <c r="G258" s="118"/>
      <c r="H258" s="118"/>
      <c r="I258" s="118"/>
    </row>
    <row r="259" spans="1:9" ht="15.75" customHeight="1" x14ac:dyDescent="0.35">
      <c r="A259" s="117"/>
      <c r="B259" s="117"/>
      <c r="C259" s="117"/>
      <c r="D259" s="117"/>
      <c r="E259" s="117"/>
      <c r="F259" s="118"/>
      <c r="G259" s="118"/>
      <c r="H259" s="118"/>
      <c r="I259" s="118"/>
    </row>
    <row r="260" spans="1:9" ht="15.75" customHeight="1" x14ac:dyDescent="0.35">
      <c r="A260" s="117"/>
      <c r="B260" s="117"/>
      <c r="C260" s="117"/>
      <c r="D260" s="117"/>
      <c r="E260" s="117"/>
      <c r="F260" s="118"/>
      <c r="G260" s="118"/>
      <c r="H260" s="118"/>
      <c r="I260" s="118"/>
    </row>
    <row r="261" spans="1:9" ht="15.75" customHeight="1" x14ac:dyDescent="0.35">
      <c r="A261" s="117"/>
      <c r="B261" s="117"/>
      <c r="C261" s="117"/>
      <c r="D261" s="117"/>
      <c r="E261" s="117"/>
      <c r="F261" s="118"/>
      <c r="G261" s="118"/>
      <c r="H261" s="118"/>
      <c r="I261" s="118"/>
    </row>
    <row r="262" spans="1:9" ht="15.75" customHeight="1" x14ac:dyDescent="0.35">
      <c r="A262" s="117"/>
      <c r="B262" s="117"/>
      <c r="C262" s="117"/>
      <c r="D262" s="117"/>
      <c r="E262" s="117"/>
      <c r="F262" s="118"/>
      <c r="G262" s="118"/>
      <c r="H262" s="118"/>
      <c r="I262" s="118"/>
    </row>
    <row r="263" spans="1:9" ht="15.75" customHeight="1" x14ac:dyDescent="0.35">
      <c r="A263" s="117"/>
      <c r="B263" s="117"/>
      <c r="C263" s="117"/>
      <c r="D263" s="117"/>
      <c r="E263" s="117"/>
      <c r="F263" s="118"/>
      <c r="G263" s="118"/>
      <c r="H263" s="118"/>
      <c r="I263" s="118"/>
    </row>
    <row r="264" spans="1:9" ht="15.75" customHeight="1" x14ac:dyDescent="0.35">
      <c r="A264" s="117"/>
      <c r="B264" s="117"/>
      <c r="C264" s="117"/>
      <c r="D264" s="117"/>
      <c r="E264" s="117"/>
      <c r="F264" s="118"/>
      <c r="G264" s="118"/>
      <c r="H264" s="118"/>
      <c r="I264" s="118"/>
    </row>
    <row r="265" spans="1:9" ht="15.75" customHeight="1" x14ac:dyDescent="0.35">
      <c r="A265" s="117"/>
      <c r="B265" s="117"/>
      <c r="C265" s="117"/>
      <c r="D265" s="117"/>
      <c r="E265" s="117"/>
      <c r="F265" s="118"/>
      <c r="G265" s="118"/>
      <c r="H265" s="118"/>
      <c r="I265" s="118"/>
    </row>
    <row r="266" spans="1:9" ht="15.75" customHeight="1" x14ac:dyDescent="0.35">
      <c r="A266" s="117"/>
      <c r="B266" s="117"/>
      <c r="C266" s="117"/>
      <c r="D266" s="117"/>
      <c r="E266" s="117"/>
      <c r="F266" s="118"/>
      <c r="G266" s="118"/>
      <c r="H266" s="118"/>
      <c r="I266" s="118"/>
    </row>
    <row r="267" spans="1:9" ht="15.75" customHeight="1" x14ac:dyDescent="0.35">
      <c r="A267" s="117"/>
      <c r="B267" s="117"/>
      <c r="C267" s="117"/>
      <c r="D267" s="117"/>
      <c r="E267" s="117"/>
      <c r="F267" s="118"/>
      <c r="G267" s="118"/>
      <c r="H267" s="118"/>
      <c r="I267" s="118"/>
    </row>
    <row r="268" spans="1:9" ht="15.75" customHeight="1" x14ac:dyDescent="0.35">
      <c r="A268" s="117"/>
      <c r="B268" s="117"/>
      <c r="C268" s="117"/>
      <c r="D268" s="117"/>
      <c r="E268" s="117"/>
      <c r="F268" s="118"/>
      <c r="G268" s="118"/>
      <c r="H268" s="118"/>
      <c r="I268" s="118"/>
    </row>
    <row r="269" spans="1:9" ht="15.75" customHeight="1" x14ac:dyDescent="0.35">
      <c r="A269" s="117"/>
      <c r="B269" s="117"/>
      <c r="C269" s="117"/>
      <c r="D269" s="117"/>
      <c r="E269" s="117"/>
      <c r="F269" s="118"/>
      <c r="G269" s="118"/>
      <c r="H269" s="118"/>
      <c r="I269" s="118"/>
    </row>
    <row r="270" spans="1:9" ht="15.75" customHeight="1" x14ac:dyDescent="0.35">
      <c r="A270" s="117"/>
      <c r="B270" s="117"/>
      <c r="C270" s="117"/>
      <c r="D270" s="117"/>
      <c r="E270" s="117"/>
      <c r="F270" s="118"/>
      <c r="G270" s="118"/>
      <c r="H270" s="118"/>
      <c r="I270" s="118"/>
    </row>
    <row r="271" spans="1:9" ht="15.75" customHeight="1" x14ac:dyDescent="0.35">
      <c r="A271" s="117"/>
      <c r="B271" s="117"/>
      <c r="C271" s="117"/>
      <c r="D271" s="117"/>
      <c r="E271" s="117"/>
      <c r="F271" s="118"/>
      <c r="G271" s="118"/>
      <c r="H271" s="118"/>
      <c r="I271" s="118"/>
    </row>
    <row r="272" spans="1:9" ht="15.75" customHeight="1" x14ac:dyDescent="0.35">
      <c r="A272" s="117"/>
      <c r="B272" s="117"/>
      <c r="C272" s="117"/>
      <c r="D272" s="117"/>
      <c r="E272" s="117"/>
      <c r="F272" s="118"/>
      <c r="G272" s="118"/>
      <c r="H272" s="118"/>
      <c r="I272" s="118"/>
    </row>
    <row r="273" spans="1:9" ht="15.75" customHeight="1" x14ac:dyDescent="0.35">
      <c r="A273" s="117"/>
      <c r="B273" s="117"/>
      <c r="C273" s="117"/>
      <c r="D273" s="117"/>
      <c r="E273" s="117"/>
      <c r="F273" s="118"/>
      <c r="G273" s="118"/>
      <c r="H273" s="118"/>
      <c r="I273" s="118"/>
    </row>
    <row r="274" spans="1:9" ht="15.75" customHeight="1" x14ac:dyDescent="0.35">
      <c r="A274" s="117"/>
      <c r="B274" s="117"/>
      <c r="C274" s="117"/>
      <c r="D274" s="117"/>
      <c r="E274" s="117"/>
      <c r="F274" s="118"/>
      <c r="G274" s="118"/>
      <c r="H274" s="118"/>
      <c r="I274" s="118"/>
    </row>
    <row r="275" spans="1:9" ht="15.75" customHeight="1" x14ac:dyDescent="0.35">
      <c r="A275" s="117"/>
      <c r="B275" s="117"/>
      <c r="C275" s="117"/>
      <c r="D275" s="117"/>
      <c r="E275" s="117"/>
      <c r="F275" s="118"/>
      <c r="G275" s="118"/>
      <c r="H275" s="118"/>
      <c r="I275" s="118"/>
    </row>
    <row r="276" spans="1:9" ht="15.75" customHeight="1" x14ac:dyDescent="0.35">
      <c r="A276" s="117"/>
      <c r="B276" s="117"/>
      <c r="C276" s="117"/>
      <c r="D276" s="117"/>
      <c r="E276" s="117"/>
      <c r="F276" s="118"/>
      <c r="G276" s="118"/>
      <c r="H276" s="118"/>
      <c r="I276" s="118"/>
    </row>
    <row r="277" spans="1:9" ht="15.75" customHeight="1" x14ac:dyDescent="0.35">
      <c r="A277" s="117"/>
      <c r="B277" s="117"/>
      <c r="C277" s="117"/>
      <c r="D277" s="117"/>
      <c r="E277" s="117"/>
      <c r="F277" s="118"/>
      <c r="G277" s="118"/>
      <c r="H277" s="118"/>
      <c r="I277" s="118"/>
    </row>
    <row r="278" spans="1:9" ht="15.75" customHeight="1" x14ac:dyDescent="0.35">
      <c r="A278" s="117"/>
      <c r="B278" s="117"/>
      <c r="C278" s="117"/>
      <c r="D278" s="117"/>
      <c r="E278" s="117"/>
      <c r="F278" s="118"/>
      <c r="G278" s="118"/>
      <c r="H278" s="118"/>
      <c r="I278" s="118"/>
    </row>
    <row r="279" spans="1:9" ht="15.75" customHeight="1" x14ac:dyDescent="0.35">
      <c r="A279" s="117"/>
      <c r="B279" s="117"/>
      <c r="C279" s="117"/>
      <c r="D279" s="117"/>
      <c r="E279" s="117"/>
      <c r="F279" s="118"/>
      <c r="G279" s="118"/>
      <c r="H279" s="118"/>
      <c r="I279" s="118"/>
    </row>
    <row r="280" spans="1:9" ht="15.75" customHeight="1" x14ac:dyDescent="0.35">
      <c r="A280" s="117"/>
      <c r="B280" s="117"/>
      <c r="C280" s="117"/>
      <c r="D280" s="117"/>
      <c r="E280" s="117"/>
      <c r="F280" s="118"/>
      <c r="G280" s="118"/>
      <c r="H280" s="118"/>
      <c r="I280" s="118"/>
    </row>
    <row r="281" spans="1:9" ht="15.75" customHeight="1" x14ac:dyDescent="0.35">
      <c r="A281" s="117"/>
      <c r="B281" s="117"/>
      <c r="C281" s="117"/>
      <c r="D281" s="117"/>
      <c r="E281" s="117"/>
      <c r="F281" s="118"/>
      <c r="G281" s="118"/>
      <c r="H281" s="118"/>
      <c r="I281" s="118"/>
    </row>
    <row r="282" spans="1:9" ht="15.75" customHeight="1" x14ac:dyDescent="0.35">
      <c r="A282" s="117"/>
      <c r="B282" s="117"/>
      <c r="C282" s="117"/>
      <c r="D282" s="117"/>
      <c r="E282" s="117"/>
      <c r="F282" s="118"/>
      <c r="G282" s="118"/>
      <c r="H282" s="118"/>
      <c r="I282" s="118"/>
    </row>
    <row r="283" spans="1:9" ht="15.75" customHeight="1" x14ac:dyDescent="0.35">
      <c r="A283" s="117"/>
      <c r="B283" s="117"/>
      <c r="C283" s="117"/>
      <c r="D283" s="117"/>
      <c r="E283" s="117"/>
      <c r="F283" s="118"/>
      <c r="G283" s="118"/>
      <c r="H283" s="118"/>
      <c r="I283" s="118"/>
    </row>
    <row r="284" spans="1:9" ht="15.75" customHeight="1" x14ac:dyDescent="0.35">
      <c r="A284" s="117"/>
      <c r="B284" s="117"/>
      <c r="C284" s="117"/>
      <c r="D284" s="117"/>
      <c r="E284" s="117"/>
      <c r="F284" s="118"/>
      <c r="G284" s="118"/>
      <c r="H284" s="118"/>
      <c r="I284" s="118"/>
    </row>
    <row r="285" spans="1:9" ht="15.75" customHeight="1" x14ac:dyDescent="0.35">
      <c r="A285" s="117"/>
      <c r="B285" s="117"/>
      <c r="C285" s="117"/>
      <c r="D285" s="117"/>
      <c r="E285" s="117"/>
      <c r="F285" s="118"/>
      <c r="G285" s="118"/>
      <c r="H285" s="118"/>
      <c r="I285" s="118"/>
    </row>
    <row r="286" spans="1:9" ht="15.75" customHeight="1" x14ac:dyDescent="0.35">
      <c r="A286" s="117"/>
      <c r="B286" s="117"/>
      <c r="C286" s="117"/>
      <c r="D286" s="117"/>
      <c r="E286" s="117"/>
      <c r="F286" s="118"/>
      <c r="G286" s="118"/>
      <c r="H286" s="118"/>
      <c r="I286" s="118"/>
    </row>
    <row r="287" spans="1:9" ht="15.75" customHeight="1" x14ac:dyDescent="0.35">
      <c r="A287" s="117"/>
      <c r="B287" s="117"/>
      <c r="C287" s="117"/>
      <c r="D287" s="117"/>
      <c r="E287" s="117"/>
      <c r="F287" s="118"/>
      <c r="G287" s="118"/>
      <c r="H287" s="118"/>
      <c r="I287" s="118"/>
    </row>
    <row r="288" spans="1:9" ht="15.75" customHeight="1" x14ac:dyDescent="0.35">
      <c r="A288" s="117"/>
      <c r="B288" s="117"/>
      <c r="C288" s="117"/>
      <c r="D288" s="117"/>
      <c r="E288" s="117"/>
      <c r="F288" s="118"/>
      <c r="G288" s="118"/>
      <c r="H288" s="118"/>
      <c r="I288" s="118"/>
    </row>
    <row r="289" spans="1:9" ht="15.75" customHeight="1" x14ac:dyDescent="0.35">
      <c r="A289" s="117"/>
      <c r="B289" s="117"/>
      <c r="C289" s="117"/>
      <c r="D289" s="117"/>
      <c r="E289" s="117"/>
      <c r="F289" s="118"/>
      <c r="G289" s="118"/>
      <c r="H289" s="118"/>
      <c r="I289" s="118"/>
    </row>
    <row r="290" spans="1:9" ht="15.75" customHeight="1" x14ac:dyDescent="0.35">
      <c r="A290" s="117"/>
      <c r="B290" s="117"/>
      <c r="C290" s="117"/>
      <c r="D290" s="117"/>
      <c r="E290" s="117"/>
      <c r="F290" s="118"/>
      <c r="G290" s="118"/>
      <c r="H290" s="118"/>
      <c r="I290" s="118"/>
    </row>
    <row r="291" spans="1:9" ht="15.75" customHeight="1" x14ac:dyDescent="0.35">
      <c r="A291" s="117"/>
      <c r="B291" s="117"/>
      <c r="C291" s="117"/>
      <c r="D291" s="117"/>
      <c r="E291" s="117"/>
      <c r="F291" s="118"/>
      <c r="G291" s="118"/>
      <c r="H291" s="118"/>
      <c r="I291" s="118"/>
    </row>
    <row r="292" spans="1:9" ht="15.75" customHeight="1" x14ac:dyDescent="0.35">
      <c r="A292" s="117"/>
      <c r="B292" s="117"/>
      <c r="C292" s="117"/>
      <c r="D292" s="117"/>
      <c r="E292" s="117"/>
      <c r="F292" s="118"/>
      <c r="G292" s="118"/>
      <c r="H292" s="118"/>
      <c r="I292" s="118"/>
    </row>
    <row r="293" spans="1:9" ht="15.75" customHeight="1" x14ac:dyDescent="0.35">
      <c r="A293" s="117"/>
      <c r="B293" s="117"/>
      <c r="C293" s="117"/>
      <c r="D293" s="117"/>
      <c r="E293" s="117"/>
      <c r="F293" s="118"/>
      <c r="G293" s="118"/>
      <c r="H293" s="118"/>
      <c r="I293" s="118"/>
    </row>
    <row r="294" spans="1:9" ht="15.75" customHeight="1" x14ac:dyDescent="0.35">
      <c r="A294" s="117"/>
      <c r="B294" s="117"/>
      <c r="C294" s="117"/>
      <c r="D294" s="117"/>
      <c r="E294" s="117"/>
      <c r="F294" s="118"/>
      <c r="G294" s="118"/>
      <c r="H294" s="118"/>
      <c r="I294" s="118"/>
    </row>
    <row r="295" spans="1:9" ht="15.75" customHeight="1" x14ac:dyDescent="0.35">
      <c r="A295" s="117"/>
      <c r="B295" s="117"/>
      <c r="C295" s="117"/>
      <c r="D295" s="117"/>
      <c r="E295" s="117"/>
      <c r="F295" s="117"/>
      <c r="G295" s="117"/>
      <c r="H295" s="117"/>
      <c r="I295" s="117"/>
    </row>
    <row r="296" spans="1:9" ht="15.75" customHeight="1" x14ac:dyDescent="0.35">
      <c r="A296" s="117"/>
      <c r="B296" s="117"/>
      <c r="C296" s="117"/>
      <c r="D296" s="117"/>
      <c r="E296" s="117"/>
      <c r="F296" s="117"/>
      <c r="G296" s="117"/>
      <c r="H296" s="117"/>
      <c r="I296" s="117"/>
    </row>
    <row r="297" spans="1:9" ht="15.75" customHeight="1" x14ac:dyDescent="0.35">
      <c r="B297" s="117"/>
    </row>
    <row r="298" spans="1:9" ht="15.75" customHeight="1" x14ac:dyDescent="0.35"/>
    <row r="299" spans="1:9" ht="15.75" customHeight="1" x14ac:dyDescent="0.35"/>
    <row r="300" spans="1:9" ht="15.75" customHeight="1" x14ac:dyDescent="0.35"/>
    <row r="301" spans="1:9" ht="15.75" customHeight="1" x14ac:dyDescent="0.35"/>
    <row r="302" spans="1:9" ht="15.75" customHeight="1" x14ac:dyDescent="0.35"/>
    <row r="303" spans="1:9" ht="15.75" customHeight="1" x14ac:dyDescent="0.35"/>
    <row r="304" spans="1:9"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sheetData>
  <sheetProtection algorithmName="SHA-512" hashValue="kRDYZTw30M2TFuMd8xj9kXbdZ0+q4XPuYj5744QK1QSxAP7anRC8gmXEvJQ3t3lrqbAwYR/EZLRPme88v0P8KQ==" saltValue="1v5IWeXLdXq2pWg2uKFhSQ==" spinCount="100000" sheet="1" formatCells="0" formatColumns="0" formatRows="0" insertColumns="0" insertRows="0" insertHyperlinks="0" sort="0"/>
  <mergeCells count="14">
    <mergeCell ref="E29:F29"/>
    <mergeCell ref="A22:B22"/>
    <mergeCell ref="A23:B23"/>
    <mergeCell ref="A24:B24"/>
    <mergeCell ref="A28:B28"/>
    <mergeCell ref="A29:B29"/>
    <mergeCell ref="A26:C26"/>
    <mergeCell ref="D26:E26"/>
    <mergeCell ref="A34:B34"/>
    <mergeCell ref="A35:B35"/>
    <mergeCell ref="A30:B30"/>
    <mergeCell ref="A31:B31"/>
    <mergeCell ref="A32:B32"/>
    <mergeCell ref="A33:B33"/>
  </mergeCells>
  <conditionalFormatting sqref="F2 F3:G4">
    <cfRule type="expression" dxfId="1" priority="1">
      <formula>AND(_xlfn.ISFORMULA(F2),MOD(ROW(),2)=0)</formula>
    </cfRule>
    <cfRule type="expression" dxfId="0" priority="2">
      <formula>_xlfn.ISFORMULA(INDIRECT("rc",FALSE))</formula>
    </cfRule>
  </conditionalFormatting>
  <dataValidations count="2">
    <dataValidation type="list" errorStyle="warning" showInputMessage="1" showErrorMessage="1" sqref="A8:A12 A15:A19" xr:uid="{E0B29CAC-E029-4D19-8F07-2510BDF04D20}">
      <formula1>"Yes, No"</formula1>
    </dataValidation>
    <dataValidation errorStyle="warning" showInputMessage="1" showErrorMessage="1" sqref="B20:B21" xr:uid="{154F6AEF-2060-4F77-81EB-24B14A2446B2}"/>
  </dataValidations>
  <pageMargins left="0.7" right="0.7" top="0.75" bottom="0.7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C00-000000000000}">
          <x14:formula1>
            <xm:f>dataval!#REF!</xm:f>
          </x14:formula1>
          <xm:sqref>B168:B297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M1000"/>
  <sheetViews>
    <sheetView workbookViewId="0">
      <selection activeCell="C6" sqref="C6"/>
    </sheetView>
  </sheetViews>
  <sheetFormatPr defaultColWidth="10.07421875" defaultRowHeight="15" customHeight="1" x14ac:dyDescent="0.35"/>
  <cols>
    <col min="1" max="1" width="41.3828125" customWidth="1"/>
    <col min="2" max="2" width="24.4609375" customWidth="1"/>
    <col min="3" max="3" width="16.07421875" customWidth="1"/>
    <col min="4" max="4" width="26.921875" customWidth="1"/>
    <col min="5" max="6" width="11" customWidth="1"/>
    <col min="7" max="7" width="12.4609375" customWidth="1"/>
    <col min="8" max="9" width="11" customWidth="1"/>
    <col min="10" max="10" width="31.53515625" customWidth="1"/>
    <col min="11" max="13" width="11" customWidth="1"/>
    <col min="14" max="22" width="11.3828125" customWidth="1"/>
  </cols>
  <sheetData>
    <row r="1" spans="1:13" ht="15.75" customHeight="1" x14ac:dyDescent="0.35">
      <c r="A1" s="57" t="s">
        <v>239</v>
      </c>
      <c r="B1" s="16"/>
      <c r="C1" s="16"/>
      <c r="D1" s="16"/>
      <c r="E1" s="16"/>
      <c r="F1" s="16"/>
      <c r="H1" s="58"/>
      <c r="J1" s="21"/>
      <c r="L1" s="21"/>
      <c r="M1" s="21"/>
    </row>
    <row r="2" spans="1:13" ht="15.75" customHeight="1" x14ac:dyDescent="0.35">
      <c r="A2" s="57" t="s">
        <v>9</v>
      </c>
      <c r="B2" s="83"/>
      <c r="C2" s="83" t="s">
        <v>240</v>
      </c>
      <c r="D2" s="83" t="s">
        <v>88</v>
      </c>
      <c r="E2" s="84"/>
      <c r="F2" s="57"/>
      <c r="H2" s="58"/>
      <c r="J2" s="21"/>
      <c r="L2" s="21"/>
      <c r="M2" s="21"/>
    </row>
    <row r="3" spans="1:13" ht="15.75" customHeight="1" x14ac:dyDescent="0.35">
      <c r="A3" s="16" t="s">
        <v>241</v>
      </c>
      <c r="B3" s="85" t="s">
        <v>242</v>
      </c>
      <c r="C3" s="86"/>
      <c r="D3" s="86"/>
      <c r="E3" s="87"/>
      <c r="F3" s="16"/>
      <c r="J3" s="21"/>
      <c r="L3" s="21"/>
    </row>
    <row r="4" spans="1:13" ht="15.75" customHeight="1" x14ac:dyDescent="0.35">
      <c r="A4" s="16" t="s">
        <v>243</v>
      </c>
      <c r="B4" s="75" t="s">
        <v>244</v>
      </c>
      <c r="C4" s="61">
        <v>23000</v>
      </c>
      <c r="D4" s="61"/>
      <c r="E4" s="76"/>
      <c r="F4" s="16"/>
      <c r="J4" s="21"/>
      <c r="K4" s="21"/>
      <c r="L4" s="21"/>
    </row>
    <row r="5" spans="1:13" ht="15.75" customHeight="1" x14ac:dyDescent="0.35">
      <c r="A5" s="16" t="s">
        <v>245</v>
      </c>
      <c r="B5" s="75" t="s">
        <v>246</v>
      </c>
      <c r="C5" s="61">
        <v>5</v>
      </c>
      <c r="D5" s="61"/>
      <c r="E5" s="76"/>
      <c r="F5" s="16"/>
      <c r="L5" s="21"/>
    </row>
    <row r="6" spans="1:13" ht="15.75" customHeight="1" x14ac:dyDescent="0.35">
      <c r="A6" s="16" t="s">
        <v>247</v>
      </c>
      <c r="B6" s="75" t="s">
        <v>248</v>
      </c>
      <c r="C6" s="62">
        <v>0.1</v>
      </c>
      <c r="D6" s="61" t="s">
        <v>249</v>
      </c>
      <c r="E6" s="76"/>
      <c r="F6" s="16"/>
      <c r="L6" s="21"/>
    </row>
    <row r="7" spans="1:13" ht="15.75" customHeight="1" x14ac:dyDescent="0.35">
      <c r="A7" s="16" t="s">
        <v>250</v>
      </c>
      <c r="B7" s="82"/>
      <c r="D7" s="61"/>
      <c r="E7" s="76"/>
      <c r="F7" s="16"/>
      <c r="G7" s="16"/>
      <c r="L7" s="21"/>
    </row>
    <row r="8" spans="1:13" ht="15.75" customHeight="1" x14ac:dyDescent="0.35">
      <c r="A8" s="16" t="s">
        <v>251</v>
      </c>
      <c r="B8" s="77" t="s">
        <v>252</v>
      </c>
      <c r="C8" s="61"/>
      <c r="D8" s="61"/>
      <c r="E8" s="76"/>
      <c r="F8" s="16"/>
      <c r="G8" s="16"/>
      <c r="L8" s="21"/>
    </row>
    <row r="9" spans="1:13" ht="15.75" customHeight="1" x14ac:dyDescent="0.35">
      <c r="A9" s="16" t="s">
        <v>253</v>
      </c>
      <c r="B9" s="75" t="s">
        <v>254</v>
      </c>
      <c r="C9" s="62">
        <v>0.5</v>
      </c>
      <c r="D9" s="61"/>
      <c r="E9" s="76"/>
      <c r="F9" s="16"/>
      <c r="G9" s="16"/>
      <c r="L9" s="21"/>
    </row>
    <row r="10" spans="1:13" ht="15.75" customHeight="1" x14ac:dyDescent="0.35">
      <c r="A10" s="16" t="s">
        <v>255</v>
      </c>
      <c r="B10" s="75" t="s">
        <v>256</v>
      </c>
      <c r="C10" s="61"/>
      <c r="D10" s="61"/>
      <c r="E10" s="76"/>
      <c r="F10" s="16"/>
      <c r="G10" s="16"/>
      <c r="L10" s="21"/>
    </row>
    <row r="11" spans="1:13" ht="16.5" customHeight="1" x14ac:dyDescent="0.35">
      <c r="A11" s="16" t="s">
        <v>257</v>
      </c>
      <c r="B11" s="88"/>
      <c r="C11" s="89" t="s">
        <v>258</v>
      </c>
      <c r="D11" s="647" t="s">
        <v>259</v>
      </c>
      <c r="E11" s="647"/>
      <c r="F11" s="16"/>
      <c r="G11" s="16"/>
      <c r="L11" s="21"/>
    </row>
    <row r="12" spans="1:13" ht="15.75" customHeight="1" x14ac:dyDescent="0.35">
      <c r="A12" s="16" t="s">
        <v>260</v>
      </c>
      <c r="B12" s="88"/>
      <c r="C12" s="89">
        <v>15</v>
      </c>
      <c r="D12" s="90" t="s">
        <v>261</v>
      </c>
      <c r="E12" s="90">
        <v>35000</v>
      </c>
      <c r="F12" s="16"/>
      <c r="G12" s="16"/>
      <c r="L12" s="21"/>
    </row>
    <row r="13" spans="1:13" ht="15.75" customHeight="1" x14ac:dyDescent="0.35">
      <c r="A13" s="16" t="s">
        <v>262</v>
      </c>
      <c r="B13" s="91" t="s">
        <v>263</v>
      </c>
      <c r="C13" s="92">
        <v>2850</v>
      </c>
      <c r="D13" s="92">
        <v>5700</v>
      </c>
      <c r="E13" s="92">
        <v>8000</v>
      </c>
      <c r="F13" s="16"/>
      <c r="G13" s="16"/>
      <c r="L13" s="21"/>
    </row>
    <row r="14" spans="1:13" ht="15.75" customHeight="1" x14ac:dyDescent="0.35">
      <c r="A14" s="16" t="s">
        <v>264</v>
      </c>
      <c r="B14" s="91" t="s">
        <v>118</v>
      </c>
      <c r="C14" s="92">
        <v>2850</v>
      </c>
      <c r="D14" s="92">
        <v>2850</v>
      </c>
      <c r="E14" s="92">
        <v>2850</v>
      </c>
      <c r="F14" s="16"/>
      <c r="G14" s="16"/>
      <c r="L14" s="21"/>
    </row>
    <row r="15" spans="1:13" ht="15.75" customHeight="1" x14ac:dyDescent="0.35">
      <c r="A15" s="16" t="s">
        <v>265</v>
      </c>
      <c r="B15" s="93" t="s">
        <v>266</v>
      </c>
      <c r="C15" s="94">
        <v>5700</v>
      </c>
      <c r="D15" s="94">
        <v>8550</v>
      </c>
      <c r="E15" s="94">
        <v>10850</v>
      </c>
      <c r="F15" s="16"/>
      <c r="G15" s="16"/>
      <c r="L15" s="21"/>
    </row>
    <row r="16" spans="1:13" ht="15.75" customHeight="1" x14ac:dyDescent="0.35">
      <c r="A16" s="16" t="s">
        <v>267</v>
      </c>
      <c r="B16" s="75"/>
      <c r="C16" s="61"/>
      <c r="D16" s="61"/>
      <c r="E16" s="76"/>
      <c r="F16" s="16"/>
      <c r="G16" s="16"/>
      <c r="L16" s="21"/>
    </row>
    <row r="17" spans="1:12" ht="15.75" customHeight="1" x14ac:dyDescent="0.35">
      <c r="A17" s="16" t="s">
        <v>268</v>
      </c>
      <c r="B17" s="75"/>
      <c r="C17" s="61"/>
      <c r="D17" s="61"/>
      <c r="E17" s="76"/>
      <c r="F17" s="16"/>
      <c r="G17" s="16"/>
      <c r="L17" s="21"/>
    </row>
    <row r="18" spans="1:12" ht="15.75" customHeight="1" x14ac:dyDescent="0.35">
      <c r="A18" s="16" t="s">
        <v>269</v>
      </c>
      <c r="B18" s="78" t="s">
        <v>270</v>
      </c>
      <c r="C18" s="79">
        <v>0.5</v>
      </c>
      <c r="D18" s="80"/>
      <c r="E18" s="81"/>
      <c r="F18" s="16"/>
      <c r="G18" s="16"/>
    </row>
    <row r="19" spans="1:12" ht="15.5" x14ac:dyDescent="0.35">
      <c r="A19" s="16" t="s">
        <v>271</v>
      </c>
      <c r="B19" s="85" t="s">
        <v>272</v>
      </c>
      <c r="C19" s="86"/>
      <c r="D19" s="86"/>
      <c r="E19" s="87"/>
      <c r="F19" s="16"/>
      <c r="G19" s="16"/>
    </row>
    <row r="20" spans="1:12" ht="15.75" customHeight="1" x14ac:dyDescent="0.35">
      <c r="A20" s="16" t="s">
        <v>273</v>
      </c>
      <c r="B20" s="74" t="s">
        <v>274</v>
      </c>
      <c r="C20" s="95">
        <v>0.7</v>
      </c>
      <c r="D20" s="96" t="s">
        <v>256</v>
      </c>
      <c r="E20" s="97">
        <v>11000</v>
      </c>
      <c r="F20" s="16"/>
      <c r="G20" s="16"/>
    </row>
    <row r="21" spans="1:12" ht="15.75" customHeight="1" x14ac:dyDescent="0.35">
      <c r="A21" s="16" t="s">
        <v>275</v>
      </c>
      <c r="B21" s="75" t="s">
        <v>167</v>
      </c>
      <c r="C21" s="98">
        <v>8</v>
      </c>
      <c r="D21" s="61" t="s">
        <v>276</v>
      </c>
      <c r="E21" s="76"/>
      <c r="F21" s="16"/>
      <c r="G21" s="16"/>
    </row>
    <row r="22" spans="1:12" ht="15.75" customHeight="1" x14ac:dyDescent="0.35">
      <c r="A22" s="16" t="s">
        <v>277</v>
      </c>
      <c r="B22" s="75" t="s">
        <v>278</v>
      </c>
      <c r="C22" s="62">
        <v>0.7</v>
      </c>
      <c r="D22" s="61" t="s">
        <v>256</v>
      </c>
      <c r="E22" s="99">
        <v>550</v>
      </c>
      <c r="F22" s="16"/>
      <c r="G22" s="16"/>
    </row>
    <row r="23" spans="1:12" ht="15.75" customHeight="1" x14ac:dyDescent="0.35">
      <c r="A23" s="16" t="s">
        <v>279</v>
      </c>
      <c r="B23" s="75" t="s">
        <v>280</v>
      </c>
      <c r="C23" s="100">
        <v>30</v>
      </c>
      <c r="D23" s="61" t="s">
        <v>281</v>
      </c>
      <c r="E23" s="99">
        <v>170</v>
      </c>
      <c r="F23" s="16"/>
      <c r="G23" s="16"/>
    </row>
    <row r="24" spans="1:12" ht="15.75" customHeight="1" x14ac:dyDescent="0.35">
      <c r="A24" s="16" t="s">
        <v>282</v>
      </c>
      <c r="B24" s="101" t="s">
        <v>283</v>
      </c>
      <c r="C24" s="102">
        <v>115</v>
      </c>
      <c r="D24" s="80"/>
      <c r="E24" s="81"/>
      <c r="F24" s="16"/>
      <c r="G24" s="16"/>
    </row>
    <row r="25" spans="1:12" ht="15.75" customHeight="1" x14ac:dyDescent="0.35">
      <c r="A25" s="16" t="s">
        <v>284</v>
      </c>
      <c r="B25" s="85" t="s">
        <v>285</v>
      </c>
      <c r="C25" s="86"/>
      <c r="D25" s="86"/>
      <c r="E25" s="87"/>
      <c r="F25" s="16"/>
      <c r="G25" s="16"/>
    </row>
    <row r="26" spans="1:12" ht="15.75" customHeight="1" x14ac:dyDescent="0.35">
      <c r="A26" s="16" t="s">
        <v>286</v>
      </c>
      <c r="B26" s="103" t="s">
        <v>274</v>
      </c>
      <c r="C26" s="104">
        <v>0.5</v>
      </c>
      <c r="D26" s="105" t="s">
        <v>256</v>
      </c>
      <c r="E26" s="106">
        <v>11400</v>
      </c>
      <c r="F26" s="16"/>
      <c r="G26" s="16"/>
    </row>
    <row r="27" spans="1:12" ht="15.75" customHeight="1" x14ac:dyDescent="0.35">
      <c r="A27" s="16" t="s">
        <v>287</v>
      </c>
      <c r="B27" s="16"/>
      <c r="C27" s="16"/>
      <c r="D27" s="16"/>
      <c r="E27" s="16"/>
      <c r="F27" s="16"/>
      <c r="G27" s="16"/>
    </row>
    <row r="28" spans="1:12" ht="15.75" customHeight="1" x14ac:dyDescent="0.35">
      <c r="A28" s="16" t="s">
        <v>288</v>
      </c>
      <c r="B28" s="16" t="s">
        <v>289</v>
      </c>
      <c r="C28" s="16"/>
      <c r="D28" s="16"/>
      <c r="E28" s="16"/>
      <c r="F28" s="16"/>
      <c r="G28" s="16"/>
    </row>
    <row r="29" spans="1:12" ht="15.75" customHeight="1" x14ac:dyDescent="0.35">
      <c r="A29" s="16" t="s">
        <v>290</v>
      </c>
      <c r="B29" s="16" t="s">
        <v>254</v>
      </c>
      <c r="C29" s="18">
        <v>0.5</v>
      </c>
      <c r="D29" s="16" t="s">
        <v>256</v>
      </c>
      <c r="E29" s="16">
        <v>1000</v>
      </c>
      <c r="F29" s="16"/>
      <c r="G29" s="16"/>
    </row>
    <row r="30" spans="1:12" ht="15.75" customHeight="1" x14ac:dyDescent="0.35">
      <c r="A30" s="16" t="s">
        <v>291</v>
      </c>
      <c r="B30" s="16"/>
      <c r="C30" s="16"/>
      <c r="D30" s="16"/>
      <c r="E30" s="16"/>
      <c r="F30" s="16"/>
      <c r="G30" s="16"/>
    </row>
    <row r="31" spans="1:12" ht="15.75" customHeight="1" x14ac:dyDescent="0.35">
      <c r="A31" s="16" t="s">
        <v>292</v>
      </c>
      <c r="B31" s="16" t="s">
        <v>293</v>
      </c>
      <c r="C31" s="23">
        <f>'Total Summary'!C29+'Total Summary'!C30</f>
        <v>0</v>
      </c>
      <c r="D31" s="16"/>
      <c r="E31" s="16"/>
      <c r="F31" s="16"/>
      <c r="G31" s="16"/>
    </row>
    <row r="32" spans="1:12" ht="15.75" customHeight="1" x14ac:dyDescent="0.35">
      <c r="A32" s="16" t="s">
        <v>294</v>
      </c>
      <c r="B32" s="16" t="s">
        <v>295</v>
      </c>
      <c r="C32" s="23">
        <f>'Total Summary'!C33</f>
        <v>0</v>
      </c>
      <c r="D32" s="16"/>
      <c r="E32" s="16"/>
      <c r="F32" s="16"/>
      <c r="G32" s="16"/>
    </row>
    <row r="33" spans="1:7" ht="15.75" customHeight="1" x14ac:dyDescent="0.35">
      <c r="A33" s="16" t="s">
        <v>296</v>
      </c>
      <c r="B33" s="16"/>
      <c r="C33" s="16"/>
      <c r="D33" s="16"/>
      <c r="E33" s="16"/>
      <c r="F33" s="16"/>
      <c r="G33" s="16"/>
    </row>
    <row r="34" spans="1:7" ht="15.75" customHeight="1" x14ac:dyDescent="0.35">
      <c r="A34" s="16" t="s">
        <v>297</v>
      </c>
      <c r="B34" s="16"/>
      <c r="C34" s="16"/>
      <c r="D34" s="16"/>
      <c r="E34" s="16"/>
      <c r="F34" s="16"/>
      <c r="G34" s="16"/>
    </row>
    <row r="35" spans="1:7" ht="15.75" customHeight="1" x14ac:dyDescent="0.35">
      <c r="A35" s="16" t="s">
        <v>298</v>
      </c>
      <c r="B35" s="16"/>
      <c r="C35" s="16"/>
      <c r="D35" s="16"/>
      <c r="E35" s="16"/>
      <c r="F35" s="16"/>
      <c r="G35" s="16"/>
    </row>
    <row r="36" spans="1:7" ht="15.75" customHeight="1" x14ac:dyDescent="0.35">
      <c r="A36" s="16" t="s">
        <v>299</v>
      </c>
      <c r="B36" s="16"/>
      <c r="C36" s="16"/>
      <c r="D36" s="16"/>
      <c r="E36" s="16"/>
      <c r="F36" s="16"/>
      <c r="G36" s="16"/>
    </row>
    <row r="37" spans="1:7" ht="15.75" customHeight="1" x14ac:dyDescent="0.35">
      <c r="A37" s="16" t="s">
        <v>300</v>
      </c>
      <c r="B37" s="16"/>
      <c r="C37" s="16"/>
      <c r="D37" s="16"/>
      <c r="E37" s="16"/>
      <c r="F37" s="16"/>
      <c r="G37" s="16"/>
    </row>
    <row r="38" spans="1:7" ht="15.75" customHeight="1" x14ac:dyDescent="0.35">
      <c r="A38" s="16" t="s">
        <v>301</v>
      </c>
      <c r="B38" s="16"/>
      <c r="C38" s="16"/>
      <c r="D38" s="16"/>
      <c r="E38" s="16"/>
      <c r="F38" s="16"/>
      <c r="G38" s="16"/>
    </row>
    <row r="39" spans="1:7" ht="15.75" customHeight="1" x14ac:dyDescent="0.35">
      <c r="A39" s="16" t="s">
        <v>302</v>
      </c>
      <c r="B39" s="16"/>
      <c r="C39" s="16"/>
      <c r="D39" s="16"/>
      <c r="E39" s="16"/>
      <c r="F39" s="16"/>
      <c r="G39" s="16"/>
    </row>
    <row r="40" spans="1:7" ht="15.75" customHeight="1" x14ac:dyDescent="0.35">
      <c r="A40" s="16" t="s">
        <v>303</v>
      </c>
      <c r="B40" s="16"/>
      <c r="C40" s="16"/>
      <c r="D40" s="16"/>
      <c r="E40" s="16"/>
      <c r="F40" s="16"/>
      <c r="G40" s="16"/>
    </row>
    <row r="41" spans="1:7" ht="15.75" customHeight="1" x14ac:dyDescent="0.35">
      <c r="A41" s="16" t="s">
        <v>304</v>
      </c>
    </row>
    <row r="42" spans="1:7" ht="15.75" customHeight="1" x14ac:dyDescent="0.35">
      <c r="A42" s="16" t="s">
        <v>305</v>
      </c>
    </row>
    <row r="43" spans="1:7" ht="15.75" customHeight="1" x14ac:dyDescent="0.35">
      <c r="A43" s="16" t="s">
        <v>306</v>
      </c>
    </row>
    <row r="44" spans="1:7" ht="15.75" customHeight="1" x14ac:dyDescent="0.35">
      <c r="A44" s="16" t="s">
        <v>307</v>
      </c>
    </row>
    <row r="45" spans="1:7" ht="15.75" customHeight="1" x14ac:dyDescent="0.35">
      <c r="A45" s="16" t="s">
        <v>308</v>
      </c>
    </row>
    <row r="46" spans="1:7" ht="15.75" customHeight="1" x14ac:dyDescent="0.35">
      <c r="A46" s="16" t="s">
        <v>309</v>
      </c>
    </row>
    <row r="47" spans="1:7" ht="15.75" customHeight="1" x14ac:dyDescent="0.35">
      <c r="A47" s="16" t="s">
        <v>310</v>
      </c>
    </row>
    <row r="48" spans="1:7" ht="15.75" customHeight="1" x14ac:dyDescent="0.35">
      <c r="A48" s="16" t="s">
        <v>311</v>
      </c>
    </row>
    <row r="49" spans="1:1" ht="15.75" customHeight="1" x14ac:dyDescent="0.35">
      <c r="A49" s="16" t="s">
        <v>312</v>
      </c>
    </row>
    <row r="50" spans="1:1" ht="15.75" customHeight="1" x14ac:dyDescent="0.35">
      <c r="A50" s="16" t="s">
        <v>313</v>
      </c>
    </row>
    <row r="51" spans="1:1" ht="15.75" customHeight="1" x14ac:dyDescent="0.35">
      <c r="A51" s="16" t="s">
        <v>314</v>
      </c>
    </row>
    <row r="52" spans="1:1" ht="15.75" customHeight="1" x14ac:dyDescent="0.35">
      <c r="A52" s="16" t="s">
        <v>315</v>
      </c>
    </row>
    <row r="53" spans="1:1" ht="15.75" customHeight="1" x14ac:dyDescent="0.35">
      <c r="A53" s="16" t="s">
        <v>316</v>
      </c>
    </row>
    <row r="54" spans="1:1" ht="15.75" customHeight="1" x14ac:dyDescent="0.35">
      <c r="A54" s="16" t="s">
        <v>317</v>
      </c>
    </row>
    <row r="55" spans="1:1" ht="15.75" customHeight="1" x14ac:dyDescent="0.35">
      <c r="A55" s="16" t="s">
        <v>318</v>
      </c>
    </row>
    <row r="56" spans="1:1" ht="15.75" customHeight="1" x14ac:dyDescent="0.35">
      <c r="A56" s="16" t="s">
        <v>319</v>
      </c>
    </row>
    <row r="57" spans="1:1" ht="15.75" customHeight="1" x14ac:dyDescent="0.35">
      <c r="A57" s="16" t="s">
        <v>320</v>
      </c>
    </row>
    <row r="58" spans="1:1" ht="15.75" customHeight="1" x14ac:dyDescent="0.35">
      <c r="A58" s="16" t="s">
        <v>321</v>
      </c>
    </row>
    <row r="59" spans="1:1" ht="15.75" customHeight="1" x14ac:dyDescent="0.35">
      <c r="A59" s="16" t="s">
        <v>322</v>
      </c>
    </row>
    <row r="60" spans="1:1" ht="15.75" customHeight="1" x14ac:dyDescent="0.35">
      <c r="A60" s="16" t="s">
        <v>323</v>
      </c>
    </row>
    <row r="61" spans="1:1" ht="15.75" customHeight="1" x14ac:dyDescent="0.35">
      <c r="A61" s="16" t="s">
        <v>324</v>
      </c>
    </row>
    <row r="62" spans="1:1" ht="15.75" customHeight="1" x14ac:dyDescent="0.35">
      <c r="A62" s="16" t="s">
        <v>325</v>
      </c>
    </row>
    <row r="63" spans="1:1" ht="15.75" customHeight="1" x14ac:dyDescent="0.35">
      <c r="A63" s="16" t="s">
        <v>326</v>
      </c>
    </row>
    <row r="64" spans="1:1" ht="15.75" customHeight="1" x14ac:dyDescent="0.35">
      <c r="A64" s="16" t="s">
        <v>327</v>
      </c>
    </row>
    <row r="65" spans="1:1" ht="15.75" customHeight="1" x14ac:dyDescent="0.35">
      <c r="A65" s="16" t="s">
        <v>328</v>
      </c>
    </row>
    <row r="66" spans="1:1" ht="15.75" customHeight="1" x14ac:dyDescent="0.35">
      <c r="A66" s="16" t="s">
        <v>329</v>
      </c>
    </row>
    <row r="67" spans="1:1" ht="15.75" customHeight="1" x14ac:dyDescent="0.35">
      <c r="A67" s="16" t="s">
        <v>330</v>
      </c>
    </row>
    <row r="68" spans="1:1" ht="15.75" customHeight="1" x14ac:dyDescent="0.35">
      <c r="A68" s="16" t="s">
        <v>331</v>
      </c>
    </row>
    <row r="69" spans="1:1" ht="15.75" customHeight="1" x14ac:dyDescent="0.35">
      <c r="A69" s="16" t="s">
        <v>332</v>
      </c>
    </row>
    <row r="70" spans="1:1" ht="15.75" customHeight="1" x14ac:dyDescent="0.35">
      <c r="A70" t="s">
        <v>333</v>
      </c>
    </row>
    <row r="71" spans="1:1" ht="15.75" customHeight="1" x14ac:dyDescent="0.35">
      <c r="A71" s="16" t="s">
        <v>334</v>
      </c>
    </row>
    <row r="72" spans="1:1" ht="15.75" customHeight="1" x14ac:dyDescent="0.35">
      <c r="A72" s="16" t="s">
        <v>335</v>
      </c>
    </row>
    <row r="73" spans="1:1" ht="15.75" customHeight="1" x14ac:dyDescent="0.35">
      <c r="A73" s="16" t="s">
        <v>336</v>
      </c>
    </row>
    <row r="74" spans="1:1" ht="15.75" customHeight="1" x14ac:dyDescent="0.35">
      <c r="A74" s="16" t="s">
        <v>337</v>
      </c>
    </row>
    <row r="75" spans="1:1" ht="15.75" customHeight="1" x14ac:dyDescent="0.35">
      <c r="A75" s="16" t="s">
        <v>338</v>
      </c>
    </row>
    <row r="76" spans="1:1" ht="15.75" customHeight="1" x14ac:dyDescent="0.35">
      <c r="A76" t="s">
        <v>339</v>
      </c>
    </row>
    <row r="77" spans="1:1" ht="15.75" customHeight="1" x14ac:dyDescent="0.35">
      <c r="A77" t="s">
        <v>340</v>
      </c>
    </row>
    <row r="78" spans="1:1" ht="15.75" customHeight="1" x14ac:dyDescent="0.35">
      <c r="A78" s="16" t="s">
        <v>341</v>
      </c>
    </row>
    <row r="79" spans="1:1" ht="15.75" customHeight="1" x14ac:dyDescent="0.35"/>
    <row r="80" spans="1:1"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
    <mergeCell ref="D11:E11"/>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0000"/>
  </sheetPr>
  <dimension ref="A1:AA1000"/>
  <sheetViews>
    <sheetView zoomScale="80" zoomScaleNormal="80" workbookViewId="0">
      <selection activeCell="O5" sqref="O5"/>
    </sheetView>
  </sheetViews>
  <sheetFormatPr defaultColWidth="10.07421875" defaultRowHeight="15" customHeight="1" x14ac:dyDescent="0.35"/>
  <cols>
    <col min="1" max="1" width="15.84375" customWidth="1"/>
    <col min="2" max="2" width="14.53515625" customWidth="1"/>
    <col min="3" max="3" width="15.07421875" customWidth="1"/>
    <col min="4" max="4" width="12.3828125" customWidth="1"/>
    <col min="5" max="5" width="12.4609375" customWidth="1"/>
    <col min="6" max="6" width="13.07421875" customWidth="1"/>
    <col min="7" max="7" width="16.3828125" customWidth="1"/>
    <col min="8" max="8" width="16" customWidth="1"/>
    <col min="9" max="9" width="16" style="503" customWidth="1"/>
    <col min="10" max="10" width="19.53515625" customWidth="1"/>
    <col min="11" max="11" width="17.07421875" customWidth="1"/>
    <col min="12" max="12" width="17.15234375" customWidth="1"/>
    <col min="13" max="13" width="16.53515625" customWidth="1"/>
    <col min="14" max="14" width="17.3828125" customWidth="1"/>
    <col min="15" max="15" width="16.61328125" customWidth="1"/>
    <col min="16" max="16" width="15.15234375" customWidth="1"/>
    <col min="17" max="17" width="7.84375" customWidth="1"/>
    <col min="18" max="18" width="14.61328125" customWidth="1"/>
    <col min="19" max="19" width="15.15234375" customWidth="1"/>
    <col min="20" max="20" width="15.53515625" bestFit="1" customWidth="1"/>
    <col min="21" max="21" width="20.921875" bestFit="1" customWidth="1"/>
    <col min="22" max="22" width="24.23046875" bestFit="1" customWidth="1"/>
    <col min="23" max="23" width="9.15234375" customWidth="1"/>
    <col min="24" max="25" width="9.53515625" customWidth="1"/>
    <col min="26" max="26" width="7.15234375" customWidth="1"/>
    <col min="27" max="27" width="7" customWidth="1"/>
  </cols>
  <sheetData>
    <row r="1" spans="1:27" s="63" customFormat="1" ht="30.75" customHeight="1" x14ac:dyDescent="0.35">
      <c r="A1" s="413" t="s">
        <v>22</v>
      </c>
      <c r="B1" s="64" t="s">
        <v>23</v>
      </c>
      <c r="C1" s="65" t="s">
        <v>24</v>
      </c>
      <c r="D1" s="65" t="s">
        <v>25</v>
      </c>
      <c r="E1" s="65" t="s">
        <v>26</v>
      </c>
      <c r="F1" s="65" t="s">
        <v>27</v>
      </c>
      <c r="G1" s="66" t="s">
        <v>28</v>
      </c>
      <c r="H1" s="66" t="s">
        <v>352</v>
      </c>
      <c r="I1" s="66" t="s">
        <v>353</v>
      </c>
      <c r="J1" s="65" t="s">
        <v>29</v>
      </c>
      <c r="K1" s="66" t="s">
        <v>30</v>
      </c>
      <c r="L1" s="66" t="s">
        <v>31</v>
      </c>
      <c r="M1" s="66" t="s">
        <v>32</v>
      </c>
      <c r="N1" s="66" t="s">
        <v>33</v>
      </c>
      <c r="O1" s="66" t="s">
        <v>34</v>
      </c>
      <c r="P1" s="65" t="s">
        <v>35</v>
      </c>
      <c r="Q1" s="67"/>
      <c r="R1" s="67"/>
      <c r="S1" s="67"/>
      <c r="T1" s="67"/>
      <c r="U1" s="67"/>
      <c r="V1" s="67"/>
      <c r="W1" s="67"/>
      <c r="X1" s="67"/>
      <c r="Y1" s="67"/>
      <c r="Z1" s="67"/>
      <c r="AA1" s="67"/>
    </row>
    <row r="2" spans="1:27" ht="18" customHeight="1" thickBot="1" x14ac:dyDescent="0.4">
      <c r="A2" s="213"/>
      <c r="B2" s="213"/>
      <c r="C2" s="214"/>
      <c r="D2" s="215"/>
      <c r="E2" s="215"/>
      <c r="F2" s="215"/>
      <c r="G2" s="216"/>
      <c r="H2" s="215"/>
      <c r="I2" s="501"/>
      <c r="J2" s="217"/>
      <c r="K2" s="218"/>
      <c r="L2" s="218"/>
      <c r="M2" s="218"/>
      <c r="N2" s="218"/>
      <c r="O2" s="218"/>
      <c r="P2" s="317" t="str">
        <f t="shared" ref="P2:P39" si="0">IF(OR(D2&lt;&gt;"",E2&lt;&gt;"",F2&lt;&gt;""),IF(AND(D2="APSC",E2="Undergrad",F2&lt;&gt;"Other"),"Yes","No"),"")</f>
        <v/>
      </c>
      <c r="Q2" s="16"/>
      <c r="R2" s="59"/>
      <c r="S2" s="59"/>
      <c r="T2" s="59"/>
      <c r="U2" s="59"/>
      <c r="V2" s="59"/>
      <c r="W2" s="59"/>
      <c r="X2" s="59"/>
      <c r="Y2" s="59"/>
      <c r="Z2" s="59"/>
      <c r="AA2" s="59"/>
    </row>
    <row r="3" spans="1:27" ht="18" customHeight="1" x14ac:dyDescent="0.35">
      <c r="A3" s="219"/>
      <c r="B3" s="219"/>
      <c r="C3" s="220"/>
      <c r="D3" s="221"/>
      <c r="E3" s="221"/>
      <c r="F3" s="221"/>
      <c r="G3" s="222"/>
      <c r="H3" s="221"/>
      <c r="I3" s="502"/>
      <c r="J3" s="315"/>
      <c r="K3" s="221"/>
      <c r="L3" s="221"/>
      <c r="M3" s="221"/>
      <c r="N3" s="221"/>
      <c r="O3" s="221"/>
      <c r="P3" s="316" t="str">
        <f t="shared" si="0"/>
        <v/>
      </c>
      <c r="Q3" s="16"/>
      <c r="R3" s="72" t="s">
        <v>38</v>
      </c>
      <c r="S3" s="73" t="e">
        <f>IF(S6&gt;=75%, "Yes", "No")</f>
        <v>#DIV/0!</v>
      </c>
      <c r="T3" s="16"/>
      <c r="U3" s="16"/>
      <c r="V3" s="16"/>
      <c r="W3" s="16"/>
      <c r="X3" s="16"/>
      <c r="Y3" s="16"/>
      <c r="Z3" s="16"/>
      <c r="AA3" s="16"/>
    </row>
    <row r="4" spans="1:27" ht="18" customHeight="1" x14ac:dyDescent="0.35">
      <c r="A4" s="213"/>
      <c r="B4" s="213"/>
      <c r="C4" s="214"/>
      <c r="D4" s="218"/>
      <c r="E4" s="218"/>
      <c r="F4" s="218"/>
      <c r="G4" s="223"/>
      <c r="H4" s="218"/>
      <c r="I4" s="501"/>
      <c r="J4" s="217"/>
      <c r="K4" s="218"/>
      <c r="L4" s="218"/>
      <c r="M4" s="218"/>
      <c r="N4" s="218"/>
      <c r="O4" s="218"/>
      <c r="P4" s="317" t="str">
        <f t="shared" si="0"/>
        <v/>
      </c>
      <c r="Q4" s="16"/>
      <c r="R4" s="68" t="s">
        <v>39</v>
      </c>
      <c r="S4" s="70">
        <f>COUNTA(A2:A298)</f>
        <v>0</v>
      </c>
      <c r="T4" s="16"/>
      <c r="U4" s="16"/>
      <c r="V4" s="16"/>
      <c r="W4" s="16"/>
      <c r="X4" s="16"/>
      <c r="Y4" s="16"/>
      <c r="Z4" s="16"/>
      <c r="AA4" s="16"/>
    </row>
    <row r="5" spans="1:27" ht="18" customHeight="1" x14ac:dyDescent="0.35">
      <c r="A5" s="219"/>
      <c r="B5" s="219"/>
      <c r="C5" s="220"/>
      <c r="D5" s="221"/>
      <c r="E5" s="221"/>
      <c r="F5" s="221"/>
      <c r="G5" s="222"/>
      <c r="H5" s="221"/>
      <c r="I5" s="502"/>
      <c r="J5" s="315"/>
      <c r="K5" s="221"/>
      <c r="L5" s="221"/>
      <c r="M5" s="221"/>
      <c r="N5" s="221"/>
      <c r="O5" s="221"/>
      <c r="P5" s="316" t="str">
        <f t="shared" si="0"/>
        <v/>
      </c>
      <c r="Q5" s="16"/>
      <c r="R5" s="68" t="s">
        <v>40</v>
      </c>
      <c r="S5" s="70">
        <f>COUNTIF(P2:P298,"YES")</f>
        <v>0</v>
      </c>
      <c r="T5" s="16"/>
      <c r="U5" s="16"/>
      <c r="V5" s="16"/>
      <c r="W5" s="16"/>
      <c r="X5" s="16"/>
      <c r="Y5" s="16"/>
      <c r="Z5" s="16"/>
      <c r="AA5" s="16"/>
    </row>
    <row r="6" spans="1:27" ht="18" customHeight="1" thickBot="1" x14ac:dyDescent="0.4">
      <c r="A6" s="213"/>
      <c r="B6" s="213"/>
      <c r="C6" s="214"/>
      <c r="D6" s="218"/>
      <c r="E6" s="218"/>
      <c r="F6" s="218"/>
      <c r="G6" s="223"/>
      <c r="H6" s="218"/>
      <c r="I6" s="501"/>
      <c r="J6" s="217"/>
      <c r="K6" s="218"/>
      <c r="L6" s="218"/>
      <c r="M6" s="218"/>
      <c r="N6" s="218"/>
      <c r="O6" s="218"/>
      <c r="P6" s="317" t="str">
        <f t="shared" si="0"/>
        <v/>
      </c>
      <c r="Q6" s="16"/>
      <c r="R6" s="69" t="s">
        <v>41</v>
      </c>
      <c r="S6" s="71" t="e">
        <f>(S5/S4)</f>
        <v>#DIV/0!</v>
      </c>
      <c r="T6" s="16"/>
      <c r="U6" s="16"/>
      <c r="V6" s="16"/>
      <c r="W6" s="16"/>
      <c r="X6" s="16"/>
      <c r="Y6" s="16"/>
      <c r="Z6" s="16"/>
      <c r="AA6" s="16"/>
    </row>
    <row r="7" spans="1:27" ht="18" customHeight="1" x14ac:dyDescent="0.35">
      <c r="A7" s="219"/>
      <c r="B7" s="219"/>
      <c r="C7" s="220"/>
      <c r="D7" s="221"/>
      <c r="E7" s="221"/>
      <c r="F7" s="221"/>
      <c r="G7" s="222"/>
      <c r="H7" s="221"/>
      <c r="I7" s="502"/>
      <c r="J7" s="315"/>
      <c r="K7" s="221"/>
      <c r="L7" s="221"/>
      <c r="M7" s="221"/>
      <c r="N7" s="221"/>
      <c r="O7" s="221"/>
      <c r="P7" s="316" t="str">
        <f t="shared" si="0"/>
        <v/>
      </c>
      <c r="Q7" s="16"/>
      <c r="R7" s="16"/>
      <c r="S7" s="16"/>
      <c r="T7" s="16"/>
      <c r="U7" s="16"/>
      <c r="V7" s="16"/>
      <c r="W7" s="16"/>
      <c r="X7" s="16"/>
      <c r="Y7" s="16"/>
      <c r="Z7" s="16"/>
      <c r="AA7" s="16"/>
    </row>
    <row r="8" spans="1:27" ht="18" customHeight="1" x14ac:dyDescent="0.35">
      <c r="A8" s="213"/>
      <c r="B8" s="213"/>
      <c r="C8" s="214"/>
      <c r="D8" s="218"/>
      <c r="E8" s="218"/>
      <c r="F8" s="218"/>
      <c r="G8" s="223"/>
      <c r="H8" s="218"/>
      <c r="I8" s="501"/>
      <c r="J8" s="217"/>
      <c r="K8" s="218"/>
      <c r="L8" s="218"/>
      <c r="M8" s="218"/>
      <c r="N8" s="218"/>
      <c r="O8" s="218"/>
      <c r="P8" s="317" t="str">
        <f t="shared" si="0"/>
        <v/>
      </c>
      <c r="Q8" s="16"/>
      <c r="R8" s="521" t="s">
        <v>42</v>
      </c>
      <c r="S8" s="522"/>
      <c r="T8" s="522"/>
      <c r="U8" s="523"/>
      <c r="V8" s="16"/>
      <c r="W8" s="16"/>
      <c r="X8" s="16"/>
      <c r="Y8" s="16"/>
      <c r="Z8" s="16"/>
      <c r="AA8" s="16"/>
    </row>
    <row r="9" spans="1:27" ht="18" customHeight="1" x14ac:dyDescent="0.35">
      <c r="A9" s="219"/>
      <c r="B9" s="219"/>
      <c r="C9" s="220"/>
      <c r="D9" s="221"/>
      <c r="E9" s="221"/>
      <c r="F9" s="221"/>
      <c r="G9" s="222"/>
      <c r="H9" s="221"/>
      <c r="I9" s="502"/>
      <c r="J9" s="315"/>
      <c r="K9" s="221"/>
      <c r="L9" s="221"/>
      <c r="M9" s="221"/>
      <c r="N9" s="221"/>
      <c r="O9" s="221"/>
      <c r="P9" s="316" t="str">
        <f t="shared" si="0"/>
        <v/>
      </c>
      <c r="Q9" s="16"/>
      <c r="R9" s="524"/>
      <c r="S9" s="525"/>
      <c r="T9" s="525"/>
      <c r="U9" s="526"/>
      <c r="V9" s="16"/>
      <c r="W9" s="16"/>
      <c r="X9" s="16"/>
      <c r="Y9" s="16"/>
      <c r="Z9" s="16"/>
      <c r="AA9" s="16"/>
    </row>
    <row r="10" spans="1:27" ht="18" customHeight="1" x14ac:dyDescent="0.35">
      <c r="A10" s="213"/>
      <c r="B10" s="213"/>
      <c r="C10" s="214"/>
      <c r="D10" s="218"/>
      <c r="E10" s="218"/>
      <c r="F10" s="218"/>
      <c r="G10" s="223"/>
      <c r="H10" s="218"/>
      <c r="I10" s="501"/>
      <c r="J10" s="217"/>
      <c r="K10" s="218"/>
      <c r="L10" s="218"/>
      <c r="M10" s="218"/>
      <c r="N10" s="218"/>
      <c r="O10" s="218"/>
      <c r="P10" s="317" t="str">
        <f t="shared" si="0"/>
        <v/>
      </c>
      <c r="Q10" s="16"/>
      <c r="R10" s="524"/>
      <c r="S10" s="525"/>
      <c r="T10" s="525"/>
      <c r="U10" s="526"/>
      <c r="V10" s="16"/>
      <c r="W10" s="16"/>
      <c r="X10" s="16"/>
      <c r="Y10" s="16"/>
      <c r="Z10" s="16"/>
      <c r="AA10" s="16"/>
    </row>
    <row r="11" spans="1:27" ht="18" customHeight="1" x14ac:dyDescent="0.35">
      <c r="A11" s="219"/>
      <c r="B11" s="219"/>
      <c r="C11" s="220"/>
      <c r="D11" s="221"/>
      <c r="E11" s="221"/>
      <c r="F11" s="221"/>
      <c r="G11" s="222"/>
      <c r="H11" s="221"/>
      <c r="I11" s="502"/>
      <c r="J11" s="315"/>
      <c r="K11" s="221"/>
      <c r="L11" s="221"/>
      <c r="M11" s="221"/>
      <c r="N11" s="221"/>
      <c r="O11" s="221"/>
      <c r="P11" s="316" t="str">
        <f t="shared" si="0"/>
        <v/>
      </c>
      <c r="Q11" s="16"/>
      <c r="R11" s="524"/>
      <c r="S11" s="525"/>
      <c r="T11" s="525"/>
      <c r="U11" s="526"/>
      <c r="V11" s="16"/>
      <c r="W11" s="16"/>
      <c r="X11" s="16"/>
      <c r="Y11" s="16"/>
      <c r="Z11" s="16"/>
      <c r="AA11" s="16"/>
    </row>
    <row r="12" spans="1:27" ht="18" customHeight="1" x14ac:dyDescent="0.35">
      <c r="A12" s="213"/>
      <c r="B12" s="213"/>
      <c r="C12" s="214"/>
      <c r="D12" s="218"/>
      <c r="E12" s="218"/>
      <c r="F12" s="218"/>
      <c r="G12" s="223"/>
      <c r="H12" s="218"/>
      <c r="I12" s="501"/>
      <c r="J12" s="217"/>
      <c r="K12" s="218"/>
      <c r="L12" s="218"/>
      <c r="M12" s="218"/>
      <c r="N12" s="218"/>
      <c r="O12" s="218"/>
      <c r="P12" s="317" t="str">
        <f t="shared" si="0"/>
        <v/>
      </c>
      <c r="Q12" s="16"/>
      <c r="R12" s="527"/>
      <c r="S12" s="528"/>
      <c r="T12" s="528"/>
      <c r="U12" s="529"/>
      <c r="V12" s="16"/>
      <c r="W12" s="16"/>
      <c r="X12" s="16"/>
      <c r="Y12" s="16"/>
      <c r="Z12" s="16"/>
      <c r="AA12" s="16"/>
    </row>
    <row r="13" spans="1:27" ht="18" customHeight="1" thickBot="1" x14ac:dyDescent="0.4">
      <c r="A13" s="219"/>
      <c r="B13" s="219"/>
      <c r="C13" s="220"/>
      <c r="D13" s="221"/>
      <c r="E13" s="221"/>
      <c r="F13" s="221"/>
      <c r="G13" s="222"/>
      <c r="H13" s="221"/>
      <c r="I13" s="502"/>
      <c r="J13" s="315"/>
      <c r="K13" s="221"/>
      <c r="L13" s="221"/>
      <c r="M13" s="221"/>
      <c r="N13" s="221"/>
      <c r="O13" s="221"/>
      <c r="P13" s="316" t="str">
        <f t="shared" si="0"/>
        <v/>
      </c>
      <c r="Q13" s="16"/>
      <c r="R13" s="16"/>
      <c r="S13" s="16"/>
      <c r="T13" s="16"/>
      <c r="U13" s="16"/>
      <c r="V13" s="16"/>
      <c r="W13" s="16"/>
      <c r="X13" s="16"/>
      <c r="Y13" s="16"/>
      <c r="Z13" s="16"/>
      <c r="AA13" s="16"/>
    </row>
    <row r="14" spans="1:27" ht="18" customHeight="1" x14ac:dyDescent="0.35">
      <c r="A14" s="213"/>
      <c r="B14" s="213"/>
      <c r="C14" s="214"/>
      <c r="D14" s="218"/>
      <c r="E14" s="218"/>
      <c r="F14" s="218"/>
      <c r="G14" s="223"/>
      <c r="H14" s="218"/>
      <c r="I14" s="501"/>
      <c r="J14" s="217"/>
      <c r="K14" s="218"/>
      <c r="L14" s="218"/>
      <c r="M14" s="218"/>
      <c r="N14" s="218"/>
      <c r="O14" s="218"/>
      <c r="P14" s="317" t="str">
        <f t="shared" si="0"/>
        <v/>
      </c>
      <c r="Q14" s="16"/>
      <c r="R14" s="433" t="s">
        <v>3</v>
      </c>
      <c r="S14" s="434"/>
      <c r="W14" s="16"/>
      <c r="X14" s="16"/>
      <c r="Y14" s="16"/>
      <c r="Z14" s="16"/>
      <c r="AA14" s="16"/>
    </row>
    <row r="15" spans="1:27" ht="18" customHeight="1" x14ac:dyDescent="0.35">
      <c r="A15" s="219"/>
      <c r="B15" s="219"/>
      <c r="C15" s="220"/>
      <c r="D15" s="221"/>
      <c r="E15" s="221"/>
      <c r="F15" s="221"/>
      <c r="G15" s="222"/>
      <c r="H15" s="221"/>
      <c r="I15" s="502"/>
      <c r="J15" s="315"/>
      <c r="K15" s="221"/>
      <c r="L15" s="221"/>
      <c r="M15" s="221"/>
      <c r="N15" s="221"/>
      <c r="O15" s="221"/>
      <c r="P15" s="316" t="str">
        <f t="shared" si="0"/>
        <v/>
      </c>
      <c r="Q15" s="16"/>
      <c r="R15" s="435" t="s">
        <v>4</v>
      </c>
      <c r="S15" s="436" t="s">
        <v>5</v>
      </c>
      <c r="U15" s="16"/>
      <c r="V15" s="16"/>
      <c r="W15" s="16"/>
      <c r="X15" s="16"/>
      <c r="Y15" s="16"/>
      <c r="Z15" s="16"/>
      <c r="AA15" s="16"/>
    </row>
    <row r="16" spans="1:27" ht="18" customHeight="1" thickBot="1" x14ac:dyDescent="0.4">
      <c r="A16" s="213"/>
      <c r="B16" s="213"/>
      <c r="C16" s="214"/>
      <c r="D16" s="218"/>
      <c r="E16" s="218"/>
      <c r="F16" s="218"/>
      <c r="G16" s="223"/>
      <c r="H16" s="218"/>
      <c r="I16" s="501"/>
      <c r="J16" s="217"/>
      <c r="K16" s="218"/>
      <c r="L16" s="218"/>
      <c r="M16" s="218"/>
      <c r="N16" s="218"/>
      <c r="O16" s="218"/>
      <c r="P16" s="317" t="str">
        <f t="shared" si="0"/>
        <v/>
      </c>
      <c r="Q16" s="16"/>
      <c r="R16" s="437" t="s">
        <v>6</v>
      </c>
      <c r="S16" s="438" t="s">
        <v>7</v>
      </c>
      <c r="T16" s="16"/>
      <c r="U16" s="16"/>
      <c r="V16" s="16"/>
      <c r="W16" s="16"/>
      <c r="X16" s="16"/>
      <c r="Y16" s="16"/>
      <c r="Z16" s="16"/>
      <c r="AA16" s="16"/>
    </row>
    <row r="17" spans="1:27" ht="18" customHeight="1" x14ac:dyDescent="0.35">
      <c r="A17" s="219"/>
      <c r="B17" s="219"/>
      <c r="C17" s="220"/>
      <c r="D17" s="221"/>
      <c r="E17" s="221"/>
      <c r="F17" s="221"/>
      <c r="G17" s="222"/>
      <c r="H17" s="221"/>
      <c r="I17" s="502"/>
      <c r="J17" s="315"/>
      <c r="K17" s="221"/>
      <c r="L17" s="221"/>
      <c r="M17" s="221"/>
      <c r="N17" s="221"/>
      <c r="O17" s="221"/>
      <c r="P17" s="316" t="str">
        <f t="shared" si="0"/>
        <v/>
      </c>
      <c r="Q17" s="16"/>
      <c r="R17" s="16"/>
      <c r="S17" s="16"/>
      <c r="T17" s="16"/>
      <c r="U17" s="16"/>
      <c r="V17" s="16"/>
      <c r="W17" s="16"/>
      <c r="X17" s="16"/>
      <c r="Y17" s="16"/>
      <c r="Z17" s="16"/>
      <c r="AA17" s="16"/>
    </row>
    <row r="18" spans="1:27" ht="18" customHeight="1" x14ac:dyDescent="0.35">
      <c r="A18" s="213"/>
      <c r="B18" s="213"/>
      <c r="C18" s="214"/>
      <c r="D18" s="218"/>
      <c r="E18" s="218"/>
      <c r="F18" s="218"/>
      <c r="G18" s="223"/>
      <c r="H18" s="218"/>
      <c r="I18" s="501"/>
      <c r="J18" s="217"/>
      <c r="K18" s="218"/>
      <c r="L18" s="218"/>
      <c r="M18" s="218"/>
      <c r="N18" s="218"/>
      <c r="O18" s="218"/>
      <c r="P18" s="317" t="str">
        <f t="shared" si="0"/>
        <v/>
      </c>
      <c r="Q18" s="16"/>
      <c r="R18" s="16"/>
      <c r="S18" s="16"/>
      <c r="T18" s="16"/>
      <c r="U18" s="16"/>
      <c r="V18" s="16"/>
      <c r="W18" s="16"/>
      <c r="X18" s="16"/>
      <c r="Y18" s="16"/>
      <c r="Z18" s="16"/>
      <c r="AA18" s="16"/>
    </row>
    <row r="19" spans="1:27" ht="18" customHeight="1" x14ac:dyDescent="0.35">
      <c r="A19" s="219"/>
      <c r="B19" s="219"/>
      <c r="C19" s="220"/>
      <c r="D19" s="221"/>
      <c r="E19" s="221"/>
      <c r="F19" s="221"/>
      <c r="G19" s="222"/>
      <c r="H19" s="221"/>
      <c r="I19" s="502"/>
      <c r="J19" s="315"/>
      <c r="K19" s="221"/>
      <c r="L19" s="221"/>
      <c r="M19" s="221"/>
      <c r="N19" s="221"/>
      <c r="O19" s="221"/>
      <c r="P19" s="316" t="str">
        <f t="shared" si="0"/>
        <v/>
      </c>
      <c r="Q19" s="16"/>
      <c r="R19" s="16"/>
      <c r="S19" s="16"/>
      <c r="T19" s="16"/>
      <c r="U19" s="16"/>
      <c r="V19" s="16"/>
      <c r="W19" s="16"/>
      <c r="X19" s="16"/>
      <c r="Y19" s="16"/>
      <c r="Z19" s="16"/>
      <c r="AA19" s="16"/>
    </row>
    <row r="20" spans="1:27" ht="18" customHeight="1" x14ac:dyDescent="0.35">
      <c r="A20" s="213"/>
      <c r="B20" s="213"/>
      <c r="C20" s="214"/>
      <c r="D20" s="218"/>
      <c r="E20" s="218"/>
      <c r="F20" s="218"/>
      <c r="G20" s="223"/>
      <c r="H20" s="218"/>
      <c r="I20" s="501"/>
      <c r="J20" s="217"/>
      <c r="K20" s="218"/>
      <c r="L20" s="218"/>
      <c r="M20" s="218"/>
      <c r="N20" s="218"/>
      <c r="O20" s="218"/>
      <c r="P20" s="317" t="str">
        <f t="shared" si="0"/>
        <v/>
      </c>
      <c r="Q20" s="16"/>
      <c r="R20" s="16"/>
      <c r="S20" s="16" t="s">
        <v>43</v>
      </c>
      <c r="T20" s="16"/>
      <c r="U20" s="16"/>
      <c r="V20" s="16"/>
      <c r="W20" s="16"/>
      <c r="X20" s="16"/>
      <c r="Y20" s="16"/>
      <c r="Z20" s="16"/>
      <c r="AA20" s="16"/>
    </row>
    <row r="21" spans="1:27" ht="18" customHeight="1" x14ac:dyDescent="0.35">
      <c r="A21" s="219"/>
      <c r="B21" s="219"/>
      <c r="C21" s="220"/>
      <c r="D21" s="221"/>
      <c r="E21" s="221"/>
      <c r="F21" s="221"/>
      <c r="G21" s="222"/>
      <c r="H21" s="221"/>
      <c r="I21" s="502"/>
      <c r="J21" s="315"/>
      <c r="K21" s="221"/>
      <c r="L21" s="221"/>
      <c r="M21" s="221"/>
      <c r="N21" s="221"/>
      <c r="O21" s="221"/>
      <c r="P21" s="316" t="str">
        <f t="shared" si="0"/>
        <v/>
      </c>
      <c r="Q21" s="16"/>
      <c r="R21" s="16"/>
      <c r="S21" s="16"/>
      <c r="T21" s="16"/>
      <c r="U21" s="16"/>
      <c r="V21" s="16"/>
      <c r="W21" s="16"/>
      <c r="X21" s="16"/>
      <c r="Y21" s="16"/>
      <c r="Z21" s="16"/>
      <c r="AA21" s="16"/>
    </row>
    <row r="22" spans="1:27" ht="18" customHeight="1" x14ac:dyDescent="0.35">
      <c r="A22" s="213"/>
      <c r="B22" s="213"/>
      <c r="C22" s="214"/>
      <c r="D22" s="218"/>
      <c r="E22" s="218"/>
      <c r="F22" s="218"/>
      <c r="G22" s="223"/>
      <c r="H22" s="218"/>
      <c r="I22" s="501"/>
      <c r="J22" s="217"/>
      <c r="K22" s="218"/>
      <c r="L22" s="218"/>
      <c r="M22" s="218"/>
      <c r="N22" s="218"/>
      <c r="O22" s="218"/>
      <c r="P22" s="317" t="str">
        <f t="shared" si="0"/>
        <v/>
      </c>
      <c r="Q22" s="16"/>
      <c r="R22" s="16"/>
      <c r="S22" s="16"/>
      <c r="T22" s="16"/>
      <c r="U22" s="16"/>
      <c r="V22" s="16"/>
      <c r="W22" s="16"/>
      <c r="X22" s="16"/>
      <c r="Y22" s="16"/>
      <c r="Z22" s="16"/>
      <c r="AA22" s="16"/>
    </row>
    <row r="23" spans="1:27" ht="18" customHeight="1" x14ac:dyDescent="0.35">
      <c r="A23" s="219"/>
      <c r="B23" s="219"/>
      <c r="C23" s="220"/>
      <c r="D23" s="221"/>
      <c r="E23" s="221"/>
      <c r="F23" s="221"/>
      <c r="G23" s="222"/>
      <c r="H23" s="221"/>
      <c r="I23" s="502"/>
      <c r="J23" s="315"/>
      <c r="K23" s="221"/>
      <c r="L23" s="221"/>
      <c r="M23" s="221"/>
      <c r="N23" s="221"/>
      <c r="O23" s="221"/>
      <c r="P23" s="316" t="str">
        <f t="shared" si="0"/>
        <v/>
      </c>
      <c r="Q23" s="16"/>
      <c r="R23" s="16"/>
      <c r="S23" s="16"/>
      <c r="T23" s="16"/>
      <c r="U23" s="16"/>
      <c r="V23" s="16"/>
      <c r="W23" s="16"/>
      <c r="X23" s="16"/>
      <c r="Y23" s="16"/>
      <c r="Z23" s="16"/>
      <c r="AA23" s="16"/>
    </row>
    <row r="24" spans="1:27" ht="18" customHeight="1" x14ac:dyDescent="0.35">
      <c r="A24" s="213"/>
      <c r="B24" s="213"/>
      <c r="C24" s="213"/>
      <c r="D24" s="218"/>
      <c r="E24" s="218"/>
      <c r="F24" s="218"/>
      <c r="G24" s="223"/>
      <c r="H24" s="218"/>
      <c r="I24" s="501"/>
      <c r="J24" s="217"/>
      <c r="K24" s="218"/>
      <c r="L24" s="218"/>
      <c r="M24" s="218"/>
      <c r="N24" s="218"/>
      <c r="O24" s="218"/>
      <c r="P24" s="317" t="str">
        <f t="shared" si="0"/>
        <v/>
      </c>
      <c r="Q24" s="16"/>
      <c r="R24" s="16"/>
      <c r="S24" s="16"/>
      <c r="T24" s="16"/>
      <c r="U24" s="16"/>
      <c r="V24" s="16"/>
      <c r="W24" s="16"/>
      <c r="X24" s="16"/>
      <c r="Y24" s="16"/>
      <c r="Z24" s="16"/>
      <c r="AA24" s="16"/>
    </row>
    <row r="25" spans="1:27" ht="18" customHeight="1" x14ac:dyDescent="0.35">
      <c r="A25" s="219"/>
      <c r="B25" s="219"/>
      <c r="C25" s="220"/>
      <c r="D25" s="221"/>
      <c r="E25" s="221"/>
      <c r="F25" s="221"/>
      <c r="G25" s="222"/>
      <c r="H25" s="221"/>
      <c r="I25" s="502"/>
      <c r="J25" s="315"/>
      <c r="K25" s="221"/>
      <c r="L25" s="221"/>
      <c r="M25" s="221"/>
      <c r="N25" s="221"/>
      <c r="O25" s="221"/>
      <c r="P25" s="316" t="str">
        <f t="shared" si="0"/>
        <v/>
      </c>
      <c r="Q25" s="16"/>
      <c r="R25" s="16"/>
      <c r="S25" s="16"/>
      <c r="T25" s="16"/>
      <c r="U25" s="16"/>
      <c r="V25" s="16"/>
      <c r="W25" s="16"/>
      <c r="X25" s="16"/>
      <c r="Y25" s="16"/>
      <c r="Z25" s="16"/>
      <c r="AA25" s="16"/>
    </row>
    <row r="26" spans="1:27" ht="18" customHeight="1" x14ac:dyDescent="0.35">
      <c r="A26" s="213"/>
      <c r="B26" s="213"/>
      <c r="C26" s="214"/>
      <c r="D26" s="218"/>
      <c r="E26" s="218"/>
      <c r="F26" s="218"/>
      <c r="G26" s="223"/>
      <c r="H26" s="218"/>
      <c r="I26" s="501"/>
      <c r="J26" s="217"/>
      <c r="K26" s="218"/>
      <c r="L26" s="218"/>
      <c r="M26" s="218"/>
      <c r="N26" s="218"/>
      <c r="O26" s="218"/>
      <c r="P26" s="317" t="str">
        <f t="shared" si="0"/>
        <v/>
      </c>
      <c r="Q26" s="16"/>
      <c r="R26" s="16"/>
      <c r="S26" s="16"/>
      <c r="T26" s="16"/>
      <c r="U26" s="16"/>
      <c r="V26" s="16"/>
      <c r="W26" s="16"/>
      <c r="X26" s="16"/>
      <c r="Y26" s="16"/>
      <c r="Z26" s="16"/>
      <c r="AA26" s="16"/>
    </row>
    <row r="27" spans="1:27" ht="18" customHeight="1" x14ac:dyDescent="0.35">
      <c r="A27" s="219"/>
      <c r="B27" s="219"/>
      <c r="C27" s="220"/>
      <c r="D27" s="221"/>
      <c r="E27" s="221"/>
      <c r="F27" s="221"/>
      <c r="G27" s="222"/>
      <c r="H27" s="221"/>
      <c r="I27" s="502"/>
      <c r="J27" s="315"/>
      <c r="K27" s="221"/>
      <c r="L27" s="221"/>
      <c r="M27" s="221"/>
      <c r="N27" s="221"/>
      <c r="O27" s="221"/>
      <c r="P27" s="316" t="str">
        <f t="shared" si="0"/>
        <v/>
      </c>
      <c r="Q27" s="16"/>
      <c r="R27" s="16"/>
      <c r="S27" s="16"/>
      <c r="T27" s="16"/>
      <c r="U27" s="16"/>
      <c r="V27" s="16"/>
      <c r="W27" s="16"/>
      <c r="X27" s="16"/>
      <c r="Y27" s="16"/>
      <c r="Z27" s="16"/>
      <c r="AA27" s="16"/>
    </row>
    <row r="28" spans="1:27" ht="18" customHeight="1" x14ac:dyDescent="0.35">
      <c r="A28" s="213"/>
      <c r="B28" s="213"/>
      <c r="C28" s="214"/>
      <c r="D28" s="218"/>
      <c r="E28" s="218"/>
      <c r="F28" s="218"/>
      <c r="G28" s="223"/>
      <c r="H28" s="218"/>
      <c r="I28" s="501"/>
      <c r="J28" s="217"/>
      <c r="K28" s="218"/>
      <c r="L28" s="218"/>
      <c r="M28" s="218"/>
      <c r="N28" s="218"/>
      <c r="O28" s="218"/>
      <c r="P28" s="317" t="str">
        <f t="shared" si="0"/>
        <v/>
      </c>
      <c r="Q28" s="16"/>
      <c r="R28" s="16"/>
      <c r="S28" s="16"/>
      <c r="T28" s="16"/>
      <c r="U28" s="16"/>
      <c r="V28" s="16"/>
      <c r="W28" s="16"/>
      <c r="X28" s="16"/>
      <c r="Y28" s="16"/>
      <c r="Z28" s="16"/>
      <c r="AA28" s="16"/>
    </row>
    <row r="29" spans="1:27" ht="18" customHeight="1" x14ac:dyDescent="0.35">
      <c r="A29" s="219"/>
      <c r="B29" s="219"/>
      <c r="C29" s="220"/>
      <c r="D29" s="221"/>
      <c r="E29" s="221"/>
      <c r="F29" s="221"/>
      <c r="G29" s="222"/>
      <c r="H29" s="221"/>
      <c r="I29" s="502"/>
      <c r="J29" s="315"/>
      <c r="K29" s="221"/>
      <c r="L29" s="221"/>
      <c r="M29" s="221"/>
      <c r="N29" s="221"/>
      <c r="O29" s="221"/>
      <c r="P29" s="316" t="str">
        <f t="shared" si="0"/>
        <v/>
      </c>
      <c r="Q29" s="16"/>
      <c r="R29" s="16"/>
      <c r="S29" s="16"/>
      <c r="T29" s="16"/>
      <c r="U29" s="16"/>
      <c r="V29" s="16"/>
      <c r="W29" s="16"/>
      <c r="X29" s="16"/>
      <c r="Y29" s="16"/>
      <c r="Z29" s="16"/>
      <c r="AA29" s="16"/>
    </row>
    <row r="30" spans="1:27" ht="18" customHeight="1" x14ac:dyDescent="0.35">
      <c r="A30" s="213"/>
      <c r="B30" s="213"/>
      <c r="C30" s="214"/>
      <c r="D30" s="218"/>
      <c r="E30" s="218"/>
      <c r="F30" s="218"/>
      <c r="G30" s="223"/>
      <c r="H30" s="218"/>
      <c r="I30" s="501"/>
      <c r="J30" s="217"/>
      <c r="K30" s="218"/>
      <c r="L30" s="218"/>
      <c r="M30" s="218"/>
      <c r="N30" s="218"/>
      <c r="O30" s="218"/>
      <c r="P30" s="317" t="str">
        <f t="shared" si="0"/>
        <v/>
      </c>
      <c r="Q30" s="16"/>
      <c r="R30" s="16"/>
      <c r="S30" s="16"/>
      <c r="T30" s="16"/>
      <c r="U30" s="16"/>
      <c r="V30" s="16"/>
      <c r="W30" s="16"/>
      <c r="X30" s="16"/>
      <c r="Y30" s="16"/>
      <c r="Z30" s="16"/>
      <c r="AA30" s="16"/>
    </row>
    <row r="31" spans="1:27" ht="18" customHeight="1" x14ac:dyDescent="0.35">
      <c r="A31" s="219"/>
      <c r="B31" s="219"/>
      <c r="C31" s="220"/>
      <c r="D31" s="221"/>
      <c r="E31" s="221"/>
      <c r="F31" s="221"/>
      <c r="G31" s="222"/>
      <c r="H31" s="221"/>
      <c r="I31" s="502"/>
      <c r="J31" s="315"/>
      <c r="K31" s="221"/>
      <c r="L31" s="221"/>
      <c r="M31" s="221"/>
      <c r="N31" s="221"/>
      <c r="O31" s="221"/>
      <c r="P31" s="316" t="str">
        <f t="shared" si="0"/>
        <v/>
      </c>
      <c r="Q31" s="16"/>
      <c r="R31" s="16"/>
      <c r="S31" s="16"/>
      <c r="T31" s="16"/>
      <c r="U31" s="16"/>
      <c r="V31" s="16"/>
      <c r="W31" s="16"/>
      <c r="X31" s="16"/>
      <c r="Y31" s="16"/>
      <c r="Z31" s="16"/>
      <c r="AA31" s="16"/>
    </row>
    <row r="32" spans="1:27" ht="18" customHeight="1" x14ac:dyDescent="0.35">
      <c r="A32" s="213"/>
      <c r="B32" s="213"/>
      <c r="C32" s="214"/>
      <c r="D32" s="218"/>
      <c r="E32" s="218"/>
      <c r="F32" s="218"/>
      <c r="G32" s="223"/>
      <c r="H32" s="218"/>
      <c r="I32" s="501"/>
      <c r="J32" s="217"/>
      <c r="K32" s="218"/>
      <c r="L32" s="218"/>
      <c r="M32" s="218"/>
      <c r="N32" s="218"/>
      <c r="O32" s="218"/>
      <c r="P32" s="317" t="str">
        <f t="shared" si="0"/>
        <v/>
      </c>
      <c r="Q32" s="16"/>
      <c r="R32" s="16"/>
      <c r="S32" s="16"/>
      <c r="T32" s="16"/>
      <c r="U32" s="16"/>
      <c r="V32" s="16"/>
      <c r="W32" s="16"/>
      <c r="X32" s="16"/>
      <c r="Y32" s="16"/>
      <c r="Z32" s="16"/>
      <c r="AA32" s="16"/>
    </row>
    <row r="33" spans="1:27" ht="18" customHeight="1" x14ac:dyDescent="0.35">
      <c r="A33" s="219"/>
      <c r="B33" s="219"/>
      <c r="C33" s="220"/>
      <c r="D33" s="221"/>
      <c r="E33" s="221"/>
      <c r="F33" s="221"/>
      <c r="G33" s="222"/>
      <c r="H33" s="221"/>
      <c r="I33" s="502"/>
      <c r="J33" s="315"/>
      <c r="K33" s="221"/>
      <c r="L33" s="221"/>
      <c r="M33" s="221"/>
      <c r="N33" s="221"/>
      <c r="O33" s="221"/>
      <c r="P33" s="316" t="str">
        <f t="shared" si="0"/>
        <v/>
      </c>
      <c r="Q33" s="16"/>
      <c r="R33" s="16"/>
      <c r="S33" s="16"/>
      <c r="T33" s="16"/>
      <c r="U33" s="16"/>
      <c r="V33" s="16"/>
      <c r="W33" s="16"/>
      <c r="X33" s="16"/>
      <c r="Y33" s="16"/>
      <c r="Z33" s="16"/>
      <c r="AA33" s="16"/>
    </row>
    <row r="34" spans="1:27" ht="18" customHeight="1" x14ac:dyDescent="0.35">
      <c r="A34" s="213"/>
      <c r="B34" s="213"/>
      <c r="C34" s="213"/>
      <c r="D34" s="218"/>
      <c r="E34" s="218"/>
      <c r="F34" s="218"/>
      <c r="G34" s="223"/>
      <c r="H34" s="218"/>
      <c r="I34" s="501"/>
      <c r="J34" s="217"/>
      <c r="K34" s="218"/>
      <c r="L34" s="218"/>
      <c r="M34" s="218"/>
      <c r="N34" s="218"/>
      <c r="O34" s="218"/>
      <c r="P34" s="317" t="str">
        <f t="shared" si="0"/>
        <v/>
      </c>
      <c r="Q34" s="16"/>
      <c r="R34" s="16"/>
      <c r="S34" s="16"/>
      <c r="T34" s="16"/>
      <c r="U34" s="16"/>
      <c r="V34" s="16"/>
      <c r="W34" s="16"/>
      <c r="X34" s="16"/>
      <c r="Y34" s="16"/>
      <c r="Z34" s="16"/>
      <c r="AA34" s="16"/>
    </row>
    <row r="35" spans="1:27" ht="18" customHeight="1" x14ac:dyDescent="0.35">
      <c r="A35" s="219"/>
      <c r="B35" s="219"/>
      <c r="C35" s="220"/>
      <c r="D35" s="221"/>
      <c r="E35" s="221"/>
      <c r="F35" s="221"/>
      <c r="G35" s="222"/>
      <c r="H35" s="221"/>
      <c r="I35" s="502"/>
      <c r="J35" s="315"/>
      <c r="K35" s="221"/>
      <c r="L35" s="221"/>
      <c r="M35" s="221"/>
      <c r="N35" s="221"/>
      <c r="O35" s="221"/>
      <c r="P35" s="316" t="str">
        <f t="shared" si="0"/>
        <v/>
      </c>
      <c r="Q35" s="16"/>
      <c r="R35" s="16"/>
      <c r="S35" s="16"/>
      <c r="T35" s="16"/>
      <c r="U35" s="16"/>
      <c r="V35" s="16"/>
      <c r="W35" s="16"/>
      <c r="X35" s="16"/>
      <c r="Y35" s="16"/>
      <c r="Z35" s="16"/>
      <c r="AA35" s="16"/>
    </row>
    <row r="36" spans="1:27" ht="18" customHeight="1" x14ac:dyDescent="0.35">
      <c r="A36" s="213"/>
      <c r="B36" s="213"/>
      <c r="C36" s="214"/>
      <c r="D36" s="218"/>
      <c r="E36" s="218"/>
      <c r="F36" s="218"/>
      <c r="G36" s="223"/>
      <c r="H36" s="218"/>
      <c r="I36" s="501"/>
      <c r="J36" s="217"/>
      <c r="K36" s="218"/>
      <c r="L36" s="218"/>
      <c r="M36" s="218"/>
      <c r="N36" s="218"/>
      <c r="O36" s="218"/>
      <c r="P36" s="317" t="str">
        <f t="shared" si="0"/>
        <v/>
      </c>
      <c r="Q36" s="16"/>
      <c r="R36" s="16"/>
      <c r="S36" s="16"/>
      <c r="T36" s="16"/>
      <c r="U36" s="16"/>
      <c r="V36" s="16"/>
      <c r="W36" s="16"/>
      <c r="X36" s="16"/>
      <c r="Y36" s="16"/>
      <c r="Z36" s="16"/>
      <c r="AA36" s="16"/>
    </row>
    <row r="37" spans="1:27" ht="18" customHeight="1" x14ac:dyDescent="0.35">
      <c r="A37" s="219"/>
      <c r="B37" s="219"/>
      <c r="C37" s="220"/>
      <c r="D37" s="221"/>
      <c r="E37" s="221"/>
      <c r="F37" s="221"/>
      <c r="G37" s="222"/>
      <c r="H37" s="221"/>
      <c r="I37" s="502"/>
      <c r="J37" s="315"/>
      <c r="K37" s="221"/>
      <c r="L37" s="221"/>
      <c r="M37" s="221"/>
      <c r="N37" s="221"/>
      <c r="O37" s="221"/>
      <c r="P37" s="316" t="str">
        <f t="shared" si="0"/>
        <v/>
      </c>
      <c r="Q37" s="16"/>
      <c r="R37" s="16"/>
      <c r="S37" s="16"/>
      <c r="T37" s="16"/>
      <c r="U37" s="16"/>
      <c r="V37" s="16"/>
      <c r="W37" s="16"/>
      <c r="X37" s="16"/>
      <c r="Y37" s="16"/>
      <c r="Z37" s="16"/>
      <c r="AA37" s="16"/>
    </row>
    <row r="38" spans="1:27" ht="18" customHeight="1" x14ac:dyDescent="0.35">
      <c r="A38" s="213"/>
      <c r="B38" s="213"/>
      <c r="C38" s="214"/>
      <c r="D38" s="218"/>
      <c r="E38" s="218"/>
      <c r="F38" s="218"/>
      <c r="G38" s="223"/>
      <c r="H38" s="218"/>
      <c r="I38" s="501"/>
      <c r="J38" s="217"/>
      <c r="K38" s="218"/>
      <c r="L38" s="218"/>
      <c r="M38" s="218"/>
      <c r="N38" s="218"/>
      <c r="O38" s="218"/>
      <c r="P38" s="317" t="str">
        <f t="shared" si="0"/>
        <v/>
      </c>
      <c r="Q38" s="16"/>
      <c r="R38" s="16"/>
      <c r="S38" s="16"/>
      <c r="T38" s="16"/>
      <c r="U38" s="16"/>
      <c r="V38" s="16"/>
      <c r="W38" s="16"/>
      <c r="X38" s="16"/>
      <c r="Y38" s="16"/>
      <c r="Z38" s="16"/>
      <c r="AA38" s="16"/>
    </row>
    <row r="39" spans="1:27" ht="18" customHeight="1" x14ac:dyDescent="0.35">
      <c r="A39" s="219"/>
      <c r="B39" s="219"/>
      <c r="C39" s="220"/>
      <c r="D39" s="221"/>
      <c r="E39" s="221"/>
      <c r="F39" s="221"/>
      <c r="G39" s="222"/>
      <c r="H39" s="221"/>
      <c r="I39" s="502"/>
      <c r="J39" s="315"/>
      <c r="K39" s="221"/>
      <c r="L39" s="221"/>
      <c r="M39" s="221"/>
      <c r="N39" s="221"/>
      <c r="O39" s="221"/>
      <c r="P39" s="316" t="str">
        <f t="shared" si="0"/>
        <v/>
      </c>
      <c r="Q39" s="16"/>
      <c r="R39" s="16"/>
      <c r="S39" s="16"/>
      <c r="T39" s="16"/>
      <c r="U39" s="16"/>
      <c r="V39" s="16"/>
      <c r="W39" s="16"/>
      <c r="X39" s="16"/>
      <c r="Y39" s="16"/>
      <c r="Z39" s="16"/>
      <c r="AA39" s="16"/>
    </row>
    <row r="40" spans="1:27" ht="18" customHeight="1" x14ac:dyDescent="0.35">
      <c r="A40" s="213"/>
      <c r="B40" s="213"/>
      <c r="C40" s="214"/>
      <c r="D40" s="218"/>
      <c r="E40" s="218"/>
      <c r="F40" s="218"/>
      <c r="G40" s="223"/>
      <c r="H40" s="218"/>
      <c r="I40" s="501"/>
      <c r="J40" s="217"/>
      <c r="K40" s="218"/>
      <c r="L40" s="218"/>
      <c r="M40" s="218"/>
      <c r="N40" s="218"/>
      <c r="O40" s="218"/>
      <c r="P40" s="317" t="str">
        <f>IF(OR(D40&lt;&gt;"",E43&lt;&gt;"",F40&lt;&gt;""),IF(AND(D40="APSC",E43="Undergrad",F40&lt;&gt;"Other"),"Yes","No"),"")</f>
        <v/>
      </c>
      <c r="Q40" s="16"/>
      <c r="R40" s="16"/>
      <c r="S40" s="16"/>
      <c r="T40" s="16"/>
      <c r="U40" s="16"/>
      <c r="V40" s="16"/>
      <c r="W40" s="16"/>
      <c r="X40" s="16"/>
      <c r="Y40" s="16"/>
      <c r="Z40" s="16"/>
      <c r="AA40" s="16"/>
    </row>
    <row r="41" spans="1:27" ht="18" customHeight="1" x14ac:dyDescent="0.35">
      <c r="A41" s="219"/>
      <c r="B41" s="219"/>
      <c r="C41" s="220"/>
      <c r="D41" s="221"/>
      <c r="E41" s="221"/>
      <c r="F41" s="221"/>
      <c r="G41" s="222"/>
      <c r="H41" s="221"/>
      <c r="I41" s="502"/>
      <c r="J41" s="315"/>
      <c r="K41" s="221"/>
      <c r="L41" s="221"/>
      <c r="M41" s="221"/>
      <c r="N41" s="221"/>
      <c r="O41" s="221"/>
      <c r="P41" s="316" t="str">
        <f t="shared" ref="P41:P295" si="1">IF(OR(D41&lt;&gt;"",E41&lt;&gt;"",F41&lt;&gt;""),IF(AND(D41="APSC",E41="Undergrad",F41&lt;&gt;"Other"),"Yes","No"),"")</f>
        <v/>
      </c>
      <c r="Q41" s="16"/>
      <c r="R41" s="16"/>
      <c r="S41" s="16"/>
      <c r="T41" s="16"/>
      <c r="U41" s="16"/>
      <c r="V41" s="16"/>
      <c r="W41" s="16"/>
      <c r="X41" s="16"/>
      <c r="Y41" s="16"/>
      <c r="Z41" s="16"/>
      <c r="AA41" s="16"/>
    </row>
    <row r="42" spans="1:27" ht="18" customHeight="1" x14ac:dyDescent="0.35">
      <c r="A42" s="213"/>
      <c r="B42" s="213"/>
      <c r="C42" s="213"/>
      <c r="D42" s="218"/>
      <c r="E42" s="218"/>
      <c r="F42" s="218"/>
      <c r="G42" s="223"/>
      <c r="H42" s="218"/>
      <c r="I42" s="501"/>
      <c r="J42" s="217"/>
      <c r="K42" s="218"/>
      <c r="L42" s="218"/>
      <c r="M42" s="218"/>
      <c r="N42" s="218"/>
      <c r="O42" s="218"/>
      <c r="P42" s="317" t="str">
        <f t="shared" si="1"/>
        <v/>
      </c>
      <c r="Q42" s="16"/>
      <c r="R42" s="16"/>
      <c r="S42" s="16"/>
      <c r="T42" s="16"/>
      <c r="U42" s="16"/>
      <c r="V42" s="16"/>
      <c r="W42" s="16"/>
      <c r="X42" s="16"/>
      <c r="Y42" s="16"/>
      <c r="Z42" s="16"/>
      <c r="AA42" s="16"/>
    </row>
    <row r="43" spans="1:27" ht="18" customHeight="1" x14ac:dyDescent="0.35">
      <c r="A43" s="219"/>
      <c r="B43" s="219"/>
      <c r="C43" s="220"/>
      <c r="D43" s="221"/>
      <c r="E43" s="221"/>
      <c r="F43" s="221"/>
      <c r="G43" s="222"/>
      <c r="H43" s="221"/>
      <c r="I43" s="502"/>
      <c r="J43" s="315"/>
      <c r="K43" s="221"/>
      <c r="L43" s="221"/>
      <c r="M43" s="221"/>
      <c r="N43" s="221"/>
      <c r="O43" s="221"/>
      <c r="P43" s="316" t="str">
        <f t="shared" si="1"/>
        <v/>
      </c>
      <c r="Q43" s="16"/>
      <c r="R43" s="16"/>
      <c r="S43" s="16"/>
      <c r="T43" s="16"/>
      <c r="U43" s="16"/>
      <c r="V43" s="16"/>
      <c r="W43" s="16"/>
      <c r="X43" s="16"/>
      <c r="Y43" s="16"/>
      <c r="Z43" s="16"/>
      <c r="AA43" s="16"/>
    </row>
    <row r="44" spans="1:27" ht="18" customHeight="1" x14ac:dyDescent="0.35">
      <c r="A44" s="213"/>
      <c r="B44" s="213"/>
      <c r="C44" s="214"/>
      <c r="D44" s="218"/>
      <c r="E44" s="218"/>
      <c r="F44" s="218"/>
      <c r="G44" s="223"/>
      <c r="H44" s="218"/>
      <c r="I44" s="501"/>
      <c r="J44" s="217"/>
      <c r="K44" s="218"/>
      <c r="L44" s="218"/>
      <c r="M44" s="218"/>
      <c r="N44" s="218"/>
      <c r="O44" s="218"/>
      <c r="P44" s="317" t="str">
        <f t="shared" si="1"/>
        <v/>
      </c>
      <c r="Q44" s="16"/>
      <c r="R44" s="16"/>
      <c r="S44" s="16"/>
      <c r="T44" s="16"/>
      <c r="U44" s="16"/>
      <c r="V44" s="16"/>
      <c r="W44" s="16"/>
      <c r="X44" s="16"/>
      <c r="Y44" s="16"/>
      <c r="Z44" s="16"/>
      <c r="AA44" s="16"/>
    </row>
    <row r="45" spans="1:27" ht="18" customHeight="1" x14ac:dyDescent="0.35">
      <c r="A45" s="219"/>
      <c r="B45" s="219"/>
      <c r="C45" s="220"/>
      <c r="D45" s="221"/>
      <c r="E45" s="221"/>
      <c r="F45" s="221"/>
      <c r="G45" s="222"/>
      <c r="H45" s="221"/>
      <c r="I45" s="502"/>
      <c r="J45" s="315"/>
      <c r="K45" s="221"/>
      <c r="L45" s="221"/>
      <c r="M45" s="221"/>
      <c r="N45" s="221"/>
      <c r="O45" s="221"/>
      <c r="P45" s="316" t="str">
        <f t="shared" si="1"/>
        <v/>
      </c>
      <c r="Q45" s="16"/>
      <c r="R45" s="16"/>
      <c r="S45" s="16"/>
      <c r="T45" s="16"/>
      <c r="U45" s="16"/>
      <c r="V45" s="16"/>
      <c r="W45" s="16"/>
      <c r="X45" s="16"/>
      <c r="Y45" s="16"/>
      <c r="Z45" s="16"/>
      <c r="AA45" s="16"/>
    </row>
    <row r="46" spans="1:27" ht="18" customHeight="1" x14ac:dyDescent="0.35">
      <c r="A46" s="213"/>
      <c r="B46" s="213"/>
      <c r="C46" s="214"/>
      <c r="D46" s="218"/>
      <c r="E46" s="218"/>
      <c r="F46" s="218"/>
      <c r="G46" s="223"/>
      <c r="H46" s="218"/>
      <c r="I46" s="501"/>
      <c r="J46" s="217"/>
      <c r="K46" s="218"/>
      <c r="L46" s="218"/>
      <c r="M46" s="218"/>
      <c r="N46" s="218"/>
      <c r="O46" s="218"/>
      <c r="P46" s="317" t="str">
        <f t="shared" si="1"/>
        <v/>
      </c>
      <c r="Q46" s="16"/>
      <c r="R46" s="16"/>
      <c r="S46" s="16"/>
      <c r="T46" s="16"/>
      <c r="U46" s="16"/>
      <c r="V46" s="16"/>
      <c r="W46" s="16"/>
      <c r="X46" s="16"/>
      <c r="Y46" s="16"/>
      <c r="Z46" s="16"/>
      <c r="AA46" s="16"/>
    </row>
    <row r="47" spans="1:27" ht="18" customHeight="1" x14ac:dyDescent="0.35">
      <c r="A47" s="219"/>
      <c r="B47" s="219"/>
      <c r="C47" s="220"/>
      <c r="D47" s="221"/>
      <c r="E47" s="221"/>
      <c r="F47" s="221"/>
      <c r="G47" s="222"/>
      <c r="H47" s="221"/>
      <c r="I47" s="502"/>
      <c r="J47" s="315"/>
      <c r="K47" s="221"/>
      <c r="L47" s="221"/>
      <c r="M47" s="221"/>
      <c r="N47" s="221"/>
      <c r="O47" s="221"/>
      <c r="P47" s="316" t="str">
        <f t="shared" si="1"/>
        <v/>
      </c>
      <c r="Q47" s="16"/>
      <c r="R47" s="16"/>
      <c r="S47" s="16"/>
      <c r="T47" s="16"/>
      <c r="U47" s="16"/>
      <c r="V47" s="16"/>
      <c r="W47" s="16"/>
      <c r="X47" s="16"/>
      <c r="Y47" s="16"/>
      <c r="Z47" s="16"/>
      <c r="AA47" s="16"/>
    </row>
    <row r="48" spans="1:27" ht="18" customHeight="1" x14ac:dyDescent="0.35">
      <c r="A48" s="213"/>
      <c r="B48" s="213"/>
      <c r="C48" s="214"/>
      <c r="D48" s="218"/>
      <c r="E48" s="218"/>
      <c r="F48" s="218"/>
      <c r="G48" s="223"/>
      <c r="H48" s="218"/>
      <c r="I48" s="501"/>
      <c r="J48" s="217"/>
      <c r="K48" s="218"/>
      <c r="L48" s="218"/>
      <c r="M48" s="218"/>
      <c r="N48" s="218"/>
      <c r="O48" s="218"/>
      <c r="P48" s="317" t="str">
        <f t="shared" si="1"/>
        <v/>
      </c>
      <c r="Q48" s="16"/>
      <c r="R48" s="16"/>
      <c r="S48" s="16"/>
      <c r="T48" s="16"/>
      <c r="U48" s="16"/>
      <c r="V48" s="16"/>
      <c r="W48" s="16"/>
      <c r="X48" s="16"/>
      <c r="Y48" s="16"/>
      <c r="Z48" s="16"/>
      <c r="AA48" s="16"/>
    </row>
    <row r="49" spans="1:27" ht="18" customHeight="1" x14ac:dyDescent="0.35">
      <c r="A49" s="219"/>
      <c r="B49" s="219"/>
      <c r="C49" s="219"/>
      <c r="D49" s="221"/>
      <c r="E49" s="221"/>
      <c r="F49" s="221"/>
      <c r="G49" s="222"/>
      <c r="H49" s="221"/>
      <c r="I49" s="502"/>
      <c r="J49" s="315"/>
      <c r="K49" s="221"/>
      <c r="L49" s="221"/>
      <c r="M49" s="221"/>
      <c r="N49" s="221"/>
      <c r="O49" s="221"/>
      <c r="P49" s="316" t="str">
        <f t="shared" si="1"/>
        <v/>
      </c>
      <c r="Q49" s="16"/>
      <c r="R49" s="16"/>
      <c r="S49" s="16"/>
      <c r="T49" s="16"/>
      <c r="U49" s="16"/>
      <c r="V49" s="16"/>
      <c r="W49" s="16"/>
      <c r="X49" s="16"/>
      <c r="Y49" s="16"/>
      <c r="Z49" s="16"/>
      <c r="AA49" s="16"/>
    </row>
    <row r="50" spans="1:27" ht="18" customHeight="1" x14ac:dyDescent="0.35">
      <c r="A50" s="213"/>
      <c r="B50" s="213"/>
      <c r="C50" s="214"/>
      <c r="D50" s="218"/>
      <c r="E50" s="218"/>
      <c r="F50" s="218"/>
      <c r="G50" s="223"/>
      <c r="H50" s="218"/>
      <c r="I50" s="501"/>
      <c r="J50" s="217"/>
      <c r="K50" s="218"/>
      <c r="L50" s="218"/>
      <c r="M50" s="218"/>
      <c r="N50" s="218"/>
      <c r="O50" s="218"/>
      <c r="P50" s="317" t="str">
        <f t="shared" si="1"/>
        <v/>
      </c>
      <c r="Q50" s="16"/>
      <c r="R50" s="16"/>
      <c r="S50" s="16"/>
      <c r="T50" s="16"/>
      <c r="U50" s="16"/>
      <c r="V50" s="16"/>
      <c r="W50" s="16"/>
      <c r="X50" s="16"/>
      <c r="Y50" s="16"/>
      <c r="Z50" s="16"/>
      <c r="AA50" s="16"/>
    </row>
    <row r="51" spans="1:27" ht="18" customHeight="1" x14ac:dyDescent="0.35">
      <c r="A51" s="219"/>
      <c r="B51" s="219"/>
      <c r="C51" s="220"/>
      <c r="D51" s="221"/>
      <c r="E51" s="221"/>
      <c r="F51" s="221"/>
      <c r="G51" s="222"/>
      <c r="H51" s="221"/>
      <c r="I51" s="502"/>
      <c r="J51" s="315"/>
      <c r="K51" s="221"/>
      <c r="L51" s="221"/>
      <c r="M51" s="221"/>
      <c r="N51" s="221"/>
      <c r="O51" s="221"/>
      <c r="P51" s="316" t="str">
        <f t="shared" si="1"/>
        <v/>
      </c>
      <c r="Q51" s="16"/>
      <c r="R51" s="16"/>
      <c r="S51" s="16"/>
      <c r="T51" s="16"/>
      <c r="U51" s="16"/>
      <c r="V51" s="16"/>
      <c r="W51" s="16"/>
      <c r="X51" s="16"/>
      <c r="Y51" s="16"/>
      <c r="Z51" s="16"/>
      <c r="AA51" s="16"/>
    </row>
    <row r="52" spans="1:27" ht="18" customHeight="1" x14ac:dyDescent="0.35">
      <c r="A52" s="213"/>
      <c r="B52" s="213"/>
      <c r="C52" s="214"/>
      <c r="D52" s="218"/>
      <c r="E52" s="218"/>
      <c r="F52" s="218"/>
      <c r="G52" s="223"/>
      <c r="H52" s="218"/>
      <c r="I52" s="501"/>
      <c r="J52" s="217"/>
      <c r="K52" s="218"/>
      <c r="L52" s="218"/>
      <c r="M52" s="218"/>
      <c r="N52" s="218"/>
      <c r="O52" s="218"/>
      <c r="P52" s="317" t="str">
        <f t="shared" si="1"/>
        <v/>
      </c>
      <c r="Q52" s="16"/>
      <c r="R52" s="16"/>
      <c r="S52" s="16"/>
      <c r="T52" s="16"/>
      <c r="U52" s="16"/>
      <c r="V52" s="16"/>
      <c r="W52" s="16"/>
      <c r="X52" s="16"/>
      <c r="Y52" s="16"/>
      <c r="Z52" s="16"/>
      <c r="AA52" s="16"/>
    </row>
    <row r="53" spans="1:27" ht="18" customHeight="1" x14ac:dyDescent="0.35">
      <c r="A53" s="219"/>
      <c r="B53" s="219"/>
      <c r="C53" s="220"/>
      <c r="D53" s="221"/>
      <c r="E53" s="221"/>
      <c r="F53" s="221"/>
      <c r="G53" s="222"/>
      <c r="H53" s="221"/>
      <c r="I53" s="502"/>
      <c r="J53" s="315"/>
      <c r="K53" s="221"/>
      <c r="L53" s="221"/>
      <c r="M53" s="221"/>
      <c r="N53" s="221"/>
      <c r="O53" s="221"/>
      <c r="P53" s="316" t="str">
        <f t="shared" si="1"/>
        <v/>
      </c>
      <c r="Q53" s="16"/>
      <c r="R53" s="16"/>
      <c r="S53" s="16"/>
      <c r="T53" s="16"/>
      <c r="U53" s="16"/>
      <c r="V53" s="16"/>
      <c r="W53" s="16"/>
      <c r="X53" s="16"/>
      <c r="Y53" s="16"/>
      <c r="Z53" s="16"/>
      <c r="AA53" s="16"/>
    </row>
    <row r="54" spans="1:27" ht="18" customHeight="1" x14ac:dyDescent="0.35">
      <c r="A54" s="213"/>
      <c r="B54" s="213"/>
      <c r="C54" s="214"/>
      <c r="D54" s="218"/>
      <c r="E54" s="218"/>
      <c r="F54" s="218"/>
      <c r="G54" s="223"/>
      <c r="H54" s="218"/>
      <c r="I54" s="501"/>
      <c r="J54" s="217"/>
      <c r="K54" s="218"/>
      <c r="L54" s="218"/>
      <c r="M54" s="218"/>
      <c r="N54" s="218"/>
      <c r="O54" s="218"/>
      <c r="P54" s="317" t="str">
        <f t="shared" si="1"/>
        <v/>
      </c>
      <c r="Q54" s="16"/>
      <c r="R54" s="16"/>
      <c r="S54" s="16"/>
      <c r="T54" s="16"/>
      <c r="U54" s="16"/>
      <c r="V54" s="16"/>
      <c r="W54" s="16"/>
      <c r="X54" s="16"/>
      <c r="Y54" s="16"/>
      <c r="Z54" s="16"/>
      <c r="AA54" s="16"/>
    </row>
    <row r="55" spans="1:27" ht="18" customHeight="1" x14ac:dyDescent="0.35">
      <c r="A55" s="219"/>
      <c r="B55" s="219"/>
      <c r="C55" s="220"/>
      <c r="D55" s="221"/>
      <c r="E55" s="221"/>
      <c r="F55" s="221"/>
      <c r="G55" s="222"/>
      <c r="H55" s="221"/>
      <c r="I55" s="502"/>
      <c r="J55" s="315"/>
      <c r="K55" s="221"/>
      <c r="L55" s="221"/>
      <c r="M55" s="221"/>
      <c r="N55" s="221"/>
      <c r="O55" s="221"/>
      <c r="P55" s="316" t="str">
        <f t="shared" si="1"/>
        <v/>
      </c>
      <c r="Q55" s="16"/>
      <c r="R55" s="16"/>
      <c r="S55" s="16"/>
      <c r="T55" s="16"/>
      <c r="U55" s="16"/>
      <c r="V55" s="16"/>
      <c r="W55" s="16"/>
      <c r="X55" s="16"/>
      <c r="Y55" s="16"/>
      <c r="Z55" s="16"/>
      <c r="AA55" s="16"/>
    </row>
    <row r="56" spans="1:27" ht="18" customHeight="1" x14ac:dyDescent="0.35">
      <c r="A56" s="213"/>
      <c r="B56" s="213"/>
      <c r="C56" s="214"/>
      <c r="D56" s="218"/>
      <c r="E56" s="218"/>
      <c r="F56" s="218"/>
      <c r="G56" s="223"/>
      <c r="H56" s="218"/>
      <c r="I56" s="501"/>
      <c r="J56" s="217"/>
      <c r="K56" s="218"/>
      <c r="L56" s="218"/>
      <c r="M56" s="218"/>
      <c r="N56" s="218"/>
      <c r="O56" s="218"/>
      <c r="P56" s="317" t="str">
        <f t="shared" si="1"/>
        <v/>
      </c>
      <c r="Q56" s="16"/>
      <c r="R56" s="16"/>
      <c r="S56" s="16"/>
      <c r="T56" s="16"/>
      <c r="U56" s="16"/>
      <c r="V56" s="16"/>
      <c r="W56" s="16"/>
      <c r="X56" s="16"/>
      <c r="Y56" s="16"/>
      <c r="Z56" s="16"/>
      <c r="AA56" s="16"/>
    </row>
    <row r="57" spans="1:27" ht="18" customHeight="1" x14ac:dyDescent="0.35">
      <c r="A57" s="219"/>
      <c r="B57" s="219"/>
      <c r="C57" s="220"/>
      <c r="D57" s="221"/>
      <c r="E57" s="221"/>
      <c r="F57" s="221"/>
      <c r="G57" s="222"/>
      <c r="H57" s="221"/>
      <c r="I57" s="502"/>
      <c r="J57" s="315"/>
      <c r="K57" s="221"/>
      <c r="L57" s="221"/>
      <c r="M57" s="221"/>
      <c r="N57" s="221"/>
      <c r="O57" s="221"/>
      <c r="P57" s="316" t="str">
        <f t="shared" si="1"/>
        <v/>
      </c>
      <c r="Q57" s="16"/>
      <c r="R57" s="16"/>
      <c r="S57" s="16"/>
      <c r="T57" s="16"/>
      <c r="U57" s="16"/>
      <c r="V57" s="16"/>
      <c r="W57" s="16"/>
      <c r="X57" s="16"/>
      <c r="Y57" s="16"/>
      <c r="Z57" s="16"/>
      <c r="AA57" s="16"/>
    </row>
    <row r="58" spans="1:27" ht="18" customHeight="1" x14ac:dyDescent="0.35">
      <c r="A58" s="213"/>
      <c r="B58" s="213"/>
      <c r="C58" s="214"/>
      <c r="D58" s="218"/>
      <c r="E58" s="218"/>
      <c r="F58" s="218"/>
      <c r="G58" s="223"/>
      <c r="H58" s="218"/>
      <c r="I58" s="501"/>
      <c r="J58" s="217"/>
      <c r="K58" s="218"/>
      <c r="L58" s="218"/>
      <c r="M58" s="218"/>
      <c r="N58" s="218"/>
      <c r="O58" s="218"/>
      <c r="P58" s="317" t="str">
        <f t="shared" si="1"/>
        <v/>
      </c>
      <c r="Q58" s="16"/>
      <c r="R58" s="16"/>
      <c r="S58" s="16"/>
      <c r="T58" s="16"/>
      <c r="U58" s="16"/>
      <c r="V58" s="16"/>
      <c r="W58" s="16"/>
      <c r="X58" s="16"/>
      <c r="Y58" s="16"/>
      <c r="Z58" s="16"/>
      <c r="AA58" s="16"/>
    </row>
    <row r="59" spans="1:27" ht="18" customHeight="1" x14ac:dyDescent="0.35">
      <c r="A59" s="219"/>
      <c r="B59" s="219"/>
      <c r="C59" s="220"/>
      <c r="D59" s="221"/>
      <c r="E59" s="221"/>
      <c r="F59" s="221"/>
      <c r="G59" s="222"/>
      <c r="H59" s="221"/>
      <c r="I59" s="502"/>
      <c r="J59" s="315"/>
      <c r="K59" s="221"/>
      <c r="L59" s="221"/>
      <c r="M59" s="221"/>
      <c r="N59" s="221"/>
      <c r="O59" s="221"/>
      <c r="P59" s="316" t="str">
        <f t="shared" si="1"/>
        <v/>
      </c>
      <c r="Q59" s="16"/>
      <c r="R59" s="16"/>
      <c r="S59" s="16"/>
      <c r="T59" s="16"/>
      <c r="U59" s="16"/>
      <c r="V59" s="16"/>
      <c r="W59" s="16"/>
      <c r="X59" s="16"/>
      <c r="Y59" s="16"/>
      <c r="Z59" s="16"/>
      <c r="AA59" s="16"/>
    </row>
    <row r="60" spans="1:27" ht="18" customHeight="1" x14ac:dyDescent="0.35">
      <c r="A60" s="213"/>
      <c r="B60" s="213"/>
      <c r="C60" s="214"/>
      <c r="D60" s="218"/>
      <c r="E60" s="218"/>
      <c r="F60" s="218"/>
      <c r="G60" s="223"/>
      <c r="H60" s="218"/>
      <c r="I60" s="501"/>
      <c r="J60" s="217"/>
      <c r="K60" s="218"/>
      <c r="L60" s="218"/>
      <c r="M60" s="218"/>
      <c r="N60" s="218"/>
      <c r="O60" s="218"/>
      <c r="P60" s="317" t="str">
        <f t="shared" si="1"/>
        <v/>
      </c>
      <c r="Q60" s="16"/>
      <c r="R60" s="16"/>
      <c r="S60" s="16"/>
      <c r="T60" s="16"/>
      <c r="U60" s="16"/>
      <c r="V60" s="16"/>
      <c r="W60" s="16"/>
      <c r="X60" s="16"/>
      <c r="Y60" s="16"/>
      <c r="Z60" s="16"/>
      <c r="AA60" s="16"/>
    </row>
    <row r="61" spans="1:27" ht="18" customHeight="1" x14ac:dyDescent="0.35">
      <c r="A61" s="219"/>
      <c r="B61" s="219"/>
      <c r="C61" s="220"/>
      <c r="D61" s="221"/>
      <c r="E61" s="221"/>
      <c r="F61" s="221"/>
      <c r="G61" s="222"/>
      <c r="H61" s="221"/>
      <c r="I61" s="502"/>
      <c r="J61" s="315"/>
      <c r="K61" s="221"/>
      <c r="L61" s="221"/>
      <c r="M61" s="221"/>
      <c r="N61" s="221"/>
      <c r="O61" s="221"/>
      <c r="P61" s="316" t="str">
        <f t="shared" si="1"/>
        <v/>
      </c>
      <c r="Q61" s="16"/>
      <c r="R61" s="16"/>
      <c r="S61" s="16"/>
      <c r="T61" s="16"/>
      <c r="U61" s="16"/>
      <c r="V61" s="16"/>
      <c r="W61" s="16"/>
      <c r="X61" s="16"/>
      <c r="Y61" s="16"/>
      <c r="Z61" s="16"/>
      <c r="AA61" s="16"/>
    </row>
    <row r="62" spans="1:27" ht="18" customHeight="1" x14ac:dyDescent="0.35">
      <c r="A62" s="213"/>
      <c r="B62" s="213"/>
      <c r="C62" s="214"/>
      <c r="D62" s="218"/>
      <c r="E62" s="218"/>
      <c r="F62" s="218"/>
      <c r="G62" s="223"/>
      <c r="H62" s="218"/>
      <c r="I62" s="501"/>
      <c r="J62" s="217"/>
      <c r="K62" s="218"/>
      <c r="L62" s="218"/>
      <c r="M62" s="218"/>
      <c r="N62" s="218"/>
      <c r="O62" s="218"/>
      <c r="P62" s="317" t="str">
        <f t="shared" si="1"/>
        <v/>
      </c>
      <c r="Q62" s="16"/>
      <c r="R62" s="16"/>
      <c r="S62" s="16"/>
      <c r="T62" s="16"/>
      <c r="U62" s="16"/>
      <c r="V62" s="16"/>
      <c r="W62" s="16"/>
      <c r="X62" s="16"/>
      <c r="Y62" s="16"/>
      <c r="Z62" s="16"/>
      <c r="AA62" s="16"/>
    </row>
    <row r="63" spans="1:27" ht="18" customHeight="1" x14ac:dyDescent="0.35">
      <c r="A63" s="219"/>
      <c r="B63" s="219"/>
      <c r="C63" s="220"/>
      <c r="D63" s="221"/>
      <c r="E63" s="221"/>
      <c r="F63" s="221"/>
      <c r="G63" s="222"/>
      <c r="H63" s="221"/>
      <c r="I63" s="502"/>
      <c r="J63" s="315"/>
      <c r="K63" s="221"/>
      <c r="L63" s="221"/>
      <c r="M63" s="221"/>
      <c r="N63" s="221"/>
      <c r="O63" s="221"/>
      <c r="P63" s="316" t="str">
        <f t="shared" si="1"/>
        <v/>
      </c>
      <c r="Q63" s="16"/>
      <c r="R63" s="16"/>
      <c r="S63" s="16"/>
      <c r="T63" s="16"/>
      <c r="U63" s="16"/>
      <c r="V63" s="16"/>
      <c r="W63" s="16"/>
      <c r="X63" s="16"/>
      <c r="Y63" s="16"/>
      <c r="Z63" s="16"/>
      <c r="AA63" s="16"/>
    </row>
    <row r="64" spans="1:27" ht="18" customHeight="1" x14ac:dyDescent="0.35">
      <c r="A64" s="213"/>
      <c r="B64" s="213"/>
      <c r="C64" s="214"/>
      <c r="D64" s="218"/>
      <c r="E64" s="218"/>
      <c r="F64" s="218"/>
      <c r="G64" s="223"/>
      <c r="H64" s="218"/>
      <c r="I64" s="501"/>
      <c r="J64" s="217"/>
      <c r="K64" s="218"/>
      <c r="L64" s="218"/>
      <c r="M64" s="218"/>
      <c r="N64" s="218"/>
      <c r="O64" s="218"/>
      <c r="P64" s="317" t="str">
        <f t="shared" si="1"/>
        <v/>
      </c>
      <c r="Q64" s="16"/>
      <c r="R64" s="16"/>
      <c r="S64" s="16"/>
      <c r="T64" s="16"/>
      <c r="U64" s="16"/>
      <c r="V64" s="16"/>
      <c r="W64" s="16"/>
      <c r="X64" s="16"/>
      <c r="Y64" s="16"/>
      <c r="Z64" s="16"/>
      <c r="AA64" s="16"/>
    </row>
    <row r="65" spans="1:27" ht="18" customHeight="1" x14ac:dyDescent="0.35">
      <c r="A65" s="219"/>
      <c r="B65" s="219"/>
      <c r="C65" s="220"/>
      <c r="D65" s="221"/>
      <c r="E65" s="221"/>
      <c r="F65" s="221"/>
      <c r="G65" s="222"/>
      <c r="H65" s="221"/>
      <c r="I65" s="502"/>
      <c r="J65" s="315"/>
      <c r="K65" s="221"/>
      <c r="L65" s="221"/>
      <c r="M65" s="221"/>
      <c r="N65" s="221"/>
      <c r="O65" s="221"/>
      <c r="P65" s="316" t="str">
        <f t="shared" si="1"/>
        <v/>
      </c>
      <c r="Q65" s="16"/>
      <c r="R65" s="16"/>
      <c r="S65" s="16"/>
      <c r="T65" s="16"/>
      <c r="U65" s="16"/>
      <c r="V65" s="16"/>
      <c r="W65" s="16"/>
      <c r="X65" s="16"/>
      <c r="Y65" s="16"/>
      <c r="Z65" s="16"/>
      <c r="AA65" s="16"/>
    </row>
    <row r="66" spans="1:27" ht="18" customHeight="1" x14ac:dyDescent="0.35">
      <c r="A66" s="213"/>
      <c r="B66" s="213"/>
      <c r="C66" s="214"/>
      <c r="D66" s="218"/>
      <c r="E66" s="218"/>
      <c r="F66" s="218"/>
      <c r="G66" s="223"/>
      <c r="H66" s="218"/>
      <c r="I66" s="501"/>
      <c r="J66" s="217"/>
      <c r="K66" s="218"/>
      <c r="L66" s="218"/>
      <c r="M66" s="218"/>
      <c r="N66" s="218"/>
      <c r="O66" s="218"/>
      <c r="P66" s="317" t="str">
        <f t="shared" si="1"/>
        <v/>
      </c>
      <c r="Q66" s="16"/>
      <c r="R66" s="16"/>
      <c r="S66" s="16"/>
      <c r="T66" s="16"/>
      <c r="U66" s="16"/>
      <c r="V66" s="16"/>
      <c r="W66" s="16"/>
      <c r="X66" s="16"/>
      <c r="Y66" s="16"/>
      <c r="Z66" s="16"/>
      <c r="AA66" s="16"/>
    </row>
    <row r="67" spans="1:27" ht="18" customHeight="1" x14ac:dyDescent="0.35">
      <c r="A67" s="219"/>
      <c r="B67" s="219"/>
      <c r="C67" s="220"/>
      <c r="D67" s="221"/>
      <c r="E67" s="221"/>
      <c r="F67" s="221"/>
      <c r="G67" s="222"/>
      <c r="H67" s="221"/>
      <c r="I67" s="502"/>
      <c r="J67" s="315"/>
      <c r="K67" s="221"/>
      <c r="L67" s="221"/>
      <c r="M67" s="221"/>
      <c r="N67" s="221"/>
      <c r="O67" s="221"/>
      <c r="P67" s="316" t="str">
        <f t="shared" si="1"/>
        <v/>
      </c>
      <c r="Q67" s="16"/>
      <c r="R67" s="16"/>
      <c r="S67" s="16"/>
      <c r="T67" s="16"/>
      <c r="U67" s="16"/>
      <c r="V67" s="16"/>
      <c r="W67" s="16"/>
      <c r="X67" s="16"/>
      <c r="Y67" s="16"/>
      <c r="Z67" s="16"/>
      <c r="AA67" s="16"/>
    </row>
    <row r="68" spans="1:27" ht="18" customHeight="1" x14ac:dyDescent="0.35">
      <c r="A68" s="213"/>
      <c r="B68" s="213"/>
      <c r="C68" s="214"/>
      <c r="D68" s="218"/>
      <c r="E68" s="218"/>
      <c r="F68" s="218"/>
      <c r="G68" s="223"/>
      <c r="H68" s="218"/>
      <c r="I68" s="501"/>
      <c r="J68" s="217"/>
      <c r="K68" s="218"/>
      <c r="L68" s="218"/>
      <c r="M68" s="218"/>
      <c r="N68" s="218"/>
      <c r="O68" s="218"/>
      <c r="P68" s="317" t="str">
        <f t="shared" si="1"/>
        <v/>
      </c>
      <c r="Q68" s="16"/>
      <c r="R68" s="16"/>
      <c r="S68" s="16"/>
      <c r="T68" s="16"/>
      <c r="U68" s="16"/>
      <c r="V68" s="16"/>
      <c r="W68" s="16"/>
      <c r="X68" s="16"/>
      <c r="Y68" s="16"/>
      <c r="Z68" s="16"/>
      <c r="AA68" s="16"/>
    </row>
    <row r="69" spans="1:27" ht="18" customHeight="1" x14ac:dyDescent="0.35">
      <c r="A69" s="219"/>
      <c r="B69" s="219"/>
      <c r="C69" s="220"/>
      <c r="D69" s="221"/>
      <c r="E69" s="221"/>
      <c r="F69" s="221"/>
      <c r="G69" s="222"/>
      <c r="H69" s="221"/>
      <c r="I69" s="502"/>
      <c r="J69" s="315"/>
      <c r="K69" s="221"/>
      <c r="L69" s="221"/>
      <c r="M69" s="221"/>
      <c r="N69" s="221"/>
      <c r="O69" s="221"/>
      <c r="P69" s="316" t="str">
        <f t="shared" si="1"/>
        <v/>
      </c>
      <c r="Q69" s="16"/>
      <c r="R69" s="16"/>
      <c r="S69" s="16"/>
      <c r="T69" s="16"/>
      <c r="U69" s="16"/>
      <c r="V69" s="16"/>
      <c r="W69" s="16"/>
      <c r="X69" s="16"/>
      <c r="Y69" s="16"/>
      <c r="Z69" s="16"/>
      <c r="AA69" s="16"/>
    </row>
    <row r="70" spans="1:27" ht="18" customHeight="1" x14ac:dyDescent="0.35">
      <c r="A70" s="213"/>
      <c r="B70" s="213"/>
      <c r="C70" s="214"/>
      <c r="D70" s="218"/>
      <c r="E70" s="218"/>
      <c r="F70" s="218"/>
      <c r="G70" s="223"/>
      <c r="H70" s="218"/>
      <c r="I70" s="501"/>
      <c r="J70" s="217"/>
      <c r="K70" s="218"/>
      <c r="L70" s="218"/>
      <c r="M70" s="218"/>
      <c r="N70" s="218"/>
      <c r="O70" s="218"/>
      <c r="P70" s="317" t="str">
        <f t="shared" si="1"/>
        <v/>
      </c>
      <c r="Q70" s="16"/>
      <c r="R70" s="16"/>
      <c r="S70" s="16"/>
      <c r="T70" s="16"/>
      <c r="U70" s="16"/>
      <c r="V70" s="16"/>
      <c r="W70" s="16"/>
      <c r="X70" s="16"/>
      <c r="Y70" s="16"/>
      <c r="Z70" s="16"/>
      <c r="AA70" s="16"/>
    </row>
    <row r="71" spans="1:27" ht="18" customHeight="1" x14ac:dyDescent="0.35">
      <c r="A71" s="219"/>
      <c r="B71" s="219"/>
      <c r="C71" s="220"/>
      <c r="D71" s="221"/>
      <c r="E71" s="221"/>
      <c r="F71" s="221"/>
      <c r="G71" s="222"/>
      <c r="H71" s="221"/>
      <c r="I71" s="502"/>
      <c r="J71" s="315"/>
      <c r="K71" s="221"/>
      <c r="L71" s="221"/>
      <c r="M71" s="221"/>
      <c r="N71" s="221"/>
      <c r="O71" s="221"/>
      <c r="P71" s="316" t="str">
        <f t="shared" si="1"/>
        <v/>
      </c>
      <c r="Q71" s="16"/>
      <c r="R71" s="16"/>
      <c r="S71" s="16"/>
      <c r="T71" s="16"/>
      <c r="U71" s="16"/>
      <c r="V71" s="16"/>
      <c r="W71" s="16"/>
      <c r="X71" s="16"/>
      <c r="Y71" s="16"/>
      <c r="Z71" s="16"/>
      <c r="AA71" s="16"/>
    </row>
    <row r="72" spans="1:27" ht="18" customHeight="1" x14ac:dyDescent="0.35">
      <c r="A72" s="213"/>
      <c r="B72" s="213"/>
      <c r="C72" s="214"/>
      <c r="D72" s="218"/>
      <c r="E72" s="218"/>
      <c r="F72" s="218"/>
      <c r="G72" s="223"/>
      <c r="H72" s="218"/>
      <c r="I72" s="501"/>
      <c r="J72" s="217"/>
      <c r="K72" s="218"/>
      <c r="L72" s="218"/>
      <c r="M72" s="218"/>
      <c r="N72" s="218"/>
      <c r="O72" s="218"/>
      <c r="P72" s="317" t="str">
        <f t="shared" si="1"/>
        <v/>
      </c>
      <c r="Q72" s="16"/>
      <c r="R72" s="16"/>
      <c r="S72" s="16"/>
      <c r="T72" s="16"/>
      <c r="U72" s="16"/>
      <c r="V72" s="16"/>
      <c r="W72" s="16"/>
      <c r="X72" s="16"/>
      <c r="Y72" s="16"/>
      <c r="Z72" s="16"/>
      <c r="AA72" s="16"/>
    </row>
    <row r="73" spans="1:27" ht="18" customHeight="1" x14ac:dyDescent="0.35">
      <c r="A73" s="219"/>
      <c r="B73" s="219"/>
      <c r="C73" s="220"/>
      <c r="D73" s="221"/>
      <c r="E73" s="221"/>
      <c r="F73" s="221"/>
      <c r="G73" s="222"/>
      <c r="H73" s="221"/>
      <c r="I73" s="502"/>
      <c r="J73" s="315"/>
      <c r="K73" s="221"/>
      <c r="L73" s="221"/>
      <c r="M73" s="221"/>
      <c r="N73" s="221"/>
      <c r="O73" s="221"/>
      <c r="P73" s="316" t="str">
        <f t="shared" si="1"/>
        <v/>
      </c>
      <c r="Q73" s="16"/>
      <c r="R73" s="16"/>
      <c r="S73" s="16"/>
      <c r="T73" s="16"/>
      <c r="U73" s="16"/>
      <c r="V73" s="16"/>
      <c r="W73" s="16"/>
      <c r="X73" s="16"/>
      <c r="Y73" s="16"/>
      <c r="Z73" s="16"/>
      <c r="AA73" s="16"/>
    </row>
    <row r="74" spans="1:27" ht="18" customHeight="1" x14ac:dyDescent="0.35">
      <c r="A74" s="213"/>
      <c r="B74" s="213"/>
      <c r="C74" s="214"/>
      <c r="D74" s="218"/>
      <c r="E74" s="218"/>
      <c r="F74" s="218"/>
      <c r="G74" s="223"/>
      <c r="H74" s="218"/>
      <c r="I74" s="501"/>
      <c r="J74" s="217"/>
      <c r="K74" s="218"/>
      <c r="L74" s="218"/>
      <c r="M74" s="218"/>
      <c r="N74" s="218"/>
      <c r="O74" s="218"/>
      <c r="P74" s="317" t="str">
        <f t="shared" si="1"/>
        <v/>
      </c>
      <c r="Q74" s="16"/>
      <c r="R74" s="16"/>
      <c r="S74" s="16"/>
      <c r="T74" s="16"/>
      <c r="U74" s="16"/>
      <c r="V74" s="16"/>
      <c r="W74" s="16"/>
      <c r="X74" s="16"/>
      <c r="Y74" s="16"/>
      <c r="Z74" s="16"/>
      <c r="AA74" s="16"/>
    </row>
    <row r="75" spans="1:27" ht="18" customHeight="1" x14ac:dyDescent="0.35">
      <c r="A75" s="219"/>
      <c r="B75" s="219"/>
      <c r="C75" s="220"/>
      <c r="D75" s="221"/>
      <c r="E75" s="221"/>
      <c r="F75" s="221"/>
      <c r="G75" s="222"/>
      <c r="H75" s="221"/>
      <c r="I75" s="502"/>
      <c r="J75" s="315"/>
      <c r="K75" s="221"/>
      <c r="L75" s="221"/>
      <c r="M75" s="221"/>
      <c r="N75" s="221"/>
      <c r="O75" s="221"/>
      <c r="P75" s="316" t="str">
        <f t="shared" si="1"/>
        <v/>
      </c>
      <c r="Q75" s="16"/>
      <c r="R75" s="16"/>
      <c r="S75" s="16"/>
      <c r="T75" s="16"/>
      <c r="U75" s="16"/>
      <c r="V75" s="16"/>
      <c r="W75" s="16"/>
      <c r="X75" s="16"/>
      <c r="Y75" s="16"/>
      <c r="Z75" s="16"/>
      <c r="AA75" s="16"/>
    </row>
    <row r="76" spans="1:27" ht="18" customHeight="1" x14ac:dyDescent="0.35">
      <c r="A76" s="213"/>
      <c r="B76" s="213"/>
      <c r="C76" s="214"/>
      <c r="D76" s="218"/>
      <c r="E76" s="218"/>
      <c r="F76" s="218"/>
      <c r="G76" s="223"/>
      <c r="H76" s="218"/>
      <c r="I76" s="501"/>
      <c r="J76" s="217"/>
      <c r="K76" s="218"/>
      <c r="L76" s="218"/>
      <c r="M76" s="218"/>
      <c r="N76" s="218"/>
      <c r="O76" s="218"/>
      <c r="P76" s="317" t="str">
        <f t="shared" si="1"/>
        <v/>
      </c>
      <c r="Q76" s="16"/>
      <c r="R76" s="16"/>
      <c r="S76" s="16"/>
      <c r="T76" s="16"/>
      <c r="U76" s="16"/>
      <c r="V76" s="16"/>
      <c r="W76" s="16"/>
      <c r="X76" s="16"/>
      <c r="Y76" s="16"/>
      <c r="Z76" s="16"/>
      <c r="AA76" s="16"/>
    </row>
    <row r="77" spans="1:27" ht="18" customHeight="1" x14ac:dyDescent="0.35">
      <c r="A77" s="221"/>
      <c r="B77" s="221"/>
      <c r="C77" s="221"/>
      <c r="D77" s="221"/>
      <c r="E77" s="221"/>
      <c r="F77" s="221"/>
      <c r="G77" s="222"/>
      <c r="H77" s="221"/>
      <c r="I77" s="502"/>
      <c r="J77" s="315"/>
      <c r="K77" s="221"/>
      <c r="L77" s="221"/>
      <c r="M77" s="221"/>
      <c r="N77" s="221"/>
      <c r="O77" s="221"/>
      <c r="P77" s="316" t="str">
        <f t="shared" si="1"/>
        <v/>
      </c>
      <c r="Q77" s="16"/>
      <c r="R77" s="16"/>
      <c r="S77" s="16"/>
      <c r="T77" s="16"/>
      <c r="U77" s="16"/>
      <c r="V77" s="16"/>
      <c r="W77" s="16"/>
      <c r="X77" s="16"/>
      <c r="Y77" s="16"/>
      <c r="Z77" s="16"/>
      <c r="AA77" s="16"/>
    </row>
    <row r="78" spans="1:27" ht="18" customHeight="1" x14ac:dyDescent="0.35">
      <c r="A78" s="218"/>
      <c r="B78" s="218"/>
      <c r="C78" s="218"/>
      <c r="D78" s="218"/>
      <c r="E78" s="218"/>
      <c r="F78" s="218"/>
      <c r="G78" s="223"/>
      <c r="H78" s="218"/>
      <c r="I78" s="501"/>
      <c r="J78" s="217"/>
      <c r="K78" s="218"/>
      <c r="L78" s="218"/>
      <c r="M78" s="218"/>
      <c r="N78" s="218"/>
      <c r="O78" s="218"/>
      <c r="P78" s="317" t="str">
        <f t="shared" si="1"/>
        <v/>
      </c>
      <c r="Q78" s="16"/>
      <c r="R78" s="16"/>
      <c r="S78" s="16"/>
      <c r="T78" s="16"/>
      <c r="U78" s="16"/>
      <c r="V78" s="16"/>
      <c r="W78" s="16"/>
      <c r="X78" s="16"/>
      <c r="Y78" s="16"/>
      <c r="Z78" s="16"/>
      <c r="AA78" s="16"/>
    </row>
    <row r="79" spans="1:27" ht="18" customHeight="1" x14ac:dyDescent="0.35">
      <c r="A79" s="221"/>
      <c r="B79" s="221"/>
      <c r="C79" s="221"/>
      <c r="D79" s="221"/>
      <c r="E79" s="221"/>
      <c r="F79" s="221"/>
      <c r="G79" s="222"/>
      <c r="H79" s="221"/>
      <c r="I79" s="502"/>
      <c r="J79" s="315"/>
      <c r="K79" s="221"/>
      <c r="L79" s="221"/>
      <c r="M79" s="221"/>
      <c r="N79" s="221"/>
      <c r="O79" s="221"/>
      <c r="P79" s="316" t="str">
        <f t="shared" si="1"/>
        <v/>
      </c>
      <c r="Q79" s="16"/>
      <c r="R79" s="16"/>
      <c r="S79" s="16"/>
      <c r="T79" s="16"/>
      <c r="U79" s="16"/>
      <c r="V79" s="16"/>
      <c r="W79" s="16"/>
      <c r="X79" s="16"/>
      <c r="Y79" s="16"/>
      <c r="Z79" s="16"/>
      <c r="AA79" s="16"/>
    </row>
    <row r="80" spans="1:27" ht="18" customHeight="1" x14ac:dyDescent="0.35">
      <c r="A80" s="218"/>
      <c r="B80" s="218"/>
      <c r="C80" s="218"/>
      <c r="D80" s="218"/>
      <c r="E80" s="218"/>
      <c r="F80" s="218"/>
      <c r="G80" s="223"/>
      <c r="H80" s="218"/>
      <c r="I80" s="501"/>
      <c r="J80" s="217"/>
      <c r="K80" s="218"/>
      <c r="L80" s="218"/>
      <c r="M80" s="218"/>
      <c r="N80" s="218"/>
      <c r="O80" s="218"/>
      <c r="P80" s="317" t="str">
        <f t="shared" si="1"/>
        <v/>
      </c>
      <c r="Q80" s="16"/>
      <c r="R80" s="16"/>
      <c r="S80" s="16"/>
      <c r="T80" s="16"/>
      <c r="U80" s="16"/>
      <c r="V80" s="16"/>
      <c r="W80" s="16"/>
      <c r="X80" s="16"/>
      <c r="Y80" s="16"/>
      <c r="Z80" s="16"/>
      <c r="AA80" s="16"/>
    </row>
    <row r="81" spans="1:27" ht="18" customHeight="1" x14ac:dyDescent="0.35">
      <c r="A81" s="221"/>
      <c r="B81" s="221"/>
      <c r="C81" s="221"/>
      <c r="D81" s="221"/>
      <c r="E81" s="221"/>
      <c r="F81" s="221"/>
      <c r="G81" s="222"/>
      <c r="H81" s="221"/>
      <c r="I81" s="502"/>
      <c r="J81" s="315"/>
      <c r="K81" s="221"/>
      <c r="L81" s="221"/>
      <c r="M81" s="221"/>
      <c r="N81" s="221"/>
      <c r="O81" s="221"/>
      <c r="P81" s="316" t="str">
        <f t="shared" si="1"/>
        <v/>
      </c>
      <c r="Q81" s="16"/>
      <c r="R81" s="16"/>
      <c r="S81" s="16"/>
      <c r="T81" s="16"/>
      <c r="U81" s="16"/>
      <c r="V81" s="16"/>
      <c r="W81" s="16"/>
      <c r="X81" s="16"/>
      <c r="Y81" s="16"/>
      <c r="Z81" s="16"/>
      <c r="AA81" s="16"/>
    </row>
    <row r="82" spans="1:27" ht="18" customHeight="1" x14ac:dyDescent="0.35">
      <c r="A82" s="218"/>
      <c r="B82" s="218"/>
      <c r="C82" s="218"/>
      <c r="D82" s="218"/>
      <c r="E82" s="218"/>
      <c r="F82" s="218"/>
      <c r="G82" s="223"/>
      <c r="H82" s="218"/>
      <c r="I82" s="501"/>
      <c r="J82" s="217"/>
      <c r="K82" s="218"/>
      <c r="L82" s="218"/>
      <c r="M82" s="218"/>
      <c r="N82" s="218"/>
      <c r="O82" s="218"/>
      <c r="P82" s="317" t="str">
        <f t="shared" si="1"/>
        <v/>
      </c>
      <c r="Q82" s="16"/>
      <c r="R82" s="16"/>
      <c r="S82" s="16"/>
      <c r="T82" s="16"/>
      <c r="U82" s="16"/>
      <c r="V82" s="16"/>
      <c r="W82" s="16"/>
      <c r="X82" s="16"/>
      <c r="Y82" s="16"/>
      <c r="Z82" s="16"/>
      <c r="AA82" s="16"/>
    </row>
    <row r="83" spans="1:27" ht="18" customHeight="1" x14ac:dyDescent="0.35">
      <c r="A83" s="221"/>
      <c r="B83" s="221"/>
      <c r="C83" s="221"/>
      <c r="D83" s="221"/>
      <c r="E83" s="221"/>
      <c r="F83" s="221"/>
      <c r="G83" s="222"/>
      <c r="H83" s="221"/>
      <c r="I83" s="502"/>
      <c r="J83" s="315"/>
      <c r="K83" s="221"/>
      <c r="L83" s="221"/>
      <c r="M83" s="221"/>
      <c r="N83" s="221"/>
      <c r="O83" s="221"/>
      <c r="P83" s="316" t="str">
        <f t="shared" si="1"/>
        <v/>
      </c>
      <c r="Q83" s="16"/>
      <c r="R83" s="16"/>
      <c r="S83" s="16"/>
      <c r="T83" s="16"/>
      <c r="U83" s="16"/>
      <c r="V83" s="16"/>
      <c r="W83" s="16"/>
      <c r="X83" s="16"/>
      <c r="Y83" s="16"/>
      <c r="Z83" s="16"/>
      <c r="AA83" s="16"/>
    </row>
    <row r="84" spans="1:27" ht="18" customHeight="1" x14ac:dyDescent="0.35">
      <c r="A84" s="218"/>
      <c r="B84" s="218"/>
      <c r="C84" s="218"/>
      <c r="D84" s="218"/>
      <c r="E84" s="218"/>
      <c r="F84" s="218"/>
      <c r="G84" s="223"/>
      <c r="H84" s="218"/>
      <c r="I84" s="501"/>
      <c r="J84" s="217"/>
      <c r="K84" s="218"/>
      <c r="L84" s="218"/>
      <c r="M84" s="218"/>
      <c r="N84" s="218"/>
      <c r="O84" s="218"/>
      <c r="P84" s="317" t="str">
        <f t="shared" si="1"/>
        <v/>
      </c>
      <c r="Q84" s="16"/>
      <c r="R84" s="16"/>
      <c r="S84" s="16"/>
      <c r="T84" s="16"/>
      <c r="U84" s="16"/>
      <c r="V84" s="16"/>
      <c r="W84" s="16"/>
      <c r="X84" s="16"/>
      <c r="Y84" s="16"/>
      <c r="Z84" s="16"/>
      <c r="AA84" s="16"/>
    </row>
    <row r="85" spans="1:27" ht="18" customHeight="1" x14ac:dyDescent="0.35">
      <c r="A85" s="221"/>
      <c r="B85" s="221"/>
      <c r="C85" s="221"/>
      <c r="D85" s="221"/>
      <c r="E85" s="221"/>
      <c r="F85" s="221"/>
      <c r="G85" s="222"/>
      <c r="H85" s="221"/>
      <c r="I85" s="502"/>
      <c r="J85" s="315"/>
      <c r="K85" s="221"/>
      <c r="L85" s="221"/>
      <c r="M85" s="221"/>
      <c r="N85" s="221"/>
      <c r="O85" s="221"/>
      <c r="P85" s="316" t="str">
        <f t="shared" si="1"/>
        <v/>
      </c>
      <c r="Q85" s="16"/>
      <c r="R85" s="16"/>
      <c r="S85" s="16"/>
      <c r="T85" s="16"/>
      <c r="U85" s="16"/>
      <c r="V85" s="16"/>
      <c r="W85" s="16"/>
      <c r="X85" s="16"/>
      <c r="Y85" s="16"/>
      <c r="Z85" s="16"/>
      <c r="AA85" s="16"/>
    </row>
    <row r="86" spans="1:27" ht="18" customHeight="1" x14ac:dyDescent="0.35">
      <c r="A86" s="218"/>
      <c r="B86" s="218"/>
      <c r="C86" s="218"/>
      <c r="D86" s="218"/>
      <c r="E86" s="218"/>
      <c r="F86" s="218"/>
      <c r="G86" s="223"/>
      <c r="H86" s="218"/>
      <c r="I86" s="501"/>
      <c r="J86" s="217"/>
      <c r="K86" s="218"/>
      <c r="L86" s="218"/>
      <c r="M86" s="218"/>
      <c r="N86" s="218"/>
      <c r="O86" s="218"/>
      <c r="P86" s="317" t="str">
        <f t="shared" si="1"/>
        <v/>
      </c>
      <c r="Q86" s="16"/>
      <c r="R86" s="16"/>
      <c r="S86" s="16"/>
      <c r="T86" s="16"/>
      <c r="U86" s="16"/>
      <c r="V86" s="16"/>
      <c r="W86" s="16"/>
      <c r="X86" s="16"/>
      <c r="Y86" s="16"/>
      <c r="Z86" s="16"/>
      <c r="AA86" s="16"/>
    </row>
    <row r="87" spans="1:27" ht="18" customHeight="1" x14ac:dyDescent="0.35">
      <c r="A87" s="221"/>
      <c r="B87" s="221"/>
      <c r="C87" s="221"/>
      <c r="D87" s="221"/>
      <c r="E87" s="221"/>
      <c r="F87" s="221"/>
      <c r="G87" s="222"/>
      <c r="H87" s="221"/>
      <c r="I87" s="502"/>
      <c r="J87" s="315"/>
      <c r="K87" s="221"/>
      <c r="L87" s="221"/>
      <c r="M87" s="221"/>
      <c r="N87" s="221"/>
      <c r="O87" s="221"/>
      <c r="P87" s="316" t="str">
        <f t="shared" si="1"/>
        <v/>
      </c>
      <c r="Q87" s="16"/>
      <c r="R87" s="16"/>
      <c r="S87" s="16"/>
      <c r="T87" s="16"/>
      <c r="U87" s="16"/>
      <c r="V87" s="16"/>
      <c r="W87" s="16"/>
      <c r="X87" s="16"/>
      <c r="Y87" s="16"/>
      <c r="Z87" s="16"/>
      <c r="AA87" s="16"/>
    </row>
    <row r="88" spans="1:27" ht="18" customHeight="1" x14ac:dyDescent="0.35">
      <c r="A88" s="218"/>
      <c r="B88" s="218"/>
      <c r="C88" s="218"/>
      <c r="D88" s="218"/>
      <c r="E88" s="218"/>
      <c r="F88" s="218"/>
      <c r="G88" s="223"/>
      <c r="H88" s="218"/>
      <c r="I88" s="501"/>
      <c r="J88" s="217"/>
      <c r="K88" s="218"/>
      <c r="L88" s="218"/>
      <c r="M88" s="218"/>
      <c r="N88" s="218"/>
      <c r="O88" s="218"/>
      <c r="P88" s="317" t="str">
        <f t="shared" si="1"/>
        <v/>
      </c>
      <c r="Q88" s="16"/>
      <c r="R88" s="16"/>
      <c r="S88" s="16"/>
      <c r="T88" s="16"/>
      <c r="U88" s="16"/>
      <c r="V88" s="16"/>
      <c r="W88" s="16"/>
      <c r="X88" s="16"/>
      <c r="Y88" s="16"/>
      <c r="Z88" s="16"/>
      <c r="AA88" s="16"/>
    </row>
    <row r="89" spans="1:27" ht="18" customHeight="1" x14ac:dyDescent="0.35">
      <c r="A89" s="221"/>
      <c r="B89" s="221"/>
      <c r="C89" s="221"/>
      <c r="D89" s="221"/>
      <c r="E89" s="221"/>
      <c r="F89" s="221"/>
      <c r="G89" s="222"/>
      <c r="H89" s="221"/>
      <c r="I89" s="502"/>
      <c r="J89" s="315"/>
      <c r="K89" s="221"/>
      <c r="L89" s="221"/>
      <c r="M89" s="221"/>
      <c r="N89" s="221"/>
      <c r="O89" s="221"/>
      <c r="P89" s="316" t="str">
        <f t="shared" si="1"/>
        <v/>
      </c>
      <c r="Q89" s="16"/>
      <c r="R89" s="16"/>
      <c r="S89" s="16"/>
      <c r="T89" s="16"/>
      <c r="U89" s="16"/>
      <c r="V89" s="16"/>
      <c r="W89" s="16"/>
      <c r="X89" s="16"/>
      <c r="Y89" s="16"/>
      <c r="Z89" s="16"/>
      <c r="AA89" s="16"/>
    </row>
    <row r="90" spans="1:27" ht="18" customHeight="1" x14ac:dyDescent="0.35">
      <c r="A90" s="218"/>
      <c r="B90" s="218"/>
      <c r="C90" s="218"/>
      <c r="D90" s="218"/>
      <c r="E90" s="218"/>
      <c r="F90" s="218"/>
      <c r="G90" s="223"/>
      <c r="H90" s="218"/>
      <c r="I90" s="501"/>
      <c r="J90" s="217"/>
      <c r="K90" s="218"/>
      <c r="L90" s="218"/>
      <c r="M90" s="218"/>
      <c r="N90" s="218"/>
      <c r="O90" s="218"/>
      <c r="P90" s="317" t="str">
        <f t="shared" si="1"/>
        <v/>
      </c>
      <c r="Q90" s="16"/>
      <c r="R90" s="16"/>
      <c r="S90" s="16"/>
      <c r="T90" s="16"/>
      <c r="U90" s="16"/>
      <c r="V90" s="16"/>
      <c r="W90" s="16"/>
      <c r="X90" s="16"/>
      <c r="Y90" s="16"/>
      <c r="Z90" s="16"/>
      <c r="AA90" s="16"/>
    </row>
    <row r="91" spans="1:27" ht="18" customHeight="1" x14ac:dyDescent="0.35">
      <c r="A91" s="221"/>
      <c r="B91" s="221"/>
      <c r="C91" s="221"/>
      <c r="D91" s="221"/>
      <c r="E91" s="221"/>
      <c r="F91" s="221"/>
      <c r="G91" s="222"/>
      <c r="H91" s="221"/>
      <c r="I91" s="502"/>
      <c r="J91" s="315"/>
      <c r="K91" s="221"/>
      <c r="L91" s="221"/>
      <c r="M91" s="221"/>
      <c r="N91" s="221"/>
      <c r="O91" s="221"/>
      <c r="P91" s="316" t="str">
        <f t="shared" si="1"/>
        <v/>
      </c>
      <c r="Q91" s="16"/>
      <c r="R91" s="16"/>
      <c r="S91" s="16"/>
      <c r="T91" s="16"/>
      <c r="U91" s="16"/>
      <c r="V91" s="16"/>
      <c r="W91" s="16"/>
      <c r="X91" s="16"/>
      <c r="Y91" s="16"/>
      <c r="Z91" s="16"/>
      <c r="AA91" s="16"/>
    </row>
    <row r="92" spans="1:27" ht="18" customHeight="1" x14ac:dyDescent="0.35">
      <c r="A92" s="218"/>
      <c r="B92" s="218"/>
      <c r="C92" s="218"/>
      <c r="D92" s="218"/>
      <c r="E92" s="218"/>
      <c r="F92" s="218"/>
      <c r="G92" s="223"/>
      <c r="H92" s="218"/>
      <c r="I92" s="501"/>
      <c r="J92" s="217"/>
      <c r="K92" s="218"/>
      <c r="L92" s="218"/>
      <c r="M92" s="218"/>
      <c r="N92" s="218"/>
      <c r="O92" s="218"/>
      <c r="P92" s="317" t="str">
        <f t="shared" si="1"/>
        <v/>
      </c>
      <c r="Q92" s="16"/>
      <c r="R92" s="16"/>
      <c r="S92" s="16"/>
      <c r="T92" s="16"/>
      <c r="U92" s="16"/>
      <c r="V92" s="16"/>
      <c r="W92" s="16"/>
      <c r="X92" s="16"/>
      <c r="Y92" s="16"/>
      <c r="Z92" s="16"/>
      <c r="AA92" s="16"/>
    </row>
    <row r="93" spans="1:27" ht="18" customHeight="1" x14ac:dyDescent="0.35">
      <c r="A93" s="221"/>
      <c r="B93" s="221"/>
      <c r="C93" s="221"/>
      <c r="D93" s="221"/>
      <c r="E93" s="221"/>
      <c r="F93" s="221"/>
      <c r="G93" s="222"/>
      <c r="H93" s="221"/>
      <c r="I93" s="502"/>
      <c r="J93" s="315"/>
      <c r="K93" s="221"/>
      <c r="L93" s="221"/>
      <c r="M93" s="221"/>
      <c r="N93" s="221"/>
      <c r="O93" s="221"/>
      <c r="P93" s="316" t="str">
        <f t="shared" si="1"/>
        <v/>
      </c>
      <c r="Q93" s="16"/>
      <c r="R93" s="16"/>
      <c r="S93" s="16"/>
      <c r="T93" s="16"/>
      <c r="U93" s="16"/>
      <c r="V93" s="16"/>
      <c r="W93" s="16"/>
      <c r="X93" s="16"/>
      <c r="Y93" s="16"/>
      <c r="Z93" s="16"/>
      <c r="AA93" s="16"/>
    </row>
    <row r="94" spans="1:27" ht="18" customHeight="1" x14ac:dyDescent="0.35">
      <c r="A94" s="218"/>
      <c r="B94" s="218"/>
      <c r="C94" s="218"/>
      <c r="D94" s="218"/>
      <c r="E94" s="218"/>
      <c r="F94" s="218"/>
      <c r="G94" s="223"/>
      <c r="H94" s="218"/>
      <c r="I94" s="501"/>
      <c r="J94" s="217"/>
      <c r="K94" s="218"/>
      <c r="L94" s="218"/>
      <c r="M94" s="218"/>
      <c r="N94" s="218"/>
      <c r="O94" s="218"/>
      <c r="P94" s="317" t="str">
        <f t="shared" si="1"/>
        <v/>
      </c>
      <c r="Q94" s="16"/>
      <c r="R94" s="16"/>
      <c r="S94" s="16"/>
      <c r="T94" s="16"/>
      <c r="U94" s="16"/>
      <c r="V94" s="16"/>
      <c r="W94" s="16"/>
      <c r="X94" s="16"/>
      <c r="Y94" s="16"/>
      <c r="Z94" s="16"/>
      <c r="AA94" s="16"/>
    </row>
    <row r="95" spans="1:27" ht="18" customHeight="1" x14ac:dyDescent="0.35">
      <c r="A95" s="221"/>
      <c r="B95" s="221"/>
      <c r="C95" s="221"/>
      <c r="D95" s="221"/>
      <c r="E95" s="221"/>
      <c r="F95" s="221"/>
      <c r="G95" s="222"/>
      <c r="H95" s="221"/>
      <c r="I95" s="502"/>
      <c r="J95" s="315"/>
      <c r="K95" s="221"/>
      <c r="L95" s="221"/>
      <c r="M95" s="221"/>
      <c r="N95" s="221"/>
      <c r="O95" s="221"/>
      <c r="P95" s="316" t="str">
        <f t="shared" si="1"/>
        <v/>
      </c>
      <c r="Q95" s="16"/>
      <c r="R95" s="16"/>
      <c r="S95" s="16"/>
      <c r="T95" s="16"/>
      <c r="U95" s="16"/>
      <c r="V95" s="16"/>
      <c r="W95" s="16"/>
      <c r="X95" s="16"/>
      <c r="Y95" s="16"/>
      <c r="Z95" s="16"/>
      <c r="AA95" s="16"/>
    </row>
    <row r="96" spans="1:27" ht="18" customHeight="1" x14ac:dyDescent="0.35">
      <c r="A96" s="218"/>
      <c r="B96" s="218"/>
      <c r="C96" s="218"/>
      <c r="D96" s="218"/>
      <c r="E96" s="218"/>
      <c r="F96" s="218"/>
      <c r="G96" s="223"/>
      <c r="H96" s="218"/>
      <c r="I96" s="501"/>
      <c r="J96" s="217"/>
      <c r="K96" s="218"/>
      <c r="L96" s="218"/>
      <c r="M96" s="218"/>
      <c r="N96" s="218"/>
      <c r="O96" s="218"/>
      <c r="P96" s="317" t="str">
        <f t="shared" si="1"/>
        <v/>
      </c>
      <c r="Q96" s="16"/>
      <c r="R96" s="16"/>
      <c r="S96" s="16"/>
      <c r="T96" s="16"/>
      <c r="U96" s="16"/>
      <c r="V96" s="16"/>
      <c r="W96" s="16"/>
      <c r="X96" s="16"/>
      <c r="Y96" s="16"/>
      <c r="Z96" s="16"/>
      <c r="AA96" s="16"/>
    </row>
    <row r="97" spans="1:27" ht="18" customHeight="1" x14ac:dyDescent="0.35">
      <c r="A97" s="221"/>
      <c r="B97" s="221"/>
      <c r="C97" s="221"/>
      <c r="D97" s="221"/>
      <c r="E97" s="221"/>
      <c r="F97" s="221"/>
      <c r="G97" s="222"/>
      <c r="H97" s="221"/>
      <c r="I97" s="502"/>
      <c r="J97" s="315"/>
      <c r="K97" s="221"/>
      <c r="L97" s="221"/>
      <c r="M97" s="221"/>
      <c r="N97" s="221"/>
      <c r="O97" s="221"/>
      <c r="P97" s="316" t="str">
        <f t="shared" si="1"/>
        <v/>
      </c>
      <c r="Q97" s="16"/>
      <c r="R97" s="16"/>
      <c r="S97" s="16"/>
      <c r="T97" s="16"/>
      <c r="U97" s="16"/>
      <c r="V97" s="16"/>
      <c r="W97" s="16"/>
      <c r="X97" s="16"/>
      <c r="Y97" s="16"/>
      <c r="Z97" s="16"/>
      <c r="AA97" s="16"/>
    </row>
    <row r="98" spans="1:27" ht="18" customHeight="1" x14ac:dyDescent="0.35">
      <c r="A98" s="218"/>
      <c r="B98" s="218"/>
      <c r="C98" s="218"/>
      <c r="D98" s="218"/>
      <c r="E98" s="218"/>
      <c r="F98" s="218"/>
      <c r="G98" s="223"/>
      <c r="H98" s="218"/>
      <c r="I98" s="501"/>
      <c r="J98" s="217"/>
      <c r="K98" s="218"/>
      <c r="L98" s="218"/>
      <c r="M98" s="218"/>
      <c r="N98" s="218"/>
      <c r="O98" s="218"/>
      <c r="P98" s="317" t="str">
        <f t="shared" si="1"/>
        <v/>
      </c>
      <c r="Q98" s="16"/>
      <c r="R98" s="16"/>
      <c r="S98" s="16"/>
      <c r="T98" s="16"/>
      <c r="U98" s="16"/>
      <c r="V98" s="16"/>
      <c r="W98" s="16"/>
      <c r="X98" s="16"/>
      <c r="Y98" s="16"/>
      <c r="Z98" s="16"/>
      <c r="AA98" s="16"/>
    </row>
    <row r="99" spans="1:27" ht="18" customHeight="1" x14ac:dyDescent="0.35">
      <c r="A99" s="221"/>
      <c r="B99" s="221"/>
      <c r="C99" s="221"/>
      <c r="D99" s="221"/>
      <c r="E99" s="221"/>
      <c r="F99" s="221"/>
      <c r="G99" s="222"/>
      <c r="H99" s="221"/>
      <c r="I99" s="502"/>
      <c r="J99" s="315"/>
      <c r="K99" s="221"/>
      <c r="L99" s="221"/>
      <c r="M99" s="221"/>
      <c r="N99" s="221"/>
      <c r="O99" s="221"/>
      <c r="P99" s="316" t="str">
        <f t="shared" si="1"/>
        <v/>
      </c>
      <c r="Q99" s="16"/>
      <c r="R99" s="16"/>
      <c r="S99" s="16"/>
      <c r="T99" s="16"/>
      <c r="U99" s="16"/>
      <c r="V99" s="16"/>
      <c r="W99" s="16"/>
      <c r="X99" s="16"/>
      <c r="Y99" s="16"/>
      <c r="Z99" s="16"/>
      <c r="AA99" s="16"/>
    </row>
    <row r="100" spans="1:27" ht="18" customHeight="1" x14ac:dyDescent="0.35">
      <c r="A100" s="218"/>
      <c r="B100" s="218"/>
      <c r="C100" s="218"/>
      <c r="D100" s="218"/>
      <c r="E100" s="218"/>
      <c r="F100" s="218"/>
      <c r="G100" s="223"/>
      <c r="H100" s="218"/>
      <c r="I100" s="501"/>
      <c r="J100" s="217"/>
      <c r="K100" s="218"/>
      <c r="L100" s="218"/>
      <c r="M100" s="218"/>
      <c r="N100" s="218"/>
      <c r="O100" s="218"/>
      <c r="P100" s="317" t="str">
        <f t="shared" si="1"/>
        <v/>
      </c>
      <c r="Q100" s="16"/>
      <c r="R100" s="16"/>
      <c r="S100" s="16"/>
      <c r="T100" s="16"/>
      <c r="U100" s="16"/>
      <c r="V100" s="16"/>
      <c r="W100" s="16"/>
      <c r="X100" s="16"/>
      <c r="Y100" s="16"/>
      <c r="Z100" s="16"/>
      <c r="AA100" s="16"/>
    </row>
    <row r="101" spans="1:27" ht="18" customHeight="1" x14ac:dyDescent="0.35">
      <c r="A101" s="221"/>
      <c r="B101" s="221"/>
      <c r="C101" s="221"/>
      <c r="D101" s="221"/>
      <c r="E101" s="221"/>
      <c r="F101" s="221"/>
      <c r="G101" s="222"/>
      <c r="H101" s="221"/>
      <c r="I101" s="502"/>
      <c r="J101" s="315"/>
      <c r="K101" s="221"/>
      <c r="L101" s="221"/>
      <c r="M101" s="221"/>
      <c r="N101" s="221"/>
      <c r="O101" s="221"/>
      <c r="P101" s="316" t="str">
        <f t="shared" si="1"/>
        <v/>
      </c>
      <c r="Q101" s="16"/>
      <c r="R101" s="16"/>
      <c r="S101" s="16"/>
      <c r="T101" s="16"/>
      <c r="U101" s="16"/>
      <c r="V101" s="16"/>
      <c r="W101" s="16"/>
      <c r="X101" s="16"/>
      <c r="Y101" s="16"/>
      <c r="Z101" s="16"/>
      <c r="AA101" s="16"/>
    </row>
    <row r="102" spans="1:27" ht="18" customHeight="1" x14ac:dyDescent="0.35">
      <c r="A102" s="218"/>
      <c r="B102" s="218"/>
      <c r="C102" s="218"/>
      <c r="D102" s="218"/>
      <c r="E102" s="218"/>
      <c r="F102" s="218"/>
      <c r="G102" s="223"/>
      <c r="H102" s="218"/>
      <c r="I102" s="501"/>
      <c r="J102" s="217"/>
      <c r="K102" s="218"/>
      <c r="L102" s="218"/>
      <c r="M102" s="218"/>
      <c r="N102" s="218"/>
      <c r="O102" s="218"/>
      <c r="P102" s="317" t="str">
        <f t="shared" si="1"/>
        <v/>
      </c>
      <c r="Q102" s="16"/>
      <c r="R102" s="16"/>
      <c r="S102" s="16"/>
      <c r="T102" s="16"/>
      <c r="U102" s="16"/>
      <c r="V102" s="16"/>
      <c r="W102" s="16"/>
      <c r="X102" s="16"/>
      <c r="Y102" s="16"/>
      <c r="Z102" s="16"/>
      <c r="AA102" s="16"/>
    </row>
    <row r="103" spans="1:27" ht="18" customHeight="1" x14ac:dyDescent="0.35">
      <c r="A103" s="221"/>
      <c r="B103" s="221"/>
      <c r="C103" s="221"/>
      <c r="D103" s="221"/>
      <c r="E103" s="221"/>
      <c r="F103" s="221"/>
      <c r="G103" s="222"/>
      <c r="H103" s="221"/>
      <c r="I103" s="502"/>
      <c r="J103" s="315"/>
      <c r="K103" s="221"/>
      <c r="L103" s="221"/>
      <c r="M103" s="221"/>
      <c r="N103" s="221"/>
      <c r="O103" s="221"/>
      <c r="P103" s="316" t="str">
        <f t="shared" si="1"/>
        <v/>
      </c>
      <c r="Q103" s="16"/>
      <c r="R103" s="16"/>
      <c r="S103" s="16"/>
      <c r="T103" s="16"/>
      <c r="U103" s="16"/>
      <c r="V103" s="16"/>
      <c r="W103" s="16"/>
      <c r="X103" s="16"/>
      <c r="Y103" s="16"/>
      <c r="Z103" s="16"/>
      <c r="AA103" s="16"/>
    </row>
    <row r="104" spans="1:27" ht="18" customHeight="1" x14ac:dyDescent="0.35">
      <c r="A104" s="218"/>
      <c r="B104" s="218"/>
      <c r="C104" s="218"/>
      <c r="D104" s="218"/>
      <c r="E104" s="218"/>
      <c r="F104" s="218"/>
      <c r="G104" s="223"/>
      <c r="H104" s="218"/>
      <c r="I104" s="501"/>
      <c r="J104" s="217"/>
      <c r="K104" s="218"/>
      <c r="L104" s="218"/>
      <c r="M104" s="218"/>
      <c r="N104" s="218"/>
      <c r="O104" s="218"/>
      <c r="P104" s="317" t="str">
        <f t="shared" si="1"/>
        <v/>
      </c>
      <c r="Q104" s="16"/>
      <c r="R104" s="16"/>
      <c r="S104" s="16"/>
      <c r="T104" s="16"/>
      <c r="U104" s="16"/>
      <c r="V104" s="16"/>
      <c r="W104" s="16"/>
      <c r="X104" s="16"/>
      <c r="Y104" s="16"/>
      <c r="Z104" s="16"/>
      <c r="AA104" s="16"/>
    </row>
    <row r="105" spans="1:27" ht="18" customHeight="1" x14ac:dyDescent="0.35">
      <c r="A105" s="221"/>
      <c r="B105" s="221"/>
      <c r="C105" s="221"/>
      <c r="D105" s="221"/>
      <c r="E105" s="221"/>
      <c r="F105" s="221"/>
      <c r="G105" s="222"/>
      <c r="H105" s="221"/>
      <c r="I105" s="502"/>
      <c r="J105" s="315"/>
      <c r="K105" s="221"/>
      <c r="L105" s="221"/>
      <c r="M105" s="221"/>
      <c r="N105" s="221"/>
      <c r="O105" s="221"/>
      <c r="P105" s="316" t="str">
        <f t="shared" si="1"/>
        <v/>
      </c>
      <c r="Q105" s="16"/>
      <c r="R105" s="16"/>
      <c r="S105" s="16"/>
      <c r="T105" s="16"/>
      <c r="U105" s="16"/>
      <c r="V105" s="16"/>
      <c r="W105" s="16"/>
      <c r="X105" s="16"/>
      <c r="Y105" s="16"/>
      <c r="Z105" s="16"/>
      <c r="AA105" s="16"/>
    </row>
    <row r="106" spans="1:27" ht="18" customHeight="1" x14ac:dyDescent="0.35">
      <c r="A106" s="218"/>
      <c r="B106" s="218"/>
      <c r="C106" s="218"/>
      <c r="D106" s="218"/>
      <c r="E106" s="218"/>
      <c r="F106" s="218"/>
      <c r="G106" s="223"/>
      <c r="H106" s="218"/>
      <c r="I106" s="501"/>
      <c r="J106" s="217"/>
      <c r="K106" s="218"/>
      <c r="L106" s="218"/>
      <c r="M106" s="218"/>
      <c r="N106" s="218"/>
      <c r="O106" s="218"/>
      <c r="P106" s="317" t="str">
        <f t="shared" si="1"/>
        <v/>
      </c>
      <c r="Q106" s="16"/>
      <c r="R106" s="16"/>
      <c r="S106" s="16"/>
      <c r="T106" s="16"/>
      <c r="U106" s="16"/>
      <c r="V106" s="16"/>
      <c r="W106" s="16"/>
      <c r="X106" s="16"/>
      <c r="Y106" s="16"/>
      <c r="Z106" s="16"/>
      <c r="AA106" s="16"/>
    </row>
    <row r="107" spans="1:27" ht="18" customHeight="1" x14ac:dyDescent="0.35">
      <c r="A107" s="221"/>
      <c r="B107" s="221"/>
      <c r="C107" s="221"/>
      <c r="D107" s="221"/>
      <c r="E107" s="221"/>
      <c r="F107" s="221"/>
      <c r="G107" s="222"/>
      <c r="H107" s="221"/>
      <c r="I107" s="502"/>
      <c r="J107" s="315"/>
      <c r="K107" s="221"/>
      <c r="L107" s="221"/>
      <c r="M107" s="221"/>
      <c r="N107" s="221"/>
      <c r="O107" s="221"/>
      <c r="P107" s="316" t="str">
        <f t="shared" si="1"/>
        <v/>
      </c>
      <c r="Q107" s="16"/>
      <c r="R107" s="16"/>
      <c r="S107" s="16"/>
      <c r="T107" s="16"/>
      <c r="U107" s="16"/>
      <c r="V107" s="16"/>
      <c r="W107" s="16"/>
      <c r="X107" s="16"/>
      <c r="Y107" s="16"/>
      <c r="Z107" s="16"/>
      <c r="AA107" s="16"/>
    </row>
    <row r="108" spans="1:27" ht="18" customHeight="1" x14ac:dyDescent="0.35">
      <c r="A108" s="218"/>
      <c r="B108" s="218"/>
      <c r="C108" s="218"/>
      <c r="D108" s="218"/>
      <c r="E108" s="218"/>
      <c r="F108" s="218"/>
      <c r="G108" s="223"/>
      <c r="H108" s="218"/>
      <c r="I108" s="501"/>
      <c r="J108" s="217"/>
      <c r="K108" s="218"/>
      <c r="L108" s="218"/>
      <c r="M108" s="218"/>
      <c r="N108" s="218"/>
      <c r="O108" s="218"/>
      <c r="P108" s="317" t="str">
        <f t="shared" si="1"/>
        <v/>
      </c>
      <c r="Q108" s="16"/>
      <c r="R108" s="16"/>
      <c r="S108" s="16"/>
      <c r="T108" s="16"/>
      <c r="U108" s="16"/>
      <c r="V108" s="16"/>
      <c r="W108" s="16"/>
      <c r="X108" s="16"/>
      <c r="Y108" s="16"/>
      <c r="Z108" s="16"/>
      <c r="AA108" s="16"/>
    </row>
    <row r="109" spans="1:27" ht="18" customHeight="1" x14ac:dyDescent="0.35">
      <c r="A109" s="221"/>
      <c r="B109" s="221"/>
      <c r="C109" s="221"/>
      <c r="D109" s="221"/>
      <c r="E109" s="221"/>
      <c r="F109" s="221"/>
      <c r="G109" s="222"/>
      <c r="H109" s="221"/>
      <c r="I109" s="502"/>
      <c r="J109" s="315"/>
      <c r="K109" s="221"/>
      <c r="L109" s="221"/>
      <c r="M109" s="221"/>
      <c r="N109" s="221"/>
      <c r="O109" s="221"/>
      <c r="P109" s="316" t="str">
        <f t="shared" si="1"/>
        <v/>
      </c>
      <c r="Q109" s="16"/>
      <c r="R109" s="16"/>
      <c r="S109" s="16"/>
      <c r="T109" s="16"/>
      <c r="U109" s="16"/>
      <c r="V109" s="16"/>
      <c r="W109" s="16"/>
      <c r="X109" s="16"/>
      <c r="Y109" s="16"/>
      <c r="Z109" s="16"/>
      <c r="AA109" s="16"/>
    </row>
    <row r="110" spans="1:27" ht="18" customHeight="1" x14ac:dyDescent="0.35">
      <c r="A110" s="218"/>
      <c r="B110" s="218"/>
      <c r="C110" s="218"/>
      <c r="D110" s="218"/>
      <c r="E110" s="218"/>
      <c r="F110" s="218"/>
      <c r="G110" s="223"/>
      <c r="H110" s="218"/>
      <c r="I110" s="501"/>
      <c r="J110" s="217"/>
      <c r="K110" s="218"/>
      <c r="L110" s="218"/>
      <c r="M110" s="218"/>
      <c r="N110" s="218"/>
      <c r="O110" s="218"/>
      <c r="P110" s="317" t="str">
        <f t="shared" si="1"/>
        <v/>
      </c>
      <c r="Q110" s="16"/>
      <c r="R110" s="16"/>
      <c r="S110" s="16"/>
      <c r="T110" s="16"/>
      <c r="U110" s="16"/>
      <c r="V110" s="16"/>
      <c r="W110" s="16"/>
      <c r="X110" s="16"/>
      <c r="Y110" s="16"/>
      <c r="Z110" s="16"/>
      <c r="AA110" s="16"/>
    </row>
    <row r="111" spans="1:27" ht="18" customHeight="1" x14ac:dyDescent="0.35">
      <c r="A111" s="221"/>
      <c r="B111" s="221"/>
      <c r="C111" s="221"/>
      <c r="D111" s="221"/>
      <c r="E111" s="221"/>
      <c r="F111" s="221"/>
      <c r="G111" s="222"/>
      <c r="H111" s="221"/>
      <c r="I111" s="502"/>
      <c r="J111" s="315"/>
      <c r="K111" s="221"/>
      <c r="L111" s="221"/>
      <c r="M111" s="221"/>
      <c r="N111" s="221"/>
      <c r="O111" s="221"/>
      <c r="P111" s="316" t="str">
        <f t="shared" si="1"/>
        <v/>
      </c>
      <c r="Q111" s="16"/>
      <c r="R111" s="16"/>
      <c r="S111" s="16"/>
      <c r="T111" s="16"/>
      <c r="U111" s="16"/>
      <c r="V111" s="16"/>
      <c r="W111" s="16"/>
      <c r="X111" s="16"/>
      <c r="Y111" s="16"/>
      <c r="Z111" s="16"/>
      <c r="AA111" s="16"/>
    </row>
    <row r="112" spans="1:27" ht="18" customHeight="1" x14ac:dyDescent="0.35">
      <c r="A112" s="218"/>
      <c r="B112" s="218"/>
      <c r="C112" s="218"/>
      <c r="D112" s="218"/>
      <c r="E112" s="218"/>
      <c r="F112" s="218"/>
      <c r="G112" s="223"/>
      <c r="H112" s="218"/>
      <c r="I112" s="501"/>
      <c r="J112" s="217"/>
      <c r="K112" s="218"/>
      <c r="L112" s="218"/>
      <c r="M112" s="218"/>
      <c r="N112" s="218"/>
      <c r="O112" s="218"/>
      <c r="P112" s="317" t="str">
        <f t="shared" si="1"/>
        <v/>
      </c>
      <c r="Q112" s="16"/>
      <c r="R112" s="16"/>
      <c r="S112" s="16"/>
      <c r="T112" s="16"/>
      <c r="U112" s="16"/>
      <c r="V112" s="16"/>
      <c r="W112" s="16"/>
      <c r="X112" s="16"/>
      <c r="Y112" s="16"/>
      <c r="Z112" s="16"/>
      <c r="AA112" s="16"/>
    </row>
    <row r="113" spans="1:27" ht="18" customHeight="1" x14ac:dyDescent="0.35">
      <c r="A113" s="221"/>
      <c r="B113" s="221"/>
      <c r="C113" s="221"/>
      <c r="D113" s="221"/>
      <c r="E113" s="221"/>
      <c r="F113" s="221"/>
      <c r="G113" s="222"/>
      <c r="H113" s="221"/>
      <c r="I113" s="502"/>
      <c r="J113" s="315"/>
      <c r="K113" s="221"/>
      <c r="L113" s="221"/>
      <c r="M113" s="221"/>
      <c r="N113" s="221"/>
      <c r="O113" s="221"/>
      <c r="P113" s="316" t="str">
        <f t="shared" si="1"/>
        <v/>
      </c>
      <c r="Q113" s="16"/>
      <c r="R113" s="16"/>
      <c r="S113" s="16"/>
      <c r="T113" s="16"/>
      <c r="U113" s="16"/>
      <c r="V113" s="16"/>
      <c r="W113" s="16"/>
      <c r="X113" s="16"/>
      <c r="Y113" s="16"/>
      <c r="Z113" s="16"/>
      <c r="AA113" s="16"/>
    </row>
    <row r="114" spans="1:27" ht="18" customHeight="1" x14ac:dyDescent="0.35">
      <c r="A114" s="218"/>
      <c r="B114" s="218"/>
      <c r="C114" s="218"/>
      <c r="D114" s="218"/>
      <c r="E114" s="218"/>
      <c r="F114" s="218"/>
      <c r="G114" s="223"/>
      <c r="H114" s="218"/>
      <c r="I114" s="501"/>
      <c r="J114" s="217"/>
      <c r="K114" s="218"/>
      <c r="L114" s="218"/>
      <c r="M114" s="218"/>
      <c r="N114" s="218"/>
      <c r="O114" s="218"/>
      <c r="P114" s="317" t="str">
        <f t="shared" si="1"/>
        <v/>
      </c>
      <c r="Q114" s="16"/>
      <c r="R114" s="16"/>
      <c r="S114" s="16"/>
      <c r="T114" s="16"/>
      <c r="U114" s="16"/>
      <c r="V114" s="16"/>
      <c r="W114" s="16"/>
      <c r="X114" s="16"/>
      <c r="Y114" s="16"/>
      <c r="Z114" s="16"/>
      <c r="AA114" s="16"/>
    </row>
    <row r="115" spans="1:27" ht="18" customHeight="1" x14ac:dyDescent="0.35">
      <c r="A115" s="221"/>
      <c r="B115" s="221"/>
      <c r="C115" s="221"/>
      <c r="D115" s="221"/>
      <c r="E115" s="221"/>
      <c r="F115" s="221"/>
      <c r="G115" s="222"/>
      <c r="H115" s="221"/>
      <c r="I115" s="502"/>
      <c r="J115" s="315"/>
      <c r="K115" s="221"/>
      <c r="L115" s="221"/>
      <c r="M115" s="221"/>
      <c r="N115" s="221"/>
      <c r="O115" s="221"/>
      <c r="P115" s="316" t="str">
        <f t="shared" si="1"/>
        <v/>
      </c>
      <c r="Q115" s="16"/>
      <c r="R115" s="16"/>
      <c r="S115" s="16"/>
      <c r="T115" s="16"/>
      <c r="U115" s="16"/>
      <c r="V115" s="16"/>
      <c r="W115" s="16"/>
      <c r="X115" s="16"/>
      <c r="Y115" s="16"/>
      <c r="Z115" s="16"/>
      <c r="AA115" s="16"/>
    </row>
    <row r="116" spans="1:27" ht="18" customHeight="1" x14ac:dyDescent="0.35">
      <c r="A116" s="218"/>
      <c r="B116" s="218"/>
      <c r="C116" s="218"/>
      <c r="D116" s="218"/>
      <c r="E116" s="218"/>
      <c r="F116" s="218"/>
      <c r="G116" s="223"/>
      <c r="H116" s="218"/>
      <c r="I116" s="501"/>
      <c r="J116" s="217"/>
      <c r="K116" s="218"/>
      <c r="L116" s="218"/>
      <c r="M116" s="218"/>
      <c r="N116" s="218"/>
      <c r="O116" s="218"/>
      <c r="P116" s="317" t="str">
        <f t="shared" si="1"/>
        <v/>
      </c>
      <c r="Q116" s="16"/>
      <c r="R116" s="16"/>
      <c r="S116" s="16"/>
      <c r="T116" s="16"/>
      <c r="U116" s="16"/>
      <c r="V116" s="16"/>
      <c r="W116" s="16"/>
      <c r="X116" s="16"/>
      <c r="Y116" s="16"/>
      <c r="Z116" s="16"/>
      <c r="AA116" s="16"/>
    </row>
    <row r="117" spans="1:27" ht="18" customHeight="1" x14ac:dyDescent="0.35">
      <c r="A117" s="221"/>
      <c r="B117" s="221"/>
      <c r="C117" s="221"/>
      <c r="D117" s="221"/>
      <c r="E117" s="221"/>
      <c r="F117" s="221"/>
      <c r="G117" s="222"/>
      <c r="H117" s="221"/>
      <c r="I117" s="502"/>
      <c r="J117" s="315"/>
      <c r="K117" s="221"/>
      <c r="L117" s="221"/>
      <c r="M117" s="221"/>
      <c r="N117" s="221"/>
      <c r="O117" s="221"/>
      <c r="P117" s="316" t="str">
        <f t="shared" si="1"/>
        <v/>
      </c>
      <c r="Q117" s="16"/>
      <c r="R117" s="16"/>
      <c r="S117" s="16"/>
      <c r="T117" s="16"/>
      <c r="U117" s="16"/>
      <c r="V117" s="16"/>
      <c r="W117" s="16"/>
      <c r="X117" s="16"/>
      <c r="Y117" s="16"/>
      <c r="Z117" s="16"/>
      <c r="AA117" s="16"/>
    </row>
    <row r="118" spans="1:27" ht="18" customHeight="1" x14ac:dyDescent="0.35">
      <c r="A118" s="218"/>
      <c r="B118" s="218"/>
      <c r="C118" s="218"/>
      <c r="D118" s="218"/>
      <c r="E118" s="218"/>
      <c r="F118" s="218"/>
      <c r="G118" s="223"/>
      <c r="H118" s="218"/>
      <c r="I118" s="501"/>
      <c r="J118" s="217"/>
      <c r="K118" s="218"/>
      <c r="L118" s="218"/>
      <c r="M118" s="218"/>
      <c r="N118" s="218"/>
      <c r="O118" s="218"/>
      <c r="P118" s="317" t="str">
        <f t="shared" si="1"/>
        <v/>
      </c>
      <c r="Q118" s="16"/>
      <c r="R118" s="16"/>
      <c r="S118" s="16"/>
      <c r="T118" s="16"/>
      <c r="U118" s="16"/>
      <c r="V118" s="16"/>
      <c r="W118" s="16"/>
      <c r="X118" s="16"/>
      <c r="Y118" s="16"/>
      <c r="Z118" s="16"/>
      <c r="AA118" s="16"/>
    </row>
    <row r="119" spans="1:27" ht="18" customHeight="1" x14ac:dyDescent="0.35">
      <c r="A119" s="221"/>
      <c r="B119" s="221"/>
      <c r="C119" s="221"/>
      <c r="D119" s="221"/>
      <c r="E119" s="221"/>
      <c r="F119" s="221"/>
      <c r="G119" s="222"/>
      <c r="H119" s="221"/>
      <c r="I119" s="502"/>
      <c r="J119" s="315"/>
      <c r="K119" s="221"/>
      <c r="L119" s="221"/>
      <c r="M119" s="221"/>
      <c r="N119" s="221"/>
      <c r="O119" s="221"/>
      <c r="P119" s="316" t="str">
        <f t="shared" si="1"/>
        <v/>
      </c>
      <c r="Q119" s="16"/>
      <c r="R119" s="16"/>
      <c r="S119" s="16"/>
      <c r="T119" s="16"/>
      <c r="U119" s="16"/>
      <c r="V119" s="16"/>
      <c r="W119" s="16"/>
      <c r="X119" s="16"/>
      <c r="Y119" s="16"/>
      <c r="Z119" s="16"/>
      <c r="AA119" s="16"/>
    </row>
    <row r="120" spans="1:27" ht="18" customHeight="1" x14ac:dyDescent="0.35">
      <c r="A120" s="218"/>
      <c r="B120" s="218"/>
      <c r="C120" s="218"/>
      <c r="D120" s="218"/>
      <c r="E120" s="218"/>
      <c r="F120" s="218"/>
      <c r="G120" s="223"/>
      <c r="H120" s="218"/>
      <c r="I120" s="501"/>
      <c r="J120" s="217"/>
      <c r="K120" s="218"/>
      <c r="L120" s="218"/>
      <c r="M120" s="218"/>
      <c r="N120" s="218"/>
      <c r="O120" s="218"/>
      <c r="P120" s="317" t="str">
        <f t="shared" si="1"/>
        <v/>
      </c>
      <c r="Q120" s="16"/>
      <c r="R120" s="16"/>
      <c r="S120" s="16"/>
      <c r="T120" s="16"/>
      <c r="U120" s="16"/>
      <c r="V120" s="16"/>
      <c r="W120" s="16"/>
      <c r="X120" s="16"/>
      <c r="Y120" s="16"/>
      <c r="Z120" s="16"/>
      <c r="AA120" s="16"/>
    </row>
    <row r="121" spans="1:27" ht="18" customHeight="1" x14ac:dyDescent="0.35">
      <c r="A121" s="221"/>
      <c r="B121" s="221"/>
      <c r="C121" s="221"/>
      <c r="D121" s="221"/>
      <c r="E121" s="221"/>
      <c r="F121" s="221"/>
      <c r="G121" s="222"/>
      <c r="H121" s="221"/>
      <c r="I121" s="502"/>
      <c r="J121" s="315"/>
      <c r="K121" s="221"/>
      <c r="L121" s="221"/>
      <c r="M121" s="221"/>
      <c r="N121" s="221"/>
      <c r="O121" s="221"/>
      <c r="P121" s="316" t="str">
        <f t="shared" si="1"/>
        <v/>
      </c>
      <c r="Q121" s="16"/>
      <c r="R121" s="16"/>
      <c r="S121" s="16"/>
      <c r="T121" s="16"/>
      <c r="U121" s="16"/>
      <c r="V121" s="16"/>
      <c r="W121" s="16"/>
      <c r="X121" s="16"/>
      <c r="Y121" s="16"/>
      <c r="Z121" s="16"/>
      <c r="AA121" s="16"/>
    </row>
    <row r="122" spans="1:27" ht="18" customHeight="1" x14ac:dyDescent="0.35">
      <c r="A122" s="218"/>
      <c r="B122" s="218"/>
      <c r="C122" s="218"/>
      <c r="D122" s="218"/>
      <c r="E122" s="218"/>
      <c r="F122" s="218"/>
      <c r="G122" s="223"/>
      <c r="H122" s="218"/>
      <c r="I122" s="501"/>
      <c r="J122" s="217"/>
      <c r="K122" s="218"/>
      <c r="L122" s="218"/>
      <c r="M122" s="218"/>
      <c r="N122" s="218"/>
      <c r="O122" s="218"/>
      <c r="P122" s="317" t="str">
        <f t="shared" si="1"/>
        <v/>
      </c>
      <c r="Q122" s="16"/>
      <c r="R122" s="16"/>
      <c r="S122" s="16"/>
      <c r="T122" s="16"/>
      <c r="U122" s="16"/>
      <c r="V122" s="16"/>
      <c r="W122" s="16"/>
      <c r="X122" s="16"/>
      <c r="Y122" s="16"/>
      <c r="Z122" s="16"/>
      <c r="AA122" s="16"/>
    </row>
    <row r="123" spans="1:27" ht="18" customHeight="1" x14ac:dyDescent="0.35">
      <c r="A123" s="221"/>
      <c r="B123" s="221"/>
      <c r="C123" s="221"/>
      <c r="D123" s="221"/>
      <c r="E123" s="221"/>
      <c r="F123" s="221"/>
      <c r="G123" s="222"/>
      <c r="H123" s="221"/>
      <c r="I123" s="502"/>
      <c r="J123" s="315"/>
      <c r="K123" s="221"/>
      <c r="L123" s="221"/>
      <c r="M123" s="221"/>
      <c r="N123" s="221"/>
      <c r="O123" s="221"/>
      <c r="P123" s="316" t="str">
        <f t="shared" si="1"/>
        <v/>
      </c>
      <c r="Q123" s="16"/>
      <c r="R123" s="16"/>
      <c r="S123" s="16"/>
      <c r="T123" s="16"/>
      <c r="U123" s="16"/>
      <c r="V123" s="16"/>
      <c r="W123" s="16"/>
      <c r="X123" s="16"/>
      <c r="Y123" s="16"/>
      <c r="Z123" s="16"/>
      <c r="AA123" s="16"/>
    </row>
    <row r="124" spans="1:27" ht="18" customHeight="1" x14ac:dyDescent="0.35">
      <c r="A124" s="218"/>
      <c r="B124" s="218"/>
      <c r="C124" s="218"/>
      <c r="D124" s="218"/>
      <c r="E124" s="218"/>
      <c r="F124" s="218"/>
      <c r="G124" s="223"/>
      <c r="H124" s="218"/>
      <c r="I124" s="501"/>
      <c r="J124" s="217"/>
      <c r="K124" s="218"/>
      <c r="L124" s="218"/>
      <c r="M124" s="218"/>
      <c r="N124" s="218"/>
      <c r="O124" s="218"/>
      <c r="P124" s="317" t="str">
        <f t="shared" si="1"/>
        <v/>
      </c>
      <c r="Q124" s="16"/>
      <c r="R124" s="16"/>
      <c r="S124" s="16"/>
      <c r="T124" s="16"/>
      <c r="U124" s="16"/>
      <c r="V124" s="16"/>
      <c r="W124" s="16"/>
      <c r="X124" s="16"/>
      <c r="Y124" s="16"/>
      <c r="Z124" s="16"/>
      <c r="AA124" s="16"/>
    </row>
    <row r="125" spans="1:27" ht="18" customHeight="1" x14ac:dyDescent="0.35">
      <c r="A125" s="221"/>
      <c r="B125" s="221"/>
      <c r="C125" s="221"/>
      <c r="D125" s="221"/>
      <c r="E125" s="221"/>
      <c r="F125" s="221"/>
      <c r="G125" s="222"/>
      <c r="H125" s="221"/>
      <c r="I125" s="502"/>
      <c r="J125" s="315"/>
      <c r="K125" s="221"/>
      <c r="L125" s="221"/>
      <c r="M125" s="221"/>
      <c r="N125" s="221"/>
      <c r="O125" s="221"/>
      <c r="P125" s="316" t="str">
        <f t="shared" si="1"/>
        <v/>
      </c>
      <c r="Q125" s="16"/>
      <c r="R125" s="16"/>
      <c r="S125" s="16"/>
      <c r="T125" s="16"/>
      <c r="U125" s="16"/>
      <c r="V125" s="16"/>
      <c r="W125" s="16"/>
      <c r="X125" s="16"/>
      <c r="Y125" s="16"/>
      <c r="Z125" s="16"/>
      <c r="AA125" s="16"/>
    </row>
    <row r="126" spans="1:27" ht="18" customHeight="1" x14ac:dyDescent="0.35">
      <c r="A126" s="218"/>
      <c r="B126" s="218"/>
      <c r="C126" s="218"/>
      <c r="D126" s="218"/>
      <c r="E126" s="218"/>
      <c r="F126" s="218"/>
      <c r="G126" s="223"/>
      <c r="H126" s="218"/>
      <c r="I126" s="501"/>
      <c r="J126" s="217"/>
      <c r="K126" s="218"/>
      <c r="L126" s="218"/>
      <c r="M126" s="218"/>
      <c r="N126" s="218"/>
      <c r="O126" s="218"/>
      <c r="P126" s="317" t="str">
        <f t="shared" si="1"/>
        <v/>
      </c>
      <c r="Q126" s="16"/>
      <c r="R126" s="16"/>
      <c r="S126" s="16"/>
      <c r="T126" s="16"/>
      <c r="U126" s="16"/>
      <c r="V126" s="16"/>
      <c r="W126" s="16"/>
      <c r="X126" s="16"/>
      <c r="Y126" s="16"/>
      <c r="Z126" s="16"/>
      <c r="AA126" s="16"/>
    </row>
    <row r="127" spans="1:27" ht="18" customHeight="1" x14ac:dyDescent="0.35">
      <c r="A127" s="221"/>
      <c r="B127" s="221"/>
      <c r="C127" s="221"/>
      <c r="D127" s="221"/>
      <c r="E127" s="221"/>
      <c r="F127" s="221"/>
      <c r="G127" s="222"/>
      <c r="H127" s="221"/>
      <c r="I127" s="502"/>
      <c r="J127" s="315"/>
      <c r="K127" s="221"/>
      <c r="L127" s="221"/>
      <c r="M127" s="221"/>
      <c r="N127" s="221"/>
      <c r="O127" s="221"/>
      <c r="P127" s="316" t="str">
        <f t="shared" si="1"/>
        <v/>
      </c>
      <c r="Q127" s="16"/>
      <c r="R127" s="16"/>
      <c r="S127" s="16"/>
      <c r="T127" s="16"/>
      <c r="U127" s="16"/>
      <c r="V127" s="16"/>
      <c r="W127" s="16"/>
      <c r="X127" s="16"/>
      <c r="Y127" s="16"/>
      <c r="Z127" s="16"/>
      <c r="AA127" s="16"/>
    </row>
    <row r="128" spans="1:27" ht="18" customHeight="1" x14ac:dyDescent="0.35">
      <c r="A128" s="218"/>
      <c r="B128" s="218"/>
      <c r="C128" s="218"/>
      <c r="D128" s="218"/>
      <c r="E128" s="218"/>
      <c r="F128" s="218"/>
      <c r="G128" s="223"/>
      <c r="H128" s="218"/>
      <c r="I128" s="501"/>
      <c r="J128" s="217"/>
      <c r="K128" s="218"/>
      <c r="L128" s="218"/>
      <c r="M128" s="218"/>
      <c r="N128" s="218"/>
      <c r="O128" s="218"/>
      <c r="P128" s="317" t="str">
        <f t="shared" si="1"/>
        <v/>
      </c>
      <c r="Q128" s="16"/>
      <c r="R128" s="16"/>
      <c r="S128" s="16"/>
      <c r="T128" s="16"/>
      <c r="U128" s="16"/>
      <c r="V128" s="16"/>
      <c r="W128" s="16"/>
      <c r="X128" s="16"/>
      <c r="Y128" s="16"/>
      <c r="Z128" s="16"/>
      <c r="AA128" s="16"/>
    </row>
    <row r="129" spans="1:27" ht="18" customHeight="1" x14ac:dyDescent="0.35">
      <c r="A129" s="221"/>
      <c r="B129" s="221"/>
      <c r="C129" s="221"/>
      <c r="D129" s="221"/>
      <c r="E129" s="221"/>
      <c r="F129" s="221"/>
      <c r="G129" s="222"/>
      <c r="H129" s="221"/>
      <c r="I129" s="502"/>
      <c r="J129" s="315"/>
      <c r="K129" s="221"/>
      <c r="L129" s="221"/>
      <c r="M129" s="221"/>
      <c r="N129" s="221"/>
      <c r="O129" s="221"/>
      <c r="P129" s="316" t="str">
        <f t="shared" si="1"/>
        <v/>
      </c>
      <c r="Q129" s="16"/>
      <c r="R129" s="16"/>
      <c r="S129" s="16"/>
      <c r="T129" s="16"/>
      <c r="U129" s="16"/>
      <c r="V129" s="16"/>
      <c r="W129" s="16"/>
      <c r="X129" s="16"/>
      <c r="Y129" s="16"/>
      <c r="Z129" s="16"/>
      <c r="AA129" s="16"/>
    </row>
    <row r="130" spans="1:27" ht="18" customHeight="1" x14ac:dyDescent="0.35">
      <c r="A130" s="218"/>
      <c r="B130" s="218"/>
      <c r="C130" s="218"/>
      <c r="D130" s="218"/>
      <c r="E130" s="218"/>
      <c r="F130" s="218"/>
      <c r="G130" s="223"/>
      <c r="H130" s="218"/>
      <c r="I130" s="501"/>
      <c r="J130" s="217"/>
      <c r="K130" s="218"/>
      <c r="L130" s="218"/>
      <c r="M130" s="218"/>
      <c r="N130" s="218"/>
      <c r="O130" s="218"/>
      <c r="P130" s="317" t="str">
        <f t="shared" si="1"/>
        <v/>
      </c>
      <c r="Q130" s="16"/>
      <c r="R130" s="16"/>
      <c r="S130" s="16"/>
      <c r="T130" s="16"/>
      <c r="U130" s="16"/>
      <c r="V130" s="16"/>
      <c r="W130" s="16"/>
      <c r="X130" s="16"/>
      <c r="Y130" s="16"/>
      <c r="Z130" s="16"/>
      <c r="AA130" s="16"/>
    </row>
    <row r="131" spans="1:27" ht="18" customHeight="1" x14ac:dyDescent="0.35">
      <c r="A131" s="221"/>
      <c r="B131" s="221"/>
      <c r="C131" s="221"/>
      <c r="D131" s="221"/>
      <c r="E131" s="221"/>
      <c r="F131" s="221"/>
      <c r="G131" s="222"/>
      <c r="H131" s="221"/>
      <c r="I131" s="502"/>
      <c r="J131" s="315"/>
      <c r="K131" s="221"/>
      <c r="L131" s="221"/>
      <c r="M131" s="221"/>
      <c r="N131" s="221"/>
      <c r="O131" s="221"/>
      <c r="P131" s="316" t="str">
        <f t="shared" si="1"/>
        <v/>
      </c>
      <c r="Q131" s="16"/>
      <c r="R131" s="16"/>
      <c r="S131" s="16"/>
      <c r="T131" s="16"/>
      <c r="U131" s="16"/>
      <c r="V131" s="16"/>
      <c r="W131" s="16"/>
      <c r="X131" s="16"/>
      <c r="Y131" s="16"/>
      <c r="Z131" s="16"/>
      <c r="AA131" s="16"/>
    </row>
    <row r="132" spans="1:27" ht="18" customHeight="1" x14ac:dyDescent="0.35">
      <c r="A132" s="218"/>
      <c r="B132" s="218"/>
      <c r="C132" s="218"/>
      <c r="D132" s="218"/>
      <c r="E132" s="218"/>
      <c r="F132" s="218"/>
      <c r="G132" s="223"/>
      <c r="H132" s="218"/>
      <c r="I132" s="501"/>
      <c r="J132" s="217"/>
      <c r="K132" s="218"/>
      <c r="L132" s="218"/>
      <c r="M132" s="218"/>
      <c r="N132" s="218"/>
      <c r="O132" s="218"/>
      <c r="P132" s="317" t="str">
        <f t="shared" si="1"/>
        <v/>
      </c>
      <c r="Q132" s="16"/>
      <c r="R132" s="16"/>
      <c r="S132" s="16"/>
      <c r="T132" s="16"/>
      <c r="U132" s="16"/>
      <c r="V132" s="16"/>
      <c r="W132" s="16"/>
      <c r="X132" s="16"/>
      <c r="Y132" s="16"/>
      <c r="Z132" s="16"/>
      <c r="AA132" s="16"/>
    </row>
    <row r="133" spans="1:27" ht="18" customHeight="1" x14ac:dyDescent="0.35">
      <c r="A133" s="221"/>
      <c r="B133" s="221"/>
      <c r="C133" s="221"/>
      <c r="D133" s="221"/>
      <c r="E133" s="221"/>
      <c r="F133" s="221"/>
      <c r="G133" s="222"/>
      <c r="H133" s="221"/>
      <c r="I133" s="502"/>
      <c r="J133" s="315"/>
      <c r="K133" s="221"/>
      <c r="L133" s="221"/>
      <c r="M133" s="221"/>
      <c r="N133" s="221"/>
      <c r="O133" s="221"/>
      <c r="P133" s="316" t="str">
        <f t="shared" si="1"/>
        <v/>
      </c>
      <c r="Q133" s="16"/>
      <c r="R133" s="16"/>
      <c r="S133" s="16"/>
      <c r="T133" s="16"/>
      <c r="U133" s="16"/>
      <c r="V133" s="16"/>
      <c r="W133" s="16"/>
      <c r="X133" s="16"/>
      <c r="Y133" s="16"/>
      <c r="Z133" s="16"/>
      <c r="AA133" s="16"/>
    </row>
    <row r="134" spans="1:27" ht="18" customHeight="1" x14ac:dyDescent="0.35">
      <c r="A134" s="218"/>
      <c r="B134" s="218"/>
      <c r="C134" s="218"/>
      <c r="D134" s="218"/>
      <c r="E134" s="218"/>
      <c r="F134" s="218"/>
      <c r="G134" s="223"/>
      <c r="H134" s="218"/>
      <c r="I134" s="501"/>
      <c r="J134" s="217"/>
      <c r="K134" s="218"/>
      <c r="L134" s="218"/>
      <c r="M134" s="218"/>
      <c r="N134" s="218"/>
      <c r="O134" s="218"/>
      <c r="P134" s="317" t="str">
        <f t="shared" si="1"/>
        <v/>
      </c>
      <c r="Q134" s="16"/>
      <c r="R134" s="16"/>
      <c r="S134" s="16"/>
      <c r="T134" s="16"/>
      <c r="U134" s="16"/>
      <c r="V134" s="16"/>
      <c r="W134" s="16"/>
      <c r="X134" s="16"/>
      <c r="Y134" s="16"/>
      <c r="Z134" s="16"/>
      <c r="AA134" s="16"/>
    </row>
    <row r="135" spans="1:27" ht="18" customHeight="1" x14ac:dyDescent="0.35">
      <c r="A135" s="221"/>
      <c r="B135" s="221"/>
      <c r="C135" s="221"/>
      <c r="D135" s="221"/>
      <c r="E135" s="221"/>
      <c r="F135" s="221"/>
      <c r="G135" s="222"/>
      <c r="H135" s="221"/>
      <c r="I135" s="502"/>
      <c r="J135" s="315"/>
      <c r="K135" s="221"/>
      <c r="L135" s="221"/>
      <c r="M135" s="221"/>
      <c r="N135" s="221"/>
      <c r="O135" s="221"/>
      <c r="P135" s="316" t="str">
        <f t="shared" si="1"/>
        <v/>
      </c>
      <c r="Q135" s="16"/>
      <c r="R135" s="16"/>
      <c r="S135" s="16"/>
      <c r="T135" s="16"/>
      <c r="U135" s="16"/>
      <c r="V135" s="16"/>
      <c r="W135" s="16"/>
      <c r="X135" s="16"/>
      <c r="Y135" s="16"/>
      <c r="Z135" s="16"/>
      <c r="AA135" s="16"/>
    </row>
    <row r="136" spans="1:27" ht="18" customHeight="1" x14ac:dyDescent="0.35">
      <c r="A136" s="218"/>
      <c r="B136" s="218"/>
      <c r="C136" s="218"/>
      <c r="D136" s="218"/>
      <c r="E136" s="218"/>
      <c r="F136" s="218"/>
      <c r="G136" s="223"/>
      <c r="H136" s="218"/>
      <c r="I136" s="501"/>
      <c r="J136" s="217"/>
      <c r="K136" s="218"/>
      <c r="L136" s="218"/>
      <c r="M136" s="218"/>
      <c r="N136" s="218"/>
      <c r="O136" s="218"/>
      <c r="P136" s="317" t="str">
        <f t="shared" si="1"/>
        <v/>
      </c>
      <c r="Q136" s="16"/>
      <c r="R136" s="16"/>
      <c r="S136" s="16"/>
      <c r="T136" s="16"/>
      <c r="U136" s="16"/>
      <c r="V136" s="16"/>
      <c r="W136" s="16"/>
      <c r="X136" s="16"/>
      <c r="Y136" s="16"/>
      <c r="Z136" s="16"/>
      <c r="AA136" s="16"/>
    </row>
    <row r="137" spans="1:27" ht="18" customHeight="1" x14ac:dyDescent="0.35">
      <c r="A137" s="221"/>
      <c r="B137" s="221"/>
      <c r="C137" s="221"/>
      <c r="D137" s="221"/>
      <c r="E137" s="221"/>
      <c r="F137" s="221"/>
      <c r="G137" s="222"/>
      <c r="H137" s="221"/>
      <c r="I137" s="502"/>
      <c r="J137" s="315"/>
      <c r="K137" s="221"/>
      <c r="L137" s="221"/>
      <c r="M137" s="221"/>
      <c r="N137" s="221"/>
      <c r="O137" s="221"/>
      <c r="P137" s="316" t="str">
        <f t="shared" si="1"/>
        <v/>
      </c>
      <c r="Q137" s="16"/>
      <c r="R137" s="16"/>
      <c r="S137" s="16"/>
      <c r="T137" s="16"/>
      <c r="U137" s="16"/>
      <c r="V137" s="16"/>
      <c r="W137" s="16"/>
      <c r="X137" s="16"/>
      <c r="Y137" s="16"/>
      <c r="Z137" s="16"/>
      <c r="AA137" s="16"/>
    </row>
    <row r="138" spans="1:27" ht="18" customHeight="1" x14ac:dyDescent="0.35">
      <c r="A138" s="218"/>
      <c r="B138" s="218"/>
      <c r="C138" s="218"/>
      <c r="D138" s="218"/>
      <c r="E138" s="218"/>
      <c r="F138" s="218"/>
      <c r="G138" s="223"/>
      <c r="H138" s="218"/>
      <c r="I138" s="501"/>
      <c r="J138" s="217"/>
      <c r="K138" s="218"/>
      <c r="L138" s="218"/>
      <c r="M138" s="218"/>
      <c r="N138" s="218"/>
      <c r="O138" s="218"/>
      <c r="P138" s="317" t="str">
        <f t="shared" si="1"/>
        <v/>
      </c>
      <c r="Q138" s="16"/>
      <c r="R138" s="16"/>
      <c r="S138" s="16"/>
      <c r="T138" s="16"/>
      <c r="U138" s="16"/>
      <c r="V138" s="16"/>
      <c r="W138" s="16"/>
      <c r="X138" s="16"/>
      <c r="Y138" s="16"/>
      <c r="Z138" s="16"/>
      <c r="AA138" s="16"/>
    </row>
    <row r="139" spans="1:27" ht="18" customHeight="1" x14ac:dyDescent="0.35">
      <c r="A139" s="221"/>
      <c r="B139" s="221"/>
      <c r="C139" s="221"/>
      <c r="D139" s="221"/>
      <c r="E139" s="221"/>
      <c r="F139" s="221"/>
      <c r="G139" s="222"/>
      <c r="H139" s="221"/>
      <c r="I139" s="502"/>
      <c r="J139" s="315"/>
      <c r="K139" s="221"/>
      <c r="L139" s="221"/>
      <c r="M139" s="221"/>
      <c r="N139" s="221"/>
      <c r="O139" s="221"/>
      <c r="P139" s="316" t="str">
        <f t="shared" si="1"/>
        <v/>
      </c>
      <c r="Q139" s="16"/>
      <c r="R139" s="16"/>
      <c r="S139" s="16"/>
      <c r="T139" s="16"/>
      <c r="U139" s="16"/>
      <c r="V139" s="16"/>
      <c r="W139" s="16"/>
      <c r="X139" s="16"/>
      <c r="Y139" s="16"/>
      <c r="Z139" s="16"/>
      <c r="AA139" s="16"/>
    </row>
    <row r="140" spans="1:27" ht="18" customHeight="1" x14ac:dyDescent="0.35">
      <c r="A140" s="218"/>
      <c r="B140" s="218"/>
      <c r="C140" s="218"/>
      <c r="D140" s="218"/>
      <c r="E140" s="218"/>
      <c r="F140" s="218"/>
      <c r="G140" s="223"/>
      <c r="H140" s="218"/>
      <c r="I140" s="501"/>
      <c r="J140" s="217"/>
      <c r="K140" s="218"/>
      <c r="L140" s="218"/>
      <c r="M140" s="218"/>
      <c r="N140" s="218"/>
      <c r="O140" s="218"/>
      <c r="P140" s="317" t="str">
        <f t="shared" si="1"/>
        <v/>
      </c>
      <c r="Q140" s="16"/>
      <c r="R140" s="16"/>
      <c r="S140" s="16"/>
      <c r="T140" s="16"/>
      <c r="U140" s="16"/>
      <c r="V140" s="16"/>
      <c r="W140" s="16"/>
      <c r="X140" s="16"/>
      <c r="Y140" s="16"/>
      <c r="Z140" s="16"/>
      <c r="AA140" s="16"/>
    </row>
    <row r="141" spans="1:27" ht="18" customHeight="1" x14ac:dyDescent="0.35">
      <c r="A141" s="221"/>
      <c r="B141" s="221"/>
      <c r="C141" s="221"/>
      <c r="D141" s="221"/>
      <c r="E141" s="221"/>
      <c r="F141" s="221"/>
      <c r="G141" s="222"/>
      <c r="H141" s="221"/>
      <c r="I141" s="502"/>
      <c r="J141" s="315"/>
      <c r="K141" s="221"/>
      <c r="L141" s="221"/>
      <c r="M141" s="221"/>
      <c r="N141" s="221"/>
      <c r="O141" s="221"/>
      <c r="P141" s="316" t="str">
        <f t="shared" si="1"/>
        <v/>
      </c>
      <c r="Q141" s="16"/>
      <c r="R141" s="16"/>
      <c r="S141" s="16"/>
      <c r="T141" s="16"/>
      <c r="U141" s="16"/>
      <c r="V141" s="16"/>
      <c r="W141" s="16"/>
      <c r="X141" s="16"/>
      <c r="Y141" s="16"/>
      <c r="Z141" s="16"/>
      <c r="AA141" s="16"/>
    </row>
    <row r="142" spans="1:27" ht="18" customHeight="1" x14ac:dyDescent="0.35">
      <c r="A142" s="218"/>
      <c r="B142" s="218"/>
      <c r="C142" s="218"/>
      <c r="D142" s="218"/>
      <c r="E142" s="218"/>
      <c r="F142" s="218"/>
      <c r="G142" s="223"/>
      <c r="H142" s="218"/>
      <c r="I142" s="501"/>
      <c r="J142" s="217"/>
      <c r="K142" s="218"/>
      <c r="L142" s="218"/>
      <c r="M142" s="218"/>
      <c r="N142" s="218"/>
      <c r="O142" s="218"/>
      <c r="P142" s="317" t="str">
        <f t="shared" si="1"/>
        <v/>
      </c>
      <c r="Q142" s="16"/>
      <c r="R142" s="16"/>
      <c r="S142" s="16"/>
      <c r="T142" s="16"/>
      <c r="U142" s="16"/>
      <c r="V142" s="16"/>
      <c r="W142" s="16"/>
      <c r="X142" s="16"/>
      <c r="Y142" s="16"/>
      <c r="Z142" s="16"/>
      <c r="AA142" s="16"/>
    </row>
    <row r="143" spans="1:27" ht="18" customHeight="1" x14ac:dyDescent="0.35">
      <c r="A143" s="221"/>
      <c r="B143" s="221"/>
      <c r="C143" s="221"/>
      <c r="D143" s="221"/>
      <c r="E143" s="221"/>
      <c r="F143" s="221"/>
      <c r="G143" s="222"/>
      <c r="H143" s="221"/>
      <c r="I143" s="502"/>
      <c r="J143" s="315"/>
      <c r="K143" s="221"/>
      <c r="L143" s="221"/>
      <c r="M143" s="221"/>
      <c r="N143" s="221"/>
      <c r="O143" s="221"/>
      <c r="P143" s="316" t="str">
        <f t="shared" si="1"/>
        <v/>
      </c>
      <c r="Q143" s="16"/>
      <c r="R143" s="16"/>
      <c r="S143" s="16"/>
      <c r="T143" s="16"/>
      <c r="U143" s="16"/>
      <c r="V143" s="16"/>
      <c r="W143" s="16"/>
      <c r="X143" s="16"/>
      <c r="Y143" s="16"/>
      <c r="Z143" s="16"/>
      <c r="AA143" s="16"/>
    </row>
    <row r="144" spans="1:27" ht="18" customHeight="1" x14ac:dyDescent="0.35">
      <c r="A144" s="218"/>
      <c r="B144" s="218"/>
      <c r="C144" s="218"/>
      <c r="D144" s="218"/>
      <c r="E144" s="218"/>
      <c r="F144" s="218"/>
      <c r="G144" s="223"/>
      <c r="H144" s="218"/>
      <c r="I144" s="501"/>
      <c r="J144" s="217"/>
      <c r="K144" s="218"/>
      <c r="L144" s="218"/>
      <c r="M144" s="218"/>
      <c r="N144" s="218"/>
      <c r="O144" s="218"/>
      <c r="P144" s="317" t="str">
        <f t="shared" si="1"/>
        <v/>
      </c>
      <c r="Q144" s="16"/>
      <c r="R144" s="16"/>
      <c r="S144" s="16"/>
      <c r="T144" s="16"/>
      <c r="U144" s="16"/>
      <c r="V144" s="16"/>
      <c r="W144" s="16"/>
      <c r="X144" s="16"/>
      <c r="Y144" s="16"/>
      <c r="Z144" s="16"/>
      <c r="AA144" s="16"/>
    </row>
    <row r="145" spans="1:27" ht="18" customHeight="1" x14ac:dyDescent="0.35">
      <c r="A145" s="221"/>
      <c r="B145" s="221"/>
      <c r="C145" s="221"/>
      <c r="D145" s="221"/>
      <c r="E145" s="221"/>
      <c r="F145" s="221"/>
      <c r="G145" s="222"/>
      <c r="H145" s="221"/>
      <c r="I145" s="502"/>
      <c r="J145" s="315"/>
      <c r="K145" s="221"/>
      <c r="L145" s="221"/>
      <c r="M145" s="221"/>
      <c r="N145" s="221"/>
      <c r="O145" s="221"/>
      <c r="P145" s="316" t="str">
        <f t="shared" si="1"/>
        <v/>
      </c>
      <c r="Q145" s="16"/>
      <c r="R145" s="16"/>
      <c r="S145" s="16"/>
      <c r="T145" s="16"/>
      <c r="U145" s="16"/>
      <c r="V145" s="16"/>
      <c r="W145" s="16"/>
      <c r="X145" s="16"/>
      <c r="Y145" s="16"/>
      <c r="Z145" s="16"/>
      <c r="AA145" s="16"/>
    </row>
    <row r="146" spans="1:27" ht="18" customHeight="1" x14ac:dyDescent="0.35">
      <c r="A146" s="218"/>
      <c r="B146" s="218"/>
      <c r="C146" s="218"/>
      <c r="D146" s="218"/>
      <c r="E146" s="218"/>
      <c r="F146" s="218"/>
      <c r="G146" s="223"/>
      <c r="H146" s="218"/>
      <c r="I146" s="501"/>
      <c r="J146" s="217"/>
      <c r="K146" s="218"/>
      <c r="L146" s="218"/>
      <c r="M146" s="218"/>
      <c r="N146" s="218"/>
      <c r="O146" s="218"/>
      <c r="P146" s="317" t="str">
        <f t="shared" si="1"/>
        <v/>
      </c>
      <c r="Q146" s="16"/>
      <c r="R146" s="16"/>
      <c r="S146" s="16"/>
      <c r="T146" s="16"/>
      <c r="U146" s="16"/>
      <c r="V146" s="16"/>
      <c r="W146" s="16"/>
      <c r="X146" s="16"/>
      <c r="Y146" s="16"/>
      <c r="Z146" s="16"/>
      <c r="AA146" s="16"/>
    </row>
    <row r="147" spans="1:27" ht="18" customHeight="1" x14ac:dyDescent="0.35">
      <c r="A147" s="221"/>
      <c r="B147" s="221"/>
      <c r="C147" s="221"/>
      <c r="D147" s="221"/>
      <c r="E147" s="221"/>
      <c r="F147" s="221"/>
      <c r="G147" s="222"/>
      <c r="H147" s="221"/>
      <c r="I147" s="502"/>
      <c r="J147" s="315"/>
      <c r="K147" s="221"/>
      <c r="L147" s="221"/>
      <c r="M147" s="221"/>
      <c r="N147" s="221"/>
      <c r="O147" s="221"/>
      <c r="P147" s="316" t="str">
        <f t="shared" si="1"/>
        <v/>
      </c>
      <c r="Q147" s="16"/>
      <c r="R147" s="16"/>
      <c r="S147" s="16"/>
      <c r="T147" s="16"/>
      <c r="U147" s="16"/>
      <c r="V147" s="16"/>
      <c r="W147" s="16"/>
      <c r="X147" s="16"/>
      <c r="Y147" s="16"/>
      <c r="Z147" s="16"/>
      <c r="AA147" s="16"/>
    </row>
    <row r="148" spans="1:27" ht="18" customHeight="1" x14ac:dyDescent="0.35">
      <c r="A148" s="218"/>
      <c r="B148" s="218"/>
      <c r="C148" s="218"/>
      <c r="D148" s="218"/>
      <c r="E148" s="218"/>
      <c r="F148" s="218"/>
      <c r="G148" s="223"/>
      <c r="H148" s="218"/>
      <c r="I148" s="501"/>
      <c r="J148" s="217"/>
      <c r="K148" s="218"/>
      <c r="L148" s="218"/>
      <c r="M148" s="218"/>
      <c r="N148" s="218"/>
      <c r="O148" s="218"/>
      <c r="P148" s="317" t="str">
        <f t="shared" si="1"/>
        <v/>
      </c>
      <c r="Q148" s="16"/>
      <c r="R148" s="16"/>
      <c r="S148" s="16"/>
      <c r="T148" s="16"/>
      <c r="U148" s="16"/>
      <c r="V148" s="16"/>
      <c r="W148" s="16"/>
      <c r="X148" s="16"/>
      <c r="Y148" s="16"/>
      <c r="Z148" s="16"/>
      <c r="AA148" s="16"/>
    </row>
    <row r="149" spans="1:27" ht="18" customHeight="1" x14ac:dyDescent="0.35">
      <c r="A149" s="221"/>
      <c r="B149" s="221"/>
      <c r="C149" s="221"/>
      <c r="D149" s="221"/>
      <c r="E149" s="221"/>
      <c r="F149" s="221"/>
      <c r="G149" s="222"/>
      <c r="H149" s="221"/>
      <c r="I149" s="502"/>
      <c r="J149" s="315"/>
      <c r="K149" s="221"/>
      <c r="L149" s="221"/>
      <c r="M149" s="221"/>
      <c r="N149" s="221"/>
      <c r="O149" s="221"/>
      <c r="P149" s="316" t="str">
        <f t="shared" si="1"/>
        <v/>
      </c>
      <c r="Q149" s="16"/>
      <c r="R149" s="16"/>
      <c r="S149" s="16"/>
      <c r="T149" s="16"/>
      <c r="U149" s="16"/>
      <c r="V149" s="16"/>
      <c r="W149" s="16"/>
      <c r="X149" s="16"/>
      <c r="Y149" s="16"/>
      <c r="Z149" s="16"/>
      <c r="AA149" s="16"/>
    </row>
    <row r="150" spans="1:27" ht="18" customHeight="1" x14ac:dyDescent="0.35">
      <c r="A150" s="218"/>
      <c r="B150" s="218"/>
      <c r="C150" s="218"/>
      <c r="D150" s="218"/>
      <c r="E150" s="218"/>
      <c r="F150" s="218"/>
      <c r="G150" s="223"/>
      <c r="H150" s="218"/>
      <c r="I150" s="501"/>
      <c r="J150" s="217"/>
      <c r="K150" s="218"/>
      <c r="L150" s="218"/>
      <c r="M150" s="218"/>
      <c r="N150" s="218"/>
      <c r="O150" s="218"/>
      <c r="P150" s="317" t="str">
        <f t="shared" si="1"/>
        <v/>
      </c>
      <c r="Q150" s="16"/>
      <c r="R150" s="16"/>
      <c r="S150" s="16"/>
      <c r="T150" s="16"/>
      <c r="U150" s="16"/>
      <c r="V150" s="16"/>
      <c r="W150" s="16"/>
      <c r="X150" s="16"/>
      <c r="Y150" s="16"/>
      <c r="Z150" s="16"/>
      <c r="AA150" s="16"/>
    </row>
    <row r="151" spans="1:27" ht="18" customHeight="1" x14ac:dyDescent="0.35">
      <c r="A151" s="221"/>
      <c r="B151" s="221"/>
      <c r="C151" s="221"/>
      <c r="D151" s="221"/>
      <c r="E151" s="221"/>
      <c r="F151" s="221"/>
      <c r="G151" s="222"/>
      <c r="H151" s="221"/>
      <c r="I151" s="502"/>
      <c r="J151" s="315"/>
      <c r="K151" s="221"/>
      <c r="L151" s="221"/>
      <c r="M151" s="221"/>
      <c r="N151" s="221"/>
      <c r="O151" s="221"/>
      <c r="P151" s="316" t="str">
        <f t="shared" si="1"/>
        <v/>
      </c>
      <c r="Q151" s="16"/>
      <c r="R151" s="16"/>
      <c r="S151" s="16"/>
      <c r="T151" s="16"/>
      <c r="U151" s="16"/>
      <c r="V151" s="16"/>
      <c r="W151" s="16"/>
      <c r="X151" s="16"/>
      <c r="Y151" s="16"/>
      <c r="Z151" s="16"/>
      <c r="AA151" s="16"/>
    </row>
    <row r="152" spans="1:27" ht="18" customHeight="1" x14ac:dyDescent="0.35">
      <c r="A152" s="218"/>
      <c r="B152" s="218"/>
      <c r="C152" s="218"/>
      <c r="D152" s="218"/>
      <c r="E152" s="218"/>
      <c r="F152" s="218"/>
      <c r="G152" s="223"/>
      <c r="H152" s="218"/>
      <c r="I152" s="501"/>
      <c r="J152" s="217"/>
      <c r="K152" s="218"/>
      <c r="L152" s="218"/>
      <c r="M152" s="218"/>
      <c r="N152" s="218"/>
      <c r="O152" s="218"/>
      <c r="P152" s="317" t="str">
        <f t="shared" si="1"/>
        <v/>
      </c>
      <c r="Q152" s="16"/>
      <c r="R152" s="16"/>
      <c r="S152" s="16"/>
      <c r="T152" s="16"/>
      <c r="U152" s="16"/>
      <c r="V152" s="16"/>
      <c r="W152" s="16"/>
      <c r="X152" s="16"/>
      <c r="Y152" s="16"/>
      <c r="Z152" s="16"/>
      <c r="AA152" s="16"/>
    </row>
    <row r="153" spans="1:27" ht="18" customHeight="1" x14ac:dyDescent="0.35">
      <c r="A153" s="221"/>
      <c r="B153" s="221"/>
      <c r="C153" s="221"/>
      <c r="D153" s="221"/>
      <c r="E153" s="221"/>
      <c r="F153" s="221"/>
      <c r="G153" s="222"/>
      <c r="H153" s="221"/>
      <c r="I153" s="502"/>
      <c r="J153" s="315"/>
      <c r="K153" s="221"/>
      <c r="L153" s="221"/>
      <c r="M153" s="221"/>
      <c r="N153" s="221"/>
      <c r="O153" s="221"/>
      <c r="P153" s="316" t="str">
        <f t="shared" si="1"/>
        <v/>
      </c>
      <c r="Q153" s="16"/>
      <c r="R153" s="16"/>
      <c r="S153" s="16"/>
      <c r="T153" s="16"/>
      <c r="U153" s="16"/>
      <c r="V153" s="16"/>
      <c r="W153" s="16"/>
      <c r="X153" s="16"/>
      <c r="Y153" s="16"/>
      <c r="Z153" s="16"/>
      <c r="AA153" s="16"/>
    </row>
    <row r="154" spans="1:27" ht="18" customHeight="1" x14ac:dyDescent="0.35">
      <c r="A154" s="218"/>
      <c r="B154" s="218"/>
      <c r="C154" s="218"/>
      <c r="D154" s="218"/>
      <c r="E154" s="218"/>
      <c r="F154" s="218"/>
      <c r="G154" s="223"/>
      <c r="H154" s="218"/>
      <c r="I154" s="501"/>
      <c r="J154" s="217"/>
      <c r="K154" s="218"/>
      <c r="L154" s="218"/>
      <c r="M154" s="218"/>
      <c r="N154" s="218"/>
      <c r="O154" s="218"/>
      <c r="P154" s="317" t="str">
        <f t="shared" si="1"/>
        <v/>
      </c>
      <c r="Q154" s="16"/>
      <c r="R154" s="16"/>
      <c r="S154" s="16"/>
      <c r="T154" s="16"/>
      <c r="U154" s="16"/>
      <c r="V154" s="16"/>
      <c r="W154" s="16"/>
      <c r="X154" s="16"/>
      <c r="Y154" s="16"/>
      <c r="Z154" s="16"/>
      <c r="AA154" s="16"/>
    </row>
    <row r="155" spans="1:27" ht="18" customHeight="1" x14ac:dyDescent="0.35">
      <c r="A155" s="221"/>
      <c r="B155" s="221"/>
      <c r="C155" s="221"/>
      <c r="D155" s="221"/>
      <c r="E155" s="221"/>
      <c r="F155" s="221"/>
      <c r="G155" s="222"/>
      <c r="H155" s="221"/>
      <c r="I155" s="502"/>
      <c r="J155" s="315"/>
      <c r="K155" s="221"/>
      <c r="L155" s="221"/>
      <c r="M155" s="221"/>
      <c r="N155" s="221"/>
      <c r="O155" s="221"/>
      <c r="P155" s="316" t="str">
        <f t="shared" si="1"/>
        <v/>
      </c>
      <c r="Q155" s="16"/>
      <c r="R155" s="16"/>
      <c r="S155" s="16"/>
      <c r="T155" s="16"/>
      <c r="U155" s="16"/>
      <c r="V155" s="16"/>
      <c r="W155" s="16"/>
      <c r="X155" s="16"/>
      <c r="Y155" s="16"/>
      <c r="Z155" s="16"/>
      <c r="AA155" s="16"/>
    </row>
    <row r="156" spans="1:27" ht="18" customHeight="1" x14ac:dyDescent="0.35">
      <c r="A156" s="218"/>
      <c r="B156" s="218"/>
      <c r="C156" s="218"/>
      <c r="D156" s="218"/>
      <c r="E156" s="218"/>
      <c r="F156" s="218"/>
      <c r="G156" s="223"/>
      <c r="H156" s="218"/>
      <c r="I156" s="501"/>
      <c r="J156" s="217"/>
      <c r="K156" s="218"/>
      <c r="L156" s="218"/>
      <c r="M156" s="218"/>
      <c r="N156" s="218"/>
      <c r="O156" s="218"/>
      <c r="P156" s="317" t="str">
        <f t="shared" si="1"/>
        <v/>
      </c>
      <c r="Q156" s="16"/>
      <c r="R156" s="16"/>
      <c r="S156" s="16"/>
      <c r="T156" s="16"/>
      <c r="U156" s="16"/>
      <c r="V156" s="16"/>
      <c r="W156" s="16"/>
      <c r="X156" s="16"/>
      <c r="Y156" s="16"/>
      <c r="Z156" s="16"/>
      <c r="AA156" s="16"/>
    </row>
    <row r="157" spans="1:27" ht="18" customHeight="1" x14ac:dyDescent="0.35">
      <c r="A157" s="221"/>
      <c r="B157" s="221"/>
      <c r="C157" s="221"/>
      <c r="D157" s="221"/>
      <c r="E157" s="221"/>
      <c r="F157" s="221"/>
      <c r="G157" s="222"/>
      <c r="H157" s="221"/>
      <c r="I157" s="502"/>
      <c r="J157" s="315"/>
      <c r="K157" s="221"/>
      <c r="L157" s="221"/>
      <c r="M157" s="221"/>
      <c r="N157" s="221"/>
      <c r="O157" s="221"/>
      <c r="P157" s="316" t="str">
        <f t="shared" si="1"/>
        <v/>
      </c>
      <c r="Q157" s="16"/>
      <c r="R157" s="16"/>
      <c r="S157" s="16"/>
      <c r="T157" s="16"/>
      <c r="U157" s="16"/>
      <c r="V157" s="16"/>
      <c r="W157" s="16"/>
      <c r="X157" s="16"/>
      <c r="Y157" s="16"/>
      <c r="Z157" s="16"/>
      <c r="AA157" s="16"/>
    </row>
    <row r="158" spans="1:27" ht="18" customHeight="1" x14ac:dyDescent="0.35">
      <c r="A158" s="218"/>
      <c r="B158" s="218"/>
      <c r="C158" s="218"/>
      <c r="D158" s="218"/>
      <c r="E158" s="218"/>
      <c r="F158" s="218"/>
      <c r="G158" s="223"/>
      <c r="H158" s="218"/>
      <c r="I158" s="501"/>
      <c r="J158" s="217"/>
      <c r="K158" s="218"/>
      <c r="L158" s="218"/>
      <c r="M158" s="218"/>
      <c r="N158" s="218"/>
      <c r="O158" s="218"/>
      <c r="P158" s="317" t="str">
        <f t="shared" si="1"/>
        <v/>
      </c>
      <c r="Q158" s="16"/>
      <c r="R158" s="16"/>
      <c r="S158" s="16"/>
      <c r="T158" s="16"/>
      <c r="U158" s="16"/>
      <c r="V158" s="16"/>
      <c r="W158" s="16"/>
      <c r="X158" s="16"/>
      <c r="Y158" s="16"/>
      <c r="Z158" s="16"/>
      <c r="AA158" s="16"/>
    </row>
    <row r="159" spans="1:27" ht="18" customHeight="1" x14ac:dyDescent="0.35">
      <c r="A159" s="221"/>
      <c r="B159" s="221"/>
      <c r="C159" s="221"/>
      <c r="D159" s="221"/>
      <c r="E159" s="221"/>
      <c r="F159" s="221"/>
      <c r="G159" s="222"/>
      <c r="H159" s="221"/>
      <c r="I159" s="502"/>
      <c r="J159" s="315"/>
      <c r="K159" s="221"/>
      <c r="L159" s="221"/>
      <c r="M159" s="221"/>
      <c r="N159" s="221"/>
      <c r="O159" s="221"/>
      <c r="P159" s="316" t="str">
        <f t="shared" si="1"/>
        <v/>
      </c>
      <c r="Q159" s="16"/>
      <c r="R159" s="16"/>
      <c r="S159" s="16"/>
      <c r="T159" s="16"/>
      <c r="U159" s="16"/>
      <c r="V159" s="16"/>
      <c r="W159" s="16"/>
      <c r="X159" s="16"/>
      <c r="Y159" s="16"/>
      <c r="Z159" s="16"/>
      <c r="AA159" s="16"/>
    </row>
    <row r="160" spans="1:27" ht="18" customHeight="1" x14ac:dyDescent="0.35">
      <c r="A160" s="218"/>
      <c r="B160" s="218"/>
      <c r="C160" s="218"/>
      <c r="D160" s="218"/>
      <c r="E160" s="218"/>
      <c r="F160" s="218"/>
      <c r="G160" s="223"/>
      <c r="H160" s="218"/>
      <c r="I160" s="501"/>
      <c r="J160" s="217"/>
      <c r="K160" s="218"/>
      <c r="L160" s="218"/>
      <c r="M160" s="218"/>
      <c r="N160" s="218"/>
      <c r="O160" s="218"/>
      <c r="P160" s="317" t="str">
        <f t="shared" si="1"/>
        <v/>
      </c>
      <c r="Q160" s="16"/>
      <c r="R160" s="16"/>
      <c r="S160" s="16"/>
      <c r="T160" s="16"/>
      <c r="U160" s="16"/>
      <c r="V160" s="16"/>
      <c r="W160" s="16"/>
      <c r="X160" s="16"/>
      <c r="Y160" s="16"/>
      <c r="Z160" s="16"/>
      <c r="AA160" s="16"/>
    </row>
    <row r="161" spans="1:27" ht="18" customHeight="1" x14ac:dyDescent="0.35">
      <c r="A161" s="221"/>
      <c r="B161" s="221"/>
      <c r="C161" s="221"/>
      <c r="D161" s="221"/>
      <c r="E161" s="221"/>
      <c r="F161" s="221"/>
      <c r="G161" s="222"/>
      <c r="H161" s="221"/>
      <c r="I161" s="502"/>
      <c r="J161" s="315"/>
      <c r="K161" s="221"/>
      <c r="L161" s="221"/>
      <c r="M161" s="221"/>
      <c r="N161" s="221"/>
      <c r="O161" s="221"/>
      <c r="P161" s="316" t="str">
        <f t="shared" si="1"/>
        <v/>
      </c>
      <c r="Q161" s="16"/>
      <c r="R161" s="16"/>
      <c r="S161" s="16"/>
      <c r="T161" s="16"/>
      <c r="U161" s="16"/>
      <c r="V161" s="16"/>
      <c r="W161" s="16"/>
      <c r="X161" s="16"/>
      <c r="Y161" s="16"/>
      <c r="Z161" s="16"/>
      <c r="AA161" s="16"/>
    </row>
    <row r="162" spans="1:27" ht="18" customHeight="1" x14ac:dyDescent="0.35">
      <c r="A162" s="218"/>
      <c r="B162" s="218"/>
      <c r="C162" s="218"/>
      <c r="D162" s="218"/>
      <c r="E162" s="218"/>
      <c r="F162" s="218"/>
      <c r="G162" s="223"/>
      <c r="H162" s="218"/>
      <c r="I162" s="501"/>
      <c r="J162" s="217"/>
      <c r="K162" s="218"/>
      <c r="L162" s="218"/>
      <c r="M162" s="218"/>
      <c r="N162" s="218"/>
      <c r="O162" s="218"/>
      <c r="P162" s="317" t="str">
        <f t="shared" si="1"/>
        <v/>
      </c>
      <c r="Q162" s="16"/>
      <c r="R162" s="16"/>
      <c r="S162" s="16"/>
      <c r="T162" s="16"/>
      <c r="U162" s="16"/>
      <c r="V162" s="16"/>
      <c r="W162" s="16"/>
      <c r="X162" s="16"/>
      <c r="Y162" s="16"/>
      <c r="Z162" s="16"/>
      <c r="AA162" s="16"/>
    </row>
    <row r="163" spans="1:27" ht="18" customHeight="1" x14ac:dyDescent="0.35">
      <c r="A163" s="221"/>
      <c r="B163" s="221"/>
      <c r="C163" s="221"/>
      <c r="D163" s="221"/>
      <c r="E163" s="221"/>
      <c r="F163" s="221"/>
      <c r="G163" s="222"/>
      <c r="H163" s="221"/>
      <c r="I163" s="502"/>
      <c r="J163" s="315"/>
      <c r="K163" s="221"/>
      <c r="L163" s="221"/>
      <c r="M163" s="221"/>
      <c r="N163" s="221"/>
      <c r="O163" s="221"/>
      <c r="P163" s="316" t="str">
        <f t="shared" si="1"/>
        <v/>
      </c>
      <c r="Q163" s="16"/>
      <c r="R163" s="16"/>
      <c r="S163" s="16"/>
      <c r="T163" s="16"/>
      <c r="U163" s="16"/>
      <c r="V163" s="16"/>
      <c r="W163" s="16"/>
      <c r="X163" s="16"/>
      <c r="Y163" s="16"/>
      <c r="Z163" s="16"/>
      <c r="AA163" s="16"/>
    </row>
    <row r="164" spans="1:27" ht="18" customHeight="1" x14ac:dyDescent="0.35">
      <c r="A164" s="218"/>
      <c r="B164" s="218"/>
      <c r="C164" s="218"/>
      <c r="D164" s="218"/>
      <c r="E164" s="218"/>
      <c r="F164" s="218"/>
      <c r="G164" s="223"/>
      <c r="H164" s="218"/>
      <c r="I164" s="501"/>
      <c r="J164" s="217"/>
      <c r="K164" s="218"/>
      <c r="L164" s="218"/>
      <c r="M164" s="218"/>
      <c r="N164" s="218"/>
      <c r="O164" s="218"/>
      <c r="P164" s="317" t="str">
        <f t="shared" si="1"/>
        <v/>
      </c>
      <c r="Q164" s="16"/>
      <c r="R164" s="16"/>
      <c r="S164" s="16"/>
      <c r="T164" s="16"/>
      <c r="U164" s="16"/>
      <c r="V164" s="16"/>
      <c r="W164" s="16"/>
      <c r="X164" s="16"/>
      <c r="Y164" s="16"/>
      <c r="Z164" s="16"/>
      <c r="AA164" s="16"/>
    </row>
    <row r="165" spans="1:27" ht="18" customHeight="1" x14ac:dyDescent="0.35">
      <c r="A165" s="221"/>
      <c r="B165" s="221"/>
      <c r="C165" s="221"/>
      <c r="D165" s="221"/>
      <c r="E165" s="221"/>
      <c r="F165" s="221"/>
      <c r="G165" s="222"/>
      <c r="H165" s="221"/>
      <c r="I165" s="502"/>
      <c r="J165" s="315"/>
      <c r="K165" s="221"/>
      <c r="L165" s="221"/>
      <c r="M165" s="221"/>
      <c r="N165" s="221"/>
      <c r="O165" s="221"/>
      <c r="P165" s="316" t="str">
        <f t="shared" si="1"/>
        <v/>
      </c>
      <c r="Q165" s="16"/>
      <c r="R165" s="16"/>
      <c r="S165" s="16"/>
      <c r="T165" s="16"/>
      <c r="U165" s="16"/>
      <c r="V165" s="16"/>
      <c r="W165" s="16"/>
      <c r="X165" s="16"/>
      <c r="Y165" s="16"/>
      <c r="Z165" s="16"/>
      <c r="AA165" s="16"/>
    </row>
    <row r="166" spans="1:27" ht="18" customHeight="1" x14ac:dyDescent="0.35">
      <c r="A166" s="218"/>
      <c r="B166" s="218"/>
      <c r="C166" s="218"/>
      <c r="D166" s="218"/>
      <c r="E166" s="218"/>
      <c r="F166" s="218"/>
      <c r="G166" s="223"/>
      <c r="H166" s="218"/>
      <c r="I166" s="501"/>
      <c r="J166" s="217"/>
      <c r="K166" s="218"/>
      <c r="L166" s="218"/>
      <c r="M166" s="218"/>
      <c r="N166" s="218"/>
      <c r="O166" s="218"/>
      <c r="P166" s="317" t="str">
        <f t="shared" si="1"/>
        <v/>
      </c>
      <c r="Q166" s="16"/>
      <c r="R166" s="16"/>
      <c r="S166" s="16"/>
      <c r="T166" s="16"/>
      <c r="U166" s="16"/>
      <c r="V166" s="16"/>
      <c r="W166" s="16"/>
      <c r="X166" s="16"/>
      <c r="Y166" s="16"/>
      <c r="Z166" s="16"/>
      <c r="AA166" s="16"/>
    </row>
    <row r="167" spans="1:27" ht="18" customHeight="1" x14ac:dyDescent="0.35">
      <c r="A167" s="221"/>
      <c r="B167" s="221"/>
      <c r="C167" s="221"/>
      <c r="D167" s="221"/>
      <c r="E167" s="221"/>
      <c r="F167" s="221"/>
      <c r="G167" s="222"/>
      <c r="H167" s="221"/>
      <c r="I167" s="502"/>
      <c r="J167" s="315"/>
      <c r="K167" s="221"/>
      <c r="L167" s="221"/>
      <c r="M167" s="221"/>
      <c r="N167" s="221"/>
      <c r="O167" s="221"/>
      <c r="P167" s="316" t="str">
        <f t="shared" si="1"/>
        <v/>
      </c>
      <c r="Q167" s="16"/>
      <c r="R167" s="16"/>
      <c r="S167" s="16"/>
      <c r="T167" s="16"/>
      <c r="U167" s="16"/>
      <c r="V167" s="16"/>
      <c r="W167" s="16"/>
      <c r="X167" s="16"/>
      <c r="Y167" s="16"/>
      <c r="Z167" s="16"/>
      <c r="AA167" s="16"/>
    </row>
    <row r="168" spans="1:27" ht="18" customHeight="1" x14ac:dyDescent="0.35">
      <c r="A168" s="218"/>
      <c r="B168" s="218"/>
      <c r="C168" s="218"/>
      <c r="D168" s="218"/>
      <c r="E168" s="218"/>
      <c r="F168" s="218"/>
      <c r="G168" s="223"/>
      <c r="H168" s="218"/>
      <c r="I168" s="501"/>
      <c r="J168" s="217"/>
      <c r="K168" s="218"/>
      <c r="L168" s="218"/>
      <c r="M168" s="218"/>
      <c r="N168" s="218"/>
      <c r="O168" s="218"/>
      <c r="P168" s="317" t="str">
        <f t="shared" si="1"/>
        <v/>
      </c>
      <c r="Q168" s="16"/>
      <c r="R168" s="16"/>
      <c r="S168" s="16"/>
      <c r="T168" s="16"/>
      <c r="U168" s="16"/>
      <c r="V168" s="16"/>
      <c r="W168" s="16"/>
      <c r="X168" s="16"/>
      <c r="Y168" s="16"/>
      <c r="Z168" s="16"/>
      <c r="AA168" s="16"/>
    </row>
    <row r="169" spans="1:27" ht="18" customHeight="1" x14ac:dyDescent="0.35">
      <c r="A169" s="221"/>
      <c r="B169" s="221"/>
      <c r="C169" s="221"/>
      <c r="D169" s="221"/>
      <c r="E169" s="221"/>
      <c r="F169" s="221"/>
      <c r="G169" s="222"/>
      <c r="H169" s="221"/>
      <c r="I169" s="502"/>
      <c r="J169" s="315"/>
      <c r="K169" s="221"/>
      <c r="L169" s="221"/>
      <c r="M169" s="221"/>
      <c r="N169" s="221"/>
      <c r="O169" s="221"/>
      <c r="P169" s="316" t="str">
        <f t="shared" si="1"/>
        <v/>
      </c>
      <c r="Q169" s="16"/>
      <c r="R169" s="16"/>
      <c r="S169" s="16"/>
      <c r="T169" s="16"/>
      <c r="U169" s="16"/>
      <c r="V169" s="16"/>
      <c r="W169" s="16"/>
      <c r="X169" s="16"/>
      <c r="Y169" s="16"/>
      <c r="Z169" s="16"/>
      <c r="AA169" s="16"/>
    </row>
    <row r="170" spans="1:27" ht="18" customHeight="1" x14ac:dyDescent="0.35">
      <c r="A170" s="218"/>
      <c r="B170" s="218"/>
      <c r="C170" s="218"/>
      <c r="D170" s="218"/>
      <c r="E170" s="218"/>
      <c r="F170" s="218"/>
      <c r="G170" s="223"/>
      <c r="H170" s="218"/>
      <c r="I170" s="501"/>
      <c r="J170" s="217"/>
      <c r="K170" s="218"/>
      <c r="L170" s="218"/>
      <c r="M170" s="218"/>
      <c r="N170" s="218"/>
      <c r="O170" s="218"/>
      <c r="P170" s="317" t="str">
        <f t="shared" si="1"/>
        <v/>
      </c>
      <c r="Q170" s="16"/>
      <c r="R170" s="16"/>
      <c r="S170" s="16"/>
      <c r="T170" s="16"/>
      <c r="U170" s="16"/>
      <c r="V170" s="16"/>
      <c r="W170" s="16"/>
      <c r="X170" s="16"/>
      <c r="Y170" s="16"/>
      <c r="Z170" s="16"/>
      <c r="AA170" s="16"/>
    </row>
    <row r="171" spans="1:27" ht="18" customHeight="1" x14ac:dyDescent="0.35">
      <c r="A171" s="221"/>
      <c r="B171" s="221"/>
      <c r="C171" s="221"/>
      <c r="D171" s="221"/>
      <c r="E171" s="221"/>
      <c r="F171" s="221"/>
      <c r="G171" s="222"/>
      <c r="H171" s="221"/>
      <c r="I171" s="502"/>
      <c r="J171" s="315"/>
      <c r="K171" s="221"/>
      <c r="L171" s="221"/>
      <c r="M171" s="221"/>
      <c r="N171" s="221"/>
      <c r="O171" s="221"/>
      <c r="P171" s="316" t="str">
        <f t="shared" si="1"/>
        <v/>
      </c>
      <c r="Q171" s="16"/>
      <c r="R171" s="16"/>
      <c r="S171" s="16"/>
      <c r="T171" s="16"/>
      <c r="U171" s="16"/>
      <c r="V171" s="16"/>
      <c r="W171" s="16"/>
      <c r="X171" s="16"/>
      <c r="Y171" s="16"/>
      <c r="Z171" s="16"/>
      <c r="AA171" s="16"/>
    </row>
    <row r="172" spans="1:27" ht="18" customHeight="1" x14ac:dyDescent="0.35">
      <c r="A172" s="218"/>
      <c r="B172" s="218"/>
      <c r="C172" s="218"/>
      <c r="D172" s="218"/>
      <c r="E172" s="218"/>
      <c r="F172" s="218"/>
      <c r="G172" s="223"/>
      <c r="H172" s="218"/>
      <c r="I172" s="501"/>
      <c r="J172" s="217"/>
      <c r="K172" s="218"/>
      <c r="L172" s="218"/>
      <c r="M172" s="218"/>
      <c r="N172" s="218"/>
      <c r="O172" s="218"/>
      <c r="P172" s="317" t="str">
        <f t="shared" si="1"/>
        <v/>
      </c>
      <c r="Q172" s="16"/>
      <c r="R172" s="16"/>
      <c r="S172" s="16"/>
      <c r="T172" s="16"/>
      <c r="U172" s="16"/>
      <c r="V172" s="16"/>
      <c r="W172" s="16"/>
      <c r="X172" s="16"/>
      <c r="Y172" s="16"/>
      <c r="Z172" s="16"/>
      <c r="AA172" s="16"/>
    </row>
    <row r="173" spans="1:27" ht="18" customHeight="1" x14ac:dyDescent="0.35">
      <c r="A173" s="221"/>
      <c r="B173" s="221"/>
      <c r="C173" s="221"/>
      <c r="D173" s="221"/>
      <c r="E173" s="221"/>
      <c r="F173" s="221"/>
      <c r="G173" s="222"/>
      <c r="H173" s="221"/>
      <c r="I173" s="502"/>
      <c r="J173" s="315"/>
      <c r="K173" s="221"/>
      <c r="L173" s="221"/>
      <c r="M173" s="221"/>
      <c r="N173" s="221"/>
      <c r="O173" s="221"/>
      <c r="P173" s="316" t="str">
        <f t="shared" si="1"/>
        <v/>
      </c>
      <c r="Q173" s="16"/>
      <c r="R173" s="16"/>
      <c r="S173" s="16"/>
      <c r="T173" s="16"/>
      <c r="U173" s="16"/>
      <c r="V173" s="16"/>
      <c r="W173" s="16"/>
      <c r="X173" s="16"/>
      <c r="Y173" s="16"/>
      <c r="Z173" s="16"/>
      <c r="AA173" s="16"/>
    </row>
    <row r="174" spans="1:27" ht="18" customHeight="1" x14ac:dyDescent="0.35">
      <c r="A174" s="218"/>
      <c r="B174" s="218"/>
      <c r="C174" s="218"/>
      <c r="D174" s="218"/>
      <c r="E174" s="218"/>
      <c r="F174" s="218"/>
      <c r="G174" s="223"/>
      <c r="H174" s="218"/>
      <c r="I174" s="501"/>
      <c r="J174" s="217"/>
      <c r="K174" s="218"/>
      <c r="L174" s="218"/>
      <c r="M174" s="218"/>
      <c r="N174" s="218"/>
      <c r="O174" s="218"/>
      <c r="P174" s="317" t="str">
        <f t="shared" si="1"/>
        <v/>
      </c>
      <c r="Q174" s="16"/>
      <c r="R174" s="16"/>
      <c r="S174" s="16"/>
      <c r="T174" s="16"/>
      <c r="U174" s="16"/>
      <c r="V174" s="16"/>
      <c r="W174" s="16"/>
      <c r="X174" s="16"/>
      <c r="Y174" s="16"/>
      <c r="Z174" s="16"/>
      <c r="AA174" s="16"/>
    </row>
    <row r="175" spans="1:27" ht="18" customHeight="1" x14ac:dyDescent="0.35">
      <c r="A175" s="221"/>
      <c r="B175" s="221"/>
      <c r="C175" s="221"/>
      <c r="D175" s="221"/>
      <c r="E175" s="221"/>
      <c r="F175" s="221"/>
      <c r="G175" s="222"/>
      <c r="H175" s="221"/>
      <c r="I175" s="502"/>
      <c r="J175" s="315"/>
      <c r="K175" s="221"/>
      <c r="L175" s="221"/>
      <c r="M175" s="221"/>
      <c r="N175" s="221"/>
      <c r="O175" s="221"/>
      <c r="P175" s="316" t="str">
        <f t="shared" si="1"/>
        <v/>
      </c>
      <c r="Q175" s="16"/>
      <c r="R175" s="16"/>
      <c r="S175" s="16"/>
      <c r="T175" s="16"/>
      <c r="U175" s="16"/>
      <c r="V175" s="16"/>
      <c r="W175" s="16"/>
      <c r="X175" s="16"/>
      <c r="Y175" s="16"/>
      <c r="Z175" s="16"/>
      <c r="AA175" s="16"/>
    </row>
    <row r="176" spans="1:27" ht="18" customHeight="1" x14ac:dyDescent="0.35">
      <c r="A176" s="218"/>
      <c r="B176" s="218"/>
      <c r="C176" s="218"/>
      <c r="D176" s="218"/>
      <c r="E176" s="218"/>
      <c r="F176" s="218"/>
      <c r="G176" s="223"/>
      <c r="H176" s="218"/>
      <c r="I176" s="501"/>
      <c r="J176" s="217"/>
      <c r="K176" s="218"/>
      <c r="L176" s="218"/>
      <c r="M176" s="218"/>
      <c r="N176" s="218"/>
      <c r="O176" s="218"/>
      <c r="P176" s="317" t="str">
        <f t="shared" si="1"/>
        <v/>
      </c>
      <c r="Q176" s="16"/>
      <c r="R176" s="16"/>
      <c r="S176" s="16"/>
      <c r="T176" s="16"/>
      <c r="U176" s="16"/>
      <c r="V176" s="16"/>
      <c r="W176" s="16"/>
      <c r="X176" s="16"/>
      <c r="Y176" s="16"/>
      <c r="Z176" s="16"/>
      <c r="AA176" s="16"/>
    </row>
    <row r="177" spans="1:27" ht="18" customHeight="1" x14ac:dyDescent="0.35">
      <c r="A177" s="221"/>
      <c r="B177" s="221"/>
      <c r="C177" s="221"/>
      <c r="D177" s="221"/>
      <c r="E177" s="221"/>
      <c r="F177" s="221"/>
      <c r="G177" s="222"/>
      <c r="H177" s="221"/>
      <c r="I177" s="502"/>
      <c r="J177" s="315"/>
      <c r="K177" s="221"/>
      <c r="L177" s="221"/>
      <c r="M177" s="221"/>
      <c r="N177" s="221"/>
      <c r="O177" s="221"/>
      <c r="P177" s="316" t="str">
        <f t="shared" si="1"/>
        <v/>
      </c>
      <c r="Q177" s="16"/>
      <c r="R177" s="16"/>
      <c r="S177" s="16"/>
      <c r="T177" s="16"/>
      <c r="U177" s="16"/>
      <c r="V177" s="16"/>
      <c r="W177" s="16"/>
      <c r="X177" s="16"/>
      <c r="Y177" s="16"/>
      <c r="Z177" s="16"/>
      <c r="AA177" s="16"/>
    </row>
    <row r="178" spans="1:27" ht="18" customHeight="1" x14ac:dyDescent="0.35">
      <c r="A178" s="218"/>
      <c r="B178" s="218"/>
      <c r="C178" s="218"/>
      <c r="D178" s="218"/>
      <c r="E178" s="218"/>
      <c r="F178" s="218"/>
      <c r="G178" s="223"/>
      <c r="H178" s="218"/>
      <c r="I178" s="501"/>
      <c r="J178" s="217"/>
      <c r="K178" s="218"/>
      <c r="L178" s="218"/>
      <c r="M178" s="218"/>
      <c r="N178" s="218"/>
      <c r="O178" s="218"/>
      <c r="P178" s="317" t="str">
        <f t="shared" si="1"/>
        <v/>
      </c>
      <c r="Q178" s="16"/>
      <c r="R178" s="16"/>
      <c r="S178" s="16"/>
      <c r="T178" s="16"/>
      <c r="U178" s="16"/>
      <c r="V178" s="16"/>
      <c r="W178" s="16"/>
      <c r="X178" s="16"/>
      <c r="Y178" s="16"/>
      <c r="Z178" s="16"/>
      <c r="AA178" s="16"/>
    </row>
    <row r="179" spans="1:27" ht="18" customHeight="1" x14ac:dyDescent="0.35">
      <c r="A179" s="221"/>
      <c r="B179" s="221"/>
      <c r="C179" s="221"/>
      <c r="D179" s="221"/>
      <c r="E179" s="221"/>
      <c r="F179" s="221"/>
      <c r="G179" s="222"/>
      <c r="H179" s="221"/>
      <c r="I179" s="502"/>
      <c r="J179" s="315"/>
      <c r="K179" s="221"/>
      <c r="L179" s="221"/>
      <c r="M179" s="221"/>
      <c r="N179" s="221"/>
      <c r="O179" s="221"/>
      <c r="P179" s="316" t="str">
        <f t="shared" si="1"/>
        <v/>
      </c>
      <c r="Q179" s="16"/>
      <c r="R179" s="16"/>
      <c r="S179" s="16"/>
      <c r="T179" s="16"/>
      <c r="U179" s="16"/>
      <c r="V179" s="16"/>
      <c r="W179" s="16"/>
      <c r="X179" s="16"/>
      <c r="Y179" s="16"/>
      <c r="Z179" s="16"/>
      <c r="AA179" s="16"/>
    </row>
    <row r="180" spans="1:27" ht="18" customHeight="1" x14ac:dyDescent="0.35">
      <c r="A180" s="218"/>
      <c r="B180" s="218"/>
      <c r="C180" s="218"/>
      <c r="D180" s="218"/>
      <c r="E180" s="218"/>
      <c r="F180" s="218"/>
      <c r="G180" s="223"/>
      <c r="H180" s="218"/>
      <c r="I180" s="501"/>
      <c r="J180" s="217"/>
      <c r="K180" s="218"/>
      <c r="L180" s="218"/>
      <c r="M180" s="218"/>
      <c r="N180" s="218"/>
      <c r="O180" s="218"/>
      <c r="P180" s="317" t="str">
        <f t="shared" si="1"/>
        <v/>
      </c>
      <c r="Q180" s="16"/>
      <c r="R180" s="16"/>
      <c r="S180" s="16"/>
      <c r="T180" s="16"/>
      <c r="U180" s="16"/>
      <c r="V180" s="16"/>
      <c r="W180" s="16"/>
      <c r="X180" s="16"/>
      <c r="Y180" s="16"/>
      <c r="Z180" s="16"/>
      <c r="AA180" s="16"/>
    </row>
    <row r="181" spans="1:27" ht="18" customHeight="1" x14ac:dyDescent="0.35">
      <c r="A181" s="221"/>
      <c r="B181" s="221"/>
      <c r="C181" s="221"/>
      <c r="D181" s="221"/>
      <c r="E181" s="221"/>
      <c r="F181" s="221"/>
      <c r="G181" s="222"/>
      <c r="H181" s="221"/>
      <c r="I181" s="502"/>
      <c r="J181" s="315"/>
      <c r="K181" s="221"/>
      <c r="L181" s="221"/>
      <c r="M181" s="221"/>
      <c r="N181" s="221"/>
      <c r="O181" s="221"/>
      <c r="P181" s="316" t="str">
        <f t="shared" si="1"/>
        <v/>
      </c>
      <c r="Q181" s="16"/>
      <c r="R181" s="16"/>
      <c r="S181" s="16"/>
      <c r="T181" s="16"/>
      <c r="U181" s="16"/>
      <c r="V181" s="16"/>
      <c r="W181" s="16"/>
      <c r="X181" s="16"/>
      <c r="Y181" s="16"/>
      <c r="Z181" s="16"/>
      <c r="AA181" s="16"/>
    </row>
    <row r="182" spans="1:27" ht="18" customHeight="1" x14ac:dyDescent="0.35">
      <c r="A182" s="218"/>
      <c r="B182" s="218"/>
      <c r="C182" s="218"/>
      <c r="D182" s="218"/>
      <c r="E182" s="218"/>
      <c r="F182" s="218"/>
      <c r="G182" s="223"/>
      <c r="H182" s="218"/>
      <c r="I182" s="501"/>
      <c r="J182" s="217"/>
      <c r="K182" s="218"/>
      <c r="L182" s="218"/>
      <c r="M182" s="218"/>
      <c r="N182" s="218"/>
      <c r="O182" s="218"/>
      <c r="P182" s="317" t="str">
        <f t="shared" si="1"/>
        <v/>
      </c>
      <c r="Q182" s="16"/>
      <c r="R182" s="16"/>
      <c r="S182" s="16"/>
      <c r="T182" s="16"/>
      <c r="U182" s="16"/>
      <c r="V182" s="16"/>
      <c r="W182" s="16"/>
      <c r="X182" s="16"/>
      <c r="Y182" s="16"/>
      <c r="Z182" s="16"/>
      <c r="AA182" s="16"/>
    </row>
    <row r="183" spans="1:27" ht="18" customHeight="1" x14ac:dyDescent="0.35">
      <c r="A183" s="221"/>
      <c r="B183" s="221"/>
      <c r="C183" s="221"/>
      <c r="D183" s="221"/>
      <c r="E183" s="221"/>
      <c r="F183" s="221"/>
      <c r="G183" s="222"/>
      <c r="H183" s="221"/>
      <c r="I183" s="502"/>
      <c r="J183" s="315"/>
      <c r="K183" s="221"/>
      <c r="L183" s="221"/>
      <c r="M183" s="221"/>
      <c r="N183" s="221"/>
      <c r="O183" s="221"/>
      <c r="P183" s="316" t="str">
        <f t="shared" si="1"/>
        <v/>
      </c>
      <c r="Q183" s="16"/>
      <c r="R183" s="16"/>
      <c r="S183" s="16"/>
      <c r="T183" s="16"/>
      <c r="U183" s="16"/>
      <c r="V183" s="16"/>
      <c r="W183" s="16"/>
      <c r="X183" s="16"/>
      <c r="Y183" s="16"/>
      <c r="Z183" s="16"/>
      <c r="AA183" s="16"/>
    </row>
    <row r="184" spans="1:27" ht="18" customHeight="1" x14ac:dyDescent="0.35">
      <c r="A184" s="218"/>
      <c r="B184" s="218"/>
      <c r="C184" s="218"/>
      <c r="D184" s="218"/>
      <c r="E184" s="218"/>
      <c r="F184" s="218"/>
      <c r="G184" s="223"/>
      <c r="H184" s="218"/>
      <c r="I184" s="501"/>
      <c r="J184" s="217"/>
      <c r="K184" s="218"/>
      <c r="L184" s="218"/>
      <c r="M184" s="218"/>
      <c r="N184" s="218"/>
      <c r="O184" s="218"/>
      <c r="P184" s="317" t="str">
        <f t="shared" si="1"/>
        <v/>
      </c>
      <c r="Q184" s="16"/>
      <c r="R184" s="16"/>
      <c r="S184" s="16"/>
      <c r="T184" s="16"/>
      <c r="U184" s="16"/>
      <c r="V184" s="16"/>
      <c r="W184" s="16"/>
      <c r="X184" s="16"/>
      <c r="Y184" s="16"/>
      <c r="Z184" s="16"/>
      <c r="AA184" s="16"/>
    </row>
    <row r="185" spans="1:27" ht="18" customHeight="1" x14ac:dyDescent="0.35">
      <c r="A185" s="221"/>
      <c r="B185" s="221"/>
      <c r="C185" s="221"/>
      <c r="D185" s="221"/>
      <c r="E185" s="221"/>
      <c r="F185" s="221"/>
      <c r="G185" s="222"/>
      <c r="H185" s="221"/>
      <c r="I185" s="502"/>
      <c r="J185" s="315"/>
      <c r="K185" s="221"/>
      <c r="L185" s="221"/>
      <c r="M185" s="221"/>
      <c r="N185" s="221"/>
      <c r="O185" s="221"/>
      <c r="P185" s="316" t="str">
        <f t="shared" si="1"/>
        <v/>
      </c>
      <c r="Q185" s="16"/>
      <c r="R185" s="16"/>
      <c r="S185" s="16"/>
      <c r="T185" s="16"/>
      <c r="U185" s="16"/>
      <c r="V185" s="16"/>
      <c r="W185" s="16"/>
      <c r="X185" s="16"/>
      <c r="Y185" s="16"/>
      <c r="Z185" s="16"/>
      <c r="AA185" s="16"/>
    </row>
    <row r="186" spans="1:27" ht="18" customHeight="1" x14ac:dyDescent="0.35">
      <c r="A186" s="218"/>
      <c r="B186" s="218"/>
      <c r="C186" s="218"/>
      <c r="D186" s="218"/>
      <c r="E186" s="218"/>
      <c r="F186" s="218"/>
      <c r="G186" s="223"/>
      <c r="H186" s="218"/>
      <c r="I186" s="501"/>
      <c r="J186" s="217"/>
      <c r="K186" s="218"/>
      <c r="L186" s="218"/>
      <c r="M186" s="218"/>
      <c r="N186" s="218"/>
      <c r="O186" s="218"/>
      <c r="P186" s="317" t="str">
        <f t="shared" si="1"/>
        <v/>
      </c>
      <c r="Q186" s="16"/>
      <c r="R186" s="16"/>
      <c r="S186" s="16"/>
      <c r="T186" s="16"/>
      <c r="U186" s="16"/>
      <c r="V186" s="16"/>
      <c r="W186" s="16"/>
      <c r="X186" s="16"/>
      <c r="Y186" s="16"/>
      <c r="Z186" s="16"/>
      <c r="AA186" s="16"/>
    </row>
    <row r="187" spans="1:27" ht="18" customHeight="1" x14ac:dyDescent="0.35">
      <c r="A187" s="221"/>
      <c r="B187" s="221"/>
      <c r="C187" s="221"/>
      <c r="D187" s="221"/>
      <c r="E187" s="221"/>
      <c r="F187" s="221"/>
      <c r="G187" s="222"/>
      <c r="H187" s="221"/>
      <c r="I187" s="502"/>
      <c r="J187" s="315"/>
      <c r="K187" s="221"/>
      <c r="L187" s="221"/>
      <c r="M187" s="221"/>
      <c r="N187" s="221"/>
      <c r="O187" s="221"/>
      <c r="P187" s="316" t="str">
        <f t="shared" si="1"/>
        <v/>
      </c>
      <c r="Q187" s="16"/>
      <c r="R187" s="16"/>
      <c r="S187" s="16"/>
      <c r="T187" s="16"/>
      <c r="U187" s="16"/>
      <c r="V187" s="16"/>
      <c r="W187" s="16"/>
      <c r="X187" s="16"/>
      <c r="Y187" s="16"/>
      <c r="Z187" s="16"/>
      <c r="AA187" s="16"/>
    </row>
    <row r="188" spans="1:27" ht="18" customHeight="1" x14ac:dyDescent="0.35">
      <c r="A188" s="218"/>
      <c r="B188" s="218"/>
      <c r="C188" s="218"/>
      <c r="D188" s="218"/>
      <c r="E188" s="218"/>
      <c r="F188" s="218"/>
      <c r="G188" s="223"/>
      <c r="H188" s="218"/>
      <c r="I188" s="501"/>
      <c r="J188" s="217"/>
      <c r="K188" s="218"/>
      <c r="L188" s="218"/>
      <c r="M188" s="218"/>
      <c r="N188" s="218"/>
      <c r="O188" s="218"/>
      <c r="P188" s="317" t="str">
        <f t="shared" si="1"/>
        <v/>
      </c>
      <c r="Q188" s="16"/>
      <c r="R188" s="16"/>
      <c r="S188" s="16"/>
      <c r="T188" s="16"/>
      <c r="U188" s="16"/>
      <c r="V188" s="16"/>
      <c r="W188" s="16"/>
      <c r="X188" s="16"/>
      <c r="Y188" s="16"/>
      <c r="Z188" s="16"/>
      <c r="AA188" s="16"/>
    </row>
    <row r="189" spans="1:27" ht="18" customHeight="1" x14ac:dyDescent="0.35">
      <c r="A189" s="221"/>
      <c r="B189" s="221"/>
      <c r="C189" s="221"/>
      <c r="D189" s="221"/>
      <c r="E189" s="221"/>
      <c r="F189" s="221"/>
      <c r="G189" s="222"/>
      <c r="H189" s="221"/>
      <c r="I189" s="502"/>
      <c r="J189" s="315"/>
      <c r="K189" s="221"/>
      <c r="L189" s="221"/>
      <c r="M189" s="221"/>
      <c r="N189" s="221"/>
      <c r="O189" s="221"/>
      <c r="P189" s="316" t="str">
        <f t="shared" si="1"/>
        <v/>
      </c>
      <c r="Q189" s="16"/>
      <c r="R189" s="16"/>
      <c r="S189" s="16"/>
      <c r="T189" s="16"/>
      <c r="U189" s="16"/>
      <c r="V189" s="16"/>
      <c r="W189" s="16"/>
      <c r="X189" s="16"/>
      <c r="Y189" s="16"/>
      <c r="Z189" s="16"/>
      <c r="AA189" s="16"/>
    </row>
    <row r="190" spans="1:27" ht="18" customHeight="1" x14ac:dyDescent="0.35">
      <c r="A190" s="218"/>
      <c r="B190" s="218"/>
      <c r="C190" s="218"/>
      <c r="D190" s="218"/>
      <c r="E190" s="218"/>
      <c r="F190" s="218"/>
      <c r="G190" s="223"/>
      <c r="H190" s="218"/>
      <c r="I190" s="501"/>
      <c r="J190" s="217"/>
      <c r="K190" s="218"/>
      <c r="L190" s="218"/>
      <c r="M190" s="218"/>
      <c r="N190" s="218"/>
      <c r="O190" s="218"/>
      <c r="P190" s="317" t="str">
        <f t="shared" si="1"/>
        <v/>
      </c>
      <c r="Q190" s="16"/>
      <c r="R190" s="16"/>
      <c r="S190" s="16"/>
      <c r="T190" s="16"/>
      <c r="U190" s="16"/>
      <c r="V190" s="16"/>
      <c r="W190" s="16"/>
      <c r="X190" s="16"/>
      <c r="Y190" s="16"/>
      <c r="Z190" s="16"/>
      <c r="AA190" s="16"/>
    </row>
    <row r="191" spans="1:27" ht="18" customHeight="1" x14ac:dyDescent="0.35">
      <c r="A191" s="221"/>
      <c r="B191" s="221"/>
      <c r="C191" s="221"/>
      <c r="D191" s="221"/>
      <c r="E191" s="221"/>
      <c r="F191" s="221"/>
      <c r="G191" s="222"/>
      <c r="H191" s="221"/>
      <c r="I191" s="502"/>
      <c r="J191" s="315"/>
      <c r="K191" s="221"/>
      <c r="L191" s="221"/>
      <c r="M191" s="221"/>
      <c r="N191" s="221"/>
      <c r="O191" s="221"/>
      <c r="P191" s="316" t="str">
        <f t="shared" si="1"/>
        <v/>
      </c>
      <c r="Q191" s="16"/>
      <c r="R191" s="16"/>
      <c r="S191" s="16"/>
      <c r="T191" s="16"/>
      <c r="U191" s="16"/>
      <c r="V191" s="16"/>
      <c r="W191" s="16"/>
      <c r="X191" s="16"/>
      <c r="Y191" s="16"/>
      <c r="Z191" s="16"/>
      <c r="AA191" s="16"/>
    </row>
    <row r="192" spans="1:27" ht="18" customHeight="1" x14ac:dyDescent="0.35">
      <c r="A192" s="218"/>
      <c r="B192" s="218"/>
      <c r="C192" s="218"/>
      <c r="D192" s="218"/>
      <c r="E192" s="218"/>
      <c r="F192" s="218"/>
      <c r="G192" s="223"/>
      <c r="H192" s="218"/>
      <c r="I192" s="501"/>
      <c r="J192" s="217"/>
      <c r="K192" s="218"/>
      <c r="L192" s="218"/>
      <c r="M192" s="218"/>
      <c r="N192" s="218"/>
      <c r="O192" s="218"/>
      <c r="P192" s="317" t="str">
        <f t="shared" si="1"/>
        <v/>
      </c>
      <c r="Q192" s="16"/>
      <c r="R192" s="16"/>
      <c r="S192" s="16"/>
      <c r="T192" s="16"/>
      <c r="U192" s="16"/>
      <c r="V192" s="16"/>
      <c r="W192" s="16"/>
      <c r="X192" s="16"/>
      <c r="Y192" s="16"/>
      <c r="Z192" s="16"/>
      <c r="AA192" s="16"/>
    </row>
    <row r="193" spans="1:27" ht="18" customHeight="1" x14ac:dyDescent="0.35">
      <c r="A193" s="221"/>
      <c r="B193" s="221"/>
      <c r="C193" s="221"/>
      <c r="D193" s="221"/>
      <c r="E193" s="221"/>
      <c r="F193" s="221"/>
      <c r="G193" s="222"/>
      <c r="H193" s="221"/>
      <c r="I193" s="502"/>
      <c r="J193" s="315"/>
      <c r="K193" s="221"/>
      <c r="L193" s="221"/>
      <c r="M193" s="221"/>
      <c r="N193" s="221"/>
      <c r="O193" s="221"/>
      <c r="P193" s="316" t="str">
        <f t="shared" si="1"/>
        <v/>
      </c>
      <c r="Q193" s="16"/>
      <c r="R193" s="16"/>
      <c r="S193" s="16"/>
      <c r="T193" s="16"/>
      <c r="U193" s="16"/>
      <c r="V193" s="16"/>
      <c r="W193" s="16"/>
      <c r="X193" s="16"/>
      <c r="Y193" s="16"/>
      <c r="Z193" s="16"/>
      <c r="AA193" s="16"/>
    </row>
    <row r="194" spans="1:27" ht="18" customHeight="1" x14ac:dyDescent="0.35">
      <c r="A194" s="218"/>
      <c r="B194" s="218"/>
      <c r="C194" s="218"/>
      <c r="D194" s="218"/>
      <c r="E194" s="218"/>
      <c r="F194" s="218"/>
      <c r="G194" s="223"/>
      <c r="H194" s="218"/>
      <c r="I194" s="501"/>
      <c r="J194" s="217"/>
      <c r="K194" s="218"/>
      <c r="L194" s="218"/>
      <c r="M194" s="218"/>
      <c r="N194" s="218"/>
      <c r="O194" s="218"/>
      <c r="P194" s="317" t="str">
        <f t="shared" si="1"/>
        <v/>
      </c>
      <c r="Q194" s="16"/>
      <c r="R194" s="16"/>
      <c r="S194" s="16"/>
      <c r="T194" s="16"/>
      <c r="U194" s="16"/>
      <c r="V194" s="16"/>
      <c r="W194" s="16"/>
      <c r="X194" s="16"/>
      <c r="Y194" s="16"/>
      <c r="Z194" s="16"/>
      <c r="AA194" s="16"/>
    </row>
    <row r="195" spans="1:27" ht="18" customHeight="1" x14ac:dyDescent="0.35">
      <c r="A195" s="221"/>
      <c r="B195" s="221"/>
      <c r="C195" s="221"/>
      <c r="D195" s="221"/>
      <c r="E195" s="221"/>
      <c r="F195" s="221"/>
      <c r="G195" s="222"/>
      <c r="H195" s="221"/>
      <c r="I195" s="502"/>
      <c r="J195" s="315"/>
      <c r="K195" s="221"/>
      <c r="L195" s="221"/>
      <c r="M195" s="221"/>
      <c r="N195" s="221"/>
      <c r="O195" s="221"/>
      <c r="P195" s="316" t="str">
        <f t="shared" si="1"/>
        <v/>
      </c>
      <c r="Q195" s="16"/>
      <c r="R195" s="16"/>
      <c r="S195" s="16"/>
      <c r="T195" s="16"/>
      <c r="U195" s="16"/>
      <c r="V195" s="16"/>
      <c r="W195" s="16"/>
      <c r="X195" s="16"/>
      <c r="Y195" s="16"/>
      <c r="Z195" s="16"/>
      <c r="AA195" s="16"/>
    </row>
    <row r="196" spans="1:27" ht="18" customHeight="1" x14ac:dyDescent="0.35">
      <c r="A196" s="218"/>
      <c r="B196" s="218"/>
      <c r="C196" s="218"/>
      <c r="D196" s="218"/>
      <c r="E196" s="218"/>
      <c r="F196" s="218"/>
      <c r="G196" s="223"/>
      <c r="H196" s="218"/>
      <c r="I196" s="501"/>
      <c r="J196" s="217"/>
      <c r="K196" s="218"/>
      <c r="L196" s="218"/>
      <c r="M196" s="218"/>
      <c r="N196" s="218"/>
      <c r="O196" s="218"/>
      <c r="P196" s="317" t="str">
        <f t="shared" si="1"/>
        <v/>
      </c>
      <c r="Q196" s="16"/>
      <c r="R196" s="16"/>
      <c r="S196" s="16"/>
      <c r="T196" s="16"/>
      <c r="U196" s="16"/>
      <c r="V196" s="16"/>
      <c r="W196" s="16"/>
      <c r="X196" s="16"/>
      <c r="Y196" s="16"/>
      <c r="Z196" s="16"/>
      <c r="AA196" s="16"/>
    </row>
    <row r="197" spans="1:27" ht="18" customHeight="1" x14ac:dyDescent="0.35">
      <c r="A197" s="221"/>
      <c r="B197" s="221"/>
      <c r="C197" s="221"/>
      <c r="D197" s="221"/>
      <c r="E197" s="221"/>
      <c r="F197" s="221"/>
      <c r="G197" s="222"/>
      <c r="H197" s="221"/>
      <c r="I197" s="502"/>
      <c r="J197" s="315"/>
      <c r="K197" s="221"/>
      <c r="L197" s="221"/>
      <c r="M197" s="221"/>
      <c r="N197" s="221"/>
      <c r="O197" s="221"/>
      <c r="P197" s="316" t="str">
        <f t="shared" si="1"/>
        <v/>
      </c>
      <c r="Q197" s="16"/>
      <c r="R197" s="16"/>
      <c r="S197" s="16"/>
      <c r="T197" s="16"/>
      <c r="U197" s="16"/>
      <c r="V197" s="16"/>
      <c r="W197" s="16"/>
      <c r="X197" s="16"/>
      <c r="Y197" s="16"/>
      <c r="Z197" s="16"/>
      <c r="AA197" s="16"/>
    </row>
    <row r="198" spans="1:27" ht="18" customHeight="1" x14ac:dyDescent="0.35">
      <c r="A198" s="218"/>
      <c r="B198" s="218"/>
      <c r="C198" s="218"/>
      <c r="D198" s="218"/>
      <c r="E198" s="218"/>
      <c r="F198" s="218"/>
      <c r="G198" s="223"/>
      <c r="H198" s="218"/>
      <c r="I198" s="501"/>
      <c r="J198" s="217"/>
      <c r="K198" s="218"/>
      <c r="L198" s="218"/>
      <c r="M198" s="218"/>
      <c r="N198" s="218"/>
      <c r="O198" s="218"/>
      <c r="P198" s="317" t="str">
        <f t="shared" si="1"/>
        <v/>
      </c>
      <c r="Q198" s="16"/>
      <c r="R198" s="16"/>
      <c r="S198" s="16"/>
      <c r="T198" s="16"/>
      <c r="U198" s="16"/>
      <c r="V198" s="16"/>
      <c r="W198" s="16"/>
      <c r="X198" s="16"/>
      <c r="Y198" s="16"/>
      <c r="Z198" s="16"/>
      <c r="AA198" s="16"/>
    </row>
    <row r="199" spans="1:27" ht="18" customHeight="1" x14ac:dyDescent="0.35">
      <c r="A199" s="221"/>
      <c r="B199" s="221"/>
      <c r="C199" s="221"/>
      <c r="D199" s="221"/>
      <c r="E199" s="221"/>
      <c r="F199" s="221"/>
      <c r="G199" s="222"/>
      <c r="H199" s="221"/>
      <c r="I199" s="502"/>
      <c r="J199" s="315"/>
      <c r="K199" s="221"/>
      <c r="L199" s="221"/>
      <c r="M199" s="221"/>
      <c r="N199" s="221"/>
      <c r="O199" s="221"/>
      <c r="P199" s="316" t="str">
        <f t="shared" si="1"/>
        <v/>
      </c>
      <c r="Q199" s="16"/>
      <c r="R199" s="16"/>
      <c r="S199" s="16"/>
      <c r="T199" s="16"/>
      <c r="U199" s="16"/>
      <c r="V199" s="16"/>
      <c r="W199" s="16"/>
      <c r="X199" s="16"/>
      <c r="Y199" s="16"/>
      <c r="Z199" s="16"/>
      <c r="AA199" s="16"/>
    </row>
    <row r="200" spans="1:27" ht="18" customHeight="1" x14ac:dyDescent="0.35">
      <c r="A200" s="218"/>
      <c r="B200" s="218"/>
      <c r="C200" s="218"/>
      <c r="D200" s="218"/>
      <c r="E200" s="218"/>
      <c r="F200" s="218"/>
      <c r="G200" s="223"/>
      <c r="H200" s="218"/>
      <c r="I200" s="501"/>
      <c r="J200" s="217"/>
      <c r="K200" s="218"/>
      <c r="L200" s="218"/>
      <c r="M200" s="218"/>
      <c r="N200" s="218"/>
      <c r="O200" s="218"/>
      <c r="P200" s="317" t="str">
        <f t="shared" si="1"/>
        <v/>
      </c>
      <c r="Q200" s="16"/>
      <c r="R200" s="16"/>
      <c r="S200" s="16"/>
      <c r="T200" s="16"/>
      <c r="U200" s="16"/>
      <c r="V200" s="16"/>
      <c r="W200" s="16"/>
      <c r="X200" s="16"/>
      <c r="Y200" s="16"/>
      <c r="Z200" s="16"/>
      <c r="AA200" s="16"/>
    </row>
    <row r="201" spans="1:27" ht="18" customHeight="1" x14ac:dyDescent="0.35">
      <c r="A201" s="221"/>
      <c r="B201" s="221"/>
      <c r="C201" s="221"/>
      <c r="D201" s="221"/>
      <c r="E201" s="221"/>
      <c r="F201" s="221"/>
      <c r="G201" s="222"/>
      <c r="H201" s="221"/>
      <c r="I201" s="502"/>
      <c r="J201" s="315"/>
      <c r="K201" s="221"/>
      <c r="L201" s="221"/>
      <c r="M201" s="221"/>
      <c r="N201" s="221"/>
      <c r="O201" s="221"/>
      <c r="P201" s="316" t="str">
        <f t="shared" si="1"/>
        <v/>
      </c>
      <c r="Q201" s="16"/>
      <c r="R201" s="16"/>
      <c r="S201" s="16"/>
      <c r="T201" s="16"/>
      <c r="U201" s="16"/>
      <c r="V201" s="16"/>
      <c r="W201" s="16"/>
      <c r="X201" s="16"/>
      <c r="Y201" s="16"/>
      <c r="Z201" s="16"/>
      <c r="AA201" s="16"/>
    </row>
    <row r="202" spans="1:27" ht="18" customHeight="1" x14ac:dyDescent="0.35">
      <c r="A202" s="218"/>
      <c r="B202" s="218"/>
      <c r="C202" s="218"/>
      <c r="D202" s="218"/>
      <c r="E202" s="218"/>
      <c r="F202" s="218"/>
      <c r="G202" s="223"/>
      <c r="H202" s="218"/>
      <c r="I202" s="501"/>
      <c r="J202" s="217"/>
      <c r="K202" s="218"/>
      <c r="L202" s="218"/>
      <c r="M202" s="218"/>
      <c r="N202" s="218"/>
      <c r="O202" s="218"/>
      <c r="P202" s="317" t="str">
        <f t="shared" si="1"/>
        <v/>
      </c>
      <c r="Q202" s="16"/>
      <c r="R202" s="16"/>
      <c r="S202" s="16"/>
      <c r="T202" s="16"/>
      <c r="U202" s="16"/>
      <c r="V202" s="16"/>
      <c r="W202" s="16"/>
      <c r="X202" s="16"/>
      <c r="Y202" s="16"/>
      <c r="Z202" s="16"/>
      <c r="AA202" s="16"/>
    </row>
    <row r="203" spans="1:27" ht="18" customHeight="1" x14ac:dyDescent="0.35">
      <c r="A203" s="221"/>
      <c r="B203" s="221"/>
      <c r="C203" s="221"/>
      <c r="D203" s="221"/>
      <c r="E203" s="221"/>
      <c r="F203" s="221"/>
      <c r="G203" s="222"/>
      <c r="H203" s="221"/>
      <c r="I203" s="502"/>
      <c r="J203" s="315"/>
      <c r="K203" s="221"/>
      <c r="L203" s="221"/>
      <c r="M203" s="221"/>
      <c r="N203" s="221"/>
      <c r="O203" s="221"/>
      <c r="P203" s="316" t="str">
        <f t="shared" si="1"/>
        <v/>
      </c>
      <c r="Q203" s="16"/>
      <c r="R203" s="16"/>
      <c r="S203" s="16"/>
      <c r="T203" s="16"/>
      <c r="U203" s="16"/>
      <c r="V203" s="16"/>
      <c r="W203" s="16"/>
      <c r="X203" s="16"/>
      <c r="Y203" s="16"/>
      <c r="Z203" s="16"/>
      <c r="AA203" s="16"/>
    </row>
    <row r="204" spans="1:27" ht="18" customHeight="1" x14ac:dyDescent="0.35">
      <c r="A204" s="218"/>
      <c r="B204" s="218"/>
      <c r="C204" s="218"/>
      <c r="D204" s="218"/>
      <c r="E204" s="218"/>
      <c r="F204" s="218"/>
      <c r="G204" s="223"/>
      <c r="H204" s="218"/>
      <c r="I204" s="501"/>
      <c r="J204" s="217"/>
      <c r="K204" s="218"/>
      <c r="L204" s="218"/>
      <c r="M204" s="218"/>
      <c r="N204" s="218"/>
      <c r="O204" s="218"/>
      <c r="P204" s="317" t="str">
        <f t="shared" si="1"/>
        <v/>
      </c>
      <c r="Q204" s="16"/>
      <c r="R204" s="16"/>
      <c r="S204" s="16"/>
      <c r="T204" s="16"/>
      <c r="U204" s="16"/>
      <c r="V204" s="16"/>
      <c r="W204" s="16"/>
      <c r="X204" s="16"/>
      <c r="Y204" s="16"/>
      <c r="Z204" s="16"/>
      <c r="AA204" s="16"/>
    </row>
    <row r="205" spans="1:27" ht="18" customHeight="1" x14ac:dyDescent="0.35">
      <c r="A205" s="221"/>
      <c r="B205" s="221"/>
      <c r="C205" s="221"/>
      <c r="D205" s="221"/>
      <c r="E205" s="221"/>
      <c r="F205" s="221"/>
      <c r="G205" s="222"/>
      <c r="H205" s="221"/>
      <c r="I205" s="502"/>
      <c r="J205" s="315"/>
      <c r="K205" s="221"/>
      <c r="L205" s="221"/>
      <c r="M205" s="221"/>
      <c r="N205" s="221"/>
      <c r="O205" s="221"/>
      <c r="P205" s="316" t="str">
        <f t="shared" si="1"/>
        <v/>
      </c>
      <c r="Q205" s="16"/>
      <c r="R205" s="16"/>
      <c r="S205" s="16"/>
      <c r="T205" s="16"/>
      <c r="U205" s="16"/>
      <c r="V205" s="16"/>
      <c r="W205" s="16"/>
      <c r="X205" s="16"/>
      <c r="Y205" s="16"/>
      <c r="Z205" s="16"/>
      <c r="AA205" s="16"/>
    </row>
    <row r="206" spans="1:27" ht="18" customHeight="1" x14ac:dyDescent="0.35">
      <c r="A206" s="218"/>
      <c r="B206" s="218"/>
      <c r="C206" s="218"/>
      <c r="D206" s="218"/>
      <c r="E206" s="218"/>
      <c r="F206" s="218"/>
      <c r="G206" s="223"/>
      <c r="H206" s="218"/>
      <c r="I206" s="501"/>
      <c r="J206" s="217"/>
      <c r="K206" s="218"/>
      <c r="L206" s="218"/>
      <c r="M206" s="218"/>
      <c r="N206" s="218"/>
      <c r="O206" s="218"/>
      <c r="P206" s="317" t="str">
        <f t="shared" si="1"/>
        <v/>
      </c>
      <c r="Q206" s="16"/>
      <c r="R206" s="16"/>
      <c r="S206" s="16"/>
      <c r="T206" s="16"/>
      <c r="U206" s="16"/>
      <c r="V206" s="16"/>
      <c r="W206" s="16"/>
      <c r="X206" s="16"/>
      <c r="Y206" s="16"/>
      <c r="Z206" s="16"/>
      <c r="AA206" s="16"/>
    </row>
    <row r="207" spans="1:27" ht="18" customHeight="1" x14ac:dyDescent="0.35">
      <c r="A207" s="221"/>
      <c r="B207" s="221"/>
      <c r="C207" s="221"/>
      <c r="D207" s="221"/>
      <c r="E207" s="221"/>
      <c r="F207" s="221"/>
      <c r="G207" s="222"/>
      <c r="H207" s="221"/>
      <c r="I207" s="502"/>
      <c r="J207" s="315"/>
      <c r="K207" s="221"/>
      <c r="L207" s="221"/>
      <c r="M207" s="221"/>
      <c r="N207" s="221"/>
      <c r="O207" s="221"/>
      <c r="P207" s="316" t="str">
        <f t="shared" si="1"/>
        <v/>
      </c>
      <c r="Q207" s="16"/>
      <c r="R207" s="16"/>
      <c r="S207" s="16"/>
      <c r="T207" s="16"/>
      <c r="U207" s="16"/>
      <c r="V207" s="16"/>
      <c r="W207" s="16"/>
      <c r="X207" s="16"/>
      <c r="Y207" s="16"/>
      <c r="Z207" s="16"/>
      <c r="AA207" s="16"/>
    </row>
    <row r="208" spans="1:27" ht="18" customHeight="1" x14ac:dyDescent="0.35">
      <c r="A208" s="218"/>
      <c r="B208" s="218"/>
      <c r="C208" s="218"/>
      <c r="D208" s="218"/>
      <c r="E208" s="218"/>
      <c r="F208" s="218"/>
      <c r="G208" s="223"/>
      <c r="H208" s="218"/>
      <c r="I208" s="501"/>
      <c r="J208" s="217"/>
      <c r="K208" s="218"/>
      <c r="L208" s="218"/>
      <c r="M208" s="218"/>
      <c r="N208" s="218"/>
      <c r="O208" s="218"/>
      <c r="P208" s="317" t="str">
        <f t="shared" si="1"/>
        <v/>
      </c>
      <c r="Q208" s="16"/>
      <c r="R208" s="16"/>
      <c r="S208" s="16"/>
      <c r="T208" s="16"/>
      <c r="U208" s="16"/>
      <c r="V208" s="16"/>
      <c r="W208" s="16"/>
      <c r="X208" s="16"/>
      <c r="Y208" s="16"/>
      <c r="Z208" s="16"/>
      <c r="AA208" s="16"/>
    </row>
    <row r="209" spans="1:27" ht="18" customHeight="1" x14ac:dyDescent="0.35">
      <c r="A209" s="221"/>
      <c r="B209" s="221"/>
      <c r="C209" s="221"/>
      <c r="D209" s="221"/>
      <c r="E209" s="221"/>
      <c r="F209" s="221"/>
      <c r="G209" s="222"/>
      <c r="H209" s="221"/>
      <c r="I209" s="502"/>
      <c r="J209" s="315"/>
      <c r="K209" s="221"/>
      <c r="L209" s="221"/>
      <c r="M209" s="221"/>
      <c r="N209" s="221"/>
      <c r="O209" s="221"/>
      <c r="P209" s="316" t="str">
        <f t="shared" si="1"/>
        <v/>
      </c>
      <c r="Q209" s="16"/>
      <c r="R209" s="16"/>
      <c r="S209" s="16"/>
      <c r="T209" s="16"/>
      <c r="U209" s="16"/>
      <c r="V209" s="16"/>
      <c r="W209" s="16"/>
      <c r="X209" s="16"/>
      <c r="Y209" s="16"/>
      <c r="Z209" s="16"/>
      <c r="AA209" s="16"/>
    </row>
    <row r="210" spans="1:27" ht="18" customHeight="1" x14ac:dyDescent="0.35">
      <c r="A210" s="218"/>
      <c r="B210" s="218"/>
      <c r="C210" s="218"/>
      <c r="D210" s="218"/>
      <c r="E210" s="218"/>
      <c r="F210" s="218"/>
      <c r="G210" s="223"/>
      <c r="H210" s="218"/>
      <c r="I210" s="501"/>
      <c r="J210" s="217"/>
      <c r="K210" s="218"/>
      <c r="L210" s="218"/>
      <c r="M210" s="218"/>
      <c r="N210" s="218"/>
      <c r="O210" s="218"/>
      <c r="P210" s="317" t="str">
        <f t="shared" si="1"/>
        <v/>
      </c>
      <c r="Q210" s="16"/>
      <c r="R210" s="16"/>
      <c r="S210" s="16"/>
      <c r="T210" s="16"/>
      <c r="U210" s="16"/>
      <c r="V210" s="16"/>
      <c r="W210" s="16"/>
      <c r="X210" s="16"/>
      <c r="Y210" s="16"/>
      <c r="Z210" s="16"/>
      <c r="AA210" s="16"/>
    </row>
    <row r="211" spans="1:27" ht="18" customHeight="1" x14ac:dyDescent="0.35">
      <c r="A211" s="221"/>
      <c r="B211" s="221"/>
      <c r="C211" s="221"/>
      <c r="D211" s="221"/>
      <c r="E211" s="221"/>
      <c r="F211" s="221"/>
      <c r="G211" s="222"/>
      <c r="H211" s="221"/>
      <c r="I211" s="502"/>
      <c r="J211" s="315"/>
      <c r="K211" s="221"/>
      <c r="L211" s="221"/>
      <c r="M211" s="221"/>
      <c r="N211" s="221"/>
      <c r="O211" s="221"/>
      <c r="P211" s="316" t="str">
        <f t="shared" si="1"/>
        <v/>
      </c>
      <c r="Q211" s="16"/>
      <c r="R211" s="16"/>
      <c r="S211" s="16"/>
      <c r="T211" s="16"/>
      <c r="U211" s="16"/>
      <c r="V211" s="16"/>
      <c r="W211" s="16"/>
      <c r="X211" s="16"/>
      <c r="Y211" s="16"/>
      <c r="Z211" s="16"/>
      <c r="AA211" s="16"/>
    </row>
    <row r="212" spans="1:27" ht="18" customHeight="1" x14ac:dyDescent="0.35">
      <c r="A212" s="218"/>
      <c r="B212" s="218"/>
      <c r="C212" s="218"/>
      <c r="D212" s="218"/>
      <c r="E212" s="218"/>
      <c r="F212" s="218"/>
      <c r="G212" s="223"/>
      <c r="H212" s="218"/>
      <c r="I212" s="501"/>
      <c r="J212" s="217"/>
      <c r="K212" s="218"/>
      <c r="L212" s="218"/>
      <c r="M212" s="218"/>
      <c r="N212" s="218"/>
      <c r="O212" s="218"/>
      <c r="P212" s="317" t="str">
        <f t="shared" si="1"/>
        <v/>
      </c>
      <c r="Q212" s="16"/>
      <c r="R212" s="16"/>
      <c r="S212" s="16"/>
      <c r="T212" s="16"/>
      <c r="U212" s="16"/>
      <c r="V212" s="16"/>
      <c r="W212" s="16"/>
      <c r="X212" s="16"/>
      <c r="Y212" s="16"/>
      <c r="Z212" s="16"/>
      <c r="AA212" s="16"/>
    </row>
    <row r="213" spans="1:27" ht="18" customHeight="1" x14ac:dyDescent="0.35">
      <c r="A213" s="221"/>
      <c r="B213" s="221"/>
      <c r="C213" s="221"/>
      <c r="D213" s="221"/>
      <c r="E213" s="221"/>
      <c r="F213" s="221"/>
      <c r="G213" s="222"/>
      <c r="H213" s="221"/>
      <c r="I213" s="502"/>
      <c r="J213" s="315"/>
      <c r="K213" s="221"/>
      <c r="L213" s="221"/>
      <c r="M213" s="221"/>
      <c r="N213" s="221"/>
      <c r="O213" s="221"/>
      <c r="P213" s="316" t="str">
        <f t="shared" si="1"/>
        <v/>
      </c>
      <c r="Q213" s="16"/>
      <c r="R213" s="16"/>
      <c r="S213" s="16"/>
      <c r="T213" s="16"/>
      <c r="U213" s="16"/>
      <c r="V213" s="16"/>
      <c r="W213" s="16"/>
      <c r="X213" s="16"/>
      <c r="Y213" s="16"/>
      <c r="Z213" s="16"/>
      <c r="AA213" s="16"/>
    </row>
    <row r="214" spans="1:27" ht="18" customHeight="1" x14ac:dyDescent="0.35">
      <c r="A214" s="218"/>
      <c r="B214" s="218"/>
      <c r="C214" s="218"/>
      <c r="D214" s="218"/>
      <c r="E214" s="218"/>
      <c r="F214" s="218"/>
      <c r="G214" s="223"/>
      <c r="H214" s="218"/>
      <c r="I214" s="501"/>
      <c r="J214" s="217"/>
      <c r="K214" s="218"/>
      <c r="L214" s="218"/>
      <c r="M214" s="218"/>
      <c r="N214" s="218"/>
      <c r="O214" s="218"/>
      <c r="P214" s="317" t="str">
        <f t="shared" si="1"/>
        <v/>
      </c>
      <c r="Q214" s="16"/>
      <c r="R214" s="16"/>
      <c r="S214" s="16"/>
      <c r="T214" s="16"/>
      <c r="U214" s="16"/>
      <c r="V214" s="16"/>
      <c r="W214" s="16"/>
      <c r="X214" s="16"/>
      <c r="Y214" s="16"/>
      <c r="Z214" s="16"/>
      <c r="AA214" s="16"/>
    </row>
    <row r="215" spans="1:27" ht="18" customHeight="1" x14ac:dyDescent="0.35">
      <c r="A215" s="221"/>
      <c r="B215" s="221"/>
      <c r="C215" s="221"/>
      <c r="D215" s="221"/>
      <c r="E215" s="221"/>
      <c r="F215" s="221"/>
      <c r="G215" s="222"/>
      <c r="H215" s="221"/>
      <c r="I215" s="502"/>
      <c r="J215" s="315"/>
      <c r="K215" s="221"/>
      <c r="L215" s="221"/>
      <c r="M215" s="221"/>
      <c r="N215" s="221"/>
      <c r="O215" s="221"/>
      <c r="P215" s="316" t="str">
        <f t="shared" si="1"/>
        <v/>
      </c>
      <c r="Q215" s="16"/>
      <c r="R215" s="16"/>
      <c r="S215" s="16"/>
      <c r="T215" s="16"/>
      <c r="U215" s="16"/>
      <c r="V215" s="16"/>
      <c r="W215" s="16"/>
      <c r="X215" s="16"/>
      <c r="Y215" s="16"/>
      <c r="Z215" s="16"/>
      <c r="AA215" s="16"/>
    </row>
    <row r="216" spans="1:27" ht="18" customHeight="1" x14ac:dyDescent="0.35">
      <c r="A216" s="218"/>
      <c r="B216" s="218"/>
      <c r="C216" s="218"/>
      <c r="D216" s="218"/>
      <c r="E216" s="218"/>
      <c r="F216" s="218"/>
      <c r="G216" s="223"/>
      <c r="H216" s="218"/>
      <c r="I216" s="501"/>
      <c r="J216" s="217"/>
      <c r="K216" s="218"/>
      <c r="L216" s="218"/>
      <c r="M216" s="218"/>
      <c r="N216" s="218"/>
      <c r="O216" s="218"/>
      <c r="P216" s="317" t="str">
        <f t="shared" si="1"/>
        <v/>
      </c>
      <c r="Q216" s="16"/>
      <c r="R216" s="16"/>
      <c r="S216" s="16"/>
      <c r="T216" s="16"/>
      <c r="U216" s="16"/>
      <c r="V216" s="16"/>
      <c r="W216" s="16"/>
      <c r="X216" s="16"/>
      <c r="Y216" s="16"/>
      <c r="Z216" s="16"/>
      <c r="AA216" s="16"/>
    </row>
    <row r="217" spans="1:27" ht="18" customHeight="1" x14ac:dyDescent="0.35">
      <c r="A217" s="221"/>
      <c r="B217" s="221"/>
      <c r="C217" s="221"/>
      <c r="D217" s="221"/>
      <c r="E217" s="221"/>
      <c r="F217" s="221"/>
      <c r="G217" s="222"/>
      <c r="H217" s="221"/>
      <c r="I217" s="502"/>
      <c r="J217" s="315"/>
      <c r="K217" s="221"/>
      <c r="L217" s="221"/>
      <c r="M217" s="221"/>
      <c r="N217" s="221"/>
      <c r="O217" s="221"/>
      <c r="P217" s="316" t="str">
        <f t="shared" si="1"/>
        <v/>
      </c>
      <c r="Q217" s="16"/>
      <c r="R217" s="16"/>
      <c r="S217" s="16"/>
      <c r="T217" s="16"/>
      <c r="U217" s="16"/>
      <c r="V217" s="16"/>
      <c r="W217" s="16"/>
      <c r="X217" s="16"/>
      <c r="Y217" s="16"/>
      <c r="Z217" s="16"/>
      <c r="AA217" s="16"/>
    </row>
    <row r="218" spans="1:27" ht="18" customHeight="1" x14ac:dyDescent="0.35">
      <c r="A218" s="218"/>
      <c r="B218" s="218"/>
      <c r="C218" s="218"/>
      <c r="D218" s="218"/>
      <c r="E218" s="218"/>
      <c r="F218" s="218"/>
      <c r="G218" s="223"/>
      <c r="H218" s="218"/>
      <c r="I218" s="501"/>
      <c r="J218" s="217"/>
      <c r="K218" s="218"/>
      <c r="L218" s="218"/>
      <c r="M218" s="218"/>
      <c r="N218" s="218"/>
      <c r="O218" s="218"/>
      <c r="P218" s="317" t="str">
        <f t="shared" si="1"/>
        <v/>
      </c>
      <c r="Q218" s="16"/>
      <c r="R218" s="16"/>
      <c r="S218" s="16"/>
      <c r="T218" s="16"/>
      <c r="U218" s="16"/>
      <c r="V218" s="16"/>
      <c r="W218" s="16"/>
      <c r="X218" s="16"/>
      <c r="Y218" s="16"/>
      <c r="Z218" s="16"/>
      <c r="AA218" s="16"/>
    </row>
    <row r="219" spans="1:27" ht="18" customHeight="1" x14ac:dyDescent="0.35">
      <c r="A219" s="221"/>
      <c r="B219" s="221"/>
      <c r="C219" s="221"/>
      <c r="D219" s="221"/>
      <c r="E219" s="221"/>
      <c r="F219" s="221"/>
      <c r="G219" s="222"/>
      <c r="H219" s="221"/>
      <c r="I219" s="502"/>
      <c r="J219" s="315"/>
      <c r="K219" s="221"/>
      <c r="L219" s="221"/>
      <c r="M219" s="221"/>
      <c r="N219" s="221"/>
      <c r="O219" s="221"/>
      <c r="P219" s="316" t="str">
        <f t="shared" si="1"/>
        <v/>
      </c>
      <c r="Q219" s="16"/>
      <c r="R219" s="16"/>
      <c r="S219" s="16"/>
      <c r="T219" s="16"/>
      <c r="U219" s="16"/>
      <c r="V219" s="16"/>
      <c r="W219" s="16"/>
      <c r="X219" s="16"/>
      <c r="Y219" s="16"/>
      <c r="Z219" s="16"/>
      <c r="AA219" s="16"/>
    </row>
    <row r="220" spans="1:27" ht="18" customHeight="1" x14ac:dyDescent="0.35">
      <c r="A220" s="218"/>
      <c r="B220" s="218"/>
      <c r="C220" s="218"/>
      <c r="D220" s="218"/>
      <c r="E220" s="218"/>
      <c r="F220" s="218"/>
      <c r="G220" s="223"/>
      <c r="H220" s="218"/>
      <c r="I220" s="501"/>
      <c r="J220" s="217"/>
      <c r="K220" s="218"/>
      <c r="L220" s="218"/>
      <c r="M220" s="218"/>
      <c r="N220" s="218"/>
      <c r="O220" s="218"/>
      <c r="P220" s="317" t="str">
        <f t="shared" si="1"/>
        <v/>
      </c>
      <c r="Q220" s="16"/>
      <c r="R220" s="16"/>
      <c r="S220" s="16"/>
      <c r="T220" s="16"/>
      <c r="U220" s="16"/>
      <c r="V220" s="16"/>
      <c r="W220" s="16"/>
      <c r="X220" s="16"/>
      <c r="Y220" s="16"/>
      <c r="Z220" s="16"/>
      <c r="AA220" s="16"/>
    </row>
    <row r="221" spans="1:27" ht="18" customHeight="1" x14ac:dyDescent="0.35">
      <c r="A221" s="221"/>
      <c r="B221" s="221"/>
      <c r="C221" s="221"/>
      <c r="D221" s="221"/>
      <c r="E221" s="221"/>
      <c r="F221" s="221"/>
      <c r="G221" s="222"/>
      <c r="H221" s="221"/>
      <c r="I221" s="502"/>
      <c r="J221" s="315"/>
      <c r="K221" s="221"/>
      <c r="L221" s="221"/>
      <c r="M221" s="221"/>
      <c r="N221" s="221"/>
      <c r="O221" s="221"/>
      <c r="P221" s="316" t="str">
        <f t="shared" si="1"/>
        <v/>
      </c>
      <c r="Q221" s="16"/>
      <c r="R221" s="16"/>
      <c r="S221" s="16"/>
      <c r="T221" s="16"/>
      <c r="U221" s="16"/>
      <c r="V221" s="16"/>
      <c r="W221" s="16"/>
      <c r="X221" s="16"/>
      <c r="Y221" s="16"/>
      <c r="Z221" s="16"/>
      <c r="AA221" s="16"/>
    </row>
    <row r="222" spans="1:27" ht="18" customHeight="1" x14ac:dyDescent="0.35">
      <c r="A222" s="218"/>
      <c r="B222" s="218"/>
      <c r="C222" s="218"/>
      <c r="D222" s="218"/>
      <c r="E222" s="218"/>
      <c r="F222" s="218"/>
      <c r="G222" s="223"/>
      <c r="H222" s="218"/>
      <c r="I222" s="501"/>
      <c r="J222" s="217"/>
      <c r="K222" s="218"/>
      <c r="L222" s="218"/>
      <c r="M222" s="218"/>
      <c r="N222" s="218"/>
      <c r="O222" s="218"/>
      <c r="P222" s="317" t="str">
        <f t="shared" si="1"/>
        <v/>
      </c>
      <c r="Q222" s="16"/>
      <c r="R222" s="16"/>
      <c r="S222" s="16"/>
      <c r="T222" s="16"/>
      <c r="U222" s="16"/>
      <c r="V222" s="16"/>
      <c r="W222" s="16"/>
      <c r="X222" s="16"/>
      <c r="Y222" s="16"/>
      <c r="Z222" s="16"/>
      <c r="AA222" s="16"/>
    </row>
    <row r="223" spans="1:27" ht="18" customHeight="1" x14ac:dyDescent="0.35">
      <c r="A223" s="221"/>
      <c r="B223" s="221"/>
      <c r="C223" s="221"/>
      <c r="D223" s="221"/>
      <c r="E223" s="221"/>
      <c r="F223" s="221"/>
      <c r="G223" s="222"/>
      <c r="H223" s="221"/>
      <c r="I223" s="502"/>
      <c r="J223" s="315"/>
      <c r="K223" s="221"/>
      <c r="L223" s="221"/>
      <c r="M223" s="221"/>
      <c r="N223" s="221"/>
      <c r="O223" s="221"/>
      <c r="P223" s="316" t="str">
        <f t="shared" si="1"/>
        <v/>
      </c>
      <c r="Q223" s="16"/>
      <c r="R223" s="16"/>
      <c r="S223" s="16"/>
      <c r="T223" s="16"/>
      <c r="U223" s="16"/>
      <c r="V223" s="16"/>
      <c r="W223" s="16"/>
      <c r="X223" s="16"/>
      <c r="Y223" s="16"/>
      <c r="Z223" s="16"/>
      <c r="AA223" s="16"/>
    </row>
    <row r="224" spans="1:27" ht="18" customHeight="1" x14ac:dyDescent="0.35">
      <c r="A224" s="218"/>
      <c r="B224" s="218"/>
      <c r="C224" s="218"/>
      <c r="D224" s="218"/>
      <c r="E224" s="218"/>
      <c r="F224" s="218"/>
      <c r="G224" s="223"/>
      <c r="H224" s="218"/>
      <c r="I224" s="501"/>
      <c r="J224" s="217"/>
      <c r="K224" s="218"/>
      <c r="L224" s="218"/>
      <c r="M224" s="218"/>
      <c r="N224" s="218"/>
      <c r="O224" s="218"/>
      <c r="P224" s="317" t="str">
        <f t="shared" si="1"/>
        <v/>
      </c>
      <c r="Q224" s="16"/>
      <c r="R224" s="16"/>
      <c r="S224" s="16"/>
      <c r="T224" s="16"/>
      <c r="U224" s="16"/>
      <c r="V224" s="16"/>
      <c r="W224" s="16"/>
      <c r="X224" s="16"/>
      <c r="Y224" s="16"/>
      <c r="Z224" s="16"/>
      <c r="AA224" s="16"/>
    </row>
    <row r="225" spans="1:27" ht="18" customHeight="1" x14ac:dyDescent="0.35">
      <c r="A225" s="221"/>
      <c r="B225" s="221"/>
      <c r="C225" s="221"/>
      <c r="D225" s="221"/>
      <c r="E225" s="221"/>
      <c r="F225" s="221"/>
      <c r="G225" s="222"/>
      <c r="H225" s="221"/>
      <c r="I225" s="502"/>
      <c r="J225" s="315"/>
      <c r="K225" s="221"/>
      <c r="L225" s="221"/>
      <c r="M225" s="221"/>
      <c r="N225" s="221"/>
      <c r="O225" s="221"/>
      <c r="P225" s="316" t="str">
        <f t="shared" si="1"/>
        <v/>
      </c>
      <c r="Q225" s="16"/>
      <c r="R225" s="16"/>
      <c r="S225" s="16"/>
      <c r="T225" s="16"/>
      <c r="U225" s="16"/>
      <c r="V225" s="16"/>
      <c r="W225" s="16"/>
      <c r="X225" s="16"/>
      <c r="Y225" s="16"/>
      <c r="Z225" s="16"/>
      <c r="AA225" s="16"/>
    </row>
    <row r="226" spans="1:27" ht="18" customHeight="1" x14ac:dyDescent="0.35">
      <c r="A226" s="218"/>
      <c r="B226" s="218"/>
      <c r="C226" s="218"/>
      <c r="D226" s="218"/>
      <c r="E226" s="218"/>
      <c r="F226" s="218"/>
      <c r="G226" s="223"/>
      <c r="H226" s="218"/>
      <c r="I226" s="501"/>
      <c r="J226" s="217"/>
      <c r="K226" s="218"/>
      <c r="L226" s="218"/>
      <c r="M226" s="218"/>
      <c r="N226" s="218"/>
      <c r="O226" s="218"/>
      <c r="P226" s="317" t="str">
        <f t="shared" si="1"/>
        <v/>
      </c>
      <c r="Q226" s="16"/>
      <c r="R226" s="16"/>
      <c r="S226" s="16"/>
      <c r="T226" s="16"/>
      <c r="U226" s="16"/>
      <c r="V226" s="16"/>
      <c r="W226" s="16"/>
      <c r="X226" s="16"/>
      <c r="Y226" s="16"/>
      <c r="Z226" s="16"/>
      <c r="AA226" s="16"/>
    </row>
    <row r="227" spans="1:27" ht="18" customHeight="1" x14ac:dyDescent="0.35">
      <c r="A227" s="221"/>
      <c r="B227" s="221"/>
      <c r="C227" s="221"/>
      <c r="D227" s="221"/>
      <c r="E227" s="221"/>
      <c r="F227" s="221"/>
      <c r="G227" s="222"/>
      <c r="H227" s="221"/>
      <c r="I227" s="502"/>
      <c r="J227" s="315"/>
      <c r="K227" s="221"/>
      <c r="L227" s="221"/>
      <c r="M227" s="221"/>
      <c r="N227" s="221"/>
      <c r="O227" s="221"/>
      <c r="P227" s="316" t="str">
        <f t="shared" si="1"/>
        <v/>
      </c>
      <c r="Q227" s="16"/>
      <c r="R227" s="16"/>
      <c r="S227" s="16"/>
      <c r="T227" s="16"/>
      <c r="U227" s="16"/>
      <c r="V227" s="16"/>
      <c r="W227" s="16"/>
      <c r="X227" s="16"/>
      <c r="Y227" s="16"/>
      <c r="Z227" s="16"/>
      <c r="AA227" s="16"/>
    </row>
    <row r="228" spans="1:27" ht="18" customHeight="1" x14ac:dyDescent="0.35">
      <c r="A228" s="218"/>
      <c r="B228" s="218"/>
      <c r="C228" s="218"/>
      <c r="D228" s="218"/>
      <c r="E228" s="218"/>
      <c r="F228" s="218"/>
      <c r="G228" s="223"/>
      <c r="H228" s="218"/>
      <c r="I228" s="501"/>
      <c r="J228" s="217"/>
      <c r="K228" s="218"/>
      <c r="L228" s="218"/>
      <c r="M228" s="218"/>
      <c r="N228" s="218"/>
      <c r="O228" s="218"/>
      <c r="P228" s="317" t="str">
        <f t="shared" si="1"/>
        <v/>
      </c>
      <c r="Q228" s="16"/>
      <c r="R228" s="16"/>
      <c r="S228" s="16"/>
      <c r="T228" s="16"/>
      <c r="U228" s="16"/>
      <c r="V228" s="16"/>
      <c r="W228" s="16"/>
      <c r="X228" s="16"/>
      <c r="Y228" s="16"/>
      <c r="Z228" s="16"/>
      <c r="AA228" s="16"/>
    </row>
    <row r="229" spans="1:27" ht="18" customHeight="1" x14ac:dyDescent="0.35">
      <c r="A229" s="221"/>
      <c r="B229" s="221"/>
      <c r="C229" s="221"/>
      <c r="D229" s="221"/>
      <c r="E229" s="221"/>
      <c r="F229" s="221"/>
      <c r="G229" s="222"/>
      <c r="H229" s="221"/>
      <c r="I229" s="502"/>
      <c r="J229" s="315"/>
      <c r="K229" s="221"/>
      <c r="L229" s="221"/>
      <c r="M229" s="221"/>
      <c r="N229" s="221"/>
      <c r="O229" s="221"/>
      <c r="P229" s="316" t="str">
        <f t="shared" si="1"/>
        <v/>
      </c>
      <c r="Q229" s="16"/>
      <c r="R229" s="16"/>
      <c r="S229" s="16"/>
      <c r="T229" s="16"/>
      <c r="U229" s="16"/>
      <c r="V229" s="16"/>
      <c r="W229" s="16"/>
      <c r="X229" s="16"/>
      <c r="Y229" s="16"/>
      <c r="Z229" s="16"/>
      <c r="AA229" s="16"/>
    </row>
    <row r="230" spans="1:27" ht="18" customHeight="1" x14ac:dyDescent="0.35">
      <c r="A230" s="218"/>
      <c r="B230" s="218"/>
      <c r="C230" s="218"/>
      <c r="D230" s="218"/>
      <c r="E230" s="218"/>
      <c r="F230" s="218"/>
      <c r="G230" s="223"/>
      <c r="H230" s="218"/>
      <c r="I230" s="501"/>
      <c r="J230" s="217"/>
      <c r="K230" s="218"/>
      <c r="L230" s="218"/>
      <c r="M230" s="218"/>
      <c r="N230" s="218"/>
      <c r="O230" s="218"/>
      <c r="P230" s="317" t="str">
        <f t="shared" si="1"/>
        <v/>
      </c>
      <c r="Q230" s="16"/>
      <c r="R230" s="16"/>
      <c r="S230" s="16"/>
      <c r="T230" s="16"/>
      <c r="U230" s="16"/>
      <c r="V230" s="16"/>
      <c r="W230" s="16"/>
      <c r="X230" s="16"/>
      <c r="Y230" s="16"/>
      <c r="Z230" s="16"/>
      <c r="AA230" s="16"/>
    </row>
    <row r="231" spans="1:27" ht="18" customHeight="1" x14ac:dyDescent="0.35">
      <c r="A231" s="221"/>
      <c r="B231" s="221"/>
      <c r="C231" s="221"/>
      <c r="D231" s="221"/>
      <c r="E231" s="221"/>
      <c r="F231" s="221"/>
      <c r="G231" s="222"/>
      <c r="H231" s="221"/>
      <c r="I231" s="502"/>
      <c r="J231" s="315"/>
      <c r="K231" s="221"/>
      <c r="L231" s="221"/>
      <c r="M231" s="221"/>
      <c r="N231" s="221"/>
      <c r="O231" s="221"/>
      <c r="P231" s="316" t="str">
        <f t="shared" si="1"/>
        <v/>
      </c>
      <c r="Q231" s="16"/>
      <c r="R231" s="16"/>
      <c r="S231" s="16"/>
      <c r="T231" s="16"/>
      <c r="U231" s="16"/>
      <c r="V231" s="16"/>
      <c r="W231" s="16"/>
      <c r="X231" s="16"/>
      <c r="Y231" s="16"/>
      <c r="Z231" s="16"/>
      <c r="AA231" s="16"/>
    </row>
    <row r="232" spans="1:27" ht="18" customHeight="1" x14ac:dyDescent="0.35">
      <c r="A232" s="218"/>
      <c r="B232" s="218"/>
      <c r="C232" s="218"/>
      <c r="D232" s="218"/>
      <c r="E232" s="218"/>
      <c r="F232" s="218"/>
      <c r="G232" s="223"/>
      <c r="H232" s="218"/>
      <c r="I232" s="501"/>
      <c r="J232" s="217"/>
      <c r="K232" s="218"/>
      <c r="L232" s="218"/>
      <c r="M232" s="218"/>
      <c r="N232" s="218"/>
      <c r="O232" s="218"/>
      <c r="P232" s="317" t="str">
        <f t="shared" si="1"/>
        <v/>
      </c>
      <c r="Q232" s="16"/>
      <c r="R232" s="16"/>
      <c r="S232" s="16"/>
      <c r="T232" s="16"/>
      <c r="U232" s="16"/>
      <c r="V232" s="16"/>
      <c r="W232" s="16"/>
      <c r="X232" s="16"/>
      <c r="Y232" s="16"/>
      <c r="Z232" s="16"/>
      <c r="AA232" s="16"/>
    </row>
    <row r="233" spans="1:27" ht="18" customHeight="1" x14ac:dyDescent="0.35">
      <c r="A233" s="221"/>
      <c r="B233" s="221"/>
      <c r="C233" s="221"/>
      <c r="D233" s="221"/>
      <c r="E233" s="221"/>
      <c r="F233" s="221"/>
      <c r="G233" s="222"/>
      <c r="H233" s="221"/>
      <c r="I233" s="502"/>
      <c r="J233" s="315"/>
      <c r="K233" s="221"/>
      <c r="L233" s="221"/>
      <c r="M233" s="221"/>
      <c r="N233" s="221"/>
      <c r="O233" s="221"/>
      <c r="P233" s="316" t="str">
        <f t="shared" si="1"/>
        <v/>
      </c>
      <c r="Q233" s="16"/>
      <c r="R233" s="16"/>
      <c r="S233" s="16"/>
      <c r="T233" s="16"/>
      <c r="U233" s="16"/>
      <c r="V233" s="16"/>
      <c r="W233" s="16"/>
      <c r="X233" s="16"/>
      <c r="Y233" s="16"/>
      <c r="Z233" s="16"/>
      <c r="AA233" s="16"/>
    </row>
    <row r="234" spans="1:27" ht="18" customHeight="1" x14ac:dyDescent="0.35">
      <c r="A234" s="218"/>
      <c r="B234" s="218"/>
      <c r="C234" s="218"/>
      <c r="D234" s="218"/>
      <c r="E234" s="218"/>
      <c r="F234" s="218"/>
      <c r="G234" s="223"/>
      <c r="H234" s="218"/>
      <c r="I234" s="501"/>
      <c r="J234" s="217"/>
      <c r="K234" s="218"/>
      <c r="L234" s="218"/>
      <c r="M234" s="218"/>
      <c r="N234" s="218"/>
      <c r="O234" s="218"/>
      <c r="P234" s="317" t="str">
        <f t="shared" si="1"/>
        <v/>
      </c>
      <c r="Q234" s="16"/>
      <c r="R234" s="16"/>
      <c r="S234" s="16"/>
      <c r="T234" s="16"/>
      <c r="U234" s="16"/>
      <c r="V234" s="16"/>
      <c r="W234" s="16"/>
      <c r="X234" s="16"/>
      <c r="Y234" s="16"/>
      <c r="Z234" s="16"/>
      <c r="AA234" s="16"/>
    </row>
    <row r="235" spans="1:27" ht="18" customHeight="1" x14ac:dyDescent="0.35">
      <c r="A235" s="221"/>
      <c r="B235" s="221"/>
      <c r="C235" s="221"/>
      <c r="D235" s="221"/>
      <c r="E235" s="221"/>
      <c r="F235" s="221"/>
      <c r="G235" s="222"/>
      <c r="H235" s="221"/>
      <c r="I235" s="502"/>
      <c r="J235" s="315"/>
      <c r="K235" s="221"/>
      <c r="L235" s="221"/>
      <c r="M235" s="221"/>
      <c r="N235" s="221"/>
      <c r="O235" s="221"/>
      <c r="P235" s="316" t="str">
        <f t="shared" si="1"/>
        <v/>
      </c>
      <c r="Q235" s="16"/>
      <c r="R235" s="16"/>
      <c r="S235" s="16"/>
      <c r="T235" s="16"/>
      <c r="U235" s="16"/>
      <c r="V235" s="16"/>
      <c r="W235" s="16"/>
      <c r="X235" s="16"/>
      <c r="Y235" s="16"/>
      <c r="Z235" s="16"/>
      <c r="AA235" s="16"/>
    </row>
    <row r="236" spans="1:27" ht="18" customHeight="1" x14ac:dyDescent="0.35">
      <c r="A236" s="218"/>
      <c r="B236" s="218"/>
      <c r="C236" s="218"/>
      <c r="D236" s="218"/>
      <c r="E236" s="218"/>
      <c r="F236" s="218"/>
      <c r="G236" s="223"/>
      <c r="H236" s="218"/>
      <c r="I236" s="501"/>
      <c r="J236" s="217"/>
      <c r="K236" s="218"/>
      <c r="L236" s="218"/>
      <c r="M236" s="218"/>
      <c r="N236" s="218"/>
      <c r="O236" s="218"/>
      <c r="P236" s="317" t="str">
        <f t="shared" si="1"/>
        <v/>
      </c>
      <c r="Q236" s="16"/>
      <c r="R236" s="16"/>
      <c r="S236" s="16"/>
      <c r="T236" s="16"/>
      <c r="U236" s="16"/>
      <c r="V236" s="16"/>
      <c r="W236" s="16"/>
      <c r="X236" s="16"/>
      <c r="Y236" s="16"/>
      <c r="Z236" s="16"/>
      <c r="AA236" s="16"/>
    </row>
    <row r="237" spans="1:27" ht="18" customHeight="1" x14ac:dyDescent="0.35">
      <c r="A237" s="221"/>
      <c r="B237" s="221"/>
      <c r="C237" s="221"/>
      <c r="D237" s="221"/>
      <c r="E237" s="221"/>
      <c r="F237" s="221"/>
      <c r="G237" s="222"/>
      <c r="H237" s="221"/>
      <c r="I237" s="502"/>
      <c r="J237" s="315"/>
      <c r="K237" s="221"/>
      <c r="L237" s="221"/>
      <c r="M237" s="221"/>
      <c r="N237" s="221"/>
      <c r="O237" s="221"/>
      <c r="P237" s="316" t="str">
        <f t="shared" si="1"/>
        <v/>
      </c>
      <c r="Q237" s="16"/>
      <c r="R237" s="16"/>
      <c r="S237" s="16"/>
      <c r="T237" s="16"/>
      <c r="U237" s="16"/>
      <c r="V237" s="16"/>
      <c r="W237" s="16"/>
      <c r="X237" s="16"/>
      <c r="Y237" s="16"/>
      <c r="Z237" s="16"/>
      <c r="AA237" s="16"/>
    </row>
    <row r="238" spans="1:27" ht="18" customHeight="1" x14ac:dyDescent="0.35">
      <c r="A238" s="218"/>
      <c r="B238" s="218"/>
      <c r="C238" s="218"/>
      <c r="D238" s="218"/>
      <c r="E238" s="218"/>
      <c r="F238" s="218"/>
      <c r="G238" s="223"/>
      <c r="H238" s="218"/>
      <c r="I238" s="501"/>
      <c r="J238" s="217"/>
      <c r="K238" s="218"/>
      <c r="L238" s="218"/>
      <c r="M238" s="218"/>
      <c r="N238" s="218"/>
      <c r="O238" s="218"/>
      <c r="P238" s="317" t="str">
        <f t="shared" si="1"/>
        <v/>
      </c>
      <c r="Q238" s="16"/>
      <c r="R238" s="16"/>
      <c r="S238" s="16"/>
      <c r="T238" s="16"/>
      <c r="U238" s="16"/>
      <c r="V238" s="16"/>
      <c r="W238" s="16"/>
      <c r="X238" s="16"/>
      <c r="Y238" s="16"/>
      <c r="Z238" s="16"/>
      <c r="AA238" s="16"/>
    </row>
    <row r="239" spans="1:27" ht="18" customHeight="1" x14ac:dyDescent="0.35">
      <c r="A239" s="221"/>
      <c r="B239" s="221"/>
      <c r="C239" s="221"/>
      <c r="D239" s="221"/>
      <c r="E239" s="221"/>
      <c r="F239" s="221"/>
      <c r="G239" s="222"/>
      <c r="H239" s="221"/>
      <c r="I239" s="502"/>
      <c r="J239" s="315"/>
      <c r="K239" s="221"/>
      <c r="L239" s="221"/>
      <c r="M239" s="221"/>
      <c r="N239" s="221"/>
      <c r="O239" s="221"/>
      <c r="P239" s="316" t="str">
        <f t="shared" si="1"/>
        <v/>
      </c>
      <c r="Q239" s="16"/>
      <c r="R239" s="16"/>
      <c r="S239" s="16"/>
      <c r="T239" s="16"/>
      <c r="U239" s="16"/>
      <c r="V239" s="16"/>
      <c r="W239" s="16"/>
      <c r="X239" s="16"/>
      <c r="Y239" s="16"/>
      <c r="Z239" s="16"/>
      <c r="AA239" s="16"/>
    </row>
    <row r="240" spans="1:27" ht="18" customHeight="1" x14ac:dyDescent="0.35">
      <c r="A240" s="218"/>
      <c r="B240" s="218"/>
      <c r="C240" s="218"/>
      <c r="D240" s="218"/>
      <c r="E240" s="218"/>
      <c r="F240" s="218"/>
      <c r="G240" s="223"/>
      <c r="H240" s="218"/>
      <c r="I240" s="501"/>
      <c r="J240" s="217"/>
      <c r="K240" s="218"/>
      <c r="L240" s="218"/>
      <c r="M240" s="218"/>
      <c r="N240" s="218"/>
      <c r="O240" s="218"/>
      <c r="P240" s="317" t="str">
        <f t="shared" si="1"/>
        <v/>
      </c>
      <c r="Q240" s="16"/>
      <c r="R240" s="16"/>
      <c r="S240" s="16"/>
      <c r="T240" s="16"/>
      <c r="U240" s="16"/>
      <c r="V240" s="16"/>
      <c r="W240" s="16"/>
      <c r="X240" s="16"/>
      <c r="Y240" s="16"/>
      <c r="Z240" s="16"/>
      <c r="AA240" s="16"/>
    </row>
    <row r="241" spans="1:27" ht="18" customHeight="1" x14ac:dyDescent="0.35">
      <c r="A241" s="221"/>
      <c r="B241" s="221"/>
      <c r="C241" s="221"/>
      <c r="D241" s="221"/>
      <c r="E241" s="221"/>
      <c r="F241" s="221"/>
      <c r="G241" s="222"/>
      <c r="H241" s="221"/>
      <c r="I241" s="502"/>
      <c r="J241" s="315"/>
      <c r="K241" s="221"/>
      <c r="L241" s="221"/>
      <c r="M241" s="221"/>
      <c r="N241" s="221"/>
      <c r="O241" s="221"/>
      <c r="P241" s="316" t="str">
        <f t="shared" si="1"/>
        <v/>
      </c>
      <c r="Q241" s="16"/>
      <c r="R241" s="16"/>
      <c r="S241" s="16"/>
      <c r="T241" s="16"/>
      <c r="U241" s="16"/>
      <c r="V241" s="16"/>
      <c r="W241" s="16"/>
      <c r="X241" s="16"/>
      <c r="Y241" s="16"/>
      <c r="Z241" s="16"/>
      <c r="AA241" s="16"/>
    </row>
    <row r="242" spans="1:27" ht="18" customHeight="1" x14ac:dyDescent="0.35">
      <c r="A242" s="218"/>
      <c r="B242" s="218"/>
      <c r="C242" s="218"/>
      <c r="D242" s="218"/>
      <c r="E242" s="218"/>
      <c r="F242" s="218"/>
      <c r="G242" s="223"/>
      <c r="H242" s="218"/>
      <c r="I242" s="501"/>
      <c r="J242" s="217"/>
      <c r="K242" s="218"/>
      <c r="L242" s="218"/>
      <c r="M242" s="218"/>
      <c r="N242" s="218"/>
      <c r="O242" s="218"/>
      <c r="P242" s="317" t="str">
        <f t="shared" si="1"/>
        <v/>
      </c>
      <c r="Q242" s="16"/>
      <c r="R242" s="16"/>
      <c r="S242" s="16"/>
      <c r="T242" s="16"/>
      <c r="U242" s="16"/>
      <c r="V242" s="16"/>
      <c r="W242" s="16"/>
      <c r="X242" s="16"/>
      <c r="Y242" s="16"/>
      <c r="Z242" s="16"/>
      <c r="AA242" s="16"/>
    </row>
    <row r="243" spans="1:27" ht="18" customHeight="1" x14ac:dyDescent="0.35">
      <c r="A243" s="221"/>
      <c r="B243" s="221"/>
      <c r="C243" s="221"/>
      <c r="D243" s="221"/>
      <c r="E243" s="221"/>
      <c r="F243" s="221"/>
      <c r="G243" s="222"/>
      <c r="H243" s="221"/>
      <c r="I243" s="502"/>
      <c r="J243" s="315"/>
      <c r="K243" s="221"/>
      <c r="L243" s="221"/>
      <c r="M243" s="221"/>
      <c r="N243" s="221"/>
      <c r="O243" s="221"/>
      <c r="P243" s="316" t="str">
        <f t="shared" si="1"/>
        <v/>
      </c>
      <c r="Q243" s="16"/>
      <c r="R243" s="16"/>
      <c r="S243" s="16"/>
      <c r="T243" s="16"/>
      <c r="U243" s="16"/>
      <c r="V243" s="16"/>
      <c r="W243" s="16"/>
      <c r="X243" s="16"/>
      <c r="Y243" s="16"/>
      <c r="Z243" s="16"/>
      <c r="AA243" s="16"/>
    </row>
    <row r="244" spans="1:27" ht="18" customHeight="1" x14ac:dyDescent="0.35">
      <c r="A244" s="218"/>
      <c r="B244" s="218"/>
      <c r="C244" s="218"/>
      <c r="D244" s="218"/>
      <c r="E244" s="218"/>
      <c r="F244" s="218"/>
      <c r="G244" s="223"/>
      <c r="H244" s="218"/>
      <c r="I244" s="501"/>
      <c r="J244" s="217"/>
      <c r="K244" s="218"/>
      <c r="L244" s="218"/>
      <c r="M244" s="218"/>
      <c r="N244" s="218"/>
      <c r="O244" s="218"/>
      <c r="P244" s="317" t="str">
        <f t="shared" si="1"/>
        <v/>
      </c>
      <c r="Q244" s="16"/>
      <c r="R244" s="16"/>
      <c r="S244" s="16"/>
      <c r="T244" s="16"/>
      <c r="U244" s="16"/>
      <c r="V244" s="16"/>
      <c r="W244" s="16"/>
      <c r="X244" s="16"/>
      <c r="Y244" s="16"/>
      <c r="Z244" s="16"/>
      <c r="AA244" s="16"/>
    </row>
    <row r="245" spans="1:27" ht="18" customHeight="1" x14ac:dyDescent="0.35">
      <c r="A245" s="221"/>
      <c r="B245" s="221"/>
      <c r="C245" s="221"/>
      <c r="D245" s="221"/>
      <c r="E245" s="221"/>
      <c r="F245" s="221"/>
      <c r="G245" s="222"/>
      <c r="H245" s="221"/>
      <c r="I245" s="502"/>
      <c r="J245" s="315"/>
      <c r="K245" s="221"/>
      <c r="L245" s="221"/>
      <c r="M245" s="221"/>
      <c r="N245" s="221"/>
      <c r="O245" s="221"/>
      <c r="P245" s="316" t="str">
        <f t="shared" si="1"/>
        <v/>
      </c>
      <c r="Q245" s="16"/>
      <c r="R245" s="16"/>
      <c r="S245" s="16"/>
      <c r="T245" s="16"/>
      <c r="U245" s="16"/>
      <c r="V245" s="16"/>
      <c r="W245" s="16"/>
      <c r="X245" s="16"/>
      <c r="Y245" s="16"/>
      <c r="Z245" s="16"/>
      <c r="AA245" s="16"/>
    </row>
    <row r="246" spans="1:27" ht="18" customHeight="1" x14ac:dyDescent="0.35">
      <c r="A246" s="218"/>
      <c r="B246" s="218"/>
      <c r="C246" s="218"/>
      <c r="D246" s="218"/>
      <c r="E246" s="218"/>
      <c r="F246" s="218"/>
      <c r="G246" s="223"/>
      <c r="H246" s="218"/>
      <c r="I246" s="501"/>
      <c r="J246" s="217"/>
      <c r="K246" s="218"/>
      <c r="L246" s="218"/>
      <c r="M246" s="218"/>
      <c r="N246" s="218"/>
      <c r="O246" s="218"/>
      <c r="P246" s="317" t="str">
        <f t="shared" si="1"/>
        <v/>
      </c>
      <c r="Q246" s="16"/>
      <c r="R246" s="16"/>
      <c r="S246" s="16"/>
      <c r="T246" s="16"/>
      <c r="U246" s="16"/>
      <c r="V246" s="16"/>
      <c r="W246" s="16"/>
      <c r="X246" s="16"/>
      <c r="Y246" s="16"/>
      <c r="Z246" s="16"/>
      <c r="AA246" s="16"/>
    </row>
    <row r="247" spans="1:27" ht="18" customHeight="1" x14ac:dyDescent="0.35">
      <c r="A247" s="221"/>
      <c r="B247" s="221"/>
      <c r="C247" s="221"/>
      <c r="D247" s="221"/>
      <c r="E247" s="221"/>
      <c r="F247" s="221"/>
      <c r="G247" s="222"/>
      <c r="H247" s="221"/>
      <c r="I247" s="502"/>
      <c r="J247" s="315"/>
      <c r="K247" s="221"/>
      <c r="L247" s="221"/>
      <c r="M247" s="221"/>
      <c r="N247" s="221"/>
      <c r="O247" s="221"/>
      <c r="P247" s="316" t="str">
        <f t="shared" si="1"/>
        <v/>
      </c>
      <c r="Q247" s="16"/>
      <c r="R247" s="16"/>
      <c r="S247" s="16"/>
      <c r="T247" s="16"/>
      <c r="U247" s="16"/>
      <c r="V247" s="16"/>
      <c r="W247" s="16"/>
      <c r="X247" s="16"/>
      <c r="Y247" s="16"/>
      <c r="Z247" s="16"/>
      <c r="AA247" s="16"/>
    </row>
    <row r="248" spans="1:27" ht="18" customHeight="1" x14ac:dyDescent="0.35">
      <c r="A248" s="218"/>
      <c r="B248" s="218"/>
      <c r="C248" s="218"/>
      <c r="D248" s="218"/>
      <c r="E248" s="218"/>
      <c r="F248" s="218"/>
      <c r="G248" s="223"/>
      <c r="H248" s="218"/>
      <c r="I248" s="501"/>
      <c r="J248" s="217"/>
      <c r="K248" s="218"/>
      <c r="L248" s="218"/>
      <c r="M248" s="218"/>
      <c r="N248" s="218"/>
      <c r="O248" s="218"/>
      <c r="P248" s="317" t="str">
        <f t="shared" si="1"/>
        <v/>
      </c>
      <c r="Q248" s="16"/>
      <c r="R248" s="16"/>
      <c r="S248" s="16"/>
      <c r="T248" s="16"/>
      <c r="U248" s="16"/>
      <c r="V248" s="16"/>
      <c r="W248" s="16"/>
      <c r="X248" s="16"/>
      <c r="Y248" s="16"/>
      <c r="Z248" s="16"/>
      <c r="AA248" s="16"/>
    </row>
    <row r="249" spans="1:27" ht="18" customHeight="1" x14ac:dyDescent="0.35">
      <c r="A249" s="221"/>
      <c r="B249" s="221"/>
      <c r="C249" s="221"/>
      <c r="D249" s="221"/>
      <c r="E249" s="221"/>
      <c r="F249" s="221"/>
      <c r="G249" s="222"/>
      <c r="H249" s="221"/>
      <c r="I249" s="502"/>
      <c r="J249" s="315"/>
      <c r="K249" s="221"/>
      <c r="L249" s="221"/>
      <c r="M249" s="221"/>
      <c r="N249" s="221"/>
      <c r="O249" s="221"/>
      <c r="P249" s="316" t="str">
        <f t="shared" si="1"/>
        <v/>
      </c>
      <c r="Q249" s="16"/>
      <c r="R249" s="16"/>
      <c r="S249" s="16"/>
      <c r="T249" s="16"/>
      <c r="U249" s="16"/>
      <c r="V249" s="16"/>
      <c r="W249" s="16"/>
      <c r="X249" s="16"/>
      <c r="Y249" s="16"/>
      <c r="Z249" s="16"/>
      <c r="AA249" s="16"/>
    </row>
    <row r="250" spans="1:27" ht="18" customHeight="1" x14ac:dyDescent="0.35">
      <c r="A250" s="218"/>
      <c r="B250" s="218"/>
      <c r="C250" s="218"/>
      <c r="D250" s="218"/>
      <c r="E250" s="218"/>
      <c r="F250" s="218"/>
      <c r="G250" s="223"/>
      <c r="H250" s="218"/>
      <c r="I250" s="501"/>
      <c r="J250" s="217"/>
      <c r="K250" s="218"/>
      <c r="L250" s="218"/>
      <c r="M250" s="218"/>
      <c r="N250" s="218"/>
      <c r="O250" s="218"/>
      <c r="P250" s="317" t="str">
        <f t="shared" si="1"/>
        <v/>
      </c>
      <c r="Q250" s="16"/>
      <c r="R250" s="16"/>
      <c r="S250" s="16"/>
      <c r="T250" s="16"/>
      <c r="U250" s="16"/>
      <c r="V250" s="16"/>
      <c r="W250" s="16"/>
      <c r="X250" s="16"/>
      <c r="Y250" s="16"/>
      <c r="Z250" s="16"/>
      <c r="AA250" s="16"/>
    </row>
    <row r="251" spans="1:27" ht="18" customHeight="1" x14ac:dyDescent="0.35">
      <c r="A251" s="221"/>
      <c r="B251" s="221"/>
      <c r="C251" s="221"/>
      <c r="D251" s="221"/>
      <c r="E251" s="221"/>
      <c r="F251" s="221"/>
      <c r="G251" s="222"/>
      <c r="H251" s="221"/>
      <c r="I251" s="502"/>
      <c r="J251" s="315"/>
      <c r="K251" s="221"/>
      <c r="L251" s="221"/>
      <c r="M251" s="221"/>
      <c r="N251" s="221"/>
      <c r="O251" s="221"/>
      <c r="P251" s="316" t="str">
        <f t="shared" si="1"/>
        <v/>
      </c>
      <c r="Q251" s="16"/>
      <c r="R251" s="16"/>
      <c r="S251" s="16"/>
      <c r="T251" s="16"/>
      <c r="U251" s="16"/>
      <c r="V251" s="16"/>
      <c r="W251" s="16"/>
      <c r="X251" s="16"/>
      <c r="Y251" s="16"/>
      <c r="Z251" s="16"/>
      <c r="AA251" s="16"/>
    </row>
    <row r="252" spans="1:27" ht="18" customHeight="1" x14ac:dyDescent="0.35">
      <c r="A252" s="218"/>
      <c r="B252" s="218"/>
      <c r="C252" s="218"/>
      <c r="D252" s="218"/>
      <c r="E252" s="218"/>
      <c r="F252" s="218"/>
      <c r="G252" s="223"/>
      <c r="H252" s="218"/>
      <c r="I252" s="501"/>
      <c r="J252" s="217"/>
      <c r="K252" s="218"/>
      <c r="L252" s="218"/>
      <c r="M252" s="218"/>
      <c r="N252" s="218"/>
      <c r="O252" s="218"/>
      <c r="P252" s="317" t="str">
        <f t="shared" si="1"/>
        <v/>
      </c>
      <c r="Q252" s="16"/>
      <c r="R252" s="16"/>
      <c r="S252" s="16"/>
      <c r="T252" s="16"/>
      <c r="U252" s="16"/>
      <c r="V252" s="16"/>
      <c r="W252" s="16"/>
      <c r="X252" s="16"/>
      <c r="Y252" s="16"/>
      <c r="Z252" s="16"/>
      <c r="AA252" s="16"/>
    </row>
    <row r="253" spans="1:27" ht="18" customHeight="1" x14ac:dyDescent="0.35">
      <c r="A253" s="221"/>
      <c r="B253" s="221"/>
      <c r="C253" s="221"/>
      <c r="D253" s="221"/>
      <c r="E253" s="221"/>
      <c r="F253" s="221"/>
      <c r="G253" s="222"/>
      <c r="H253" s="221"/>
      <c r="I253" s="502"/>
      <c r="J253" s="315"/>
      <c r="K253" s="221"/>
      <c r="L253" s="221"/>
      <c r="M253" s="221"/>
      <c r="N253" s="221"/>
      <c r="O253" s="221"/>
      <c r="P253" s="316" t="str">
        <f t="shared" si="1"/>
        <v/>
      </c>
      <c r="Q253" s="16"/>
      <c r="R253" s="16"/>
      <c r="S253" s="16"/>
      <c r="T253" s="16"/>
      <c r="U253" s="16"/>
      <c r="V253" s="16"/>
      <c r="W253" s="16"/>
      <c r="X253" s="16"/>
      <c r="Y253" s="16"/>
      <c r="Z253" s="16"/>
      <c r="AA253" s="16"/>
    </row>
    <row r="254" spans="1:27" ht="18" customHeight="1" x14ac:dyDescent="0.35">
      <c r="A254" s="218"/>
      <c r="B254" s="218"/>
      <c r="C254" s="218"/>
      <c r="D254" s="218"/>
      <c r="E254" s="218"/>
      <c r="F254" s="218"/>
      <c r="G254" s="223"/>
      <c r="H254" s="218"/>
      <c r="I254" s="501"/>
      <c r="J254" s="217"/>
      <c r="K254" s="218"/>
      <c r="L254" s="218"/>
      <c r="M254" s="218"/>
      <c r="N254" s="218"/>
      <c r="O254" s="218"/>
      <c r="P254" s="317" t="str">
        <f t="shared" si="1"/>
        <v/>
      </c>
      <c r="Q254" s="16"/>
      <c r="R254" s="16"/>
      <c r="S254" s="16"/>
      <c r="T254" s="16"/>
      <c r="U254" s="16"/>
      <c r="V254" s="16"/>
      <c r="W254" s="16"/>
      <c r="X254" s="16"/>
      <c r="Y254" s="16"/>
      <c r="Z254" s="16"/>
      <c r="AA254" s="16"/>
    </row>
    <row r="255" spans="1:27" ht="18" customHeight="1" x14ac:dyDescent="0.35">
      <c r="A255" s="221"/>
      <c r="B255" s="221"/>
      <c r="C255" s="221"/>
      <c r="D255" s="221"/>
      <c r="E255" s="221"/>
      <c r="F255" s="221"/>
      <c r="G255" s="222"/>
      <c r="H255" s="221"/>
      <c r="I255" s="502"/>
      <c r="J255" s="315"/>
      <c r="K255" s="221"/>
      <c r="L255" s="221"/>
      <c r="M255" s="221"/>
      <c r="N255" s="221"/>
      <c r="O255" s="221"/>
      <c r="P255" s="316" t="str">
        <f t="shared" si="1"/>
        <v/>
      </c>
      <c r="Q255" s="16"/>
      <c r="R255" s="16"/>
      <c r="S255" s="16"/>
      <c r="T255" s="16"/>
      <c r="U255" s="16"/>
      <c r="V255" s="16"/>
      <c r="W255" s="16"/>
      <c r="X255" s="16"/>
      <c r="Y255" s="16"/>
      <c r="Z255" s="16"/>
      <c r="AA255" s="16"/>
    </row>
    <row r="256" spans="1:27" ht="18" customHeight="1" x14ac:dyDescent="0.35">
      <c r="A256" s="218"/>
      <c r="B256" s="218"/>
      <c r="C256" s="218"/>
      <c r="D256" s="218"/>
      <c r="E256" s="218"/>
      <c r="F256" s="218"/>
      <c r="G256" s="223"/>
      <c r="H256" s="218"/>
      <c r="I256" s="501"/>
      <c r="J256" s="217"/>
      <c r="K256" s="218"/>
      <c r="L256" s="218"/>
      <c r="M256" s="218"/>
      <c r="N256" s="218"/>
      <c r="O256" s="218"/>
      <c r="P256" s="317" t="str">
        <f t="shared" si="1"/>
        <v/>
      </c>
      <c r="Q256" s="16"/>
      <c r="R256" s="16"/>
      <c r="S256" s="16"/>
      <c r="T256" s="16"/>
      <c r="U256" s="16"/>
      <c r="V256" s="16"/>
      <c r="W256" s="16"/>
      <c r="X256" s="16"/>
      <c r="Y256" s="16"/>
      <c r="Z256" s="16"/>
      <c r="AA256" s="16"/>
    </row>
    <row r="257" spans="1:27" ht="18" customHeight="1" x14ac:dyDescent="0.35">
      <c r="A257" s="221"/>
      <c r="B257" s="221"/>
      <c r="C257" s="221"/>
      <c r="D257" s="221"/>
      <c r="E257" s="221"/>
      <c r="F257" s="221"/>
      <c r="G257" s="222"/>
      <c r="H257" s="221"/>
      <c r="I257" s="502"/>
      <c r="J257" s="315"/>
      <c r="K257" s="221"/>
      <c r="L257" s="221"/>
      <c r="M257" s="221"/>
      <c r="N257" s="221"/>
      <c r="O257" s="221"/>
      <c r="P257" s="316" t="str">
        <f t="shared" si="1"/>
        <v/>
      </c>
      <c r="Q257" s="16"/>
      <c r="R257" s="16"/>
      <c r="S257" s="16"/>
      <c r="T257" s="16"/>
      <c r="U257" s="16"/>
      <c r="V257" s="16"/>
      <c r="W257" s="16"/>
      <c r="X257" s="16"/>
      <c r="Y257" s="16"/>
      <c r="Z257" s="16"/>
      <c r="AA257" s="16"/>
    </row>
    <row r="258" spans="1:27" ht="18" customHeight="1" x14ac:dyDescent="0.35">
      <c r="A258" s="218"/>
      <c r="B258" s="218"/>
      <c r="C258" s="218"/>
      <c r="D258" s="218"/>
      <c r="E258" s="218"/>
      <c r="F258" s="218"/>
      <c r="G258" s="223"/>
      <c r="H258" s="218"/>
      <c r="I258" s="501"/>
      <c r="J258" s="217"/>
      <c r="K258" s="218"/>
      <c r="L258" s="218"/>
      <c r="M258" s="218"/>
      <c r="N258" s="218"/>
      <c r="O258" s="218"/>
      <c r="P258" s="317" t="str">
        <f t="shared" si="1"/>
        <v/>
      </c>
      <c r="Q258" s="16"/>
      <c r="R258" s="16"/>
      <c r="S258" s="16"/>
      <c r="T258" s="16"/>
      <c r="U258" s="16"/>
      <c r="V258" s="16"/>
      <c r="W258" s="16"/>
      <c r="X258" s="16"/>
      <c r="Y258" s="16"/>
      <c r="Z258" s="16"/>
      <c r="AA258" s="16"/>
    </row>
    <row r="259" spans="1:27" ht="18" customHeight="1" x14ac:dyDescent="0.35">
      <c r="A259" s="221"/>
      <c r="B259" s="221"/>
      <c r="C259" s="221"/>
      <c r="D259" s="221"/>
      <c r="E259" s="221"/>
      <c r="F259" s="221"/>
      <c r="G259" s="222"/>
      <c r="H259" s="221"/>
      <c r="I259" s="502"/>
      <c r="J259" s="315"/>
      <c r="K259" s="221"/>
      <c r="L259" s="221"/>
      <c r="M259" s="221"/>
      <c r="N259" s="221"/>
      <c r="O259" s="221"/>
      <c r="P259" s="316" t="str">
        <f t="shared" si="1"/>
        <v/>
      </c>
      <c r="Q259" s="16"/>
      <c r="R259" s="16"/>
      <c r="S259" s="16"/>
      <c r="T259" s="16"/>
      <c r="U259" s="16"/>
      <c r="V259" s="16"/>
      <c r="W259" s="16"/>
      <c r="X259" s="16"/>
      <c r="Y259" s="16"/>
      <c r="Z259" s="16"/>
      <c r="AA259" s="16"/>
    </row>
    <row r="260" spans="1:27" ht="18" customHeight="1" x14ac:dyDescent="0.35">
      <c r="A260" s="218"/>
      <c r="B260" s="218"/>
      <c r="C260" s="218"/>
      <c r="D260" s="218"/>
      <c r="E260" s="218"/>
      <c r="F260" s="218"/>
      <c r="G260" s="223"/>
      <c r="H260" s="218"/>
      <c r="I260" s="501"/>
      <c r="J260" s="217"/>
      <c r="K260" s="218"/>
      <c r="L260" s="218"/>
      <c r="M260" s="218"/>
      <c r="N260" s="218"/>
      <c r="O260" s="218"/>
      <c r="P260" s="317" t="str">
        <f t="shared" si="1"/>
        <v/>
      </c>
      <c r="Q260" s="16"/>
      <c r="R260" s="16"/>
      <c r="S260" s="16"/>
      <c r="T260" s="16"/>
      <c r="U260" s="16"/>
      <c r="V260" s="16"/>
      <c r="W260" s="16"/>
      <c r="X260" s="16"/>
      <c r="Y260" s="16"/>
      <c r="Z260" s="16"/>
      <c r="AA260" s="16"/>
    </row>
    <row r="261" spans="1:27" ht="18" customHeight="1" x14ac:dyDescent="0.35">
      <c r="A261" s="221"/>
      <c r="B261" s="221"/>
      <c r="C261" s="221"/>
      <c r="D261" s="221"/>
      <c r="E261" s="221"/>
      <c r="F261" s="221"/>
      <c r="G261" s="222"/>
      <c r="H261" s="221"/>
      <c r="I261" s="502"/>
      <c r="J261" s="315"/>
      <c r="K261" s="221"/>
      <c r="L261" s="221"/>
      <c r="M261" s="221"/>
      <c r="N261" s="221"/>
      <c r="O261" s="221"/>
      <c r="P261" s="316" t="str">
        <f t="shared" si="1"/>
        <v/>
      </c>
      <c r="Q261" s="16"/>
      <c r="R261" s="16"/>
      <c r="S261" s="16"/>
      <c r="T261" s="16"/>
      <c r="U261" s="16"/>
      <c r="V261" s="16"/>
      <c r="W261" s="16"/>
      <c r="X261" s="16"/>
      <c r="Y261" s="16"/>
      <c r="Z261" s="16"/>
      <c r="AA261" s="16"/>
    </row>
    <row r="262" spans="1:27" ht="18" customHeight="1" x14ac:dyDescent="0.35">
      <c r="A262" s="218"/>
      <c r="B262" s="218"/>
      <c r="C262" s="218"/>
      <c r="D262" s="218"/>
      <c r="E262" s="218"/>
      <c r="F262" s="218"/>
      <c r="G262" s="223"/>
      <c r="H262" s="218"/>
      <c r="I262" s="501"/>
      <c r="J262" s="217"/>
      <c r="K262" s="218"/>
      <c r="L262" s="218"/>
      <c r="M262" s="218"/>
      <c r="N262" s="218"/>
      <c r="O262" s="218"/>
      <c r="P262" s="317" t="str">
        <f t="shared" si="1"/>
        <v/>
      </c>
      <c r="Q262" s="16"/>
      <c r="R262" s="16"/>
      <c r="S262" s="16"/>
      <c r="T262" s="16"/>
      <c r="U262" s="16"/>
      <c r="V262" s="16"/>
      <c r="W262" s="16"/>
      <c r="X262" s="16"/>
      <c r="Y262" s="16"/>
      <c r="Z262" s="16"/>
      <c r="AA262" s="16"/>
    </row>
    <row r="263" spans="1:27" ht="18" customHeight="1" x14ac:dyDescent="0.35">
      <c r="A263" s="221"/>
      <c r="B263" s="221"/>
      <c r="C263" s="221"/>
      <c r="D263" s="221"/>
      <c r="E263" s="221"/>
      <c r="F263" s="221"/>
      <c r="G263" s="222"/>
      <c r="H263" s="221"/>
      <c r="I263" s="502"/>
      <c r="J263" s="315"/>
      <c r="K263" s="221"/>
      <c r="L263" s="221"/>
      <c r="M263" s="221"/>
      <c r="N263" s="221"/>
      <c r="O263" s="221"/>
      <c r="P263" s="316" t="str">
        <f t="shared" si="1"/>
        <v/>
      </c>
      <c r="Q263" s="16"/>
      <c r="R263" s="16"/>
      <c r="S263" s="16"/>
      <c r="T263" s="16"/>
      <c r="U263" s="16"/>
      <c r="V263" s="16"/>
      <c r="W263" s="16"/>
      <c r="X263" s="16"/>
      <c r="Y263" s="16"/>
      <c r="Z263" s="16"/>
      <c r="AA263" s="16"/>
    </row>
    <row r="264" spans="1:27" ht="18" customHeight="1" x14ac:dyDescent="0.35">
      <c r="A264" s="218"/>
      <c r="B264" s="218"/>
      <c r="C264" s="218"/>
      <c r="D264" s="218"/>
      <c r="E264" s="218"/>
      <c r="F264" s="218"/>
      <c r="G264" s="223"/>
      <c r="H264" s="218"/>
      <c r="I264" s="501"/>
      <c r="J264" s="217"/>
      <c r="K264" s="218"/>
      <c r="L264" s="218"/>
      <c r="M264" s="218"/>
      <c r="N264" s="218"/>
      <c r="O264" s="218"/>
      <c r="P264" s="317" t="str">
        <f t="shared" si="1"/>
        <v/>
      </c>
      <c r="Q264" s="16"/>
      <c r="R264" s="16"/>
      <c r="S264" s="16"/>
      <c r="T264" s="16"/>
      <c r="U264" s="16"/>
      <c r="V264" s="16"/>
      <c r="W264" s="16"/>
      <c r="X264" s="16"/>
      <c r="Y264" s="16"/>
      <c r="Z264" s="16"/>
      <c r="AA264" s="16"/>
    </row>
    <row r="265" spans="1:27" ht="18" customHeight="1" x14ac:dyDescent="0.35">
      <c r="A265" s="221"/>
      <c r="B265" s="221"/>
      <c r="C265" s="221"/>
      <c r="D265" s="221"/>
      <c r="E265" s="221"/>
      <c r="F265" s="221"/>
      <c r="G265" s="222"/>
      <c r="H265" s="221"/>
      <c r="I265" s="502"/>
      <c r="J265" s="315"/>
      <c r="K265" s="221"/>
      <c r="L265" s="221"/>
      <c r="M265" s="221"/>
      <c r="N265" s="221"/>
      <c r="O265" s="221"/>
      <c r="P265" s="316" t="str">
        <f t="shared" si="1"/>
        <v/>
      </c>
      <c r="Q265" s="16"/>
      <c r="R265" s="16"/>
      <c r="S265" s="16"/>
      <c r="T265" s="16"/>
      <c r="U265" s="16"/>
      <c r="V265" s="16"/>
      <c r="W265" s="16"/>
      <c r="X265" s="16"/>
      <c r="Y265" s="16"/>
      <c r="Z265" s="16"/>
      <c r="AA265" s="16"/>
    </row>
    <row r="266" spans="1:27" ht="18" customHeight="1" x14ac:dyDescent="0.35">
      <c r="A266" s="218"/>
      <c r="B266" s="218"/>
      <c r="C266" s="218"/>
      <c r="D266" s="218"/>
      <c r="E266" s="218"/>
      <c r="F266" s="218"/>
      <c r="G266" s="223"/>
      <c r="H266" s="218"/>
      <c r="I266" s="501"/>
      <c r="J266" s="217"/>
      <c r="K266" s="218"/>
      <c r="L266" s="218"/>
      <c r="M266" s="218"/>
      <c r="N266" s="218"/>
      <c r="O266" s="218"/>
      <c r="P266" s="317" t="str">
        <f t="shared" si="1"/>
        <v/>
      </c>
      <c r="Q266" s="16"/>
      <c r="R266" s="16"/>
      <c r="S266" s="16"/>
      <c r="T266" s="16"/>
      <c r="U266" s="16"/>
      <c r="V266" s="16"/>
      <c r="W266" s="16"/>
      <c r="X266" s="16"/>
      <c r="Y266" s="16"/>
      <c r="Z266" s="16"/>
      <c r="AA266" s="16"/>
    </row>
    <row r="267" spans="1:27" ht="18" customHeight="1" x14ac:dyDescent="0.35">
      <c r="A267" s="221"/>
      <c r="B267" s="221"/>
      <c r="C267" s="221"/>
      <c r="D267" s="221"/>
      <c r="E267" s="221"/>
      <c r="F267" s="221"/>
      <c r="G267" s="222"/>
      <c r="H267" s="221"/>
      <c r="I267" s="502"/>
      <c r="J267" s="315"/>
      <c r="K267" s="221"/>
      <c r="L267" s="221"/>
      <c r="M267" s="221"/>
      <c r="N267" s="221"/>
      <c r="O267" s="221"/>
      <c r="P267" s="316" t="str">
        <f t="shared" si="1"/>
        <v/>
      </c>
      <c r="Q267" s="16"/>
      <c r="R267" s="16"/>
      <c r="S267" s="16"/>
      <c r="T267" s="16"/>
      <c r="U267" s="16"/>
      <c r="V267" s="16"/>
      <c r="W267" s="16"/>
      <c r="X267" s="16"/>
      <c r="Y267" s="16"/>
      <c r="Z267" s="16"/>
      <c r="AA267" s="16"/>
    </row>
    <row r="268" spans="1:27" ht="18" customHeight="1" x14ac:dyDescent="0.35">
      <c r="A268" s="218"/>
      <c r="B268" s="218"/>
      <c r="C268" s="218"/>
      <c r="D268" s="218"/>
      <c r="E268" s="218"/>
      <c r="F268" s="218"/>
      <c r="G268" s="223"/>
      <c r="H268" s="218"/>
      <c r="I268" s="501"/>
      <c r="J268" s="217"/>
      <c r="K268" s="218"/>
      <c r="L268" s="218"/>
      <c r="M268" s="218"/>
      <c r="N268" s="218"/>
      <c r="O268" s="218"/>
      <c r="P268" s="317" t="str">
        <f t="shared" si="1"/>
        <v/>
      </c>
      <c r="Q268" s="16"/>
      <c r="R268" s="16"/>
      <c r="S268" s="16"/>
      <c r="T268" s="16"/>
      <c r="U268" s="16"/>
      <c r="V268" s="16"/>
      <c r="W268" s="16"/>
      <c r="X268" s="16"/>
      <c r="Y268" s="16"/>
      <c r="Z268" s="16"/>
      <c r="AA268" s="16"/>
    </row>
    <row r="269" spans="1:27" ht="18" customHeight="1" x14ac:dyDescent="0.35">
      <c r="A269" s="221"/>
      <c r="B269" s="221"/>
      <c r="C269" s="221"/>
      <c r="D269" s="221"/>
      <c r="E269" s="221"/>
      <c r="F269" s="221"/>
      <c r="G269" s="222"/>
      <c r="H269" s="221"/>
      <c r="I269" s="502"/>
      <c r="J269" s="315"/>
      <c r="K269" s="221"/>
      <c r="L269" s="221"/>
      <c r="M269" s="221"/>
      <c r="N269" s="221"/>
      <c r="O269" s="221"/>
      <c r="P269" s="316" t="str">
        <f t="shared" si="1"/>
        <v/>
      </c>
      <c r="Q269" s="16"/>
      <c r="R269" s="16"/>
      <c r="S269" s="16"/>
      <c r="T269" s="16"/>
      <c r="U269" s="16"/>
      <c r="V269" s="16"/>
      <c r="W269" s="16"/>
      <c r="X269" s="16"/>
      <c r="Y269" s="16"/>
      <c r="Z269" s="16"/>
      <c r="AA269" s="16"/>
    </row>
    <row r="270" spans="1:27" ht="18" customHeight="1" x14ac:dyDescent="0.35">
      <c r="A270" s="218"/>
      <c r="B270" s="218"/>
      <c r="C270" s="218"/>
      <c r="D270" s="218"/>
      <c r="E270" s="218"/>
      <c r="F270" s="218"/>
      <c r="G270" s="223"/>
      <c r="H270" s="218"/>
      <c r="I270" s="501"/>
      <c r="J270" s="217"/>
      <c r="K270" s="218"/>
      <c r="L270" s="218"/>
      <c r="M270" s="218"/>
      <c r="N270" s="218"/>
      <c r="O270" s="218"/>
      <c r="P270" s="317" t="str">
        <f t="shared" si="1"/>
        <v/>
      </c>
      <c r="Q270" s="16"/>
      <c r="R270" s="16"/>
      <c r="S270" s="16"/>
      <c r="T270" s="16"/>
      <c r="U270" s="16"/>
      <c r="V270" s="16"/>
      <c r="W270" s="16"/>
      <c r="X270" s="16"/>
      <c r="Y270" s="16"/>
      <c r="Z270" s="16"/>
      <c r="AA270" s="16"/>
    </row>
    <row r="271" spans="1:27" ht="18" customHeight="1" x14ac:dyDescent="0.35">
      <c r="A271" s="221"/>
      <c r="B271" s="221"/>
      <c r="C271" s="221"/>
      <c r="D271" s="221"/>
      <c r="E271" s="221"/>
      <c r="F271" s="221"/>
      <c r="G271" s="222"/>
      <c r="H271" s="221"/>
      <c r="I271" s="502"/>
      <c r="J271" s="315"/>
      <c r="K271" s="221"/>
      <c r="L271" s="221"/>
      <c r="M271" s="221"/>
      <c r="N271" s="221"/>
      <c r="O271" s="221"/>
      <c r="P271" s="316" t="str">
        <f t="shared" si="1"/>
        <v/>
      </c>
      <c r="Q271" s="16"/>
      <c r="R271" s="16"/>
      <c r="S271" s="16"/>
      <c r="T271" s="16"/>
      <c r="U271" s="16"/>
      <c r="V271" s="16"/>
      <c r="W271" s="16"/>
      <c r="X271" s="16"/>
      <c r="Y271" s="16"/>
      <c r="Z271" s="16"/>
      <c r="AA271" s="16"/>
    </row>
    <row r="272" spans="1:27" ht="18" customHeight="1" x14ac:dyDescent="0.35">
      <c r="A272" s="218"/>
      <c r="B272" s="218"/>
      <c r="C272" s="218"/>
      <c r="D272" s="218"/>
      <c r="E272" s="218"/>
      <c r="F272" s="218"/>
      <c r="G272" s="223"/>
      <c r="H272" s="218"/>
      <c r="I272" s="501"/>
      <c r="J272" s="217"/>
      <c r="K272" s="218"/>
      <c r="L272" s="218"/>
      <c r="M272" s="218"/>
      <c r="N272" s="218"/>
      <c r="O272" s="218"/>
      <c r="P272" s="317" t="str">
        <f t="shared" si="1"/>
        <v/>
      </c>
      <c r="Q272" s="16"/>
      <c r="R272" s="16"/>
      <c r="S272" s="16"/>
      <c r="T272" s="16"/>
      <c r="U272" s="16"/>
      <c r="V272" s="16"/>
      <c r="W272" s="16"/>
      <c r="X272" s="16"/>
      <c r="Y272" s="16"/>
      <c r="Z272" s="16"/>
      <c r="AA272" s="16"/>
    </row>
    <row r="273" spans="1:27" ht="18" customHeight="1" x14ac:dyDescent="0.35">
      <c r="A273" s="221"/>
      <c r="B273" s="221"/>
      <c r="C273" s="221"/>
      <c r="D273" s="221"/>
      <c r="E273" s="221"/>
      <c r="F273" s="221"/>
      <c r="G273" s="222"/>
      <c r="H273" s="221"/>
      <c r="I273" s="502"/>
      <c r="J273" s="315"/>
      <c r="K273" s="221"/>
      <c r="L273" s="221"/>
      <c r="M273" s="221"/>
      <c r="N273" s="221"/>
      <c r="O273" s="221"/>
      <c r="P273" s="316" t="str">
        <f t="shared" si="1"/>
        <v/>
      </c>
      <c r="Q273" s="16"/>
      <c r="R273" s="16"/>
      <c r="S273" s="16"/>
      <c r="T273" s="16"/>
      <c r="U273" s="16"/>
      <c r="V273" s="16"/>
      <c r="W273" s="16"/>
      <c r="X273" s="16"/>
      <c r="Y273" s="16"/>
      <c r="Z273" s="16"/>
      <c r="AA273" s="16"/>
    </row>
    <row r="274" spans="1:27" ht="18" customHeight="1" x14ac:dyDescent="0.35">
      <c r="A274" s="218"/>
      <c r="B274" s="218"/>
      <c r="C274" s="218"/>
      <c r="D274" s="218"/>
      <c r="E274" s="218"/>
      <c r="F274" s="218"/>
      <c r="G274" s="223"/>
      <c r="H274" s="218"/>
      <c r="I274" s="501"/>
      <c r="J274" s="217"/>
      <c r="K274" s="218"/>
      <c r="L274" s="218"/>
      <c r="M274" s="218"/>
      <c r="N274" s="218"/>
      <c r="O274" s="218"/>
      <c r="P274" s="317" t="str">
        <f t="shared" si="1"/>
        <v/>
      </c>
      <c r="Q274" s="16"/>
      <c r="R274" s="16"/>
      <c r="S274" s="16"/>
      <c r="T274" s="16"/>
      <c r="U274" s="16"/>
      <c r="V274" s="16"/>
      <c r="W274" s="16"/>
      <c r="X274" s="16"/>
      <c r="Y274" s="16"/>
      <c r="Z274" s="16"/>
      <c r="AA274" s="16"/>
    </row>
    <row r="275" spans="1:27" ht="18" customHeight="1" x14ac:dyDescent="0.35">
      <c r="A275" s="221"/>
      <c r="B275" s="221"/>
      <c r="C275" s="221"/>
      <c r="D275" s="221"/>
      <c r="E275" s="221"/>
      <c r="F275" s="221"/>
      <c r="G275" s="222"/>
      <c r="H275" s="221"/>
      <c r="I275" s="502"/>
      <c r="J275" s="315"/>
      <c r="K275" s="221"/>
      <c r="L275" s="221"/>
      <c r="M275" s="221"/>
      <c r="N275" s="221"/>
      <c r="O275" s="221"/>
      <c r="P275" s="316" t="str">
        <f t="shared" si="1"/>
        <v/>
      </c>
      <c r="Q275" s="16"/>
      <c r="R275" s="16"/>
      <c r="S275" s="16"/>
      <c r="T275" s="16"/>
      <c r="U275" s="16"/>
      <c r="V275" s="16"/>
      <c r="W275" s="16"/>
      <c r="X275" s="16"/>
      <c r="Y275" s="16"/>
      <c r="Z275" s="16"/>
      <c r="AA275" s="16"/>
    </row>
    <row r="276" spans="1:27" ht="18" customHeight="1" x14ac:dyDescent="0.35">
      <c r="A276" s="218"/>
      <c r="B276" s="218"/>
      <c r="C276" s="218"/>
      <c r="D276" s="218"/>
      <c r="E276" s="218"/>
      <c r="F276" s="218"/>
      <c r="G276" s="223"/>
      <c r="H276" s="218"/>
      <c r="I276" s="501"/>
      <c r="J276" s="217"/>
      <c r="K276" s="218"/>
      <c r="L276" s="218"/>
      <c r="M276" s="218"/>
      <c r="N276" s="218"/>
      <c r="O276" s="218"/>
      <c r="P276" s="317" t="str">
        <f t="shared" si="1"/>
        <v/>
      </c>
      <c r="Q276" s="16"/>
      <c r="R276" s="16"/>
      <c r="S276" s="16"/>
      <c r="T276" s="16"/>
      <c r="U276" s="16"/>
      <c r="V276" s="16"/>
      <c r="W276" s="16"/>
      <c r="X276" s="16"/>
      <c r="Y276" s="16"/>
      <c r="Z276" s="16"/>
      <c r="AA276" s="16"/>
    </row>
    <row r="277" spans="1:27" ht="18" customHeight="1" x14ac:dyDescent="0.35">
      <c r="A277" s="221"/>
      <c r="B277" s="221"/>
      <c r="C277" s="221"/>
      <c r="D277" s="221"/>
      <c r="E277" s="221"/>
      <c r="F277" s="221"/>
      <c r="G277" s="222"/>
      <c r="H277" s="221"/>
      <c r="I277" s="502"/>
      <c r="J277" s="315"/>
      <c r="K277" s="221"/>
      <c r="L277" s="221"/>
      <c r="M277" s="221"/>
      <c r="N277" s="221"/>
      <c r="O277" s="221"/>
      <c r="P277" s="316" t="str">
        <f t="shared" si="1"/>
        <v/>
      </c>
      <c r="Q277" s="16"/>
      <c r="R277" s="16"/>
      <c r="S277" s="16"/>
      <c r="T277" s="16"/>
      <c r="U277" s="16"/>
      <c r="V277" s="16"/>
      <c r="W277" s="16"/>
      <c r="X277" s="16"/>
      <c r="Y277" s="16"/>
      <c r="Z277" s="16"/>
      <c r="AA277" s="16"/>
    </row>
    <row r="278" spans="1:27" ht="18" customHeight="1" x14ac:dyDescent="0.35">
      <c r="A278" s="218"/>
      <c r="B278" s="218"/>
      <c r="C278" s="218"/>
      <c r="D278" s="218"/>
      <c r="E278" s="218"/>
      <c r="F278" s="218"/>
      <c r="G278" s="223"/>
      <c r="H278" s="218"/>
      <c r="I278" s="501"/>
      <c r="J278" s="217"/>
      <c r="K278" s="218"/>
      <c r="L278" s="218"/>
      <c r="M278" s="218"/>
      <c r="N278" s="218"/>
      <c r="O278" s="218"/>
      <c r="P278" s="317" t="str">
        <f t="shared" si="1"/>
        <v/>
      </c>
      <c r="Q278" s="16"/>
      <c r="R278" s="16"/>
      <c r="S278" s="16"/>
      <c r="T278" s="16"/>
      <c r="U278" s="16"/>
      <c r="V278" s="16"/>
      <c r="W278" s="16"/>
      <c r="X278" s="16"/>
      <c r="Y278" s="16"/>
      <c r="Z278" s="16"/>
      <c r="AA278" s="16"/>
    </row>
    <row r="279" spans="1:27" ht="18" customHeight="1" x14ac:dyDescent="0.35">
      <c r="A279" s="221"/>
      <c r="B279" s="221"/>
      <c r="C279" s="221"/>
      <c r="D279" s="221"/>
      <c r="E279" s="221"/>
      <c r="F279" s="221"/>
      <c r="G279" s="222"/>
      <c r="H279" s="221"/>
      <c r="I279" s="502"/>
      <c r="J279" s="315"/>
      <c r="K279" s="221"/>
      <c r="L279" s="221"/>
      <c r="M279" s="221"/>
      <c r="N279" s="221"/>
      <c r="O279" s="221"/>
      <c r="P279" s="316" t="str">
        <f t="shared" si="1"/>
        <v/>
      </c>
      <c r="Q279" s="16"/>
      <c r="R279" s="16"/>
      <c r="S279" s="16"/>
      <c r="T279" s="16"/>
      <c r="U279" s="16"/>
      <c r="V279" s="16"/>
      <c r="W279" s="16"/>
      <c r="X279" s="16"/>
      <c r="Y279" s="16"/>
      <c r="Z279" s="16"/>
      <c r="AA279" s="16"/>
    </row>
    <row r="280" spans="1:27" ht="18" customHeight="1" x14ac:dyDescent="0.35">
      <c r="A280" s="218"/>
      <c r="B280" s="218"/>
      <c r="C280" s="218"/>
      <c r="D280" s="218"/>
      <c r="E280" s="218"/>
      <c r="F280" s="218"/>
      <c r="G280" s="223"/>
      <c r="H280" s="218"/>
      <c r="I280" s="501"/>
      <c r="J280" s="217"/>
      <c r="K280" s="218"/>
      <c r="L280" s="218"/>
      <c r="M280" s="218"/>
      <c r="N280" s="218"/>
      <c r="O280" s="218"/>
      <c r="P280" s="317" t="str">
        <f t="shared" si="1"/>
        <v/>
      </c>
      <c r="Q280" s="16"/>
      <c r="R280" s="16"/>
      <c r="S280" s="16"/>
      <c r="T280" s="16"/>
      <c r="U280" s="16"/>
      <c r="V280" s="16"/>
      <c r="W280" s="16"/>
      <c r="X280" s="16"/>
      <c r="Y280" s="16"/>
      <c r="Z280" s="16"/>
      <c r="AA280" s="16"/>
    </row>
    <row r="281" spans="1:27" ht="18" customHeight="1" x14ac:dyDescent="0.35">
      <c r="A281" s="221"/>
      <c r="B281" s="221"/>
      <c r="C281" s="221"/>
      <c r="D281" s="221"/>
      <c r="E281" s="221"/>
      <c r="F281" s="221"/>
      <c r="G281" s="222"/>
      <c r="H281" s="221"/>
      <c r="I281" s="502"/>
      <c r="J281" s="315"/>
      <c r="K281" s="221"/>
      <c r="L281" s="221"/>
      <c r="M281" s="221"/>
      <c r="N281" s="221"/>
      <c r="O281" s="221"/>
      <c r="P281" s="316" t="str">
        <f t="shared" si="1"/>
        <v/>
      </c>
      <c r="Q281" s="16"/>
      <c r="R281" s="16"/>
      <c r="S281" s="16"/>
      <c r="T281" s="16"/>
      <c r="U281" s="16"/>
      <c r="V281" s="16"/>
      <c r="W281" s="16"/>
      <c r="X281" s="16"/>
      <c r="Y281" s="16"/>
      <c r="Z281" s="16"/>
      <c r="AA281" s="16"/>
    </row>
    <row r="282" spans="1:27" ht="18" customHeight="1" x14ac:dyDescent="0.35">
      <c r="A282" s="218"/>
      <c r="B282" s="218"/>
      <c r="C282" s="218"/>
      <c r="D282" s="218"/>
      <c r="E282" s="218"/>
      <c r="F282" s="218"/>
      <c r="G282" s="223"/>
      <c r="H282" s="218"/>
      <c r="I282" s="501"/>
      <c r="J282" s="217"/>
      <c r="K282" s="218"/>
      <c r="L282" s="218"/>
      <c r="M282" s="218"/>
      <c r="N282" s="218"/>
      <c r="O282" s="218"/>
      <c r="P282" s="317" t="str">
        <f t="shared" si="1"/>
        <v/>
      </c>
      <c r="Q282" s="16"/>
      <c r="R282" s="16"/>
      <c r="S282" s="16"/>
      <c r="T282" s="16"/>
      <c r="U282" s="16"/>
      <c r="V282" s="16"/>
      <c r="W282" s="16"/>
      <c r="X282" s="16"/>
      <c r="Y282" s="16"/>
      <c r="Z282" s="16"/>
      <c r="AA282" s="16"/>
    </row>
    <row r="283" spans="1:27" ht="18" customHeight="1" x14ac:dyDescent="0.35">
      <c r="A283" s="221"/>
      <c r="B283" s="221"/>
      <c r="C283" s="221"/>
      <c r="D283" s="221"/>
      <c r="E283" s="221"/>
      <c r="F283" s="221"/>
      <c r="G283" s="222"/>
      <c r="H283" s="221"/>
      <c r="I283" s="502"/>
      <c r="J283" s="315"/>
      <c r="K283" s="221"/>
      <c r="L283" s="221"/>
      <c r="M283" s="221"/>
      <c r="N283" s="221"/>
      <c r="O283" s="221"/>
      <c r="P283" s="316" t="str">
        <f t="shared" si="1"/>
        <v/>
      </c>
      <c r="Q283" s="16"/>
      <c r="R283" s="16"/>
      <c r="S283" s="16"/>
      <c r="T283" s="16"/>
      <c r="U283" s="16"/>
      <c r="V283" s="16"/>
      <c r="W283" s="16"/>
      <c r="X283" s="16"/>
      <c r="Y283" s="16"/>
      <c r="Z283" s="16"/>
      <c r="AA283" s="16"/>
    </row>
    <row r="284" spans="1:27" ht="18" customHeight="1" x14ac:dyDescent="0.35">
      <c r="A284" s="218"/>
      <c r="B284" s="218"/>
      <c r="C284" s="218"/>
      <c r="D284" s="218"/>
      <c r="E284" s="218"/>
      <c r="F284" s="218"/>
      <c r="G284" s="223"/>
      <c r="H284" s="218"/>
      <c r="I284" s="501"/>
      <c r="J284" s="217"/>
      <c r="K284" s="218"/>
      <c r="L284" s="218"/>
      <c r="M284" s="218"/>
      <c r="N284" s="218"/>
      <c r="O284" s="218"/>
      <c r="P284" s="317" t="str">
        <f t="shared" si="1"/>
        <v/>
      </c>
      <c r="Q284" s="16"/>
      <c r="R284" s="16"/>
      <c r="S284" s="16"/>
      <c r="T284" s="16"/>
      <c r="U284" s="16"/>
      <c r="V284" s="16"/>
      <c r="W284" s="16"/>
      <c r="X284" s="16"/>
      <c r="Y284" s="16"/>
      <c r="Z284" s="16"/>
      <c r="AA284" s="16"/>
    </row>
    <row r="285" spans="1:27" ht="18" customHeight="1" x14ac:dyDescent="0.35">
      <c r="A285" s="221"/>
      <c r="B285" s="221"/>
      <c r="C285" s="221"/>
      <c r="D285" s="221"/>
      <c r="E285" s="221"/>
      <c r="F285" s="221"/>
      <c r="G285" s="222"/>
      <c r="H285" s="221"/>
      <c r="I285" s="502"/>
      <c r="J285" s="315"/>
      <c r="K285" s="221"/>
      <c r="L285" s="221"/>
      <c r="M285" s="221"/>
      <c r="N285" s="221"/>
      <c r="O285" s="221"/>
      <c r="P285" s="316" t="str">
        <f t="shared" si="1"/>
        <v/>
      </c>
      <c r="Q285" s="16"/>
      <c r="R285" s="16"/>
      <c r="S285" s="16"/>
      <c r="T285" s="16"/>
      <c r="U285" s="16"/>
      <c r="V285" s="16"/>
      <c r="W285" s="16"/>
      <c r="X285" s="16"/>
      <c r="Y285" s="16"/>
      <c r="Z285" s="16"/>
      <c r="AA285" s="16"/>
    </row>
    <row r="286" spans="1:27" ht="18" customHeight="1" x14ac:dyDescent="0.35">
      <c r="A286" s="218"/>
      <c r="B286" s="218"/>
      <c r="C286" s="218"/>
      <c r="D286" s="218"/>
      <c r="E286" s="218"/>
      <c r="F286" s="218"/>
      <c r="G286" s="223"/>
      <c r="H286" s="218"/>
      <c r="I286" s="501"/>
      <c r="J286" s="217"/>
      <c r="K286" s="218"/>
      <c r="L286" s="218"/>
      <c r="M286" s="218"/>
      <c r="N286" s="218"/>
      <c r="O286" s="218"/>
      <c r="P286" s="317" t="str">
        <f t="shared" si="1"/>
        <v/>
      </c>
      <c r="Q286" s="16"/>
      <c r="R286" s="16"/>
      <c r="S286" s="16"/>
      <c r="T286" s="16"/>
      <c r="U286" s="16"/>
      <c r="V286" s="16"/>
      <c r="W286" s="16"/>
      <c r="X286" s="16"/>
      <c r="Y286" s="16"/>
      <c r="Z286" s="16"/>
      <c r="AA286" s="16"/>
    </row>
    <row r="287" spans="1:27" ht="18" customHeight="1" x14ac:dyDescent="0.35">
      <c r="A287" s="221"/>
      <c r="B287" s="221"/>
      <c r="C287" s="221"/>
      <c r="D287" s="221"/>
      <c r="E287" s="221"/>
      <c r="F287" s="221"/>
      <c r="G287" s="222"/>
      <c r="H287" s="221"/>
      <c r="I287" s="502"/>
      <c r="J287" s="315"/>
      <c r="K287" s="221"/>
      <c r="L287" s="221"/>
      <c r="M287" s="221"/>
      <c r="N287" s="221"/>
      <c r="O287" s="221"/>
      <c r="P287" s="316" t="str">
        <f t="shared" si="1"/>
        <v/>
      </c>
      <c r="Q287" s="16"/>
      <c r="R287" s="16"/>
      <c r="S287" s="16"/>
      <c r="T287" s="16"/>
      <c r="U287" s="16"/>
      <c r="V287" s="16"/>
      <c r="W287" s="16"/>
      <c r="X287" s="16"/>
      <c r="Y287" s="16"/>
      <c r="Z287" s="16"/>
      <c r="AA287" s="16"/>
    </row>
    <row r="288" spans="1:27" ht="18" customHeight="1" x14ac:dyDescent="0.35">
      <c r="A288" s="218"/>
      <c r="B288" s="218"/>
      <c r="C288" s="218"/>
      <c r="D288" s="218"/>
      <c r="E288" s="218"/>
      <c r="F288" s="218"/>
      <c r="G288" s="223"/>
      <c r="H288" s="218"/>
      <c r="I288" s="501"/>
      <c r="J288" s="217"/>
      <c r="K288" s="218"/>
      <c r="L288" s="218"/>
      <c r="M288" s="218"/>
      <c r="N288" s="218"/>
      <c r="O288" s="218"/>
      <c r="P288" s="317" t="str">
        <f t="shared" si="1"/>
        <v/>
      </c>
      <c r="Q288" s="16"/>
      <c r="R288" s="16"/>
      <c r="S288" s="16"/>
      <c r="T288" s="16"/>
      <c r="U288" s="16"/>
      <c r="V288" s="16"/>
      <c r="W288" s="16"/>
      <c r="X288" s="16"/>
      <c r="Y288" s="16"/>
      <c r="Z288" s="16"/>
      <c r="AA288" s="16"/>
    </row>
    <row r="289" spans="1:27" ht="18" customHeight="1" x14ac:dyDescent="0.35">
      <c r="A289" s="221"/>
      <c r="B289" s="221"/>
      <c r="C289" s="221"/>
      <c r="D289" s="221"/>
      <c r="E289" s="221"/>
      <c r="F289" s="221"/>
      <c r="G289" s="222"/>
      <c r="H289" s="221"/>
      <c r="I289" s="502"/>
      <c r="J289" s="315"/>
      <c r="K289" s="221"/>
      <c r="L289" s="221"/>
      <c r="M289" s="221"/>
      <c r="N289" s="221"/>
      <c r="O289" s="221"/>
      <c r="P289" s="316" t="str">
        <f t="shared" si="1"/>
        <v/>
      </c>
      <c r="Q289" s="16"/>
      <c r="R289" s="16"/>
      <c r="S289" s="16"/>
      <c r="T289" s="16"/>
      <c r="U289" s="16"/>
      <c r="V289" s="16"/>
      <c r="W289" s="16"/>
      <c r="X289" s="16"/>
      <c r="Y289" s="16"/>
      <c r="Z289" s="16"/>
      <c r="AA289" s="16"/>
    </row>
    <row r="290" spans="1:27" ht="18" customHeight="1" x14ac:dyDescent="0.35">
      <c r="A290" s="218"/>
      <c r="B290" s="218"/>
      <c r="C290" s="218"/>
      <c r="D290" s="218"/>
      <c r="E290" s="218"/>
      <c r="F290" s="218"/>
      <c r="G290" s="223"/>
      <c r="H290" s="218"/>
      <c r="I290" s="501"/>
      <c r="J290" s="217"/>
      <c r="K290" s="218"/>
      <c r="L290" s="218"/>
      <c r="M290" s="218"/>
      <c r="N290" s="218"/>
      <c r="O290" s="218"/>
      <c r="P290" s="317" t="str">
        <f t="shared" si="1"/>
        <v/>
      </c>
      <c r="Q290" s="16"/>
      <c r="R290" s="16"/>
      <c r="S290" s="16"/>
      <c r="T290" s="16"/>
      <c r="U290" s="16"/>
      <c r="V290" s="16"/>
      <c r="W290" s="16"/>
      <c r="X290" s="16"/>
      <c r="Y290" s="16"/>
      <c r="Z290" s="16"/>
      <c r="AA290" s="16"/>
    </row>
    <row r="291" spans="1:27" ht="18" customHeight="1" x14ac:dyDescent="0.35">
      <c r="A291" s="221"/>
      <c r="B291" s="221"/>
      <c r="C291" s="221"/>
      <c r="D291" s="221"/>
      <c r="E291" s="221"/>
      <c r="F291" s="221"/>
      <c r="G291" s="222"/>
      <c r="H291" s="221"/>
      <c r="I291" s="502"/>
      <c r="J291" s="315"/>
      <c r="K291" s="221"/>
      <c r="L291" s="221"/>
      <c r="M291" s="221"/>
      <c r="N291" s="221"/>
      <c r="O291" s="221"/>
      <c r="P291" s="316" t="str">
        <f t="shared" si="1"/>
        <v/>
      </c>
      <c r="Q291" s="16"/>
      <c r="R291" s="16"/>
      <c r="S291" s="16"/>
      <c r="T291" s="16"/>
      <c r="U291" s="16"/>
      <c r="V291" s="16"/>
      <c r="W291" s="16"/>
      <c r="X291" s="16"/>
      <c r="Y291" s="16"/>
      <c r="Z291" s="16"/>
      <c r="AA291" s="16"/>
    </row>
    <row r="292" spans="1:27" ht="18" customHeight="1" x14ac:dyDescent="0.35">
      <c r="A292" s="218"/>
      <c r="B292" s="218"/>
      <c r="C292" s="218"/>
      <c r="D292" s="218"/>
      <c r="E292" s="218"/>
      <c r="F292" s="218"/>
      <c r="G292" s="223"/>
      <c r="H292" s="218"/>
      <c r="I292" s="501"/>
      <c r="J292" s="217"/>
      <c r="K292" s="218"/>
      <c r="L292" s="218"/>
      <c r="M292" s="218"/>
      <c r="N292" s="218"/>
      <c r="O292" s="218"/>
      <c r="P292" s="317" t="str">
        <f t="shared" si="1"/>
        <v/>
      </c>
      <c r="Q292" s="16"/>
      <c r="R292" s="16"/>
      <c r="S292" s="16"/>
      <c r="T292" s="16"/>
      <c r="U292" s="16"/>
      <c r="V292" s="16"/>
      <c r="W292" s="16"/>
      <c r="X292" s="16"/>
      <c r="Y292" s="16"/>
      <c r="Z292" s="16"/>
      <c r="AA292" s="16"/>
    </row>
    <row r="293" spans="1:27" ht="18" customHeight="1" x14ac:dyDescent="0.35">
      <c r="A293" s="221"/>
      <c r="B293" s="221"/>
      <c r="C293" s="221"/>
      <c r="D293" s="221"/>
      <c r="E293" s="221"/>
      <c r="F293" s="221"/>
      <c r="G293" s="222"/>
      <c r="H293" s="221"/>
      <c r="I293" s="502"/>
      <c r="J293" s="315"/>
      <c r="K293" s="221"/>
      <c r="L293" s="221"/>
      <c r="M293" s="221"/>
      <c r="N293" s="221"/>
      <c r="O293" s="221"/>
      <c r="P293" s="316" t="str">
        <f t="shared" si="1"/>
        <v/>
      </c>
      <c r="Q293" s="16"/>
      <c r="R293" s="16"/>
      <c r="S293" s="16"/>
      <c r="T293" s="16"/>
      <c r="U293" s="16"/>
      <c r="V293" s="16"/>
      <c r="W293" s="16"/>
      <c r="X293" s="16"/>
      <c r="Y293" s="16"/>
      <c r="Z293" s="16"/>
      <c r="AA293" s="16"/>
    </row>
    <row r="294" spans="1:27" ht="18" customHeight="1" x14ac:dyDescent="0.35">
      <c r="A294" s="218"/>
      <c r="B294" s="218"/>
      <c r="C294" s="218"/>
      <c r="D294" s="218"/>
      <c r="E294" s="218"/>
      <c r="F294" s="218"/>
      <c r="G294" s="223"/>
      <c r="H294" s="218"/>
      <c r="I294" s="501"/>
      <c r="J294" s="217"/>
      <c r="K294" s="218"/>
      <c r="L294" s="218"/>
      <c r="M294" s="218"/>
      <c r="N294" s="218"/>
      <c r="O294" s="218"/>
      <c r="P294" s="317" t="str">
        <f t="shared" si="1"/>
        <v/>
      </c>
      <c r="Q294" s="16"/>
      <c r="R294" s="16"/>
      <c r="S294" s="16"/>
      <c r="T294" s="16"/>
      <c r="U294" s="16"/>
      <c r="V294" s="16"/>
      <c r="W294" s="16"/>
      <c r="X294" s="16"/>
      <c r="Y294" s="16"/>
      <c r="Z294" s="16"/>
      <c r="AA294" s="16"/>
    </row>
    <row r="295" spans="1:27" ht="18" customHeight="1" x14ac:dyDescent="0.35">
      <c r="A295" s="221"/>
      <c r="B295" s="221"/>
      <c r="C295" s="221"/>
      <c r="D295" s="221"/>
      <c r="E295" s="221"/>
      <c r="F295" s="221"/>
      <c r="G295" s="222"/>
      <c r="H295" s="221"/>
      <c r="I295" s="502"/>
      <c r="J295" s="315"/>
      <c r="K295" s="221"/>
      <c r="L295" s="221"/>
      <c r="M295" s="221"/>
      <c r="N295" s="221"/>
      <c r="O295" s="221"/>
      <c r="P295" s="316" t="str">
        <f t="shared" si="1"/>
        <v/>
      </c>
      <c r="Q295" s="16"/>
      <c r="R295" s="16"/>
      <c r="S295" s="16"/>
      <c r="T295" s="16"/>
      <c r="U295" s="16"/>
      <c r="V295" s="16"/>
      <c r="W295" s="16"/>
      <c r="X295" s="16"/>
      <c r="Y295" s="16"/>
      <c r="Z295" s="16"/>
      <c r="AA295" s="16"/>
    </row>
    <row r="296" spans="1:27" ht="18" customHeight="1" x14ac:dyDescent="0.35">
      <c r="A296" s="218"/>
      <c r="B296" s="218"/>
      <c r="C296" s="218"/>
      <c r="D296" s="218"/>
      <c r="E296" s="218"/>
      <c r="F296" s="218"/>
      <c r="G296" s="223"/>
      <c r="H296" s="218"/>
      <c r="I296" s="501"/>
      <c r="J296" s="217"/>
      <c r="K296" s="218"/>
      <c r="L296" s="218"/>
      <c r="M296" s="218"/>
      <c r="N296" s="218"/>
      <c r="O296" s="218"/>
      <c r="P296" s="317" t="str">
        <f t="shared" ref="P296:P298" si="2">IF(OR(D296&lt;&gt;"",E296&lt;&gt;"",F296&lt;&gt;""),IF(AND(D296="APSC",E296="Undergrad",F296&lt;&gt;"Other"),"Yes","No"),"")</f>
        <v/>
      </c>
      <c r="Q296" s="16"/>
      <c r="R296" s="16"/>
      <c r="S296" s="16"/>
      <c r="T296" s="16"/>
      <c r="U296" s="16"/>
      <c r="V296" s="16"/>
      <c r="W296" s="16"/>
      <c r="X296" s="16"/>
      <c r="Y296" s="16"/>
      <c r="Z296" s="16"/>
      <c r="AA296" s="16"/>
    </row>
    <row r="297" spans="1:27" ht="18" customHeight="1" x14ac:dyDescent="0.35">
      <c r="A297" s="221"/>
      <c r="B297" s="221"/>
      <c r="C297" s="221"/>
      <c r="D297" s="221"/>
      <c r="E297" s="221"/>
      <c r="F297" s="221"/>
      <c r="G297" s="222"/>
      <c r="H297" s="221"/>
      <c r="I297" s="502"/>
      <c r="J297" s="315"/>
      <c r="K297" s="221"/>
      <c r="L297" s="221"/>
      <c r="M297" s="221"/>
      <c r="N297" s="221"/>
      <c r="O297" s="221"/>
      <c r="P297" s="316" t="str">
        <f t="shared" si="2"/>
        <v/>
      </c>
      <c r="Q297" s="16"/>
      <c r="R297" s="16"/>
      <c r="S297" s="16"/>
      <c r="T297" s="16"/>
      <c r="U297" s="16"/>
      <c r="V297" s="16"/>
      <c r="W297" s="16"/>
      <c r="X297" s="16"/>
      <c r="Y297" s="16"/>
      <c r="Z297" s="16"/>
      <c r="AA297" s="16"/>
    </row>
    <row r="298" spans="1:27" ht="18" customHeight="1" x14ac:dyDescent="0.35">
      <c r="A298" s="218"/>
      <c r="B298" s="218"/>
      <c r="C298" s="218"/>
      <c r="D298" s="218"/>
      <c r="E298" s="218"/>
      <c r="F298" s="218"/>
      <c r="G298" s="223"/>
      <c r="H298" s="218"/>
      <c r="I298" s="501"/>
      <c r="J298" s="217"/>
      <c r="K298" s="218"/>
      <c r="L298" s="218"/>
      <c r="M298" s="218"/>
      <c r="N298" s="218"/>
      <c r="O298" s="218"/>
      <c r="P298" s="317" t="str">
        <f t="shared" si="2"/>
        <v/>
      </c>
      <c r="Q298" s="16"/>
      <c r="R298" s="16"/>
      <c r="S298" s="16"/>
      <c r="T298" s="16"/>
      <c r="U298" s="16"/>
      <c r="V298" s="16"/>
      <c r="W298" s="16"/>
      <c r="X298" s="16"/>
      <c r="Y298" s="16"/>
      <c r="Z298" s="16"/>
      <c r="AA298" s="16"/>
    </row>
    <row r="299" spans="1:27" ht="15.75" customHeight="1" x14ac:dyDescent="0.35">
      <c r="X299" s="16"/>
      <c r="Y299" s="16"/>
      <c r="Z299" s="16"/>
      <c r="AA299" s="16"/>
    </row>
    <row r="300" spans="1:27" ht="15.75" customHeight="1" x14ac:dyDescent="0.35">
      <c r="X300" s="16"/>
      <c r="Y300" s="16"/>
      <c r="Z300" s="16"/>
      <c r="AA300" s="16"/>
    </row>
    <row r="301" spans="1:27" ht="15.75" customHeight="1" x14ac:dyDescent="0.35">
      <c r="X301" s="16"/>
      <c r="Y301" s="16"/>
      <c r="Z301" s="16"/>
      <c r="AA301" s="16"/>
    </row>
    <row r="302" spans="1:27" ht="15.75" customHeight="1" x14ac:dyDescent="0.35">
      <c r="X302" s="16"/>
      <c r="Y302" s="16"/>
      <c r="Z302" s="16"/>
      <c r="AA302" s="16"/>
    </row>
    <row r="303" spans="1:27" ht="15.75" customHeight="1" x14ac:dyDescent="0.35">
      <c r="X303" s="16"/>
      <c r="Y303" s="16"/>
      <c r="Z303" s="16"/>
      <c r="AA303" s="16"/>
    </row>
    <row r="304" spans="1:27" ht="15.75" customHeight="1" x14ac:dyDescent="0.35">
      <c r="X304" s="16"/>
      <c r="Y304" s="16"/>
      <c r="Z304" s="16"/>
      <c r="AA304" s="16"/>
    </row>
    <row r="305" spans="24:27" ht="15.75" customHeight="1" x14ac:dyDescent="0.35">
      <c r="X305" s="16"/>
      <c r="Y305" s="16"/>
      <c r="Z305" s="16"/>
      <c r="AA305" s="16"/>
    </row>
    <row r="306" spans="24:27" ht="15.75" customHeight="1" x14ac:dyDescent="0.35">
      <c r="X306" s="16"/>
      <c r="Y306" s="16"/>
      <c r="Z306" s="16"/>
      <c r="AA306" s="16"/>
    </row>
    <row r="307" spans="24:27" ht="15.75" customHeight="1" x14ac:dyDescent="0.35">
      <c r="X307" s="16"/>
      <c r="Y307" s="16"/>
      <c r="Z307" s="16"/>
      <c r="AA307" s="16"/>
    </row>
    <row r="308" spans="24:27" ht="15.75" customHeight="1" x14ac:dyDescent="0.35">
      <c r="X308" s="16"/>
      <c r="Y308" s="16"/>
      <c r="Z308" s="16"/>
      <c r="AA308" s="16"/>
    </row>
    <row r="309" spans="24:27" ht="15.75" customHeight="1" x14ac:dyDescent="0.35">
      <c r="X309" s="16"/>
      <c r="Y309" s="16"/>
      <c r="Z309" s="16"/>
      <c r="AA309" s="16"/>
    </row>
    <row r="310" spans="24:27" ht="15.75" customHeight="1" x14ac:dyDescent="0.35">
      <c r="X310" s="16"/>
      <c r="Y310" s="16"/>
      <c r="Z310" s="16"/>
      <c r="AA310" s="16"/>
    </row>
    <row r="311" spans="24:27" ht="15.75" customHeight="1" x14ac:dyDescent="0.35">
      <c r="X311" s="16"/>
      <c r="Y311" s="16"/>
      <c r="Z311" s="16"/>
      <c r="AA311" s="16"/>
    </row>
    <row r="312" spans="24:27" ht="15.75" customHeight="1" x14ac:dyDescent="0.35">
      <c r="X312" s="16"/>
      <c r="Y312" s="16"/>
      <c r="Z312" s="16"/>
      <c r="AA312" s="16"/>
    </row>
    <row r="313" spans="24:27" ht="15.75" customHeight="1" x14ac:dyDescent="0.35">
      <c r="X313" s="16"/>
      <c r="Y313" s="16"/>
      <c r="Z313" s="16"/>
      <c r="AA313" s="16"/>
    </row>
    <row r="314" spans="24:27" ht="15.75" customHeight="1" x14ac:dyDescent="0.35">
      <c r="X314" s="16"/>
      <c r="Y314" s="16"/>
      <c r="Z314" s="16"/>
      <c r="AA314" s="16"/>
    </row>
    <row r="315" spans="24:27" ht="15.75" customHeight="1" x14ac:dyDescent="0.35">
      <c r="X315" s="16"/>
      <c r="Y315" s="16"/>
      <c r="Z315" s="16"/>
      <c r="AA315" s="16"/>
    </row>
    <row r="316" spans="24:27" ht="15.75" customHeight="1" x14ac:dyDescent="0.35">
      <c r="X316" s="16"/>
      <c r="Y316" s="16"/>
      <c r="Z316" s="16"/>
      <c r="AA316" s="16"/>
    </row>
    <row r="317" spans="24:27" ht="15.75" customHeight="1" x14ac:dyDescent="0.35">
      <c r="X317" s="16"/>
      <c r="Y317" s="16"/>
      <c r="Z317" s="16"/>
      <c r="AA317" s="16"/>
    </row>
    <row r="318" spans="24:27" ht="15.75" customHeight="1" x14ac:dyDescent="0.35">
      <c r="X318" s="16"/>
      <c r="Y318" s="16"/>
      <c r="Z318" s="16"/>
      <c r="AA318" s="16"/>
    </row>
    <row r="319" spans="24:27" ht="15.75" customHeight="1" x14ac:dyDescent="0.35">
      <c r="X319" s="16"/>
      <c r="Y319" s="16"/>
      <c r="Z319" s="16"/>
      <c r="AA319" s="16"/>
    </row>
    <row r="320" spans="24:27" ht="15.75" customHeight="1" x14ac:dyDescent="0.35">
      <c r="X320" s="16"/>
      <c r="Y320" s="16"/>
      <c r="Z320" s="16"/>
      <c r="AA320" s="16"/>
    </row>
    <row r="321" spans="24:27" ht="15.75" customHeight="1" x14ac:dyDescent="0.35">
      <c r="X321" s="16"/>
      <c r="Y321" s="16"/>
      <c r="Z321" s="16"/>
      <c r="AA321" s="16"/>
    </row>
    <row r="322" spans="24:27" ht="15.75" customHeight="1" x14ac:dyDescent="0.35">
      <c r="X322" s="16"/>
      <c r="Y322" s="16"/>
      <c r="Z322" s="16"/>
      <c r="AA322" s="16"/>
    </row>
    <row r="323" spans="24:27" ht="15.75" customHeight="1" x14ac:dyDescent="0.35">
      <c r="X323" s="16"/>
      <c r="Y323" s="16"/>
      <c r="Z323" s="16"/>
      <c r="AA323" s="16"/>
    </row>
    <row r="324" spans="24:27" ht="15.75" customHeight="1" x14ac:dyDescent="0.35">
      <c r="X324" s="16"/>
      <c r="Y324" s="16"/>
      <c r="Z324" s="16"/>
      <c r="AA324" s="16"/>
    </row>
    <row r="325" spans="24:27" ht="15.75" customHeight="1" x14ac:dyDescent="0.35">
      <c r="X325" s="16"/>
      <c r="Y325" s="16"/>
      <c r="Z325" s="16"/>
      <c r="AA325" s="16"/>
    </row>
    <row r="326" spans="24:27" ht="15.75" customHeight="1" x14ac:dyDescent="0.35">
      <c r="X326" s="16"/>
      <c r="Y326" s="16"/>
      <c r="Z326" s="16"/>
      <c r="AA326" s="16"/>
    </row>
    <row r="327" spans="24:27" ht="15.75" customHeight="1" x14ac:dyDescent="0.35">
      <c r="X327" s="16"/>
      <c r="Y327" s="16"/>
      <c r="Z327" s="16"/>
      <c r="AA327" s="16"/>
    </row>
    <row r="328" spans="24:27" ht="15.75" customHeight="1" x14ac:dyDescent="0.35">
      <c r="X328" s="16"/>
      <c r="Y328" s="16"/>
      <c r="Z328" s="16"/>
      <c r="AA328" s="16"/>
    </row>
    <row r="329" spans="24:27" ht="15.75" customHeight="1" x14ac:dyDescent="0.35">
      <c r="X329" s="16"/>
      <c r="Y329" s="16"/>
      <c r="Z329" s="16"/>
      <c r="AA329" s="16"/>
    </row>
    <row r="330" spans="24:27" ht="15.75" customHeight="1" x14ac:dyDescent="0.35">
      <c r="X330" s="16"/>
      <c r="Y330" s="16"/>
      <c r="Z330" s="16"/>
      <c r="AA330" s="16"/>
    </row>
    <row r="331" spans="24:27" ht="15.75" customHeight="1" x14ac:dyDescent="0.35">
      <c r="X331" s="16"/>
      <c r="Y331" s="16"/>
      <c r="Z331" s="16"/>
      <c r="AA331" s="16"/>
    </row>
    <row r="332" spans="24:27" ht="15.75" customHeight="1" x14ac:dyDescent="0.35">
      <c r="X332" s="16"/>
      <c r="Y332" s="16"/>
      <c r="Z332" s="16"/>
      <c r="AA332" s="16"/>
    </row>
    <row r="333" spans="24:27" ht="15.75" customHeight="1" x14ac:dyDescent="0.35">
      <c r="X333" s="16"/>
      <c r="Y333" s="16"/>
      <c r="Z333" s="16"/>
      <c r="AA333" s="16"/>
    </row>
    <row r="334" spans="24:27" ht="15.75" customHeight="1" x14ac:dyDescent="0.35">
      <c r="X334" s="16"/>
      <c r="Y334" s="16"/>
      <c r="Z334" s="16"/>
      <c r="AA334" s="16"/>
    </row>
    <row r="335" spans="24:27" ht="15.75" customHeight="1" x14ac:dyDescent="0.35">
      <c r="X335" s="16"/>
      <c r="Y335" s="16"/>
      <c r="Z335" s="16"/>
      <c r="AA335" s="16"/>
    </row>
    <row r="336" spans="24:27" ht="15.75" customHeight="1" x14ac:dyDescent="0.35">
      <c r="X336" s="16"/>
      <c r="Y336" s="16"/>
      <c r="Z336" s="16"/>
      <c r="AA336" s="16"/>
    </row>
    <row r="337" spans="24:27" ht="15.75" customHeight="1" x14ac:dyDescent="0.35">
      <c r="X337" s="16"/>
      <c r="Y337" s="16"/>
      <c r="Z337" s="16"/>
      <c r="AA337" s="16"/>
    </row>
    <row r="338" spans="24:27" ht="15.75" customHeight="1" x14ac:dyDescent="0.35">
      <c r="X338" s="16"/>
      <c r="Y338" s="16"/>
      <c r="Z338" s="16"/>
      <c r="AA338" s="16"/>
    </row>
    <row r="339" spans="24:27" ht="15.75" customHeight="1" x14ac:dyDescent="0.35">
      <c r="X339" s="16"/>
      <c r="Y339" s="16"/>
      <c r="Z339" s="16"/>
      <c r="AA339" s="16"/>
    </row>
    <row r="340" spans="24:27" ht="15.75" customHeight="1" x14ac:dyDescent="0.35">
      <c r="X340" s="16"/>
      <c r="Y340" s="16"/>
      <c r="Z340" s="16"/>
      <c r="AA340" s="16"/>
    </row>
    <row r="341" spans="24:27" ht="15.75" customHeight="1" x14ac:dyDescent="0.35">
      <c r="X341" s="16"/>
      <c r="Y341" s="16"/>
      <c r="Z341" s="16"/>
      <c r="AA341" s="16"/>
    </row>
    <row r="342" spans="24:27" ht="15.75" customHeight="1" x14ac:dyDescent="0.35">
      <c r="X342" s="16"/>
      <c r="Y342" s="16"/>
      <c r="Z342" s="16"/>
      <c r="AA342" s="16"/>
    </row>
    <row r="343" spans="24:27" ht="15.75" customHeight="1" x14ac:dyDescent="0.35">
      <c r="X343" s="16"/>
      <c r="Y343" s="16"/>
      <c r="Z343" s="16"/>
      <c r="AA343" s="16"/>
    </row>
    <row r="344" spans="24:27" ht="15.75" customHeight="1" x14ac:dyDescent="0.35">
      <c r="X344" s="16"/>
      <c r="Y344" s="16"/>
      <c r="Z344" s="16"/>
      <c r="AA344" s="16"/>
    </row>
    <row r="345" spans="24:27" ht="15.75" customHeight="1" x14ac:dyDescent="0.35">
      <c r="X345" s="16"/>
      <c r="Y345" s="16"/>
      <c r="Z345" s="16"/>
      <c r="AA345" s="16"/>
    </row>
    <row r="346" spans="24:27" ht="15.75" customHeight="1" x14ac:dyDescent="0.35">
      <c r="X346" s="16"/>
      <c r="Y346" s="16"/>
      <c r="Z346" s="16"/>
      <c r="AA346" s="16"/>
    </row>
    <row r="347" spans="24:27" ht="15.75" customHeight="1" x14ac:dyDescent="0.35">
      <c r="X347" s="16"/>
      <c r="Y347" s="16"/>
      <c r="Z347" s="16"/>
      <c r="AA347" s="16"/>
    </row>
    <row r="348" spans="24:27" ht="15.75" customHeight="1" x14ac:dyDescent="0.35">
      <c r="X348" s="16"/>
      <c r="Y348" s="16"/>
      <c r="Z348" s="16"/>
      <c r="AA348" s="16"/>
    </row>
    <row r="349" spans="24:27" ht="15.75" customHeight="1" x14ac:dyDescent="0.35">
      <c r="X349" s="16"/>
      <c r="Y349" s="16"/>
      <c r="Z349" s="16"/>
      <c r="AA349" s="16"/>
    </row>
    <row r="350" spans="24:27" ht="15.75" customHeight="1" x14ac:dyDescent="0.35">
      <c r="X350" s="16"/>
      <c r="Y350" s="16"/>
      <c r="Z350" s="16"/>
      <c r="AA350" s="16"/>
    </row>
    <row r="351" spans="24:27" ht="15.75" customHeight="1" x14ac:dyDescent="0.35">
      <c r="X351" s="16"/>
      <c r="Y351" s="16"/>
      <c r="Z351" s="16"/>
      <c r="AA351" s="16"/>
    </row>
    <row r="352" spans="24:27" ht="15.75" customHeight="1" x14ac:dyDescent="0.35">
      <c r="X352" s="16"/>
      <c r="Y352" s="16"/>
      <c r="Z352" s="16"/>
      <c r="AA352" s="16"/>
    </row>
    <row r="353" spans="24:27" ht="15.75" customHeight="1" x14ac:dyDescent="0.35">
      <c r="X353" s="16"/>
      <c r="Y353" s="16"/>
      <c r="Z353" s="16"/>
      <c r="AA353" s="16"/>
    </row>
    <row r="354" spans="24:27" ht="15.75" customHeight="1" x14ac:dyDescent="0.35">
      <c r="X354" s="16"/>
      <c r="Y354" s="16"/>
      <c r="Z354" s="16"/>
      <c r="AA354" s="16"/>
    </row>
    <row r="355" spans="24:27" ht="15.75" customHeight="1" x14ac:dyDescent="0.35">
      <c r="X355" s="16"/>
      <c r="Y355" s="16"/>
      <c r="Z355" s="16"/>
      <c r="AA355" s="16"/>
    </row>
    <row r="356" spans="24:27" ht="15.75" customHeight="1" x14ac:dyDescent="0.35">
      <c r="X356" s="16"/>
      <c r="Y356" s="16"/>
      <c r="Z356" s="16"/>
      <c r="AA356" s="16"/>
    </row>
    <row r="357" spans="24:27" ht="15.75" customHeight="1" x14ac:dyDescent="0.35">
      <c r="X357" s="16"/>
      <c r="Y357" s="16"/>
      <c r="Z357" s="16"/>
      <c r="AA357" s="16"/>
    </row>
    <row r="358" spans="24:27" ht="15.75" customHeight="1" x14ac:dyDescent="0.35">
      <c r="X358" s="16"/>
      <c r="Y358" s="16"/>
      <c r="Z358" s="16"/>
      <c r="AA358" s="16"/>
    </row>
    <row r="359" spans="24:27" ht="15.75" customHeight="1" x14ac:dyDescent="0.35">
      <c r="X359" s="16"/>
      <c r="Y359" s="16"/>
      <c r="Z359" s="16"/>
      <c r="AA359" s="16"/>
    </row>
    <row r="360" spans="24:27" ht="15.75" customHeight="1" x14ac:dyDescent="0.35">
      <c r="X360" s="16"/>
      <c r="Y360" s="16"/>
      <c r="Z360" s="16"/>
      <c r="AA360" s="16"/>
    </row>
    <row r="361" spans="24:27" ht="15.75" customHeight="1" x14ac:dyDescent="0.35">
      <c r="X361" s="16"/>
      <c r="Y361" s="16"/>
      <c r="Z361" s="16"/>
      <c r="AA361" s="16"/>
    </row>
    <row r="362" spans="24:27" ht="15.75" customHeight="1" x14ac:dyDescent="0.35">
      <c r="X362" s="16"/>
      <c r="Y362" s="16"/>
      <c r="Z362" s="16"/>
      <c r="AA362" s="16"/>
    </row>
    <row r="363" spans="24:27" ht="15.75" customHeight="1" x14ac:dyDescent="0.35">
      <c r="X363" s="16"/>
      <c r="Y363" s="16"/>
      <c r="Z363" s="16"/>
      <c r="AA363" s="16"/>
    </row>
    <row r="364" spans="24:27" ht="15.75" customHeight="1" x14ac:dyDescent="0.35">
      <c r="X364" s="16"/>
      <c r="Y364" s="16"/>
      <c r="Z364" s="16"/>
      <c r="AA364" s="16"/>
    </row>
    <row r="365" spans="24:27" ht="15.75" customHeight="1" x14ac:dyDescent="0.35">
      <c r="X365" s="16"/>
      <c r="Y365" s="16"/>
      <c r="Z365" s="16"/>
      <c r="AA365" s="16"/>
    </row>
    <row r="366" spans="24:27" ht="15.75" customHeight="1" x14ac:dyDescent="0.35">
      <c r="X366" s="16"/>
      <c r="Y366" s="16"/>
      <c r="Z366" s="16"/>
      <c r="AA366" s="16"/>
    </row>
    <row r="367" spans="24:27" ht="15.75" customHeight="1" x14ac:dyDescent="0.35">
      <c r="X367" s="16"/>
      <c r="Y367" s="16"/>
      <c r="Z367" s="16"/>
      <c r="AA367" s="16"/>
    </row>
    <row r="368" spans="24:27" ht="15.75" customHeight="1" x14ac:dyDescent="0.35">
      <c r="X368" s="16"/>
      <c r="Y368" s="16"/>
      <c r="Z368" s="16"/>
      <c r="AA368" s="16"/>
    </row>
    <row r="369" spans="24:27" ht="15.75" customHeight="1" x14ac:dyDescent="0.35">
      <c r="X369" s="16"/>
      <c r="Y369" s="16"/>
      <c r="Z369" s="16"/>
      <c r="AA369" s="16"/>
    </row>
    <row r="370" spans="24:27" ht="15.75" customHeight="1" x14ac:dyDescent="0.35">
      <c r="X370" s="16"/>
      <c r="Y370" s="16"/>
      <c r="Z370" s="16"/>
      <c r="AA370" s="16"/>
    </row>
    <row r="371" spans="24:27" ht="15.75" customHeight="1" x14ac:dyDescent="0.35">
      <c r="X371" s="16"/>
      <c r="Y371" s="16"/>
      <c r="Z371" s="16"/>
      <c r="AA371" s="16"/>
    </row>
    <row r="372" spans="24:27" ht="15.75" customHeight="1" x14ac:dyDescent="0.35">
      <c r="X372" s="16"/>
      <c r="Y372" s="16"/>
      <c r="Z372" s="16"/>
      <c r="AA372" s="16"/>
    </row>
    <row r="373" spans="24:27" ht="15.75" customHeight="1" x14ac:dyDescent="0.35">
      <c r="X373" s="16"/>
      <c r="Y373" s="16"/>
      <c r="Z373" s="16"/>
      <c r="AA373" s="16"/>
    </row>
    <row r="374" spans="24:27" ht="15.75" customHeight="1" x14ac:dyDescent="0.35">
      <c r="X374" s="16"/>
      <c r="Y374" s="16"/>
      <c r="Z374" s="16"/>
      <c r="AA374" s="16"/>
    </row>
    <row r="375" spans="24:27" ht="15.75" customHeight="1" x14ac:dyDescent="0.35">
      <c r="X375" s="16"/>
      <c r="Y375" s="16"/>
      <c r="Z375" s="16"/>
      <c r="AA375" s="16"/>
    </row>
    <row r="376" spans="24:27" ht="15.75" customHeight="1" x14ac:dyDescent="0.35">
      <c r="X376" s="16"/>
      <c r="Y376" s="16"/>
      <c r="Z376" s="16"/>
      <c r="AA376" s="16"/>
    </row>
    <row r="377" spans="24:27" ht="15.75" customHeight="1" x14ac:dyDescent="0.35">
      <c r="X377" s="16"/>
      <c r="Y377" s="16"/>
      <c r="Z377" s="16"/>
      <c r="AA377" s="16"/>
    </row>
    <row r="378" spans="24:27" ht="15.75" customHeight="1" x14ac:dyDescent="0.35">
      <c r="X378" s="16"/>
      <c r="Y378" s="16"/>
      <c r="Z378" s="16"/>
      <c r="AA378" s="16"/>
    </row>
    <row r="379" spans="24:27" ht="15.75" customHeight="1" x14ac:dyDescent="0.35">
      <c r="X379" s="16"/>
      <c r="Y379" s="16"/>
      <c r="Z379" s="16"/>
      <c r="AA379" s="16"/>
    </row>
    <row r="380" spans="24:27" ht="15.75" customHeight="1" x14ac:dyDescent="0.35">
      <c r="X380" s="16"/>
      <c r="Y380" s="16"/>
      <c r="Z380" s="16"/>
      <c r="AA380" s="16"/>
    </row>
    <row r="381" spans="24:27" ht="15.75" customHeight="1" x14ac:dyDescent="0.35">
      <c r="X381" s="16"/>
      <c r="Y381" s="16"/>
      <c r="Z381" s="16"/>
      <c r="AA381" s="16"/>
    </row>
    <row r="382" spans="24:27" ht="15.75" customHeight="1" x14ac:dyDescent="0.35">
      <c r="X382" s="16"/>
      <c r="Y382" s="16"/>
      <c r="Z382" s="16"/>
      <c r="AA382" s="16"/>
    </row>
    <row r="383" spans="24:27" ht="15.75" customHeight="1" x14ac:dyDescent="0.35">
      <c r="X383" s="16"/>
      <c r="Y383" s="16"/>
      <c r="Z383" s="16"/>
      <c r="AA383" s="16"/>
    </row>
    <row r="384" spans="24:27" ht="15.75" customHeight="1" x14ac:dyDescent="0.35">
      <c r="X384" s="16"/>
      <c r="Y384" s="16"/>
      <c r="Z384" s="16"/>
      <c r="AA384" s="16"/>
    </row>
    <row r="385" spans="24:27" ht="15.75" customHeight="1" x14ac:dyDescent="0.35">
      <c r="X385" s="16"/>
      <c r="Y385" s="16"/>
      <c r="Z385" s="16"/>
      <c r="AA385" s="16"/>
    </row>
    <row r="386" spans="24:27" ht="15.75" customHeight="1" x14ac:dyDescent="0.35">
      <c r="X386" s="16"/>
      <c r="Y386" s="16"/>
      <c r="Z386" s="16"/>
      <c r="AA386" s="16"/>
    </row>
    <row r="387" spans="24:27" ht="15.75" customHeight="1" x14ac:dyDescent="0.35">
      <c r="X387" s="16"/>
      <c r="Y387" s="16"/>
      <c r="Z387" s="16"/>
      <c r="AA387" s="16"/>
    </row>
    <row r="388" spans="24:27" ht="15.75" customHeight="1" x14ac:dyDescent="0.35">
      <c r="X388" s="16"/>
      <c r="Y388" s="16"/>
      <c r="Z388" s="16"/>
      <c r="AA388" s="16"/>
    </row>
    <row r="389" spans="24:27" ht="15.75" customHeight="1" x14ac:dyDescent="0.35">
      <c r="X389" s="16"/>
      <c r="Y389" s="16"/>
      <c r="Z389" s="16"/>
      <c r="AA389" s="16"/>
    </row>
    <row r="390" spans="24:27" ht="15.75" customHeight="1" x14ac:dyDescent="0.35">
      <c r="X390" s="16"/>
      <c r="Y390" s="16"/>
      <c r="Z390" s="16"/>
      <c r="AA390" s="16"/>
    </row>
    <row r="391" spans="24:27" ht="15.75" customHeight="1" x14ac:dyDescent="0.35">
      <c r="X391" s="16"/>
      <c r="Y391" s="16"/>
      <c r="Z391" s="16"/>
      <c r="AA391" s="16"/>
    </row>
    <row r="392" spans="24:27" ht="15.75" customHeight="1" x14ac:dyDescent="0.35">
      <c r="X392" s="16"/>
      <c r="Y392" s="16"/>
      <c r="Z392" s="16"/>
      <c r="AA392" s="16"/>
    </row>
    <row r="393" spans="24:27" ht="15.75" customHeight="1" x14ac:dyDescent="0.35">
      <c r="X393" s="16"/>
      <c r="Y393" s="16"/>
      <c r="Z393" s="16"/>
      <c r="AA393" s="16"/>
    </row>
    <row r="394" spans="24:27" ht="15.75" customHeight="1" x14ac:dyDescent="0.35">
      <c r="X394" s="16"/>
      <c r="Y394" s="16"/>
      <c r="Z394" s="16"/>
      <c r="AA394" s="16"/>
    </row>
    <row r="395" spans="24:27" ht="15.75" customHeight="1" x14ac:dyDescent="0.35">
      <c r="X395" s="16"/>
      <c r="Y395" s="16"/>
      <c r="Z395" s="16"/>
      <c r="AA395" s="16"/>
    </row>
    <row r="396" spans="24:27" ht="15.75" customHeight="1" x14ac:dyDescent="0.35">
      <c r="X396" s="16"/>
      <c r="Y396" s="16"/>
      <c r="Z396" s="16"/>
      <c r="AA396" s="16"/>
    </row>
    <row r="397" spans="24:27" ht="15.75" customHeight="1" x14ac:dyDescent="0.35">
      <c r="X397" s="16"/>
      <c r="Y397" s="16"/>
      <c r="Z397" s="16"/>
      <c r="AA397" s="16"/>
    </row>
    <row r="398" spans="24:27" ht="15.75" customHeight="1" x14ac:dyDescent="0.35">
      <c r="X398" s="16"/>
      <c r="Y398" s="16"/>
      <c r="Z398" s="16"/>
      <c r="AA398" s="16"/>
    </row>
    <row r="399" spans="24:27" ht="15.75" customHeight="1" x14ac:dyDescent="0.35">
      <c r="X399" s="16"/>
      <c r="Y399" s="16"/>
      <c r="Z399" s="16"/>
      <c r="AA399" s="16"/>
    </row>
    <row r="400" spans="24:27" ht="15.75" customHeight="1" x14ac:dyDescent="0.35">
      <c r="X400" s="16"/>
      <c r="Y400" s="16"/>
      <c r="Z400" s="16"/>
      <c r="AA400" s="16"/>
    </row>
    <row r="401" spans="24:27" ht="15.75" customHeight="1" x14ac:dyDescent="0.35">
      <c r="X401" s="16"/>
      <c r="Y401" s="16"/>
      <c r="Z401" s="16"/>
      <c r="AA401" s="16"/>
    </row>
    <row r="402" spans="24:27" ht="15.75" customHeight="1" x14ac:dyDescent="0.35">
      <c r="X402" s="16"/>
      <c r="Y402" s="16"/>
      <c r="Z402" s="16"/>
      <c r="AA402" s="16"/>
    </row>
    <row r="403" spans="24:27" ht="15.75" customHeight="1" x14ac:dyDescent="0.35">
      <c r="X403" s="16"/>
      <c r="Y403" s="16"/>
      <c r="Z403" s="16"/>
      <c r="AA403" s="16"/>
    </row>
    <row r="404" spans="24:27" ht="15.75" customHeight="1" x14ac:dyDescent="0.35">
      <c r="X404" s="16"/>
      <c r="Y404" s="16"/>
      <c r="Z404" s="16"/>
      <c r="AA404" s="16"/>
    </row>
    <row r="405" spans="24:27" ht="15.75" customHeight="1" x14ac:dyDescent="0.35">
      <c r="X405" s="16"/>
      <c r="Y405" s="16"/>
      <c r="Z405" s="16"/>
      <c r="AA405" s="16"/>
    </row>
    <row r="406" spans="24:27" ht="15.75" customHeight="1" x14ac:dyDescent="0.35">
      <c r="X406" s="16"/>
      <c r="Y406" s="16"/>
      <c r="Z406" s="16"/>
      <c r="AA406" s="16"/>
    </row>
    <row r="407" spans="24:27" ht="15.75" customHeight="1" x14ac:dyDescent="0.35">
      <c r="X407" s="16"/>
      <c r="Y407" s="16"/>
      <c r="Z407" s="16"/>
      <c r="AA407" s="16"/>
    </row>
    <row r="408" spans="24:27" ht="15.75" customHeight="1" x14ac:dyDescent="0.35">
      <c r="X408" s="16"/>
      <c r="Y408" s="16"/>
      <c r="Z408" s="16"/>
      <c r="AA408" s="16"/>
    </row>
    <row r="409" spans="24:27" ht="15.75" customHeight="1" x14ac:dyDescent="0.35">
      <c r="X409" s="16"/>
      <c r="Y409" s="16"/>
      <c r="Z409" s="16"/>
      <c r="AA409" s="16"/>
    </row>
    <row r="410" spans="24:27" ht="15.75" customHeight="1" x14ac:dyDescent="0.35">
      <c r="X410" s="16"/>
      <c r="Y410" s="16"/>
      <c r="Z410" s="16"/>
      <c r="AA410" s="16"/>
    </row>
    <row r="411" spans="24:27" ht="15.75" customHeight="1" x14ac:dyDescent="0.35">
      <c r="X411" s="16"/>
      <c r="Y411" s="16"/>
      <c r="Z411" s="16"/>
      <c r="AA411" s="16"/>
    </row>
    <row r="412" spans="24:27" ht="15.75" customHeight="1" x14ac:dyDescent="0.35">
      <c r="X412" s="16"/>
      <c r="Y412" s="16"/>
      <c r="Z412" s="16"/>
      <c r="AA412" s="16"/>
    </row>
    <row r="413" spans="24:27" ht="15.75" customHeight="1" x14ac:dyDescent="0.35">
      <c r="X413" s="16"/>
      <c r="Y413" s="16"/>
      <c r="Z413" s="16"/>
      <c r="AA413" s="16"/>
    </row>
    <row r="414" spans="24:27" ht="15.75" customHeight="1" x14ac:dyDescent="0.35">
      <c r="X414" s="16"/>
      <c r="Y414" s="16"/>
      <c r="Z414" s="16"/>
      <c r="AA414" s="16"/>
    </row>
    <row r="415" spans="24:27" ht="15.75" customHeight="1" x14ac:dyDescent="0.35">
      <c r="X415" s="16"/>
      <c r="Y415" s="16"/>
      <c r="Z415" s="16"/>
      <c r="AA415" s="16"/>
    </row>
    <row r="416" spans="24:27" ht="15.75" customHeight="1" x14ac:dyDescent="0.35">
      <c r="X416" s="16"/>
      <c r="Y416" s="16"/>
      <c r="Z416" s="16"/>
      <c r="AA416" s="16"/>
    </row>
    <row r="417" spans="24:27" ht="15.75" customHeight="1" x14ac:dyDescent="0.35">
      <c r="X417" s="16"/>
      <c r="Y417" s="16"/>
      <c r="Z417" s="16"/>
      <c r="AA417" s="16"/>
    </row>
    <row r="418" spans="24:27" ht="15.75" customHeight="1" x14ac:dyDescent="0.35">
      <c r="X418" s="16"/>
      <c r="Y418" s="16"/>
      <c r="Z418" s="16"/>
      <c r="AA418" s="16"/>
    </row>
    <row r="419" spans="24:27" ht="15.75" customHeight="1" x14ac:dyDescent="0.35">
      <c r="X419" s="16"/>
      <c r="Y419" s="16"/>
      <c r="Z419" s="16"/>
      <c r="AA419" s="16"/>
    </row>
    <row r="420" spans="24:27" ht="15.75" customHeight="1" x14ac:dyDescent="0.35">
      <c r="X420" s="16"/>
      <c r="Y420" s="16"/>
      <c r="Z420" s="16"/>
      <c r="AA420" s="16"/>
    </row>
    <row r="421" spans="24:27" ht="15.75" customHeight="1" x14ac:dyDescent="0.35">
      <c r="X421" s="16"/>
      <c r="Y421" s="16"/>
      <c r="Z421" s="16"/>
      <c r="AA421" s="16"/>
    </row>
    <row r="422" spans="24:27" ht="15.75" customHeight="1" x14ac:dyDescent="0.35">
      <c r="X422" s="16"/>
      <c r="Y422" s="16"/>
      <c r="Z422" s="16"/>
      <c r="AA422" s="16"/>
    </row>
    <row r="423" spans="24:27" ht="15.75" customHeight="1" x14ac:dyDescent="0.35">
      <c r="X423" s="16"/>
      <c r="Y423" s="16"/>
      <c r="Z423" s="16"/>
      <c r="AA423" s="16"/>
    </row>
    <row r="424" spans="24:27" ht="15.75" customHeight="1" x14ac:dyDescent="0.35">
      <c r="X424" s="16"/>
      <c r="Y424" s="16"/>
      <c r="Z424" s="16"/>
      <c r="AA424" s="16"/>
    </row>
    <row r="425" spans="24:27" ht="15.75" customHeight="1" x14ac:dyDescent="0.35">
      <c r="X425" s="16"/>
      <c r="Y425" s="16"/>
      <c r="Z425" s="16"/>
      <c r="AA425" s="16"/>
    </row>
    <row r="426" spans="24:27" ht="15.75" customHeight="1" x14ac:dyDescent="0.35">
      <c r="X426" s="16"/>
      <c r="Y426" s="16"/>
      <c r="Z426" s="16"/>
      <c r="AA426" s="16"/>
    </row>
    <row r="427" spans="24:27" ht="15.75" customHeight="1" x14ac:dyDescent="0.35">
      <c r="X427" s="16"/>
      <c r="Y427" s="16"/>
      <c r="Z427" s="16"/>
      <c r="AA427" s="16"/>
    </row>
    <row r="428" spans="24:27" ht="15.75" customHeight="1" x14ac:dyDescent="0.35">
      <c r="X428" s="16"/>
      <c r="Y428" s="16"/>
      <c r="Z428" s="16"/>
      <c r="AA428" s="16"/>
    </row>
    <row r="429" spans="24:27" ht="15.75" customHeight="1" x14ac:dyDescent="0.35">
      <c r="X429" s="16"/>
      <c r="Y429" s="16"/>
      <c r="Z429" s="16"/>
      <c r="AA429" s="16"/>
    </row>
    <row r="430" spans="24:27" ht="15.75" customHeight="1" x14ac:dyDescent="0.35">
      <c r="X430" s="16"/>
      <c r="Y430" s="16"/>
      <c r="Z430" s="16"/>
      <c r="AA430" s="16"/>
    </row>
    <row r="431" spans="24:27" ht="15.75" customHeight="1" x14ac:dyDescent="0.35">
      <c r="X431" s="16"/>
      <c r="Y431" s="16"/>
      <c r="Z431" s="16"/>
      <c r="AA431" s="16"/>
    </row>
    <row r="432" spans="24:27" ht="15.75" customHeight="1" x14ac:dyDescent="0.35">
      <c r="X432" s="16"/>
      <c r="Y432" s="16"/>
      <c r="Z432" s="16"/>
      <c r="AA432" s="16"/>
    </row>
    <row r="433" spans="24:27" ht="15.75" customHeight="1" x14ac:dyDescent="0.35">
      <c r="X433" s="16"/>
      <c r="Y433" s="16"/>
      <c r="Z433" s="16"/>
      <c r="AA433" s="16"/>
    </row>
    <row r="434" spans="24:27" ht="15.75" customHeight="1" x14ac:dyDescent="0.35">
      <c r="X434" s="16"/>
      <c r="Y434" s="16"/>
      <c r="Z434" s="16"/>
      <c r="AA434" s="16"/>
    </row>
    <row r="435" spans="24:27" ht="15.75" customHeight="1" x14ac:dyDescent="0.35">
      <c r="X435" s="16"/>
      <c r="Y435" s="16"/>
      <c r="Z435" s="16"/>
      <c r="AA435" s="16"/>
    </row>
    <row r="436" spans="24:27" ht="15.75" customHeight="1" x14ac:dyDescent="0.35">
      <c r="X436" s="16"/>
      <c r="Y436" s="16"/>
      <c r="Z436" s="16"/>
      <c r="AA436" s="16"/>
    </row>
    <row r="437" spans="24:27" ht="15.75" customHeight="1" x14ac:dyDescent="0.35">
      <c r="X437" s="16"/>
      <c r="Y437" s="16"/>
      <c r="Z437" s="16"/>
      <c r="AA437" s="16"/>
    </row>
    <row r="438" spans="24:27" ht="15.75" customHeight="1" x14ac:dyDescent="0.35">
      <c r="X438" s="16"/>
      <c r="Y438" s="16"/>
      <c r="Z438" s="16"/>
      <c r="AA438" s="16"/>
    </row>
    <row r="439" spans="24:27" ht="15.75" customHeight="1" x14ac:dyDescent="0.35">
      <c r="X439" s="16"/>
      <c r="Y439" s="16"/>
      <c r="Z439" s="16"/>
      <c r="AA439" s="16"/>
    </row>
    <row r="440" spans="24:27" ht="15.75" customHeight="1" x14ac:dyDescent="0.35">
      <c r="X440" s="16"/>
      <c r="Y440" s="16"/>
      <c r="Z440" s="16"/>
      <c r="AA440" s="16"/>
    </row>
    <row r="441" spans="24:27" ht="15.75" customHeight="1" x14ac:dyDescent="0.35">
      <c r="X441" s="16"/>
      <c r="Y441" s="16"/>
      <c r="Z441" s="16"/>
      <c r="AA441" s="16"/>
    </row>
    <row r="442" spans="24:27" ht="15.75" customHeight="1" x14ac:dyDescent="0.35">
      <c r="X442" s="16"/>
      <c r="Y442" s="16"/>
      <c r="Z442" s="16"/>
      <c r="AA442" s="16"/>
    </row>
    <row r="443" spans="24:27" ht="15.75" customHeight="1" x14ac:dyDescent="0.35">
      <c r="X443" s="16"/>
      <c r="Y443" s="16"/>
      <c r="Z443" s="16"/>
      <c r="AA443" s="16"/>
    </row>
    <row r="444" spans="24:27" ht="15.75" customHeight="1" x14ac:dyDescent="0.35">
      <c r="X444" s="16"/>
      <c r="Y444" s="16"/>
      <c r="Z444" s="16"/>
      <c r="AA444" s="16"/>
    </row>
    <row r="445" spans="24:27" ht="15.75" customHeight="1" x14ac:dyDescent="0.35">
      <c r="X445" s="16"/>
      <c r="Y445" s="16"/>
      <c r="Z445" s="16"/>
      <c r="AA445" s="16"/>
    </row>
    <row r="446" spans="24:27" ht="15.75" customHeight="1" x14ac:dyDescent="0.35">
      <c r="X446" s="16"/>
      <c r="Y446" s="16"/>
      <c r="Z446" s="16"/>
      <c r="AA446" s="16"/>
    </row>
    <row r="447" spans="24:27" ht="15.75" customHeight="1" x14ac:dyDescent="0.35">
      <c r="X447" s="16"/>
      <c r="Y447" s="16"/>
      <c r="Z447" s="16"/>
      <c r="AA447" s="16"/>
    </row>
    <row r="448" spans="24:27" ht="15.75" customHeight="1" x14ac:dyDescent="0.35">
      <c r="X448" s="16"/>
      <c r="Y448" s="16"/>
      <c r="Z448" s="16"/>
      <c r="AA448" s="16"/>
    </row>
    <row r="449" spans="24:27" ht="15.75" customHeight="1" x14ac:dyDescent="0.35">
      <c r="X449" s="16"/>
      <c r="Y449" s="16"/>
      <c r="Z449" s="16"/>
      <c r="AA449" s="16"/>
    </row>
    <row r="450" spans="24:27" ht="15.75" customHeight="1" x14ac:dyDescent="0.35">
      <c r="X450" s="16"/>
      <c r="Y450" s="16"/>
      <c r="Z450" s="16"/>
      <c r="AA450" s="16"/>
    </row>
    <row r="451" spans="24:27" ht="15.75" customHeight="1" x14ac:dyDescent="0.35">
      <c r="X451" s="16"/>
      <c r="Y451" s="16"/>
      <c r="Z451" s="16"/>
      <c r="AA451" s="16"/>
    </row>
    <row r="452" spans="24:27" ht="15.75" customHeight="1" x14ac:dyDescent="0.35">
      <c r="X452" s="16"/>
      <c r="Y452" s="16"/>
      <c r="Z452" s="16"/>
      <c r="AA452" s="16"/>
    </row>
    <row r="453" spans="24:27" ht="15.75" customHeight="1" x14ac:dyDescent="0.35">
      <c r="X453" s="16"/>
      <c r="Y453" s="16"/>
      <c r="Z453" s="16"/>
      <c r="AA453" s="16"/>
    </row>
    <row r="454" spans="24:27" ht="15.75" customHeight="1" x14ac:dyDescent="0.35">
      <c r="X454" s="16"/>
      <c r="Y454" s="16"/>
      <c r="Z454" s="16"/>
      <c r="AA454" s="16"/>
    </row>
    <row r="455" spans="24:27" ht="15.75" customHeight="1" x14ac:dyDescent="0.35">
      <c r="X455" s="16"/>
      <c r="Y455" s="16"/>
      <c r="Z455" s="16"/>
      <c r="AA455" s="16"/>
    </row>
    <row r="456" spans="24:27" ht="15.75" customHeight="1" x14ac:dyDescent="0.35">
      <c r="X456" s="16"/>
      <c r="Y456" s="16"/>
      <c r="Z456" s="16"/>
      <c r="AA456" s="16"/>
    </row>
    <row r="457" spans="24:27" ht="15.75" customHeight="1" x14ac:dyDescent="0.35">
      <c r="X457" s="16"/>
      <c r="Y457" s="16"/>
      <c r="Z457" s="16"/>
      <c r="AA457" s="16"/>
    </row>
    <row r="458" spans="24:27" ht="15.75" customHeight="1" x14ac:dyDescent="0.35">
      <c r="X458" s="16"/>
      <c r="Y458" s="16"/>
      <c r="Z458" s="16"/>
      <c r="AA458" s="16"/>
    </row>
    <row r="459" spans="24:27" ht="15.75" customHeight="1" x14ac:dyDescent="0.35">
      <c r="X459" s="16"/>
      <c r="Y459" s="16"/>
      <c r="Z459" s="16"/>
      <c r="AA459" s="16"/>
    </row>
    <row r="460" spans="24:27" ht="15.75" customHeight="1" x14ac:dyDescent="0.35">
      <c r="X460" s="16"/>
      <c r="Y460" s="16"/>
      <c r="Z460" s="16"/>
      <c r="AA460" s="16"/>
    </row>
    <row r="461" spans="24:27" ht="15.75" customHeight="1" x14ac:dyDescent="0.35">
      <c r="X461" s="16"/>
      <c r="Y461" s="16"/>
      <c r="Z461" s="16"/>
      <c r="AA461" s="16"/>
    </row>
    <row r="462" spans="24:27" ht="15.75" customHeight="1" x14ac:dyDescent="0.35">
      <c r="X462" s="16"/>
      <c r="Y462" s="16"/>
      <c r="Z462" s="16"/>
      <c r="AA462" s="16"/>
    </row>
    <row r="463" spans="24:27" ht="15.75" customHeight="1" x14ac:dyDescent="0.35">
      <c r="X463" s="16"/>
      <c r="Y463" s="16"/>
      <c r="Z463" s="16"/>
      <c r="AA463" s="16"/>
    </row>
    <row r="464" spans="24:27" ht="15.75" customHeight="1" x14ac:dyDescent="0.35">
      <c r="X464" s="16"/>
      <c r="Y464" s="16"/>
      <c r="Z464" s="16"/>
      <c r="AA464" s="16"/>
    </row>
    <row r="465" spans="24:27" ht="15.75" customHeight="1" x14ac:dyDescent="0.35">
      <c r="X465" s="16"/>
      <c r="Y465" s="16"/>
      <c r="Z465" s="16"/>
      <c r="AA465" s="16"/>
    </row>
    <row r="466" spans="24:27" ht="15.75" customHeight="1" x14ac:dyDescent="0.35">
      <c r="X466" s="16"/>
      <c r="Y466" s="16"/>
      <c r="Z466" s="16"/>
      <c r="AA466" s="16"/>
    </row>
    <row r="467" spans="24:27" ht="15.75" customHeight="1" x14ac:dyDescent="0.35">
      <c r="X467" s="16"/>
      <c r="Y467" s="16"/>
      <c r="Z467" s="16"/>
      <c r="AA467" s="16"/>
    </row>
    <row r="468" spans="24:27" ht="15.75" customHeight="1" x14ac:dyDescent="0.35">
      <c r="X468" s="16"/>
      <c r="Y468" s="16"/>
      <c r="Z468" s="16"/>
      <c r="AA468" s="16"/>
    </row>
    <row r="469" spans="24:27" ht="15.75" customHeight="1" x14ac:dyDescent="0.35">
      <c r="X469" s="16"/>
      <c r="Y469" s="16"/>
      <c r="Z469" s="16"/>
      <c r="AA469" s="16"/>
    </row>
    <row r="470" spans="24:27" ht="15.75" customHeight="1" x14ac:dyDescent="0.35">
      <c r="X470" s="16"/>
      <c r="Y470" s="16"/>
      <c r="Z470" s="16"/>
      <c r="AA470" s="16"/>
    </row>
    <row r="471" spans="24:27" ht="15.75" customHeight="1" x14ac:dyDescent="0.35">
      <c r="X471" s="16"/>
      <c r="Y471" s="16"/>
      <c r="Z471" s="16"/>
      <c r="AA471" s="16"/>
    </row>
    <row r="472" spans="24:27" ht="15.75" customHeight="1" x14ac:dyDescent="0.35">
      <c r="X472" s="16"/>
      <c r="Y472" s="16"/>
      <c r="Z472" s="16"/>
      <c r="AA472" s="16"/>
    </row>
    <row r="473" spans="24:27" ht="15.75" customHeight="1" x14ac:dyDescent="0.35">
      <c r="X473" s="16"/>
      <c r="Y473" s="16"/>
      <c r="Z473" s="16"/>
      <c r="AA473" s="16"/>
    </row>
    <row r="474" spans="24:27" ht="15.75" customHeight="1" x14ac:dyDescent="0.35">
      <c r="X474" s="16"/>
      <c r="Y474" s="16"/>
      <c r="Z474" s="16"/>
      <c r="AA474" s="16"/>
    </row>
    <row r="475" spans="24:27" ht="15.75" customHeight="1" x14ac:dyDescent="0.35">
      <c r="X475" s="16"/>
      <c r="Y475" s="16"/>
      <c r="Z475" s="16"/>
      <c r="AA475" s="16"/>
    </row>
    <row r="476" spans="24:27" ht="15.75" customHeight="1" x14ac:dyDescent="0.35">
      <c r="X476" s="16"/>
      <c r="Y476" s="16"/>
      <c r="Z476" s="16"/>
      <c r="AA476" s="16"/>
    </row>
    <row r="477" spans="24:27" ht="15.75" customHeight="1" x14ac:dyDescent="0.35">
      <c r="X477" s="16"/>
      <c r="Y477" s="16"/>
      <c r="Z477" s="16"/>
      <c r="AA477" s="16"/>
    </row>
    <row r="478" spans="24:27" ht="15.75" customHeight="1" x14ac:dyDescent="0.35">
      <c r="X478" s="16"/>
      <c r="Y478" s="16"/>
      <c r="Z478" s="16"/>
      <c r="AA478" s="16"/>
    </row>
    <row r="479" spans="24:27" ht="15.75" customHeight="1" x14ac:dyDescent="0.35">
      <c r="X479" s="16"/>
      <c r="Y479" s="16"/>
      <c r="Z479" s="16"/>
      <c r="AA479" s="16"/>
    </row>
    <row r="480" spans="24:27" ht="15.75" customHeight="1" x14ac:dyDescent="0.35">
      <c r="X480" s="16"/>
      <c r="Y480" s="16"/>
      <c r="Z480" s="16"/>
      <c r="AA480" s="16"/>
    </row>
    <row r="481" spans="24:27" ht="15.75" customHeight="1" x14ac:dyDescent="0.35">
      <c r="X481" s="16"/>
      <c r="Y481" s="16"/>
      <c r="Z481" s="16"/>
      <c r="AA481" s="16"/>
    </row>
    <row r="482" spans="24:27" ht="15.75" customHeight="1" x14ac:dyDescent="0.35">
      <c r="X482" s="16"/>
      <c r="Y482" s="16"/>
      <c r="Z482" s="16"/>
      <c r="AA482" s="16"/>
    </row>
    <row r="483" spans="24:27" ht="15.75" customHeight="1" x14ac:dyDescent="0.35">
      <c r="X483" s="16"/>
      <c r="Y483" s="16"/>
      <c r="Z483" s="16"/>
      <c r="AA483" s="16"/>
    </row>
    <row r="484" spans="24:27" ht="15.75" customHeight="1" x14ac:dyDescent="0.35">
      <c r="X484" s="16"/>
      <c r="Y484" s="16"/>
      <c r="Z484" s="16"/>
      <c r="AA484" s="16"/>
    </row>
    <row r="485" spans="24:27" ht="15.75" customHeight="1" x14ac:dyDescent="0.35">
      <c r="X485" s="16"/>
      <c r="Y485" s="16"/>
      <c r="Z485" s="16"/>
      <c r="AA485" s="16"/>
    </row>
    <row r="486" spans="24:27" ht="15.75" customHeight="1" x14ac:dyDescent="0.35">
      <c r="X486" s="16"/>
      <c r="Y486" s="16"/>
      <c r="Z486" s="16"/>
      <c r="AA486" s="16"/>
    </row>
    <row r="487" spans="24:27" ht="15.75" customHeight="1" x14ac:dyDescent="0.35">
      <c r="X487" s="16"/>
      <c r="Y487" s="16"/>
      <c r="Z487" s="16"/>
      <c r="AA487" s="16"/>
    </row>
    <row r="488" spans="24:27" ht="15.75" customHeight="1" x14ac:dyDescent="0.35">
      <c r="X488" s="16"/>
      <c r="Y488" s="16"/>
      <c r="Z488" s="16"/>
      <c r="AA488" s="16"/>
    </row>
    <row r="489" spans="24:27" ht="15.75" customHeight="1" x14ac:dyDescent="0.35">
      <c r="X489" s="16"/>
      <c r="Y489" s="16"/>
      <c r="Z489" s="16"/>
      <c r="AA489" s="16"/>
    </row>
    <row r="490" spans="24:27" ht="15.75" customHeight="1" x14ac:dyDescent="0.35">
      <c r="X490" s="16"/>
      <c r="Y490" s="16"/>
      <c r="Z490" s="16"/>
      <c r="AA490" s="16"/>
    </row>
    <row r="491" spans="24:27" ht="15.75" customHeight="1" x14ac:dyDescent="0.35">
      <c r="X491" s="16"/>
      <c r="Y491" s="16"/>
      <c r="Z491" s="16"/>
      <c r="AA491" s="16"/>
    </row>
    <row r="492" spans="24:27" ht="15.75" customHeight="1" x14ac:dyDescent="0.35">
      <c r="X492" s="16"/>
      <c r="Y492" s="16"/>
      <c r="Z492" s="16"/>
      <c r="AA492" s="16"/>
    </row>
    <row r="493" spans="24:27" ht="15.75" customHeight="1" x14ac:dyDescent="0.35">
      <c r="X493" s="16"/>
      <c r="Y493" s="16"/>
      <c r="Z493" s="16"/>
      <c r="AA493" s="16"/>
    </row>
    <row r="494" spans="24:27" ht="15.75" customHeight="1" x14ac:dyDescent="0.35">
      <c r="X494" s="16"/>
      <c r="Y494" s="16"/>
      <c r="Z494" s="16"/>
      <c r="AA494" s="16"/>
    </row>
    <row r="495" spans="24:27" ht="15.75" customHeight="1" x14ac:dyDescent="0.35">
      <c r="X495" s="16"/>
      <c r="Y495" s="16"/>
      <c r="Z495" s="16"/>
      <c r="AA495" s="16"/>
    </row>
    <row r="496" spans="24:27" ht="15.75" customHeight="1" x14ac:dyDescent="0.35">
      <c r="X496" s="16"/>
      <c r="Y496" s="16"/>
      <c r="Z496" s="16"/>
      <c r="AA496" s="16"/>
    </row>
    <row r="497" spans="24:27" ht="15.75" customHeight="1" x14ac:dyDescent="0.35">
      <c r="X497" s="16"/>
      <c r="Y497" s="16"/>
      <c r="Z497" s="16"/>
      <c r="AA497" s="16"/>
    </row>
    <row r="498" spans="24:27" ht="15.75" customHeight="1" x14ac:dyDescent="0.35">
      <c r="X498" s="16"/>
      <c r="Y498" s="16"/>
      <c r="Z498" s="16"/>
      <c r="AA498" s="16"/>
    </row>
    <row r="499" spans="24:27" ht="15.75" customHeight="1" x14ac:dyDescent="0.35">
      <c r="X499" s="16"/>
      <c r="Y499" s="16"/>
      <c r="Z499" s="16"/>
      <c r="AA499" s="16"/>
    </row>
    <row r="500" spans="24:27" ht="15.75" customHeight="1" x14ac:dyDescent="0.35">
      <c r="X500" s="16"/>
      <c r="Y500" s="16"/>
      <c r="Z500" s="16"/>
      <c r="AA500" s="16"/>
    </row>
    <row r="501" spans="24:27" ht="15.75" customHeight="1" x14ac:dyDescent="0.35">
      <c r="X501" s="16"/>
      <c r="Y501" s="16"/>
      <c r="Z501" s="16"/>
      <c r="AA501" s="16"/>
    </row>
    <row r="502" spans="24:27" ht="15.75" customHeight="1" x14ac:dyDescent="0.35">
      <c r="X502" s="16"/>
      <c r="Y502" s="16"/>
      <c r="Z502" s="16"/>
      <c r="AA502" s="16"/>
    </row>
    <row r="503" spans="24:27" ht="15.75" customHeight="1" x14ac:dyDescent="0.35">
      <c r="X503" s="16"/>
      <c r="Y503" s="16"/>
      <c r="Z503" s="16"/>
      <c r="AA503" s="16"/>
    </row>
    <row r="504" spans="24:27" ht="15.75" customHeight="1" x14ac:dyDescent="0.35">
      <c r="X504" s="16"/>
      <c r="Y504" s="16"/>
      <c r="Z504" s="16"/>
      <c r="AA504" s="16"/>
    </row>
    <row r="505" spans="24:27" ht="15.75" customHeight="1" x14ac:dyDescent="0.35">
      <c r="X505" s="16"/>
      <c r="Y505" s="16"/>
      <c r="Z505" s="16"/>
      <c r="AA505" s="16"/>
    </row>
    <row r="506" spans="24:27" ht="15.75" customHeight="1" x14ac:dyDescent="0.35">
      <c r="X506" s="16"/>
      <c r="Y506" s="16"/>
      <c r="Z506" s="16"/>
      <c r="AA506" s="16"/>
    </row>
    <row r="507" spans="24:27" ht="15.75" customHeight="1" x14ac:dyDescent="0.35">
      <c r="X507" s="16"/>
      <c r="Y507" s="16"/>
      <c r="Z507" s="16"/>
      <c r="AA507" s="16"/>
    </row>
    <row r="508" spans="24:27" ht="15.75" customHeight="1" x14ac:dyDescent="0.35">
      <c r="X508" s="16"/>
      <c r="Y508" s="16"/>
      <c r="Z508" s="16"/>
      <c r="AA508" s="16"/>
    </row>
    <row r="509" spans="24:27" ht="15.75" customHeight="1" x14ac:dyDescent="0.35">
      <c r="X509" s="16"/>
      <c r="Y509" s="16"/>
      <c r="Z509" s="16"/>
      <c r="AA509" s="16"/>
    </row>
    <row r="510" spans="24:27" ht="15.75" customHeight="1" x14ac:dyDescent="0.35">
      <c r="X510" s="16"/>
      <c r="Y510" s="16"/>
      <c r="Z510" s="16"/>
      <c r="AA510" s="16"/>
    </row>
    <row r="511" spans="24:27" ht="15.75" customHeight="1" x14ac:dyDescent="0.35">
      <c r="X511" s="16"/>
      <c r="Y511" s="16"/>
      <c r="Z511" s="16"/>
      <c r="AA511" s="16"/>
    </row>
    <row r="512" spans="24:27" ht="15.75" customHeight="1" x14ac:dyDescent="0.35">
      <c r="X512" s="16"/>
      <c r="Y512" s="16"/>
      <c r="Z512" s="16"/>
      <c r="AA512" s="16"/>
    </row>
    <row r="513" spans="24:27" ht="15.75" customHeight="1" x14ac:dyDescent="0.35">
      <c r="X513" s="16"/>
      <c r="Y513" s="16"/>
      <c r="Z513" s="16"/>
      <c r="AA513" s="16"/>
    </row>
    <row r="514" spans="24:27" ht="15.75" customHeight="1" x14ac:dyDescent="0.35">
      <c r="X514" s="16"/>
      <c r="Y514" s="16"/>
      <c r="Z514" s="16"/>
      <c r="AA514" s="16"/>
    </row>
    <row r="515" spans="24:27" ht="15.75" customHeight="1" x14ac:dyDescent="0.35">
      <c r="X515" s="16"/>
      <c r="Y515" s="16"/>
      <c r="Z515" s="16"/>
      <c r="AA515" s="16"/>
    </row>
    <row r="516" spans="24:27" ht="15.75" customHeight="1" x14ac:dyDescent="0.35">
      <c r="X516" s="16"/>
      <c r="Y516" s="16"/>
      <c r="Z516" s="16"/>
      <c r="AA516" s="16"/>
    </row>
    <row r="517" spans="24:27" ht="15.75" customHeight="1" x14ac:dyDescent="0.35">
      <c r="X517" s="16"/>
      <c r="Y517" s="16"/>
      <c r="Z517" s="16"/>
      <c r="AA517" s="16"/>
    </row>
    <row r="518" spans="24:27" ht="15.75" customHeight="1" x14ac:dyDescent="0.35">
      <c r="X518" s="16"/>
      <c r="Y518" s="16"/>
      <c r="Z518" s="16"/>
      <c r="AA518" s="16"/>
    </row>
    <row r="519" spans="24:27" ht="15.75" customHeight="1" x14ac:dyDescent="0.35">
      <c r="X519" s="16"/>
      <c r="Y519" s="16"/>
      <c r="Z519" s="16"/>
      <c r="AA519" s="16"/>
    </row>
    <row r="520" spans="24:27" ht="15.75" customHeight="1" x14ac:dyDescent="0.35">
      <c r="X520" s="16"/>
      <c r="Y520" s="16"/>
      <c r="Z520" s="16"/>
      <c r="AA520" s="16"/>
    </row>
    <row r="521" spans="24:27" ht="15.75" customHeight="1" x14ac:dyDescent="0.35">
      <c r="X521" s="16"/>
      <c r="Y521" s="16"/>
      <c r="Z521" s="16"/>
      <c r="AA521" s="16"/>
    </row>
    <row r="522" spans="24:27" ht="15.75" customHeight="1" x14ac:dyDescent="0.35">
      <c r="X522" s="16"/>
      <c r="Y522" s="16"/>
      <c r="Z522" s="16"/>
      <c r="AA522" s="16"/>
    </row>
    <row r="523" spans="24:27" ht="15.75" customHeight="1" x14ac:dyDescent="0.35">
      <c r="X523" s="16"/>
      <c r="Y523" s="16"/>
      <c r="Z523" s="16"/>
      <c r="AA523" s="16"/>
    </row>
    <row r="524" spans="24:27" ht="15.75" customHeight="1" x14ac:dyDescent="0.35">
      <c r="X524" s="16"/>
      <c r="Y524" s="16"/>
      <c r="Z524" s="16"/>
      <c r="AA524" s="16"/>
    </row>
    <row r="525" spans="24:27" ht="15.75" customHeight="1" x14ac:dyDescent="0.35">
      <c r="X525" s="16"/>
      <c r="Y525" s="16"/>
      <c r="Z525" s="16"/>
      <c r="AA525" s="16"/>
    </row>
    <row r="526" spans="24:27" ht="15.75" customHeight="1" x14ac:dyDescent="0.35">
      <c r="X526" s="16"/>
      <c r="Y526" s="16"/>
      <c r="Z526" s="16"/>
      <c r="AA526" s="16"/>
    </row>
    <row r="527" spans="24:27" ht="15.75" customHeight="1" x14ac:dyDescent="0.35">
      <c r="X527" s="16"/>
      <c r="Y527" s="16"/>
      <c r="Z527" s="16"/>
      <c r="AA527" s="16"/>
    </row>
    <row r="528" spans="24:27" ht="15.75" customHeight="1" x14ac:dyDescent="0.35">
      <c r="X528" s="16"/>
      <c r="Y528" s="16"/>
      <c r="Z528" s="16"/>
      <c r="AA528" s="16"/>
    </row>
    <row r="529" spans="24:27" ht="15.75" customHeight="1" x14ac:dyDescent="0.35">
      <c r="X529" s="16"/>
      <c r="Y529" s="16"/>
      <c r="Z529" s="16"/>
      <c r="AA529" s="16"/>
    </row>
    <row r="530" spans="24:27" ht="15.75" customHeight="1" x14ac:dyDescent="0.35">
      <c r="X530" s="16"/>
      <c r="Y530" s="16"/>
      <c r="Z530" s="16"/>
      <c r="AA530" s="16"/>
    </row>
    <row r="531" spans="24:27" ht="15.75" customHeight="1" x14ac:dyDescent="0.35">
      <c r="X531" s="16"/>
      <c r="Y531" s="16"/>
      <c r="Z531" s="16"/>
      <c r="AA531" s="16"/>
    </row>
    <row r="532" spans="24:27" ht="15.75" customHeight="1" x14ac:dyDescent="0.35">
      <c r="X532" s="16"/>
      <c r="Y532" s="16"/>
      <c r="Z532" s="16"/>
      <c r="AA532" s="16"/>
    </row>
    <row r="533" spans="24:27" ht="15.75" customHeight="1" x14ac:dyDescent="0.35">
      <c r="X533" s="16"/>
      <c r="Y533" s="16"/>
      <c r="Z533" s="16"/>
      <c r="AA533" s="16"/>
    </row>
    <row r="534" spans="24:27" ht="15.75" customHeight="1" x14ac:dyDescent="0.35">
      <c r="X534" s="16"/>
      <c r="Y534" s="16"/>
      <c r="Z534" s="16"/>
      <c r="AA534" s="16"/>
    </row>
    <row r="535" spans="24:27" ht="15.75" customHeight="1" x14ac:dyDescent="0.35">
      <c r="X535" s="16"/>
      <c r="Y535" s="16"/>
      <c r="Z535" s="16"/>
      <c r="AA535" s="16"/>
    </row>
    <row r="536" spans="24:27" ht="15.75" customHeight="1" x14ac:dyDescent="0.35">
      <c r="X536" s="16"/>
      <c r="Y536" s="16"/>
      <c r="Z536" s="16"/>
      <c r="AA536" s="16"/>
    </row>
    <row r="537" spans="24:27" ht="15.75" customHeight="1" x14ac:dyDescent="0.35">
      <c r="X537" s="16"/>
      <c r="Y537" s="16"/>
      <c r="Z537" s="16"/>
      <c r="AA537" s="16"/>
    </row>
    <row r="538" spans="24:27" ht="15.75" customHeight="1" x14ac:dyDescent="0.35">
      <c r="X538" s="16"/>
      <c r="Y538" s="16"/>
      <c r="Z538" s="16"/>
      <c r="AA538" s="16"/>
    </row>
    <row r="539" spans="24:27" ht="15.75" customHeight="1" x14ac:dyDescent="0.35">
      <c r="X539" s="16"/>
      <c r="Y539" s="16"/>
      <c r="Z539" s="16"/>
      <c r="AA539" s="16"/>
    </row>
    <row r="540" spans="24:27" ht="15.75" customHeight="1" x14ac:dyDescent="0.35">
      <c r="X540" s="16"/>
      <c r="Y540" s="16"/>
      <c r="Z540" s="16"/>
      <c r="AA540" s="16"/>
    </row>
    <row r="541" spans="24:27" ht="15.75" customHeight="1" x14ac:dyDescent="0.35">
      <c r="X541" s="16"/>
      <c r="Y541" s="16"/>
      <c r="Z541" s="16"/>
      <c r="AA541" s="16"/>
    </row>
    <row r="542" spans="24:27" ht="15.75" customHeight="1" x14ac:dyDescent="0.35">
      <c r="X542" s="16"/>
      <c r="Y542" s="16"/>
      <c r="Z542" s="16"/>
      <c r="AA542" s="16"/>
    </row>
    <row r="543" spans="24:27" ht="15.75" customHeight="1" x14ac:dyDescent="0.35">
      <c r="X543" s="16"/>
      <c r="Y543" s="16"/>
      <c r="Z543" s="16"/>
      <c r="AA543" s="16"/>
    </row>
    <row r="544" spans="24:27" ht="15.75" customHeight="1" x14ac:dyDescent="0.35">
      <c r="X544" s="16"/>
      <c r="Y544" s="16"/>
      <c r="Z544" s="16"/>
      <c r="AA544" s="16"/>
    </row>
    <row r="545" spans="24:27" ht="15.75" customHeight="1" x14ac:dyDescent="0.35">
      <c r="X545" s="16"/>
      <c r="Y545" s="16"/>
      <c r="Z545" s="16"/>
      <c r="AA545" s="16"/>
    </row>
    <row r="546" spans="24:27" ht="15.75" customHeight="1" x14ac:dyDescent="0.35">
      <c r="X546" s="16"/>
      <c r="Y546" s="16"/>
      <c r="Z546" s="16"/>
      <c r="AA546" s="16"/>
    </row>
    <row r="547" spans="24:27" ht="15.75" customHeight="1" x14ac:dyDescent="0.35">
      <c r="X547" s="16"/>
      <c r="Y547" s="16"/>
      <c r="Z547" s="16"/>
      <c r="AA547" s="16"/>
    </row>
    <row r="548" spans="24:27" ht="15.75" customHeight="1" x14ac:dyDescent="0.35">
      <c r="X548" s="16"/>
      <c r="Y548" s="16"/>
      <c r="Z548" s="16"/>
      <c r="AA548" s="16"/>
    </row>
    <row r="549" spans="24:27" ht="15.75" customHeight="1" x14ac:dyDescent="0.35">
      <c r="X549" s="16"/>
      <c r="Y549" s="16"/>
      <c r="Z549" s="16"/>
      <c r="AA549" s="16"/>
    </row>
    <row r="550" spans="24:27" ht="15.75" customHeight="1" x14ac:dyDescent="0.35">
      <c r="X550" s="16"/>
      <c r="Y550" s="16"/>
      <c r="Z550" s="16"/>
      <c r="AA550" s="16"/>
    </row>
    <row r="551" spans="24:27" ht="15.75" customHeight="1" x14ac:dyDescent="0.35">
      <c r="X551" s="16"/>
      <c r="Y551" s="16"/>
      <c r="Z551" s="16"/>
      <c r="AA551" s="16"/>
    </row>
    <row r="552" spans="24:27" ht="15.75" customHeight="1" x14ac:dyDescent="0.35">
      <c r="X552" s="16"/>
      <c r="Y552" s="16"/>
      <c r="Z552" s="16"/>
      <c r="AA552" s="16"/>
    </row>
    <row r="553" spans="24:27" ht="15.75" customHeight="1" x14ac:dyDescent="0.35">
      <c r="X553" s="16"/>
      <c r="Y553" s="16"/>
      <c r="Z553" s="16"/>
      <c r="AA553" s="16"/>
    </row>
    <row r="554" spans="24:27" ht="15.75" customHeight="1" x14ac:dyDescent="0.35">
      <c r="X554" s="16"/>
      <c r="Y554" s="16"/>
      <c r="Z554" s="16"/>
      <c r="AA554" s="16"/>
    </row>
    <row r="555" spans="24:27" ht="15.75" customHeight="1" x14ac:dyDescent="0.35">
      <c r="X555" s="16"/>
      <c r="Y555" s="16"/>
      <c r="Z555" s="16"/>
      <c r="AA555" s="16"/>
    </row>
    <row r="556" spans="24:27" ht="15.75" customHeight="1" x14ac:dyDescent="0.35">
      <c r="X556" s="16"/>
      <c r="Y556" s="16"/>
      <c r="Z556" s="16"/>
      <c r="AA556" s="16"/>
    </row>
    <row r="557" spans="24:27" ht="15.75" customHeight="1" x14ac:dyDescent="0.35">
      <c r="X557" s="16"/>
      <c r="Y557" s="16"/>
      <c r="Z557" s="16"/>
      <c r="AA557" s="16"/>
    </row>
    <row r="558" spans="24:27" ht="15.75" customHeight="1" x14ac:dyDescent="0.35">
      <c r="X558" s="16"/>
      <c r="Y558" s="16"/>
      <c r="Z558" s="16"/>
      <c r="AA558" s="16"/>
    </row>
    <row r="559" spans="24:27" ht="15.75" customHeight="1" x14ac:dyDescent="0.35">
      <c r="X559" s="16"/>
      <c r="Y559" s="16"/>
      <c r="Z559" s="16"/>
      <c r="AA559" s="16"/>
    </row>
    <row r="560" spans="24:27" ht="15.75" customHeight="1" x14ac:dyDescent="0.35">
      <c r="X560" s="16"/>
      <c r="Y560" s="16"/>
      <c r="Z560" s="16"/>
      <c r="AA560" s="16"/>
    </row>
    <row r="561" spans="24:27" ht="15.75" customHeight="1" x14ac:dyDescent="0.35">
      <c r="X561" s="16"/>
      <c r="Y561" s="16"/>
      <c r="Z561" s="16"/>
      <c r="AA561" s="16"/>
    </row>
    <row r="562" spans="24:27" ht="15.75" customHeight="1" x14ac:dyDescent="0.35">
      <c r="X562" s="16"/>
      <c r="Y562" s="16"/>
      <c r="Z562" s="16"/>
      <c r="AA562" s="16"/>
    </row>
    <row r="563" spans="24:27" ht="15.75" customHeight="1" x14ac:dyDescent="0.35">
      <c r="X563" s="16"/>
      <c r="Y563" s="16"/>
      <c r="Z563" s="16"/>
      <c r="AA563" s="16"/>
    </row>
    <row r="564" spans="24:27" ht="15.75" customHeight="1" x14ac:dyDescent="0.35">
      <c r="X564" s="16"/>
      <c r="Y564" s="16"/>
      <c r="Z564" s="16"/>
      <c r="AA564" s="16"/>
    </row>
    <row r="565" spans="24:27" ht="15.75" customHeight="1" x14ac:dyDescent="0.35">
      <c r="X565" s="16"/>
      <c r="Y565" s="16"/>
      <c r="Z565" s="16"/>
      <c r="AA565" s="16"/>
    </row>
    <row r="566" spans="24:27" ht="15.75" customHeight="1" x14ac:dyDescent="0.35">
      <c r="X566" s="16"/>
      <c r="Y566" s="16"/>
      <c r="Z566" s="16"/>
      <c r="AA566" s="16"/>
    </row>
    <row r="567" spans="24:27" ht="15.75" customHeight="1" x14ac:dyDescent="0.35">
      <c r="X567" s="16"/>
      <c r="Y567" s="16"/>
      <c r="Z567" s="16"/>
      <c r="AA567" s="16"/>
    </row>
    <row r="568" spans="24:27" ht="15.75" customHeight="1" x14ac:dyDescent="0.35">
      <c r="X568" s="16"/>
      <c r="Y568" s="16"/>
      <c r="Z568" s="16"/>
      <c r="AA568" s="16"/>
    </row>
    <row r="569" spans="24:27" ht="15.75" customHeight="1" x14ac:dyDescent="0.35">
      <c r="X569" s="16"/>
      <c r="Y569" s="16"/>
      <c r="Z569" s="16"/>
      <c r="AA569" s="16"/>
    </row>
    <row r="570" spans="24:27" ht="15.75" customHeight="1" x14ac:dyDescent="0.35">
      <c r="X570" s="16"/>
      <c r="Y570" s="16"/>
      <c r="Z570" s="16"/>
      <c r="AA570" s="16"/>
    </row>
    <row r="571" spans="24:27" ht="15.75" customHeight="1" x14ac:dyDescent="0.35">
      <c r="X571" s="16"/>
      <c r="Y571" s="16"/>
      <c r="Z571" s="16"/>
      <c r="AA571" s="16"/>
    </row>
    <row r="572" spans="24:27" ht="15.75" customHeight="1" x14ac:dyDescent="0.35">
      <c r="X572" s="16"/>
      <c r="Y572" s="16"/>
      <c r="Z572" s="16"/>
      <c r="AA572" s="16"/>
    </row>
    <row r="573" spans="24:27" ht="15.75" customHeight="1" x14ac:dyDescent="0.35">
      <c r="X573" s="16"/>
      <c r="Y573" s="16"/>
      <c r="Z573" s="16"/>
      <c r="AA573" s="16"/>
    </row>
    <row r="574" spans="24:27" ht="15.75" customHeight="1" x14ac:dyDescent="0.35">
      <c r="X574" s="16"/>
      <c r="Y574" s="16"/>
      <c r="Z574" s="16"/>
      <c r="AA574" s="16"/>
    </row>
    <row r="575" spans="24:27" ht="15.75" customHeight="1" x14ac:dyDescent="0.35">
      <c r="X575" s="16"/>
      <c r="Y575" s="16"/>
      <c r="Z575" s="16"/>
      <c r="AA575" s="16"/>
    </row>
    <row r="576" spans="24:27" ht="15.75" customHeight="1" x14ac:dyDescent="0.35">
      <c r="X576" s="16"/>
      <c r="Y576" s="16"/>
      <c r="Z576" s="16"/>
      <c r="AA576" s="16"/>
    </row>
    <row r="577" spans="24:27" ht="15.75" customHeight="1" x14ac:dyDescent="0.35">
      <c r="X577" s="16"/>
      <c r="Y577" s="16"/>
      <c r="Z577" s="16"/>
      <c r="AA577" s="16"/>
    </row>
    <row r="578" spans="24:27" ht="15.75" customHeight="1" x14ac:dyDescent="0.35">
      <c r="X578" s="16"/>
      <c r="Y578" s="16"/>
      <c r="Z578" s="16"/>
      <c r="AA578" s="16"/>
    </row>
    <row r="579" spans="24:27" ht="15.75" customHeight="1" x14ac:dyDescent="0.35">
      <c r="X579" s="16"/>
      <c r="Y579" s="16"/>
      <c r="Z579" s="16"/>
      <c r="AA579" s="16"/>
    </row>
    <row r="580" spans="24:27" ht="15.75" customHeight="1" x14ac:dyDescent="0.35">
      <c r="X580" s="16"/>
      <c r="Y580" s="16"/>
      <c r="Z580" s="16"/>
      <c r="AA580" s="16"/>
    </row>
    <row r="581" spans="24:27" ht="15.75" customHeight="1" x14ac:dyDescent="0.35">
      <c r="X581" s="16"/>
      <c r="Y581" s="16"/>
      <c r="Z581" s="16"/>
      <c r="AA581" s="16"/>
    </row>
    <row r="582" spans="24:27" ht="15.75" customHeight="1" x14ac:dyDescent="0.35">
      <c r="X582" s="16"/>
      <c r="Y582" s="16"/>
      <c r="Z582" s="16"/>
      <c r="AA582" s="16"/>
    </row>
    <row r="583" spans="24:27" ht="15.75" customHeight="1" x14ac:dyDescent="0.35">
      <c r="X583" s="16"/>
      <c r="Y583" s="16"/>
      <c r="Z583" s="16"/>
      <c r="AA583" s="16"/>
    </row>
    <row r="584" spans="24:27" ht="15.75" customHeight="1" x14ac:dyDescent="0.35">
      <c r="X584" s="16"/>
      <c r="Y584" s="16"/>
      <c r="Z584" s="16"/>
      <c r="AA584" s="16"/>
    </row>
    <row r="585" spans="24:27" ht="15.75" customHeight="1" x14ac:dyDescent="0.35">
      <c r="X585" s="16"/>
      <c r="Y585" s="16"/>
      <c r="Z585" s="16"/>
      <c r="AA585" s="16"/>
    </row>
    <row r="586" spans="24:27" ht="15.75" customHeight="1" x14ac:dyDescent="0.35">
      <c r="X586" s="16"/>
      <c r="Y586" s="16"/>
      <c r="Z586" s="16"/>
      <c r="AA586" s="16"/>
    </row>
    <row r="587" spans="24:27" ht="15.75" customHeight="1" x14ac:dyDescent="0.35">
      <c r="X587" s="16"/>
      <c r="Y587" s="16"/>
      <c r="Z587" s="16"/>
      <c r="AA587" s="16"/>
    </row>
    <row r="588" spans="24:27" ht="15.75" customHeight="1" x14ac:dyDescent="0.35">
      <c r="X588" s="16"/>
      <c r="Y588" s="16"/>
      <c r="Z588" s="16"/>
      <c r="AA588" s="16"/>
    </row>
    <row r="589" spans="24:27" ht="15.75" customHeight="1" x14ac:dyDescent="0.35">
      <c r="X589" s="16"/>
      <c r="Y589" s="16"/>
      <c r="Z589" s="16"/>
      <c r="AA589" s="16"/>
    </row>
    <row r="590" spans="24:27" ht="15.75" customHeight="1" x14ac:dyDescent="0.35">
      <c r="X590" s="16"/>
      <c r="Y590" s="16"/>
      <c r="Z590" s="16"/>
      <c r="AA590" s="16"/>
    </row>
    <row r="591" spans="24:27" ht="15.75" customHeight="1" x14ac:dyDescent="0.35">
      <c r="X591" s="16"/>
      <c r="Y591" s="16"/>
      <c r="Z591" s="16"/>
      <c r="AA591" s="16"/>
    </row>
    <row r="592" spans="24:27" ht="15.75" customHeight="1" x14ac:dyDescent="0.35">
      <c r="X592" s="16"/>
      <c r="Y592" s="16"/>
      <c r="Z592" s="16"/>
      <c r="AA592" s="16"/>
    </row>
    <row r="593" spans="24:27" ht="15.75" customHeight="1" x14ac:dyDescent="0.35">
      <c r="X593" s="16"/>
      <c r="Y593" s="16"/>
      <c r="Z593" s="16"/>
      <c r="AA593" s="16"/>
    </row>
    <row r="594" spans="24:27" ht="15.75" customHeight="1" x14ac:dyDescent="0.35">
      <c r="X594" s="16"/>
      <c r="Y594" s="16"/>
      <c r="Z594" s="16"/>
      <c r="AA594" s="16"/>
    </row>
    <row r="595" spans="24:27" ht="15.75" customHeight="1" x14ac:dyDescent="0.35">
      <c r="X595" s="16"/>
      <c r="Y595" s="16"/>
      <c r="Z595" s="16"/>
      <c r="AA595" s="16"/>
    </row>
    <row r="596" spans="24:27" ht="15.75" customHeight="1" x14ac:dyDescent="0.35">
      <c r="X596" s="16"/>
      <c r="Y596" s="16"/>
      <c r="Z596" s="16"/>
      <c r="AA596" s="16"/>
    </row>
    <row r="597" spans="24:27" ht="15.75" customHeight="1" x14ac:dyDescent="0.35">
      <c r="X597" s="16"/>
      <c r="Y597" s="16"/>
      <c r="Z597" s="16"/>
      <c r="AA597" s="16"/>
    </row>
    <row r="598" spans="24:27" ht="15.75" customHeight="1" x14ac:dyDescent="0.35">
      <c r="X598" s="16"/>
      <c r="Y598" s="16"/>
      <c r="Z598" s="16"/>
      <c r="AA598" s="16"/>
    </row>
    <row r="599" spans="24:27" ht="15.75" customHeight="1" x14ac:dyDescent="0.35">
      <c r="X599" s="16"/>
      <c r="Y599" s="16"/>
      <c r="Z599" s="16"/>
      <c r="AA599" s="16"/>
    </row>
    <row r="600" spans="24:27" ht="15.75" customHeight="1" x14ac:dyDescent="0.35">
      <c r="X600" s="16"/>
      <c r="Y600" s="16"/>
      <c r="Z600" s="16"/>
      <c r="AA600" s="16"/>
    </row>
    <row r="601" spans="24:27" ht="15.75" customHeight="1" x14ac:dyDescent="0.35">
      <c r="X601" s="16"/>
      <c r="Y601" s="16"/>
      <c r="Z601" s="16"/>
      <c r="AA601" s="16"/>
    </row>
    <row r="602" spans="24:27" ht="15.75" customHeight="1" x14ac:dyDescent="0.35">
      <c r="X602" s="16"/>
      <c r="Y602" s="16"/>
      <c r="Z602" s="16"/>
      <c r="AA602" s="16"/>
    </row>
    <row r="603" spans="24:27" ht="15.75" customHeight="1" x14ac:dyDescent="0.35">
      <c r="X603" s="16"/>
      <c r="Y603" s="16"/>
      <c r="Z603" s="16"/>
      <c r="AA603" s="16"/>
    </row>
    <row r="604" spans="24:27" ht="15.75" customHeight="1" x14ac:dyDescent="0.35">
      <c r="X604" s="16"/>
      <c r="Y604" s="16"/>
      <c r="Z604" s="16"/>
      <c r="AA604" s="16"/>
    </row>
    <row r="605" spans="24:27" ht="15.75" customHeight="1" x14ac:dyDescent="0.35">
      <c r="X605" s="16"/>
      <c r="Y605" s="16"/>
      <c r="Z605" s="16"/>
      <c r="AA605" s="16"/>
    </row>
    <row r="606" spans="24:27" ht="15.75" customHeight="1" x14ac:dyDescent="0.35">
      <c r="X606" s="16"/>
      <c r="Y606" s="16"/>
      <c r="Z606" s="16"/>
      <c r="AA606" s="16"/>
    </row>
    <row r="607" spans="24:27" ht="15.75" customHeight="1" x14ac:dyDescent="0.35">
      <c r="X607" s="16"/>
      <c r="Y607" s="16"/>
      <c r="Z607" s="16"/>
      <c r="AA607" s="16"/>
    </row>
    <row r="608" spans="24:27" ht="15.75" customHeight="1" x14ac:dyDescent="0.35">
      <c r="X608" s="16"/>
      <c r="Y608" s="16"/>
      <c r="Z608" s="16"/>
      <c r="AA608" s="16"/>
    </row>
    <row r="609" spans="24:27" ht="15.75" customHeight="1" x14ac:dyDescent="0.35">
      <c r="X609" s="16"/>
      <c r="Y609" s="16"/>
      <c r="Z609" s="16"/>
      <c r="AA609" s="16"/>
    </row>
    <row r="610" spans="24:27" ht="15.75" customHeight="1" x14ac:dyDescent="0.35">
      <c r="X610" s="16"/>
      <c r="Y610" s="16"/>
      <c r="Z610" s="16"/>
      <c r="AA610" s="16"/>
    </row>
    <row r="611" spans="24:27" ht="15.75" customHeight="1" x14ac:dyDescent="0.35">
      <c r="X611" s="16"/>
      <c r="Y611" s="16"/>
      <c r="Z611" s="16"/>
      <c r="AA611" s="16"/>
    </row>
    <row r="612" spans="24:27" ht="15.75" customHeight="1" x14ac:dyDescent="0.35">
      <c r="X612" s="16"/>
      <c r="Y612" s="16"/>
      <c r="Z612" s="16"/>
      <c r="AA612" s="16"/>
    </row>
    <row r="613" spans="24:27" ht="15.75" customHeight="1" x14ac:dyDescent="0.35">
      <c r="X613" s="16"/>
      <c r="Y613" s="16"/>
      <c r="Z613" s="16"/>
      <c r="AA613" s="16"/>
    </row>
    <row r="614" spans="24:27" ht="15.75" customHeight="1" x14ac:dyDescent="0.35">
      <c r="X614" s="16"/>
      <c r="Y614" s="16"/>
      <c r="Z614" s="16"/>
      <c r="AA614" s="16"/>
    </row>
    <row r="615" spans="24:27" ht="15.75" customHeight="1" x14ac:dyDescent="0.35">
      <c r="X615" s="16"/>
      <c r="Y615" s="16"/>
      <c r="Z615" s="16"/>
      <c r="AA615" s="16"/>
    </row>
    <row r="616" spans="24:27" ht="15.75" customHeight="1" x14ac:dyDescent="0.35">
      <c r="X616" s="16"/>
      <c r="Y616" s="16"/>
      <c r="Z616" s="16"/>
      <c r="AA616" s="16"/>
    </row>
    <row r="617" spans="24:27" ht="15.75" customHeight="1" x14ac:dyDescent="0.35">
      <c r="X617" s="16"/>
      <c r="Y617" s="16"/>
      <c r="Z617" s="16"/>
      <c r="AA617" s="16"/>
    </row>
    <row r="618" spans="24:27" ht="15.75" customHeight="1" x14ac:dyDescent="0.35">
      <c r="X618" s="16"/>
      <c r="Y618" s="16"/>
      <c r="Z618" s="16"/>
      <c r="AA618" s="16"/>
    </row>
    <row r="619" spans="24:27" ht="15.75" customHeight="1" x14ac:dyDescent="0.35">
      <c r="X619" s="16"/>
      <c r="Y619" s="16"/>
      <c r="Z619" s="16"/>
      <c r="AA619" s="16"/>
    </row>
    <row r="620" spans="24:27" ht="15.75" customHeight="1" x14ac:dyDescent="0.35">
      <c r="X620" s="16"/>
      <c r="Y620" s="16"/>
      <c r="Z620" s="16"/>
      <c r="AA620" s="16"/>
    </row>
    <row r="621" spans="24:27" ht="15.75" customHeight="1" x14ac:dyDescent="0.35">
      <c r="X621" s="16"/>
      <c r="Y621" s="16"/>
      <c r="Z621" s="16"/>
      <c r="AA621" s="16"/>
    </row>
    <row r="622" spans="24:27" ht="15.75" customHeight="1" x14ac:dyDescent="0.35">
      <c r="X622" s="16"/>
      <c r="Y622" s="16"/>
      <c r="Z622" s="16"/>
      <c r="AA622" s="16"/>
    </row>
    <row r="623" spans="24:27" ht="15.75" customHeight="1" x14ac:dyDescent="0.35">
      <c r="X623" s="16"/>
      <c r="Y623" s="16"/>
      <c r="Z623" s="16"/>
      <c r="AA623" s="16"/>
    </row>
    <row r="624" spans="24:27" ht="15.75" customHeight="1" x14ac:dyDescent="0.35">
      <c r="X624" s="16"/>
      <c r="Y624" s="16"/>
      <c r="Z624" s="16"/>
      <c r="AA624" s="16"/>
    </row>
    <row r="625" spans="24:27" ht="15.75" customHeight="1" x14ac:dyDescent="0.35">
      <c r="X625" s="16"/>
      <c r="Y625" s="16"/>
      <c r="Z625" s="16"/>
      <c r="AA625" s="16"/>
    </row>
    <row r="626" spans="24:27" ht="15.75" customHeight="1" x14ac:dyDescent="0.35">
      <c r="X626" s="16"/>
      <c r="Y626" s="16"/>
      <c r="Z626" s="16"/>
      <c r="AA626" s="16"/>
    </row>
    <row r="627" spans="24:27" ht="15.75" customHeight="1" x14ac:dyDescent="0.35">
      <c r="X627" s="16"/>
      <c r="Y627" s="16"/>
      <c r="Z627" s="16"/>
      <c r="AA627" s="16"/>
    </row>
    <row r="628" spans="24:27" ht="15.75" customHeight="1" x14ac:dyDescent="0.35">
      <c r="X628" s="16"/>
      <c r="Y628" s="16"/>
      <c r="Z628" s="16"/>
      <c r="AA628" s="16"/>
    </row>
    <row r="629" spans="24:27" ht="15.75" customHeight="1" x14ac:dyDescent="0.35">
      <c r="X629" s="16"/>
      <c r="Y629" s="16"/>
      <c r="Z629" s="16"/>
      <c r="AA629" s="16"/>
    </row>
    <row r="630" spans="24:27" ht="15.75" customHeight="1" x14ac:dyDescent="0.35">
      <c r="X630" s="16"/>
      <c r="Y630" s="16"/>
      <c r="Z630" s="16"/>
      <c r="AA630" s="16"/>
    </row>
    <row r="631" spans="24:27" ht="15.75" customHeight="1" x14ac:dyDescent="0.35">
      <c r="X631" s="16"/>
      <c r="Y631" s="16"/>
      <c r="Z631" s="16"/>
      <c r="AA631" s="16"/>
    </row>
    <row r="632" spans="24:27" ht="15.75" customHeight="1" x14ac:dyDescent="0.35">
      <c r="X632" s="16"/>
      <c r="Y632" s="16"/>
      <c r="Z632" s="16"/>
      <c r="AA632" s="16"/>
    </row>
    <row r="633" spans="24:27" ht="15.75" customHeight="1" x14ac:dyDescent="0.35">
      <c r="X633" s="16"/>
      <c r="Y633" s="16"/>
      <c r="Z633" s="16"/>
      <c r="AA633" s="16"/>
    </row>
    <row r="634" spans="24:27" ht="15.75" customHeight="1" x14ac:dyDescent="0.35">
      <c r="X634" s="16"/>
      <c r="Y634" s="16"/>
      <c r="Z634" s="16"/>
      <c r="AA634" s="16"/>
    </row>
    <row r="635" spans="24:27" ht="15.75" customHeight="1" x14ac:dyDescent="0.35">
      <c r="X635" s="16"/>
      <c r="Y635" s="16"/>
      <c r="Z635" s="16"/>
      <c r="AA635" s="16"/>
    </row>
    <row r="636" spans="24:27" ht="15.75" customHeight="1" x14ac:dyDescent="0.35">
      <c r="X636" s="16"/>
      <c r="Y636" s="16"/>
      <c r="Z636" s="16"/>
      <c r="AA636" s="16"/>
    </row>
    <row r="637" spans="24:27" ht="15.75" customHeight="1" x14ac:dyDescent="0.35">
      <c r="X637" s="16"/>
      <c r="Y637" s="16"/>
      <c r="Z637" s="16"/>
      <c r="AA637" s="16"/>
    </row>
    <row r="638" spans="24:27" ht="15.75" customHeight="1" x14ac:dyDescent="0.35">
      <c r="X638" s="16"/>
      <c r="Y638" s="16"/>
      <c r="Z638" s="16"/>
      <c r="AA638" s="16"/>
    </row>
    <row r="639" spans="24:27" ht="15.75" customHeight="1" x14ac:dyDescent="0.35">
      <c r="X639" s="16"/>
      <c r="Y639" s="16"/>
      <c r="Z639" s="16"/>
      <c r="AA639" s="16"/>
    </row>
    <row r="640" spans="24:27" ht="15.75" customHeight="1" x14ac:dyDescent="0.35">
      <c r="X640" s="16"/>
      <c r="Y640" s="16"/>
      <c r="Z640" s="16"/>
      <c r="AA640" s="16"/>
    </row>
    <row r="641" spans="24:27" ht="15.75" customHeight="1" x14ac:dyDescent="0.35">
      <c r="X641" s="16"/>
      <c r="Y641" s="16"/>
      <c r="Z641" s="16"/>
      <c r="AA641" s="16"/>
    </row>
    <row r="642" spans="24:27" ht="15.75" customHeight="1" x14ac:dyDescent="0.35">
      <c r="X642" s="16"/>
      <c r="Y642" s="16"/>
      <c r="Z642" s="16"/>
      <c r="AA642" s="16"/>
    </row>
    <row r="643" spans="24:27" ht="15.75" customHeight="1" x14ac:dyDescent="0.35">
      <c r="X643" s="16"/>
      <c r="Y643" s="16"/>
      <c r="Z643" s="16"/>
      <c r="AA643" s="16"/>
    </row>
    <row r="644" spans="24:27" ht="15.75" customHeight="1" x14ac:dyDescent="0.35">
      <c r="X644" s="16"/>
      <c r="Y644" s="16"/>
      <c r="Z644" s="16"/>
      <c r="AA644" s="16"/>
    </row>
    <row r="645" spans="24:27" ht="15.75" customHeight="1" x14ac:dyDescent="0.35">
      <c r="X645" s="16"/>
      <c r="Y645" s="16"/>
      <c r="Z645" s="16"/>
      <c r="AA645" s="16"/>
    </row>
    <row r="646" spans="24:27" ht="15.75" customHeight="1" x14ac:dyDescent="0.35">
      <c r="X646" s="16"/>
      <c r="Y646" s="16"/>
      <c r="Z646" s="16"/>
      <c r="AA646" s="16"/>
    </row>
    <row r="647" spans="24:27" ht="15.75" customHeight="1" x14ac:dyDescent="0.35">
      <c r="X647" s="16"/>
      <c r="Y647" s="16"/>
      <c r="Z647" s="16"/>
      <c r="AA647" s="16"/>
    </row>
    <row r="648" spans="24:27" ht="15.75" customHeight="1" x14ac:dyDescent="0.35">
      <c r="X648" s="16"/>
      <c r="Y648" s="16"/>
      <c r="Z648" s="16"/>
      <c r="AA648" s="16"/>
    </row>
    <row r="649" spans="24:27" ht="15.75" customHeight="1" x14ac:dyDescent="0.35">
      <c r="X649" s="16"/>
      <c r="Y649" s="16"/>
      <c r="Z649" s="16"/>
      <c r="AA649" s="16"/>
    </row>
    <row r="650" spans="24:27" ht="15.75" customHeight="1" x14ac:dyDescent="0.35">
      <c r="X650" s="16"/>
      <c r="Y650" s="16"/>
      <c r="Z650" s="16"/>
      <c r="AA650" s="16"/>
    </row>
    <row r="651" spans="24:27" ht="15.75" customHeight="1" x14ac:dyDescent="0.35">
      <c r="X651" s="16"/>
      <c r="Y651" s="16"/>
      <c r="Z651" s="16"/>
      <c r="AA651" s="16"/>
    </row>
    <row r="652" spans="24:27" ht="15.75" customHeight="1" x14ac:dyDescent="0.35">
      <c r="X652" s="16"/>
      <c r="Y652" s="16"/>
      <c r="Z652" s="16"/>
      <c r="AA652" s="16"/>
    </row>
    <row r="653" spans="24:27" ht="15.75" customHeight="1" x14ac:dyDescent="0.35">
      <c r="X653" s="16"/>
      <c r="Y653" s="16"/>
      <c r="Z653" s="16"/>
      <c r="AA653" s="16"/>
    </row>
    <row r="654" spans="24:27" ht="15.75" customHeight="1" x14ac:dyDescent="0.35">
      <c r="X654" s="16"/>
      <c r="Y654" s="16"/>
      <c r="Z654" s="16"/>
      <c r="AA654" s="16"/>
    </row>
    <row r="655" spans="24:27" ht="15.75" customHeight="1" x14ac:dyDescent="0.35">
      <c r="X655" s="16"/>
      <c r="Y655" s="16"/>
      <c r="Z655" s="16"/>
      <c r="AA655" s="16"/>
    </row>
    <row r="656" spans="24:27" ht="15.75" customHeight="1" x14ac:dyDescent="0.35">
      <c r="X656" s="16"/>
      <c r="Y656" s="16"/>
      <c r="Z656" s="16"/>
      <c r="AA656" s="16"/>
    </row>
    <row r="657" spans="24:27" ht="15.75" customHeight="1" x14ac:dyDescent="0.35">
      <c r="X657" s="16"/>
      <c r="Y657" s="16"/>
      <c r="Z657" s="16"/>
      <c r="AA657" s="16"/>
    </row>
    <row r="658" spans="24:27" ht="15.75" customHeight="1" x14ac:dyDescent="0.35">
      <c r="X658" s="16"/>
      <c r="Y658" s="16"/>
      <c r="Z658" s="16"/>
      <c r="AA658" s="16"/>
    </row>
    <row r="659" spans="24:27" ht="15.75" customHeight="1" x14ac:dyDescent="0.35">
      <c r="X659" s="16"/>
      <c r="Y659" s="16"/>
      <c r="Z659" s="16"/>
      <c r="AA659" s="16"/>
    </row>
    <row r="660" spans="24:27" ht="15.75" customHeight="1" x14ac:dyDescent="0.35">
      <c r="X660" s="16"/>
      <c r="Y660" s="16"/>
      <c r="Z660" s="16"/>
      <c r="AA660" s="16"/>
    </row>
    <row r="661" spans="24:27" ht="15.75" customHeight="1" x14ac:dyDescent="0.35">
      <c r="X661" s="16"/>
      <c r="Y661" s="16"/>
      <c r="Z661" s="16"/>
      <c r="AA661" s="16"/>
    </row>
    <row r="662" spans="24:27" ht="15.75" customHeight="1" x14ac:dyDescent="0.35">
      <c r="X662" s="16"/>
      <c r="Y662" s="16"/>
      <c r="Z662" s="16"/>
      <c r="AA662" s="16"/>
    </row>
    <row r="663" spans="24:27" ht="15.75" customHeight="1" x14ac:dyDescent="0.35">
      <c r="X663" s="16"/>
      <c r="Y663" s="16"/>
      <c r="Z663" s="16"/>
      <c r="AA663" s="16"/>
    </row>
    <row r="664" spans="24:27" ht="15.75" customHeight="1" x14ac:dyDescent="0.35">
      <c r="X664" s="16"/>
      <c r="Y664" s="16"/>
      <c r="Z664" s="16"/>
      <c r="AA664" s="16"/>
    </row>
    <row r="665" spans="24:27" ht="15.75" customHeight="1" x14ac:dyDescent="0.35">
      <c r="X665" s="16"/>
      <c r="Y665" s="16"/>
      <c r="Z665" s="16"/>
      <c r="AA665" s="16"/>
    </row>
    <row r="666" spans="24:27" ht="15.75" customHeight="1" x14ac:dyDescent="0.35">
      <c r="X666" s="16"/>
      <c r="Y666" s="16"/>
      <c r="Z666" s="16"/>
      <c r="AA666" s="16"/>
    </row>
    <row r="667" spans="24:27" ht="15.75" customHeight="1" x14ac:dyDescent="0.35">
      <c r="X667" s="16"/>
      <c r="Y667" s="16"/>
      <c r="Z667" s="16"/>
      <c r="AA667" s="16"/>
    </row>
    <row r="668" spans="24:27" ht="15.75" customHeight="1" x14ac:dyDescent="0.35">
      <c r="X668" s="16"/>
      <c r="Y668" s="16"/>
      <c r="Z668" s="16"/>
      <c r="AA668" s="16"/>
    </row>
    <row r="669" spans="24:27" ht="15.75" customHeight="1" x14ac:dyDescent="0.35">
      <c r="X669" s="16"/>
      <c r="Y669" s="16"/>
      <c r="Z669" s="16"/>
      <c r="AA669" s="16"/>
    </row>
    <row r="670" spans="24:27" ht="15.75" customHeight="1" x14ac:dyDescent="0.35">
      <c r="X670" s="16"/>
      <c r="Y670" s="16"/>
      <c r="Z670" s="16"/>
      <c r="AA670" s="16"/>
    </row>
    <row r="671" spans="24:27" ht="15.75" customHeight="1" x14ac:dyDescent="0.35">
      <c r="X671" s="16"/>
      <c r="Y671" s="16"/>
      <c r="Z671" s="16"/>
      <c r="AA671" s="16"/>
    </row>
    <row r="672" spans="24:27" ht="15.75" customHeight="1" x14ac:dyDescent="0.35">
      <c r="X672" s="16"/>
      <c r="Y672" s="16"/>
      <c r="Z672" s="16"/>
      <c r="AA672" s="16"/>
    </row>
    <row r="673" spans="24:27" ht="15.75" customHeight="1" x14ac:dyDescent="0.35">
      <c r="X673" s="16"/>
      <c r="Y673" s="16"/>
      <c r="Z673" s="16"/>
      <c r="AA673" s="16"/>
    </row>
    <row r="674" spans="24:27" ht="15.75" customHeight="1" x14ac:dyDescent="0.35">
      <c r="X674" s="16"/>
      <c r="Y674" s="16"/>
      <c r="Z674" s="16"/>
      <c r="AA674" s="16"/>
    </row>
    <row r="675" spans="24:27" ht="15.75" customHeight="1" x14ac:dyDescent="0.35">
      <c r="X675" s="16"/>
      <c r="Y675" s="16"/>
      <c r="Z675" s="16"/>
      <c r="AA675" s="16"/>
    </row>
    <row r="676" spans="24:27" ht="15.75" customHeight="1" x14ac:dyDescent="0.35">
      <c r="X676" s="16"/>
      <c r="Y676" s="16"/>
      <c r="Z676" s="16"/>
      <c r="AA676" s="16"/>
    </row>
    <row r="677" spans="24:27" ht="15.75" customHeight="1" x14ac:dyDescent="0.35">
      <c r="X677" s="16"/>
      <c r="Y677" s="16"/>
      <c r="Z677" s="16"/>
      <c r="AA677" s="16"/>
    </row>
    <row r="678" spans="24:27" ht="15.75" customHeight="1" x14ac:dyDescent="0.35">
      <c r="X678" s="16"/>
      <c r="Y678" s="16"/>
      <c r="Z678" s="16"/>
      <c r="AA678" s="16"/>
    </row>
    <row r="679" spans="24:27" ht="15.75" customHeight="1" x14ac:dyDescent="0.35">
      <c r="X679" s="16"/>
      <c r="Y679" s="16"/>
      <c r="Z679" s="16"/>
      <c r="AA679" s="16"/>
    </row>
    <row r="680" spans="24:27" ht="15.75" customHeight="1" x14ac:dyDescent="0.35">
      <c r="X680" s="16"/>
      <c r="Y680" s="16"/>
      <c r="Z680" s="16"/>
      <c r="AA680" s="16"/>
    </row>
    <row r="681" spans="24:27" ht="15.75" customHeight="1" x14ac:dyDescent="0.35">
      <c r="X681" s="16"/>
      <c r="Y681" s="16"/>
      <c r="Z681" s="16"/>
      <c r="AA681" s="16"/>
    </row>
    <row r="682" spans="24:27" ht="15.75" customHeight="1" x14ac:dyDescent="0.35">
      <c r="X682" s="16"/>
      <c r="Y682" s="16"/>
      <c r="Z682" s="16"/>
      <c r="AA682" s="16"/>
    </row>
    <row r="683" spans="24:27" ht="15.75" customHeight="1" x14ac:dyDescent="0.35">
      <c r="X683" s="16"/>
      <c r="Y683" s="16"/>
      <c r="Z683" s="16"/>
      <c r="AA683" s="16"/>
    </row>
    <row r="684" spans="24:27" ht="15.75" customHeight="1" x14ac:dyDescent="0.35">
      <c r="X684" s="16"/>
      <c r="Y684" s="16"/>
      <c r="Z684" s="16"/>
      <c r="AA684" s="16"/>
    </row>
    <row r="685" spans="24:27" ht="15.75" customHeight="1" x14ac:dyDescent="0.35">
      <c r="X685" s="16"/>
      <c r="Y685" s="16"/>
      <c r="Z685" s="16"/>
      <c r="AA685" s="16"/>
    </row>
    <row r="686" spans="24:27" ht="15.75" customHeight="1" x14ac:dyDescent="0.35">
      <c r="X686" s="16"/>
      <c r="Y686" s="16"/>
      <c r="Z686" s="16"/>
      <c r="AA686" s="16"/>
    </row>
    <row r="687" spans="24:27" ht="15.75" customHeight="1" x14ac:dyDescent="0.35">
      <c r="X687" s="16"/>
      <c r="Y687" s="16"/>
      <c r="Z687" s="16"/>
      <c r="AA687" s="16"/>
    </row>
    <row r="688" spans="24:27" ht="15.75" customHeight="1" x14ac:dyDescent="0.35">
      <c r="X688" s="16"/>
      <c r="Y688" s="16"/>
      <c r="Z688" s="16"/>
      <c r="AA688" s="16"/>
    </row>
    <row r="689" spans="24:27" ht="15.75" customHeight="1" x14ac:dyDescent="0.35">
      <c r="X689" s="16"/>
      <c r="Y689" s="16"/>
      <c r="Z689" s="16"/>
      <c r="AA689" s="16"/>
    </row>
    <row r="690" spans="24:27" ht="15.75" customHeight="1" x14ac:dyDescent="0.35">
      <c r="X690" s="16"/>
      <c r="Y690" s="16"/>
      <c r="Z690" s="16"/>
      <c r="AA690" s="16"/>
    </row>
    <row r="691" spans="24:27" ht="15.75" customHeight="1" x14ac:dyDescent="0.35">
      <c r="X691" s="16"/>
      <c r="Y691" s="16"/>
      <c r="Z691" s="16"/>
      <c r="AA691" s="16"/>
    </row>
    <row r="692" spans="24:27" ht="15.75" customHeight="1" x14ac:dyDescent="0.35">
      <c r="X692" s="16"/>
      <c r="Y692" s="16"/>
      <c r="Z692" s="16"/>
      <c r="AA692" s="16"/>
    </row>
    <row r="693" spans="24:27" ht="15.75" customHeight="1" x14ac:dyDescent="0.35">
      <c r="X693" s="16"/>
      <c r="Y693" s="16"/>
      <c r="Z693" s="16"/>
      <c r="AA693" s="16"/>
    </row>
    <row r="694" spans="24:27" ht="15.75" customHeight="1" x14ac:dyDescent="0.35">
      <c r="X694" s="16"/>
      <c r="Y694" s="16"/>
      <c r="Z694" s="16"/>
      <c r="AA694" s="16"/>
    </row>
    <row r="695" spans="24:27" ht="15.75" customHeight="1" x14ac:dyDescent="0.35">
      <c r="X695" s="16"/>
      <c r="Y695" s="16"/>
      <c r="Z695" s="16"/>
      <c r="AA695" s="16"/>
    </row>
    <row r="696" spans="24:27" ht="15.75" customHeight="1" x14ac:dyDescent="0.35">
      <c r="X696" s="16"/>
      <c r="Y696" s="16"/>
      <c r="Z696" s="16"/>
      <c r="AA696" s="16"/>
    </row>
    <row r="697" spans="24:27" ht="15.75" customHeight="1" x14ac:dyDescent="0.35">
      <c r="X697" s="16"/>
      <c r="Y697" s="16"/>
      <c r="Z697" s="16"/>
      <c r="AA697" s="16"/>
    </row>
    <row r="698" spans="24:27" ht="15.75" customHeight="1" x14ac:dyDescent="0.35">
      <c r="X698" s="16"/>
      <c r="Y698" s="16"/>
      <c r="Z698" s="16"/>
      <c r="AA698" s="16"/>
    </row>
    <row r="699" spans="24:27" ht="15.75" customHeight="1" x14ac:dyDescent="0.35">
      <c r="X699" s="16"/>
      <c r="Y699" s="16"/>
      <c r="Z699" s="16"/>
      <c r="AA699" s="16"/>
    </row>
    <row r="700" spans="24:27" ht="15.75" customHeight="1" x14ac:dyDescent="0.35">
      <c r="X700" s="16"/>
      <c r="Y700" s="16"/>
      <c r="Z700" s="16"/>
      <c r="AA700" s="16"/>
    </row>
    <row r="701" spans="24:27" ht="15.75" customHeight="1" x14ac:dyDescent="0.35">
      <c r="X701" s="16"/>
      <c r="Y701" s="16"/>
      <c r="Z701" s="16"/>
      <c r="AA701" s="16"/>
    </row>
    <row r="702" spans="24:27" ht="15.75" customHeight="1" x14ac:dyDescent="0.35">
      <c r="X702" s="16"/>
      <c r="Y702" s="16"/>
      <c r="Z702" s="16"/>
      <c r="AA702" s="16"/>
    </row>
    <row r="703" spans="24:27" ht="15.75" customHeight="1" x14ac:dyDescent="0.35">
      <c r="X703" s="16"/>
      <c r="Y703" s="16"/>
      <c r="Z703" s="16"/>
      <c r="AA703" s="16"/>
    </row>
    <row r="704" spans="24:27" ht="15.75" customHeight="1" x14ac:dyDescent="0.35">
      <c r="X704" s="16"/>
      <c r="Y704" s="16"/>
      <c r="Z704" s="16"/>
      <c r="AA704" s="16"/>
    </row>
    <row r="705" spans="24:27" ht="15.75" customHeight="1" x14ac:dyDescent="0.35">
      <c r="X705" s="16"/>
      <c r="Y705" s="16"/>
      <c r="Z705" s="16"/>
      <c r="AA705" s="16"/>
    </row>
    <row r="706" spans="24:27" ht="15.75" customHeight="1" x14ac:dyDescent="0.35">
      <c r="X706" s="16"/>
      <c r="Y706" s="16"/>
      <c r="Z706" s="16"/>
      <c r="AA706" s="16"/>
    </row>
    <row r="707" spans="24:27" ht="15.75" customHeight="1" x14ac:dyDescent="0.35">
      <c r="X707" s="16"/>
      <c r="Y707" s="16"/>
      <c r="Z707" s="16"/>
      <c r="AA707" s="16"/>
    </row>
    <row r="708" spans="24:27" ht="15.75" customHeight="1" x14ac:dyDescent="0.35">
      <c r="X708" s="16"/>
      <c r="Y708" s="16"/>
      <c r="Z708" s="16"/>
      <c r="AA708" s="16"/>
    </row>
    <row r="709" spans="24:27" ht="15.75" customHeight="1" x14ac:dyDescent="0.35">
      <c r="X709" s="16"/>
      <c r="Y709" s="16"/>
      <c r="Z709" s="16"/>
      <c r="AA709" s="16"/>
    </row>
    <row r="710" spans="24:27" ht="15.75" customHeight="1" x14ac:dyDescent="0.35">
      <c r="X710" s="16"/>
      <c r="Y710" s="16"/>
      <c r="Z710" s="16"/>
      <c r="AA710" s="16"/>
    </row>
    <row r="711" spans="24:27" ht="15.75" customHeight="1" x14ac:dyDescent="0.35">
      <c r="X711" s="16"/>
      <c r="Y711" s="16"/>
      <c r="Z711" s="16"/>
      <c r="AA711" s="16"/>
    </row>
    <row r="712" spans="24:27" ht="15.75" customHeight="1" x14ac:dyDescent="0.35">
      <c r="X712" s="16"/>
      <c r="Y712" s="16"/>
      <c r="Z712" s="16"/>
      <c r="AA712" s="16"/>
    </row>
    <row r="713" spans="24:27" ht="15.75" customHeight="1" x14ac:dyDescent="0.35">
      <c r="X713" s="16"/>
      <c r="Y713" s="16"/>
      <c r="Z713" s="16"/>
      <c r="AA713" s="16"/>
    </row>
    <row r="714" spans="24:27" ht="15.75" customHeight="1" x14ac:dyDescent="0.35">
      <c r="X714" s="16"/>
      <c r="Y714" s="16"/>
      <c r="Z714" s="16"/>
      <c r="AA714" s="16"/>
    </row>
    <row r="715" spans="24:27" ht="15.75" customHeight="1" x14ac:dyDescent="0.35">
      <c r="X715" s="16"/>
      <c r="Y715" s="16"/>
      <c r="Z715" s="16"/>
      <c r="AA715" s="16"/>
    </row>
    <row r="716" spans="24:27" ht="15.75" customHeight="1" x14ac:dyDescent="0.35">
      <c r="X716" s="16"/>
      <c r="Y716" s="16"/>
      <c r="Z716" s="16"/>
      <c r="AA716" s="16"/>
    </row>
    <row r="717" spans="24:27" ht="15.75" customHeight="1" x14ac:dyDescent="0.35">
      <c r="X717" s="16"/>
      <c r="Y717" s="16"/>
      <c r="Z717" s="16"/>
      <c r="AA717" s="16"/>
    </row>
    <row r="718" spans="24:27" ht="15.75" customHeight="1" x14ac:dyDescent="0.35">
      <c r="X718" s="16"/>
      <c r="Y718" s="16"/>
      <c r="Z718" s="16"/>
      <c r="AA718" s="16"/>
    </row>
    <row r="719" spans="24:27" ht="15.75" customHeight="1" x14ac:dyDescent="0.35">
      <c r="X719" s="16"/>
      <c r="Y719" s="16"/>
      <c r="Z719" s="16"/>
      <c r="AA719" s="16"/>
    </row>
    <row r="720" spans="24:27" ht="15.75" customHeight="1" x14ac:dyDescent="0.35">
      <c r="X720" s="16"/>
      <c r="Y720" s="16"/>
      <c r="Z720" s="16"/>
      <c r="AA720" s="16"/>
    </row>
    <row r="721" spans="24:27" ht="15.75" customHeight="1" x14ac:dyDescent="0.35">
      <c r="X721" s="16"/>
      <c r="Y721" s="16"/>
      <c r="Z721" s="16"/>
      <c r="AA721" s="16"/>
    </row>
    <row r="722" spans="24:27" ht="15.75" customHeight="1" x14ac:dyDescent="0.35">
      <c r="X722" s="16"/>
      <c r="Y722" s="16"/>
      <c r="Z722" s="16"/>
      <c r="AA722" s="16"/>
    </row>
    <row r="723" spans="24:27" ht="15.75" customHeight="1" x14ac:dyDescent="0.35">
      <c r="X723" s="16"/>
      <c r="Y723" s="16"/>
      <c r="Z723" s="16"/>
      <c r="AA723" s="16"/>
    </row>
    <row r="724" spans="24:27" ht="15.75" customHeight="1" x14ac:dyDescent="0.35">
      <c r="X724" s="16"/>
      <c r="Y724" s="16"/>
      <c r="Z724" s="16"/>
      <c r="AA724" s="16"/>
    </row>
    <row r="725" spans="24:27" ht="15.75" customHeight="1" x14ac:dyDescent="0.35">
      <c r="X725" s="16"/>
      <c r="Y725" s="16"/>
      <c r="Z725" s="16"/>
      <c r="AA725" s="16"/>
    </row>
    <row r="726" spans="24:27" ht="15.75" customHeight="1" x14ac:dyDescent="0.35">
      <c r="X726" s="16"/>
      <c r="Y726" s="16"/>
      <c r="Z726" s="16"/>
      <c r="AA726" s="16"/>
    </row>
    <row r="727" spans="24:27" ht="15.75" customHeight="1" x14ac:dyDescent="0.35">
      <c r="X727" s="16"/>
      <c r="Y727" s="16"/>
      <c r="Z727" s="16"/>
      <c r="AA727" s="16"/>
    </row>
    <row r="728" spans="24:27" ht="15.75" customHeight="1" x14ac:dyDescent="0.35">
      <c r="X728" s="16"/>
      <c r="Y728" s="16"/>
      <c r="Z728" s="16"/>
      <c r="AA728" s="16"/>
    </row>
    <row r="729" spans="24:27" ht="15.75" customHeight="1" x14ac:dyDescent="0.35">
      <c r="X729" s="16"/>
      <c r="Y729" s="16"/>
      <c r="Z729" s="16"/>
      <c r="AA729" s="16"/>
    </row>
    <row r="730" spans="24:27" ht="15.75" customHeight="1" x14ac:dyDescent="0.35">
      <c r="X730" s="16"/>
      <c r="Y730" s="16"/>
      <c r="Z730" s="16"/>
      <c r="AA730" s="16"/>
    </row>
    <row r="731" spans="24:27" ht="15.75" customHeight="1" x14ac:dyDescent="0.35">
      <c r="X731" s="16"/>
      <c r="Y731" s="16"/>
      <c r="Z731" s="16"/>
      <c r="AA731" s="16"/>
    </row>
    <row r="732" spans="24:27" ht="15.75" customHeight="1" x14ac:dyDescent="0.35">
      <c r="X732" s="16"/>
      <c r="Y732" s="16"/>
      <c r="Z732" s="16"/>
      <c r="AA732" s="16"/>
    </row>
    <row r="733" spans="24:27" ht="15.75" customHeight="1" x14ac:dyDescent="0.35">
      <c r="X733" s="16"/>
      <c r="Y733" s="16"/>
      <c r="Z733" s="16"/>
      <c r="AA733" s="16"/>
    </row>
    <row r="734" spans="24:27" ht="15.75" customHeight="1" x14ac:dyDescent="0.35">
      <c r="X734" s="16"/>
      <c r="Y734" s="16"/>
      <c r="Z734" s="16"/>
      <c r="AA734" s="16"/>
    </row>
    <row r="735" spans="24:27" ht="15.75" customHeight="1" x14ac:dyDescent="0.35">
      <c r="X735" s="16"/>
      <c r="Y735" s="16"/>
      <c r="Z735" s="16"/>
      <c r="AA735" s="16"/>
    </row>
    <row r="736" spans="24:27" ht="15.75" customHeight="1" x14ac:dyDescent="0.35">
      <c r="X736" s="16"/>
      <c r="Y736" s="16"/>
      <c r="Z736" s="16"/>
      <c r="AA736" s="16"/>
    </row>
    <row r="737" spans="24:27" ht="15.75" customHeight="1" x14ac:dyDescent="0.35">
      <c r="X737" s="16"/>
      <c r="Y737" s="16"/>
      <c r="Z737" s="16"/>
      <c r="AA737" s="16"/>
    </row>
    <row r="738" spans="24:27" ht="15.75" customHeight="1" x14ac:dyDescent="0.35">
      <c r="X738" s="16"/>
      <c r="Y738" s="16"/>
      <c r="Z738" s="16"/>
      <c r="AA738" s="16"/>
    </row>
    <row r="739" spans="24:27" ht="15.75" customHeight="1" x14ac:dyDescent="0.35">
      <c r="X739" s="16"/>
      <c r="Y739" s="16"/>
      <c r="Z739" s="16"/>
      <c r="AA739" s="16"/>
    </row>
    <row r="740" spans="24:27" ht="15.75" customHeight="1" x14ac:dyDescent="0.35">
      <c r="X740" s="16"/>
      <c r="Y740" s="16"/>
      <c r="Z740" s="16"/>
      <c r="AA740" s="16"/>
    </row>
    <row r="741" spans="24:27" ht="15.75" customHeight="1" x14ac:dyDescent="0.35">
      <c r="X741" s="16"/>
      <c r="Y741" s="16"/>
      <c r="Z741" s="16"/>
      <c r="AA741" s="16"/>
    </row>
    <row r="742" spans="24:27" ht="15.75" customHeight="1" x14ac:dyDescent="0.35">
      <c r="X742" s="16"/>
      <c r="Y742" s="16"/>
      <c r="Z742" s="16"/>
      <c r="AA742" s="16"/>
    </row>
    <row r="743" spans="24:27" ht="15.75" customHeight="1" x14ac:dyDescent="0.35">
      <c r="X743" s="16"/>
      <c r="Y743" s="16"/>
      <c r="Z743" s="16"/>
      <c r="AA743" s="16"/>
    </row>
    <row r="744" spans="24:27" ht="15.75" customHeight="1" x14ac:dyDescent="0.35">
      <c r="X744" s="16"/>
      <c r="Y744" s="16"/>
      <c r="Z744" s="16"/>
      <c r="AA744" s="16"/>
    </row>
    <row r="745" spans="24:27" ht="15.75" customHeight="1" x14ac:dyDescent="0.35">
      <c r="X745" s="16"/>
      <c r="Y745" s="16"/>
      <c r="Z745" s="16"/>
      <c r="AA745" s="16"/>
    </row>
    <row r="746" spans="24:27" ht="15.75" customHeight="1" x14ac:dyDescent="0.35">
      <c r="X746" s="16"/>
      <c r="Y746" s="16"/>
      <c r="Z746" s="16"/>
      <c r="AA746" s="16"/>
    </row>
    <row r="747" spans="24:27" ht="15.75" customHeight="1" x14ac:dyDescent="0.35">
      <c r="X747" s="16"/>
      <c r="Y747" s="16"/>
      <c r="Z747" s="16"/>
      <c r="AA747" s="16"/>
    </row>
    <row r="748" spans="24:27" ht="15.75" customHeight="1" x14ac:dyDescent="0.35">
      <c r="X748" s="16"/>
      <c r="Y748" s="16"/>
      <c r="Z748" s="16"/>
      <c r="AA748" s="16"/>
    </row>
    <row r="749" spans="24:27" ht="15.75" customHeight="1" x14ac:dyDescent="0.35">
      <c r="X749" s="16"/>
      <c r="Y749" s="16"/>
      <c r="Z749" s="16"/>
      <c r="AA749" s="16"/>
    </row>
    <row r="750" spans="24:27" ht="15.75" customHeight="1" x14ac:dyDescent="0.35">
      <c r="X750" s="16"/>
      <c r="Y750" s="16"/>
      <c r="Z750" s="16"/>
      <c r="AA750" s="16"/>
    </row>
    <row r="751" spans="24:27" ht="15.75" customHeight="1" x14ac:dyDescent="0.35">
      <c r="X751" s="16"/>
      <c r="Y751" s="16"/>
      <c r="Z751" s="16"/>
      <c r="AA751" s="16"/>
    </row>
    <row r="752" spans="24:27" ht="15.75" customHeight="1" x14ac:dyDescent="0.35">
      <c r="X752" s="16"/>
      <c r="Y752" s="16"/>
      <c r="Z752" s="16"/>
      <c r="AA752" s="16"/>
    </row>
    <row r="753" spans="24:27" ht="15.75" customHeight="1" x14ac:dyDescent="0.35">
      <c r="X753" s="16"/>
      <c r="Y753" s="16"/>
      <c r="Z753" s="16"/>
      <c r="AA753" s="16"/>
    </row>
    <row r="754" spans="24:27" ht="15.75" customHeight="1" x14ac:dyDescent="0.35">
      <c r="X754" s="16"/>
      <c r="Y754" s="16"/>
      <c r="Z754" s="16"/>
      <c r="AA754" s="16"/>
    </row>
    <row r="755" spans="24:27" ht="15.75" customHeight="1" x14ac:dyDescent="0.35">
      <c r="X755" s="16"/>
      <c r="Y755" s="16"/>
      <c r="Z755" s="16"/>
      <c r="AA755" s="16"/>
    </row>
    <row r="756" spans="24:27" ht="15.75" customHeight="1" x14ac:dyDescent="0.35">
      <c r="X756" s="16"/>
      <c r="Y756" s="16"/>
      <c r="Z756" s="16"/>
      <c r="AA756" s="16"/>
    </row>
    <row r="757" spans="24:27" ht="15.75" customHeight="1" x14ac:dyDescent="0.35">
      <c r="X757" s="16"/>
      <c r="Y757" s="16"/>
      <c r="Z757" s="16"/>
      <c r="AA757" s="16"/>
    </row>
    <row r="758" spans="24:27" ht="15.75" customHeight="1" x14ac:dyDescent="0.35">
      <c r="X758" s="16"/>
      <c r="Y758" s="16"/>
      <c r="Z758" s="16"/>
      <c r="AA758" s="16"/>
    </row>
    <row r="759" spans="24:27" ht="15.75" customHeight="1" x14ac:dyDescent="0.35">
      <c r="X759" s="16"/>
      <c r="Y759" s="16"/>
      <c r="Z759" s="16"/>
      <c r="AA759" s="16"/>
    </row>
    <row r="760" spans="24:27" ht="15.75" customHeight="1" x14ac:dyDescent="0.35">
      <c r="X760" s="16"/>
      <c r="Y760" s="16"/>
      <c r="Z760" s="16"/>
      <c r="AA760" s="16"/>
    </row>
    <row r="761" spans="24:27" ht="15.75" customHeight="1" x14ac:dyDescent="0.35">
      <c r="X761" s="16"/>
      <c r="Y761" s="16"/>
      <c r="Z761" s="16"/>
      <c r="AA761" s="16"/>
    </row>
    <row r="762" spans="24:27" ht="15.75" customHeight="1" x14ac:dyDescent="0.35">
      <c r="X762" s="16"/>
      <c r="Y762" s="16"/>
      <c r="Z762" s="16"/>
      <c r="AA762" s="16"/>
    </row>
    <row r="763" spans="24:27" ht="15.75" customHeight="1" x14ac:dyDescent="0.35">
      <c r="X763" s="16"/>
      <c r="Y763" s="16"/>
      <c r="Z763" s="16"/>
      <c r="AA763" s="16"/>
    </row>
    <row r="764" spans="24:27" ht="15.75" customHeight="1" x14ac:dyDescent="0.35">
      <c r="X764" s="16"/>
      <c r="Y764" s="16"/>
      <c r="Z764" s="16"/>
      <c r="AA764" s="16"/>
    </row>
    <row r="765" spans="24:27" ht="15.75" customHeight="1" x14ac:dyDescent="0.35">
      <c r="X765" s="16"/>
      <c r="Y765" s="16"/>
      <c r="Z765" s="16"/>
      <c r="AA765" s="16"/>
    </row>
    <row r="766" spans="24:27" ht="15.75" customHeight="1" x14ac:dyDescent="0.35">
      <c r="X766" s="16"/>
      <c r="Y766" s="16"/>
      <c r="Z766" s="16"/>
      <c r="AA766" s="16"/>
    </row>
    <row r="767" spans="24:27" ht="15.75" customHeight="1" x14ac:dyDescent="0.35">
      <c r="X767" s="16"/>
      <c r="Y767" s="16"/>
      <c r="Z767" s="16"/>
      <c r="AA767" s="16"/>
    </row>
    <row r="768" spans="24:27" ht="15.75" customHeight="1" x14ac:dyDescent="0.35">
      <c r="X768" s="16"/>
      <c r="Y768" s="16"/>
      <c r="Z768" s="16"/>
      <c r="AA768" s="16"/>
    </row>
    <row r="769" spans="24:27" ht="15.75" customHeight="1" x14ac:dyDescent="0.35">
      <c r="X769" s="16"/>
      <c r="Y769" s="16"/>
      <c r="Z769" s="16"/>
      <c r="AA769" s="16"/>
    </row>
    <row r="770" spans="24:27" ht="15.75" customHeight="1" x14ac:dyDescent="0.35">
      <c r="X770" s="16"/>
      <c r="Y770" s="16"/>
      <c r="Z770" s="16"/>
      <c r="AA770" s="16"/>
    </row>
    <row r="771" spans="24:27" ht="15.75" customHeight="1" x14ac:dyDescent="0.35">
      <c r="X771" s="16"/>
      <c r="Y771" s="16"/>
      <c r="Z771" s="16"/>
      <c r="AA771" s="16"/>
    </row>
    <row r="772" spans="24:27" ht="15.75" customHeight="1" x14ac:dyDescent="0.35">
      <c r="X772" s="16"/>
      <c r="Y772" s="16"/>
      <c r="Z772" s="16"/>
      <c r="AA772" s="16"/>
    </row>
    <row r="773" spans="24:27" ht="15.75" customHeight="1" x14ac:dyDescent="0.35">
      <c r="X773" s="16"/>
      <c r="Y773" s="16"/>
      <c r="Z773" s="16"/>
      <c r="AA773" s="16"/>
    </row>
    <row r="774" spans="24:27" ht="15.75" customHeight="1" x14ac:dyDescent="0.35">
      <c r="X774" s="16"/>
      <c r="Y774" s="16"/>
      <c r="Z774" s="16"/>
      <c r="AA774" s="16"/>
    </row>
    <row r="775" spans="24:27" ht="15.75" customHeight="1" x14ac:dyDescent="0.35">
      <c r="X775" s="16"/>
      <c r="Y775" s="16"/>
      <c r="Z775" s="16"/>
      <c r="AA775" s="16"/>
    </row>
    <row r="776" spans="24:27" ht="15.75" customHeight="1" x14ac:dyDescent="0.35">
      <c r="X776" s="16"/>
      <c r="Y776" s="16"/>
      <c r="Z776" s="16"/>
      <c r="AA776" s="16"/>
    </row>
    <row r="777" spans="24:27" ht="15.75" customHeight="1" x14ac:dyDescent="0.35">
      <c r="X777" s="16"/>
      <c r="Y777" s="16"/>
      <c r="Z777" s="16"/>
      <c r="AA777" s="16"/>
    </row>
    <row r="778" spans="24:27" ht="15.75" customHeight="1" x14ac:dyDescent="0.35">
      <c r="X778" s="16"/>
      <c r="Y778" s="16"/>
      <c r="Z778" s="16"/>
      <c r="AA778" s="16"/>
    </row>
    <row r="779" spans="24:27" ht="15.75" customHeight="1" x14ac:dyDescent="0.35">
      <c r="X779" s="16"/>
      <c r="Y779" s="16"/>
      <c r="Z779" s="16"/>
      <c r="AA779" s="16"/>
    </row>
    <row r="780" spans="24:27" ht="15.75" customHeight="1" x14ac:dyDescent="0.35">
      <c r="X780" s="16"/>
      <c r="Y780" s="16"/>
      <c r="Z780" s="16"/>
      <c r="AA780" s="16"/>
    </row>
    <row r="781" spans="24:27" ht="15.75" customHeight="1" x14ac:dyDescent="0.35">
      <c r="X781" s="16"/>
      <c r="Y781" s="16"/>
      <c r="Z781" s="16"/>
      <c r="AA781" s="16"/>
    </row>
    <row r="782" spans="24:27" ht="15.75" customHeight="1" x14ac:dyDescent="0.35">
      <c r="X782" s="16"/>
      <c r="Y782" s="16"/>
      <c r="Z782" s="16"/>
      <c r="AA782" s="16"/>
    </row>
    <row r="783" spans="24:27" ht="15.75" customHeight="1" x14ac:dyDescent="0.35">
      <c r="X783" s="16"/>
      <c r="Y783" s="16"/>
      <c r="Z783" s="16"/>
      <c r="AA783" s="16"/>
    </row>
    <row r="784" spans="24:27" ht="15.75" customHeight="1" x14ac:dyDescent="0.35">
      <c r="X784" s="16"/>
      <c r="Y784" s="16"/>
      <c r="Z784" s="16"/>
      <c r="AA784" s="16"/>
    </row>
    <row r="785" spans="24:27" ht="15.75" customHeight="1" x14ac:dyDescent="0.35">
      <c r="X785" s="16"/>
      <c r="Y785" s="16"/>
      <c r="Z785" s="16"/>
      <c r="AA785" s="16"/>
    </row>
    <row r="786" spans="24:27" ht="15.75" customHeight="1" x14ac:dyDescent="0.35">
      <c r="X786" s="16"/>
      <c r="Y786" s="16"/>
      <c r="Z786" s="16"/>
      <c r="AA786" s="16"/>
    </row>
    <row r="787" spans="24:27" ht="15.75" customHeight="1" x14ac:dyDescent="0.35">
      <c r="X787" s="16"/>
      <c r="Y787" s="16"/>
      <c r="Z787" s="16"/>
      <c r="AA787" s="16"/>
    </row>
    <row r="788" spans="24:27" ht="15.75" customHeight="1" x14ac:dyDescent="0.35">
      <c r="X788" s="16"/>
      <c r="Y788" s="16"/>
      <c r="Z788" s="16"/>
      <c r="AA788" s="16"/>
    </row>
    <row r="789" spans="24:27" ht="15.75" customHeight="1" x14ac:dyDescent="0.35">
      <c r="X789" s="16"/>
      <c r="Y789" s="16"/>
      <c r="Z789" s="16"/>
      <c r="AA789" s="16"/>
    </row>
    <row r="790" spans="24:27" ht="15.75" customHeight="1" x14ac:dyDescent="0.35">
      <c r="X790" s="16"/>
      <c r="Y790" s="16"/>
      <c r="Z790" s="16"/>
      <c r="AA790" s="16"/>
    </row>
    <row r="791" spans="24:27" ht="15.75" customHeight="1" x14ac:dyDescent="0.35">
      <c r="X791" s="16"/>
      <c r="Y791" s="16"/>
      <c r="Z791" s="16"/>
      <c r="AA791" s="16"/>
    </row>
    <row r="792" spans="24:27" ht="15.75" customHeight="1" x14ac:dyDescent="0.35">
      <c r="X792" s="16"/>
      <c r="Y792" s="16"/>
      <c r="Z792" s="16"/>
      <c r="AA792" s="16"/>
    </row>
    <row r="793" spans="24:27" ht="15.75" customHeight="1" x14ac:dyDescent="0.35">
      <c r="X793" s="16"/>
      <c r="Y793" s="16"/>
      <c r="Z793" s="16"/>
      <c r="AA793" s="16"/>
    </row>
    <row r="794" spans="24:27" ht="15.75" customHeight="1" x14ac:dyDescent="0.35">
      <c r="X794" s="16"/>
      <c r="Y794" s="16"/>
      <c r="Z794" s="16"/>
      <c r="AA794" s="16"/>
    </row>
    <row r="795" spans="24:27" ht="15.75" customHeight="1" x14ac:dyDescent="0.35">
      <c r="X795" s="16"/>
      <c r="Y795" s="16"/>
      <c r="Z795" s="16"/>
      <c r="AA795" s="16"/>
    </row>
    <row r="796" spans="24:27" ht="15.75" customHeight="1" x14ac:dyDescent="0.35">
      <c r="X796" s="16"/>
      <c r="Y796" s="16"/>
      <c r="Z796" s="16"/>
      <c r="AA796" s="16"/>
    </row>
    <row r="797" spans="24:27" ht="15.75" customHeight="1" x14ac:dyDescent="0.35">
      <c r="X797" s="16"/>
      <c r="Y797" s="16"/>
      <c r="Z797" s="16"/>
      <c r="AA797" s="16"/>
    </row>
    <row r="798" spans="24:27" ht="15.75" customHeight="1" x14ac:dyDescent="0.35">
      <c r="X798" s="16"/>
      <c r="Y798" s="16"/>
      <c r="Z798" s="16"/>
      <c r="AA798" s="16"/>
    </row>
    <row r="799" spans="24:27" ht="15.75" customHeight="1" x14ac:dyDescent="0.35">
      <c r="X799" s="16"/>
      <c r="Y799" s="16"/>
      <c r="Z799" s="16"/>
      <c r="AA799" s="16"/>
    </row>
    <row r="800" spans="24:27" ht="15.75" customHeight="1" x14ac:dyDescent="0.35">
      <c r="X800" s="16"/>
      <c r="Y800" s="16"/>
      <c r="Z800" s="16"/>
      <c r="AA800" s="16"/>
    </row>
    <row r="801" spans="24:27" ht="15.75" customHeight="1" x14ac:dyDescent="0.35">
      <c r="X801" s="16"/>
      <c r="Y801" s="16"/>
      <c r="Z801" s="16"/>
      <c r="AA801" s="16"/>
    </row>
    <row r="802" spans="24:27" ht="15.75" customHeight="1" x14ac:dyDescent="0.35">
      <c r="X802" s="16"/>
      <c r="Y802" s="16"/>
      <c r="Z802" s="16"/>
      <c r="AA802" s="16"/>
    </row>
    <row r="803" spans="24:27" ht="15.75" customHeight="1" x14ac:dyDescent="0.35">
      <c r="X803" s="16"/>
      <c r="Y803" s="16"/>
      <c r="Z803" s="16"/>
      <c r="AA803" s="16"/>
    </row>
    <row r="804" spans="24:27" ht="15.75" customHeight="1" x14ac:dyDescent="0.35">
      <c r="X804" s="16"/>
      <c r="Y804" s="16"/>
      <c r="Z804" s="16"/>
      <c r="AA804" s="16"/>
    </row>
    <row r="805" spans="24:27" ht="15.75" customHeight="1" x14ac:dyDescent="0.35">
      <c r="X805" s="16"/>
      <c r="Y805" s="16"/>
      <c r="Z805" s="16"/>
      <c r="AA805" s="16"/>
    </row>
    <row r="806" spans="24:27" ht="15.75" customHeight="1" x14ac:dyDescent="0.35">
      <c r="X806" s="16"/>
      <c r="Y806" s="16"/>
      <c r="Z806" s="16"/>
      <c r="AA806" s="16"/>
    </row>
    <row r="807" spans="24:27" ht="15.75" customHeight="1" x14ac:dyDescent="0.35">
      <c r="X807" s="16"/>
      <c r="Y807" s="16"/>
      <c r="Z807" s="16"/>
      <c r="AA807" s="16"/>
    </row>
    <row r="808" spans="24:27" ht="15.75" customHeight="1" x14ac:dyDescent="0.35">
      <c r="X808" s="16"/>
      <c r="Y808" s="16"/>
      <c r="Z808" s="16"/>
      <c r="AA808" s="16"/>
    </row>
    <row r="809" spans="24:27" ht="15.75" customHeight="1" x14ac:dyDescent="0.35">
      <c r="X809" s="16"/>
      <c r="Y809" s="16"/>
      <c r="Z809" s="16"/>
      <c r="AA809" s="16"/>
    </row>
    <row r="810" spans="24:27" ht="15.75" customHeight="1" x14ac:dyDescent="0.35">
      <c r="X810" s="16"/>
      <c r="Y810" s="16"/>
      <c r="Z810" s="16"/>
      <c r="AA810" s="16"/>
    </row>
    <row r="811" spans="24:27" ht="15.75" customHeight="1" x14ac:dyDescent="0.35">
      <c r="X811" s="16"/>
      <c r="Y811" s="16"/>
      <c r="Z811" s="16"/>
      <c r="AA811" s="16"/>
    </row>
    <row r="812" spans="24:27" ht="15.75" customHeight="1" x14ac:dyDescent="0.35">
      <c r="X812" s="16"/>
      <c r="Y812" s="16"/>
      <c r="Z812" s="16"/>
      <c r="AA812" s="16"/>
    </row>
    <row r="813" spans="24:27" ht="15.75" customHeight="1" x14ac:dyDescent="0.35">
      <c r="X813" s="16"/>
      <c r="Y813" s="16"/>
      <c r="Z813" s="16"/>
      <c r="AA813" s="16"/>
    </row>
    <row r="814" spans="24:27" ht="15.75" customHeight="1" x14ac:dyDescent="0.35">
      <c r="X814" s="16"/>
      <c r="Y814" s="16"/>
      <c r="Z814" s="16"/>
      <c r="AA814" s="16"/>
    </row>
    <row r="815" spans="24:27" ht="15.75" customHeight="1" x14ac:dyDescent="0.35">
      <c r="X815" s="16"/>
      <c r="Y815" s="16"/>
      <c r="Z815" s="16"/>
      <c r="AA815" s="16"/>
    </row>
    <row r="816" spans="24:27" ht="15.75" customHeight="1" x14ac:dyDescent="0.35">
      <c r="X816" s="16"/>
      <c r="Y816" s="16"/>
      <c r="Z816" s="16"/>
      <c r="AA816" s="16"/>
    </row>
    <row r="817" spans="24:27" ht="15.75" customHeight="1" x14ac:dyDescent="0.35">
      <c r="X817" s="16"/>
      <c r="Y817" s="16"/>
      <c r="Z817" s="16"/>
      <c r="AA817" s="16"/>
    </row>
    <row r="818" spans="24:27" ht="15.75" customHeight="1" x14ac:dyDescent="0.35">
      <c r="X818" s="16"/>
      <c r="Y818" s="16"/>
      <c r="Z818" s="16"/>
      <c r="AA818" s="16"/>
    </row>
    <row r="819" spans="24:27" ht="15.75" customHeight="1" x14ac:dyDescent="0.35">
      <c r="X819" s="16"/>
      <c r="Y819" s="16"/>
      <c r="Z819" s="16"/>
      <c r="AA819" s="16"/>
    </row>
    <row r="820" spans="24:27" ht="15.75" customHeight="1" x14ac:dyDescent="0.35">
      <c r="X820" s="16"/>
      <c r="Y820" s="16"/>
      <c r="Z820" s="16"/>
      <c r="AA820" s="16"/>
    </row>
    <row r="821" spans="24:27" ht="15.75" customHeight="1" x14ac:dyDescent="0.35">
      <c r="X821" s="16"/>
      <c r="Y821" s="16"/>
      <c r="Z821" s="16"/>
      <c r="AA821" s="16"/>
    </row>
    <row r="822" spans="24:27" ht="15.75" customHeight="1" x14ac:dyDescent="0.35">
      <c r="X822" s="16"/>
      <c r="Y822" s="16"/>
      <c r="Z822" s="16"/>
      <c r="AA822" s="16"/>
    </row>
    <row r="823" spans="24:27" ht="15.75" customHeight="1" x14ac:dyDescent="0.35">
      <c r="X823" s="16"/>
      <c r="Y823" s="16"/>
      <c r="Z823" s="16"/>
      <c r="AA823" s="16"/>
    </row>
    <row r="824" spans="24:27" ht="15.75" customHeight="1" x14ac:dyDescent="0.35">
      <c r="X824" s="16"/>
      <c r="Y824" s="16"/>
      <c r="Z824" s="16"/>
      <c r="AA824" s="16"/>
    </row>
    <row r="825" spans="24:27" ht="15.75" customHeight="1" x14ac:dyDescent="0.35">
      <c r="X825" s="16"/>
      <c r="Y825" s="16"/>
      <c r="Z825" s="16"/>
      <c r="AA825" s="16"/>
    </row>
    <row r="826" spans="24:27" ht="15.75" customHeight="1" x14ac:dyDescent="0.35">
      <c r="X826" s="16"/>
      <c r="Y826" s="16"/>
      <c r="Z826" s="16"/>
      <c r="AA826" s="16"/>
    </row>
    <row r="827" spans="24:27" ht="15.75" customHeight="1" x14ac:dyDescent="0.35">
      <c r="X827" s="16"/>
      <c r="Y827" s="16"/>
      <c r="Z827" s="16"/>
      <c r="AA827" s="16"/>
    </row>
    <row r="828" spans="24:27" ht="15.75" customHeight="1" x14ac:dyDescent="0.35">
      <c r="X828" s="16"/>
      <c r="Y828" s="16"/>
      <c r="Z828" s="16"/>
      <c r="AA828" s="16"/>
    </row>
    <row r="829" spans="24:27" ht="15.75" customHeight="1" x14ac:dyDescent="0.35">
      <c r="X829" s="16"/>
      <c r="Y829" s="16"/>
      <c r="Z829" s="16"/>
      <c r="AA829" s="16"/>
    </row>
    <row r="830" spans="24:27" ht="15.75" customHeight="1" x14ac:dyDescent="0.35">
      <c r="X830" s="16"/>
      <c r="Y830" s="16"/>
      <c r="Z830" s="16"/>
      <c r="AA830" s="16"/>
    </row>
    <row r="831" spans="24:27" ht="15.75" customHeight="1" x14ac:dyDescent="0.35">
      <c r="X831" s="16"/>
      <c r="Y831" s="16"/>
      <c r="Z831" s="16"/>
      <c r="AA831" s="16"/>
    </row>
    <row r="832" spans="24:27" ht="15.75" customHeight="1" x14ac:dyDescent="0.35">
      <c r="X832" s="16"/>
      <c r="Y832" s="16"/>
      <c r="Z832" s="16"/>
      <c r="AA832" s="16"/>
    </row>
    <row r="833" spans="24:27" ht="15.75" customHeight="1" x14ac:dyDescent="0.35">
      <c r="X833" s="16"/>
      <c r="Y833" s="16"/>
      <c r="Z833" s="16"/>
      <c r="AA833" s="16"/>
    </row>
    <row r="834" spans="24:27" ht="15.75" customHeight="1" x14ac:dyDescent="0.35">
      <c r="X834" s="16"/>
      <c r="Y834" s="16"/>
      <c r="Z834" s="16"/>
      <c r="AA834" s="16"/>
    </row>
    <row r="835" spans="24:27" ht="15.75" customHeight="1" x14ac:dyDescent="0.35">
      <c r="X835" s="16"/>
      <c r="Y835" s="16"/>
      <c r="Z835" s="16"/>
      <c r="AA835" s="16"/>
    </row>
    <row r="836" spans="24:27" ht="15.75" customHeight="1" x14ac:dyDescent="0.35">
      <c r="X836" s="16"/>
      <c r="Y836" s="16"/>
      <c r="Z836" s="16"/>
      <c r="AA836" s="16"/>
    </row>
    <row r="837" spans="24:27" ht="15.75" customHeight="1" x14ac:dyDescent="0.35">
      <c r="X837" s="16"/>
      <c r="Y837" s="16"/>
      <c r="Z837" s="16"/>
      <c r="AA837" s="16"/>
    </row>
    <row r="838" spans="24:27" ht="15.75" customHeight="1" x14ac:dyDescent="0.35">
      <c r="X838" s="16"/>
      <c r="Y838" s="16"/>
      <c r="Z838" s="16"/>
      <c r="AA838" s="16"/>
    </row>
    <row r="839" spans="24:27" ht="15.75" customHeight="1" x14ac:dyDescent="0.35">
      <c r="X839" s="16"/>
      <c r="Y839" s="16"/>
      <c r="Z839" s="16"/>
      <c r="AA839" s="16"/>
    </row>
    <row r="840" spans="24:27" ht="15.75" customHeight="1" x14ac:dyDescent="0.35">
      <c r="X840" s="16"/>
      <c r="Y840" s="16"/>
      <c r="Z840" s="16"/>
      <c r="AA840" s="16"/>
    </row>
    <row r="841" spans="24:27" ht="15.75" customHeight="1" x14ac:dyDescent="0.35">
      <c r="X841" s="16"/>
      <c r="Y841" s="16"/>
      <c r="Z841" s="16"/>
      <c r="AA841" s="16"/>
    </row>
    <row r="842" spans="24:27" ht="15.75" customHeight="1" x14ac:dyDescent="0.35">
      <c r="X842" s="16"/>
      <c r="Y842" s="16"/>
      <c r="Z842" s="16"/>
      <c r="AA842" s="16"/>
    </row>
    <row r="843" spans="24:27" ht="15.75" customHeight="1" x14ac:dyDescent="0.35">
      <c r="X843" s="16"/>
      <c r="Y843" s="16"/>
      <c r="Z843" s="16"/>
      <c r="AA843" s="16"/>
    </row>
    <row r="844" spans="24:27" ht="15.75" customHeight="1" x14ac:dyDescent="0.35">
      <c r="X844" s="16"/>
      <c r="Y844" s="16"/>
      <c r="Z844" s="16"/>
      <c r="AA844" s="16"/>
    </row>
    <row r="845" spans="24:27" ht="15.75" customHeight="1" x14ac:dyDescent="0.35">
      <c r="X845" s="16"/>
      <c r="Y845" s="16"/>
      <c r="Z845" s="16"/>
      <c r="AA845" s="16"/>
    </row>
    <row r="846" spans="24:27" ht="15.75" customHeight="1" x14ac:dyDescent="0.35">
      <c r="X846" s="16"/>
      <c r="Y846" s="16"/>
      <c r="Z846" s="16"/>
      <c r="AA846" s="16"/>
    </row>
    <row r="847" spans="24:27" ht="15.75" customHeight="1" x14ac:dyDescent="0.35">
      <c r="X847" s="16"/>
      <c r="Y847" s="16"/>
      <c r="Z847" s="16"/>
      <c r="AA847" s="16"/>
    </row>
    <row r="848" spans="24:27" ht="15.75" customHeight="1" x14ac:dyDescent="0.35">
      <c r="X848" s="16"/>
      <c r="Y848" s="16"/>
      <c r="Z848" s="16"/>
      <c r="AA848" s="16"/>
    </row>
    <row r="849" spans="24:27" ht="15.75" customHeight="1" x14ac:dyDescent="0.35">
      <c r="X849" s="16"/>
      <c r="Y849" s="16"/>
      <c r="Z849" s="16"/>
      <c r="AA849" s="16"/>
    </row>
    <row r="850" spans="24:27" ht="15.75" customHeight="1" x14ac:dyDescent="0.35">
      <c r="X850" s="16"/>
      <c r="Y850" s="16"/>
      <c r="Z850" s="16"/>
      <c r="AA850" s="16"/>
    </row>
    <row r="851" spans="24:27" ht="15.75" customHeight="1" x14ac:dyDescent="0.35">
      <c r="X851" s="16"/>
      <c r="Y851" s="16"/>
      <c r="Z851" s="16"/>
      <c r="AA851" s="16"/>
    </row>
    <row r="852" spans="24:27" ht="15.75" customHeight="1" x14ac:dyDescent="0.35">
      <c r="X852" s="16"/>
      <c r="Y852" s="16"/>
      <c r="Z852" s="16"/>
      <c r="AA852" s="16"/>
    </row>
    <row r="853" spans="24:27" ht="15.75" customHeight="1" x14ac:dyDescent="0.35">
      <c r="X853" s="16"/>
      <c r="Y853" s="16"/>
      <c r="Z853" s="16"/>
      <c r="AA853" s="16"/>
    </row>
    <row r="854" spans="24:27" ht="15.75" customHeight="1" x14ac:dyDescent="0.35">
      <c r="X854" s="16"/>
      <c r="Y854" s="16"/>
      <c r="Z854" s="16"/>
      <c r="AA854" s="16"/>
    </row>
    <row r="855" spans="24:27" ht="15.75" customHeight="1" x14ac:dyDescent="0.35">
      <c r="X855" s="16"/>
      <c r="Y855" s="16"/>
      <c r="Z855" s="16"/>
      <c r="AA855" s="16"/>
    </row>
    <row r="856" spans="24:27" ht="15.75" customHeight="1" x14ac:dyDescent="0.35">
      <c r="X856" s="16"/>
      <c r="Y856" s="16"/>
      <c r="Z856" s="16"/>
      <c r="AA856" s="16"/>
    </row>
    <row r="857" spans="24:27" ht="15.75" customHeight="1" x14ac:dyDescent="0.35">
      <c r="X857" s="16"/>
      <c r="Y857" s="16"/>
      <c r="Z857" s="16"/>
      <c r="AA857" s="16"/>
    </row>
    <row r="858" spans="24:27" ht="15.75" customHeight="1" x14ac:dyDescent="0.35">
      <c r="X858" s="16"/>
      <c r="Y858" s="16"/>
      <c r="Z858" s="16"/>
      <c r="AA858" s="16"/>
    </row>
    <row r="859" spans="24:27" ht="15.75" customHeight="1" x14ac:dyDescent="0.35">
      <c r="X859" s="16"/>
      <c r="Y859" s="16"/>
      <c r="Z859" s="16"/>
      <c r="AA859" s="16"/>
    </row>
    <row r="860" spans="24:27" ht="15.75" customHeight="1" x14ac:dyDescent="0.35">
      <c r="X860" s="16"/>
      <c r="Y860" s="16"/>
      <c r="Z860" s="16"/>
      <c r="AA860" s="16"/>
    </row>
    <row r="861" spans="24:27" ht="15.75" customHeight="1" x14ac:dyDescent="0.35">
      <c r="X861" s="16"/>
      <c r="Y861" s="16"/>
      <c r="Z861" s="16"/>
      <c r="AA861" s="16"/>
    </row>
    <row r="862" spans="24:27" ht="15.75" customHeight="1" x14ac:dyDescent="0.35">
      <c r="X862" s="16"/>
      <c r="Y862" s="16"/>
      <c r="Z862" s="16"/>
      <c r="AA862" s="16"/>
    </row>
    <row r="863" spans="24:27" ht="15.75" customHeight="1" x14ac:dyDescent="0.35">
      <c r="X863" s="16"/>
      <c r="Y863" s="16"/>
      <c r="Z863" s="16"/>
      <c r="AA863" s="16"/>
    </row>
    <row r="864" spans="24:27" ht="15.75" customHeight="1" x14ac:dyDescent="0.35">
      <c r="X864" s="16"/>
      <c r="Y864" s="16"/>
      <c r="Z864" s="16"/>
      <c r="AA864" s="16"/>
    </row>
    <row r="865" spans="24:27" ht="15.75" customHeight="1" x14ac:dyDescent="0.35">
      <c r="X865" s="16"/>
      <c r="Y865" s="16"/>
      <c r="Z865" s="16"/>
      <c r="AA865" s="16"/>
    </row>
    <row r="866" spans="24:27" ht="15.75" customHeight="1" x14ac:dyDescent="0.35">
      <c r="X866" s="16"/>
      <c r="Y866" s="16"/>
      <c r="Z866" s="16"/>
      <c r="AA866" s="16"/>
    </row>
    <row r="867" spans="24:27" ht="15.75" customHeight="1" x14ac:dyDescent="0.35">
      <c r="X867" s="16"/>
      <c r="Y867" s="16"/>
      <c r="Z867" s="16"/>
      <c r="AA867" s="16"/>
    </row>
    <row r="868" spans="24:27" ht="15.75" customHeight="1" x14ac:dyDescent="0.35">
      <c r="X868" s="16"/>
      <c r="Y868" s="16"/>
      <c r="Z868" s="16"/>
      <c r="AA868" s="16"/>
    </row>
    <row r="869" spans="24:27" ht="15.75" customHeight="1" x14ac:dyDescent="0.35">
      <c r="X869" s="16"/>
      <c r="Y869" s="16"/>
      <c r="Z869" s="16"/>
      <c r="AA869" s="16"/>
    </row>
    <row r="870" spans="24:27" ht="15.75" customHeight="1" x14ac:dyDescent="0.35">
      <c r="X870" s="16"/>
      <c r="Y870" s="16"/>
      <c r="Z870" s="16"/>
      <c r="AA870" s="16"/>
    </row>
    <row r="871" spans="24:27" ht="15.75" customHeight="1" x14ac:dyDescent="0.35">
      <c r="X871" s="16"/>
      <c r="Y871" s="16"/>
      <c r="Z871" s="16"/>
      <c r="AA871" s="16"/>
    </row>
    <row r="872" spans="24:27" ht="15.75" customHeight="1" x14ac:dyDescent="0.35">
      <c r="X872" s="16"/>
      <c r="Y872" s="16"/>
      <c r="Z872" s="16"/>
      <c r="AA872" s="16"/>
    </row>
    <row r="873" spans="24:27" ht="15.75" customHeight="1" x14ac:dyDescent="0.35">
      <c r="X873" s="16"/>
      <c r="Y873" s="16"/>
      <c r="Z873" s="16"/>
      <c r="AA873" s="16"/>
    </row>
    <row r="874" spans="24:27" ht="15.75" customHeight="1" x14ac:dyDescent="0.35">
      <c r="X874" s="16"/>
      <c r="Y874" s="16"/>
      <c r="Z874" s="16"/>
      <c r="AA874" s="16"/>
    </row>
    <row r="875" spans="24:27" ht="15.75" customHeight="1" x14ac:dyDescent="0.35">
      <c r="X875" s="16"/>
      <c r="Y875" s="16"/>
      <c r="Z875" s="16"/>
      <c r="AA875" s="16"/>
    </row>
    <row r="876" spans="24:27" ht="15.75" customHeight="1" x14ac:dyDescent="0.35">
      <c r="X876" s="16"/>
      <c r="Y876" s="16"/>
      <c r="Z876" s="16"/>
      <c r="AA876" s="16"/>
    </row>
    <row r="877" spans="24:27" ht="15.75" customHeight="1" x14ac:dyDescent="0.35">
      <c r="X877" s="16"/>
      <c r="Y877" s="16"/>
      <c r="Z877" s="16"/>
      <c r="AA877" s="16"/>
    </row>
    <row r="878" spans="24:27" ht="15.75" customHeight="1" x14ac:dyDescent="0.35">
      <c r="X878" s="16"/>
      <c r="Y878" s="16"/>
      <c r="Z878" s="16"/>
      <c r="AA878" s="16"/>
    </row>
    <row r="879" spans="24:27" ht="15.75" customHeight="1" x14ac:dyDescent="0.35">
      <c r="X879" s="16"/>
      <c r="Y879" s="16"/>
      <c r="Z879" s="16"/>
      <c r="AA879" s="16"/>
    </row>
    <row r="880" spans="24:27" ht="15.75" customHeight="1" x14ac:dyDescent="0.35">
      <c r="X880" s="16"/>
      <c r="Y880" s="16"/>
      <c r="Z880" s="16"/>
      <c r="AA880" s="16"/>
    </row>
    <row r="881" spans="24:27" ht="15.75" customHeight="1" x14ac:dyDescent="0.35">
      <c r="X881" s="16"/>
      <c r="Y881" s="16"/>
      <c r="Z881" s="16"/>
      <c r="AA881" s="16"/>
    </row>
    <row r="882" spans="24:27" ht="15.75" customHeight="1" x14ac:dyDescent="0.35">
      <c r="X882" s="16"/>
      <c r="Y882" s="16"/>
      <c r="Z882" s="16"/>
      <c r="AA882" s="16"/>
    </row>
    <row r="883" spans="24:27" ht="15.75" customHeight="1" x14ac:dyDescent="0.35">
      <c r="X883" s="16"/>
      <c r="Y883" s="16"/>
      <c r="Z883" s="16"/>
      <c r="AA883" s="16"/>
    </row>
    <row r="884" spans="24:27" ht="15.75" customHeight="1" x14ac:dyDescent="0.35">
      <c r="X884" s="16"/>
      <c r="Y884" s="16"/>
      <c r="Z884" s="16"/>
      <c r="AA884" s="16"/>
    </row>
    <row r="885" spans="24:27" ht="15.75" customHeight="1" x14ac:dyDescent="0.35">
      <c r="X885" s="16"/>
      <c r="Y885" s="16"/>
      <c r="Z885" s="16"/>
      <c r="AA885" s="16"/>
    </row>
    <row r="886" spans="24:27" ht="15.75" customHeight="1" x14ac:dyDescent="0.35">
      <c r="X886" s="16"/>
      <c r="Y886" s="16"/>
      <c r="Z886" s="16"/>
      <c r="AA886" s="16"/>
    </row>
    <row r="887" spans="24:27" ht="15.75" customHeight="1" x14ac:dyDescent="0.35">
      <c r="X887" s="16"/>
      <c r="Y887" s="16"/>
      <c r="Z887" s="16"/>
      <c r="AA887" s="16"/>
    </row>
    <row r="888" spans="24:27" ht="15.75" customHeight="1" x14ac:dyDescent="0.35">
      <c r="X888" s="16"/>
      <c r="Y888" s="16"/>
      <c r="Z888" s="16"/>
      <c r="AA888" s="16"/>
    </row>
    <row r="889" spans="24:27" ht="15.75" customHeight="1" x14ac:dyDescent="0.35">
      <c r="X889" s="16"/>
      <c r="Y889" s="16"/>
      <c r="Z889" s="16"/>
      <c r="AA889" s="16"/>
    </row>
    <row r="890" spans="24:27" ht="15.75" customHeight="1" x14ac:dyDescent="0.35">
      <c r="X890" s="16"/>
      <c r="Y890" s="16"/>
      <c r="Z890" s="16"/>
      <c r="AA890" s="16"/>
    </row>
    <row r="891" spans="24:27" ht="15.75" customHeight="1" x14ac:dyDescent="0.35">
      <c r="X891" s="16"/>
      <c r="Y891" s="16"/>
      <c r="Z891" s="16"/>
      <c r="AA891" s="16"/>
    </row>
    <row r="892" spans="24:27" ht="15.75" customHeight="1" x14ac:dyDescent="0.35">
      <c r="X892" s="16"/>
      <c r="Y892" s="16"/>
      <c r="Z892" s="16"/>
      <c r="AA892" s="16"/>
    </row>
    <row r="893" spans="24:27" ht="15.75" customHeight="1" x14ac:dyDescent="0.35">
      <c r="X893" s="16"/>
      <c r="Y893" s="16"/>
      <c r="Z893" s="16"/>
      <c r="AA893" s="16"/>
    </row>
    <row r="894" spans="24:27" ht="15.75" customHeight="1" x14ac:dyDescent="0.35">
      <c r="X894" s="16"/>
      <c r="Y894" s="16"/>
      <c r="Z894" s="16"/>
      <c r="AA894" s="16"/>
    </row>
    <row r="895" spans="24:27" ht="15.75" customHeight="1" x14ac:dyDescent="0.35">
      <c r="X895" s="16"/>
      <c r="Y895" s="16"/>
      <c r="Z895" s="16"/>
      <c r="AA895" s="16"/>
    </row>
    <row r="896" spans="24:27" ht="15.75" customHeight="1" x14ac:dyDescent="0.35">
      <c r="X896" s="16"/>
      <c r="Y896" s="16"/>
      <c r="Z896" s="16"/>
      <c r="AA896" s="16"/>
    </row>
    <row r="897" spans="24:27" ht="15.75" customHeight="1" x14ac:dyDescent="0.35">
      <c r="X897" s="16"/>
      <c r="Y897" s="16"/>
      <c r="Z897" s="16"/>
      <c r="AA897" s="16"/>
    </row>
    <row r="898" spans="24:27" ht="15.75" customHeight="1" x14ac:dyDescent="0.35">
      <c r="X898" s="16"/>
      <c r="Y898" s="16"/>
      <c r="Z898" s="16"/>
      <c r="AA898" s="16"/>
    </row>
    <row r="899" spans="24:27" ht="15.75" customHeight="1" x14ac:dyDescent="0.35">
      <c r="X899" s="16"/>
      <c r="Y899" s="16"/>
      <c r="Z899" s="16"/>
      <c r="AA899" s="16"/>
    </row>
    <row r="900" spans="24:27" ht="15.75" customHeight="1" x14ac:dyDescent="0.35">
      <c r="X900" s="16"/>
      <c r="Y900" s="16"/>
      <c r="Z900" s="16"/>
      <c r="AA900" s="16"/>
    </row>
    <row r="901" spans="24:27" ht="15.75" customHeight="1" x14ac:dyDescent="0.35">
      <c r="X901" s="16"/>
      <c r="Y901" s="16"/>
      <c r="Z901" s="16"/>
      <c r="AA901" s="16"/>
    </row>
    <row r="902" spans="24:27" ht="15.75" customHeight="1" x14ac:dyDescent="0.35">
      <c r="X902" s="16"/>
      <c r="Y902" s="16"/>
      <c r="Z902" s="16"/>
      <c r="AA902" s="16"/>
    </row>
    <row r="903" spans="24:27" ht="15.75" customHeight="1" x14ac:dyDescent="0.35">
      <c r="X903" s="16"/>
      <c r="Y903" s="16"/>
      <c r="Z903" s="16"/>
      <c r="AA903" s="16"/>
    </row>
    <row r="904" spans="24:27" ht="15.75" customHeight="1" x14ac:dyDescent="0.35">
      <c r="X904" s="16"/>
      <c r="Y904" s="16"/>
      <c r="Z904" s="16"/>
      <c r="AA904" s="16"/>
    </row>
    <row r="905" spans="24:27" ht="15.75" customHeight="1" x14ac:dyDescent="0.35">
      <c r="X905" s="16"/>
      <c r="Y905" s="16"/>
      <c r="Z905" s="16"/>
      <c r="AA905" s="16"/>
    </row>
    <row r="906" spans="24:27" ht="15.75" customHeight="1" x14ac:dyDescent="0.35">
      <c r="X906" s="16"/>
      <c r="Y906" s="16"/>
      <c r="Z906" s="16"/>
      <c r="AA906" s="16"/>
    </row>
    <row r="907" spans="24:27" ht="15.75" customHeight="1" x14ac:dyDescent="0.35">
      <c r="X907" s="16"/>
      <c r="Y907" s="16"/>
      <c r="Z907" s="16"/>
      <c r="AA907" s="16"/>
    </row>
    <row r="908" spans="24:27" ht="15.75" customHeight="1" x14ac:dyDescent="0.35">
      <c r="X908" s="16"/>
      <c r="Y908" s="16"/>
      <c r="Z908" s="16"/>
      <c r="AA908" s="16"/>
    </row>
    <row r="909" spans="24:27" ht="15.75" customHeight="1" x14ac:dyDescent="0.35">
      <c r="X909" s="16"/>
      <c r="Y909" s="16"/>
      <c r="Z909" s="16"/>
      <c r="AA909" s="16"/>
    </row>
    <row r="910" spans="24:27" ht="15.75" customHeight="1" x14ac:dyDescent="0.35">
      <c r="X910" s="16"/>
      <c r="Y910" s="16"/>
      <c r="Z910" s="16"/>
      <c r="AA910" s="16"/>
    </row>
    <row r="911" spans="24:27" ht="15.75" customHeight="1" x14ac:dyDescent="0.35">
      <c r="X911" s="16"/>
      <c r="Y911" s="16"/>
      <c r="Z911" s="16"/>
      <c r="AA911" s="16"/>
    </row>
    <row r="912" spans="24:27" ht="15.75" customHeight="1" x14ac:dyDescent="0.35">
      <c r="X912" s="16"/>
      <c r="Y912" s="16"/>
      <c r="Z912" s="16"/>
      <c r="AA912" s="16"/>
    </row>
    <row r="913" spans="24:27" ht="15.75" customHeight="1" x14ac:dyDescent="0.35">
      <c r="X913" s="16"/>
      <c r="Y913" s="16"/>
      <c r="Z913" s="16"/>
      <c r="AA913" s="16"/>
    </row>
    <row r="914" spans="24:27" ht="15.75" customHeight="1" x14ac:dyDescent="0.35">
      <c r="X914" s="16"/>
      <c r="Y914" s="16"/>
      <c r="Z914" s="16"/>
      <c r="AA914" s="16"/>
    </row>
    <row r="915" spans="24:27" ht="15.75" customHeight="1" x14ac:dyDescent="0.35">
      <c r="X915" s="16"/>
      <c r="Y915" s="16"/>
      <c r="Z915" s="16"/>
      <c r="AA915" s="16"/>
    </row>
    <row r="916" spans="24:27" ht="15.75" customHeight="1" x14ac:dyDescent="0.35">
      <c r="X916" s="16"/>
      <c r="Y916" s="16"/>
      <c r="Z916" s="16"/>
      <c r="AA916" s="16"/>
    </row>
    <row r="917" spans="24:27" ht="15.75" customHeight="1" x14ac:dyDescent="0.35">
      <c r="X917" s="16"/>
      <c r="Y917" s="16"/>
      <c r="Z917" s="16"/>
      <c r="AA917" s="16"/>
    </row>
    <row r="918" spans="24:27" ht="15.75" customHeight="1" x14ac:dyDescent="0.35">
      <c r="X918" s="16"/>
      <c r="Y918" s="16"/>
      <c r="Z918" s="16"/>
      <c r="AA918" s="16"/>
    </row>
    <row r="919" spans="24:27" ht="15.75" customHeight="1" x14ac:dyDescent="0.35">
      <c r="X919" s="16"/>
      <c r="Y919" s="16"/>
      <c r="Z919" s="16"/>
      <c r="AA919" s="16"/>
    </row>
    <row r="920" spans="24:27" ht="15.75" customHeight="1" x14ac:dyDescent="0.35">
      <c r="X920" s="16"/>
      <c r="Y920" s="16"/>
      <c r="Z920" s="16"/>
      <c r="AA920" s="16"/>
    </row>
    <row r="921" spans="24:27" ht="15.75" customHeight="1" x14ac:dyDescent="0.35">
      <c r="X921" s="16"/>
      <c r="Y921" s="16"/>
      <c r="Z921" s="16"/>
      <c r="AA921" s="16"/>
    </row>
    <row r="922" spans="24:27" ht="15.75" customHeight="1" x14ac:dyDescent="0.35">
      <c r="X922" s="16"/>
      <c r="Y922" s="16"/>
      <c r="Z922" s="16"/>
      <c r="AA922" s="16"/>
    </row>
    <row r="923" spans="24:27" ht="15.75" customHeight="1" x14ac:dyDescent="0.35">
      <c r="X923" s="16"/>
      <c r="Y923" s="16"/>
      <c r="Z923" s="16"/>
      <c r="AA923" s="16"/>
    </row>
    <row r="924" spans="24:27" ht="15.75" customHeight="1" x14ac:dyDescent="0.35">
      <c r="X924" s="16"/>
      <c r="Y924" s="16"/>
      <c r="Z924" s="16"/>
      <c r="AA924" s="16"/>
    </row>
    <row r="925" spans="24:27" ht="15.75" customHeight="1" x14ac:dyDescent="0.35">
      <c r="X925" s="16"/>
      <c r="Y925" s="16"/>
      <c r="Z925" s="16"/>
      <c r="AA925" s="16"/>
    </row>
    <row r="926" spans="24:27" ht="15.75" customHeight="1" x14ac:dyDescent="0.35">
      <c r="X926" s="16"/>
      <c r="Y926" s="16"/>
      <c r="Z926" s="16"/>
      <c r="AA926" s="16"/>
    </row>
    <row r="927" spans="24:27" ht="15.75" customHeight="1" x14ac:dyDescent="0.35">
      <c r="X927" s="16"/>
      <c r="Y927" s="16"/>
      <c r="Z927" s="16"/>
      <c r="AA927" s="16"/>
    </row>
    <row r="928" spans="24:27" ht="15.75" customHeight="1" x14ac:dyDescent="0.35">
      <c r="X928" s="16"/>
      <c r="Y928" s="16"/>
      <c r="Z928" s="16"/>
      <c r="AA928" s="16"/>
    </row>
    <row r="929" spans="24:27" ht="15.75" customHeight="1" x14ac:dyDescent="0.35">
      <c r="X929" s="16"/>
      <c r="Y929" s="16"/>
      <c r="Z929" s="16"/>
      <c r="AA929" s="16"/>
    </row>
    <row r="930" spans="24:27" ht="15.75" customHeight="1" x14ac:dyDescent="0.35">
      <c r="X930" s="16"/>
      <c r="Y930" s="16"/>
      <c r="Z930" s="16"/>
      <c r="AA930" s="16"/>
    </row>
    <row r="931" spans="24:27" ht="15.75" customHeight="1" x14ac:dyDescent="0.35">
      <c r="X931" s="16"/>
      <c r="Y931" s="16"/>
      <c r="Z931" s="16"/>
      <c r="AA931" s="16"/>
    </row>
    <row r="932" spans="24:27" ht="15.75" customHeight="1" x14ac:dyDescent="0.35">
      <c r="X932" s="16"/>
      <c r="Y932" s="16"/>
      <c r="Z932" s="16"/>
      <c r="AA932" s="16"/>
    </row>
    <row r="933" spans="24:27" ht="15.75" customHeight="1" x14ac:dyDescent="0.35">
      <c r="X933" s="16"/>
      <c r="Y933" s="16"/>
      <c r="Z933" s="16"/>
      <c r="AA933" s="16"/>
    </row>
    <row r="934" spans="24:27" ht="15.75" customHeight="1" x14ac:dyDescent="0.35">
      <c r="X934" s="16"/>
      <c r="Y934" s="16"/>
      <c r="Z934" s="16"/>
      <c r="AA934" s="16"/>
    </row>
    <row r="935" spans="24:27" ht="15.75" customHeight="1" x14ac:dyDescent="0.35">
      <c r="X935" s="16"/>
      <c r="Y935" s="16"/>
      <c r="Z935" s="16"/>
      <c r="AA935" s="16"/>
    </row>
    <row r="936" spans="24:27" ht="15.75" customHeight="1" x14ac:dyDescent="0.35">
      <c r="X936" s="16"/>
      <c r="Y936" s="16"/>
      <c r="Z936" s="16"/>
      <c r="AA936" s="16"/>
    </row>
    <row r="937" spans="24:27" ht="15.75" customHeight="1" x14ac:dyDescent="0.35">
      <c r="X937" s="16"/>
      <c r="Y937" s="16"/>
      <c r="Z937" s="16"/>
      <c r="AA937" s="16"/>
    </row>
    <row r="938" spans="24:27" ht="15.75" customHeight="1" x14ac:dyDescent="0.35">
      <c r="X938" s="16"/>
      <c r="Y938" s="16"/>
      <c r="Z938" s="16"/>
      <c r="AA938" s="16"/>
    </row>
    <row r="939" spans="24:27" ht="15.75" customHeight="1" x14ac:dyDescent="0.35">
      <c r="X939" s="16"/>
      <c r="Y939" s="16"/>
      <c r="Z939" s="16"/>
      <c r="AA939" s="16"/>
    </row>
    <row r="940" spans="24:27" ht="15.75" customHeight="1" x14ac:dyDescent="0.35">
      <c r="X940" s="16"/>
      <c r="Y940" s="16"/>
      <c r="Z940" s="16"/>
      <c r="AA940" s="16"/>
    </row>
    <row r="941" spans="24:27" ht="15.75" customHeight="1" x14ac:dyDescent="0.35">
      <c r="X941" s="16"/>
      <c r="Y941" s="16"/>
      <c r="Z941" s="16"/>
      <c r="AA941" s="16"/>
    </row>
    <row r="942" spans="24:27" ht="15.75" customHeight="1" x14ac:dyDescent="0.35">
      <c r="X942" s="16"/>
      <c r="Y942" s="16"/>
      <c r="Z942" s="16"/>
      <c r="AA942" s="16"/>
    </row>
    <row r="943" spans="24:27" ht="15.75" customHeight="1" x14ac:dyDescent="0.35">
      <c r="X943" s="16"/>
      <c r="Y943" s="16"/>
      <c r="Z943" s="16"/>
      <c r="AA943" s="16"/>
    </row>
    <row r="944" spans="24:27" ht="15.75" customHeight="1" x14ac:dyDescent="0.35">
      <c r="X944" s="16"/>
      <c r="Y944" s="16"/>
      <c r="Z944" s="16"/>
      <c r="AA944" s="16"/>
    </row>
    <row r="945" spans="24:27" ht="15.75" customHeight="1" x14ac:dyDescent="0.35">
      <c r="X945" s="16"/>
      <c r="Y945" s="16"/>
      <c r="Z945" s="16"/>
      <c r="AA945" s="16"/>
    </row>
    <row r="946" spans="24:27" ht="15.75" customHeight="1" x14ac:dyDescent="0.35">
      <c r="X946" s="16"/>
      <c r="Y946" s="16"/>
      <c r="Z946" s="16"/>
      <c r="AA946" s="16"/>
    </row>
    <row r="947" spans="24:27" ht="15.75" customHeight="1" x14ac:dyDescent="0.35">
      <c r="X947" s="16"/>
      <c r="Y947" s="16"/>
      <c r="Z947" s="16"/>
      <c r="AA947" s="16"/>
    </row>
    <row r="948" spans="24:27" ht="15.75" customHeight="1" x14ac:dyDescent="0.35">
      <c r="X948" s="16"/>
      <c r="Y948" s="16"/>
      <c r="Z948" s="16"/>
      <c r="AA948" s="16"/>
    </row>
    <row r="949" spans="24:27" ht="15.75" customHeight="1" x14ac:dyDescent="0.35">
      <c r="X949" s="16"/>
      <c r="Y949" s="16"/>
      <c r="Z949" s="16"/>
      <c r="AA949" s="16"/>
    </row>
    <row r="950" spans="24:27" ht="15.75" customHeight="1" x14ac:dyDescent="0.35">
      <c r="X950" s="16"/>
      <c r="Y950" s="16"/>
      <c r="Z950" s="16"/>
      <c r="AA950" s="16"/>
    </row>
    <row r="951" spans="24:27" ht="15.75" customHeight="1" x14ac:dyDescent="0.35">
      <c r="X951" s="16"/>
      <c r="Y951" s="16"/>
      <c r="Z951" s="16"/>
      <c r="AA951" s="16"/>
    </row>
    <row r="952" spans="24:27" ht="15.75" customHeight="1" x14ac:dyDescent="0.35">
      <c r="X952" s="16"/>
      <c r="Y952" s="16"/>
      <c r="Z952" s="16"/>
      <c r="AA952" s="16"/>
    </row>
    <row r="953" spans="24:27" ht="15.75" customHeight="1" x14ac:dyDescent="0.35">
      <c r="X953" s="16"/>
      <c r="Y953" s="16"/>
      <c r="Z953" s="16"/>
      <c r="AA953" s="16"/>
    </row>
    <row r="954" spans="24:27" ht="15.75" customHeight="1" x14ac:dyDescent="0.35">
      <c r="X954" s="16"/>
      <c r="Y954" s="16"/>
      <c r="Z954" s="16"/>
      <c r="AA954" s="16"/>
    </row>
    <row r="955" spans="24:27" ht="15.75" customHeight="1" x14ac:dyDescent="0.35">
      <c r="X955" s="16"/>
      <c r="Y955" s="16"/>
      <c r="Z955" s="16"/>
      <c r="AA955" s="16"/>
    </row>
    <row r="956" spans="24:27" ht="15.75" customHeight="1" x14ac:dyDescent="0.35">
      <c r="X956" s="16"/>
      <c r="Y956" s="16"/>
      <c r="Z956" s="16"/>
      <c r="AA956" s="16"/>
    </row>
    <row r="957" spans="24:27" ht="15.75" customHeight="1" x14ac:dyDescent="0.35">
      <c r="X957" s="16"/>
      <c r="Y957" s="16"/>
      <c r="Z957" s="16"/>
      <c r="AA957" s="16"/>
    </row>
    <row r="958" spans="24:27" ht="15.75" customHeight="1" x14ac:dyDescent="0.35">
      <c r="X958" s="16"/>
      <c r="Y958" s="16"/>
      <c r="Z958" s="16"/>
      <c r="AA958" s="16"/>
    </row>
    <row r="959" spans="24:27" ht="15.75" customHeight="1" x14ac:dyDescent="0.35">
      <c r="X959" s="16"/>
      <c r="Y959" s="16"/>
      <c r="Z959" s="16"/>
      <c r="AA959" s="16"/>
    </row>
    <row r="960" spans="24:27" ht="15.75" customHeight="1" x14ac:dyDescent="0.35">
      <c r="X960" s="16"/>
      <c r="Y960" s="16"/>
      <c r="Z960" s="16"/>
      <c r="AA960" s="16"/>
    </row>
    <row r="961" spans="24:27" ht="15.75" customHeight="1" x14ac:dyDescent="0.35">
      <c r="X961" s="16"/>
      <c r="Y961" s="16"/>
      <c r="Z961" s="16"/>
      <c r="AA961" s="16"/>
    </row>
    <row r="962" spans="24:27" ht="15.75" customHeight="1" x14ac:dyDescent="0.35">
      <c r="X962" s="16"/>
      <c r="Y962" s="16"/>
      <c r="Z962" s="16"/>
      <c r="AA962" s="16"/>
    </row>
    <row r="963" spans="24:27" ht="15.75" customHeight="1" x14ac:dyDescent="0.35">
      <c r="X963" s="16"/>
      <c r="Y963" s="16"/>
      <c r="Z963" s="16"/>
      <c r="AA963" s="16"/>
    </row>
    <row r="964" spans="24:27" ht="15.75" customHeight="1" x14ac:dyDescent="0.35">
      <c r="X964" s="16"/>
      <c r="Y964" s="16"/>
      <c r="Z964" s="16"/>
      <c r="AA964" s="16"/>
    </row>
    <row r="965" spans="24:27" ht="15.75" customHeight="1" x14ac:dyDescent="0.35">
      <c r="X965" s="16"/>
      <c r="Y965" s="16"/>
      <c r="Z965" s="16"/>
      <c r="AA965" s="16"/>
    </row>
    <row r="966" spans="24:27" ht="15.75" customHeight="1" x14ac:dyDescent="0.35">
      <c r="X966" s="16"/>
      <c r="Y966" s="16"/>
      <c r="Z966" s="16"/>
      <c r="AA966" s="16"/>
    </row>
    <row r="967" spans="24:27" ht="15.75" customHeight="1" x14ac:dyDescent="0.35">
      <c r="X967" s="16"/>
      <c r="Y967" s="16"/>
      <c r="Z967" s="16"/>
      <c r="AA967" s="16"/>
    </row>
    <row r="968" spans="24:27" ht="15.75" customHeight="1" x14ac:dyDescent="0.35">
      <c r="X968" s="16"/>
      <c r="Y968" s="16"/>
      <c r="Z968" s="16"/>
      <c r="AA968" s="16"/>
    </row>
    <row r="969" spans="24:27" ht="15.75" customHeight="1" x14ac:dyDescent="0.35">
      <c r="X969" s="16"/>
      <c r="Y969" s="16"/>
      <c r="Z969" s="16"/>
      <c r="AA969" s="16"/>
    </row>
    <row r="970" spans="24:27" ht="15.75" customHeight="1" x14ac:dyDescent="0.35">
      <c r="X970" s="16"/>
      <c r="Y970" s="16"/>
      <c r="Z970" s="16"/>
      <c r="AA970" s="16"/>
    </row>
    <row r="971" spans="24:27" ht="15.75" customHeight="1" x14ac:dyDescent="0.35">
      <c r="X971" s="16"/>
      <c r="Y971" s="16"/>
      <c r="Z971" s="16"/>
      <c r="AA971" s="16"/>
    </row>
    <row r="972" spans="24:27" ht="15.75" customHeight="1" x14ac:dyDescent="0.35">
      <c r="X972" s="16"/>
      <c r="Y972" s="16"/>
      <c r="Z972" s="16"/>
      <c r="AA972" s="16"/>
    </row>
    <row r="973" spans="24:27" ht="15.75" customHeight="1" x14ac:dyDescent="0.35">
      <c r="X973" s="16"/>
      <c r="Y973" s="16"/>
      <c r="Z973" s="16"/>
      <c r="AA973" s="16"/>
    </row>
    <row r="974" spans="24:27" ht="15.75" customHeight="1" x14ac:dyDescent="0.35">
      <c r="X974" s="16"/>
      <c r="Y974" s="16"/>
      <c r="Z974" s="16"/>
      <c r="AA974" s="16"/>
    </row>
    <row r="975" spans="24:27" ht="15.75" customHeight="1" x14ac:dyDescent="0.35">
      <c r="X975" s="16"/>
      <c r="Y975" s="16"/>
      <c r="Z975" s="16"/>
      <c r="AA975" s="16"/>
    </row>
    <row r="976" spans="24:27" ht="15.75" customHeight="1" x14ac:dyDescent="0.35">
      <c r="X976" s="16"/>
      <c r="Y976" s="16"/>
      <c r="Z976" s="16"/>
      <c r="AA976" s="16"/>
    </row>
    <row r="977" spans="24:27" ht="15.75" customHeight="1" x14ac:dyDescent="0.35">
      <c r="X977" s="16"/>
      <c r="Y977" s="16"/>
      <c r="Z977" s="16"/>
      <c r="AA977" s="16"/>
    </row>
    <row r="978" spans="24:27" ht="15.75" customHeight="1" x14ac:dyDescent="0.35">
      <c r="X978" s="16"/>
      <c r="Y978" s="16"/>
      <c r="Z978" s="16"/>
      <c r="AA978" s="16"/>
    </row>
    <row r="979" spans="24:27" ht="15.75" customHeight="1" x14ac:dyDescent="0.35">
      <c r="X979" s="16"/>
      <c r="Y979" s="16"/>
      <c r="Z979" s="16"/>
      <c r="AA979" s="16"/>
    </row>
    <row r="980" spans="24:27" ht="15.75" customHeight="1" x14ac:dyDescent="0.35">
      <c r="X980" s="16"/>
      <c r="Y980" s="16"/>
      <c r="Z980" s="16"/>
      <c r="AA980" s="16"/>
    </row>
    <row r="981" spans="24:27" ht="15.75" customHeight="1" x14ac:dyDescent="0.35">
      <c r="X981" s="16"/>
      <c r="Y981" s="16"/>
      <c r="Z981" s="16"/>
      <c r="AA981" s="16"/>
    </row>
    <row r="982" spans="24:27" ht="15.75" customHeight="1" x14ac:dyDescent="0.35">
      <c r="X982" s="16"/>
      <c r="Y982" s="16"/>
      <c r="Z982" s="16"/>
      <c r="AA982" s="16"/>
    </row>
    <row r="983" spans="24:27" ht="15.75" customHeight="1" x14ac:dyDescent="0.35">
      <c r="X983" s="16"/>
      <c r="Y983" s="16"/>
      <c r="Z983" s="16"/>
      <c r="AA983" s="16"/>
    </row>
    <row r="984" spans="24:27" ht="15.75" customHeight="1" x14ac:dyDescent="0.35">
      <c r="X984" s="16"/>
      <c r="Y984" s="16"/>
      <c r="Z984" s="16"/>
      <c r="AA984" s="16"/>
    </row>
    <row r="985" spans="24:27" ht="15.75" customHeight="1" x14ac:dyDescent="0.35">
      <c r="X985" s="16"/>
      <c r="Y985" s="16"/>
      <c r="Z985" s="16"/>
      <c r="AA985" s="16"/>
    </row>
    <row r="986" spans="24:27" ht="15.75" customHeight="1" x14ac:dyDescent="0.35">
      <c r="X986" s="16"/>
      <c r="Y986" s="16"/>
      <c r="Z986" s="16"/>
      <c r="AA986" s="16"/>
    </row>
    <row r="987" spans="24:27" ht="15.75" customHeight="1" x14ac:dyDescent="0.35">
      <c r="X987" s="16"/>
      <c r="Y987" s="16"/>
      <c r="Z987" s="16"/>
      <c r="AA987" s="16"/>
    </row>
    <row r="988" spans="24:27" ht="15.75" customHeight="1" x14ac:dyDescent="0.35">
      <c r="X988" s="16"/>
      <c r="Y988" s="16"/>
      <c r="Z988" s="16"/>
      <c r="AA988" s="16"/>
    </row>
    <row r="989" spans="24:27" ht="15.75" customHeight="1" x14ac:dyDescent="0.35">
      <c r="X989" s="16"/>
      <c r="Y989" s="16"/>
      <c r="Z989" s="16"/>
      <c r="AA989" s="16"/>
    </row>
    <row r="990" spans="24:27" ht="15.75" customHeight="1" x14ac:dyDescent="0.35">
      <c r="X990" s="16"/>
      <c r="Y990" s="16"/>
      <c r="Z990" s="16"/>
      <c r="AA990" s="16"/>
    </row>
    <row r="991" spans="24:27" ht="15.75" customHeight="1" x14ac:dyDescent="0.35">
      <c r="X991" s="16"/>
      <c r="Y991" s="16"/>
      <c r="Z991" s="16"/>
      <c r="AA991" s="16"/>
    </row>
    <row r="992" spans="24:27" ht="15.75" customHeight="1" x14ac:dyDescent="0.35">
      <c r="X992" s="16"/>
      <c r="Y992" s="16"/>
      <c r="Z992" s="16"/>
      <c r="AA992" s="16"/>
    </row>
    <row r="993" spans="24:27" ht="15.75" customHeight="1" x14ac:dyDescent="0.35">
      <c r="X993" s="16"/>
      <c r="Y993" s="16"/>
      <c r="Z993" s="16"/>
      <c r="AA993" s="16"/>
    </row>
    <row r="994" spans="24:27" ht="15.75" customHeight="1" x14ac:dyDescent="0.35">
      <c r="X994" s="16"/>
      <c r="Y994" s="16"/>
      <c r="Z994" s="16"/>
      <c r="AA994" s="16"/>
    </row>
    <row r="995" spans="24:27" ht="15.75" customHeight="1" x14ac:dyDescent="0.35">
      <c r="X995" s="16"/>
      <c r="Y995" s="16"/>
      <c r="Z995" s="16"/>
      <c r="AA995" s="16"/>
    </row>
    <row r="996" spans="24:27" ht="15.75" customHeight="1" x14ac:dyDescent="0.35">
      <c r="X996" s="16"/>
      <c r="Y996" s="16"/>
      <c r="Z996" s="16"/>
      <c r="AA996" s="16"/>
    </row>
    <row r="997" spans="24:27" ht="15.75" customHeight="1" x14ac:dyDescent="0.35">
      <c r="X997" s="16"/>
      <c r="Y997" s="16"/>
      <c r="Z997" s="16"/>
      <c r="AA997" s="16"/>
    </row>
    <row r="998" spans="24:27" ht="15.75" customHeight="1" x14ac:dyDescent="0.35">
      <c r="X998" s="16"/>
      <c r="Y998" s="16"/>
      <c r="Z998" s="16"/>
      <c r="AA998" s="16"/>
    </row>
    <row r="999" spans="24:27" ht="15.75" customHeight="1" x14ac:dyDescent="0.35">
      <c r="X999" s="16"/>
      <c r="Y999" s="16"/>
      <c r="Z999" s="16"/>
      <c r="AA999" s="16"/>
    </row>
    <row r="1000" spans="24:27" ht="15.75" customHeight="1" x14ac:dyDescent="0.35">
      <c r="X1000" s="16"/>
      <c r="Y1000" s="16"/>
      <c r="Z1000" s="16"/>
      <c r="AA1000" s="16"/>
    </row>
  </sheetData>
  <sheetProtection algorithmName="SHA-512" hashValue="xYDJsjrb3EHGv09T5vO01HxuZPuhu02HGe3sV/A3xJZHcQPX3Vl5eY91jZDvlWK0ho9oaqSEtypU73TkH0SlUw==" saltValue="koGA4xfYeOy6T4Ph3kwd0Q==" spinCount="100000" sheet="1" formatCells="0" formatColumns="0" formatRows="0" insertColumns="0" insertRows="0" insertHyperlinks="0" sort="0"/>
  <autoFilter ref="A1:P3" xr:uid="{00000000-0009-0000-0000-000001000000}"/>
  <mergeCells count="1">
    <mergeCell ref="R8:U12"/>
  </mergeCells>
  <conditionalFormatting sqref="D2:H298 K2:O298">
    <cfRule type="expression" dxfId="468" priority="8">
      <formula>MOD(ROW(),2)&lt;&gt;0</formula>
    </cfRule>
    <cfRule type="expression" dxfId="467" priority="10">
      <formula>MOD(ROW(),2)=0</formula>
    </cfRule>
  </conditionalFormatting>
  <conditionalFormatting sqref="A1:XFD1 T3:XFD6 W14:XFD14 U15:XFD15 J15:S15 J14:R14 J7:XFD13 J3:R6 A2:H1048576 J2:XFD2 J16:XFD1048576">
    <cfRule type="expression" dxfId="466" priority="6">
      <formula>AND(_xlfn.ISFORMULA(A1),MOD(ROW(),2)=0)</formula>
    </cfRule>
    <cfRule type="expression" dxfId="465" priority="7">
      <formula>_xlfn.ISFORMULA(INDIRECT("rc",FALSE))</formula>
    </cfRule>
  </conditionalFormatting>
  <conditionalFormatting sqref="I2:I1048576">
    <cfRule type="expression" dxfId="464" priority="1">
      <formula>AND(_xlfn.ISFORMULA(I2),MOD(ROW(),2)=0)</formula>
    </cfRule>
    <cfRule type="expression" dxfId="463" priority="2">
      <formula>_xlfn.ISFORMULA(INDIRECT("rc",FALSE))</formula>
    </cfRule>
  </conditionalFormatting>
  <dataValidations count="8">
    <dataValidation type="list" allowBlank="1" showErrorMessage="1" sqref="D2:D298" xr:uid="{00000000-0002-0000-0100-000000000000}">
      <formula1>"APSC,SCARP,SALA,DENT,ARTS,EDUC,COMM,FRST,KIN,JRNL,LAIS,LFS,LAW,MEDI,MUSC,SPPH,NURS,PHRM,SCIE"</formula1>
    </dataValidation>
    <dataValidation type="list" allowBlank="1" showErrorMessage="1" sqref="G2:G298" xr:uid="{00000000-0002-0000-0100-000001000000}">
      <formula1>"1,2,3,4,5+"</formula1>
    </dataValidation>
    <dataValidation type="list" allowBlank="1" showErrorMessage="1" sqref="K1:L1 K2:O298" xr:uid="{00000000-0002-0000-0100-000002000000}">
      <formula1>"Select,Yes,No"</formula1>
    </dataValidation>
    <dataValidation type="list" allowBlank="1" showErrorMessage="1" sqref="E2:E39 E41:E298" xr:uid="{00000000-0002-0000-0100-000003000000}">
      <formula1>"Undergrad,Masters,Phd"</formula1>
    </dataValidation>
    <dataValidation type="list" allowBlank="1" showErrorMessage="1" sqref="F2:F298" xr:uid="{00000000-0002-0000-0100-000004000000}">
      <formula1>"FIRST YEAR,CIVL,SBME,EECE,CHBE,ENVE,ENPH,GEOE,IGEN,MECH,MINE,MTRL,MANU,OTHER"</formula1>
    </dataValidation>
    <dataValidation type="list" allowBlank="1" showErrorMessage="1" sqref="F1" xr:uid="{00000000-0002-0000-0100-000005000000}">
      <formula1>"FIRST YEAR,CPEN,SBME,ELEC,CHBE,ENVE,ENPH,GEOE,IGEN,MECH,MINE,MTRL,MANU,OTHER"</formula1>
    </dataValidation>
    <dataValidation allowBlank="1" showErrorMessage="1" sqref="M1:O1" xr:uid="{303FD452-42C3-4C48-9359-EC1FF78F4E77}"/>
    <dataValidation type="list" allowBlank="1" showInputMessage="1" showErrorMessage="1" sqref="H2:H298" xr:uid="{5536AF7A-524B-42D7-9740-74F9C041B407}">
      <formula1>"Exec, Non-exec"</formula1>
    </dataValidation>
  </dataValidations>
  <pageMargins left="0.7" right="0.7" top="0.75" bottom="0.75" header="0" footer="0"/>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945C8-7504-49D5-BF8F-D60C88916EB0}">
  <sheetPr>
    <tabColor theme="2" tint="-0.34998626667073579"/>
  </sheetPr>
  <dimension ref="A1:J137"/>
  <sheetViews>
    <sheetView zoomScale="90" zoomScaleNormal="90" workbookViewId="0">
      <selection activeCell="I26" sqref="I26"/>
    </sheetView>
  </sheetViews>
  <sheetFormatPr defaultColWidth="8.921875" defaultRowHeight="15.5" x14ac:dyDescent="0.35"/>
  <cols>
    <col min="1" max="1" width="22.4609375" style="171" customWidth="1"/>
    <col min="2" max="2" width="20.15234375" style="171" customWidth="1"/>
    <col min="3" max="3" width="14.3828125" style="171" customWidth="1"/>
    <col min="4" max="4" width="16.15234375" style="171" customWidth="1"/>
    <col min="5" max="5" width="19.3828125" style="171" customWidth="1"/>
    <col min="6" max="6" width="8.921875" style="171"/>
    <col min="7" max="7" width="21.84375" style="171" customWidth="1"/>
    <col min="8" max="8" width="18.61328125" style="171" customWidth="1"/>
    <col min="9" max="9" width="16" style="171" customWidth="1"/>
    <col min="10" max="10" width="23.4609375" style="171" customWidth="1"/>
    <col min="11" max="16384" width="8.921875" style="171"/>
  </cols>
  <sheetData>
    <row r="1" spans="1:10" ht="18.649999999999999" customHeight="1" thickBot="1" x14ac:dyDescent="0.55000000000000004">
      <c r="A1" s="428" t="s">
        <v>3</v>
      </c>
      <c r="B1" s="429" t="s">
        <v>4</v>
      </c>
      <c r="C1" s="430" t="s">
        <v>5</v>
      </c>
      <c r="D1" s="431" t="s">
        <v>6</v>
      </c>
      <c r="E1" s="432" t="s">
        <v>7</v>
      </c>
      <c r="F1" s="210"/>
      <c r="G1" s="210"/>
      <c r="H1" s="210"/>
      <c r="I1" s="210"/>
      <c r="J1" s="210"/>
    </row>
    <row r="2" spans="1:10" ht="15" customHeight="1" x14ac:dyDescent="0.35">
      <c r="A2" s="530" t="s">
        <v>44</v>
      </c>
      <c r="B2" s="530"/>
      <c r="C2" s="530"/>
      <c r="D2" s="530"/>
      <c r="E2" s="530"/>
      <c r="F2" s="211"/>
      <c r="G2" s="538" t="s">
        <v>46</v>
      </c>
      <c r="H2" s="539"/>
      <c r="I2" s="539"/>
      <c r="J2" s="540"/>
    </row>
    <row r="3" spans="1:10" ht="17.25" customHeight="1" x14ac:dyDescent="0.35">
      <c r="A3" s="531" t="s">
        <v>45</v>
      </c>
      <c r="B3" s="531"/>
      <c r="C3" s="531"/>
      <c r="D3" s="531"/>
      <c r="E3" s="531"/>
      <c r="F3" s="211"/>
      <c r="G3" s="535" t="s">
        <v>48</v>
      </c>
      <c r="H3" s="536"/>
      <c r="I3" s="536"/>
      <c r="J3" s="537"/>
    </row>
    <row r="4" spans="1:10" x14ac:dyDescent="0.35">
      <c r="A4" s="532" t="s">
        <v>47</v>
      </c>
      <c r="B4" s="532"/>
      <c r="C4" s="532"/>
      <c r="D4" s="532"/>
      <c r="E4" s="362" t="s">
        <v>9</v>
      </c>
      <c r="F4" s="211"/>
      <c r="G4" s="211"/>
      <c r="H4" s="211"/>
      <c r="I4" s="211"/>
      <c r="J4" s="211"/>
    </row>
    <row r="5" spans="1:10" x14ac:dyDescent="0.35">
      <c r="A5" s="541" t="s">
        <v>342</v>
      </c>
      <c r="B5" s="541"/>
      <c r="C5" s="541"/>
      <c r="D5" s="541"/>
      <c r="E5" s="541"/>
      <c r="F5" s="211"/>
    </row>
    <row r="6" spans="1:10" ht="18" x14ac:dyDescent="0.4">
      <c r="A6" s="533" t="s">
        <v>49</v>
      </c>
      <c r="B6" s="534"/>
      <c r="C6" s="534"/>
      <c r="D6" s="534"/>
      <c r="E6" s="534"/>
      <c r="F6" s="211"/>
      <c r="G6" s="533" t="s">
        <v>50</v>
      </c>
      <c r="H6" s="534"/>
      <c r="I6" s="534"/>
      <c r="J6" s="534"/>
    </row>
    <row r="7" spans="1:10" x14ac:dyDescent="0.35">
      <c r="A7" s="309" t="s">
        <v>51</v>
      </c>
      <c r="B7" s="310" t="s">
        <v>52</v>
      </c>
      <c r="C7" s="310" t="s">
        <v>53</v>
      </c>
      <c r="D7" s="310" t="s">
        <v>54</v>
      </c>
      <c r="E7" s="311" t="s">
        <v>55</v>
      </c>
      <c r="F7" s="211"/>
      <c r="G7" s="309" t="s">
        <v>56</v>
      </c>
      <c r="H7" s="310" t="s">
        <v>57</v>
      </c>
      <c r="I7" s="310" t="s">
        <v>53</v>
      </c>
      <c r="J7" s="311" t="s">
        <v>58</v>
      </c>
    </row>
    <row r="8" spans="1:10" x14ac:dyDescent="0.35">
      <c r="A8" s="400"/>
      <c r="B8" s="401"/>
      <c r="C8" s="402"/>
      <c r="D8" s="403"/>
      <c r="E8" s="404"/>
      <c r="F8" s="211"/>
      <c r="G8" s="400"/>
      <c r="H8" s="403"/>
      <c r="I8" s="402"/>
      <c r="J8" s="404"/>
    </row>
    <row r="9" spans="1:10" x14ac:dyDescent="0.35">
      <c r="A9" s="400"/>
      <c r="B9" s="401"/>
      <c r="C9" s="402"/>
      <c r="D9" s="403"/>
      <c r="E9" s="404"/>
      <c r="F9" s="211"/>
      <c r="G9" s="400"/>
      <c r="H9" s="403"/>
      <c r="I9" s="402"/>
      <c r="J9" s="404"/>
    </row>
    <row r="10" spans="1:10" x14ac:dyDescent="0.35">
      <c r="A10" s="400"/>
      <c r="B10" s="401"/>
      <c r="C10" s="402"/>
      <c r="D10" s="403"/>
      <c r="E10" s="404"/>
      <c r="F10" s="211"/>
      <c r="G10" s="400"/>
      <c r="H10" s="403"/>
      <c r="I10" s="402"/>
      <c r="J10" s="404"/>
    </row>
    <row r="11" spans="1:10" x14ac:dyDescent="0.35">
      <c r="A11" s="400"/>
      <c r="B11" s="401"/>
      <c r="C11" s="402"/>
      <c r="D11" s="403"/>
      <c r="E11" s="404"/>
      <c r="F11" s="211"/>
      <c r="G11" s="400"/>
      <c r="H11" s="403"/>
      <c r="I11" s="402"/>
      <c r="J11" s="404"/>
    </row>
    <row r="12" spans="1:10" x14ac:dyDescent="0.35">
      <c r="A12" s="400"/>
      <c r="B12" s="401"/>
      <c r="C12" s="402"/>
      <c r="D12" s="403"/>
      <c r="E12" s="404"/>
      <c r="F12" s="211"/>
      <c r="G12" s="400"/>
      <c r="H12" s="403"/>
      <c r="I12" s="402"/>
      <c r="J12" s="404"/>
    </row>
    <row r="13" spans="1:10" x14ac:dyDescent="0.35">
      <c r="A13" s="400"/>
      <c r="B13" s="401"/>
      <c r="C13" s="402"/>
      <c r="D13" s="403"/>
      <c r="E13" s="404"/>
      <c r="F13" s="211"/>
      <c r="G13" s="400"/>
      <c r="H13" s="403"/>
      <c r="I13" s="402"/>
      <c r="J13" s="404"/>
    </row>
    <row r="14" spans="1:10" x14ac:dyDescent="0.35">
      <c r="A14" s="400"/>
      <c r="B14" s="401"/>
      <c r="C14" s="402"/>
      <c r="D14" s="403"/>
      <c r="E14" s="404"/>
      <c r="F14" s="211"/>
      <c r="G14" s="400"/>
      <c r="H14" s="403"/>
      <c r="I14" s="402"/>
      <c r="J14" s="404"/>
    </row>
    <row r="15" spans="1:10" x14ac:dyDescent="0.35">
      <c r="A15" s="400"/>
      <c r="B15" s="401"/>
      <c r="C15" s="402"/>
      <c r="D15" s="403"/>
      <c r="E15" s="404"/>
      <c r="F15" s="211"/>
      <c r="G15" s="400"/>
      <c r="H15" s="403"/>
      <c r="I15" s="402"/>
      <c r="J15" s="404"/>
    </row>
    <row r="16" spans="1:10" x14ac:dyDescent="0.35">
      <c r="A16" s="400"/>
      <c r="B16" s="401"/>
      <c r="C16" s="402"/>
      <c r="D16" s="403"/>
      <c r="E16" s="404"/>
      <c r="F16" s="211"/>
      <c r="G16" s="400"/>
      <c r="H16" s="403"/>
      <c r="I16" s="402"/>
      <c r="J16" s="404"/>
    </row>
    <row r="17" spans="1:10" x14ac:dyDescent="0.35">
      <c r="A17" s="400"/>
      <c r="B17" s="401"/>
      <c r="C17" s="402"/>
      <c r="D17" s="403"/>
      <c r="E17" s="404"/>
      <c r="F17" s="211"/>
      <c r="G17" s="400"/>
      <c r="H17" s="403"/>
      <c r="I17" s="402"/>
      <c r="J17" s="404"/>
    </row>
    <row r="18" spans="1:10" x14ac:dyDescent="0.35">
      <c r="A18" s="400"/>
      <c r="B18" s="401"/>
      <c r="C18" s="402"/>
      <c r="D18" s="403"/>
      <c r="E18" s="404"/>
      <c r="F18" s="211"/>
      <c r="G18" s="400"/>
      <c r="H18" s="403"/>
      <c r="I18" s="402"/>
      <c r="J18" s="404"/>
    </row>
    <row r="19" spans="1:10" x14ac:dyDescent="0.35">
      <c r="A19" s="400"/>
      <c r="B19" s="401"/>
      <c r="C19" s="402"/>
      <c r="D19" s="403"/>
      <c r="E19" s="404"/>
      <c r="F19" s="211"/>
      <c r="G19" s="400"/>
      <c r="H19" s="403"/>
      <c r="I19" s="402"/>
      <c r="J19" s="404"/>
    </row>
    <row r="20" spans="1:10" x14ac:dyDescent="0.35">
      <c r="A20" s="400"/>
      <c r="B20" s="401"/>
      <c r="C20" s="402"/>
      <c r="D20" s="403"/>
      <c r="E20" s="404"/>
      <c r="F20" s="211"/>
      <c r="G20" s="400"/>
      <c r="H20" s="403"/>
      <c r="I20" s="402"/>
      <c r="J20" s="404"/>
    </row>
    <row r="21" spans="1:10" x14ac:dyDescent="0.35">
      <c r="A21" s="400"/>
      <c r="B21" s="401"/>
      <c r="C21" s="402"/>
      <c r="D21" s="403"/>
      <c r="E21" s="404"/>
      <c r="F21" s="211"/>
      <c r="G21" s="400"/>
      <c r="H21" s="403"/>
      <c r="I21" s="402"/>
      <c r="J21" s="404"/>
    </row>
    <row r="22" spans="1:10" x14ac:dyDescent="0.35">
      <c r="A22" s="400"/>
      <c r="B22" s="401"/>
      <c r="C22" s="402"/>
      <c r="D22" s="403"/>
      <c r="E22" s="404"/>
      <c r="F22" s="211"/>
      <c r="G22" s="400"/>
      <c r="H22" s="403"/>
      <c r="I22" s="402"/>
      <c r="J22" s="404"/>
    </row>
    <row r="23" spans="1:10" x14ac:dyDescent="0.35">
      <c r="A23" s="400"/>
      <c r="B23" s="401"/>
      <c r="C23" s="402"/>
      <c r="D23" s="403"/>
      <c r="E23" s="404"/>
      <c r="F23" s="211"/>
      <c r="G23" s="400"/>
      <c r="H23" s="403"/>
      <c r="I23" s="402"/>
      <c r="J23" s="404"/>
    </row>
    <row r="24" spans="1:10" x14ac:dyDescent="0.35">
      <c r="A24" s="400"/>
      <c r="B24" s="401"/>
      <c r="C24" s="402"/>
      <c r="D24" s="403"/>
      <c r="E24" s="404"/>
      <c r="F24" s="211"/>
      <c r="G24" s="400"/>
      <c r="H24" s="403"/>
      <c r="I24" s="402"/>
      <c r="J24" s="404"/>
    </row>
    <row r="25" spans="1:10" x14ac:dyDescent="0.35">
      <c r="A25" s="400"/>
      <c r="B25" s="401"/>
      <c r="C25" s="402"/>
      <c r="D25" s="403"/>
      <c r="E25" s="404"/>
      <c r="F25" s="211"/>
      <c r="G25" s="400"/>
      <c r="H25" s="403"/>
      <c r="I25" s="402"/>
      <c r="J25" s="404"/>
    </row>
    <row r="26" spans="1:10" x14ac:dyDescent="0.35">
      <c r="A26" s="400"/>
      <c r="B26" s="401"/>
      <c r="C26" s="402"/>
      <c r="D26" s="403"/>
      <c r="E26" s="404"/>
      <c r="F26" s="211"/>
      <c r="G26" s="400"/>
      <c r="H26" s="403"/>
      <c r="I26" s="402"/>
      <c r="J26" s="404"/>
    </row>
    <row r="27" spans="1:10" x14ac:dyDescent="0.35">
      <c r="A27" s="400"/>
      <c r="B27" s="401"/>
      <c r="C27" s="402"/>
      <c r="D27" s="403"/>
      <c r="E27" s="404"/>
      <c r="F27" s="211"/>
      <c r="G27" s="400"/>
      <c r="H27" s="403"/>
      <c r="I27" s="402"/>
      <c r="J27" s="404"/>
    </row>
    <row r="28" spans="1:10" x14ac:dyDescent="0.35">
      <c r="A28" s="400"/>
      <c r="B28" s="401"/>
      <c r="C28" s="402"/>
      <c r="D28" s="403"/>
      <c r="E28" s="404"/>
      <c r="F28" s="211"/>
      <c r="G28" s="400"/>
      <c r="H28" s="403"/>
      <c r="I28" s="402"/>
      <c r="J28" s="404"/>
    </row>
    <row r="29" spans="1:10" x14ac:dyDescent="0.35">
      <c r="A29" s="400"/>
      <c r="B29" s="401"/>
      <c r="C29" s="402"/>
      <c r="D29" s="403"/>
      <c r="E29" s="404"/>
      <c r="F29" s="211"/>
      <c r="G29" s="400"/>
      <c r="H29" s="403"/>
      <c r="I29" s="402"/>
      <c r="J29" s="404"/>
    </row>
    <row r="30" spans="1:10" x14ac:dyDescent="0.35">
      <c r="A30" s="400"/>
      <c r="B30" s="401"/>
      <c r="C30" s="402"/>
      <c r="D30" s="403"/>
      <c r="E30" s="404"/>
      <c r="F30" s="211"/>
      <c r="G30" s="400"/>
      <c r="H30" s="403"/>
      <c r="I30" s="402"/>
      <c r="J30" s="404"/>
    </row>
    <row r="31" spans="1:10" x14ac:dyDescent="0.35">
      <c r="A31" s="400"/>
      <c r="B31" s="401"/>
      <c r="C31" s="402"/>
      <c r="D31" s="403"/>
      <c r="E31" s="404"/>
      <c r="F31" s="211"/>
      <c r="G31" s="400"/>
      <c r="H31" s="403"/>
      <c r="I31" s="402"/>
      <c r="J31" s="404"/>
    </row>
    <row r="32" spans="1:10" x14ac:dyDescent="0.35">
      <c r="A32" s="400"/>
      <c r="B32" s="401"/>
      <c r="C32" s="402"/>
      <c r="D32" s="403"/>
      <c r="E32" s="404"/>
      <c r="F32" s="211"/>
      <c r="G32" s="400"/>
      <c r="H32" s="403"/>
      <c r="I32" s="402"/>
      <c r="J32" s="404"/>
    </row>
    <row r="33" spans="1:10" x14ac:dyDescent="0.35">
      <c r="A33" s="400"/>
      <c r="B33" s="401"/>
      <c r="C33" s="402"/>
      <c r="D33" s="403"/>
      <c r="E33" s="404"/>
      <c r="F33" s="211"/>
      <c r="G33" s="400"/>
      <c r="H33" s="403"/>
      <c r="I33" s="402"/>
      <c r="J33" s="404"/>
    </row>
    <row r="34" spans="1:10" x14ac:dyDescent="0.35">
      <c r="A34" s="400"/>
      <c r="B34" s="401"/>
      <c r="C34" s="402"/>
      <c r="D34" s="403"/>
      <c r="E34" s="404"/>
      <c r="F34" s="211"/>
      <c r="G34" s="400"/>
      <c r="H34" s="403"/>
      <c r="I34" s="402"/>
      <c r="J34" s="404"/>
    </row>
    <row r="35" spans="1:10" x14ac:dyDescent="0.35">
      <c r="A35" s="400"/>
      <c r="B35" s="401"/>
      <c r="C35" s="402"/>
      <c r="D35" s="403"/>
      <c r="E35" s="404"/>
      <c r="F35" s="211"/>
      <c r="G35" s="400"/>
      <c r="H35" s="403"/>
      <c r="I35" s="402"/>
      <c r="J35" s="404"/>
    </row>
    <row r="36" spans="1:10" x14ac:dyDescent="0.35">
      <c r="A36" s="400"/>
      <c r="B36" s="401"/>
      <c r="C36" s="402"/>
      <c r="D36" s="403"/>
      <c r="E36" s="404"/>
      <c r="F36" s="211"/>
      <c r="G36" s="400"/>
      <c r="H36" s="403"/>
      <c r="I36" s="402"/>
      <c r="J36" s="404"/>
    </row>
    <row r="37" spans="1:10" x14ac:dyDescent="0.35">
      <c r="A37" s="400"/>
      <c r="B37" s="401"/>
      <c r="C37" s="402"/>
      <c r="D37" s="403"/>
      <c r="E37" s="404"/>
      <c r="F37" s="211"/>
      <c r="G37" s="400"/>
      <c r="H37" s="403"/>
      <c r="I37" s="402"/>
      <c r="J37" s="404"/>
    </row>
    <row r="38" spans="1:10" x14ac:dyDescent="0.35">
      <c r="A38" s="400"/>
      <c r="B38" s="401"/>
      <c r="C38" s="402"/>
      <c r="D38" s="403"/>
      <c r="E38" s="404"/>
      <c r="F38" s="211"/>
      <c r="G38" s="400"/>
      <c r="H38" s="403"/>
      <c r="I38" s="402"/>
      <c r="J38" s="404"/>
    </row>
    <row r="39" spans="1:10" x14ac:dyDescent="0.35">
      <c r="A39" s="400"/>
      <c r="B39" s="401"/>
      <c r="C39" s="402"/>
      <c r="D39" s="403"/>
      <c r="E39" s="404"/>
      <c r="F39" s="211"/>
      <c r="G39" s="400"/>
      <c r="H39" s="403"/>
      <c r="I39" s="402"/>
      <c r="J39" s="404"/>
    </row>
    <row r="40" spans="1:10" x14ac:dyDescent="0.35">
      <c r="A40" s="400"/>
      <c r="B40" s="401"/>
      <c r="C40" s="402"/>
      <c r="D40" s="403"/>
      <c r="E40" s="404"/>
      <c r="F40" s="211"/>
      <c r="G40" s="400"/>
      <c r="H40" s="403"/>
      <c r="I40" s="402"/>
      <c r="J40" s="404"/>
    </row>
    <row r="41" spans="1:10" x14ac:dyDescent="0.35">
      <c r="A41" s="400"/>
      <c r="B41" s="401"/>
      <c r="C41" s="402"/>
      <c r="D41" s="403"/>
      <c r="E41" s="404"/>
      <c r="F41" s="211"/>
      <c r="G41" s="400"/>
      <c r="H41" s="403"/>
      <c r="I41" s="402"/>
      <c r="J41" s="404"/>
    </row>
    <row r="42" spans="1:10" x14ac:dyDescent="0.35">
      <c r="A42" s="400"/>
      <c r="B42" s="401"/>
      <c r="C42" s="402"/>
      <c r="D42" s="403"/>
      <c r="E42" s="404"/>
      <c r="F42" s="211"/>
      <c r="G42" s="400"/>
      <c r="H42" s="403"/>
      <c r="I42" s="402"/>
      <c r="J42" s="404"/>
    </row>
    <row r="43" spans="1:10" x14ac:dyDescent="0.35">
      <c r="A43" s="400"/>
      <c r="B43" s="401"/>
      <c r="C43" s="402"/>
      <c r="D43" s="403"/>
      <c r="E43" s="404"/>
      <c r="F43" s="211"/>
      <c r="G43" s="400"/>
      <c r="H43" s="403"/>
      <c r="I43" s="402"/>
      <c r="J43" s="404"/>
    </row>
    <row r="44" spans="1:10" x14ac:dyDescent="0.35">
      <c r="A44" s="400"/>
      <c r="B44" s="401"/>
      <c r="C44" s="402"/>
      <c r="D44" s="403"/>
      <c r="E44" s="404"/>
      <c r="F44" s="211"/>
      <c r="G44" s="400"/>
      <c r="H44" s="403"/>
      <c r="I44" s="402"/>
      <c r="J44" s="404"/>
    </row>
    <row r="45" spans="1:10" x14ac:dyDescent="0.35">
      <c r="A45" s="400"/>
      <c r="B45" s="401"/>
      <c r="C45" s="402"/>
      <c r="D45" s="403"/>
      <c r="E45" s="404"/>
      <c r="F45" s="211"/>
      <c r="G45" s="400"/>
      <c r="H45" s="403"/>
      <c r="I45" s="402"/>
      <c r="J45" s="404"/>
    </row>
    <row r="46" spans="1:10" x14ac:dyDescent="0.35">
      <c r="A46" s="400"/>
      <c r="B46" s="401"/>
      <c r="C46" s="402"/>
      <c r="D46" s="403"/>
      <c r="E46" s="404"/>
      <c r="F46" s="211"/>
      <c r="G46" s="400"/>
      <c r="H46" s="403"/>
      <c r="I46" s="402"/>
      <c r="J46" s="404"/>
    </row>
    <row r="47" spans="1:10" x14ac:dyDescent="0.35">
      <c r="A47" s="400"/>
      <c r="B47" s="401"/>
      <c r="C47" s="402"/>
      <c r="D47" s="403"/>
      <c r="E47" s="404"/>
      <c r="F47" s="211"/>
      <c r="G47" s="400"/>
      <c r="H47" s="403"/>
      <c r="I47" s="402"/>
      <c r="J47" s="404"/>
    </row>
    <row r="48" spans="1:10" x14ac:dyDescent="0.35">
      <c r="A48" s="400"/>
      <c r="B48" s="401"/>
      <c r="C48" s="402"/>
      <c r="D48" s="403"/>
      <c r="E48" s="404"/>
      <c r="F48" s="211"/>
      <c r="G48" s="400"/>
      <c r="H48" s="403"/>
      <c r="I48" s="402"/>
      <c r="J48" s="404"/>
    </row>
    <row r="49" spans="1:10" x14ac:dyDescent="0.35">
      <c r="A49" s="400"/>
      <c r="B49" s="401"/>
      <c r="C49" s="402"/>
      <c r="D49" s="403"/>
      <c r="E49" s="404"/>
      <c r="F49" s="211"/>
      <c r="G49" s="400"/>
      <c r="H49" s="403"/>
      <c r="I49" s="402"/>
      <c r="J49" s="404"/>
    </row>
    <row r="50" spans="1:10" x14ac:dyDescent="0.35">
      <c r="A50" s="400"/>
      <c r="B50" s="401"/>
      <c r="C50" s="402"/>
      <c r="D50" s="403"/>
      <c r="E50" s="404"/>
      <c r="F50" s="211"/>
      <c r="G50" s="400"/>
      <c r="H50" s="403"/>
      <c r="I50" s="402"/>
      <c r="J50" s="404"/>
    </row>
    <row r="51" spans="1:10" x14ac:dyDescent="0.35">
      <c r="A51" s="400"/>
      <c r="B51" s="401"/>
      <c r="C51" s="402"/>
      <c r="D51" s="403"/>
      <c r="E51" s="404"/>
      <c r="F51" s="211"/>
      <c r="G51" s="400"/>
      <c r="H51" s="403"/>
      <c r="I51" s="402"/>
      <c r="J51" s="404"/>
    </row>
    <row r="52" spans="1:10" x14ac:dyDescent="0.35">
      <c r="A52" s="400"/>
      <c r="B52" s="401"/>
      <c r="C52" s="402"/>
      <c r="D52" s="403"/>
      <c r="E52" s="404"/>
      <c r="F52" s="211"/>
      <c r="G52" s="400"/>
      <c r="H52" s="403"/>
      <c r="I52" s="402"/>
      <c r="J52" s="404"/>
    </row>
    <row r="53" spans="1:10" x14ac:dyDescent="0.35">
      <c r="A53" s="400"/>
      <c r="B53" s="401"/>
      <c r="C53" s="402"/>
      <c r="D53" s="403"/>
      <c r="E53" s="404"/>
      <c r="F53" s="211"/>
      <c r="G53" s="400"/>
      <c r="H53" s="403"/>
      <c r="I53" s="402"/>
      <c r="J53" s="404"/>
    </row>
    <row r="54" spans="1:10" x14ac:dyDescent="0.35">
      <c r="A54" s="400"/>
      <c r="B54" s="401"/>
      <c r="C54" s="402"/>
      <c r="D54" s="403"/>
      <c r="E54" s="404"/>
      <c r="F54" s="211"/>
      <c r="G54" s="400"/>
      <c r="H54" s="403"/>
      <c r="I54" s="402"/>
      <c r="J54" s="404"/>
    </row>
    <row r="55" spans="1:10" x14ac:dyDescent="0.35">
      <c r="A55" s="400"/>
      <c r="B55" s="401"/>
      <c r="C55" s="402"/>
      <c r="D55" s="403"/>
      <c r="E55" s="404"/>
      <c r="F55" s="211"/>
      <c r="G55" s="400"/>
      <c r="H55" s="403"/>
      <c r="I55" s="402"/>
      <c r="J55" s="404"/>
    </row>
    <row r="56" spans="1:10" x14ac:dyDescent="0.35">
      <c r="A56" s="400"/>
      <c r="B56" s="401"/>
      <c r="C56" s="402"/>
      <c r="D56" s="403"/>
      <c r="E56" s="404"/>
      <c r="F56" s="211"/>
      <c r="G56" s="400"/>
      <c r="H56" s="403"/>
      <c r="I56" s="402"/>
      <c r="J56" s="404"/>
    </row>
    <row r="57" spans="1:10" x14ac:dyDescent="0.35">
      <c r="A57" s="400"/>
      <c r="B57" s="401"/>
      <c r="C57" s="402"/>
      <c r="D57" s="403"/>
      <c r="E57" s="404"/>
      <c r="F57" s="211"/>
      <c r="G57" s="400"/>
      <c r="H57" s="403"/>
      <c r="I57" s="402"/>
      <c r="J57" s="404"/>
    </row>
    <row r="58" spans="1:10" x14ac:dyDescent="0.35">
      <c r="A58" s="400"/>
      <c r="B58" s="401"/>
      <c r="C58" s="402"/>
      <c r="D58" s="403"/>
      <c r="E58" s="404"/>
      <c r="F58" s="211"/>
      <c r="G58" s="400"/>
      <c r="H58" s="403"/>
      <c r="I58" s="402"/>
      <c r="J58" s="404"/>
    </row>
    <row r="59" spans="1:10" x14ac:dyDescent="0.35">
      <c r="A59" s="400"/>
      <c r="B59" s="401"/>
      <c r="C59" s="402"/>
      <c r="D59" s="403"/>
      <c r="E59" s="404"/>
      <c r="F59" s="211"/>
      <c r="G59" s="400"/>
      <c r="H59" s="403"/>
      <c r="I59" s="402"/>
      <c r="J59" s="404"/>
    </row>
    <row r="60" spans="1:10" x14ac:dyDescent="0.35">
      <c r="A60" s="400"/>
      <c r="B60" s="401"/>
      <c r="C60" s="402"/>
      <c r="D60" s="403"/>
      <c r="E60" s="404"/>
      <c r="F60" s="211"/>
      <c r="G60" s="400"/>
      <c r="H60" s="403"/>
      <c r="I60" s="402"/>
      <c r="J60" s="404"/>
    </row>
    <row r="61" spans="1:10" x14ac:dyDescent="0.35">
      <c r="A61" s="400"/>
      <c r="B61" s="401"/>
      <c r="C61" s="402"/>
      <c r="D61" s="403"/>
      <c r="E61" s="404"/>
      <c r="F61" s="211"/>
      <c r="G61" s="400"/>
      <c r="H61" s="403"/>
      <c r="I61" s="402"/>
      <c r="J61" s="404"/>
    </row>
    <row r="62" spans="1:10" x14ac:dyDescent="0.35">
      <c r="A62" s="400"/>
      <c r="B62" s="401"/>
      <c r="C62" s="402"/>
      <c r="D62" s="403"/>
      <c r="E62" s="404"/>
      <c r="F62" s="211"/>
      <c r="G62" s="400"/>
      <c r="H62" s="403"/>
      <c r="I62" s="402"/>
      <c r="J62" s="404"/>
    </row>
    <row r="63" spans="1:10" x14ac:dyDescent="0.35">
      <c r="A63" s="400"/>
      <c r="B63" s="401"/>
      <c r="C63" s="402"/>
      <c r="D63" s="403"/>
      <c r="E63" s="404"/>
      <c r="F63" s="211"/>
      <c r="G63" s="400"/>
      <c r="H63" s="403"/>
      <c r="I63" s="402"/>
      <c r="J63" s="404"/>
    </row>
    <row r="64" spans="1:10" x14ac:dyDescent="0.35">
      <c r="A64" s="400"/>
      <c r="B64" s="401"/>
      <c r="C64" s="402"/>
      <c r="D64" s="403"/>
      <c r="E64" s="404"/>
      <c r="F64" s="211"/>
      <c r="G64" s="400"/>
      <c r="H64" s="403"/>
      <c r="I64" s="402"/>
      <c r="J64" s="404"/>
    </row>
    <row r="65" spans="1:10" x14ac:dyDescent="0.35">
      <c r="A65" s="400"/>
      <c r="B65" s="401"/>
      <c r="C65" s="402"/>
      <c r="D65" s="403"/>
      <c r="E65" s="404"/>
      <c r="F65" s="211"/>
      <c r="G65" s="400"/>
      <c r="H65" s="403"/>
      <c r="I65" s="402"/>
      <c r="J65" s="404"/>
    </row>
    <row r="66" spans="1:10" x14ac:dyDescent="0.35">
      <c r="A66" s="400"/>
      <c r="B66" s="401"/>
      <c r="C66" s="402"/>
      <c r="D66" s="403"/>
      <c r="E66" s="404"/>
      <c r="F66" s="211"/>
      <c r="G66" s="400"/>
      <c r="H66" s="403"/>
      <c r="I66" s="402"/>
      <c r="J66" s="404"/>
    </row>
    <row r="67" spans="1:10" x14ac:dyDescent="0.35">
      <c r="A67" s="400"/>
      <c r="B67" s="401"/>
      <c r="C67" s="402"/>
      <c r="D67" s="403"/>
      <c r="E67" s="404"/>
      <c r="F67" s="211"/>
      <c r="G67" s="400"/>
      <c r="H67" s="403"/>
      <c r="I67" s="402"/>
      <c r="J67" s="404"/>
    </row>
    <row r="68" spans="1:10" x14ac:dyDescent="0.35">
      <c r="A68" s="400"/>
      <c r="B68" s="401"/>
      <c r="C68" s="402"/>
      <c r="D68" s="403"/>
      <c r="E68" s="404"/>
      <c r="F68" s="211"/>
      <c r="G68" s="400"/>
      <c r="H68" s="403"/>
      <c r="I68" s="402"/>
      <c r="J68" s="404"/>
    </row>
    <row r="69" spans="1:10" x14ac:dyDescent="0.35">
      <c r="A69" s="400"/>
      <c r="B69" s="401"/>
      <c r="C69" s="402"/>
      <c r="D69" s="403"/>
      <c r="E69" s="404"/>
      <c r="F69" s="211"/>
      <c r="G69" s="400"/>
      <c r="H69" s="403"/>
      <c r="I69" s="402"/>
      <c r="J69" s="404"/>
    </row>
    <row r="70" spans="1:10" x14ac:dyDescent="0.35">
      <c r="A70" s="400"/>
      <c r="B70" s="401"/>
      <c r="C70" s="402"/>
      <c r="D70" s="403"/>
      <c r="E70" s="404"/>
      <c r="F70" s="211"/>
      <c r="G70" s="400"/>
      <c r="H70" s="403"/>
      <c r="I70" s="402"/>
      <c r="J70" s="404"/>
    </row>
    <row r="71" spans="1:10" x14ac:dyDescent="0.35">
      <c r="A71" s="400"/>
      <c r="B71" s="401"/>
      <c r="C71" s="402"/>
      <c r="D71" s="403"/>
      <c r="E71" s="404"/>
      <c r="F71" s="211"/>
      <c r="G71" s="400"/>
      <c r="H71" s="403"/>
      <c r="I71" s="402"/>
      <c r="J71" s="404"/>
    </row>
    <row r="72" spans="1:10" x14ac:dyDescent="0.35">
      <c r="A72" s="400"/>
      <c r="B72" s="401"/>
      <c r="C72" s="402"/>
      <c r="D72" s="403"/>
      <c r="E72" s="404"/>
      <c r="F72" s="211"/>
      <c r="G72" s="400"/>
      <c r="H72" s="403"/>
      <c r="I72" s="402"/>
      <c r="J72" s="404"/>
    </row>
    <row r="73" spans="1:10" x14ac:dyDescent="0.35">
      <c r="A73" s="400"/>
      <c r="B73" s="401"/>
      <c r="C73" s="402"/>
      <c r="D73" s="403"/>
      <c r="E73" s="404"/>
      <c r="F73" s="211"/>
      <c r="G73" s="400"/>
      <c r="H73" s="403"/>
      <c r="I73" s="402"/>
      <c r="J73" s="404"/>
    </row>
    <row r="74" spans="1:10" x14ac:dyDescent="0.35">
      <c r="A74" s="400"/>
      <c r="B74" s="401"/>
      <c r="C74" s="402"/>
      <c r="D74" s="403"/>
      <c r="E74" s="404"/>
      <c r="F74" s="211"/>
      <c r="G74" s="400"/>
      <c r="H74" s="403"/>
      <c r="I74" s="402"/>
      <c r="J74" s="404"/>
    </row>
    <row r="75" spans="1:10" x14ac:dyDescent="0.35">
      <c r="A75" s="400"/>
      <c r="B75" s="401"/>
      <c r="C75" s="402"/>
      <c r="D75" s="403"/>
      <c r="E75" s="404"/>
      <c r="F75" s="211"/>
      <c r="G75" s="400"/>
      <c r="H75" s="403"/>
      <c r="I75" s="402"/>
      <c r="J75" s="404"/>
    </row>
    <row r="76" spans="1:10" x14ac:dyDescent="0.35">
      <c r="A76" s="400"/>
      <c r="B76" s="401"/>
      <c r="C76" s="402"/>
      <c r="D76" s="403"/>
      <c r="E76" s="404"/>
      <c r="F76" s="211"/>
      <c r="G76" s="400"/>
      <c r="H76" s="403"/>
      <c r="I76" s="402"/>
      <c r="J76" s="404"/>
    </row>
    <row r="77" spans="1:10" x14ac:dyDescent="0.35">
      <c r="A77" s="400"/>
      <c r="B77" s="401"/>
      <c r="C77" s="402"/>
      <c r="D77" s="403"/>
      <c r="E77" s="404"/>
      <c r="F77" s="211"/>
      <c r="G77" s="400"/>
      <c r="H77" s="403"/>
      <c r="I77" s="402"/>
      <c r="J77" s="404"/>
    </row>
    <row r="78" spans="1:10" x14ac:dyDescent="0.35">
      <c r="A78" s="400"/>
      <c r="B78" s="401"/>
      <c r="C78" s="402"/>
      <c r="D78" s="403"/>
      <c r="E78" s="404"/>
      <c r="F78" s="211"/>
      <c r="G78" s="400"/>
      <c r="H78" s="403"/>
      <c r="I78" s="402"/>
      <c r="J78" s="404"/>
    </row>
    <row r="79" spans="1:10" x14ac:dyDescent="0.35">
      <c r="A79" s="400"/>
      <c r="B79" s="401"/>
      <c r="C79" s="402"/>
      <c r="D79" s="403"/>
      <c r="E79" s="404"/>
      <c r="F79" s="211"/>
      <c r="G79" s="400"/>
      <c r="H79" s="403"/>
      <c r="I79" s="402"/>
      <c r="J79" s="404"/>
    </row>
    <row r="80" spans="1:10" x14ac:dyDescent="0.35">
      <c r="A80" s="400"/>
      <c r="B80" s="401"/>
      <c r="C80" s="402"/>
      <c r="D80" s="403"/>
      <c r="E80" s="404"/>
      <c r="F80" s="211"/>
      <c r="G80" s="400"/>
      <c r="H80" s="403"/>
      <c r="I80" s="402"/>
      <c r="J80" s="404"/>
    </row>
    <row r="81" spans="1:10" x14ac:dyDescent="0.35">
      <c r="A81" s="400"/>
      <c r="B81" s="401"/>
      <c r="C81" s="402"/>
      <c r="D81" s="403"/>
      <c r="E81" s="404"/>
      <c r="F81" s="211"/>
      <c r="G81" s="400"/>
      <c r="H81" s="403"/>
      <c r="I81" s="402"/>
      <c r="J81" s="404"/>
    </row>
    <row r="82" spans="1:10" x14ac:dyDescent="0.35">
      <c r="A82" s="400"/>
      <c r="B82" s="401"/>
      <c r="C82" s="402"/>
      <c r="D82" s="403"/>
      <c r="E82" s="404"/>
      <c r="F82" s="211"/>
      <c r="G82" s="400"/>
      <c r="H82" s="403"/>
      <c r="I82" s="402"/>
      <c r="J82" s="404"/>
    </row>
    <row r="83" spans="1:10" x14ac:dyDescent="0.35">
      <c r="A83" s="400"/>
      <c r="B83" s="401"/>
      <c r="C83" s="402"/>
      <c r="D83" s="403"/>
      <c r="E83" s="404"/>
      <c r="F83" s="211"/>
      <c r="G83" s="400"/>
      <c r="H83" s="403"/>
      <c r="I83" s="402"/>
      <c r="J83" s="404"/>
    </row>
    <row r="84" spans="1:10" x14ac:dyDescent="0.35">
      <c r="A84" s="400"/>
      <c r="B84" s="401"/>
      <c r="C84" s="402"/>
      <c r="D84" s="403"/>
      <c r="E84" s="404"/>
      <c r="F84" s="211"/>
      <c r="G84" s="400"/>
      <c r="H84" s="403"/>
      <c r="I84" s="402"/>
      <c r="J84" s="404"/>
    </row>
    <row r="85" spans="1:10" x14ac:dyDescent="0.35">
      <c r="A85" s="400"/>
      <c r="B85" s="401"/>
      <c r="C85" s="402"/>
      <c r="D85" s="403"/>
      <c r="E85" s="404"/>
      <c r="F85" s="211"/>
      <c r="G85" s="400"/>
      <c r="H85" s="403"/>
      <c r="I85" s="402"/>
      <c r="J85" s="404"/>
    </row>
    <row r="86" spans="1:10" x14ac:dyDescent="0.35">
      <c r="A86" s="400"/>
      <c r="B86" s="401"/>
      <c r="C86" s="402"/>
      <c r="D86" s="403"/>
      <c r="E86" s="404"/>
      <c r="F86" s="211"/>
      <c r="G86" s="400"/>
      <c r="H86" s="403"/>
      <c r="I86" s="402"/>
      <c r="J86" s="404"/>
    </row>
    <row r="87" spans="1:10" x14ac:dyDescent="0.35">
      <c r="A87" s="400"/>
      <c r="B87" s="401"/>
      <c r="C87" s="402"/>
      <c r="D87" s="403"/>
      <c r="E87" s="404"/>
      <c r="F87" s="211"/>
      <c r="G87" s="400"/>
      <c r="H87" s="403"/>
      <c r="I87" s="402"/>
      <c r="J87" s="404"/>
    </row>
    <row r="88" spans="1:10" x14ac:dyDescent="0.35">
      <c r="A88" s="400"/>
      <c r="B88" s="401"/>
      <c r="C88" s="402"/>
      <c r="D88" s="403"/>
      <c r="E88" s="404"/>
      <c r="F88" s="211"/>
      <c r="G88" s="400"/>
      <c r="H88" s="403"/>
      <c r="I88" s="402"/>
      <c r="J88" s="404"/>
    </row>
    <row r="89" spans="1:10" x14ac:dyDescent="0.35">
      <c r="A89" s="400"/>
      <c r="B89" s="401"/>
      <c r="C89" s="402"/>
      <c r="D89" s="403"/>
      <c r="E89" s="404"/>
      <c r="F89" s="211"/>
      <c r="G89" s="400"/>
      <c r="H89" s="403"/>
      <c r="I89" s="402"/>
      <c r="J89" s="404"/>
    </row>
    <row r="90" spans="1:10" x14ac:dyDescent="0.35">
      <c r="A90" s="400"/>
      <c r="B90" s="401"/>
      <c r="C90" s="402"/>
      <c r="D90" s="403"/>
      <c r="E90" s="404"/>
      <c r="F90" s="211"/>
      <c r="G90" s="400"/>
      <c r="H90" s="403"/>
      <c r="I90" s="402"/>
      <c r="J90" s="404"/>
    </row>
    <row r="91" spans="1:10" x14ac:dyDescent="0.35">
      <c r="A91" s="400"/>
      <c r="B91" s="401"/>
      <c r="C91" s="402"/>
      <c r="D91" s="403"/>
      <c r="E91" s="404"/>
      <c r="F91" s="211"/>
      <c r="G91" s="400"/>
      <c r="H91" s="403"/>
      <c r="I91" s="402"/>
      <c r="J91" s="404"/>
    </row>
    <row r="92" spans="1:10" x14ac:dyDescent="0.35">
      <c r="A92" s="400"/>
      <c r="B92" s="401"/>
      <c r="C92" s="402"/>
      <c r="D92" s="403"/>
      <c r="E92" s="404"/>
      <c r="F92" s="211"/>
      <c r="G92" s="400"/>
      <c r="H92" s="403"/>
      <c r="I92" s="402"/>
      <c r="J92" s="404"/>
    </row>
    <row r="93" spans="1:10" x14ac:dyDescent="0.35">
      <c r="A93" s="400"/>
      <c r="B93" s="401"/>
      <c r="C93" s="402"/>
      <c r="D93" s="403"/>
      <c r="E93" s="404"/>
      <c r="F93" s="211"/>
      <c r="G93" s="400"/>
      <c r="H93" s="403"/>
      <c r="I93" s="402"/>
      <c r="J93" s="404"/>
    </row>
    <row r="94" spans="1:10" x14ac:dyDescent="0.35">
      <c r="A94" s="400"/>
      <c r="B94" s="401"/>
      <c r="C94" s="402"/>
      <c r="D94" s="403"/>
      <c r="E94" s="404"/>
      <c r="F94" s="211"/>
      <c r="G94" s="400"/>
      <c r="H94" s="403"/>
      <c r="I94" s="402"/>
      <c r="J94" s="404"/>
    </row>
    <row r="95" spans="1:10" x14ac:dyDescent="0.35">
      <c r="A95" s="400"/>
      <c r="B95" s="401"/>
      <c r="C95" s="402"/>
      <c r="D95" s="403"/>
      <c r="E95" s="404"/>
      <c r="F95" s="211"/>
      <c r="G95" s="400"/>
      <c r="H95" s="403"/>
      <c r="I95" s="402"/>
      <c r="J95" s="404"/>
    </row>
    <row r="96" spans="1:10" x14ac:dyDescent="0.35">
      <c r="A96" s="400"/>
      <c r="B96" s="401"/>
      <c r="C96" s="402"/>
      <c r="D96" s="403"/>
      <c r="E96" s="404"/>
      <c r="F96" s="211"/>
      <c r="G96" s="400"/>
      <c r="H96" s="403"/>
      <c r="I96" s="402"/>
      <c r="J96" s="404"/>
    </row>
    <row r="97" spans="1:10" x14ac:dyDescent="0.35">
      <c r="A97" s="400"/>
      <c r="B97" s="401"/>
      <c r="C97" s="402"/>
      <c r="D97" s="403"/>
      <c r="E97" s="404"/>
      <c r="F97" s="211"/>
      <c r="G97" s="400"/>
      <c r="H97" s="403"/>
      <c r="I97" s="402"/>
      <c r="J97" s="404"/>
    </row>
    <row r="98" spans="1:10" x14ac:dyDescent="0.35">
      <c r="A98" s="400"/>
      <c r="B98" s="401"/>
      <c r="C98" s="402"/>
      <c r="D98" s="403"/>
      <c r="E98" s="404"/>
      <c r="F98" s="211"/>
      <c r="G98" s="400"/>
      <c r="H98" s="403"/>
      <c r="I98" s="402"/>
      <c r="J98" s="404"/>
    </row>
    <row r="99" spans="1:10" x14ac:dyDescent="0.35">
      <c r="A99" s="400"/>
      <c r="B99" s="401"/>
      <c r="C99" s="402"/>
      <c r="D99" s="403"/>
      <c r="E99" s="404"/>
      <c r="F99" s="211"/>
      <c r="G99" s="400"/>
      <c r="H99" s="403"/>
      <c r="I99" s="402"/>
      <c r="J99" s="404"/>
    </row>
    <row r="100" spans="1:10" x14ac:dyDescent="0.35">
      <c r="A100" s="400"/>
      <c r="B100" s="401"/>
      <c r="C100" s="402"/>
      <c r="D100" s="403"/>
      <c r="E100" s="404"/>
      <c r="F100" s="211"/>
      <c r="G100" s="400"/>
      <c r="H100" s="403"/>
      <c r="I100" s="402"/>
      <c r="J100" s="404"/>
    </row>
    <row r="101" spans="1:10" x14ac:dyDescent="0.35">
      <c r="A101" s="400"/>
      <c r="B101" s="401"/>
      <c r="C101" s="402"/>
      <c r="D101" s="403"/>
      <c r="E101" s="404"/>
      <c r="F101" s="211"/>
      <c r="G101" s="400"/>
      <c r="H101" s="403"/>
      <c r="I101" s="402"/>
      <c r="J101" s="404"/>
    </row>
    <row r="102" spans="1:10" x14ac:dyDescent="0.35">
      <c r="A102" s="400"/>
      <c r="B102" s="401"/>
      <c r="C102" s="402"/>
      <c r="D102" s="403"/>
      <c r="E102" s="404"/>
      <c r="F102" s="211"/>
      <c r="G102" s="400"/>
      <c r="H102" s="403"/>
      <c r="I102" s="402"/>
      <c r="J102" s="404"/>
    </row>
    <row r="103" spans="1:10" x14ac:dyDescent="0.35">
      <c r="A103" s="400"/>
      <c r="B103" s="401"/>
      <c r="C103" s="402"/>
      <c r="D103" s="403"/>
      <c r="E103" s="404"/>
      <c r="F103" s="211"/>
      <c r="G103" s="400"/>
      <c r="H103" s="403"/>
      <c r="I103" s="402"/>
      <c r="J103" s="404"/>
    </row>
    <row r="104" spans="1:10" x14ac:dyDescent="0.35">
      <c r="A104" s="400"/>
      <c r="B104" s="401"/>
      <c r="C104" s="402"/>
      <c r="D104" s="403"/>
      <c r="E104" s="404"/>
      <c r="F104" s="211"/>
      <c r="G104" s="400"/>
      <c r="H104" s="403"/>
      <c r="I104" s="402"/>
      <c r="J104" s="404"/>
    </row>
    <row r="105" spans="1:10" x14ac:dyDescent="0.35">
      <c r="A105" s="400"/>
      <c r="B105" s="401"/>
      <c r="C105" s="402"/>
      <c r="D105" s="403"/>
      <c r="E105" s="404"/>
      <c r="F105" s="211"/>
      <c r="G105" s="400"/>
      <c r="H105" s="403"/>
      <c r="I105" s="402"/>
      <c r="J105" s="404"/>
    </row>
    <row r="106" spans="1:10" x14ac:dyDescent="0.35">
      <c r="A106" s="400"/>
      <c r="B106" s="401"/>
      <c r="C106" s="402"/>
      <c r="D106" s="403"/>
      <c r="E106" s="404"/>
      <c r="F106" s="211"/>
      <c r="G106" s="400"/>
      <c r="H106" s="403"/>
      <c r="I106" s="402"/>
      <c r="J106" s="404"/>
    </row>
    <row r="107" spans="1:10" x14ac:dyDescent="0.35">
      <c r="A107" s="400"/>
      <c r="B107" s="401"/>
      <c r="C107" s="402"/>
      <c r="D107" s="403"/>
      <c r="E107" s="404"/>
      <c r="F107" s="211"/>
      <c r="G107" s="400"/>
      <c r="H107" s="403"/>
      <c r="I107" s="402"/>
      <c r="J107" s="404"/>
    </row>
    <row r="108" spans="1:10" x14ac:dyDescent="0.35">
      <c r="A108" s="400"/>
      <c r="B108" s="401"/>
      <c r="C108" s="402"/>
      <c r="D108" s="403"/>
      <c r="E108" s="404"/>
      <c r="F108" s="211"/>
      <c r="G108" s="400"/>
      <c r="H108" s="403"/>
      <c r="I108" s="402"/>
      <c r="J108" s="404"/>
    </row>
    <row r="109" spans="1:10" x14ac:dyDescent="0.35">
      <c r="A109" s="400"/>
      <c r="B109" s="401"/>
      <c r="C109" s="402"/>
      <c r="D109" s="403"/>
      <c r="E109" s="404"/>
      <c r="F109" s="211"/>
      <c r="G109" s="400"/>
      <c r="H109" s="403"/>
      <c r="I109" s="402"/>
      <c r="J109" s="404"/>
    </row>
    <row r="110" spans="1:10" x14ac:dyDescent="0.35">
      <c r="A110" s="400"/>
      <c r="B110" s="401"/>
      <c r="C110" s="402"/>
      <c r="D110" s="403"/>
      <c r="E110" s="404"/>
      <c r="F110" s="211"/>
      <c r="G110" s="400"/>
      <c r="H110" s="403"/>
      <c r="I110" s="402"/>
      <c r="J110" s="404"/>
    </row>
    <row r="111" spans="1:10" x14ac:dyDescent="0.35">
      <c r="A111" s="400"/>
      <c r="B111" s="401"/>
      <c r="C111" s="402"/>
      <c r="D111" s="403"/>
      <c r="E111" s="404"/>
      <c r="F111" s="211"/>
      <c r="G111" s="400"/>
      <c r="H111" s="403"/>
      <c r="I111" s="402"/>
      <c r="J111" s="404"/>
    </row>
    <row r="112" spans="1:10" x14ac:dyDescent="0.35">
      <c r="A112" s="400"/>
      <c r="B112" s="401"/>
      <c r="C112" s="402"/>
      <c r="D112" s="403"/>
      <c r="E112" s="404"/>
      <c r="F112" s="211"/>
      <c r="G112" s="400"/>
      <c r="H112" s="403"/>
      <c r="I112" s="402"/>
      <c r="J112" s="404"/>
    </row>
    <row r="113" spans="1:10" x14ac:dyDescent="0.35">
      <c r="A113" s="400"/>
      <c r="B113" s="401"/>
      <c r="C113" s="402"/>
      <c r="D113" s="403"/>
      <c r="E113" s="404"/>
      <c r="F113" s="211"/>
      <c r="G113" s="400"/>
      <c r="H113" s="403"/>
      <c r="I113" s="402"/>
      <c r="J113" s="404"/>
    </row>
    <row r="114" spans="1:10" x14ac:dyDescent="0.35">
      <c r="A114" s="400"/>
      <c r="B114" s="401"/>
      <c r="C114" s="402"/>
      <c r="D114" s="403"/>
      <c r="E114" s="404"/>
      <c r="F114" s="211"/>
      <c r="G114" s="400"/>
      <c r="H114" s="403"/>
      <c r="I114" s="402"/>
      <c r="J114" s="404"/>
    </row>
    <row r="115" spans="1:10" x14ac:dyDescent="0.35">
      <c r="A115" s="400"/>
      <c r="B115" s="401"/>
      <c r="C115" s="402"/>
      <c r="D115" s="403"/>
      <c r="E115" s="404"/>
      <c r="F115" s="211"/>
      <c r="G115" s="400"/>
      <c r="H115" s="403"/>
      <c r="I115" s="402"/>
      <c r="J115" s="404"/>
    </row>
    <row r="116" spans="1:10" x14ac:dyDescent="0.35">
      <c r="A116" s="400"/>
      <c r="B116" s="401"/>
      <c r="C116" s="402"/>
      <c r="D116" s="403"/>
      <c r="E116" s="404"/>
      <c r="F116" s="211"/>
      <c r="G116" s="400"/>
      <c r="H116" s="403"/>
      <c r="I116" s="402"/>
      <c r="J116" s="404"/>
    </row>
    <row r="117" spans="1:10" x14ac:dyDescent="0.35">
      <c r="A117" s="400"/>
      <c r="B117" s="401"/>
      <c r="C117" s="402"/>
      <c r="D117" s="403"/>
      <c r="E117" s="404"/>
      <c r="F117" s="211"/>
      <c r="G117" s="400"/>
      <c r="H117" s="403"/>
      <c r="I117" s="402"/>
      <c r="J117" s="404"/>
    </row>
    <row r="118" spans="1:10" x14ac:dyDescent="0.35">
      <c r="A118" s="400"/>
      <c r="B118" s="401"/>
      <c r="C118" s="402"/>
      <c r="D118" s="403"/>
      <c r="E118" s="404"/>
      <c r="F118" s="211"/>
      <c r="G118" s="400"/>
      <c r="H118" s="403"/>
      <c r="I118" s="402"/>
      <c r="J118" s="404"/>
    </row>
    <row r="119" spans="1:10" x14ac:dyDescent="0.35">
      <c r="A119" s="400"/>
      <c r="B119" s="401"/>
      <c r="C119" s="402"/>
      <c r="D119" s="403"/>
      <c r="E119" s="404"/>
      <c r="F119" s="211"/>
      <c r="G119" s="400"/>
      <c r="H119" s="403"/>
      <c r="I119" s="402"/>
      <c r="J119" s="404"/>
    </row>
    <row r="120" spans="1:10" x14ac:dyDescent="0.35">
      <c r="A120" s="400"/>
      <c r="B120" s="401"/>
      <c r="C120" s="402"/>
      <c r="D120" s="403"/>
      <c r="E120" s="404"/>
      <c r="F120" s="211"/>
      <c r="G120" s="400"/>
      <c r="H120" s="403"/>
      <c r="I120" s="402"/>
      <c r="J120" s="404"/>
    </row>
    <row r="121" spans="1:10" x14ac:dyDescent="0.35">
      <c r="A121" s="400"/>
      <c r="B121" s="401"/>
      <c r="C121" s="402"/>
      <c r="D121" s="403"/>
      <c r="E121" s="404"/>
      <c r="F121" s="211"/>
      <c r="G121" s="400"/>
      <c r="H121" s="403"/>
      <c r="I121" s="402"/>
      <c r="J121" s="404"/>
    </row>
    <row r="122" spans="1:10" x14ac:dyDescent="0.35">
      <c r="A122" s="400"/>
      <c r="B122" s="401"/>
      <c r="C122" s="402"/>
      <c r="D122" s="403"/>
      <c r="E122" s="404"/>
      <c r="F122" s="211"/>
      <c r="G122" s="400"/>
      <c r="H122" s="403"/>
      <c r="I122" s="402"/>
      <c r="J122" s="404"/>
    </row>
    <row r="123" spans="1:10" x14ac:dyDescent="0.35">
      <c r="A123" s="400"/>
      <c r="B123" s="401"/>
      <c r="C123" s="402"/>
      <c r="D123" s="403"/>
      <c r="E123" s="404"/>
      <c r="F123" s="211"/>
      <c r="G123" s="400"/>
      <c r="H123" s="403"/>
      <c r="I123" s="402"/>
      <c r="J123" s="404"/>
    </row>
    <row r="124" spans="1:10" x14ac:dyDescent="0.35">
      <c r="A124" s="400"/>
      <c r="B124" s="401"/>
      <c r="C124" s="402"/>
      <c r="D124" s="403"/>
      <c r="E124" s="404"/>
      <c r="F124" s="211"/>
      <c r="G124" s="400"/>
      <c r="H124" s="403"/>
      <c r="I124" s="402"/>
      <c r="J124" s="404"/>
    </row>
    <row r="125" spans="1:10" x14ac:dyDescent="0.35">
      <c r="A125" s="400"/>
      <c r="B125" s="401"/>
      <c r="C125" s="402"/>
      <c r="D125" s="403"/>
      <c r="E125" s="404"/>
      <c r="F125" s="211"/>
      <c r="G125" s="400"/>
      <c r="H125" s="403"/>
      <c r="I125" s="402"/>
      <c r="J125" s="404"/>
    </row>
    <row r="126" spans="1:10" x14ac:dyDescent="0.35">
      <c r="A126" s="400"/>
      <c r="B126" s="401"/>
      <c r="C126" s="402"/>
      <c r="D126" s="403"/>
      <c r="E126" s="404"/>
      <c r="F126" s="211"/>
      <c r="G126" s="400"/>
      <c r="H126" s="403"/>
      <c r="I126" s="402"/>
      <c r="J126" s="404"/>
    </row>
    <row r="127" spans="1:10" x14ac:dyDescent="0.35">
      <c r="A127" s="400"/>
      <c r="B127" s="401"/>
      <c r="C127" s="402"/>
      <c r="D127" s="403"/>
      <c r="E127" s="404"/>
      <c r="F127" s="211"/>
      <c r="G127" s="400"/>
      <c r="H127" s="403"/>
      <c r="I127" s="402"/>
      <c r="J127" s="404"/>
    </row>
    <row r="128" spans="1:10" x14ac:dyDescent="0.35">
      <c r="A128" s="400"/>
      <c r="B128" s="401"/>
      <c r="C128" s="402"/>
      <c r="D128" s="403"/>
      <c r="E128" s="404"/>
      <c r="F128" s="211"/>
      <c r="G128" s="400"/>
      <c r="H128" s="403"/>
      <c r="I128" s="402"/>
      <c r="J128" s="404"/>
    </row>
    <row r="129" spans="1:10" x14ac:dyDescent="0.35">
      <c r="A129" s="400"/>
      <c r="B129" s="401"/>
      <c r="C129" s="402"/>
      <c r="D129" s="403"/>
      <c r="E129" s="404"/>
      <c r="F129" s="211"/>
      <c r="G129" s="400"/>
      <c r="H129" s="403"/>
      <c r="I129" s="402"/>
      <c r="J129" s="404"/>
    </row>
    <row r="130" spans="1:10" x14ac:dyDescent="0.35">
      <c r="A130" s="400"/>
      <c r="B130" s="401"/>
      <c r="C130" s="402"/>
      <c r="D130" s="403"/>
      <c r="E130" s="404"/>
      <c r="F130" s="211"/>
      <c r="G130" s="400"/>
      <c r="H130" s="403"/>
      <c r="I130" s="402"/>
      <c r="J130" s="404"/>
    </row>
    <row r="131" spans="1:10" x14ac:dyDescent="0.35">
      <c r="A131" s="400"/>
      <c r="B131" s="401"/>
      <c r="C131" s="402"/>
      <c r="D131" s="403"/>
      <c r="E131" s="404"/>
      <c r="F131" s="211"/>
      <c r="G131" s="400"/>
      <c r="H131" s="403"/>
      <c r="I131" s="402"/>
      <c r="J131" s="404"/>
    </row>
    <row r="132" spans="1:10" x14ac:dyDescent="0.35">
      <c r="A132" s="400"/>
      <c r="B132" s="401"/>
      <c r="C132" s="402"/>
      <c r="D132" s="403"/>
      <c r="E132" s="404"/>
      <c r="F132" s="211"/>
      <c r="G132" s="400"/>
      <c r="H132" s="403"/>
      <c r="I132" s="402"/>
      <c r="J132" s="404"/>
    </row>
    <row r="133" spans="1:10" x14ac:dyDescent="0.35">
      <c r="A133" s="400"/>
      <c r="B133" s="401"/>
      <c r="C133" s="402"/>
      <c r="D133" s="403"/>
      <c r="E133" s="404"/>
      <c r="F133" s="211"/>
      <c r="G133" s="400"/>
      <c r="H133" s="403"/>
      <c r="I133" s="402"/>
      <c r="J133" s="404"/>
    </row>
    <row r="134" spans="1:10" x14ac:dyDescent="0.35">
      <c r="A134" s="400"/>
      <c r="B134" s="401"/>
      <c r="C134" s="402"/>
      <c r="D134" s="403"/>
      <c r="E134" s="404"/>
      <c r="F134" s="211"/>
      <c r="G134" s="400"/>
      <c r="H134" s="403"/>
      <c r="I134" s="402"/>
      <c r="J134" s="404"/>
    </row>
    <row r="135" spans="1:10" x14ac:dyDescent="0.35">
      <c r="A135" s="400"/>
      <c r="B135" s="401"/>
      <c r="C135" s="402"/>
      <c r="D135" s="403"/>
      <c r="E135" s="404"/>
      <c r="F135" s="211"/>
      <c r="G135" s="400"/>
      <c r="H135" s="403"/>
      <c r="I135" s="402"/>
      <c r="J135" s="404"/>
    </row>
    <row r="136" spans="1:10" x14ac:dyDescent="0.35">
      <c r="A136" s="400"/>
      <c r="B136" s="403"/>
      <c r="C136" s="403"/>
      <c r="D136" s="403"/>
      <c r="E136" s="404"/>
      <c r="F136" s="211"/>
      <c r="G136" s="400"/>
      <c r="H136" s="403"/>
      <c r="I136" s="403"/>
      <c r="J136" s="404"/>
    </row>
    <row r="137" spans="1:10" x14ac:dyDescent="0.35">
      <c r="A137" s="405"/>
      <c r="B137" s="406"/>
      <c r="C137" s="406"/>
      <c r="D137" s="406"/>
      <c r="E137" s="407"/>
      <c r="G137" s="400"/>
      <c r="H137" s="406"/>
      <c r="I137" s="406"/>
      <c r="J137" s="407"/>
    </row>
  </sheetData>
  <sheetProtection formatCells="0" formatColumns="0" formatRows="0" insertColumns="0" insertRows="0" insertHyperlinks="0" sort="0"/>
  <mergeCells count="8">
    <mergeCell ref="A2:E2"/>
    <mergeCell ref="A3:E3"/>
    <mergeCell ref="A4:D4"/>
    <mergeCell ref="A6:E6"/>
    <mergeCell ref="G6:J6"/>
    <mergeCell ref="G3:J3"/>
    <mergeCell ref="G2:J2"/>
    <mergeCell ref="A5:E5"/>
  </mergeCells>
  <conditionalFormatting sqref="J8:J137">
    <cfRule type="expression" dxfId="462" priority="3">
      <formula>MOD(ROW(),2)&lt;&gt;0</formula>
    </cfRule>
    <cfRule type="expression" dxfId="461" priority="4">
      <formula>MOD(ROW(),2)=0</formula>
    </cfRule>
  </conditionalFormatting>
  <conditionalFormatting sqref="A1:E1">
    <cfRule type="expression" dxfId="460" priority="1">
      <formula>AND(_xlfn.ISFORMULA(A1),MOD(ROW(),2)=0)</formula>
    </cfRule>
    <cfRule type="expression" dxfId="459" priority="2">
      <formula>_xlfn.ISFORMULA(INDIRECT("rc",FALSE))</formula>
    </cfRule>
  </conditionalFormatting>
  <dataValidations count="2">
    <dataValidation type="list" allowBlank="1" showInputMessage="1" showErrorMessage="1" sqref="J8:J137" xr:uid="{B3FCECF3-6F79-45A2-BBEB-AEE8029D2C69}">
      <formula1>"R,A"</formula1>
    </dataValidation>
    <dataValidation type="list" allowBlank="1" showInputMessage="1" showErrorMessage="1" sqref="E4" xr:uid="{D4673248-CBF9-4C6A-8C91-FB464484A79C}">
      <formula1>"Select choice here, I confirm"</formula1>
    </dataValidation>
  </dataValidations>
  <pageMargins left="0.7" right="0.7" top="0.75" bottom="0.75" header="0.3" footer="0.3"/>
  <pageSetup orientation="portrait" r:id="rId1"/>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4FC2E-B708-4696-BE5D-7CCF8D54D926}">
  <sheetPr codeName="Sheet3">
    <tabColor rgb="FFF1C232"/>
  </sheetPr>
  <dimension ref="A1:AB992"/>
  <sheetViews>
    <sheetView topLeftCell="A4" zoomScale="67" zoomScaleNormal="85" workbookViewId="0">
      <selection activeCell="C28" sqref="C28"/>
    </sheetView>
  </sheetViews>
  <sheetFormatPr defaultColWidth="10.07421875" defaultRowHeight="15" customHeight="1" x14ac:dyDescent="0.35"/>
  <cols>
    <col min="1" max="1" width="25.53515625" style="171" customWidth="1"/>
    <col min="2" max="2" width="15.4609375" style="171" customWidth="1"/>
    <col min="3" max="3" width="23.4609375" style="171" customWidth="1"/>
    <col min="4" max="4" width="29.921875" style="171" customWidth="1"/>
    <col min="5" max="5" width="20.84375" style="171" customWidth="1"/>
    <col min="6" max="6" width="21.61328125" style="171" customWidth="1"/>
    <col min="7" max="8" width="20.84375" style="171" customWidth="1"/>
    <col min="9" max="9" width="27.61328125" style="171" customWidth="1"/>
    <col min="10" max="10" width="20.84375" style="171" customWidth="1"/>
    <col min="11" max="26" width="8.4609375" style="171" customWidth="1"/>
    <col min="27" max="16384" width="10.07421875" style="171"/>
  </cols>
  <sheetData>
    <row r="1" spans="1:26" ht="25" x14ac:dyDescent="0.5">
      <c r="A1" s="545" t="s">
        <v>59</v>
      </c>
      <c r="B1" s="546"/>
      <c r="C1" s="546"/>
      <c r="D1" s="546"/>
      <c r="E1" s="546"/>
      <c r="F1" s="169"/>
      <c r="G1" s="169"/>
      <c r="H1" s="169"/>
      <c r="I1" s="169"/>
      <c r="J1" s="169"/>
      <c r="K1" s="170"/>
      <c r="L1" s="170"/>
      <c r="M1" s="170"/>
      <c r="N1" s="170"/>
      <c r="O1" s="170"/>
      <c r="P1" s="170"/>
      <c r="Q1" s="170"/>
      <c r="R1" s="170"/>
      <c r="S1" s="170"/>
      <c r="T1" s="170"/>
      <c r="U1" s="170"/>
      <c r="V1" s="170"/>
      <c r="W1" s="170"/>
      <c r="X1" s="170"/>
      <c r="Y1" s="170"/>
      <c r="Z1" s="170"/>
    </row>
    <row r="2" spans="1:26" ht="21.75" customHeight="1" x14ac:dyDescent="0.35">
      <c r="A2" s="550" t="s">
        <v>60</v>
      </c>
      <c r="B2" s="551"/>
      <c r="C2" s="551"/>
      <c r="D2" s="551"/>
      <c r="E2" s="552"/>
      <c r="F2" s="172"/>
      <c r="G2" s="170"/>
      <c r="H2" s="170"/>
      <c r="I2" s="170"/>
      <c r="J2" s="170"/>
      <c r="K2" s="170"/>
      <c r="L2" s="170"/>
      <c r="M2" s="170"/>
      <c r="N2" s="170"/>
      <c r="O2" s="170"/>
      <c r="P2" s="170"/>
      <c r="Q2" s="170"/>
      <c r="R2" s="170"/>
      <c r="S2" s="170"/>
      <c r="T2" s="170"/>
      <c r="U2" s="170"/>
      <c r="V2" s="170"/>
      <c r="W2" s="170"/>
      <c r="X2" s="170"/>
      <c r="Y2" s="170"/>
      <c r="Z2" s="170"/>
    </row>
    <row r="3" spans="1:26" ht="15.5" x14ac:dyDescent="0.35">
      <c r="A3" s="553"/>
      <c r="B3" s="543"/>
      <c r="C3" s="543"/>
      <c r="D3" s="543"/>
      <c r="E3" s="554"/>
      <c r="F3" s="172"/>
      <c r="G3" s="170"/>
      <c r="H3" s="170"/>
      <c r="I3" s="170"/>
      <c r="J3" s="170"/>
      <c r="K3" s="170"/>
      <c r="L3" s="170"/>
      <c r="M3" s="170"/>
      <c r="N3" s="170"/>
      <c r="O3" s="170"/>
      <c r="P3" s="170"/>
      <c r="Q3" s="170"/>
      <c r="R3" s="170"/>
      <c r="S3" s="170"/>
      <c r="T3" s="170"/>
      <c r="U3" s="170"/>
      <c r="V3" s="170"/>
      <c r="W3" s="170"/>
      <c r="X3" s="170"/>
      <c r="Y3" s="170"/>
      <c r="Z3" s="170"/>
    </row>
    <row r="4" spans="1:26" ht="15.5" x14ac:dyDescent="0.35">
      <c r="A4" s="173" t="s">
        <v>61</v>
      </c>
      <c r="B4" s="174" t="s">
        <v>62</v>
      </c>
      <c r="C4" s="174" t="s">
        <v>63</v>
      </c>
      <c r="D4" s="174" t="s">
        <v>64</v>
      </c>
      <c r="E4" s="174" t="s">
        <v>65</v>
      </c>
      <c r="F4" s="172"/>
      <c r="G4" s="170"/>
      <c r="H4" s="170"/>
      <c r="I4" s="170"/>
      <c r="J4" s="170"/>
      <c r="K4" s="170"/>
      <c r="L4" s="170"/>
      <c r="M4" s="170"/>
      <c r="N4" s="170"/>
      <c r="O4" s="170"/>
      <c r="P4" s="170"/>
      <c r="Q4" s="170"/>
      <c r="R4" s="170"/>
      <c r="S4" s="170"/>
      <c r="T4" s="170"/>
      <c r="U4" s="170"/>
      <c r="V4" s="170"/>
      <c r="W4" s="170"/>
      <c r="X4" s="170"/>
      <c r="Y4" s="170"/>
      <c r="Z4" s="170"/>
    </row>
    <row r="5" spans="1:26" ht="15.5" x14ac:dyDescent="0.35">
      <c r="A5" s="175" t="s">
        <v>36</v>
      </c>
      <c r="B5" s="224">
        <f>COUNTIF('Team Roster'!$F$2:$F$303,A5)</f>
        <v>0</v>
      </c>
      <c r="C5" s="225" t="e">
        <f>B5/COUNTA('Team Roster'!$A$2:$A$303)</f>
        <v>#DIV/0!</v>
      </c>
      <c r="D5" s="226"/>
      <c r="E5" s="226"/>
      <c r="F5" s="172"/>
      <c r="G5" s="170"/>
      <c r="H5" s="170"/>
      <c r="I5" s="170"/>
      <c r="J5" s="170"/>
      <c r="K5" s="170"/>
      <c r="L5" s="170"/>
      <c r="M5" s="170"/>
      <c r="N5" s="170"/>
      <c r="O5" s="170"/>
      <c r="P5" s="170"/>
      <c r="Q5" s="170"/>
      <c r="R5" s="170"/>
      <c r="S5" s="170"/>
      <c r="T5" s="170"/>
      <c r="U5" s="170"/>
      <c r="V5" s="170"/>
      <c r="W5" s="170"/>
      <c r="X5" s="170"/>
      <c r="Y5" s="170"/>
      <c r="Z5" s="170"/>
    </row>
    <row r="6" spans="1:26" ht="15.5" x14ac:dyDescent="0.35">
      <c r="A6" s="175" t="s">
        <v>66</v>
      </c>
      <c r="B6" s="224">
        <f>COUNTIF('Team Roster'!$F$2:$F$303,A6)</f>
        <v>0</v>
      </c>
      <c r="C6" s="225" t="e">
        <f>B6/COUNTA('Team Roster'!$A$2:$A$303)</f>
        <v>#DIV/0!</v>
      </c>
      <c r="D6" s="226"/>
      <c r="E6" s="226"/>
      <c r="F6" s="172"/>
      <c r="G6" s="170" t="s">
        <v>43</v>
      </c>
      <c r="H6" s="170"/>
      <c r="I6" s="170"/>
      <c r="J6" s="170"/>
      <c r="K6" s="170"/>
      <c r="L6" s="170"/>
      <c r="M6" s="170"/>
      <c r="N6" s="170"/>
      <c r="O6" s="170"/>
      <c r="P6" s="170"/>
      <c r="Q6" s="170"/>
      <c r="R6" s="170"/>
      <c r="S6" s="170"/>
      <c r="T6" s="170"/>
      <c r="U6" s="170"/>
      <c r="V6" s="170"/>
      <c r="W6" s="170"/>
      <c r="X6" s="170"/>
      <c r="Y6" s="170"/>
      <c r="Z6" s="170"/>
    </row>
    <row r="7" spans="1:26" ht="15.5" x14ac:dyDescent="0.35">
      <c r="A7" s="175" t="s">
        <v>67</v>
      </c>
      <c r="B7" s="224">
        <f>COUNTIF('Team Roster'!$F$2:$F$303,A7)</f>
        <v>0</v>
      </c>
      <c r="C7" s="225" t="e">
        <f>B7/COUNTA('Team Roster'!$A$2:$A$303)</f>
        <v>#DIV/0!</v>
      </c>
      <c r="D7" s="226"/>
      <c r="E7" s="226"/>
      <c r="F7" s="172"/>
      <c r="G7" s="170"/>
      <c r="H7" s="170"/>
      <c r="I7" s="170"/>
      <c r="J7" s="170"/>
      <c r="K7" s="170"/>
      <c r="L7" s="170"/>
      <c r="M7" s="170"/>
      <c r="N7" s="170"/>
      <c r="O7" s="170"/>
      <c r="P7" s="170"/>
      <c r="Q7" s="170"/>
      <c r="R7" s="170"/>
      <c r="S7" s="170"/>
      <c r="T7" s="170"/>
      <c r="U7" s="170"/>
      <c r="V7" s="170"/>
      <c r="W7" s="170"/>
      <c r="X7" s="170"/>
      <c r="Y7" s="170"/>
      <c r="Z7" s="170"/>
    </row>
    <row r="8" spans="1:26" ht="15.5" x14ac:dyDescent="0.35">
      <c r="A8" s="175" t="s">
        <v>68</v>
      </c>
      <c r="B8" s="224">
        <f>COUNTIF('Team Roster'!$F$2:$F$303,A8)</f>
        <v>0</v>
      </c>
      <c r="C8" s="225" t="e">
        <f>B8/COUNTA('Team Roster'!$A$2:$A$303)</f>
        <v>#DIV/0!</v>
      </c>
      <c r="D8" s="226"/>
      <c r="E8" s="226"/>
      <c r="F8" s="172"/>
      <c r="G8" s="170"/>
      <c r="H8" s="170"/>
      <c r="I8" s="170"/>
      <c r="J8" s="170"/>
      <c r="K8" s="170"/>
      <c r="L8" s="170"/>
      <c r="M8" s="170"/>
      <c r="N8" s="170"/>
      <c r="O8" s="170"/>
      <c r="P8" s="170"/>
      <c r="Q8" s="170"/>
      <c r="R8" s="170"/>
      <c r="S8" s="170"/>
      <c r="T8" s="170"/>
      <c r="U8" s="170"/>
      <c r="V8" s="170"/>
      <c r="W8" s="170"/>
      <c r="X8" s="170"/>
      <c r="Y8" s="170"/>
      <c r="Z8" s="170"/>
    </row>
    <row r="9" spans="1:26" ht="15.5" x14ac:dyDescent="0.35">
      <c r="A9" s="175" t="s">
        <v>69</v>
      </c>
      <c r="B9" s="224">
        <f>COUNTIF('Team Roster'!$F$2:$F$303,A9)</f>
        <v>0</v>
      </c>
      <c r="C9" s="225" t="e">
        <f>B9/COUNTA('Team Roster'!$A$2:$A$303)</f>
        <v>#DIV/0!</v>
      </c>
      <c r="D9" s="226"/>
      <c r="E9" s="226"/>
      <c r="F9" s="172"/>
      <c r="G9" s="170"/>
      <c r="H9" s="170"/>
      <c r="I9" s="170"/>
      <c r="J9" s="170"/>
      <c r="K9" s="170"/>
      <c r="L9" s="170"/>
      <c r="M9" s="170"/>
      <c r="N9" s="170"/>
      <c r="O9" s="170"/>
      <c r="P9" s="170"/>
      <c r="Q9" s="170"/>
      <c r="R9" s="170"/>
      <c r="S9" s="170"/>
      <c r="T9" s="170"/>
      <c r="U9" s="170"/>
      <c r="V9" s="170"/>
      <c r="W9" s="170"/>
      <c r="X9" s="170"/>
      <c r="Y9" s="170"/>
      <c r="Z9" s="170"/>
    </row>
    <row r="10" spans="1:26" ht="15.5" x14ac:dyDescent="0.35">
      <c r="A10" s="175" t="s">
        <v>37</v>
      </c>
      <c r="B10" s="224">
        <f>COUNTIF('Team Roster'!$F$2:$F$303,A10)</f>
        <v>0</v>
      </c>
      <c r="C10" s="225" t="e">
        <f>B10/COUNTA('Team Roster'!$A$2:$A$303)</f>
        <v>#DIV/0!</v>
      </c>
      <c r="D10" s="226"/>
      <c r="E10" s="226"/>
      <c r="F10" s="172"/>
      <c r="G10" s="170"/>
      <c r="H10" s="170"/>
      <c r="I10" s="170"/>
      <c r="J10" s="170"/>
      <c r="K10" s="170"/>
      <c r="L10" s="170"/>
      <c r="M10" s="170"/>
      <c r="N10" s="170"/>
      <c r="O10" s="170"/>
      <c r="P10" s="170"/>
      <c r="Q10" s="170"/>
      <c r="R10" s="170"/>
      <c r="S10" s="170"/>
      <c r="T10" s="170"/>
      <c r="U10" s="170"/>
      <c r="V10" s="170"/>
      <c r="W10" s="170"/>
      <c r="X10" s="170"/>
      <c r="Y10" s="170"/>
      <c r="Z10" s="170"/>
    </row>
    <row r="11" spans="1:26" ht="15.5" x14ac:dyDescent="0.35">
      <c r="A11" s="175" t="s">
        <v>70</v>
      </c>
      <c r="B11" s="224">
        <f>COUNTIF('Team Roster'!$F$2:$F$303,A11)</f>
        <v>0</v>
      </c>
      <c r="C11" s="225" t="e">
        <f>B11/COUNTA('Team Roster'!$A$2:$A$303)</f>
        <v>#DIV/0!</v>
      </c>
      <c r="D11" s="226"/>
      <c r="E11" s="226"/>
      <c r="F11" s="172"/>
      <c r="G11" s="170"/>
      <c r="H11" s="170"/>
      <c r="I11" s="170"/>
      <c r="J11" s="170"/>
      <c r="K11" s="170"/>
      <c r="L11" s="170"/>
      <c r="M11" s="170"/>
      <c r="N11" s="170"/>
      <c r="O11" s="170"/>
      <c r="P11" s="170"/>
      <c r="Q11" s="170"/>
      <c r="R11" s="170"/>
      <c r="S11" s="170"/>
      <c r="T11" s="170"/>
      <c r="U11" s="170"/>
      <c r="V11" s="170"/>
      <c r="W11" s="170"/>
      <c r="X11" s="170"/>
      <c r="Y11" s="170"/>
      <c r="Z11" s="170"/>
    </row>
    <row r="12" spans="1:26" ht="15.75" customHeight="1" thickBot="1" x14ac:dyDescent="0.4">
      <c r="A12" s="175" t="s">
        <v>71</v>
      </c>
      <c r="B12" s="224">
        <f>COUNTIF('Team Roster'!$F$2:$F$303,A12)</f>
        <v>0</v>
      </c>
      <c r="C12" s="225" t="e">
        <f>B12/COUNTA('Team Roster'!$A$2:$A$303)</f>
        <v>#DIV/0!</v>
      </c>
      <c r="D12" s="226"/>
      <c r="E12" s="226"/>
      <c r="F12" s="172"/>
      <c r="G12" s="170"/>
      <c r="H12" s="170"/>
      <c r="I12" s="170"/>
      <c r="J12" s="170"/>
      <c r="K12" s="170"/>
      <c r="L12" s="170"/>
      <c r="M12" s="170"/>
      <c r="N12" s="170"/>
      <c r="O12" s="170"/>
      <c r="P12" s="170"/>
      <c r="Q12" s="170"/>
      <c r="R12" s="170"/>
      <c r="S12" s="170"/>
      <c r="T12" s="170"/>
      <c r="U12" s="170"/>
      <c r="V12" s="170"/>
      <c r="W12" s="170"/>
      <c r="X12" s="170"/>
      <c r="Y12" s="170"/>
      <c r="Z12" s="170"/>
    </row>
    <row r="13" spans="1:26" ht="15.75" customHeight="1" x14ac:dyDescent="0.35">
      <c r="A13" s="175" t="s">
        <v>72</v>
      </c>
      <c r="B13" s="224">
        <f>COUNTIF('Team Roster'!$F$2:$F$303,A13)</f>
        <v>0</v>
      </c>
      <c r="C13" s="225" t="e">
        <f>B13/COUNTA('Team Roster'!$A$2:$A$303)</f>
        <v>#DIV/0!</v>
      </c>
      <c r="D13" s="226"/>
      <c r="E13" s="226"/>
      <c r="F13" s="172"/>
      <c r="G13" s="433" t="s">
        <v>3</v>
      </c>
      <c r="H13" s="434"/>
      <c r="I13" s="170"/>
      <c r="J13" s="170"/>
      <c r="K13" s="170"/>
      <c r="L13" s="170"/>
      <c r="M13" s="170"/>
      <c r="N13" s="170"/>
      <c r="O13" s="170"/>
      <c r="P13" s="170"/>
      <c r="Q13" s="170"/>
      <c r="R13" s="170"/>
      <c r="S13" s="170"/>
      <c r="T13" s="170"/>
      <c r="U13" s="170"/>
      <c r="V13" s="170"/>
      <c r="W13" s="170"/>
      <c r="X13" s="170"/>
      <c r="Y13" s="170"/>
      <c r="Z13" s="170"/>
    </row>
    <row r="14" spans="1:26" ht="15.75" customHeight="1" x14ac:dyDescent="0.35">
      <c r="A14" s="175" t="s">
        <v>73</v>
      </c>
      <c r="B14" s="224">
        <f>COUNTIF('Team Roster'!$F$2:$F$303,A14)</f>
        <v>0</v>
      </c>
      <c r="C14" s="225" t="e">
        <f>B14/COUNTA('Team Roster'!$A$2:$A$303)</f>
        <v>#DIV/0!</v>
      </c>
      <c r="D14" s="226"/>
      <c r="E14" s="226"/>
      <c r="F14" s="172"/>
      <c r="G14" s="435" t="s">
        <v>4</v>
      </c>
      <c r="H14" s="436" t="s">
        <v>5</v>
      </c>
      <c r="I14" s="170"/>
      <c r="J14" s="170"/>
      <c r="K14" s="170"/>
      <c r="L14" s="170"/>
      <c r="M14" s="170"/>
      <c r="N14" s="170"/>
      <c r="O14" s="170"/>
      <c r="P14" s="170"/>
      <c r="Q14" s="170"/>
      <c r="R14" s="170"/>
      <c r="S14" s="170"/>
      <c r="T14" s="170"/>
      <c r="U14" s="170"/>
      <c r="V14" s="170"/>
      <c r="W14" s="170"/>
      <c r="X14" s="170"/>
      <c r="Y14" s="170"/>
      <c r="Z14" s="170"/>
    </row>
    <row r="15" spans="1:26" ht="15.75" customHeight="1" thickBot="1" x14ac:dyDescent="0.4">
      <c r="A15" s="175" t="s">
        <v>74</v>
      </c>
      <c r="B15" s="224">
        <f>COUNTIF('Team Roster'!$F$2:$F$303,A15)</f>
        <v>0</v>
      </c>
      <c r="C15" s="225" t="e">
        <f>B15/COUNTA('Team Roster'!$A$2:$A$303)</f>
        <v>#DIV/0!</v>
      </c>
      <c r="D15" s="226"/>
      <c r="E15" s="226"/>
      <c r="F15" s="172"/>
      <c r="G15" s="437" t="s">
        <v>6</v>
      </c>
      <c r="H15" s="438" t="s">
        <v>7</v>
      </c>
      <c r="I15" s="170"/>
      <c r="J15" s="170"/>
      <c r="K15" s="170"/>
      <c r="L15" s="170"/>
      <c r="M15" s="170"/>
      <c r="N15" s="170"/>
      <c r="O15" s="170"/>
      <c r="P15" s="170"/>
      <c r="Q15" s="170"/>
      <c r="R15" s="170"/>
      <c r="S15" s="170"/>
      <c r="T15" s="170"/>
      <c r="U15" s="170"/>
      <c r="V15" s="170"/>
      <c r="W15" s="170"/>
      <c r="X15" s="170"/>
      <c r="Y15" s="170"/>
      <c r="Z15" s="170"/>
    </row>
    <row r="16" spans="1:26" ht="15.75" customHeight="1" x14ac:dyDescent="0.35">
      <c r="A16" s="329" t="s">
        <v>75</v>
      </c>
      <c r="B16" s="330">
        <f>COUNTIF('Team Roster'!$F$2:$F$303,A16)</f>
        <v>0</v>
      </c>
      <c r="C16" s="331" t="e">
        <f>B16/COUNTA('Team Roster'!$A$2:$A$303)</f>
        <v>#DIV/0!</v>
      </c>
      <c r="D16" s="332"/>
      <c r="E16" s="332"/>
      <c r="F16" s="172"/>
      <c r="G16" s="170"/>
      <c r="H16" s="170"/>
      <c r="I16" s="170"/>
      <c r="J16" s="170"/>
      <c r="K16" s="170"/>
      <c r="L16" s="170"/>
      <c r="M16" s="170"/>
      <c r="N16" s="170"/>
      <c r="O16" s="170"/>
      <c r="P16" s="170"/>
      <c r="Q16" s="170"/>
      <c r="R16" s="170"/>
      <c r="S16" s="170"/>
      <c r="T16" s="170"/>
      <c r="U16" s="170"/>
      <c r="V16" s="170"/>
      <c r="W16" s="170"/>
      <c r="X16" s="170"/>
      <c r="Y16" s="170"/>
      <c r="Z16" s="170"/>
    </row>
    <row r="17" spans="1:28" ht="15.75" customHeight="1" thickBot="1" x14ac:dyDescent="0.4">
      <c r="A17" s="555" t="s">
        <v>76</v>
      </c>
      <c r="B17" s="555"/>
      <c r="C17" s="555"/>
      <c r="D17" s="335">
        <f>SUM('Non-PAF Income &amp; Dept. Funding'!D5:D16)</f>
        <v>0</v>
      </c>
      <c r="E17" s="336" t="s">
        <v>77</v>
      </c>
      <c r="F17" s="172"/>
      <c r="G17" s="170"/>
      <c r="H17" s="170"/>
      <c r="I17" s="170"/>
      <c r="J17" s="170"/>
      <c r="K17" s="170"/>
      <c r="L17" s="170"/>
      <c r="M17" s="170"/>
      <c r="N17" s="170"/>
      <c r="O17" s="170"/>
      <c r="P17" s="170"/>
      <c r="Q17" s="170"/>
      <c r="R17" s="170"/>
      <c r="S17" s="170"/>
      <c r="T17" s="170"/>
      <c r="U17" s="170"/>
      <c r="V17" s="170"/>
      <c r="W17" s="170"/>
      <c r="X17" s="170"/>
      <c r="Y17" s="170"/>
      <c r="Z17" s="170"/>
    </row>
    <row r="18" spans="1:28" ht="15.75" customHeight="1" thickTop="1" x14ac:dyDescent="0.35">
      <c r="A18" s="337"/>
      <c r="B18" s="338"/>
      <c r="C18" s="339"/>
      <c r="D18" s="340"/>
      <c r="E18" s="341"/>
      <c r="F18" s="172"/>
      <c r="G18" s="556" t="s">
        <v>78</v>
      </c>
      <c r="H18" s="557"/>
      <c r="I18" s="558"/>
      <c r="K18" s="170"/>
      <c r="L18" s="170"/>
      <c r="M18" s="170"/>
      <c r="N18" s="170"/>
      <c r="O18" s="170"/>
      <c r="P18" s="170"/>
      <c r="Q18" s="170"/>
      <c r="R18" s="170"/>
      <c r="S18" s="170"/>
      <c r="T18" s="170"/>
      <c r="U18" s="170"/>
      <c r="V18" s="170"/>
      <c r="W18" s="170"/>
      <c r="X18" s="170"/>
      <c r="Y18" s="170"/>
      <c r="Z18" s="170"/>
    </row>
    <row r="19" spans="1:28" ht="15.5" x14ac:dyDescent="0.35">
      <c r="A19" s="547" t="s">
        <v>79</v>
      </c>
      <c r="B19" s="548"/>
      <c r="C19" s="548"/>
      <c r="D19" s="549"/>
      <c r="E19" s="392" t="s">
        <v>80</v>
      </c>
      <c r="F19" s="172"/>
      <c r="G19" s="559"/>
      <c r="H19" s="560"/>
      <c r="I19" s="561"/>
      <c r="J19" s="172"/>
      <c r="K19" s="170"/>
      <c r="L19" s="170"/>
      <c r="M19" s="170"/>
      <c r="N19" s="170"/>
      <c r="O19" s="170"/>
      <c r="P19" s="170"/>
      <c r="Q19" s="170"/>
      <c r="R19" s="170"/>
      <c r="S19" s="170"/>
      <c r="T19" s="170"/>
      <c r="U19" s="170"/>
      <c r="V19" s="170"/>
      <c r="W19" s="170"/>
      <c r="X19" s="170"/>
      <c r="Y19" s="170"/>
      <c r="Z19" s="170"/>
    </row>
    <row r="20" spans="1:28" ht="15.75" customHeight="1" x14ac:dyDescent="0.4">
      <c r="A20" s="542"/>
      <c r="B20" s="543"/>
      <c r="C20" s="543"/>
      <c r="D20" s="543"/>
      <c r="E20" s="543"/>
      <c r="F20" s="172"/>
      <c r="G20" s="176"/>
      <c r="K20" s="170"/>
      <c r="L20" s="170"/>
      <c r="M20" s="170"/>
      <c r="N20" s="170"/>
      <c r="O20" s="170"/>
      <c r="P20" s="170"/>
      <c r="Q20" s="170"/>
      <c r="R20" s="170"/>
      <c r="S20" s="170"/>
      <c r="T20" s="170"/>
      <c r="U20" s="170"/>
      <c r="V20" s="170"/>
      <c r="W20" s="170"/>
      <c r="X20" s="170"/>
      <c r="Y20" s="170"/>
      <c r="Z20" s="170"/>
    </row>
    <row r="21" spans="1:28" ht="15.75" customHeight="1" x14ac:dyDescent="0.4">
      <c r="A21" s="544" t="s">
        <v>81</v>
      </c>
      <c r="B21" s="544"/>
      <c r="C21" s="544"/>
      <c r="D21" s="544"/>
      <c r="E21" s="544"/>
      <c r="F21" s="544"/>
      <c r="G21" s="544"/>
      <c r="H21" s="544"/>
      <c r="I21" s="544"/>
      <c r="K21" s="170"/>
      <c r="L21" s="170"/>
      <c r="M21" s="170"/>
      <c r="N21" s="170"/>
      <c r="O21" s="170"/>
      <c r="P21" s="170"/>
      <c r="Q21" s="170"/>
      <c r="R21" s="170"/>
      <c r="S21" s="170"/>
      <c r="T21" s="170"/>
      <c r="U21" s="170"/>
      <c r="V21" s="170"/>
      <c r="W21" s="170"/>
      <c r="X21" s="170"/>
      <c r="Y21" s="170"/>
      <c r="Z21" s="170"/>
    </row>
    <row r="22" spans="1:28" ht="33.75" customHeight="1" x14ac:dyDescent="0.35">
      <c r="A22" s="177" t="s">
        <v>56</v>
      </c>
      <c r="B22" s="177" t="s">
        <v>57</v>
      </c>
      <c r="C22" s="178" t="s">
        <v>82</v>
      </c>
      <c r="D22" s="178" t="s">
        <v>83</v>
      </c>
      <c r="E22" s="178" t="s">
        <v>84</v>
      </c>
      <c r="F22" s="179" t="s">
        <v>85</v>
      </c>
      <c r="G22" s="180" t="s">
        <v>86</v>
      </c>
      <c r="H22" s="181" t="s">
        <v>87</v>
      </c>
      <c r="I22" s="177" t="s">
        <v>88</v>
      </c>
      <c r="M22" s="170"/>
      <c r="N22" s="170"/>
      <c r="O22" s="170"/>
      <c r="P22" s="170"/>
      <c r="Q22" s="170"/>
      <c r="R22" s="170"/>
      <c r="S22" s="170"/>
      <c r="T22" s="170"/>
      <c r="U22" s="170"/>
      <c r="V22" s="170"/>
      <c r="W22" s="170"/>
      <c r="X22" s="170"/>
      <c r="Y22" s="170"/>
      <c r="Z22" s="170"/>
      <c r="AA22" s="170"/>
      <c r="AB22" s="170"/>
    </row>
    <row r="23" spans="1:28" ht="15.75" customHeight="1" x14ac:dyDescent="0.35">
      <c r="A23" s="393" t="s">
        <v>89</v>
      </c>
      <c r="B23" s="394" t="s">
        <v>90</v>
      </c>
      <c r="C23" s="399"/>
      <c r="D23" s="395" t="s">
        <v>91</v>
      </c>
      <c r="E23" s="410" t="s">
        <v>91</v>
      </c>
      <c r="F23" s="396"/>
      <c r="G23" s="399"/>
      <c r="H23" s="397" t="s">
        <v>91</v>
      </c>
      <c r="I23" s="398" t="s">
        <v>92</v>
      </c>
      <c r="M23" s="170"/>
      <c r="N23" s="170"/>
      <c r="O23" s="170"/>
      <c r="P23" s="170"/>
      <c r="Q23" s="170"/>
      <c r="R23" s="170"/>
      <c r="S23" s="170"/>
      <c r="T23" s="170"/>
      <c r="U23" s="170"/>
      <c r="V23" s="170"/>
      <c r="W23" s="170"/>
      <c r="X23" s="170"/>
      <c r="Y23" s="170"/>
      <c r="Z23" s="170"/>
      <c r="AA23" s="170"/>
      <c r="AB23" s="170"/>
    </row>
    <row r="24" spans="1:28" ht="15.75" customHeight="1" x14ac:dyDescent="0.35">
      <c r="A24" s="227"/>
      <c r="B24" s="228"/>
      <c r="C24" s="408"/>
      <c r="D24" s="333"/>
      <c r="E24" s="411"/>
      <c r="F24" s="334"/>
      <c r="G24" s="328"/>
      <c r="H24" s="240"/>
      <c r="I24" s="233"/>
      <c r="M24" s="170"/>
      <c r="N24" s="170"/>
      <c r="O24" s="170"/>
      <c r="P24" s="170"/>
      <c r="Q24" s="170"/>
      <c r="R24" s="170"/>
      <c r="S24" s="170"/>
      <c r="T24" s="170"/>
      <c r="U24" s="170"/>
      <c r="V24" s="170"/>
      <c r="W24" s="170"/>
      <c r="X24" s="170"/>
      <c r="Y24" s="170"/>
      <c r="Z24" s="170"/>
      <c r="AA24" s="170"/>
      <c r="AB24" s="170"/>
    </row>
    <row r="25" spans="1:28" ht="15.75" customHeight="1" x14ac:dyDescent="0.35">
      <c r="A25" s="234"/>
      <c r="B25" s="235"/>
      <c r="C25" s="409"/>
      <c r="D25" s="229"/>
      <c r="E25" s="412"/>
      <c r="F25" s="230"/>
      <c r="G25" s="231"/>
      <c r="H25" s="240"/>
      <c r="I25" s="232"/>
      <c r="M25" s="170"/>
      <c r="N25" s="170"/>
      <c r="O25" s="170"/>
      <c r="P25" s="170"/>
      <c r="Q25" s="170"/>
      <c r="R25" s="170"/>
      <c r="S25" s="170"/>
      <c r="T25" s="170"/>
      <c r="U25" s="170"/>
      <c r="V25" s="170"/>
      <c r="W25" s="170"/>
      <c r="X25" s="170"/>
      <c r="Y25" s="170"/>
      <c r="Z25" s="170"/>
      <c r="AA25" s="170"/>
      <c r="AB25" s="170"/>
    </row>
    <row r="26" spans="1:28" ht="15.75" customHeight="1" x14ac:dyDescent="0.35">
      <c r="A26" s="234"/>
      <c r="B26" s="235"/>
      <c r="C26" s="409"/>
      <c r="D26" s="229"/>
      <c r="E26" s="412"/>
      <c r="F26" s="230"/>
      <c r="G26" s="231"/>
      <c r="H26" s="240"/>
      <c r="I26" s="232"/>
      <c r="M26" s="170"/>
      <c r="N26" s="170"/>
      <c r="O26" s="170"/>
      <c r="P26" s="170"/>
      <c r="Q26" s="170"/>
      <c r="R26" s="170"/>
      <c r="S26" s="170"/>
      <c r="T26" s="170"/>
      <c r="U26" s="170"/>
      <c r="V26" s="170"/>
      <c r="W26" s="170"/>
      <c r="X26" s="170"/>
      <c r="Y26" s="170"/>
      <c r="Z26" s="170"/>
      <c r="AA26" s="170"/>
      <c r="AB26" s="170"/>
    </row>
    <row r="27" spans="1:28" ht="15.75" customHeight="1" x14ac:dyDescent="0.35">
      <c r="A27" s="234"/>
      <c r="B27" s="235"/>
      <c r="C27" s="409"/>
      <c r="D27" s="229"/>
      <c r="E27" s="412"/>
      <c r="F27" s="230"/>
      <c r="G27" s="231"/>
      <c r="H27" s="240"/>
      <c r="I27" s="232"/>
      <c r="M27" s="170"/>
      <c r="N27" s="170"/>
      <c r="O27" s="170"/>
      <c r="P27" s="170"/>
      <c r="Q27" s="170"/>
      <c r="R27" s="170"/>
      <c r="S27" s="170"/>
      <c r="T27" s="170"/>
      <c r="U27" s="170"/>
      <c r="V27" s="170"/>
      <c r="W27" s="170"/>
      <c r="X27" s="170"/>
      <c r="Y27" s="170"/>
      <c r="Z27" s="170"/>
      <c r="AA27" s="170"/>
      <c r="AB27" s="170"/>
    </row>
    <row r="28" spans="1:28" ht="15.75" customHeight="1" x14ac:dyDescent="0.35">
      <c r="A28" s="234"/>
      <c r="B28" s="235"/>
      <c r="C28" s="409"/>
      <c r="D28" s="229"/>
      <c r="E28" s="412"/>
      <c r="F28" s="230"/>
      <c r="G28" s="231"/>
      <c r="H28" s="240"/>
      <c r="I28" s="232"/>
      <c r="M28" s="170"/>
      <c r="N28" s="170"/>
      <c r="O28" s="170"/>
      <c r="P28" s="170"/>
      <c r="Q28" s="170"/>
      <c r="R28" s="170"/>
      <c r="S28" s="170"/>
      <c r="T28" s="170"/>
      <c r="U28" s="170"/>
      <c r="V28" s="170"/>
      <c r="W28" s="170"/>
      <c r="X28" s="170"/>
      <c r="Y28" s="170"/>
      <c r="Z28" s="170"/>
      <c r="AA28" s="170"/>
      <c r="AB28" s="170"/>
    </row>
    <row r="29" spans="1:28" ht="15.75" customHeight="1" x14ac:dyDescent="0.35">
      <c r="A29" s="234"/>
      <c r="B29" s="235"/>
      <c r="C29" s="409"/>
      <c r="D29" s="229"/>
      <c r="E29" s="412"/>
      <c r="F29" s="230"/>
      <c r="G29" s="231"/>
      <c r="H29" s="240"/>
      <c r="I29" s="232"/>
      <c r="M29" s="170"/>
      <c r="N29" s="170"/>
      <c r="O29" s="170"/>
      <c r="P29" s="170"/>
      <c r="Q29" s="170"/>
      <c r="R29" s="170"/>
      <c r="S29" s="170"/>
      <c r="T29" s="170"/>
      <c r="U29" s="170"/>
      <c r="V29" s="170"/>
      <c r="W29" s="170"/>
      <c r="X29" s="170"/>
      <c r="Y29" s="170"/>
      <c r="Z29" s="170"/>
      <c r="AA29" s="170"/>
      <c r="AB29" s="170"/>
    </row>
    <row r="30" spans="1:28" ht="15.75" customHeight="1" x14ac:dyDescent="0.35">
      <c r="A30" s="234"/>
      <c r="B30" s="235"/>
      <c r="C30" s="409"/>
      <c r="D30" s="229"/>
      <c r="E30" s="412"/>
      <c r="F30" s="230"/>
      <c r="G30" s="231"/>
      <c r="H30" s="240"/>
      <c r="I30" s="232"/>
      <c r="M30" s="170"/>
      <c r="N30" s="170"/>
      <c r="O30" s="170"/>
      <c r="P30" s="170"/>
      <c r="Q30" s="170"/>
      <c r="R30" s="170"/>
      <c r="S30" s="170"/>
      <c r="T30" s="170"/>
      <c r="U30" s="170"/>
      <c r="V30" s="170"/>
      <c r="W30" s="170"/>
      <c r="X30" s="170"/>
      <c r="Y30" s="170"/>
      <c r="Z30" s="170"/>
      <c r="AA30" s="170"/>
      <c r="AB30" s="170"/>
    </row>
    <row r="31" spans="1:28" ht="15.75" customHeight="1" x14ac:dyDescent="0.35">
      <c r="A31" s="234"/>
      <c r="B31" s="235"/>
      <c r="C31" s="409"/>
      <c r="D31" s="229"/>
      <c r="E31" s="412"/>
      <c r="F31" s="230"/>
      <c r="G31" s="231"/>
      <c r="H31" s="240"/>
      <c r="I31" s="232"/>
      <c r="M31" s="170"/>
      <c r="N31" s="170"/>
      <c r="O31" s="170"/>
      <c r="P31" s="170"/>
      <c r="Q31" s="170"/>
      <c r="R31" s="170"/>
      <c r="S31" s="170"/>
      <c r="T31" s="170"/>
      <c r="U31" s="170"/>
      <c r="V31" s="170"/>
      <c r="W31" s="170"/>
      <c r="X31" s="170"/>
      <c r="Y31" s="170"/>
      <c r="Z31" s="170"/>
      <c r="AA31" s="170"/>
      <c r="AB31" s="170"/>
    </row>
    <row r="32" spans="1:28" ht="15.75" customHeight="1" x14ac:dyDescent="0.35">
      <c r="A32" s="234"/>
      <c r="B32" s="235"/>
      <c r="C32" s="409"/>
      <c r="D32" s="229"/>
      <c r="E32" s="412"/>
      <c r="F32" s="230"/>
      <c r="G32" s="231"/>
      <c r="H32" s="240"/>
      <c r="I32" s="232"/>
      <c r="M32" s="170"/>
      <c r="N32" s="170"/>
      <c r="O32" s="170"/>
      <c r="P32" s="170"/>
      <c r="Q32" s="170"/>
      <c r="R32" s="170"/>
      <c r="S32" s="170"/>
      <c r="T32" s="170"/>
      <c r="U32" s="170"/>
      <c r="V32" s="170"/>
      <c r="W32" s="170"/>
      <c r="X32" s="170"/>
      <c r="Y32" s="170"/>
      <c r="Z32" s="170"/>
      <c r="AA32" s="170"/>
      <c r="AB32" s="170"/>
    </row>
    <row r="33" spans="1:28" ht="15.75" customHeight="1" x14ac:dyDescent="0.35">
      <c r="A33" s="234"/>
      <c r="B33" s="235"/>
      <c r="C33" s="409"/>
      <c r="D33" s="229"/>
      <c r="E33" s="412"/>
      <c r="F33" s="230"/>
      <c r="G33" s="231"/>
      <c r="H33" s="240"/>
      <c r="I33" s="232"/>
      <c r="M33" s="170"/>
      <c r="N33" s="170"/>
      <c r="O33" s="170"/>
      <c r="P33" s="170"/>
      <c r="Q33" s="170"/>
      <c r="R33" s="170"/>
      <c r="S33" s="170"/>
      <c r="T33" s="170"/>
      <c r="U33" s="170"/>
      <c r="V33" s="170"/>
      <c r="W33" s="170"/>
      <c r="X33" s="170"/>
      <c r="Y33" s="170"/>
      <c r="Z33" s="170"/>
      <c r="AA33" s="170"/>
      <c r="AB33" s="170"/>
    </row>
    <row r="34" spans="1:28" ht="15.75" customHeight="1" x14ac:dyDescent="0.35">
      <c r="A34" s="234"/>
      <c r="B34" s="235"/>
      <c r="C34" s="409"/>
      <c r="D34" s="229"/>
      <c r="E34" s="412"/>
      <c r="F34" s="230"/>
      <c r="G34" s="231"/>
      <c r="H34" s="240"/>
      <c r="I34" s="232"/>
      <c r="M34" s="170"/>
      <c r="N34" s="170"/>
      <c r="O34" s="170"/>
      <c r="P34" s="170"/>
      <c r="Q34" s="170"/>
      <c r="R34" s="170"/>
      <c r="S34" s="170"/>
      <c r="T34" s="170"/>
      <c r="U34" s="170"/>
      <c r="V34" s="170"/>
      <c r="W34" s="170"/>
      <c r="X34" s="170"/>
      <c r="Y34" s="170"/>
      <c r="Z34" s="170"/>
      <c r="AA34" s="170"/>
      <c r="AB34" s="170"/>
    </row>
    <row r="35" spans="1:28" ht="15.75" customHeight="1" x14ac:dyDescent="0.35">
      <c r="A35" s="234"/>
      <c r="B35" s="235"/>
      <c r="C35" s="409"/>
      <c r="D35" s="229"/>
      <c r="E35" s="412"/>
      <c r="F35" s="230"/>
      <c r="G35" s="231"/>
      <c r="H35" s="240"/>
      <c r="I35" s="232"/>
      <c r="M35" s="170"/>
      <c r="N35" s="170"/>
      <c r="O35" s="170"/>
      <c r="P35" s="170"/>
      <c r="Q35" s="170"/>
      <c r="R35" s="170"/>
      <c r="S35" s="170"/>
      <c r="T35" s="170"/>
      <c r="U35" s="170"/>
      <c r="V35" s="170"/>
      <c r="W35" s="170"/>
      <c r="X35" s="170"/>
      <c r="Y35" s="170"/>
      <c r="Z35" s="170"/>
      <c r="AA35" s="170"/>
      <c r="AB35" s="170"/>
    </row>
    <row r="36" spans="1:28" ht="15.75" customHeight="1" x14ac:dyDescent="0.35">
      <c r="A36" s="234"/>
      <c r="B36" s="235"/>
      <c r="C36" s="409"/>
      <c r="D36" s="229"/>
      <c r="E36" s="412"/>
      <c r="F36" s="230"/>
      <c r="G36" s="231"/>
      <c r="H36" s="240"/>
      <c r="I36" s="232"/>
      <c r="M36" s="170"/>
      <c r="N36" s="170"/>
      <c r="O36" s="170"/>
      <c r="P36" s="170"/>
      <c r="Q36" s="170"/>
      <c r="R36" s="170"/>
      <c r="S36" s="170"/>
      <c r="T36" s="170"/>
      <c r="U36" s="170"/>
      <c r="V36" s="170"/>
      <c r="W36" s="170"/>
      <c r="X36" s="170"/>
      <c r="Y36" s="170"/>
      <c r="Z36" s="170"/>
      <c r="AA36" s="170"/>
      <c r="AB36" s="170"/>
    </row>
    <row r="37" spans="1:28" ht="15.75" customHeight="1" x14ac:dyDescent="0.35">
      <c r="A37" s="234"/>
      <c r="B37" s="235"/>
      <c r="C37" s="409"/>
      <c r="D37" s="229"/>
      <c r="E37" s="412"/>
      <c r="F37" s="230"/>
      <c r="G37" s="231"/>
      <c r="H37" s="240"/>
      <c r="I37" s="232"/>
      <c r="M37" s="170"/>
      <c r="N37" s="170"/>
      <c r="O37" s="170"/>
      <c r="P37" s="170"/>
      <c r="Q37" s="170"/>
      <c r="R37" s="170"/>
      <c r="S37" s="170"/>
      <c r="T37" s="170"/>
      <c r="U37" s="170"/>
      <c r="V37" s="170"/>
      <c r="W37" s="170"/>
      <c r="X37" s="170"/>
      <c r="Y37" s="170"/>
      <c r="Z37" s="170"/>
      <c r="AA37" s="170"/>
      <c r="AB37" s="170"/>
    </row>
    <row r="38" spans="1:28" ht="15.75" customHeight="1" x14ac:dyDescent="0.35">
      <c r="A38" s="234"/>
      <c r="B38" s="235"/>
      <c r="C38" s="409"/>
      <c r="D38" s="229"/>
      <c r="E38" s="412"/>
      <c r="F38" s="230"/>
      <c r="G38" s="231"/>
      <c r="H38" s="240"/>
      <c r="I38" s="232"/>
      <c r="M38" s="170"/>
      <c r="N38" s="170"/>
      <c r="O38" s="170"/>
      <c r="P38" s="170"/>
      <c r="Q38" s="170"/>
      <c r="R38" s="170"/>
      <c r="S38" s="170"/>
      <c r="T38" s="170"/>
      <c r="U38" s="170"/>
      <c r="V38" s="170"/>
      <c r="W38" s="170"/>
      <c r="X38" s="170"/>
      <c r="Y38" s="170"/>
      <c r="Z38" s="170"/>
      <c r="AA38" s="170"/>
      <c r="AB38" s="170"/>
    </row>
    <row r="39" spans="1:28" ht="15.75" customHeight="1" x14ac:dyDescent="0.35">
      <c r="A39" s="234"/>
      <c r="B39" s="235"/>
      <c r="C39" s="409"/>
      <c r="D39" s="229"/>
      <c r="E39" s="412"/>
      <c r="F39" s="230"/>
      <c r="G39" s="231"/>
      <c r="H39" s="240"/>
      <c r="I39" s="232"/>
      <c r="M39" s="170"/>
      <c r="N39" s="170"/>
      <c r="O39" s="170"/>
      <c r="P39" s="170"/>
      <c r="Q39" s="170"/>
      <c r="R39" s="170"/>
      <c r="S39" s="170"/>
      <c r="T39" s="170"/>
      <c r="U39" s="170"/>
      <c r="V39" s="170"/>
      <c r="W39" s="170"/>
      <c r="X39" s="170"/>
      <c r="Y39" s="170"/>
      <c r="Z39" s="170"/>
      <c r="AA39" s="170"/>
      <c r="AB39" s="170"/>
    </row>
    <row r="40" spans="1:28" ht="15.75" customHeight="1" x14ac:dyDescent="0.35">
      <c r="A40" s="234"/>
      <c r="B40" s="235"/>
      <c r="C40" s="409"/>
      <c r="D40" s="229"/>
      <c r="E40" s="412"/>
      <c r="F40" s="230"/>
      <c r="G40" s="231"/>
      <c r="H40" s="240"/>
      <c r="I40" s="232"/>
      <c r="M40" s="170"/>
      <c r="N40" s="170"/>
      <c r="O40" s="170"/>
      <c r="P40" s="170"/>
      <c r="Q40" s="170"/>
      <c r="R40" s="170"/>
      <c r="S40" s="170"/>
      <c r="T40" s="170"/>
      <c r="U40" s="170"/>
      <c r="V40" s="170"/>
      <c r="W40" s="170"/>
      <c r="X40" s="170"/>
      <c r="Y40" s="170"/>
      <c r="Z40" s="170"/>
      <c r="AA40" s="170"/>
      <c r="AB40" s="170"/>
    </row>
    <row r="41" spans="1:28" ht="15.75" customHeight="1" x14ac:dyDescent="0.35">
      <c r="A41" s="234"/>
      <c r="B41" s="235"/>
      <c r="C41" s="409"/>
      <c r="D41" s="229"/>
      <c r="E41" s="412"/>
      <c r="F41" s="230"/>
      <c r="G41" s="231"/>
      <c r="H41" s="240"/>
      <c r="I41" s="232"/>
      <c r="M41" s="170"/>
      <c r="N41" s="170"/>
      <c r="O41" s="170"/>
      <c r="P41" s="170"/>
      <c r="Q41" s="170"/>
      <c r="R41" s="170"/>
      <c r="S41" s="170"/>
      <c r="T41" s="170"/>
      <c r="U41" s="170"/>
      <c r="V41" s="170"/>
      <c r="W41" s="170"/>
      <c r="X41" s="170"/>
      <c r="Y41" s="170"/>
      <c r="Z41" s="170"/>
      <c r="AA41" s="170"/>
      <c r="AB41" s="170"/>
    </row>
    <row r="42" spans="1:28" ht="15.75" customHeight="1" x14ac:dyDescent="0.35">
      <c r="A42" s="234"/>
      <c r="B42" s="235"/>
      <c r="C42" s="409"/>
      <c r="D42" s="229"/>
      <c r="E42" s="412"/>
      <c r="F42" s="230"/>
      <c r="G42" s="231"/>
      <c r="H42" s="240"/>
      <c r="I42" s="232"/>
      <c r="M42" s="170"/>
      <c r="N42" s="170"/>
      <c r="O42" s="170"/>
      <c r="P42" s="170"/>
      <c r="Q42" s="170"/>
      <c r="R42" s="170"/>
      <c r="S42" s="170"/>
      <c r="T42" s="170"/>
      <c r="U42" s="170"/>
      <c r="V42" s="170"/>
      <c r="W42" s="170"/>
      <c r="X42" s="170"/>
      <c r="Y42" s="170"/>
      <c r="Z42" s="170"/>
      <c r="AA42" s="170"/>
      <c r="AB42" s="170"/>
    </row>
    <row r="43" spans="1:28" ht="15.75" customHeight="1" x14ac:dyDescent="0.35">
      <c r="A43" s="234"/>
      <c r="B43" s="235"/>
      <c r="C43" s="409"/>
      <c r="D43" s="229"/>
      <c r="E43" s="412"/>
      <c r="F43" s="230"/>
      <c r="G43" s="231"/>
      <c r="H43" s="240"/>
      <c r="I43" s="232"/>
      <c r="M43" s="170"/>
      <c r="N43" s="170"/>
      <c r="O43" s="170"/>
      <c r="P43" s="170"/>
      <c r="Q43" s="170"/>
      <c r="R43" s="170"/>
      <c r="S43" s="170"/>
      <c r="T43" s="170"/>
      <c r="U43" s="170"/>
      <c r="V43" s="170"/>
      <c r="W43" s="170"/>
      <c r="X43" s="170"/>
      <c r="Y43" s="170"/>
      <c r="Z43" s="170"/>
      <c r="AA43" s="170"/>
      <c r="AB43" s="170"/>
    </row>
    <row r="44" spans="1:28" ht="15.75" customHeight="1" x14ac:dyDescent="0.35">
      <c r="A44" s="234"/>
      <c r="B44" s="235"/>
      <c r="C44" s="409"/>
      <c r="D44" s="229"/>
      <c r="E44" s="412"/>
      <c r="F44" s="230"/>
      <c r="G44" s="231"/>
      <c r="H44" s="240"/>
      <c r="I44" s="232"/>
      <c r="M44" s="170"/>
      <c r="N44" s="170"/>
      <c r="O44" s="170"/>
      <c r="P44" s="170"/>
      <c r="Q44" s="170"/>
      <c r="R44" s="170"/>
      <c r="S44" s="170"/>
      <c r="T44" s="170"/>
      <c r="U44" s="170"/>
      <c r="V44" s="170"/>
      <c r="W44" s="170"/>
      <c r="X44" s="170"/>
      <c r="Y44" s="170"/>
      <c r="Z44" s="170"/>
      <c r="AA44" s="170"/>
      <c r="AB44" s="170"/>
    </row>
    <row r="45" spans="1:28" ht="15.75" customHeight="1" x14ac:dyDescent="0.35">
      <c r="A45" s="234"/>
      <c r="B45" s="235"/>
      <c r="C45" s="409"/>
      <c r="D45" s="229"/>
      <c r="E45" s="412"/>
      <c r="F45" s="230"/>
      <c r="G45" s="231"/>
      <c r="H45" s="240"/>
      <c r="I45" s="232"/>
      <c r="M45" s="170"/>
      <c r="N45" s="170"/>
      <c r="O45" s="170"/>
      <c r="P45" s="170"/>
      <c r="Q45" s="170"/>
      <c r="R45" s="170"/>
      <c r="S45" s="170"/>
      <c r="T45" s="170"/>
      <c r="U45" s="170"/>
      <c r="V45" s="170"/>
      <c r="W45" s="170"/>
      <c r="X45" s="170"/>
      <c r="Y45" s="170"/>
      <c r="Z45" s="170"/>
      <c r="AA45" s="170"/>
      <c r="AB45" s="170"/>
    </row>
    <row r="46" spans="1:28" ht="15.75" customHeight="1" x14ac:dyDescent="0.35">
      <c r="A46" s="234"/>
      <c r="B46" s="235"/>
      <c r="C46" s="409"/>
      <c r="D46" s="229"/>
      <c r="E46" s="412"/>
      <c r="F46" s="230"/>
      <c r="G46" s="231"/>
      <c r="H46" s="240"/>
      <c r="I46" s="232"/>
      <c r="M46" s="170"/>
      <c r="N46" s="170"/>
      <c r="O46" s="170"/>
      <c r="P46" s="170"/>
      <c r="Q46" s="170"/>
      <c r="R46" s="170"/>
      <c r="S46" s="170"/>
      <c r="T46" s="170"/>
      <c r="U46" s="170"/>
      <c r="V46" s="170"/>
      <c r="W46" s="170"/>
      <c r="X46" s="170"/>
      <c r="Y46" s="170"/>
      <c r="Z46" s="170"/>
      <c r="AA46" s="170"/>
      <c r="AB46" s="170"/>
    </row>
    <row r="47" spans="1:28" ht="15.75" customHeight="1" x14ac:dyDescent="0.35">
      <c r="A47" s="234"/>
      <c r="B47" s="235"/>
      <c r="C47" s="409"/>
      <c r="D47" s="229"/>
      <c r="E47" s="412"/>
      <c r="F47" s="230"/>
      <c r="G47" s="231"/>
      <c r="H47" s="240"/>
      <c r="I47" s="232"/>
      <c r="M47" s="170"/>
      <c r="N47" s="170"/>
      <c r="O47" s="170"/>
      <c r="P47" s="170"/>
      <c r="Q47" s="170"/>
      <c r="R47" s="170"/>
      <c r="S47" s="170"/>
      <c r="T47" s="170"/>
      <c r="U47" s="170"/>
      <c r="V47" s="170"/>
      <c r="W47" s="170"/>
      <c r="X47" s="170"/>
      <c r="Y47" s="170"/>
      <c r="Z47" s="170"/>
      <c r="AA47" s="170"/>
      <c r="AB47" s="170"/>
    </row>
    <row r="48" spans="1:28" ht="15.75" customHeight="1" x14ac:dyDescent="0.35">
      <c r="A48" s="234"/>
      <c r="B48" s="235"/>
      <c r="C48" s="409"/>
      <c r="D48" s="229"/>
      <c r="E48" s="412"/>
      <c r="F48" s="230"/>
      <c r="G48" s="231"/>
      <c r="H48" s="240"/>
      <c r="I48" s="232"/>
      <c r="M48" s="170"/>
      <c r="N48" s="170"/>
      <c r="O48" s="170"/>
      <c r="P48" s="170"/>
      <c r="Q48" s="170"/>
      <c r="R48" s="170"/>
      <c r="S48" s="170"/>
      <c r="T48" s="170"/>
      <c r="U48" s="170"/>
      <c r="V48" s="170"/>
      <c r="W48" s="170"/>
      <c r="X48" s="170"/>
      <c r="Y48" s="170"/>
      <c r="Z48" s="170"/>
      <c r="AA48" s="170"/>
      <c r="AB48" s="170"/>
    </row>
    <row r="49" spans="1:28" ht="15.75" customHeight="1" x14ac:dyDescent="0.35">
      <c r="A49" s="234"/>
      <c r="B49" s="235"/>
      <c r="C49" s="409"/>
      <c r="D49" s="229"/>
      <c r="E49" s="412"/>
      <c r="F49" s="230"/>
      <c r="G49" s="231"/>
      <c r="H49" s="240"/>
      <c r="I49" s="232"/>
      <c r="M49" s="170"/>
      <c r="N49" s="170"/>
      <c r="O49" s="170"/>
      <c r="P49" s="170"/>
      <c r="Q49" s="170"/>
      <c r="R49" s="170"/>
      <c r="S49" s="170"/>
      <c r="T49" s="170"/>
      <c r="U49" s="170"/>
      <c r="V49" s="170"/>
      <c r="W49" s="170"/>
      <c r="X49" s="170"/>
      <c r="Y49" s="170"/>
      <c r="Z49" s="170"/>
      <c r="AA49" s="170"/>
      <c r="AB49" s="170"/>
    </row>
    <row r="50" spans="1:28" ht="15.75" customHeight="1" x14ac:dyDescent="0.35">
      <c r="A50" s="234"/>
      <c r="B50" s="235"/>
      <c r="C50" s="409"/>
      <c r="D50" s="229"/>
      <c r="E50" s="412"/>
      <c r="F50" s="230"/>
      <c r="G50" s="231"/>
      <c r="H50" s="240"/>
      <c r="I50" s="232"/>
      <c r="M50" s="170"/>
      <c r="N50" s="170"/>
      <c r="O50" s="170"/>
      <c r="P50" s="170"/>
      <c r="Q50" s="170"/>
      <c r="R50" s="170"/>
      <c r="S50" s="170"/>
      <c r="T50" s="170"/>
      <c r="U50" s="170"/>
      <c r="V50" s="170"/>
      <c r="W50" s="170"/>
      <c r="X50" s="170"/>
      <c r="Y50" s="170"/>
      <c r="Z50" s="170"/>
      <c r="AA50" s="170"/>
      <c r="AB50" s="170"/>
    </row>
    <row r="51" spans="1:28" ht="15.75" customHeight="1" x14ac:dyDescent="0.35">
      <c r="A51" s="234"/>
      <c r="B51" s="235"/>
      <c r="C51" s="409"/>
      <c r="D51" s="229"/>
      <c r="E51" s="412"/>
      <c r="F51" s="230"/>
      <c r="G51" s="231"/>
      <c r="H51" s="240"/>
      <c r="I51" s="232"/>
      <c r="M51" s="170"/>
      <c r="N51" s="170"/>
      <c r="O51" s="170"/>
      <c r="P51" s="170"/>
      <c r="Q51" s="170"/>
      <c r="R51" s="170"/>
      <c r="S51" s="170"/>
      <c r="T51" s="170"/>
      <c r="U51" s="170"/>
      <c r="V51" s="170"/>
      <c r="W51" s="170"/>
      <c r="X51" s="170"/>
      <c r="Y51" s="170"/>
      <c r="Z51" s="170"/>
      <c r="AA51" s="170"/>
      <c r="AB51" s="170"/>
    </row>
    <row r="52" spans="1:28" ht="15.75" customHeight="1" x14ac:dyDescent="0.35">
      <c r="A52" s="234"/>
      <c r="B52" s="235"/>
      <c r="C52" s="409"/>
      <c r="D52" s="229"/>
      <c r="E52" s="412"/>
      <c r="F52" s="230"/>
      <c r="G52" s="231"/>
      <c r="H52" s="240"/>
      <c r="I52" s="232"/>
      <c r="M52" s="170"/>
      <c r="N52" s="170"/>
      <c r="O52" s="170"/>
      <c r="P52" s="170"/>
      <c r="Q52" s="170"/>
      <c r="R52" s="170"/>
      <c r="S52" s="170"/>
      <c r="T52" s="170"/>
      <c r="U52" s="170"/>
      <c r="V52" s="170"/>
      <c r="W52" s="170"/>
      <c r="X52" s="170"/>
      <c r="Y52" s="170"/>
      <c r="Z52" s="170"/>
      <c r="AA52" s="170"/>
      <c r="AB52" s="170"/>
    </row>
    <row r="53" spans="1:28" ht="15.75" customHeight="1" x14ac:dyDescent="0.35">
      <c r="A53" s="234"/>
      <c r="B53" s="235"/>
      <c r="C53" s="409"/>
      <c r="D53" s="229"/>
      <c r="E53" s="412"/>
      <c r="F53" s="230"/>
      <c r="G53" s="231"/>
      <c r="H53" s="240"/>
      <c r="I53" s="232"/>
      <c r="M53" s="170"/>
      <c r="N53" s="170"/>
      <c r="O53" s="170"/>
      <c r="P53" s="170"/>
      <c r="Q53" s="170"/>
      <c r="R53" s="170"/>
      <c r="S53" s="170"/>
      <c r="T53" s="170"/>
      <c r="U53" s="170"/>
      <c r="V53" s="170"/>
      <c r="W53" s="170"/>
      <c r="X53" s="170"/>
      <c r="Y53" s="170"/>
      <c r="Z53" s="170"/>
      <c r="AA53" s="170"/>
      <c r="AB53" s="170"/>
    </row>
    <row r="54" spans="1:28" ht="15.75" customHeight="1" x14ac:dyDescent="0.35">
      <c r="A54" s="234"/>
      <c r="B54" s="235"/>
      <c r="C54" s="409"/>
      <c r="D54" s="229"/>
      <c r="E54" s="412"/>
      <c r="F54" s="230"/>
      <c r="G54" s="231"/>
      <c r="H54" s="240"/>
      <c r="I54" s="232"/>
      <c r="M54" s="170"/>
      <c r="N54" s="170"/>
      <c r="O54" s="170"/>
      <c r="P54" s="170"/>
      <c r="Q54" s="170"/>
      <c r="R54" s="170"/>
      <c r="S54" s="170"/>
      <c r="T54" s="170"/>
      <c r="U54" s="170"/>
      <c r="V54" s="170"/>
      <c r="W54" s="170"/>
      <c r="X54" s="170"/>
      <c r="Y54" s="170"/>
      <c r="Z54" s="170"/>
      <c r="AA54" s="170"/>
      <c r="AB54" s="170"/>
    </row>
    <row r="55" spans="1:28" ht="15.75" customHeight="1" x14ac:dyDescent="0.35">
      <c r="A55" s="234"/>
      <c r="B55" s="235"/>
      <c r="C55" s="409"/>
      <c r="D55" s="229"/>
      <c r="E55" s="412"/>
      <c r="F55" s="230"/>
      <c r="G55" s="231"/>
      <c r="H55" s="240"/>
      <c r="I55" s="232"/>
      <c r="M55" s="170"/>
      <c r="N55" s="170"/>
      <c r="O55" s="170"/>
      <c r="P55" s="170"/>
      <c r="Q55" s="170"/>
      <c r="R55" s="170"/>
      <c r="S55" s="170"/>
      <c r="T55" s="170"/>
      <c r="U55" s="170"/>
      <c r="V55" s="170"/>
      <c r="W55" s="170"/>
      <c r="X55" s="170"/>
      <c r="Y55" s="170"/>
      <c r="Z55" s="170"/>
      <c r="AA55" s="170"/>
      <c r="AB55" s="170"/>
    </row>
    <row r="56" spans="1:28" ht="15.75" customHeight="1" x14ac:dyDescent="0.35">
      <c r="A56" s="234"/>
      <c r="B56" s="235"/>
      <c r="C56" s="409"/>
      <c r="D56" s="229"/>
      <c r="E56" s="412"/>
      <c r="F56" s="230"/>
      <c r="G56" s="231"/>
      <c r="H56" s="240"/>
      <c r="I56" s="232"/>
      <c r="M56" s="170"/>
      <c r="N56" s="170"/>
      <c r="O56" s="170"/>
      <c r="P56" s="170"/>
      <c r="Q56" s="170"/>
      <c r="R56" s="170"/>
      <c r="S56" s="170"/>
      <c r="T56" s="170"/>
      <c r="U56" s="170"/>
      <c r="V56" s="170"/>
      <c r="W56" s="170"/>
      <c r="X56" s="170"/>
      <c r="Y56" s="170"/>
      <c r="Z56" s="170"/>
      <c r="AA56" s="170"/>
      <c r="AB56" s="170"/>
    </row>
    <row r="57" spans="1:28" ht="15.75" customHeight="1" x14ac:dyDescent="0.35">
      <c r="A57" s="234"/>
      <c r="B57" s="235"/>
      <c r="C57" s="409"/>
      <c r="D57" s="229"/>
      <c r="E57" s="412"/>
      <c r="F57" s="230"/>
      <c r="G57" s="231"/>
      <c r="H57" s="240"/>
      <c r="I57" s="232"/>
      <c r="M57" s="170"/>
      <c r="N57" s="170"/>
      <c r="O57" s="170"/>
      <c r="P57" s="170"/>
      <c r="Q57" s="170"/>
      <c r="R57" s="170"/>
      <c r="S57" s="170"/>
      <c r="T57" s="170"/>
      <c r="U57" s="170"/>
      <c r="V57" s="170"/>
      <c r="W57" s="170"/>
      <c r="X57" s="170"/>
      <c r="Y57" s="170"/>
      <c r="Z57" s="170"/>
      <c r="AA57" s="170"/>
      <c r="AB57" s="170"/>
    </row>
    <row r="58" spans="1:28" ht="15.75" customHeight="1" x14ac:dyDescent="0.35">
      <c r="A58" s="234"/>
      <c r="B58" s="235"/>
      <c r="C58" s="409"/>
      <c r="D58" s="229"/>
      <c r="E58" s="412"/>
      <c r="F58" s="230"/>
      <c r="G58" s="231"/>
      <c r="H58" s="240"/>
      <c r="I58" s="232"/>
      <c r="M58" s="170"/>
      <c r="N58" s="170"/>
      <c r="O58" s="170"/>
      <c r="P58" s="170"/>
      <c r="Q58" s="170"/>
      <c r="R58" s="170"/>
      <c r="S58" s="170"/>
      <c r="T58" s="170"/>
      <c r="U58" s="170"/>
      <c r="V58" s="170"/>
      <c r="W58" s="170"/>
      <c r="X58" s="170"/>
      <c r="Y58" s="170"/>
      <c r="Z58" s="170"/>
      <c r="AA58" s="170"/>
      <c r="AB58" s="170"/>
    </row>
    <row r="59" spans="1:28" ht="15.75" customHeight="1" x14ac:dyDescent="0.35">
      <c r="A59" s="234"/>
      <c r="B59" s="235"/>
      <c r="C59" s="409"/>
      <c r="D59" s="229"/>
      <c r="E59" s="412"/>
      <c r="F59" s="230"/>
      <c r="G59" s="231"/>
      <c r="H59" s="240"/>
      <c r="I59" s="232"/>
      <c r="M59" s="170"/>
      <c r="N59" s="170"/>
      <c r="O59" s="170"/>
      <c r="P59" s="170"/>
      <c r="Q59" s="170"/>
      <c r="R59" s="170"/>
      <c r="S59" s="170"/>
      <c r="T59" s="170"/>
      <c r="U59" s="170"/>
      <c r="V59" s="170"/>
      <c r="W59" s="170"/>
      <c r="X59" s="170"/>
      <c r="Y59" s="170"/>
      <c r="Z59" s="170"/>
      <c r="AA59" s="170"/>
      <c r="AB59" s="170"/>
    </row>
    <row r="60" spans="1:28" ht="15.75" customHeight="1" x14ac:dyDescent="0.35">
      <c r="A60" s="234"/>
      <c r="B60" s="235"/>
      <c r="C60" s="409"/>
      <c r="D60" s="229"/>
      <c r="E60" s="412"/>
      <c r="F60" s="230"/>
      <c r="G60" s="231"/>
      <c r="H60" s="240"/>
      <c r="I60" s="232"/>
      <c r="M60" s="170"/>
      <c r="N60" s="170"/>
      <c r="O60" s="170"/>
      <c r="P60" s="170"/>
      <c r="Q60" s="170"/>
      <c r="R60" s="170"/>
      <c r="S60" s="170"/>
      <c r="T60" s="170"/>
      <c r="U60" s="170"/>
      <c r="V60" s="170"/>
      <c r="W60" s="170"/>
      <c r="X60" s="170"/>
      <c r="Y60" s="170"/>
      <c r="Z60" s="170"/>
      <c r="AA60" s="170"/>
      <c r="AB60" s="170"/>
    </row>
    <row r="61" spans="1:28" ht="15.75" customHeight="1" x14ac:dyDescent="0.35">
      <c r="A61" s="234"/>
      <c r="B61" s="235"/>
      <c r="C61" s="409"/>
      <c r="D61" s="229"/>
      <c r="E61" s="412"/>
      <c r="F61" s="230"/>
      <c r="G61" s="231"/>
      <c r="H61" s="240"/>
      <c r="I61" s="232"/>
      <c r="M61" s="170"/>
      <c r="N61" s="170"/>
      <c r="O61" s="170"/>
      <c r="P61" s="170"/>
      <c r="Q61" s="170"/>
      <c r="R61" s="170"/>
      <c r="S61" s="170"/>
      <c r="T61" s="170"/>
      <c r="U61" s="170"/>
      <c r="V61" s="170"/>
      <c r="W61" s="170"/>
      <c r="X61" s="170"/>
      <c r="Y61" s="170"/>
      <c r="Z61" s="170"/>
      <c r="AA61" s="170"/>
      <c r="AB61" s="170"/>
    </row>
    <row r="62" spans="1:28" ht="15.75" customHeight="1" x14ac:dyDescent="0.35">
      <c r="A62" s="234"/>
      <c r="B62" s="235"/>
      <c r="C62" s="409"/>
      <c r="D62" s="229"/>
      <c r="E62" s="412"/>
      <c r="F62" s="230"/>
      <c r="G62" s="231"/>
      <c r="H62" s="240"/>
      <c r="I62" s="232"/>
      <c r="M62" s="170"/>
      <c r="N62" s="170"/>
      <c r="O62" s="170"/>
      <c r="P62" s="170"/>
      <c r="Q62" s="170"/>
      <c r="R62" s="170"/>
      <c r="S62" s="170"/>
      <c r="T62" s="170"/>
      <c r="U62" s="170"/>
      <c r="V62" s="170"/>
      <c r="W62" s="170"/>
      <c r="X62" s="170"/>
      <c r="Y62" s="170"/>
      <c r="Z62" s="170"/>
      <c r="AA62" s="170"/>
      <c r="AB62" s="170"/>
    </row>
    <row r="63" spans="1:28" ht="15.75" customHeight="1" x14ac:dyDescent="0.35">
      <c r="A63" s="234"/>
      <c r="B63" s="235"/>
      <c r="C63" s="409"/>
      <c r="D63" s="229"/>
      <c r="E63" s="412"/>
      <c r="F63" s="230"/>
      <c r="G63" s="231"/>
      <c r="H63" s="240"/>
      <c r="I63" s="232"/>
      <c r="M63" s="170"/>
      <c r="N63" s="170"/>
      <c r="O63" s="170"/>
      <c r="P63" s="170"/>
      <c r="Q63" s="170"/>
      <c r="R63" s="170"/>
      <c r="S63" s="170"/>
      <c r="T63" s="170"/>
      <c r="U63" s="170"/>
      <c r="V63" s="170"/>
      <c r="W63" s="170"/>
      <c r="X63" s="170"/>
      <c r="Y63" s="170"/>
      <c r="Z63" s="170"/>
      <c r="AA63" s="170"/>
      <c r="AB63" s="170"/>
    </row>
    <row r="64" spans="1:28" ht="15.75" customHeight="1" x14ac:dyDescent="0.35">
      <c r="A64" s="234"/>
      <c r="B64" s="235"/>
      <c r="C64" s="409"/>
      <c r="D64" s="229"/>
      <c r="E64" s="412"/>
      <c r="F64" s="230"/>
      <c r="G64" s="231"/>
      <c r="H64" s="240"/>
      <c r="I64" s="232"/>
      <c r="M64" s="170"/>
      <c r="N64" s="170"/>
      <c r="O64" s="170"/>
      <c r="P64" s="170"/>
      <c r="Q64" s="170"/>
      <c r="R64" s="170"/>
      <c r="S64" s="170"/>
      <c r="T64" s="170"/>
      <c r="U64" s="170"/>
      <c r="V64" s="170"/>
      <c r="W64" s="170"/>
      <c r="X64" s="170"/>
      <c r="Y64" s="170"/>
      <c r="Z64" s="170"/>
      <c r="AA64" s="170"/>
      <c r="AB64" s="170"/>
    </row>
    <row r="65" spans="1:28" ht="15.75" customHeight="1" x14ac:dyDescent="0.35">
      <c r="A65" s="234"/>
      <c r="B65" s="235"/>
      <c r="C65" s="409"/>
      <c r="D65" s="229"/>
      <c r="E65" s="412"/>
      <c r="F65" s="230"/>
      <c r="G65" s="231"/>
      <c r="H65" s="240"/>
      <c r="I65" s="232"/>
      <c r="M65" s="170"/>
      <c r="N65" s="170"/>
      <c r="O65" s="170"/>
      <c r="P65" s="170"/>
      <c r="Q65" s="170"/>
      <c r="R65" s="170"/>
      <c r="S65" s="170"/>
      <c r="T65" s="170"/>
      <c r="U65" s="170"/>
      <c r="V65" s="170"/>
      <c r="W65" s="170"/>
      <c r="X65" s="170"/>
      <c r="Y65" s="170"/>
      <c r="Z65" s="170"/>
      <c r="AA65" s="170"/>
      <c r="AB65" s="170"/>
    </row>
    <row r="66" spans="1:28" ht="15.75" customHeight="1" x14ac:dyDescent="0.35">
      <c r="A66" s="234"/>
      <c r="B66" s="235"/>
      <c r="C66" s="409"/>
      <c r="D66" s="229"/>
      <c r="E66" s="412"/>
      <c r="F66" s="230"/>
      <c r="G66" s="231"/>
      <c r="H66" s="240"/>
      <c r="I66" s="232"/>
      <c r="M66" s="170"/>
      <c r="N66" s="170"/>
      <c r="O66" s="170"/>
      <c r="P66" s="170"/>
      <c r="Q66" s="170"/>
      <c r="R66" s="170"/>
      <c r="S66" s="170"/>
      <c r="T66" s="170"/>
      <c r="U66" s="170"/>
      <c r="V66" s="170"/>
      <c r="W66" s="170"/>
      <c r="X66" s="170"/>
      <c r="Y66" s="170"/>
      <c r="Z66" s="170"/>
      <c r="AA66" s="170"/>
      <c r="AB66" s="170"/>
    </row>
    <row r="67" spans="1:28" ht="15.75" customHeight="1" x14ac:dyDescent="0.35">
      <c r="A67" s="234"/>
      <c r="B67" s="235"/>
      <c r="C67" s="409"/>
      <c r="D67" s="229"/>
      <c r="E67" s="412"/>
      <c r="F67" s="230"/>
      <c r="G67" s="231"/>
      <c r="H67" s="240"/>
      <c r="I67" s="232"/>
      <c r="M67" s="170"/>
      <c r="N67" s="170"/>
      <c r="O67" s="170"/>
      <c r="P67" s="170"/>
      <c r="Q67" s="170"/>
      <c r="R67" s="170"/>
      <c r="S67" s="170"/>
      <c r="T67" s="170"/>
      <c r="U67" s="170"/>
      <c r="V67" s="170"/>
      <c r="W67" s="170"/>
      <c r="X67" s="170"/>
      <c r="Y67" s="170"/>
      <c r="Z67" s="170"/>
      <c r="AA67" s="170"/>
      <c r="AB67" s="170"/>
    </row>
    <row r="68" spans="1:28" ht="15.75" customHeight="1" x14ac:dyDescent="0.35">
      <c r="A68" s="234"/>
      <c r="B68" s="235"/>
      <c r="C68" s="409"/>
      <c r="D68" s="229"/>
      <c r="E68" s="412"/>
      <c r="F68" s="230"/>
      <c r="G68" s="231"/>
      <c r="H68" s="240"/>
      <c r="I68" s="232"/>
      <c r="M68" s="170"/>
      <c r="N68" s="170"/>
      <c r="O68" s="170"/>
      <c r="P68" s="170"/>
      <c r="Q68" s="170"/>
      <c r="R68" s="170"/>
      <c r="S68" s="170"/>
      <c r="T68" s="170"/>
      <c r="U68" s="170"/>
      <c r="V68" s="170"/>
      <c r="W68" s="170"/>
      <c r="X68" s="170"/>
      <c r="Y68" s="170"/>
      <c r="Z68" s="170"/>
      <c r="AA68" s="170"/>
      <c r="AB68" s="170"/>
    </row>
    <row r="69" spans="1:28" ht="15.75" customHeight="1" x14ac:dyDescent="0.35">
      <c r="A69" s="234"/>
      <c r="B69" s="235"/>
      <c r="C69" s="409"/>
      <c r="D69" s="229"/>
      <c r="E69" s="412"/>
      <c r="F69" s="230"/>
      <c r="G69" s="231"/>
      <c r="H69" s="240"/>
      <c r="I69" s="232"/>
      <c r="M69" s="170"/>
      <c r="N69" s="170"/>
      <c r="O69" s="170"/>
      <c r="P69" s="170"/>
      <c r="Q69" s="170"/>
      <c r="R69" s="170"/>
      <c r="S69" s="170"/>
      <c r="T69" s="170"/>
      <c r="U69" s="170"/>
      <c r="V69" s="170"/>
      <c r="W69" s="170"/>
      <c r="X69" s="170"/>
      <c r="Y69" s="170"/>
      <c r="Z69" s="170"/>
      <c r="AA69" s="170"/>
      <c r="AB69" s="170"/>
    </row>
    <row r="70" spans="1:28" ht="15.75" customHeight="1" x14ac:dyDescent="0.35">
      <c r="A70" s="234"/>
      <c r="B70" s="235"/>
      <c r="C70" s="409"/>
      <c r="D70" s="229"/>
      <c r="E70" s="412"/>
      <c r="F70" s="230"/>
      <c r="G70" s="231"/>
      <c r="H70" s="240"/>
      <c r="I70" s="232"/>
      <c r="M70" s="170"/>
      <c r="N70" s="170"/>
      <c r="O70" s="170"/>
      <c r="P70" s="170"/>
      <c r="Q70" s="170"/>
      <c r="R70" s="170"/>
      <c r="S70" s="170"/>
      <c r="T70" s="170"/>
      <c r="U70" s="170"/>
      <c r="V70" s="170"/>
      <c r="W70" s="170"/>
      <c r="X70" s="170"/>
      <c r="Y70" s="170"/>
      <c r="Z70" s="170"/>
      <c r="AA70" s="170"/>
      <c r="AB70" s="170"/>
    </row>
    <row r="71" spans="1:28" ht="15.75" customHeight="1" x14ac:dyDescent="0.35">
      <c r="A71" s="234"/>
      <c r="B71" s="235"/>
      <c r="C71" s="409"/>
      <c r="D71" s="229"/>
      <c r="E71" s="412"/>
      <c r="F71" s="230"/>
      <c r="G71" s="231"/>
      <c r="H71" s="240"/>
      <c r="I71" s="232"/>
      <c r="M71" s="170"/>
      <c r="N71" s="170"/>
      <c r="O71" s="170"/>
      <c r="P71" s="170"/>
      <c r="Q71" s="170"/>
      <c r="R71" s="170"/>
      <c r="S71" s="170"/>
      <c r="T71" s="170"/>
      <c r="U71" s="170"/>
      <c r="V71" s="170"/>
      <c r="W71" s="170"/>
      <c r="X71" s="170"/>
      <c r="Y71" s="170"/>
      <c r="Z71" s="170"/>
      <c r="AA71" s="170"/>
      <c r="AB71" s="170"/>
    </row>
    <row r="72" spans="1:28" ht="15.75" customHeight="1" x14ac:dyDescent="0.35">
      <c r="A72" s="234"/>
      <c r="B72" s="235"/>
      <c r="C72" s="409"/>
      <c r="D72" s="229"/>
      <c r="E72" s="412"/>
      <c r="F72" s="230"/>
      <c r="G72" s="231"/>
      <c r="H72" s="240"/>
      <c r="I72" s="232"/>
      <c r="M72" s="170"/>
      <c r="N72" s="170"/>
      <c r="O72" s="170"/>
      <c r="P72" s="170"/>
      <c r="Q72" s="170"/>
      <c r="R72" s="170"/>
      <c r="S72" s="170"/>
      <c r="T72" s="170"/>
      <c r="U72" s="170"/>
      <c r="V72" s="170"/>
      <c r="W72" s="170"/>
      <c r="X72" s="170"/>
      <c r="Y72" s="170"/>
      <c r="Z72" s="170"/>
      <c r="AA72" s="170"/>
      <c r="AB72" s="170"/>
    </row>
    <row r="73" spans="1:28" ht="15.75" customHeight="1" x14ac:dyDescent="0.35">
      <c r="A73" s="234"/>
      <c r="B73" s="235"/>
      <c r="C73" s="409"/>
      <c r="D73" s="229"/>
      <c r="E73" s="412"/>
      <c r="F73" s="230"/>
      <c r="G73" s="231"/>
      <c r="H73" s="240"/>
      <c r="I73" s="232"/>
      <c r="M73" s="170"/>
      <c r="N73" s="170"/>
      <c r="O73" s="170"/>
      <c r="P73" s="170"/>
      <c r="Q73" s="170"/>
      <c r="R73" s="170"/>
      <c r="S73" s="170"/>
      <c r="T73" s="170"/>
      <c r="U73" s="170"/>
      <c r="V73" s="170"/>
      <c r="W73" s="170"/>
      <c r="X73" s="170"/>
      <c r="Y73" s="170"/>
      <c r="Z73" s="170"/>
      <c r="AA73" s="170"/>
      <c r="AB73" s="170"/>
    </row>
    <row r="74" spans="1:28" ht="15.75" customHeight="1" x14ac:dyDescent="0.35">
      <c r="A74" s="234"/>
      <c r="B74" s="235"/>
      <c r="C74" s="409"/>
      <c r="D74" s="229"/>
      <c r="E74" s="412"/>
      <c r="F74" s="230"/>
      <c r="G74" s="231"/>
      <c r="H74" s="240"/>
      <c r="I74" s="232"/>
      <c r="M74" s="170"/>
      <c r="N74" s="170"/>
      <c r="O74" s="170"/>
      <c r="P74" s="170"/>
      <c r="Q74" s="170"/>
      <c r="R74" s="170"/>
      <c r="S74" s="170"/>
      <c r="T74" s="170"/>
      <c r="U74" s="170"/>
      <c r="V74" s="170"/>
      <c r="W74" s="170"/>
      <c r="X74" s="170"/>
      <c r="Y74" s="170"/>
      <c r="Z74" s="170"/>
      <c r="AA74" s="170"/>
      <c r="AB74" s="170"/>
    </row>
    <row r="75" spans="1:28" ht="15.75" customHeight="1" x14ac:dyDescent="0.35">
      <c r="A75" s="234"/>
      <c r="B75" s="235"/>
      <c r="C75" s="409"/>
      <c r="D75" s="229"/>
      <c r="E75" s="412"/>
      <c r="F75" s="230"/>
      <c r="G75" s="231"/>
      <c r="H75" s="240"/>
      <c r="I75" s="232"/>
      <c r="M75" s="170"/>
      <c r="N75" s="170"/>
      <c r="O75" s="170"/>
      <c r="P75" s="170"/>
      <c r="Q75" s="170"/>
      <c r="R75" s="170"/>
      <c r="S75" s="170"/>
      <c r="T75" s="170"/>
      <c r="U75" s="170"/>
      <c r="V75" s="170"/>
      <c r="W75" s="170"/>
      <c r="X75" s="170"/>
      <c r="Y75" s="170"/>
      <c r="Z75" s="170"/>
      <c r="AA75" s="170"/>
      <c r="AB75" s="170"/>
    </row>
    <row r="76" spans="1:28" ht="15.75" customHeight="1" x14ac:dyDescent="0.35">
      <c r="A76" s="234"/>
      <c r="B76" s="235"/>
      <c r="C76" s="409"/>
      <c r="D76" s="229"/>
      <c r="E76" s="412"/>
      <c r="F76" s="230"/>
      <c r="G76" s="231"/>
      <c r="H76" s="240"/>
      <c r="I76" s="232"/>
      <c r="M76" s="170"/>
      <c r="N76" s="170"/>
      <c r="O76" s="170"/>
      <c r="P76" s="170"/>
      <c r="Q76" s="170"/>
      <c r="R76" s="170"/>
      <c r="S76" s="170"/>
      <c r="T76" s="170"/>
      <c r="U76" s="170"/>
      <c r="V76" s="170"/>
      <c r="W76" s="170"/>
      <c r="X76" s="170"/>
      <c r="Y76" s="170"/>
      <c r="Z76" s="170"/>
      <c r="AA76" s="170"/>
      <c r="AB76" s="170"/>
    </row>
    <row r="77" spans="1:28" ht="15.75" customHeight="1" x14ac:dyDescent="0.35">
      <c r="A77" s="234"/>
      <c r="B77" s="235"/>
      <c r="C77" s="409"/>
      <c r="D77" s="229"/>
      <c r="E77" s="412"/>
      <c r="F77" s="230"/>
      <c r="G77" s="231"/>
      <c r="H77" s="240"/>
      <c r="I77" s="232"/>
      <c r="M77" s="170"/>
      <c r="N77" s="170"/>
      <c r="O77" s="170"/>
      <c r="P77" s="170"/>
      <c r="Q77" s="170"/>
      <c r="R77" s="170"/>
      <c r="S77" s="170"/>
      <c r="T77" s="170"/>
      <c r="U77" s="170"/>
      <c r="V77" s="170"/>
      <c r="W77" s="170"/>
      <c r="X77" s="170"/>
      <c r="Y77" s="170"/>
      <c r="Z77" s="170"/>
      <c r="AA77" s="170"/>
      <c r="AB77" s="170"/>
    </row>
    <row r="78" spans="1:28" ht="15.75" customHeight="1" x14ac:dyDescent="0.35">
      <c r="A78" s="234"/>
      <c r="B78" s="235"/>
      <c r="C78" s="409"/>
      <c r="D78" s="229"/>
      <c r="E78" s="412"/>
      <c r="F78" s="230"/>
      <c r="G78" s="231"/>
      <c r="H78" s="240"/>
      <c r="I78" s="232"/>
      <c r="M78" s="170"/>
      <c r="N78" s="170"/>
      <c r="O78" s="170"/>
      <c r="P78" s="170"/>
      <c r="Q78" s="170"/>
      <c r="R78" s="170"/>
      <c r="S78" s="170"/>
      <c r="T78" s="170"/>
      <c r="U78" s="170"/>
      <c r="V78" s="170"/>
      <c r="W78" s="170"/>
      <c r="X78" s="170"/>
      <c r="Y78" s="170"/>
      <c r="Z78" s="170"/>
      <c r="AA78" s="170"/>
      <c r="AB78" s="170"/>
    </row>
    <row r="79" spans="1:28" ht="15.75" customHeight="1" x14ac:dyDescent="0.35">
      <c r="A79" s="234"/>
      <c r="B79" s="235"/>
      <c r="C79" s="409"/>
      <c r="D79" s="229"/>
      <c r="E79" s="412"/>
      <c r="F79" s="230"/>
      <c r="G79" s="231"/>
      <c r="H79" s="240"/>
      <c r="I79" s="232"/>
      <c r="M79" s="170"/>
      <c r="N79" s="170"/>
      <c r="O79" s="170"/>
      <c r="P79" s="170"/>
      <c r="Q79" s="170"/>
      <c r="R79" s="170"/>
      <c r="S79" s="170"/>
      <c r="T79" s="170"/>
      <c r="U79" s="170"/>
      <c r="V79" s="170"/>
      <c r="W79" s="170"/>
      <c r="X79" s="170"/>
      <c r="Y79" s="170"/>
      <c r="Z79" s="170"/>
      <c r="AA79" s="170"/>
      <c r="AB79" s="170"/>
    </row>
    <row r="80" spans="1:28" ht="15.75" customHeight="1" x14ac:dyDescent="0.35">
      <c r="A80" s="234"/>
      <c r="B80" s="235"/>
      <c r="C80" s="409"/>
      <c r="D80" s="229"/>
      <c r="E80" s="412"/>
      <c r="F80" s="230"/>
      <c r="G80" s="231"/>
      <c r="H80" s="240"/>
      <c r="I80" s="232"/>
      <c r="M80" s="170"/>
      <c r="N80" s="170"/>
      <c r="O80" s="170"/>
      <c r="P80" s="170"/>
      <c r="Q80" s="170"/>
      <c r="R80" s="170"/>
      <c r="S80" s="170"/>
      <c r="T80" s="170"/>
      <c r="U80" s="170"/>
      <c r="V80" s="170"/>
      <c r="W80" s="170"/>
      <c r="X80" s="170"/>
      <c r="Y80" s="170"/>
      <c r="Z80" s="170"/>
      <c r="AA80" s="170"/>
      <c r="AB80" s="170"/>
    </row>
    <row r="81" spans="1:28" ht="15.75" customHeight="1" x14ac:dyDescent="0.35">
      <c r="A81" s="234"/>
      <c r="B81" s="235"/>
      <c r="C81" s="409"/>
      <c r="D81" s="229"/>
      <c r="E81" s="412"/>
      <c r="F81" s="230"/>
      <c r="G81" s="231"/>
      <c r="H81" s="240"/>
      <c r="I81" s="232"/>
      <c r="M81" s="170"/>
      <c r="N81" s="170"/>
      <c r="O81" s="170"/>
      <c r="P81" s="170"/>
      <c r="Q81" s="170"/>
      <c r="R81" s="170"/>
      <c r="S81" s="170"/>
      <c r="T81" s="170"/>
      <c r="U81" s="170"/>
      <c r="V81" s="170"/>
      <c r="W81" s="170"/>
      <c r="X81" s="170"/>
      <c r="Y81" s="170"/>
      <c r="Z81" s="170"/>
      <c r="AA81" s="170"/>
      <c r="AB81" s="170"/>
    </row>
    <row r="82" spans="1:28" ht="15.75" customHeight="1" x14ac:dyDescent="0.35">
      <c r="A82" s="234"/>
      <c r="B82" s="235"/>
      <c r="C82" s="409"/>
      <c r="D82" s="229"/>
      <c r="E82" s="412"/>
      <c r="F82" s="230"/>
      <c r="G82" s="231"/>
      <c r="H82" s="240"/>
      <c r="I82" s="232"/>
      <c r="M82" s="170"/>
      <c r="N82" s="170"/>
      <c r="O82" s="170"/>
      <c r="P82" s="170"/>
      <c r="Q82" s="170"/>
      <c r="R82" s="170"/>
      <c r="S82" s="170"/>
      <c r="T82" s="170"/>
      <c r="U82" s="170"/>
      <c r="V82" s="170"/>
      <c r="W82" s="170"/>
      <c r="X82" s="170"/>
      <c r="Y82" s="170"/>
      <c r="Z82" s="170"/>
      <c r="AA82" s="170"/>
      <c r="AB82" s="170"/>
    </row>
    <row r="83" spans="1:28" ht="15.75" customHeight="1" x14ac:dyDescent="0.35">
      <c r="A83" s="234"/>
      <c r="B83" s="235"/>
      <c r="C83" s="409"/>
      <c r="D83" s="229"/>
      <c r="E83" s="412"/>
      <c r="F83" s="230"/>
      <c r="G83" s="231"/>
      <c r="H83" s="240"/>
      <c r="I83" s="232"/>
      <c r="M83" s="170"/>
      <c r="N83" s="170"/>
      <c r="O83" s="170"/>
      <c r="P83" s="170"/>
      <c r="Q83" s="170"/>
      <c r="R83" s="170"/>
      <c r="S83" s="170"/>
      <c r="T83" s="170"/>
      <c r="U83" s="170"/>
      <c r="V83" s="170"/>
      <c r="W83" s="170"/>
      <c r="X83" s="170"/>
      <c r="Y83" s="170"/>
      <c r="Z83" s="170"/>
      <c r="AA83" s="170"/>
      <c r="AB83" s="170"/>
    </row>
    <row r="84" spans="1:28" ht="15.75" customHeight="1" x14ac:dyDescent="0.35">
      <c r="A84" s="234"/>
      <c r="B84" s="235"/>
      <c r="C84" s="409"/>
      <c r="D84" s="229"/>
      <c r="E84" s="412"/>
      <c r="F84" s="230"/>
      <c r="G84" s="231"/>
      <c r="H84" s="240"/>
      <c r="I84" s="232"/>
      <c r="M84" s="170"/>
      <c r="N84" s="170"/>
      <c r="O84" s="170"/>
      <c r="P84" s="170"/>
      <c r="Q84" s="170"/>
      <c r="R84" s="170"/>
      <c r="S84" s="170"/>
      <c r="T84" s="170"/>
      <c r="U84" s="170"/>
      <c r="V84" s="170"/>
      <c r="W84" s="170"/>
      <c r="X84" s="170"/>
      <c r="Y84" s="170"/>
      <c r="Z84" s="170"/>
      <c r="AA84" s="170"/>
      <c r="AB84" s="170"/>
    </row>
    <row r="85" spans="1:28" ht="15.75" customHeight="1" x14ac:dyDescent="0.35">
      <c r="A85" s="234"/>
      <c r="B85" s="235"/>
      <c r="C85" s="409"/>
      <c r="D85" s="229"/>
      <c r="E85" s="412"/>
      <c r="F85" s="230"/>
      <c r="G85" s="231"/>
      <c r="H85" s="240"/>
      <c r="I85" s="232"/>
      <c r="M85" s="170"/>
      <c r="N85" s="170"/>
      <c r="O85" s="170"/>
      <c r="P85" s="170"/>
      <c r="Q85" s="170"/>
      <c r="R85" s="170"/>
      <c r="S85" s="170"/>
      <c r="T85" s="170"/>
      <c r="U85" s="170"/>
      <c r="V85" s="170"/>
      <c r="W85" s="170"/>
      <c r="X85" s="170"/>
      <c r="Y85" s="170"/>
      <c r="Z85" s="170"/>
      <c r="AA85" s="170"/>
      <c r="AB85" s="170"/>
    </row>
    <row r="86" spans="1:28" ht="15.75" customHeight="1" x14ac:dyDescent="0.35">
      <c r="A86" s="234"/>
      <c r="B86" s="235"/>
      <c r="C86" s="409"/>
      <c r="D86" s="229"/>
      <c r="E86" s="412"/>
      <c r="F86" s="230"/>
      <c r="G86" s="231"/>
      <c r="H86" s="240"/>
      <c r="I86" s="232"/>
      <c r="M86" s="170"/>
      <c r="N86" s="170"/>
      <c r="O86" s="170"/>
      <c r="P86" s="170"/>
      <c r="Q86" s="170"/>
      <c r="R86" s="170"/>
      <c r="S86" s="170"/>
      <c r="T86" s="170"/>
      <c r="U86" s="170"/>
      <c r="V86" s="170"/>
      <c r="W86" s="170"/>
      <c r="X86" s="170"/>
      <c r="Y86" s="170"/>
      <c r="Z86" s="170"/>
      <c r="AA86" s="170"/>
      <c r="AB86" s="170"/>
    </row>
    <row r="87" spans="1:28" ht="15.75" customHeight="1" x14ac:dyDescent="0.35">
      <c r="A87" s="234"/>
      <c r="B87" s="235"/>
      <c r="C87" s="409"/>
      <c r="D87" s="229"/>
      <c r="E87" s="412"/>
      <c r="F87" s="230"/>
      <c r="G87" s="231"/>
      <c r="H87" s="240"/>
      <c r="I87" s="232"/>
      <c r="M87" s="170"/>
      <c r="N87" s="170"/>
      <c r="O87" s="170"/>
      <c r="P87" s="170"/>
      <c r="Q87" s="170"/>
      <c r="R87" s="170"/>
      <c r="S87" s="170"/>
      <c r="T87" s="170"/>
      <c r="U87" s="170"/>
      <c r="V87" s="170"/>
      <c r="W87" s="170"/>
      <c r="X87" s="170"/>
      <c r="Y87" s="170"/>
      <c r="Z87" s="170"/>
      <c r="AA87" s="170"/>
      <c r="AB87" s="170"/>
    </row>
    <row r="88" spans="1:28" ht="15.75" customHeight="1" x14ac:dyDescent="0.35">
      <c r="A88" s="234"/>
      <c r="B88" s="235"/>
      <c r="C88" s="409"/>
      <c r="D88" s="229"/>
      <c r="E88" s="412"/>
      <c r="F88" s="230"/>
      <c r="G88" s="231"/>
      <c r="H88" s="240"/>
      <c r="I88" s="232"/>
      <c r="M88" s="170"/>
      <c r="N88" s="170"/>
      <c r="O88" s="170"/>
      <c r="P88" s="170"/>
      <c r="Q88" s="170"/>
      <c r="R88" s="170"/>
      <c r="S88" s="170"/>
      <c r="T88" s="170"/>
      <c r="U88" s="170"/>
      <c r="V88" s="170"/>
      <c r="W88" s="170"/>
      <c r="X88" s="170"/>
      <c r="Y88" s="170"/>
      <c r="Z88" s="170"/>
      <c r="AA88" s="170"/>
      <c r="AB88" s="170"/>
    </row>
    <row r="89" spans="1:28" ht="15.75" customHeight="1" x14ac:dyDescent="0.35">
      <c r="A89" s="234"/>
      <c r="B89" s="235"/>
      <c r="C89" s="409"/>
      <c r="D89" s="229"/>
      <c r="E89" s="412"/>
      <c r="F89" s="230"/>
      <c r="G89" s="231"/>
      <c r="H89" s="240"/>
      <c r="I89" s="232"/>
      <c r="M89" s="170"/>
      <c r="N89" s="170"/>
      <c r="O89" s="170"/>
      <c r="P89" s="170"/>
      <c r="Q89" s="170"/>
      <c r="R89" s="170"/>
      <c r="S89" s="170"/>
      <c r="T89" s="170"/>
      <c r="U89" s="170"/>
      <c r="V89" s="170"/>
      <c r="W89" s="170"/>
      <c r="X89" s="170"/>
      <c r="Y89" s="170"/>
      <c r="Z89" s="170"/>
      <c r="AA89" s="170"/>
      <c r="AB89" s="170"/>
    </row>
    <row r="90" spans="1:28" ht="15.75" customHeight="1" x14ac:dyDescent="0.35">
      <c r="A90" s="234"/>
      <c r="B90" s="235"/>
      <c r="C90" s="409"/>
      <c r="D90" s="229"/>
      <c r="E90" s="412"/>
      <c r="F90" s="230"/>
      <c r="G90" s="231"/>
      <c r="H90" s="240"/>
      <c r="I90" s="232"/>
      <c r="M90" s="170"/>
      <c r="N90" s="170"/>
      <c r="O90" s="170"/>
      <c r="P90" s="170"/>
      <c r="Q90" s="170"/>
      <c r="R90" s="170"/>
      <c r="S90" s="170"/>
      <c r="T90" s="170"/>
      <c r="U90" s="170"/>
      <c r="V90" s="170"/>
      <c r="W90" s="170"/>
      <c r="X90" s="170"/>
      <c r="Y90" s="170"/>
      <c r="Z90" s="170"/>
      <c r="AA90" s="170"/>
      <c r="AB90" s="170"/>
    </row>
    <row r="91" spans="1:28" ht="15.75" customHeight="1" x14ac:dyDescent="0.35">
      <c r="A91" s="234"/>
      <c r="B91" s="235"/>
      <c r="C91" s="409"/>
      <c r="D91" s="229"/>
      <c r="E91" s="412"/>
      <c r="F91" s="230"/>
      <c r="G91" s="231"/>
      <c r="H91" s="240"/>
      <c r="I91" s="232"/>
      <c r="M91" s="170"/>
      <c r="N91" s="170"/>
      <c r="O91" s="170"/>
      <c r="P91" s="170"/>
      <c r="Q91" s="170"/>
      <c r="R91" s="170"/>
      <c r="S91" s="170"/>
      <c r="T91" s="170"/>
      <c r="U91" s="170"/>
      <c r="V91" s="170"/>
      <c r="W91" s="170"/>
      <c r="X91" s="170"/>
      <c r="Y91" s="170"/>
      <c r="Z91" s="170"/>
      <c r="AA91" s="170"/>
      <c r="AB91" s="170"/>
    </row>
    <row r="92" spans="1:28" ht="15.75" customHeight="1" x14ac:dyDescent="0.35">
      <c r="A92" s="234"/>
      <c r="B92" s="235"/>
      <c r="C92" s="409"/>
      <c r="D92" s="229"/>
      <c r="E92" s="412"/>
      <c r="F92" s="230"/>
      <c r="G92" s="231"/>
      <c r="H92" s="240"/>
      <c r="I92" s="232"/>
      <c r="M92" s="170"/>
      <c r="N92" s="170"/>
      <c r="O92" s="170"/>
      <c r="P92" s="170"/>
      <c r="Q92" s="170"/>
      <c r="R92" s="170"/>
      <c r="S92" s="170"/>
      <c r="T92" s="170"/>
      <c r="U92" s="170"/>
      <c r="V92" s="170"/>
      <c r="W92" s="170"/>
      <c r="X92" s="170"/>
      <c r="Y92" s="170"/>
      <c r="Z92" s="170"/>
      <c r="AA92" s="170"/>
      <c r="AB92" s="170"/>
    </row>
    <row r="93" spans="1:28" ht="15.75" customHeight="1" x14ac:dyDescent="0.35">
      <c r="A93" s="234"/>
      <c r="B93" s="235"/>
      <c r="C93" s="409"/>
      <c r="D93" s="229"/>
      <c r="E93" s="412"/>
      <c r="F93" s="230"/>
      <c r="G93" s="231"/>
      <c r="H93" s="240"/>
      <c r="I93" s="232"/>
      <c r="M93" s="170"/>
      <c r="N93" s="170"/>
      <c r="O93" s="170"/>
      <c r="P93" s="170"/>
      <c r="Q93" s="170"/>
      <c r="R93" s="170"/>
      <c r="S93" s="170"/>
      <c r="T93" s="170"/>
      <c r="U93" s="170"/>
      <c r="V93" s="170"/>
      <c r="W93" s="170"/>
      <c r="X93" s="170"/>
      <c r="Y93" s="170"/>
      <c r="Z93" s="170"/>
      <c r="AA93" s="170"/>
      <c r="AB93" s="170"/>
    </row>
    <row r="94" spans="1:28" ht="15.75" customHeight="1" x14ac:dyDescent="0.35">
      <c r="A94" s="234"/>
      <c r="B94" s="235"/>
      <c r="C94" s="409"/>
      <c r="D94" s="229"/>
      <c r="E94" s="412"/>
      <c r="F94" s="230"/>
      <c r="G94" s="231"/>
      <c r="H94" s="240"/>
      <c r="I94" s="232"/>
      <c r="M94" s="170"/>
      <c r="N94" s="170"/>
      <c r="O94" s="170"/>
      <c r="P94" s="170"/>
      <c r="Q94" s="170"/>
      <c r="R94" s="170"/>
      <c r="S94" s="170"/>
      <c r="T94" s="170"/>
      <c r="U94" s="170"/>
      <c r="V94" s="170"/>
      <c r="W94" s="170"/>
      <c r="X94" s="170"/>
      <c r="Y94" s="170"/>
      <c r="Z94" s="170"/>
      <c r="AA94" s="170"/>
      <c r="AB94" s="170"/>
    </row>
    <row r="95" spans="1:28" ht="15.75" customHeight="1" x14ac:dyDescent="0.35">
      <c r="A95" s="234"/>
      <c r="B95" s="235"/>
      <c r="C95" s="409"/>
      <c r="D95" s="229"/>
      <c r="E95" s="412"/>
      <c r="F95" s="230"/>
      <c r="G95" s="231"/>
      <c r="H95" s="240"/>
      <c r="I95" s="232"/>
      <c r="M95" s="170"/>
      <c r="N95" s="170"/>
      <c r="O95" s="170"/>
      <c r="P95" s="170"/>
      <c r="Q95" s="170"/>
      <c r="R95" s="170"/>
      <c r="S95" s="170"/>
      <c r="T95" s="170"/>
      <c r="U95" s="170"/>
      <c r="V95" s="170"/>
      <c r="W95" s="170"/>
      <c r="X95" s="170"/>
      <c r="Y95" s="170"/>
      <c r="Z95" s="170"/>
      <c r="AA95" s="170"/>
      <c r="AB95" s="170"/>
    </row>
    <row r="96" spans="1:28" ht="15.75" customHeight="1" x14ac:dyDescent="0.35">
      <c r="A96" s="234"/>
      <c r="B96" s="235"/>
      <c r="C96" s="409"/>
      <c r="D96" s="229"/>
      <c r="E96" s="412"/>
      <c r="F96" s="230"/>
      <c r="G96" s="231"/>
      <c r="H96" s="240"/>
      <c r="I96" s="232"/>
      <c r="M96" s="170"/>
      <c r="N96" s="170"/>
      <c r="O96" s="170"/>
      <c r="P96" s="170"/>
      <c r="Q96" s="170"/>
      <c r="R96" s="170"/>
      <c r="S96" s="170"/>
      <c r="T96" s="170"/>
      <c r="U96" s="170"/>
      <c r="V96" s="170"/>
      <c r="W96" s="170"/>
      <c r="X96" s="170"/>
      <c r="Y96" s="170"/>
      <c r="Z96" s="170"/>
      <c r="AA96" s="170"/>
      <c r="AB96" s="170"/>
    </row>
    <row r="97" spans="1:28" ht="15.75" customHeight="1" x14ac:dyDescent="0.35">
      <c r="A97" s="234"/>
      <c r="B97" s="235"/>
      <c r="C97" s="409"/>
      <c r="D97" s="229"/>
      <c r="E97" s="412"/>
      <c r="F97" s="230"/>
      <c r="G97" s="231"/>
      <c r="H97" s="240"/>
      <c r="I97" s="232"/>
      <c r="M97" s="170"/>
      <c r="N97" s="170"/>
      <c r="O97" s="170"/>
      <c r="P97" s="170"/>
      <c r="Q97" s="170"/>
      <c r="R97" s="170"/>
      <c r="S97" s="170"/>
      <c r="T97" s="170"/>
      <c r="U97" s="170"/>
      <c r="V97" s="170"/>
      <c r="W97" s="170"/>
      <c r="X97" s="170"/>
      <c r="Y97" s="170"/>
      <c r="Z97" s="170"/>
      <c r="AA97" s="170"/>
      <c r="AB97" s="170"/>
    </row>
    <row r="98" spans="1:28" ht="15.75" customHeight="1" x14ac:dyDescent="0.35">
      <c r="A98" s="234"/>
      <c r="B98" s="235"/>
      <c r="C98" s="409"/>
      <c r="D98" s="229"/>
      <c r="E98" s="412"/>
      <c r="F98" s="230"/>
      <c r="G98" s="231"/>
      <c r="H98" s="240"/>
      <c r="I98" s="232"/>
      <c r="M98" s="170"/>
      <c r="N98" s="170"/>
      <c r="O98" s="170"/>
      <c r="P98" s="170"/>
      <c r="Q98" s="170"/>
      <c r="R98" s="170"/>
      <c r="S98" s="170"/>
      <c r="T98" s="170"/>
      <c r="U98" s="170"/>
      <c r="V98" s="170"/>
      <c r="W98" s="170"/>
      <c r="X98" s="170"/>
      <c r="Y98" s="170"/>
      <c r="Z98" s="170"/>
      <c r="AA98" s="170"/>
      <c r="AB98" s="170"/>
    </row>
    <row r="99" spans="1:28" ht="15.75" customHeight="1" x14ac:dyDescent="0.35">
      <c r="A99" s="234"/>
      <c r="B99" s="235"/>
      <c r="C99" s="409"/>
      <c r="D99" s="229"/>
      <c r="E99" s="412"/>
      <c r="F99" s="230"/>
      <c r="G99" s="231"/>
      <c r="H99" s="240"/>
      <c r="I99" s="232"/>
      <c r="M99" s="170"/>
      <c r="N99" s="170"/>
      <c r="O99" s="170"/>
      <c r="P99" s="170"/>
      <c r="Q99" s="170"/>
      <c r="R99" s="170"/>
      <c r="S99" s="170"/>
      <c r="T99" s="170"/>
      <c r="U99" s="170"/>
      <c r="V99" s="170"/>
      <c r="W99" s="170"/>
      <c r="X99" s="170"/>
      <c r="Y99" s="170"/>
      <c r="Z99" s="170"/>
      <c r="AA99" s="170"/>
      <c r="AB99" s="170"/>
    </row>
    <row r="100" spans="1:28" ht="15.75" customHeight="1" x14ac:dyDescent="0.35">
      <c r="A100" s="234"/>
      <c r="B100" s="235"/>
      <c r="C100" s="409"/>
      <c r="D100" s="229"/>
      <c r="E100" s="412"/>
      <c r="F100" s="230"/>
      <c r="G100" s="231"/>
      <c r="H100" s="240"/>
      <c r="I100" s="232"/>
      <c r="M100" s="170"/>
      <c r="N100" s="170"/>
      <c r="O100" s="170"/>
      <c r="P100" s="170"/>
      <c r="Q100" s="170"/>
      <c r="R100" s="170"/>
      <c r="S100" s="170"/>
      <c r="T100" s="170"/>
      <c r="U100" s="170"/>
      <c r="V100" s="170"/>
      <c r="W100" s="170"/>
      <c r="X100" s="170"/>
      <c r="Y100" s="170"/>
      <c r="Z100" s="170"/>
      <c r="AA100" s="170"/>
      <c r="AB100" s="170"/>
    </row>
    <row r="101" spans="1:28" ht="15.75" customHeight="1" x14ac:dyDescent="0.35">
      <c r="A101" s="234"/>
      <c r="B101" s="235"/>
      <c r="C101" s="409"/>
      <c r="D101" s="229"/>
      <c r="E101" s="412"/>
      <c r="F101" s="230"/>
      <c r="G101" s="231"/>
      <c r="H101" s="240"/>
      <c r="I101" s="232"/>
      <c r="M101" s="170"/>
      <c r="N101" s="170"/>
      <c r="O101" s="170"/>
      <c r="P101" s="170"/>
      <c r="Q101" s="170"/>
      <c r="R101" s="170"/>
      <c r="S101" s="170"/>
      <c r="T101" s="170"/>
      <c r="U101" s="170"/>
      <c r="V101" s="170"/>
      <c r="W101" s="170"/>
      <c r="X101" s="170"/>
      <c r="Y101" s="170"/>
      <c r="Z101" s="170"/>
      <c r="AA101" s="170"/>
      <c r="AB101" s="170"/>
    </row>
    <row r="102" spans="1:28" ht="15.75" customHeight="1" x14ac:dyDescent="0.35">
      <c r="A102" s="234"/>
      <c r="B102" s="235"/>
      <c r="C102" s="409"/>
      <c r="D102" s="229"/>
      <c r="E102" s="412"/>
      <c r="F102" s="230"/>
      <c r="G102" s="231"/>
      <c r="H102" s="240"/>
      <c r="I102" s="232"/>
      <c r="M102" s="170"/>
      <c r="N102" s="170"/>
      <c r="O102" s="170"/>
      <c r="P102" s="170"/>
      <c r="Q102" s="170"/>
      <c r="R102" s="170"/>
      <c r="S102" s="170"/>
      <c r="T102" s="170"/>
      <c r="U102" s="170"/>
      <c r="V102" s="170"/>
      <c r="W102" s="170"/>
      <c r="X102" s="170"/>
      <c r="Y102" s="170"/>
      <c r="Z102" s="170"/>
      <c r="AA102" s="170"/>
      <c r="AB102" s="170"/>
    </row>
    <row r="103" spans="1:28" ht="15.75" customHeight="1" x14ac:dyDescent="0.35">
      <c r="A103" s="234"/>
      <c r="B103" s="235"/>
      <c r="C103" s="409"/>
      <c r="D103" s="229"/>
      <c r="E103" s="412"/>
      <c r="F103" s="230"/>
      <c r="G103" s="231"/>
      <c r="H103" s="240"/>
      <c r="I103" s="232"/>
      <c r="M103" s="170"/>
      <c r="N103" s="170"/>
      <c r="O103" s="170"/>
      <c r="P103" s="170"/>
      <c r="Q103" s="170"/>
      <c r="R103" s="170"/>
      <c r="S103" s="170"/>
      <c r="T103" s="170"/>
      <c r="U103" s="170"/>
      <c r="V103" s="170"/>
      <c r="W103" s="170"/>
      <c r="X103" s="170"/>
      <c r="Y103" s="170"/>
      <c r="Z103" s="170"/>
      <c r="AA103" s="170"/>
      <c r="AB103" s="170"/>
    </row>
    <row r="104" spans="1:28" ht="15.75" customHeight="1" x14ac:dyDescent="0.35">
      <c r="A104" s="234"/>
      <c r="B104" s="235"/>
      <c r="C104" s="409"/>
      <c r="D104" s="229"/>
      <c r="E104" s="412"/>
      <c r="F104" s="230"/>
      <c r="G104" s="231"/>
      <c r="H104" s="240"/>
      <c r="I104" s="232"/>
      <c r="M104" s="170"/>
      <c r="N104" s="170"/>
      <c r="O104" s="170"/>
      <c r="P104" s="170"/>
      <c r="Q104" s="170"/>
      <c r="R104" s="170"/>
      <c r="S104" s="170"/>
      <c r="T104" s="170"/>
      <c r="U104" s="170"/>
      <c r="V104" s="170"/>
      <c r="W104" s="170"/>
      <c r="X104" s="170"/>
      <c r="Y104" s="170"/>
      <c r="Z104" s="170"/>
      <c r="AA104" s="170"/>
      <c r="AB104" s="170"/>
    </row>
    <row r="105" spans="1:28" ht="15.75" customHeight="1" x14ac:dyDescent="0.35">
      <c r="A105" s="234"/>
      <c r="B105" s="235"/>
      <c r="C105" s="409"/>
      <c r="D105" s="229"/>
      <c r="E105" s="412"/>
      <c r="F105" s="230"/>
      <c r="G105" s="231"/>
      <c r="H105" s="240"/>
      <c r="I105" s="232"/>
      <c r="M105" s="170"/>
      <c r="N105" s="170"/>
      <c r="O105" s="170"/>
      <c r="P105" s="170"/>
      <c r="Q105" s="170"/>
      <c r="R105" s="170"/>
      <c r="S105" s="170"/>
      <c r="T105" s="170"/>
      <c r="U105" s="170"/>
      <c r="V105" s="170"/>
      <c r="W105" s="170"/>
      <c r="X105" s="170"/>
      <c r="Y105" s="170"/>
      <c r="Z105" s="170"/>
      <c r="AA105" s="170"/>
      <c r="AB105" s="170"/>
    </row>
    <row r="106" spans="1:28" ht="15.75" customHeight="1" x14ac:dyDescent="0.35">
      <c r="A106" s="234"/>
      <c r="B106" s="235"/>
      <c r="C106" s="409"/>
      <c r="D106" s="229"/>
      <c r="E106" s="412"/>
      <c r="F106" s="230"/>
      <c r="G106" s="231"/>
      <c r="H106" s="240"/>
      <c r="I106" s="232"/>
      <c r="M106" s="170"/>
      <c r="N106" s="170"/>
      <c r="O106" s="170"/>
      <c r="P106" s="170"/>
      <c r="Q106" s="170"/>
      <c r="R106" s="170"/>
      <c r="S106" s="170"/>
      <c r="T106" s="170"/>
      <c r="U106" s="170"/>
      <c r="V106" s="170"/>
      <c r="W106" s="170"/>
      <c r="X106" s="170"/>
      <c r="Y106" s="170"/>
      <c r="Z106" s="170"/>
      <c r="AA106" s="170"/>
      <c r="AB106" s="170"/>
    </row>
    <row r="107" spans="1:28" ht="15.75" customHeight="1" x14ac:dyDescent="0.35">
      <c r="A107" s="234"/>
      <c r="B107" s="235"/>
      <c r="C107" s="409"/>
      <c r="D107" s="229"/>
      <c r="E107" s="412"/>
      <c r="F107" s="230"/>
      <c r="G107" s="231"/>
      <c r="H107" s="240"/>
      <c r="I107" s="232"/>
      <c r="M107" s="170"/>
      <c r="N107" s="170"/>
      <c r="O107" s="170"/>
      <c r="P107" s="170"/>
      <c r="Q107" s="170"/>
      <c r="R107" s="170"/>
      <c r="S107" s="170"/>
      <c r="T107" s="170"/>
      <c r="U107" s="170"/>
      <c r="V107" s="170"/>
      <c r="W107" s="170"/>
      <c r="X107" s="170"/>
      <c r="Y107" s="170"/>
      <c r="Z107" s="170"/>
      <c r="AA107" s="170"/>
      <c r="AB107" s="170"/>
    </row>
    <row r="108" spans="1:28" ht="15.75" customHeight="1" x14ac:dyDescent="0.35">
      <c r="A108" s="234"/>
      <c r="B108" s="235"/>
      <c r="C108" s="409"/>
      <c r="D108" s="229"/>
      <c r="E108" s="412"/>
      <c r="F108" s="230"/>
      <c r="G108" s="231"/>
      <c r="H108" s="240"/>
      <c r="I108" s="232"/>
      <c r="M108" s="170"/>
      <c r="N108" s="170"/>
      <c r="O108" s="170"/>
      <c r="P108" s="170"/>
      <c r="Q108" s="170"/>
      <c r="R108" s="170"/>
      <c r="S108" s="170"/>
      <c r="T108" s="170"/>
      <c r="U108" s="170"/>
      <c r="V108" s="170"/>
      <c r="W108" s="170"/>
      <c r="X108" s="170"/>
      <c r="Y108" s="170"/>
      <c r="Z108" s="170"/>
      <c r="AA108" s="170"/>
      <c r="AB108" s="170"/>
    </row>
    <row r="109" spans="1:28" ht="15.75" customHeight="1" x14ac:dyDescent="0.35">
      <c r="A109" s="234"/>
      <c r="B109" s="235"/>
      <c r="C109" s="409"/>
      <c r="D109" s="229"/>
      <c r="E109" s="412"/>
      <c r="F109" s="230"/>
      <c r="G109" s="231"/>
      <c r="H109" s="240"/>
      <c r="I109" s="232"/>
      <c r="M109" s="170"/>
      <c r="N109" s="170"/>
      <c r="O109" s="170"/>
      <c r="P109" s="170"/>
      <c r="Q109" s="170"/>
      <c r="R109" s="170"/>
      <c r="S109" s="170"/>
      <c r="T109" s="170"/>
      <c r="U109" s="170"/>
      <c r="V109" s="170"/>
      <c r="W109" s="170"/>
      <c r="X109" s="170"/>
      <c r="Y109" s="170"/>
      <c r="Z109" s="170"/>
      <c r="AA109" s="170"/>
      <c r="AB109" s="170"/>
    </row>
    <row r="110" spans="1:28" ht="15.75" customHeight="1" x14ac:dyDescent="0.35">
      <c r="A110" s="234"/>
      <c r="B110" s="235"/>
      <c r="C110" s="409"/>
      <c r="D110" s="229"/>
      <c r="E110" s="412"/>
      <c r="F110" s="230"/>
      <c r="G110" s="231"/>
      <c r="H110" s="240"/>
      <c r="I110" s="232"/>
      <c r="M110" s="170"/>
      <c r="N110" s="170"/>
      <c r="O110" s="170"/>
      <c r="P110" s="170"/>
      <c r="Q110" s="170"/>
      <c r="R110" s="170"/>
      <c r="S110" s="170"/>
      <c r="T110" s="170"/>
      <c r="U110" s="170"/>
      <c r="V110" s="170"/>
      <c r="W110" s="170"/>
      <c r="X110" s="170"/>
      <c r="Y110" s="170"/>
      <c r="Z110" s="170"/>
      <c r="AA110" s="170"/>
      <c r="AB110" s="170"/>
    </row>
    <row r="111" spans="1:28" ht="15.75" customHeight="1" x14ac:dyDescent="0.35">
      <c r="A111" s="234"/>
      <c r="B111" s="235"/>
      <c r="C111" s="409"/>
      <c r="D111" s="229"/>
      <c r="E111" s="412"/>
      <c r="F111" s="230"/>
      <c r="G111" s="231"/>
      <c r="H111" s="240"/>
      <c r="I111" s="232"/>
      <c r="M111" s="170"/>
      <c r="N111" s="170"/>
      <c r="O111" s="170"/>
      <c r="P111" s="170"/>
      <c r="Q111" s="170"/>
      <c r="R111" s="170"/>
      <c r="S111" s="170"/>
      <c r="T111" s="170"/>
      <c r="U111" s="170"/>
      <c r="V111" s="170"/>
      <c r="W111" s="170"/>
      <c r="X111" s="170"/>
      <c r="Y111" s="170"/>
      <c r="Z111" s="170"/>
      <c r="AA111" s="170"/>
      <c r="AB111" s="170"/>
    </row>
    <row r="112" spans="1:28" ht="15.75" customHeight="1" x14ac:dyDescent="0.35">
      <c r="A112" s="234"/>
      <c r="B112" s="235"/>
      <c r="C112" s="409"/>
      <c r="D112" s="229"/>
      <c r="E112" s="412"/>
      <c r="F112" s="230"/>
      <c r="G112" s="231"/>
      <c r="H112" s="240"/>
      <c r="I112" s="232"/>
      <c r="M112" s="170"/>
      <c r="N112" s="170"/>
      <c r="O112" s="170"/>
      <c r="P112" s="170"/>
      <c r="Q112" s="170"/>
      <c r="R112" s="170"/>
      <c r="S112" s="170"/>
      <c r="T112" s="170"/>
      <c r="U112" s="170"/>
      <c r="V112" s="170"/>
      <c r="W112" s="170"/>
      <c r="X112" s="170"/>
      <c r="Y112" s="170"/>
      <c r="Z112" s="170"/>
      <c r="AA112" s="170"/>
      <c r="AB112" s="170"/>
    </row>
    <row r="113" spans="1:28" ht="15.75" customHeight="1" x14ac:dyDescent="0.35">
      <c r="A113" s="234"/>
      <c r="B113" s="235"/>
      <c r="C113" s="409"/>
      <c r="D113" s="229"/>
      <c r="E113" s="412"/>
      <c r="F113" s="230"/>
      <c r="G113" s="231"/>
      <c r="H113" s="240"/>
      <c r="I113" s="232"/>
      <c r="M113" s="170"/>
      <c r="N113" s="170"/>
      <c r="O113" s="170"/>
      <c r="P113" s="170"/>
      <c r="Q113" s="170"/>
      <c r="R113" s="170"/>
      <c r="S113" s="170"/>
      <c r="T113" s="170"/>
      <c r="U113" s="170"/>
      <c r="V113" s="170"/>
      <c r="W113" s="170"/>
      <c r="X113" s="170"/>
      <c r="Y113" s="170"/>
      <c r="Z113" s="170"/>
      <c r="AA113" s="170"/>
      <c r="AB113" s="170"/>
    </row>
    <row r="114" spans="1:28" ht="15.75" customHeight="1" x14ac:dyDescent="0.35">
      <c r="A114" s="234"/>
      <c r="B114" s="235"/>
      <c r="C114" s="409"/>
      <c r="D114" s="229"/>
      <c r="E114" s="412"/>
      <c r="F114" s="230"/>
      <c r="G114" s="231"/>
      <c r="H114" s="240"/>
      <c r="I114" s="232"/>
      <c r="M114" s="170"/>
      <c r="N114" s="170"/>
      <c r="O114" s="170"/>
      <c r="P114" s="170"/>
      <c r="Q114" s="170"/>
      <c r="R114" s="170"/>
      <c r="S114" s="170"/>
      <c r="T114" s="170"/>
      <c r="U114" s="170"/>
      <c r="V114" s="170"/>
      <c r="W114" s="170"/>
      <c r="X114" s="170"/>
      <c r="Y114" s="170"/>
      <c r="Z114" s="170"/>
      <c r="AA114" s="170"/>
      <c r="AB114" s="170"/>
    </row>
    <row r="115" spans="1:28" ht="15.75" customHeight="1" x14ac:dyDescent="0.35">
      <c r="A115" s="234"/>
      <c r="B115" s="235"/>
      <c r="C115" s="409"/>
      <c r="D115" s="229"/>
      <c r="E115" s="412"/>
      <c r="F115" s="230"/>
      <c r="G115" s="231"/>
      <c r="H115" s="240"/>
      <c r="I115" s="232"/>
      <c r="M115" s="170"/>
      <c r="N115" s="170"/>
      <c r="O115" s="170"/>
      <c r="P115" s="170"/>
      <c r="Q115" s="170"/>
      <c r="R115" s="170"/>
      <c r="S115" s="170"/>
      <c r="T115" s="170"/>
      <c r="U115" s="170"/>
      <c r="V115" s="170"/>
      <c r="W115" s="170"/>
      <c r="X115" s="170"/>
      <c r="Y115" s="170"/>
      <c r="Z115" s="170"/>
      <c r="AA115" s="170"/>
      <c r="AB115" s="170"/>
    </row>
    <row r="116" spans="1:28" ht="15.75" customHeight="1" x14ac:dyDescent="0.35">
      <c r="A116" s="234"/>
      <c r="B116" s="235"/>
      <c r="C116" s="409"/>
      <c r="D116" s="229"/>
      <c r="E116" s="412"/>
      <c r="F116" s="230"/>
      <c r="G116" s="231"/>
      <c r="H116" s="240"/>
      <c r="I116" s="232"/>
      <c r="M116" s="170"/>
      <c r="N116" s="170"/>
      <c r="O116" s="170"/>
      <c r="P116" s="170"/>
      <c r="Q116" s="170"/>
      <c r="R116" s="170"/>
      <c r="S116" s="170"/>
      <c r="T116" s="170"/>
      <c r="U116" s="170"/>
      <c r="V116" s="170"/>
      <c r="W116" s="170"/>
      <c r="X116" s="170"/>
      <c r="Y116" s="170"/>
      <c r="Z116" s="170"/>
      <c r="AA116" s="170"/>
      <c r="AB116" s="170"/>
    </row>
    <row r="117" spans="1:28" ht="15.75" customHeight="1" x14ac:dyDescent="0.35">
      <c r="A117" s="234"/>
      <c r="B117" s="235"/>
      <c r="C117" s="409"/>
      <c r="D117" s="229"/>
      <c r="E117" s="412"/>
      <c r="F117" s="230"/>
      <c r="G117" s="231"/>
      <c r="H117" s="240"/>
      <c r="I117" s="232"/>
      <c r="M117" s="170"/>
      <c r="N117" s="170"/>
      <c r="O117" s="170"/>
      <c r="P117" s="170"/>
      <c r="Q117" s="170"/>
      <c r="R117" s="170"/>
      <c r="S117" s="170"/>
      <c r="T117" s="170"/>
      <c r="U117" s="170"/>
      <c r="V117" s="170"/>
      <c r="W117" s="170"/>
      <c r="X117" s="170"/>
      <c r="Y117" s="170"/>
      <c r="Z117" s="170"/>
      <c r="AA117" s="170"/>
      <c r="AB117" s="170"/>
    </row>
    <row r="118" spans="1:28" ht="15.75" customHeight="1" x14ac:dyDescent="0.35">
      <c r="A118" s="234"/>
      <c r="B118" s="235"/>
      <c r="C118" s="409"/>
      <c r="D118" s="229"/>
      <c r="E118" s="412"/>
      <c r="F118" s="230"/>
      <c r="G118" s="231"/>
      <c r="H118" s="240"/>
      <c r="I118" s="232"/>
      <c r="M118" s="170"/>
      <c r="N118" s="170"/>
      <c r="O118" s="170"/>
      <c r="P118" s="170"/>
      <c r="Q118" s="170"/>
      <c r="R118" s="170"/>
      <c r="S118" s="170"/>
      <c r="T118" s="170"/>
      <c r="U118" s="170"/>
      <c r="V118" s="170"/>
      <c r="W118" s="170"/>
      <c r="X118" s="170"/>
      <c r="Y118" s="170"/>
      <c r="Z118" s="170"/>
      <c r="AA118" s="170"/>
      <c r="AB118" s="170"/>
    </row>
    <row r="119" spans="1:28" ht="15.75" customHeight="1" x14ac:dyDescent="0.35">
      <c r="A119" s="234"/>
      <c r="B119" s="235"/>
      <c r="C119" s="409"/>
      <c r="D119" s="229"/>
      <c r="E119" s="412"/>
      <c r="F119" s="230"/>
      <c r="G119" s="231"/>
      <c r="H119" s="240"/>
      <c r="I119" s="232"/>
      <c r="M119" s="170"/>
      <c r="N119" s="170"/>
      <c r="O119" s="170"/>
      <c r="P119" s="170"/>
      <c r="Q119" s="170"/>
      <c r="R119" s="170"/>
      <c r="S119" s="170"/>
      <c r="T119" s="170"/>
      <c r="U119" s="170"/>
      <c r="V119" s="170"/>
      <c r="W119" s="170"/>
      <c r="X119" s="170"/>
      <c r="Y119" s="170"/>
      <c r="Z119" s="170"/>
      <c r="AA119" s="170"/>
      <c r="AB119" s="170"/>
    </row>
    <row r="120" spans="1:28" ht="15.75" customHeight="1" x14ac:dyDescent="0.35">
      <c r="A120" s="234"/>
      <c r="B120" s="235"/>
      <c r="C120" s="409"/>
      <c r="D120" s="229"/>
      <c r="E120" s="412"/>
      <c r="F120" s="230"/>
      <c r="G120" s="231"/>
      <c r="H120" s="240"/>
      <c r="I120" s="232"/>
      <c r="M120" s="170"/>
      <c r="N120" s="170"/>
      <c r="O120" s="170"/>
      <c r="P120" s="170"/>
      <c r="Q120" s="170"/>
      <c r="R120" s="170"/>
      <c r="S120" s="170"/>
      <c r="T120" s="170"/>
      <c r="U120" s="170"/>
      <c r="V120" s="170"/>
      <c r="W120" s="170"/>
      <c r="X120" s="170"/>
      <c r="Y120" s="170"/>
      <c r="Z120" s="170"/>
      <c r="AA120" s="170"/>
      <c r="AB120" s="170"/>
    </row>
    <row r="121" spans="1:28" ht="15.75" customHeight="1" x14ac:dyDescent="0.35">
      <c r="A121" s="234"/>
      <c r="B121" s="235"/>
      <c r="C121" s="409"/>
      <c r="D121" s="229"/>
      <c r="E121" s="412"/>
      <c r="F121" s="230"/>
      <c r="G121" s="231"/>
      <c r="H121" s="240"/>
      <c r="I121" s="232"/>
      <c r="M121" s="170"/>
      <c r="N121" s="170"/>
      <c r="O121" s="170"/>
      <c r="P121" s="170"/>
      <c r="Q121" s="170"/>
      <c r="R121" s="170"/>
      <c r="S121" s="170"/>
      <c r="T121" s="170"/>
      <c r="U121" s="170"/>
      <c r="V121" s="170"/>
      <c r="W121" s="170"/>
      <c r="X121" s="170"/>
      <c r="Y121" s="170"/>
      <c r="Z121" s="170"/>
      <c r="AA121" s="170"/>
      <c r="AB121" s="170"/>
    </row>
    <row r="122" spans="1:28" ht="15.75" customHeight="1" x14ac:dyDescent="0.35">
      <c r="A122" s="234"/>
      <c r="B122" s="235"/>
      <c r="C122" s="409"/>
      <c r="D122" s="229"/>
      <c r="E122" s="412"/>
      <c r="F122" s="230"/>
      <c r="G122" s="231"/>
      <c r="H122" s="240"/>
      <c r="I122" s="232"/>
      <c r="M122" s="170"/>
      <c r="N122" s="170"/>
      <c r="O122" s="170"/>
      <c r="P122" s="170"/>
      <c r="Q122" s="170"/>
      <c r="R122" s="170"/>
      <c r="S122" s="170"/>
      <c r="T122" s="170"/>
      <c r="U122" s="170"/>
      <c r="V122" s="170"/>
      <c r="W122" s="170"/>
      <c r="X122" s="170"/>
      <c r="Y122" s="170"/>
      <c r="Z122" s="170"/>
      <c r="AA122" s="170"/>
      <c r="AB122" s="170"/>
    </row>
    <row r="123" spans="1:28" ht="15.75" customHeight="1" x14ac:dyDescent="0.35">
      <c r="A123" s="234"/>
      <c r="B123" s="235"/>
      <c r="C123" s="409"/>
      <c r="D123" s="229"/>
      <c r="E123" s="412"/>
      <c r="F123" s="230"/>
      <c r="G123" s="231"/>
      <c r="H123" s="240"/>
      <c r="I123" s="232"/>
      <c r="M123" s="170"/>
      <c r="N123" s="170"/>
      <c r="O123" s="170"/>
      <c r="P123" s="170"/>
      <c r="Q123" s="170"/>
      <c r="R123" s="170"/>
      <c r="S123" s="170"/>
      <c r="T123" s="170"/>
      <c r="U123" s="170"/>
      <c r="V123" s="170"/>
      <c r="W123" s="170"/>
      <c r="X123" s="170"/>
      <c r="Y123" s="170"/>
      <c r="Z123" s="170"/>
      <c r="AA123" s="170"/>
      <c r="AB123" s="170"/>
    </row>
    <row r="124" spans="1:28" ht="15.75" customHeight="1" x14ac:dyDescent="0.35">
      <c r="A124" s="234"/>
      <c r="B124" s="235"/>
      <c r="C124" s="409"/>
      <c r="D124" s="229"/>
      <c r="E124" s="412"/>
      <c r="F124" s="230"/>
      <c r="G124" s="231"/>
      <c r="H124" s="240"/>
      <c r="I124" s="232"/>
      <c r="M124" s="170"/>
      <c r="N124" s="170"/>
      <c r="O124" s="170"/>
      <c r="P124" s="170"/>
      <c r="Q124" s="170"/>
      <c r="R124" s="170"/>
      <c r="S124" s="170"/>
      <c r="T124" s="170"/>
      <c r="U124" s="170"/>
      <c r="V124" s="170"/>
      <c r="W124" s="170"/>
      <c r="X124" s="170"/>
      <c r="Y124" s="170"/>
      <c r="Z124" s="170"/>
      <c r="AA124" s="170"/>
      <c r="AB124" s="170"/>
    </row>
    <row r="125" spans="1:28" ht="15.75" customHeight="1" x14ac:dyDescent="0.35">
      <c r="A125" s="234"/>
      <c r="B125" s="235"/>
      <c r="C125" s="409"/>
      <c r="D125" s="229"/>
      <c r="E125" s="412"/>
      <c r="F125" s="230"/>
      <c r="G125" s="231"/>
      <c r="H125" s="240"/>
      <c r="I125" s="232"/>
      <c r="M125" s="170"/>
      <c r="N125" s="170"/>
      <c r="O125" s="170"/>
      <c r="P125" s="170"/>
      <c r="Q125" s="170"/>
      <c r="R125" s="170"/>
      <c r="S125" s="170"/>
      <c r="T125" s="170"/>
      <c r="U125" s="170"/>
      <c r="V125" s="170"/>
      <c r="W125" s="170"/>
      <c r="X125" s="170"/>
      <c r="Y125" s="170"/>
      <c r="Z125" s="170"/>
      <c r="AA125" s="170"/>
      <c r="AB125" s="170"/>
    </row>
    <row r="126" spans="1:28" ht="15.75" customHeight="1" x14ac:dyDescent="0.35">
      <c r="A126" s="234"/>
      <c r="B126" s="235"/>
      <c r="C126" s="409"/>
      <c r="D126" s="229"/>
      <c r="E126" s="412"/>
      <c r="F126" s="230"/>
      <c r="G126" s="231"/>
      <c r="H126" s="240"/>
      <c r="I126" s="232"/>
      <c r="M126" s="170"/>
      <c r="N126" s="170"/>
      <c r="O126" s="170"/>
      <c r="P126" s="170"/>
      <c r="Q126" s="170"/>
      <c r="R126" s="170"/>
      <c r="S126" s="170"/>
      <c r="T126" s="170"/>
      <c r="U126" s="170"/>
      <c r="V126" s="170"/>
      <c r="W126" s="170"/>
      <c r="X126" s="170"/>
      <c r="Y126" s="170"/>
      <c r="Z126" s="170"/>
      <c r="AA126" s="170"/>
      <c r="AB126" s="170"/>
    </row>
    <row r="127" spans="1:28" ht="15.75" customHeight="1" x14ac:dyDescent="0.35">
      <c r="A127" s="234"/>
      <c r="B127" s="235"/>
      <c r="C127" s="409"/>
      <c r="D127" s="229"/>
      <c r="E127" s="412"/>
      <c r="F127" s="230"/>
      <c r="G127" s="231"/>
      <c r="H127" s="240"/>
      <c r="I127" s="232"/>
      <c r="M127" s="170"/>
      <c r="N127" s="170"/>
      <c r="O127" s="170"/>
      <c r="P127" s="170"/>
      <c r="Q127" s="170"/>
      <c r="R127" s="170"/>
      <c r="S127" s="170"/>
      <c r="T127" s="170"/>
      <c r="U127" s="170"/>
      <c r="V127" s="170"/>
      <c r="W127" s="170"/>
      <c r="X127" s="170"/>
      <c r="Y127" s="170"/>
      <c r="Z127" s="170"/>
      <c r="AA127" s="170"/>
      <c r="AB127" s="170"/>
    </row>
    <row r="128" spans="1:28" ht="15.75" customHeight="1" x14ac:dyDescent="0.35">
      <c r="A128" s="234"/>
      <c r="B128" s="235"/>
      <c r="C128" s="409"/>
      <c r="D128" s="229"/>
      <c r="E128" s="412"/>
      <c r="F128" s="230"/>
      <c r="G128" s="231"/>
      <c r="H128" s="240"/>
      <c r="I128" s="232"/>
      <c r="M128" s="170"/>
      <c r="N128" s="170"/>
      <c r="O128" s="170"/>
      <c r="P128" s="170"/>
      <c r="Q128" s="170"/>
      <c r="R128" s="170"/>
      <c r="S128" s="170"/>
      <c r="T128" s="170"/>
      <c r="U128" s="170"/>
      <c r="V128" s="170"/>
      <c r="W128" s="170"/>
      <c r="X128" s="170"/>
      <c r="Y128" s="170"/>
      <c r="Z128" s="170"/>
      <c r="AA128" s="170"/>
      <c r="AB128" s="170"/>
    </row>
    <row r="129" spans="1:28" ht="15.75" customHeight="1" x14ac:dyDescent="0.35">
      <c r="A129" s="234"/>
      <c r="B129" s="235"/>
      <c r="C129" s="409"/>
      <c r="D129" s="229"/>
      <c r="E129" s="412"/>
      <c r="F129" s="230"/>
      <c r="G129" s="231"/>
      <c r="H129" s="240"/>
      <c r="I129" s="232"/>
      <c r="M129" s="170"/>
      <c r="N129" s="170"/>
      <c r="O129" s="170"/>
      <c r="P129" s="170"/>
      <c r="Q129" s="170"/>
      <c r="R129" s="170"/>
      <c r="S129" s="170"/>
      <c r="T129" s="170"/>
      <c r="U129" s="170"/>
      <c r="V129" s="170"/>
      <c r="W129" s="170"/>
      <c r="X129" s="170"/>
      <c r="Y129" s="170"/>
      <c r="Z129" s="170"/>
      <c r="AA129" s="170"/>
      <c r="AB129" s="170"/>
    </row>
    <row r="130" spans="1:28" ht="15.75" customHeight="1" x14ac:dyDescent="0.35">
      <c r="A130" s="234"/>
      <c r="B130" s="235"/>
      <c r="C130" s="409"/>
      <c r="D130" s="229"/>
      <c r="E130" s="412"/>
      <c r="F130" s="230"/>
      <c r="G130" s="231"/>
      <c r="H130" s="240"/>
      <c r="I130" s="232"/>
      <c r="M130" s="170"/>
      <c r="N130" s="170"/>
      <c r="O130" s="170"/>
      <c r="P130" s="170"/>
      <c r="Q130" s="170"/>
      <c r="R130" s="170"/>
      <c r="S130" s="170"/>
      <c r="T130" s="170"/>
      <c r="U130" s="170"/>
      <c r="V130" s="170"/>
      <c r="W130" s="170"/>
      <c r="X130" s="170"/>
      <c r="Y130" s="170"/>
      <c r="Z130" s="170"/>
      <c r="AA130" s="170"/>
      <c r="AB130" s="170"/>
    </row>
    <row r="131" spans="1:28" ht="15.75" customHeight="1" x14ac:dyDescent="0.35">
      <c r="A131" s="234"/>
      <c r="B131" s="235"/>
      <c r="C131" s="409"/>
      <c r="D131" s="229"/>
      <c r="E131" s="412"/>
      <c r="F131" s="230"/>
      <c r="G131" s="231"/>
      <c r="H131" s="240"/>
      <c r="I131" s="232"/>
      <c r="M131" s="170"/>
      <c r="N131" s="170"/>
      <c r="O131" s="170"/>
      <c r="P131" s="170"/>
      <c r="Q131" s="170"/>
      <c r="R131" s="170"/>
      <c r="S131" s="170"/>
      <c r="T131" s="170"/>
      <c r="U131" s="170"/>
      <c r="V131" s="170"/>
      <c r="W131" s="170"/>
      <c r="X131" s="170"/>
      <c r="Y131" s="170"/>
      <c r="Z131" s="170"/>
      <c r="AA131" s="170"/>
      <c r="AB131" s="170"/>
    </row>
    <row r="132" spans="1:28" ht="15.75" customHeight="1" x14ac:dyDescent="0.35">
      <c r="A132" s="234"/>
      <c r="B132" s="235"/>
      <c r="C132" s="409"/>
      <c r="D132" s="229"/>
      <c r="E132" s="412"/>
      <c r="F132" s="230"/>
      <c r="G132" s="231"/>
      <c r="H132" s="240"/>
      <c r="I132" s="232"/>
      <c r="M132" s="170"/>
      <c r="N132" s="170"/>
      <c r="O132" s="170"/>
      <c r="P132" s="170"/>
      <c r="Q132" s="170"/>
      <c r="R132" s="170"/>
      <c r="S132" s="170"/>
      <c r="T132" s="170"/>
      <c r="U132" s="170"/>
      <c r="V132" s="170"/>
      <c r="W132" s="170"/>
      <c r="X132" s="170"/>
      <c r="Y132" s="170"/>
      <c r="Z132" s="170"/>
      <c r="AA132" s="170"/>
      <c r="AB132" s="170"/>
    </row>
    <row r="133" spans="1:28" ht="15.75" customHeight="1" x14ac:dyDescent="0.35">
      <c r="A133" s="234"/>
      <c r="B133" s="235"/>
      <c r="C133" s="409"/>
      <c r="D133" s="229"/>
      <c r="E133" s="412"/>
      <c r="F133" s="230"/>
      <c r="G133" s="231"/>
      <c r="H133" s="240"/>
      <c r="I133" s="232"/>
      <c r="M133" s="170"/>
      <c r="N133" s="170"/>
      <c r="O133" s="170"/>
      <c r="P133" s="170"/>
      <c r="Q133" s="170"/>
      <c r="R133" s="170"/>
      <c r="S133" s="170"/>
      <c r="T133" s="170"/>
      <c r="U133" s="170"/>
      <c r="V133" s="170"/>
      <c r="W133" s="170"/>
      <c r="X133" s="170"/>
      <c r="Y133" s="170"/>
      <c r="Z133" s="170"/>
      <c r="AA133" s="170"/>
      <c r="AB133" s="170"/>
    </row>
    <row r="134" spans="1:28" ht="15.75" customHeight="1" x14ac:dyDescent="0.35">
      <c r="A134" s="234"/>
      <c r="B134" s="235"/>
      <c r="C134" s="409"/>
      <c r="D134" s="229"/>
      <c r="E134" s="412"/>
      <c r="F134" s="230"/>
      <c r="G134" s="231"/>
      <c r="H134" s="240"/>
      <c r="I134" s="232"/>
      <c r="M134" s="170"/>
      <c r="N134" s="170"/>
      <c r="O134" s="170"/>
      <c r="P134" s="170"/>
      <c r="Q134" s="170"/>
      <c r="R134" s="170"/>
      <c r="S134" s="170"/>
      <c r="T134" s="170"/>
      <c r="U134" s="170"/>
      <c r="V134" s="170"/>
      <c r="W134" s="170"/>
      <c r="X134" s="170"/>
      <c r="Y134" s="170"/>
      <c r="Z134" s="170"/>
      <c r="AA134" s="170"/>
      <c r="AB134" s="170"/>
    </row>
    <row r="135" spans="1:28" ht="15.75" customHeight="1" x14ac:dyDescent="0.35">
      <c r="A135" s="234"/>
      <c r="B135" s="235"/>
      <c r="C135" s="409"/>
      <c r="D135" s="229"/>
      <c r="E135" s="412"/>
      <c r="F135" s="230"/>
      <c r="G135" s="231"/>
      <c r="H135" s="240"/>
      <c r="I135" s="232"/>
      <c r="M135" s="170"/>
      <c r="N135" s="170"/>
      <c r="O135" s="170"/>
      <c r="P135" s="170"/>
      <c r="Q135" s="170"/>
      <c r="R135" s="170"/>
      <c r="S135" s="170"/>
      <c r="T135" s="170"/>
      <c r="U135" s="170"/>
      <c r="V135" s="170"/>
      <c r="W135" s="170"/>
      <c r="X135" s="170"/>
      <c r="Y135" s="170"/>
      <c r="Z135" s="170"/>
      <c r="AA135" s="170"/>
      <c r="AB135" s="170"/>
    </row>
    <row r="136" spans="1:28" ht="15.75" customHeight="1" x14ac:dyDescent="0.35">
      <c r="A136" s="234"/>
      <c r="B136" s="235"/>
      <c r="C136" s="409"/>
      <c r="D136" s="229"/>
      <c r="E136" s="412"/>
      <c r="F136" s="230"/>
      <c r="G136" s="231"/>
      <c r="H136" s="240"/>
      <c r="I136" s="232"/>
      <c r="M136" s="170"/>
      <c r="N136" s="170"/>
      <c r="O136" s="170"/>
      <c r="P136" s="170"/>
      <c r="Q136" s="170"/>
      <c r="R136" s="170"/>
      <c r="S136" s="170"/>
      <c r="T136" s="170"/>
      <c r="U136" s="170"/>
      <c r="V136" s="170"/>
      <c r="W136" s="170"/>
      <c r="X136" s="170"/>
      <c r="Y136" s="170"/>
      <c r="Z136" s="170"/>
      <c r="AA136" s="170"/>
      <c r="AB136" s="170"/>
    </row>
    <row r="137" spans="1:28" ht="15.75" customHeight="1" x14ac:dyDescent="0.35">
      <c r="A137" s="234"/>
      <c r="B137" s="235"/>
      <c r="C137" s="409"/>
      <c r="D137" s="229"/>
      <c r="E137" s="412"/>
      <c r="F137" s="230"/>
      <c r="G137" s="231"/>
      <c r="H137" s="240"/>
      <c r="I137" s="232"/>
      <c r="M137" s="170"/>
      <c r="N137" s="170"/>
      <c r="O137" s="170"/>
      <c r="P137" s="170"/>
      <c r="Q137" s="170"/>
      <c r="R137" s="170"/>
      <c r="S137" s="170"/>
      <c r="T137" s="170"/>
      <c r="U137" s="170"/>
      <c r="V137" s="170"/>
      <c r="W137" s="170"/>
      <c r="X137" s="170"/>
      <c r="Y137" s="170"/>
      <c r="Z137" s="170"/>
      <c r="AA137" s="170"/>
      <c r="AB137" s="170"/>
    </row>
    <row r="138" spans="1:28" ht="15.75" customHeight="1" x14ac:dyDescent="0.35">
      <c r="A138" s="234"/>
      <c r="B138" s="235"/>
      <c r="C138" s="409"/>
      <c r="D138" s="229"/>
      <c r="E138" s="412"/>
      <c r="F138" s="230"/>
      <c r="G138" s="231"/>
      <c r="H138" s="240"/>
      <c r="I138" s="232"/>
      <c r="M138" s="170"/>
      <c r="N138" s="170"/>
      <c r="O138" s="170"/>
      <c r="P138" s="170"/>
      <c r="Q138" s="170"/>
      <c r="R138" s="170"/>
      <c r="S138" s="170"/>
      <c r="T138" s="170"/>
      <c r="U138" s="170"/>
      <c r="V138" s="170"/>
      <c r="W138" s="170"/>
      <c r="X138" s="170"/>
      <c r="Y138" s="170"/>
      <c r="Z138" s="170"/>
      <c r="AA138" s="170"/>
      <c r="AB138" s="170"/>
    </row>
    <row r="139" spans="1:28" ht="15.75" customHeight="1" x14ac:dyDescent="0.35">
      <c r="A139" s="234"/>
      <c r="B139" s="235"/>
      <c r="C139" s="409"/>
      <c r="D139" s="229"/>
      <c r="E139" s="412"/>
      <c r="F139" s="230"/>
      <c r="G139" s="231"/>
      <c r="H139" s="240"/>
      <c r="I139" s="232"/>
      <c r="M139" s="170"/>
      <c r="N139" s="170"/>
      <c r="O139" s="170"/>
      <c r="P139" s="170"/>
      <c r="Q139" s="170"/>
      <c r="R139" s="170"/>
      <c r="S139" s="170"/>
      <c r="T139" s="170"/>
      <c r="U139" s="170"/>
      <c r="V139" s="170"/>
      <c r="W139" s="170"/>
      <c r="X139" s="170"/>
      <c r="Y139" s="170"/>
      <c r="Z139" s="170"/>
      <c r="AA139" s="170"/>
      <c r="AB139" s="170"/>
    </row>
    <row r="140" spans="1:28" ht="15.75" customHeight="1" x14ac:dyDescent="0.35">
      <c r="A140" s="234"/>
      <c r="B140" s="235"/>
      <c r="C140" s="409"/>
      <c r="D140" s="229"/>
      <c r="E140" s="412"/>
      <c r="F140" s="230"/>
      <c r="G140" s="231"/>
      <c r="H140" s="240"/>
      <c r="I140" s="232"/>
      <c r="M140" s="170"/>
      <c r="N140" s="170"/>
      <c r="O140" s="170"/>
      <c r="P140" s="170"/>
      <c r="Q140" s="170"/>
      <c r="R140" s="170"/>
      <c r="S140" s="170"/>
      <c r="T140" s="170"/>
      <c r="U140" s="170"/>
      <c r="V140" s="170"/>
      <c r="W140" s="170"/>
      <c r="X140" s="170"/>
      <c r="Y140" s="170"/>
      <c r="Z140" s="170"/>
      <c r="AA140" s="170"/>
      <c r="AB140" s="170"/>
    </row>
    <row r="141" spans="1:28" ht="15.75" customHeight="1" x14ac:dyDescent="0.35">
      <c r="A141" s="234"/>
      <c r="B141" s="235"/>
      <c r="C141" s="409"/>
      <c r="D141" s="229"/>
      <c r="E141" s="412"/>
      <c r="F141" s="230"/>
      <c r="G141" s="231"/>
      <c r="H141" s="240"/>
      <c r="I141" s="232"/>
      <c r="M141" s="170"/>
      <c r="N141" s="170"/>
      <c r="O141" s="170"/>
      <c r="P141" s="170"/>
      <c r="Q141" s="170"/>
      <c r="R141" s="170"/>
      <c r="S141" s="170"/>
      <c r="T141" s="170"/>
      <c r="U141" s="170"/>
      <c r="V141" s="170"/>
      <c r="W141" s="170"/>
      <c r="X141" s="170"/>
      <c r="Y141" s="170"/>
      <c r="Z141" s="170"/>
      <c r="AA141" s="170"/>
      <c r="AB141" s="170"/>
    </row>
    <row r="142" spans="1:28" ht="15.75" customHeight="1" x14ac:dyDescent="0.35">
      <c r="A142" s="234"/>
      <c r="B142" s="235"/>
      <c r="C142" s="409"/>
      <c r="D142" s="229"/>
      <c r="E142" s="412"/>
      <c r="F142" s="230"/>
      <c r="G142" s="231"/>
      <c r="H142" s="240"/>
      <c r="I142" s="232"/>
      <c r="M142" s="170"/>
      <c r="N142" s="170"/>
      <c r="O142" s="170"/>
      <c r="P142" s="170"/>
      <c r="Q142" s="170"/>
      <c r="R142" s="170"/>
      <c r="S142" s="170"/>
      <c r="T142" s="170"/>
      <c r="U142" s="170"/>
      <c r="V142" s="170"/>
      <c r="W142" s="170"/>
      <c r="X142" s="170"/>
      <c r="Y142" s="170"/>
      <c r="Z142" s="170"/>
      <c r="AA142" s="170"/>
      <c r="AB142" s="170"/>
    </row>
    <row r="143" spans="1:28" ht="15.75" customHeight="1" x14ac:dyDescent="0.35">
      <c r="A143" s="234"/>
      <c r="B143" s="235"/>
      <c r="C143" s="409"/>
      <c r="D143" s="229"/>
      <c r="E143" s="412"/>
      <c r="F143" s="230"/>
      <c r="G143" s="231"/>
      <c r="H143" s="240"/>
      <c r="I143" s="232"/>
      <c r="M143" s="170"/>
      <c r="N143" s="170"/>
      <c r="O143" s="170"/>
      <c r="P143" s="170"/>
      <c r="Q143" s="170"/>
      <c r="R143" s="170"/>
      <c r="S143" s="170"/>
      <c r="T143" s="170"/>
      <c r="U143" s="170"/>
      <c r="V143" s="170"/>
      <c r="W143" s="170"/>
      <c r="X143" s="170"/>
      <c r="Y143" s="170"/>
      <c r="Z143" s="170"/>
      <c r="AA143" s="170"/>
      <c r="AB143" s="170"/>
    </row>
    <row r="144" spans="1:28" ht="15.75" customHeight="1" x14ac:dyDescent="0.35">
      <c r="A144" s="234"/>
      <c r="B144" s="235"/>
      <c r="C144" s="409"/>
      <c r="D144" s="229"/>
      <c r="E144" s="412"/>
      <c r="F144" s="230"/>
      <c r="G144" s="231"/>
      <c r="H144" s="240"/>
      <c r="I144" s="232"/>
      <c r="M144" s="170"/>
      <c r="N144" s="170"/>
      <c r="O144" s="170"/>
      <c r="P144" s="170"/>
      <c r="Q144" s="170"/>
      <c r="R144" s="170"/>
      <c r="S144" s="170"/>
      <c r="T144" s="170"/>
      <c r="U144" s="170"/>
      <c r="V144" s="170"/>
      <c r="W144" s="170"/>
      <c r="X144" s="170"/>
      <c r="Y144" s="170"/>
      <c r="Z144" s="170"/>
      <c r="AA144" s="170"/>
      <c r="AB144" s="170"/>
    </row>
    <row r="145" spans="1:28" ht="15.75" customHeight="1" x14ac:dyDescent="0.35">
      <c r="A145" s="234"/>
      <c r="B145" s="235"/>
      <c r="C145" s="409"/>
      <c r="D145" s="229"/>
      <c r="E145" s="412"/>
      <c r="F145" s="230"/>
      <c r="G145" s="231"/>
      <c r="H145" s="240"/>
      <c r="I145" s="232"/>
      <c r="M145" s="170"/>
      <c r="N145" s="170"/>
      <c r="O145" s="170"/>
      <c r="P145" s="170"/>
      <c r="Q145" s="170"/>
      <c r="R145" s="170"/>
      <c r="S145" s="170"/>
      <c r="T145" s="170"/>
      <c r="U145" s="170"/>
      <c r="V145" s="170"/>
      <c r="W145" s="170"/>
      <c r="X145" s="170"/>
      <c r="Y145" s="170"/>
      <c r="Z145" s="170"/>
      <c r="AA145" s="170"/>
      <c r="AB145" s="170"/>
    </row>
    <row r="146" spans="1:28" ht="15.75" customHeight="1" x14ac:dyDescent="0.35">
      <c r="A146" s="234"/>
      <c r="B146" s="235"/>
      <c r="C146" s="409"/>
      <c r="D146" s="229"/>
      <c r="E146" s="412"/>
      <c r="F146" s="230"/>
      <c r="G146" s="231"/>
      <c r="H146" s="240"/>
      <c r="I146" s="232"/>
      <c r="M146" s="170"/>
      <c r="N146" s="170"/>
      <c r="O146" s="170"/>
      <c r="P146" s="170"/>
      <c r="Q146" s="170"/>
      <c r="R146" s="170"/>
      <c r="S146" s="170"/>
      <c r="T146" s="170"/>
      <c r="U146" s="170"/>
      <c r="V146" s="170"/>
      <c r="W146" s="170"/>
      <c r="X146" s="170"/>
      <c r="Y146" s="170"/>
      <c r="Z146" s="170"/>
      <c r="AA146" s="170"/>
      <c r="AB146" s="170"/>
    </row>
    <row r="147" spans="1:28" ht="15.75" customHeight="1" x14ac:dyDescent="0.35">
      <c r="A147" s="234"/>
      <c r="B147" s="235"/>
      <c r="C147" s="409"/>
      <c r="D147" s="229"/>
      <c r="E147" s="412"/>
      <c r="F147" s="230"/>
      <c r="G147" s="231"/>
      <c r="H147" s="240"/>
      <c r="I147" s="232"/>
      <c r="M147" s="170"/>
      <c r="N147" s="170"/>
      <c r="O147" s="170"/>
      <c r="P147" s="170"/>
      <c r="Q147" s="170"/>
      <c r="R147" s="170"/>
      <c r="S147" s="170"/>
      <c r="T147" s="170"/>
      <c r="U147" s="170"/>
      <c r="V147" s="170"/>
      <c r="W147" s="170"/>
      <c r="X147" s="170"/>
      <c r="Y147" s="170"/>
      <c r="Z147" s="170"/>
      <c r="AA147" s="170"/>
      <c r="AB147" s="170"/>
    </row>
    <row r="148" spans="1:28" ht="15.75" customHeight="1" x14ac:dyDescent="0.35">
      <c r="A148" s="234"/>
      <c r="B148" s="235"/>
      <c r="C148" s="409"/>
      <c r="D148" s="229"/>
      <c r="E148" s="412"/>
      <c r="F148" s="230"/>
      <c r="G148" s="231"/>
      <c r="H148" s="240"/>
      <c r="I148" s="232"/>
      <c r="M148" s="170"/>
      <c r="N148" s="170"/>
      <c r="O148" s="170"/>
      <c r="P148" s="170"/>
      <c r="Q148" s="170"/>
      <c r="R148" s="170"/>
      <c r="S148" s="170"/>
      <c r="T148" s="170"/>
      <c r="U148" s="170"/>
      <c r="V148" s="170"/>
      <c r="W148" s="170"/>
      <c r="X148" s="170"/>
      <c r="Y148" s="170"/>
      <c r="Z148" s="170"/>
      <c r="AA148" s="170"/>
      <c r="AB148" s="170"/>
    </row>
    <row r="149" spans="1:28" ht="15.75" customHeight="1" x14ac:dyDescent="0.35">
      <c r="A149" s="234"/>
      <c r="B149" s="235"/>
      <c r="C149" s="409"/>
      <c r="D149" s="229"/>
      <c r="E149" s="412"/>
      <c r="F149" s="230"/>
      <c r="G149" s="231"/>
      <c r="H149" s="240"/>
      <c r="I149" s="232"/>
      <c r="M149" s="170"/>
      <c r="N149" s="170"/>
      <c r="O149" s="170"/>
      <c r="P149" s="170"/>
      <c r="Q149" s="170"/>
      <c r="R149" s="170"/>
      <c r="S149" s="170"/>
      <c r="T149" s="170"/>
      <c r="U149" s="170"/>
      <c r="V149" s="170"/>
      <c r="W149" s="170"/>
      <c r="X149" s="170"/>
      <c r="Y149" s="170"/>
      <c r="Z149" s="170"/>
      <c r="AA149" s="170"/>
      <c r="AB149" s="170"/>
    </row>
    <row r="150" spans="1:28" ht="15.75" customHeight="1" x14ac:dyDescent="0.35">
      <c r="A150" s="234"/>
      <c r="B150" s="235"/>
      <c r="C150" s="409"/>
      <c r="D150" s="229"/>
      <c r="E150" s="412"/>
      <c r="F150" s="236"/>
      <c r="G150" s="231"/>
      <c r="H150" s="240"/>
      <c r="I150" s="232"/>
      <c r="M150" s="170"/>
      <c r="N150" s="170"/>
      <c r="O150" s="170"/>
      <c r="P150" s="170"/>
      <c r="Q150" s="170"/>
      <c r="R150" s="170"/>
      <c r="S150" s="170"/>
      <c r="T150" s="170"/>
      <c r="U150" s="170"/>
      <c r="V150" s="170"/>
      <c r="W150" s="170"/>
      <c r="X150" s="170"/>
      <c r="Y150" s="170"/>
      <c r="Z150" s="170"/>
      <c r="AA150" s="170"/>
      <c r="AB150" s="170"/>
    </row>
    <row r="151" spans="1:28" ht="15.75" customHeight="1" x14ac:dyDescent="0.35">
      <c r="A151" s="170"/>
      <c r="B151" s="170"/>
      <c r="C151" s="170"/>
      <c r="D151" s="170"/>
      <c r="E151" s="170"/>
      <c r="F151" s="170"/>
      <c r="M151" s="170"/>
      <c r="N151" s="170"/>
      <c r="O151" s="170"/>
      <c r="P151" s="170"/>
      <c r="Q151" s="170"/>
      <c r="R151" s="170"/>
      <c r="S151" s="170"/>
      <c r="T151" s="170"/>
      <c r="U151" s="170"/>
      <c r="V151" s="170"/>
      <c r="W151" s="170"/>
      <c r="X151" s="170"/>
      <c r="Y151" s="170"/>
      <c r="Z151" s="170"/>
      <c r="AA151" s="170"/>
      <c r="AB151" s="170"/>
    </row>
    <row r="152" spans="1:28" ht="15.75" customHeight="1" x14ac:dyDescent="0.35">
      <c r="A152" s="170"/>
      <c r="B152" s="170"/>
      <c r="C152" s="170"/>
      <c r="D152" s="170"/>
      <c r="E152" s="170"/>
      <c r="F152" s="170"/>
      <c r="K152" s="170"/>
      <c r="L152" s="170"/>
      <c r="M152" s="170"/>
      <c r="N152" s="170"/>
      <c r="O152" s="170"/>
      <c r="P152" s="170"/>
      <c r="Q152" s="170"/>
      <c r="R152" s="170"/>
      <c r="S152" s="170"/>
      <c r="T152" s="170"/>
      <c r="U152" s="170"/>
      <c r="V152" s="170"/>
      <c r="W152" s="170"/>
      <c r="X152" s="170"/>
      <c r="Y152" s="170"/>
      <c r="Z152" s="170"/>
    </row>
    <row r="153" spans="1:28" ht="15.75" customHeight="1" x14ac:dyDescent="0.35">
      <c r="A153" s="170"/>
      <c r="B153" s="170"/>
      <c r="C153" s="170"/>
      <c r="D153" s="170"/>
      <c r="E153" s="170"/>
      <c r="F153" s="170"/>
      <c r="K153" s="170"/>
      <c r="L153" s="170"/>
      <c r="M153" s="170"/>
      <c r="N153" s="170"/>
      <c r="O153" s="170"/>
      <c r="P153" s="170"/>
      <c r="Q153" s="170"/>
      <c r="R153" s="170"/>
      <c r="S153" s="170"/>
      <c r="T153" s="170"/>
      <c r="U153" s="170"/>
      <c r="V153" s="170"/>
      <c r="W153" s="170"/>
      <c r="X153" s="170"/>
      <c r="Y153" s="170"/>
      <c r="Z153" s="170"/>
    </row>
    <row r="154" spans="1:28" ht="15.75" customHeight="1" x14ac:dyDescent="0.35">
      <c r="A154" s="170"/>
      <c r="B154" s="170"/>
      <c r="C154" s="170"/>
      <c r="D154" s="170"/>
      <c r="E154" s="170"/>
      <c r="F154" s="170"/>
      <c r="K154" s="170"/>
      <c r="L154" s="170"/>
      <c r="M154" s="170"/>
      <c r="N154" s="170"/>
      <c r="O154" s="170"/>
      <c r="P154" s="170"/>
      <c r="Q154" s="170"/>
      <c r="R154" s="170"/>
      <c r="S154" s="170"/>
      <c r="T154" s="170"/>
      <c r="U154" s="170"/>
      <c r="V154" s="170"/>
      <c r="W154" s="170"/>
      <c r="X154" s="170"/>
      <c r="Y154" s="170"/>
      <c r="Z154" s="170"/>
    </row>
    <row r="155" spans="1:28" ht="15.75" customHeight="1" x14ac:dyDescent="0.35">
      <c r="A155" s="170"/>
      <c r="B155" s="170"/>
      <c r="C155" s="170"/>
      <c r="D155" s="170"/>
      <c r="E155" s="170"/>
      <c r="F155" s="170"/>
      <c r="K155" s="170"/>
      <c r="L155" s="170"/>
      <c r="M155" s="170"/>
      <c r="N155" s="170"/>
      <c r="O155" s="170"/>
      <c r="P155" s="170"/>
      <c r="Q155" s="170"/>
      <c r="R155" s="170"/>
      <c r="S155" s="170"/>
      <c r="T155" s="170"/>
      <c r="U155" s="170"/>
      <c r="V155" s="170"/>
      <c r="W155" s="170"/>
      <c r="X155" s="170"/>
      <c r="Y155" s="170"/>
      <c r="Z155" s="170"/>
    </row>
    <row r="156" spans="1:28" ht="15.75" customHeight="1" x14ac:dyDescent="0.35">
      <c r="A156" s="170"/>
      <c r="B156" s="170"/>
      <c r="C156" s="170"/>
      <c r="D156" s="170"/>
      <c r="E156" s="170"/>
      <c r="F156" s="170"/>
      <c r="K156" s="170"/>
      <c r="L156" s="170"/>
      <c r="M156" s="170"/>
      <c r="N156" s="170"/>
      <c r="O156" s="170"/>
      <c r="P156" s="170"/>
      <c r="Q156" s="170"/>
      <c r="R156" s="170"/>
      <c r="S156" s="170"/>
      <c r="T156" s="170"/>
      <c r="U156" s="170"/>
      <c r="V156" s="170"/>
      <c r="W156" s="170"/>
      <c r="X156" s="170"/>
      <c r="Y156" s="170"/>
      <c r="Z156" s="170"/>
    </row>
    <row r="157" spans="1:28" ht="15.75" customHeight="1" x14ac:dyDescent="0.35">
      <c r="A157" s="170"/>
      <c r="B157" s="170"/>
      <c r="C157" s="170"/>
      <c r="D157" s="170"/>
      <c r="E157" s="170"/>
      <c r="F157" s="170"/>
      <c r="K157" s="170"/>
      <c r="L157" s="170"/>
      <c r="M157" s="170"/>
      <c r="N157" s="170"/>
      <c r="O157" s="170"/>
      <c r="P157" s="170"/>
      <c r="Q157" s="170"/>
      <c r="R157" s="170"/>
      <c r="S157" s="170"/>
      <c r="T157" s="170"/>
      <c r="U157" s="170"/>
      <c r="V157" s="170"/>
      <c r="W157" s="170"/>
      <c r="X157" s="170"/>
      <c r="Y157" s="170"/>
      <c r="Z157" s="170"/>
    </row>
    <row r="158" spans="1:28" ht="15.75" customHeight="1" x14ac:dyDescent="0.35">
      <c r="A158" s="170"/>
      <c r="B158" s="170"/>
      <c r="C158" s="170"/>
      <c r="D158" s="170"/>
      <c r="E158" s="170"/>
      <c r="F158" s="170"/>
      <c r="K158" s="170"/>
      <c r="L158" s="170"/>
      <c r="M158" s="170"/>
      <c r="N158" s="170"/>
      <c r="O158" s="170"/>
      <c r="P158" s="170"/>
      <c r="Q158" s="170"/>
      <c r="R158" s="170"/>
      <c r="S158" s="170"/>
      <c r="T158" s="170"/>
      <c r="U158" s="170"/>
      <c r="V158" s="170"/>
      <c r="W158" s="170"/>
      <c r="X158" s="170"/>
      <c r="Y158" s="170"/>
      <c r="Z158" s="170"/>
    </row>
    <row r="159" spans="1:28" ht="15.75" customHeight="1" x14ac:dyDescent="0.35">
      <c r="A159" s="170"/>
      <c r="B159" s="170"/>
      <c r="C159" s="170"/>
      <c r="D159" s="170"/>
      <c r="E159" s="170"/>
      <c r="F159" s="170"/>
      <c r="K159" s="170"/>
      <c r="L159" s="170"/>
      <c r="M159" s="170"/>
      <c r="N159" s="170"/>
      <c r="O159" s="170"/>
      <c r="P159" s="170"/>
      <c r="Q159" s="170"/>
      <c r="R159" s="170"/>
      <c r="S159" s="170"/>
      <c r="T159" s="170"/>
      <c r="U159" s="170"/>
      <c r="V159" s="170"/>
      <c r="W159" s="170"/>
      <c r="X159" s="170"/>
      <c r="Y159" s="170"/>
      <c r="Z159" s="170"/>
    </row>
    <row r="160" spans="1:28" ht="15.75" customHeight="1" x14ac:dyDescent="0.35">
      <c r="A160" s="170"/>
      <c r="B160" s="170"/>
      <c r="C160" s="170"/>
      <c r="D160" s="170"/>
      <c r="E160" s="170"/>
      <c r="F160" s="170"/>
      <c r="K160" s="170"/>
      <c r="L160" s="170"/>
      <c r="M160" s="170"/>
      <c r="N160" s="170"/>
      <c r="O160" s="170"/>
      <c r="P160" s="170"/>
      <c r="Q160" s="170"/>
      <c r="R160" s="170"/>
      <c r="S160" s="170"/>
      <c r="T160" s="170"/>
      <c r="U160" s="170"/>
      <c r="V160" s="170"/>
      <c r="W160" s="170"/>
      <c r="X160" s="170"/>
      <c r="Y160" s="170"/>
      <c r="Z160" s="170"/>
    </row>
    <row r="161" spans="1:26" ht="15.75" customHeight="1" x14ac:dyDescent="0.35">
      <c r="A161" s="170"/>
      <c r="B161" s="170"/>
      <c r="C161" s="170"/>
      <c r="D161" s="170"/>
      <c r="E161" s="170"/>
      <c r="F161" s="170"/>
      <c r="K161" s="170"/>
      <c r="L161" s="170"/>
      <c r="M161" s="170"/>
      <c r="N161" s="170"/>
      <c r="O161" s="170"/>
      <c r="P161" s="170"/>
      <c r="Q161" s="170"/>
      <c r="R161" s="170"/>
      <c r="S161" s="170"/>
      <c r="T161" s="170"/>
      <c r="U161" s="170"/>
      <c r="V161" s="170"/>
      <c r="W161" s="170"/>
      <c r="X161" s="170"/>
      <c r="Y161" s="170"/>
      <c r="Z161" s="170"/>
    </row>
    <row r="162" spans="1:26" ht="15.75" customHeight="1" x14ac:dyDescent="0.35">
      <c r="A162" s="170"/>
      <c r="B162" s="170"/>
      <c r="C162" s="170"/>
      <c r="D162" s="170"/>
      <c r="E162" s="170"/>
      <c r="F162" s="170"/>
      <c r="K162" s="170"/>
      <c r="L162" s="170"/>
      <c r="M162" s="170"/>
      <c r="N162" s="170"/>
      <c r="O162" s="170"/>
      <c r="P162" s="170"/>
      <c r="Q162" s="170"/>
      <c r="R162" s="170"/>
      <c r="S162" s="170"/>
      <c r="T162" s="170"/>
      <c r="U162" s="170"/>
      <c r="V162" s="170"/>
      <c r="W162" s="170"/>
      <c r="X162" s="170"/>
      <c r="Y162" s="170"/>
      <c r="Z162" s="170"/>
    </row>
    <row r="163" spans="1:26" ht="15.75" customHeight="1" x14ac:dyDescent="0.35">
      <c r="A163" s="170"/>
      <c r="B163" s="170"/>
      <c r="C163" s="170"/>
      <c r="D163" s="170"/>
      <c r="E163" s="170"/>
      <c r="F163" s="170"/>
      <c r="K163" s="170"/>
      <c r="L163" s="170"/>
      <c r="M163" s="170"/>
      <c r="N163" s="170"/>
      <c r="O163" s="170"/>
      <c r="P163" s="170"/>
      <c r="Q163" s="170"/>
      <c r="R163" s="170"/>
      <c r="S163" s="170"/>
      <c r="T163" s="170"/>
      <c r="U163" s="170"/>
      <c r="V163" s="170"/>
      <c r="W163" s="170"/>
      <c r="X163" s="170"/>
      <c r="Y163" s="170"/>
      <c r="Z163" s="170"/>
    </row>
    <row r="164" spans="1:26" ht="15.75" customHeight="1" x14ac:dyDescent="0.35">
      <c r="A164" s="170"/>
      <c r="B164" s="170"/>
      <c r="C164" s="170"/>
      <c r="D164" s="170"/>
      <c r="E164" s="170"/>
      <c r="F164" s="170"/>
      <c r="K164" s="170"/>
      <c r="L164" s="170"/>
      <c r="M164" s="170"/>
      <c r="N164" s="170"/>
      <c r="O164" s="170"/>
      <c r="P164" s="170"/>
      <c r="Q164" s="170"/>
      <c r="R164" s="170"/>
      <c r="S164" s="170"/>
      <c r="T164" s="170"/>
      <c r="U164" s="170"/>
      <c r="V164" s="170"/>
      <c r="W164" s="170"/>
      <c r="X164" s="170"/>
      <c r="Y164" s="170"/>
      <c r="Z164" s="170"/>
    </row>
    <row r="165" spans="1:26" ht="15.75" customHeight="1" x14ac:dyDescent="0.35">
      <c r="A165" s="170"/>
      <c r="B165" s="170"/>
      <c r="C165" s="170"/>
      <c r="D165" s="170"/>
      <c r="E165" s="170"/>
      <c r="F165" s="170"/>
      <c r="K165" s="170"/>
      <c r="L165" s="170"/>
      <c r="M165" s="170"/>
      <c r="N165" s="170"/>
      <c r="O165" s="170"/>
      <c r="P165" s="170"/>
      <c r="Q165" s="170"/>
      <c r="R165" s="170"/>
      <c r="S165" s="170"/>
      <c r="T165" s="170"/>
      <c r="U165" s="170"/>
      <c r="V165" s="170"/>
      <c r="W165" s="170"/>
      <c r="X165" s="170"/>
      <c r="Y165" s="170"/>
      <c r="Z165" s="170"/>
    </row>
    <row r="166" spans="1:26" ht="15.75" customHeight="1" x14ac:dyDescent="0.35">
      <c r="A166" s="170"/>
      <c r="B166" s="170"/>
      <c r="C166" s="170"/>
      <c r="D166" s="170"/>
      <c r="E166" s="170"/>
      <c r="F166" s="170"/>
      <c r="K166" s="170"/>
      <c r="L166" s="170"/>
      <c r="M166" s="170"/>
      <c r="N166" s="170"/>
      <c r="O166" s="170"/>
      <c r="P166" s="170"/>
      <c r="Q166" s="170"/>
      <c r="R166" s="170"/>
      <c r="S166" s="170"/>
      <c r="T166" s="170"/>
      <c r="U166" s="170"/>
      <c r="V166" s="170"/>
      <c r="W166" s="170"/>
      <c r="X166" s="170"/>
      <c r="Y166" s="170"/>
      <c r="Z166" s="170"/>
    </row>
    <row r="167" spans="1:26" ht="15.75" customHeight="1" x14ac:dyDescent="0.35">
      <c r="A167" s="170"/>
      <c r="B167" s="170"/>
      <c r="C167" s="170"/>
      <c r="D167" s="170"/>
      <c r="E167" s="170"/>
      <c r="F167" s="170"/>
      <c r="K167" s="170"/>
      <c r="L167" s="170"/>
      <c r="M167" s="170"/>
      <c r="N167" s="170"/>
      <c r="O167" s="170"/>
      <c r="P167" s="170"/>
      <c r="Q167" s="170"/>
      <c r="R167" s="170"/>
      <c r="S167" s="170"/>
      <c r="T167" s="170"/>
      <c r="U167" s="170"/>
      <c r="V167" s="170"/>
      <c r="W167" s="170"/>
      <c r="X167" s="170"/>
      <c r="Y167" s="170"/>
      <c r="Z167" s="170"/>
    </row>
    <row r="168" spans="1:26" ht="15.75" customHeight="1" x14ac:dyDescent="0.35">
      <c r="A168" s="170"/>
      <c r="B168" s="170"/>
      <c r="C168" s="170"/>
      <c r="D168" s="170"/>
      <c r="E168" s="170"/>
      <c r="F168" s="170"/>
      <c r="K168" s="170"/>
      <c r="L168" s="170"/>
      <c r="M168" s="170"/>
      <c r="N168" s="170"/>
      <c r="O168" s="170"/>
      <c r="P168" s="170"/>
      <c r="Q168" s="170"/>
      <c r="R168" s="170"/>
      <c r="S168" s="170"/>
      <c r="T168" s="170"/>
      <c r="U168" s="170"/>
      <c r="V168" s="170"/>
      <c r="W168" s="170"/>
      <c r="X168" s="170"/>
      <c r="Y168" s="170"/>
      <c r="Z168" s="170"/>
    </row>
    <row r="169" spans="1:26" ht="15.75" customHeight="1" x14ac:dyDescent="0.35">
      <c r="A169" s="170"/>
      <c r="B169" s="170"/>
      <c r="C169" s="170"/>
      <c r="D169" s="170"/>
      <c r="E169" s="170"/>
      <c r="F169" s="170"/>
      <c r="K169" s="170"/>
      <c r="L169" s="170"/>
      <c r="M169" s="170"/>
      <c r="N169" s="170"/>
      <c r="O169" s="170"/>
      <c r="P169" s="170"/>
      <c r="Q169" s="170"/>
      <c r="R169" s="170"/>
      <c r="S169" s="170"/>
      <c r="T169" s="170"/>
      <c r="U169" s="170"/>
      <c r="V169" s="170"/>
      <c r="W169" s="170"/>
      <c r="X169" s="170"/>
      <c r="Y169" s="170"/>
      <c r="Z169" s="170"/>
    </row>
    <row r="170" spans="1:26" ht="15.75" customHeight="1" x14ac:dyDescent="0.35">
      <c r="A170" s="170"/>
      <c r="B170" s="170"/>
      <c r="C170" s="170"/>
      <c r="D170" s="170"/>
      <c r="E170" s="170"/>
      <c r="F170" s="170"/>
      <c r="K170" s="170"/>
      <c r="L170" s="170"/>
      <c r="M170" s="170"/>
      <c r="N170" s="170"/>
      <c r="O170" s="170"/>
      <c r="P170" s="170"/>
      <c r="Q170" s="170"/>
      <c r="R170" s="170"/>
      <c r="S170" s="170"/>
      <c r="T170" s="170"/>
      <c r="U170" s="170"/>
      <c r="V170" s="170"/>
      <c r="W170" s="170"/>
      <c r="X170" s="170"/>
      <c r="Y170" s="170"/>
      <c r="Z170" s="170"/>
    </row>
    <row r="171" spans="1:26" ht="15.75" customHeight="1" x14ac:dyDescent="0.35">
      <c r="A171" s="170"/>
      <c r="B171" s="170"/>
      <c r="C171" s="170"/>
      <c r="D171" s="170"/>
      <c r="E171" s="170"/>
      <c r="F171" s="170"/>
      <c r="K171" s="170"/>
      <c r="L171" s="170"/>
      <c r="M171" s="170"/>
      <c r="N171" s="170"/>
      <c r="O171" s="170"/>
      <c r="P171" s="170"/>
      <c r="Q171" s="170"/>
      <c r="R171" s="170"/>
      <c r="S171" s="170"/>
      <c r="T171" s="170"/>
      <c r="U171" s="170"/>
      <c r="V171" s="170"/>
      <c r="W171" s="170"/>
      <c r="X171" s="170"/>
      <c r="Y171" s="170"/>
      <c r="Z171" s="170"/>
    </row>
    <row r="172" spans="1:26" ht="15.75" customHeight="1" x14ac:dyDescent="0.35">
      <c r="A172" s="170"/>
      <c r="B172" s="170"/>
      <c r="C172" s="170"/>
      <c r="D172" s="170"/>
      <c r="E172" s="170"/>
      <c r="F172" s="170"/>
      <c r="K172" s="170"/>
      <c r="L172" s="170"/>
      <c r="M172" s="170"/>
      <c r="N172" s="170"/>
      <c r="O172" s="170"/>
      <c r="P172" s="170"/>
      <c r="Q172" s="170"/>
      <c r="R172" s="170"/>
      <c r="S172" s="170"/>
      <c r="T172" s="170"/>
      <c r="U172" s="170"/>
      <c r="V172" s="170"/>
      <c r="W172" s="170"/>
      <c r="X172" s="170"/>
      <c r="Y172" s="170"/>
      <c r="Z172" s="170"/>
    </row>
    <row r="173" spans="1:26" ht="15.75" customHeight="1" x14ac:dyDescent="0.35">
      <c r="A173" s="170"/>
      <c r="B173" s="170"/>
      <c r="C173" s="170"/>
      <c r="D173" s="170"/>
      <c r="E173" s="170"/>
      <c r="F173" s="170"/>
      <c r="K173" s="170"/>
      <c r="L173" s="170"/>
      <c r="M173" s="170"/>
      <c r="N173" s="170"/>
      <c r="O173" s="170"/>
      <c r="P173" s="170"/>
      <c r="Q173" s="170"/>
      <c r="R173" s="170"/>
      <c r="S173" s="170"/>
      <c r="T173" s="170"/>
      <c r="U173" s="170"/>
      <c r="V173" s="170"/>
      <c r="W173" s="170"/>
      <c r="X173" s="170"/>
      <c r="Y173" s="170"/>
      <c r="Z173" s="170"/>
    </row>
    <row r="174" spans="1:26" ht="15.75" customHeight="1" x14ac:dyDescent="0.35">
      <c r="A174" s="170"/>
      <c r="B174" s="170"/>
      <c r="C174" s="170"/>
      <c r="D174" s="170"/>
      <c r="E174" s="170"/>
      <c r="F174" s="170"/>
      <c r="K174" s="170"/>
      <c r="L174" s="170"/>
      <c r="M174" s="170"/>
      <c r="N174" s="170"/>
      <c r="O174" s="170"/>
      <c r="P174" s="170"/>
      <c r="Q174" s="170"/>
      <c r="R174" s="170"/>
      <c r="S174" s="170"/>
      <c r="T174" s="170"/>
      <c r="U174" s="170"/>
      <c r="V174" s="170"/>
      <c r="W174" s="170"/>
      <c r="X174" s="170"/>
      <c r="Y174" s="170"/>
      <c r="Z174" s="170"/>
    </row>
    <row r="175" spans="1:26" ht="15.75" customHeight="1" x14ac:dyDescent="0.35">
      <c r="A175" s="170"/>
      <c r="B175" s="170"/>
      <c r="C175" s="170"/>
      <c r="D175" s="170"/>
      <c r="E175" s="170"/>
      <c r="F175" s="170"/>
      <c r="K175" s="170"/>
      <c r="L175" s="170"/>
      <c r="M175" s="170"/>
      <c r="N175" s="170"/>
      <c r="O175" s="170"/>
      <c r="P175" s="170"/>
      <c r="Q175" s="170"/>
      <c r="R175" s="170"/>
      <c r="S175" s="170"/>
      <c r="T175" s="170"/>
      <c r="U175" s="170"/>
      <c r="V175" s="170"/>
      <c r="W175" s="170"/>
      <c r="X175" s="170"/>
      <c r="Y175" s="170"/>
      <c r="Z175" s="170"/>
    </row>
    <row r="176" spans="1:26" ht="15.75" customHeight="1" x14ac:dyDescent="0.35">
      <c r="A176" s="170"/>
      <c r="B176" s="170"/>
      <c r="C176" s="170"/>
      <c r="D176" s="170"/>
      <c r="E176" s="170"/>
      <c r="F176" s="170"/>
      <c r="K176" s="170"/>
      <c r="L176" s="170"/>
      <c r="M176" s="170"/>
      <c r="N176" s="170"/>
      <c r="O176" s="170"/>
      <c r="P176" s="170"/>
      <c r="Q176" s="170"/>
      <c r="R176" s="170"/>
      <c r="S176" s="170"/>
      <c r="T176" s="170"/>
      <c r="U176" s="170"/>
      <c r="V176" s="170"/>
      <c r="W176" s="170"/>
      <c r="X176" s="170"/>
      <c r="Y176" s="170"/>
      <c r="Z176" s="170"/>
    </row>
    <row r="177" spans="1:26" ht="15.75" customHeight="1" x14ac:dyDescent="0.35">
      <c r="A177" s="170"/>
      <c r="B177" s="170"/>
      <c r="C177" s="170"/>
      <c r="D177" s="170"/>
      <c r="E177" s="170"/>
      <c r="F177" s="170"/>
      <c r="K177" s="170"/>
      <c r="L177" s="170"/>
      <c r="M177" s="170"/>
      <c r="N177" s="170"/>
      <c r="O177" s="170"/>
      <c r="P177" s="170"/>
      <c r="Q177" s="170"/>
      <c r="R177" s="170"/>
      <c r="S177" s="170"/>
      <c r="T177" s="170"/>
      <c r="U177" s="170"/>
      <c r="V177" s="170"/>
      <c r="W177" s="170"/>
      <c r="X177" s="170"/>
      <c r="Y177" s="170"/>
      <c r="Z177" s="170"/>
    </row>
    <row r="178" spans="1:26" ht="15.75" customHeight="1" x14ac:dyDescent="0.35">
      <c r="A178" s="170"/>
      <c r="B178" s="170"/>
      <c r="C178" s="170"/>
      <c r="D178" s="170"/>
      <c r="E178" s="170"/>
      <c r="F178" s="170"/>
      <c r="K178" s="170"/>
      <c r="L178" s="170"/>
      <c r="M178" s="170"/>
      <c r="N178" s="170"/>
      <c r="O178" s="170"/>
      <c r="P178" s="170"/>
      <c r="Q178" s="170"/>
      <c r="R178" s="170"/>
      <c r="S178" s="170"/>
      <c r="T178" s="170"/>
      <c r="U178" s="170"/>
      <c r="V178" s="170"/>
      <c r="W178" s="170"/>
      <c r="X178" s="170"/>
      <c r="Y178" s="170"/>
      <c r="Z178" s="170"/>
    </row>
    <row r="179" spans="1:26" ht="15.75" customHeight="1" x14ac:dyDescent="0.35">
      <c r="A179" s="170"/>
      <c r="B179" s="170"/>
      <c r="C179" s="170"/>
      <c r="D179" s="170"/>
      <c r="E179" s="170"/>
      <c r="F179" s="170"/>
      <c r="K179" s="170"/>
      <c r="L179" s="170"/>
      <c r="M179" s="170"/>
      <c r="N179" s="170"/>
      <c r="O179" s="170"/>
      <c r="P179" s="170"/>
      <c r="Q179" s="170"/>
      <c r="R179" s="170"/>
      <c r="S179" s="170"/>
      <c r="T179" s="170"/>
      <c r="U179" s="170"/>
      <c r="V179" s="170"/>
      <c r="W179" s="170"/>
      <c r="X179" s="170"/>
      <c r="Y179" s="170"/>
      <c r="Z179" s="170"/>
    </row>
    <row r="180" spans="1:26" ht="15.75" customHeight="1" x14ac:dyDescent="0.35">
      <c r="A180" s="170"/>
      <c r="B180" s="170"/>
      <c r="C180" s="170"/>
      <c r="D180" s="170"/>
      <c r="E180" s="170"/>
      <c r="F180" s="170"/>
      <c r="K180" s="170"/>
      <c r="L180" s="170"/>
      <c r="M180" s="170"/>
      <c r="N180" s="170"/>
      <c r="O180" s="170"/>
      <c r="P180" s="170"/>
      <c r="Q180" s="170"/>
      <c r="R180" s="170"/>
      <c r="S180" s="170"/>
      <c r="T180" s="170"/>
      <c r="U180" s="170"/>
      <c r="V180" s="170"/>
      <c r="W180" s="170"/>
      <c r="X180" s="170"/>
      <c r="Y180" s="170"/>
      <c r="Z180" s="170"/>
    </row>
    <row r="181" spans="1:26" ht="15.75" customHeight="1" x14ac:dyDescent="0.35">
      <c r="A181" s="170"/>
      <c r="B181" s="170"/>
      <c r="C181" s="170"/>
      <c r="D181" s="170"/>
      <c r="E181" s="170"/>
      <c r="F181" s="170"/>
      <c r="K181" s="170"/>
      <c r="L181" s="170"/>
      <c r="M181" s="170"/>
      <c r="N181" s="170"/>
      <c r="O181" s="170"/>
      <c r="P181" s="170"/>
      <c r="Q181" s="170"/>
      <c r="R181" s="170"/>
      <c r="S181" s="170"/>
      <c r="T181" s="170"/>
      <c r="U181" s="170"/>
      <c r="V181" s="170"/>
      <c r="W181" s="170"/>
      <c r="X181" s="170"/>
      <c r="Y181" s="170"/>
      <c r="Z181" s="170"/>
    </row>
    <row r="182" spans="1:26" ht="15.75" customHeight="1" x14ac:dyDescent="0.35">
      <c r="A182" s="170"/>
      <c r="B182" s="170"/>
      <c r="C182" s="170"/>
      <c r="D182" s="170"/>
      <c r="E182" s="170"/>
      <c r="F182" s="170"/>
      <c r="K182" s="170"/>
      <c r="L182" s="170"/>
      <c r="M182" s="170"/>
      <c r="N182" s="170"/>
      <c r="O182" s="170"/>
      <c r="P182" s="170"/>
      <c r="Q182" s="170"/>
      <c r="R182" s="170"/>
      <c r="S182" s="170"/>
      <c r="T182" s="170"/>
      <c r="U182" s="170"/>
      <c r="V182" s="170"/>
      <c r="W182" s="170"/>
      <c r="X182" s="170"/>
      <c r="Y182" s="170"/>
      <c r="Z182" s="170"/>
    </row>
    <row r="183" spans="1:26" ht="15.75" customHeight="1" x14ac:dyDescent="0.35">
      <c r="A183" s="170"/>
      <c r="B183" s="170"/>
      <c r="C183" s="170"/>
      <c r="D183" s="170"/>
      <c r="E183" s="170"/>
      <c r="F183" s="170"/>
      <c r="K183" s="170"/>
      <c r="L183" s="170"/>
      <c r="M183" s="170"/>
      <c r="N183" s="170"/>
      <c r="O183" s="170"/>
      <c r="P183" s="170"/>
      <c r="Q183" s="170"/>
      <c r="R183" s="170"/>
      <c r="S183" s="170"/>
      <c r="T183" s="170"/>
      <c r="U183" s="170"/>
      <c r="V183" s="170"/>
      <c r="W183" s="170"/>
      <c r="X183" s="170"/>
      <c r="Y183" s="170"/>
      <c r="Z183" s="170"/>
    </row>
    <row r="184" spans="1:26" ht="15.75" customHeight="1" x14ac:dyDescent="0.35">
      <c r="A184" s="170"/>
      <c r="B184" s="170"/>
      <c r="C184" s="170"/>
      <c r="D184" s="170"/>
      <c r="E184" s="170"/>
      <c r="F184" s="170"/>
      <c r="K184" s="170"/>
      <c r="L184" s="170"/>
      <c r="M184" s="170"/>
      <c r="N184" s="170"/>
      <c r="O184" s="170"/>
      <c r="P184" s="170"/>
      <c r="Q184" s="170"/>
      <c r="R184" s="170"/>
      <c r="S184" s="170"/>
      <c r="T184" s="170"/>
      <c r="U184" s="170"/>
      <c r="V184" s="170"/>
      <c r="W184" s="170"/>
      <c r="X184" s="170"/>
      <c r="Y184" s="170"/>
      <c r="Z184" s="170"/>
    </row>
    <row r="185" spans="1:26" ht="15.75" customHeight="1" x14ac:dyDescent="0.35">
      <c r="A185" s="170"/>
      <c r="B185" s="170"/>
      <c r="C185" s="170"/>
      <c r="D185" s="170"/>
      <c r="E185" s="170"/>
      <c r="F185" s="170"/>
      <c r="K185" s="170"/>
      <c r="L185" s="170"/>
      <c r="M185" s="170"/>
      <c r="N185" s="170"/>
      <c r="O185" s="170"/>
      <c r="P185" s="170"/>
      <c r="Q185" s="170"/>
      <c r="R185" s="170"/>
      <c r="S185" s="170"/>
      <c r="T185" s="170"/>
      <c r="U185" s="170"/>
      <c r="V185" s="170"/>
      <c r="W185" s="170"/>
      <c r="X185" s="170"/>
      <c r="Y185" s="170"/>
      <c r="Z185" s="170"/>
    </row>
    <row r="186" spans="1:26" ht="15.75" customHeight="1" x14ac:dyDescent="0.35">
      <c r="A186" s="170"/>
      <c r="B186" s="170"/>
      <c r="C186" s="170"/>
      <c r="D186" s="170"/>
      <c r="E186" s="170"/>
      <c r="F186" s="170"/>
      <c r="K186" s="170"/>
      <c r="L186" s="170"/>
      <c r="M186" s="170"/>
      <c r="N186" s="170"/>
      <c r="O186" s="170"/>
      <c r="P186" s="170"/>
      <c r="Q186" s="170"/>
      <c r="R186" s="170"/>
      <c r="S186" s="170"/>
      <c r="T186" s="170"/>
      <c r="U186" s="170"/>
      <c r="V186" s="170"/>
      <c r="W186" s="170"/>
      <c r="X186" s="170"/>
      <c r="Y186" s="170"/>
      <c r="Z186" s="170"/>
    </row>
    <row r="187" spans="1:26" ht="15.75" customHeight="1" x14ac:dyDescent="0.35">
      <c r="A187" s="170"/>
      <c r="B187" s="170"/>
      <c r="C187" s="170"/>
      <c r="D187" s="170"/>
      <c r="E187" s="170"/>
      <c r="F187" s="170"/>
      <c r="K187" s="170"/>
      <c r="L187" s="170"/>
      <c r="M187" s="170"/>
      <c r="N187" s="170"/>
      <c r="O187" s="170"/>
      <c r="P187" s="170"/>
      <c r="Q187" s="170"/>
      <c r="R187" s="170"/>
      <c r="S187" s="170"/>
      <c r="T187" s="170"/>
      <c r="U187" s="170"/>
      <c r="V187" s="170"/>
      <c r="W187" s="170"/>
      <c r="X187" s="170"/>
      <c r="Y187" s="170"/>
      <c r="Z187" s="170"/>
    </row>
    <row r="188" spans="1:26" ht="15.75" customHeight="1" x14ac:dyDescent="0.35">
      <c r="A188" s="170"/>
      <c r="B188" s="170"/>
      <c r="C188" s="170"/>
      <c r="D188" s="170"/>
      <c r="E188" s="170"/>
      <c r="F188" s="170"/>
      <c r="K188" s="170"/>
      <c r="L188" s="170"/>
      <c r="M188" s="170"/>
      <c r="N188" s="170"/>
      <c r="O188" s="170"/>
      <c r="P188" s="170"/>
      <c r="Q188" s="170"/>
      <c r="R188" s="170"/>
      <c r="S188" s="170"/>
      <c r="T188" s="170"/>
      <c r="U188" s="170"/>
      <c r="V188" s="170"/>
      <c r="W188" s="170"/>
      <c r="X188" s="170"/>
      <c r="Y188" s="170"/>
      <c r="Z188" s="170"/>
    </row>
    <row r="189" spans="1:26" ht="15.75" customHeight="1" x14ac:dyDescent="0.35">
      <c r="A189" s="170"/>
      <c r="B189" s="170"/>
      <c r="C189" s="170"/>
      <c r="D189" s="170"/>
      <c r="E189" s="170"/>
      <c r="F189" s="170"/>
      <c r="K189" s="170"/>
      <c r="L189" s="170"/>
      <c r="M189" s="170"/>
      <c r="N189" s="170"/>
      <c r="O189" s="170"/>
      <c r="P189" s="170"/>
      <c r="Q189" s="170"/>
      <c r="R189" s="170"/>
      <c r="S189" s="170"/>
      <c r="T189" s="170"/>
      <c r="U189" s="170"/>
      <c r="V189" s="170"/>
      <c r="W189" s="170"/>
      <c r="X189" s="170"/>
      <c r="Y189" s="170"/>
      <c r="Z189" s="170"/>
    </row>
    <row r="190" spans="1:26" ht="15.75" customHeight="1" x14ac:dyDescent="0.35">
      <c r="A190" s="170"/>
      <c r="B190" s="170"/>
      <c r="C190" s="170"/>
      <c r="D190" s="170"/>
      <c r="E190" s="170"/>
      <c r="F190" s="170"/>
      <c r="K190" s="170"/>
      <c r="L190" s="170"/>
      <c r="M190" s="170"/>
      <c r="N190" s="170"/>
      <c r="O190" s="170"/>
      <c r="P190" s="170"/>
      <c r="Q190" s="170"/>
      <c r="R190" s="170"/>
      <c r="S190" s="170"/>
      <c r="T190" s="170"/>
      <c r="U190" s="170"/>
      <c r="V190" s="170"/>
      <c r="W190" s="170"/>
      <c r="X190" s="170"/>
      <c r="Y190" s="170"/>
      <c r="Z190" s="170"/>
    </row>
    <row r="191" spans="1:26" ht="15.75" customHeight="1" x14ac:dyDescent="0.35">
      <c r="A191" s="170"/>
      <c r="B191" s="170"/>
      <c r="C191" s="170"/>
      <c r="D191" s="170"/>
      <c r="E191" s="170"/>
      <c r="F191" s="170"/>
      <c r="K191" s="170"/>
      <c r="L191" s="170"/>
      <c r="M191" s="170"/>
      <c r="N191" s="170"/>
      <c r="O191" s="170"/>
      <c r="P191" s="170"/>
      <c r="Q191" s="170"/>
      <c r="R191" s="170"/>
      <c r="S191" s="170"/>
      <c r="T191" s="170"/>
      <c r="U191" s="170"/>
      <c r="V191" s="170"/>
      <c r="W191" s="170"/>
      <c r="X191" s="170"/>
      <c r="Y191" s="170"/>
      <c r="Z191" s="170"/>
    </row>
    <row r="192" spans="1:26" ht="15.75" customHeight="1" x14ac:dyDescent="0.35">
      <c r="A192" s="170"/>
      <c r="B192" s="170"/>
      <c r="C192" s="170"/>
      <c r="D192" s="170"/>
      <c r="E192" s="170"/>
      <c r="F192" s="170"/>
      <c r="K192" s="170"/>
      <c r="L192" s="170"/>
      <c r="M192" s="170"/>
      <c r="N192" s="170"/>
      <c r="O192" s="170"/>
      <c r="P192" s="170"/>
      <c r="Q192" s="170"/>
      <c r="R192" s="170"/>
      <c r="S192" s="170"/>
      <c r="T192" s="170"/>
      <c r="U192" s="170"/>
      <c r="V192" s="170"/>
      <c r="W192" s="170"/>
      <c r="X192" s="170"/>
      <c r="Y192" s="170"/>
      <c r="Z192" s="170"/>
    </row>
    <row r="193" spans="1:26" ht="15.75" customHeight="1" x14ac:dyDescent="0.35">
      <c r="A193" s="170"/>
      <c r="B193" s="170"/>
      <c r="C193" s="170"/>
      <c r="D193" s="170"/>
      <c r="E193" s="170"/>
      <c r="F193" s="170"/>
      <c r="K193" s="170"/>
      <c r="L193" s="170"/>
      <c r="M193" s="170"/>
      <c r="N193" s="170"/>
      <c r="O193" s="170"/>
      <c r="P193" s="170"/>
      <c r="Q193" s="170"/>
      <c r="R193" s="170"/>
      <c r="S193" s="170"/>
      <c r="T193" s="170"/>
      <c r="U193" s="170"/>
      <c r="V193" s="170"/>
      <c r="W193" s="170"/>
      <c r="X193" s="170"/>
      <c r="Y193" s="170"/>
      <c r="Z193" s="170"/>
    </row>
    <row r="194" spans="1:26" ht="15.75" customHeight="1" x14ac:dyDescent="0.35">
      <c r="A194" s="170"/>
      <c r="B194" s="170"/>
      <c r="C194" s="170"/>
      <c r="D194" s="170"/>
      <c r="E194" s="170"/>
      <c r="F194" s="170"/>
      <c r="K194" s="170"/>
      <c r="L194" s="170"/>
      <c r="M194" s="170"/>
      <c r="N194" s="170"/>
      <c r="O194" s="170"/>
      <c r="P194" s="170"/>
      <c r="Q194" s="170"/>
      <c r="R194" s="170"/>
      <c r="S194" s="170"/>
      <c r="T194" s="170"/>
      <c r="U194" s="170"/>
      <c r="V194" s="170"/>
      <c r="W194" s="170"/>
      <c r="X194" s="170"/>
      <c r="Y194" s="170"/>
      <c r="Z194" s="170"/>
    </row>
    <row r="195" spans="1:26" ht="15.75" customHeight="1" x14ac:dyDescent="0.35">
      <c r="A195" s="170"/>
      <c r="B195" s="170"/>
      <c r="C195" s="170"/>
      <c r="D195" s="170"/>
      <c r="E195" s="170"/>
      <c r="F195" s="170"/>
      <c r="K195" s="170"/>
      <c r="L195" s="170"/>
      <c r="M195" s="170"/>
      <c r="N195" s="170"/>
      <c r="O195" s="170"/>
      <c r="P195" s="170"/>
      <c r="Q195" s="170"/>
      <c r="R195" s="170"/>
      <c r="S195" s="170"/>
      <c r="T195" s="170"/>
      <c r="U195" s="170"/>
      <c r="V195" s="170"/>
      <c r="W195" s="170"/>
      <c r="X195" s="170"/>
      <c r="Y195" s="170"/>
      <c r="Z195" s="170"/>
    </row>
    <row r="196" spans="1:26" ht="15.75" customHeight="1" x14ac:dyDescent="0.35">
      <c r="A196" s="170"/>
      <c r="B196" s="170"/>
      <c r="C196" s="170"/>
      <c r="D196" s="170"/>
      <c r="E196" s="170"/>
      <c r="F196" s="170"/>
      <c r="G196" s="170"/>
      <c r="H196" s="170"/>
      <c r="I196" s="170"/>
      <c r="K196" s="170"/>
      <c r="L196" s="170"/>
      <c r="M196" s="170"/>
      <c r="N196" s="170"/>
      <c r="O196" s="170"/>
      <c r="P196" s="170"/>
      <c r="Q196" s="170"/>
      <c r="R196" s="170"/>
      <c r="S196" s="170"/>
      <c r="T196" s="170"/>
      <c r="U196" s="170"/>
      <c r="V196" s="170"/>
      <c r="W196" s="170"/>
      <c r="X196" s="170"/>
      <c r="Y196" s="170"/>
      <c r="Z196" s="170"/>
    </row>
    <row r="197" spans="1:26" ht="15.75" customHeight="1" x14ac:dyDescent="0.35">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spans="1:26" ht="15.75" customHeight="1" x14ac:dyDescent="0.35">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spans="1:26" ht="15.75" customHeight="1" x14ac:dyDescent="0.35">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spans="1:26" ht="15.75" customHeight="1" x14ac:dyDescent="0.35">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spans="1:26" ht="15.75" customHeight="1" x14ac:dyDescent="0.35">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spans="1:26" ht="15.75" customHeight="1" x14ac:dyDescent="0.35">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spans="1:26" ht="15.75" customHeight="1" x14ac:dyDescent="0.35">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spans="1:26" ht="15.75" customHeight="1" x14ac:dyDescent="0.35">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spans="1:26" ht="15.75" customHeight="1" x14ac:dyDescent="0.35">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spans="1:26" ht="15.75" customHeight="1" x14ac:dyDescent="0.35">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spans="1:26" ht="15.75" customHeight="1" x14ac:dyDescent="0.35">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spans="1:26" ht="15.75" customHeight="1" x14ac:dyDescent="0.35">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spans="1:26" ht="15.75" customHeight="1" x14ac:dyDescent="0.35">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spans="1:26" ht="15.75" customHeight="1" x14ac:dyDescent="0.35">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spans="1:26" ht="15.75" customHeight="1" x14ac:dyDescent="0.35">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spans="1:26" ht="15.75" customHeight="1" x14ac:dyDescent="0.35">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spans="1:26" ht="15.75" customHeight="1" x14ac:dyDescent="0.35">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spans="1:26" ht="15.75" customHeight="1" x14ac:dyDescent="0.35">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spans="1:26" ht="15.75" customHeight="1" x14ac:dyDescent="0.35">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spans="1:26" ht="15.75" customHeight="1" x14ac:dyDescent="0.35">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spans="1:26" ht="15.75" customHeight="1" x14ac:dyDescent="0.35">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spans="1:26" ht="15.75" customHeight="1" x14ac:dyDescent="0.35">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spans="1:26" ht="15.75" customHeight="1" x14ac:dyDescent="0.35">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spans="1:26" ht="15.75" customHeight="1" x14ac:dyDescent="0.35">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spans="1:26" ht="15.75" customHeight="1" x14ac:dyDescent="0.35">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spans="1:26" ht="15.75" customHeight="1" x14ac:dyDescent="0.35">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spans="1:26" ht="15.75" customHeight="1" x14ac:dyDescent="0.35">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spans="1:26" ht="15.75" customHeight="1" x14ac:dyDescent="0.35">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spans="1:26" ht="15.75" customHeight="1" x14ac:dyDescent="0.35">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spans="1:26" ht="15.75" customHeight="1" x14ac:dyDescent="0.35">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spans="1:26" ht="15.75" customHeight="1" x14ac:dyDescent="0.35">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spans="1:26" ht="15.75" customHeight="1" x14ac:dyDescent="0.35">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spans="1:26" ht="15.75" customHeight="1" x14ac:dyDescent="0.35">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spans="1:26" ht="15.75" customHeight="1" x14ac:dyDescent="0.35">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spans="1:26" ht="15.75" customHeight="1" x14ac:dyDescent="0.35">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spans="1:26" ht="15.75" customHeight="1" x14ac:dyDescent="0.35">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spans="1:26" ht="15.75" customHeight="1" x14ac:dyDescent="0.35">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spans="1:26" ht="15.75" customHeight="1" x14ac:dyDescent="0.35">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spans="1:26" ht="15.75" customHeight="1" x14ac:dyDescent="0.35">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spans="1:26" ht="15.75" customHeight="1" x14ac:dyDescent="0.35">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spans="1:26" ht="15.75" customHeight="1" x14ac:dyDescent="0.35">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spans="1:26" ht="15.75" customHeight="1" x14ac:dyDescent="0.35">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spans="1:26" ht="15.75" customHeight="1" x14ac:dyDescent="0.35">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spans="1:26" ht="15.75" customHeight="1" x14ac:dyDescent="0.35">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spans="1:26" ht="15.75" customHeight="1" x14ac:dyDescent="0.35">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spans="1:26" ht="15.75" customHeight="1" x14ac:dyDescent="0.35">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spans="1:26" ht="15.75" customHeight="1" x14ac:dyDescent="0.35">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spans="1:26" ht="15.75" customHeight="1" x14ac:dyDescent="0.35">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spans="1:26" ht="15.75" customHeight="1" x14ac:dyDescent="0.35">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spans="1:26" ht="15.75" customHeight="1" x14ac:dyDescent="0.35">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spans="1:26" ht="15.75" customHeight="1" x14ac:dyDescent="0.35">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spans="1:26" ht="15.75" customHeight="1" x14ac:dyDescent="0.35">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spans="1:26" ht="15.75" customHeight="1" x14ac:dyDescent="0.35">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spans="1:26" ht="15.75" customHeight="1" x14ac:dyDescent="0.35">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spans="1:26" ht="15.75" customHeight="1" x14ac:dyDescent="0.35">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spans="1:26" ht="15.75" customHeight="1" x14ac:dyDescent="0.35">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spans="1:26" ht="15.75" customHeight="1" x14ac:dyDescent="0.35">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spans="1:26" ht="15.75" customHeight="1" x14ac:dyDescent="0.35">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spans="1:26" ht="15.75" customHeight="1" x14ac:dyDescent="0.35">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spans="1:26" ht="15.75" customHeight="1" x14ac:dyDescent="0.35">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spans="1:26" ht="15.75" customHeight="1" x14ac:dyDescent="0.35">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spans="1:26" ht="15.75" customHeight="1" x14ac:dyDescent="0.35">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spans="1:26" ht="15.75" customHeight="1" x14ac:dyDescent="0.35">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spans="1:26" ht="15.75" customHeight="1" x14ac:dyDescent="0.35">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spans="1:26" ht="15.75" customHeight="1" x14ac:dyDescent="0.35">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spans="1:26" ht="15.75" customHeight="1" x14ac:dyDescent="0.35">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spans="1:26" ht="15.75" customHeight="1" x14ac:dyDescent="0.35">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spans="1:26" ht="15.75" customHeight="1" x14ac:dyDescent="0.35">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spans="1:26" ht="15.75" customHeight="1" x14ac:dyDescent="0.35">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spans="1:26" ht="15.75" customHeight="1" x14ac:dyDescent="0.35">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spans="1:26" ht="15.75" customHeight="1" x14ac:dyDescent="0.35">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spans="1:26" ht="15.75" customHeight="1" x14ac:dyDescent="0.35">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spans="1:26" ht="15.75" customHeight="1" x14ac:dyDescent="0.35">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spans="1:26" ht="15.75" customHeight="1" x14ac:dyDescent="0.35">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spans="1:26" ht="15.75" customHeight="1" x14ac:dyDescent="0.35">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spans="1:26" ht="15.75" customHeight="1" x14ac:dyDescent="0.35">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spans="1:26" ht="15.75" customHeight="1" x14ac:dyDescent="0.35">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spans="1:26" ht="15.75" customHeight="1" x14ac:dyDescent="0.35">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spans="1:26" ht="15.75" customHeight="1" x14ac:dyDescent="0.35">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spans="1:26" ht="15.75" customHeight="1" x14ac:dyDescent="0.35">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spans="1:26" ht="15.75" customHeight="1" x14ac:dyDescent="0.35">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spans="1:26" ht="15.75" customHeight="1" x14ac:dyDescent="0.35">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spans="1:26" ht="15.75" customHeight="1" x14ac:dyDescent="0.35">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spans="1:26" ht="15.75" customHeight="1" x14ac:dyDescent="0.35">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spans="1:26" ht="15.75" customHeight="1" x14ac:dyDescent="0.35">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spans="1:26" ht="15.75" customHeight="1" x14ac:dyDescent="0.35">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spans="1:26" ht="15.75" customHeight="1" x14ac:dyDescent="0.35">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spans="1:26" ht="15.75" customHeight="1" x14ac:dyDescent="0.35">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spans="1:26" ht="15.75" customHeight="1" x14ac:dyDescent="0.35">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spans="1:26" ht="15.75" customHeight="1" x14ac:dyDescent="0.35">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spans="1:26" ht="15.75" customHeight="1" x14ac:dyDescent="0.35">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spans="1:26" ht="15.75" customHeight="1" x14ac:dyDescent="0.35">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spans="1:26" ht="15.75" customHeight="1" x14ac:dyDescent="0.35">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spans="1:26" ht="15.75" customHeight="1" x14ac:dyDescent="0.35">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spans="1:26" ht="15.75" customHeight="1" x14ac:dyDescent="0.35">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spans="1:26" ht="15.75" customHeight="1" x14ac:dyDescent="0.35">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spans="1:26" ht="15.75" customHeight="1" x14ac:dyDescent="0.35">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spans="1:26" ht="15.75" customHeight="1" x14ac:dyDescent="0.35">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spans="1:26" ht="15.75" customHeight="1" x14ac:dyDescent="0.35">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spans="1:26" ht="15.75" customHeight="1" x14ac:dyDescent="0.35">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spans="1:26" ht="15.75" customHeight="1" x14ac:dyDescent="0.35">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spans="1:26" ht="15.75" customHeight="1" x14ac:dyDescent="0.35">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spans="1:26" ht="15.75" customHeight="1" x14ac:dyDescent="0.35">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spans="1:26" ht="15.75" customHeight="1" x14ac:dyDescent="0.35">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spans="1:26" ht="15.75" customHeight="1" x14ac:dyDescent="0.35">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spans="1:26" ht="15.75" customHeight="1" x14ac:dyDescent="0.35">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spans="1:26" ht="15.75" customHeight="1" x14ac:dyDescent="0.35">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spans="1:26" ht="15.75" customHeight="1" x14ac:dyDescent="0.35">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spans="1:26" ht="15.75" customHeight="1" x14ac:dyDescent="0.35">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spans="1:26" ht="15.75" customHeight="1" x14ac:dyDescent="0.35">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spans="1:26" ht="15.75" customHeight="1" x14ac:dyDescent="0.35">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spans="1:26" ht="15.75" customHeight="1" x14ac:dyDescent="0.35">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spans="1:26" ht="15.75" customHeight="1" x14ac:dyDescent="0.35">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spans="1:26" ht="15.75" customHeight="1" x14ac:dyDescent="0.35">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spans="1:26" ht="15.75" customHeight="1" x14ac:dyDescent="0.35">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spans="1:26" ht="15.75" customHeight="1" x14ac:dyDescent="0.35">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spans="1:26" ht="15.75" customHeight="1" x14ac:dyDescent="0.35">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spans="1:26" ht="15.75" customHeight="1" x14ac:dyDescent="0.35">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spans="1:26" ht="15.75" customHeight="1" x14ac:dyDescent="0.35">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spans="1:26" ht="15.75" customHeight="1" x14ac:dyDescent="0.35">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spans="1:26" ht="15.75" customHeight="1" x14ac:dyDescent="0.35">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spans="1:26" ht="15.75" customHeight="1" x14ac:dyDescent="0.35">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spans="1:26" ht="15.75" customHeight="1" x14ac:dyDescent="0.35">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spans="1:26" ht="15.75" customHeight="1" x14ac:dyDescent="0.35">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spans="1:26" ht="15.75" customHeight="1" x14ac:dyDescent="0.35">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spans="1:26" ht="15.75" customHeight="1" x14ac:dyDescent="0.35">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spans="1:26" ht="15.75" customHeight="1" x14ac:dyDescent="0.35">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spans="1:26" ht="15.75" customHeight="1" x14ac:dyDescent="0.35">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spans="1:26" ht="15.75" customHeight="1" x14ac:dyDescent="0.35">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spans="1:26" ht="15.75" customHeight="1" x14ac:dyDescent="0.35">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spans="1:26" ht="15.75" customHeight="1" x14ac:dyDescent="0.35">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spans="1:26" ht="15.75" customHeight="1" x14ac:dyDescent="0.35">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spans="1:26" ht="15.75" customHeight="1" x14ac:dyDescent="0.35">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spans="1:26" ht="15.75" customHeight="1" x14ac:dyDescent="0.35">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spans="1:26" ht="15.75" customHeight="1" x14ac:dyDescent="0.35">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spans="1:26" ht="15.75" customHeight="1" x14ac:dyDescent="0.35">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spans="1:26" ht="15.75" customHeight="1" x14ac:dyDescent="0.35">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spans="1:26" ht="15.75" customHeight="1" x14ac:dyDescent="0.35">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spans="1:26" ht="15.75" customHeight="1" x14ac:dyDescent="0.35">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spans="1:26" ht="15.75" customHeight="1" x14ac:dyDescent="0.35">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spans="1:26" ht="15.75" customHeight="1" x14ac:dyDescent="0.35">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spans="1:26" ht="15.75" customHeight="1" x14ac:dyDescent="0.35">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spans="1:26" ht="15.75" customHeight="1" x14ac:dyDescent="0.35">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spans="1:26" ht="15.75" customHeight="1" x14ac:dyDescent="0.35">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spans="1:26" ht="15.75" customHeight="1" x14ac:dyDescent="0.35">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spans="1:26" ht="15.75" customHeight="1" x14ac:dyDescent="0.35">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spans="1:26" ht="15.75" customHeight="1" x14ac:dyDescent="0.35">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spans="1:26" ht="15.75" customHeight="1" x14ac:dyDescent="0.35">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spans="1:26" ht="15.75" customHeight="1" x14ac:dyDescent="0.35">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spans="1:26" ht="15.75" customHeight="1" x14ac:dyDescent="0.35">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spans="1:26" ht="15.75" customHeight="1" x14ac:dyDescent="0.35">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spans="1:26" ht="15.75" customHeight="1" x14ac:dyDescent="0.35">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spans="1:26" ht="15.75" customHeight="1" x14ac:dyDescent="0.35">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spans="1:26" ht="15.75" customHeight="1" x14ac:dyDescent="0.35">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spans="1:26" ht="15.75" customHeight="1" x14ac:dyDescent="0.35">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spans="1:26" ht="15.75" customHeight="1" x14ac:dyDescent="0.35">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spans="1:26" ht="15.75" customHeight="1" x14ac:dyDescent="0.35">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spans="1:26" ht="15.75" customHeight="1" x14ac:dyDescent="0.35">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spans="1:26" ht="15.75" customHeight="1" x14ac:dyDescent="0.35">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spans="1:26" ht="15.75" customHeight="1" x14ac:dyDescent="0.35">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spans="1:26" ht="15.75" customHeight="1" x14ac:dyDescent="0.35">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spans="1:26" ht="15.75" customHeight="1" x14ac:dyDescent="0.35">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spans="1:26" ht="15.75" customHeight="1" x14ac:dyDescent="0.35">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spans="1:26" ht="15.75" customHeight="1" x14ac:dyDescent="0.35">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spans="1:26" ht="15.75" customHeight="1" x14ac:dyDescent="0.35">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spans="1:26" ht="15.75" customHeight="1" x14ac:dyDescent="0.35">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spans="1:26" ht="15.75" customHeight="1" x14ac:dyDescent="0.35">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spans="1:26" ht="15.75" customHeight="1" x14ac:dyDescent="0.35">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spans="1:26" ht="15.75" customHeight="1" x14ac:dyDescent="0.35">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spans="1:26" ht="15.75" customHeight="1" x14ac:dyDescent="0.35">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spans="1:26" ht="15.75" customHeight="1" x14ac:dyDescent="0.35">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spans="1:26" ht="15.75" customHeight="1" x14ac:dyDescent="0.35">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spans="1:26" ht="15.75" customHeight="1" x14ac:dyDescent="0.35">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spans="1:26" ht="15.75" customHeight="1" x14ac:dyDescent="0.35">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spans="1:26" ht="15.75" customHeight="1" x14ac:dyDescent="0.35">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spans="1:26" ht="15.75" customHeight="1" x14ac:dyDescent="0.35">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spans="1:26" ht="15.75" customHeight="1" x14ac:dyDescent="0.35">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spans="1:26" ht="15.75" customHeight="1" x14ac:dyDescent="0.35">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spans="1:26" ht="15.75" customHeight="1" x14ac:dyDescent="0.35">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spans="1:26" ht="15.75" customHeight="1" x14ac:dyDescent="0.35">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spans="1:26" ht="15.75" customHeight="1" x14ac:dyDescent="0.35">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spans="1:26" ht="15.75" customHeight="1" x14ac:dyDescent="0.35">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spans="1:26" ht="15.75" customHeight="1" x14ac:dyDescent="0.35">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spans="1:26" ht="15.75" customHeight="1" x14ac:dyDescent="0.35">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spans="1:26" ht="15.75" customHeight="1" x14ac:dyDescent="0.35">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spans="1:26" ht="15.75" customHeight="1" x14ac:dyDescent="0.35">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spans="1:26" ht="15.75" customHeight="1" x14ac:dyDescent="0.35">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spans="1:26" ht="15.75" customHeight="1" x14ac:dyDescent="0.35">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spans="1:26" ht="15.75" customHeight="1" x14ac:dyDescent="0.35">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spans="1:26" ht="15.75" customHeight="1" x14ac:dyDescent="0.35">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spans="1:26" ht="15.75" customHeight="1" x14ac:dyDescent="0.35">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spans="1:26" ht="15.75" customHeight="1" x14ac:dyDescent="0.35">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spans="1:26" ht="15.75" customHeight="1" x14ac:dyDescent="0.35">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spans="1:26" ht="15.75" customHeight="1" x14ac:dyDescent="0.35">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spans="1:26" ht="15.75" customHeight="1" x14ac:dyDescent="0.35">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spans="1:26" ht="15.75" customHeight="1" x14ac:dyDescent="0.35">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spans="1:26" ht="15.75" customHeight="1" x14ac:dyDescent="0.35">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spans="1:26" ht="15.75" customHeight="1" x14ac:dyDescent="0.35">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spans="1:26" ht="15.75" customHeight="1" x14ac:dyDescent="0.35">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spans="1:26" ht="15.75" customHeight="1" x14ac:dyDescent="0.35">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spans="1:26" ht="15.75" customHeight="1" x14ac:dyDescent="0.35">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spans="1:26" ht="15.75" customHeight="1" x14ac:dyDescent="0.35">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spans="1:26" ht="15.75" customHeight="1" x14ac:dyDescent="0.35">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spans="1:26" ht="15.75" customHeight="1" x14ac:dyDescent="0.35">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spans="1:26" ht="15.75" customHeight="1" x14ac:dyDescent="0.35">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spans="1:26" ht="15.75" customHeight="1" x14ac:dyDescent="0.35">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spans="1:26" ht="15.75" customHeight="1" x14ac:dyDescent="0.35">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spans="1:26" ht="15.75" customHeight="1" x14ac:dyDescent="0.35">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spans="1:26" ht="15.75" customHeight="1" x14ac:dyDescent="0.35">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spans="1:26" ht="15.75" customHeight="1" x14ac:dyDescent="0.35">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spans="1:26" ht="15.75" customHeight="1" x14ac:dyDescent="0.35">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spans="1:26" ht="15.75" customHeight="1" x14ac:dyDescent="0.35">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spans="1:26" ht="15.75" customHeight="1" x14ac:dyDescent="0.35">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spans="1:26" ht="15.75" customHeight="1" x14ac:dyDescent="0.35">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spans="1:26" ht="15.75" customHeight="1" x14ac:dyDescent="0.35">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spans="1:26" ht="15.75" customHeight="1" x14ac:dyDescent="0.35">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spans="1:26" ht="15.75" customHeight="1" x14ac:dyDescent="0.35">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spans="1:26" ht="15.75" customHeight="1" x14ac:dyDescent="0.35">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spans="1:26" ht="15.75" customHeight="1" x14ac:dyDescent="0.35">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spans="1:26" ht="15.75" customHeight="1" x14ac:dyDescent="0.35">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spans="1:26" ht="15.75" customHeight="1" x14ac:dyDescent="0.35">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spans="1:26" ht="15.75" customHeight="1" x14ac:dyDescent="0.35">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spans="1:26" ht="15.75" customHeight="1" x14ac:dyDescent="0.35">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spans="1:26" ht="15.75" customHeight="1" x14ac:dyDescent="0.35">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spans="1:26" ht="15.75" customHeight="1" x14ac:dyDescent="0.35">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spans="1:26" ht="15.75" customHeight="1" x14ac:dyDescent="0.35">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spans="1:26" ht="15.75" customHeight="1" x14ac:dyDescent="0.35">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spans="1:26" ht="15.75" customHeight="1" x14ac:dyDescent="0.35">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spans="1:26" ht="15.75" customHeight="1" x14ac:dyDescent="0.35">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spans="1:26" ht="15.75" customHeight="1" x14ac:dyDescent="0.35">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spans="1:26" ht="15.75" customHeight="1" x14ac:dyDescent="0.35">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spans="1:26" ht="15.75" customHeight="1" x14ac:dyDescent="0.35">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spans="1:26" ht="15.75" customHeight="1" x14ac:dyDescent="0.35">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spans="1:26" ht="15.75" customHeight="1" x14ac:dyDescent="0.35">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spans="1:26" ht="15.75" customHeight="1" x14ac:dyDescent="0.35">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spans="1:26" ht="15.75" customHeight="1" x14ac:dyDescent="0.35">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spans="1:26" ht="15.75" customHeight="1" x14ac:dyDescent="0.35">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spans="1:26" ht="15.75" customHeight="1" x14ac:dyDescent="0.35">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spans="1:26" ht="15.75" customHeight="1" x14ac:dyDescent="0.35">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spans="1:26" ht="15.75" customHeight="1" x14ac:dyDescent="0.35">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spans="1:26" ht="15.75" customHeight="1" x14ac:dyDescent="0.35">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spans="1:26" ht="15.75" customHeight="1" x14ac:dyDescent="0.35">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spans="1:26" ht="15.75" customHeight="1" x14ac:dyDescent="0.35">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spans="1:26" ht="15.75" customHeight="1" x14ac:dyDescent="0.35">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spans="1:26" ht="15.75" customHeight="1" x14ac:dyDescent="0.35">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spans="1:26" ht="15.75" customHeight="1" x14ac:dyDescent="0.35">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spans="1:26" ht="15.75" customHeight="1" x14ac:dyDescent="0.35">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spans="1:26" ht="15.75" customHeight="1" x14ac:dyDescent="0.35">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spans="1:26" ht="15.75" customHeight="1" x14ac:dyDescent="0.35">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spans="1:26" ht="15.75" customHeight="1" x14ac:dyDescent="0.35">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spans="1:26" ht="15.75" customHeight="1" x14ac:dyDescent="0.35">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spans="1:26" ht="15.75" customHeight="1" x14ac:dyDescent="0.35">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spans="1:26" ht="15.75" customHeight="1" x14ac:dyDescent="0.35">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spans="1:26" ht="15.75" customHeight="1" x14ac:dyDescent="0.35">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spans="1:26" ht="15.75" customHeight="1" x14ac:dyDescent="0.35">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spans="1:26" ht="15.75" customHeight="1" x14ac:dyDescent="0.35">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spans="1:26" ht="15.75" customHeight="1" x14ac:dyDescent="0.35">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spans="1:26" ht="15.75" customHeight="1" x14ac:dyDescent="0.35">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spans="1:26" ht="15.75" customHeight="1" x14ac:dyDescent="0.35">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spans="1:26" ht="15.75" customHeight="1" x14ac:dyDescent="0.35">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spans="1:26" ht="15.75" customHeight="1" x14ac:dyDescent="0.35">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spans="1:26" ht="15.75" customHeight="1" x14ac:dyDescent="0.35">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spans="1:26" ht="15.75" customHeight="1" x14ac:dyDescent="0.35">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spans="1:26" ht="15.75" customHeight="1" x14ac:dyDescent="0.35">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spans="1:26" ht="15.75" customHeight="1" x14ac:dyDescent="0.35">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spans="1:26" ht="15.75" customHeight="1" x14ac:dyDescent="0.35">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spans="1:26" ht="15.75" customHeight="1" x14ac:dyDescent="0.35">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spans="1:26" ht="15.75" customHeight="1" x14ac:dyDescent="0.35">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spans="1:26" ht="15.75" customHeight="1" x14ac:dyDescent="0.35">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spans="1:26" ht="15.75" customHeight="1" x14ac:dyDescent="0.35">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spans="1:26" ht="15.75" customHeight="1" x14ac:dyDescent="0.35">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spans="1:26" ht="15.75" customHeight="1" x14ac:dyDescent="0.35">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spans="1:26" ht="15.75" customHeight="1" x14ac:dyDescent="0.35">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spans="1:26" ht="15.75" customHeight="1" x14ac:dyDescent="0.35">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spans="1:26" ht="15.75" customHeight="1" x14ac:dyDescent="0.35">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spans="1:26" ht="15.75" customHeight="1" x14ac:dyDescent="0.35">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spans="1:26" ht="15.75" customHeight="1" x14ac:dyDescent="0.35">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spans="1:26" ht="15.75" customHeight="1" x14ac:dyDescent="0.35">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spans="1:26" ht="15.75" customHeight="1" x14ac:dyDescent="0.35">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spans="1:26" ht="15.75" customHeight="1" x14ac:dyDescent="0.35">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spans="1:26" ht="15.75" customHeight="1" x14ac:dyDescent="0.35">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spans="1:26" ht="15.75" customHeight="1" x14ac:dyDescent="0.35">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spans="1:26" ht="15.75" customHeight="1" x14ac:dyDescent="0.35">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spans="1:26" ht="15.75" customHeight="1" x14ac:dyDescent="0.35">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spans="1:26" ht="15.75" customHeight="1" x14ac:dyDescent="0.35">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spans="1:26" ht="15.75" customHeight="1" x14ac:dyDescent="0.35">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spans="1:26" ht="15.75" customHeight="1" x14ac:dyDescent="0.35">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spans="1:26" ht="15.75" customHeight="1" x14ac:dyDescent="0.35">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spans="1:26" ht="15.75" customHeight="1" x14ac:dyDescent="0.35">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spans="1:26" ht="15.75" customHeight="1" x14ac:dyDescent="0.35">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spans="1:26" ht="15.75" customHeight="1" x14ac:dyDescent="0.35">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spans="1:26" ht="15.75" customHeight="1" x14ac:dyDescent="0.35">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spans="1:26" ht="15.75" customHeight="1" x14ac:dyDescent="0.35">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spans="1:26" ht="15.75" customHeight="1" x14ac:dyDescent="0.35">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spans="1:26" ht="15.75" customHeight="1" x14ac:dyDescent="0.35">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spans="1:26" ht="15.75" customHeight="1" x14ac:dyDescent="0.35">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spans="1:26" ht="15.75" customHeight="1" x14ac:dyDescent="0.35">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spans="1:26" ht="15.75" customHeight="1" x14ac:dyDescent="0.35">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spans="1:26" ht="15.75" customHeight="1" x14ac:dyDescent="0.35">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spans="1:26" ht="15.75" customHeight="1" x14ac:dyDescent="0.35">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spans="1:26" ht="15.75" customHeight="1" x14ac:dyDescent="0.35">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spans="1:26" ht="15.75" customHeight="1" x14ac:dyDescent="0.35">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spans="1:26" ht="15.75" customHeight="1" x14ac:dyDescent="0.35">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spans="1:26" ht="15.75" customHeight="1" x14ac:dyDescent="0.35">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spans="1:26" ht="15.75" customHeight="1" x14ac:dyDescent="0.35">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spans="1:26" ht="15.75" customHeight="1" x14ac:dyDescent="0.35">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spans="1:26" ht="15.75" customHeight="1" x14ac:dyDescent="0.35">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spans="1:26" ht="15.75" customHeight="1" x14ac:dyDescent="0.35">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spans="1:26" ht="15.75" customHeight="1" x14ac:dyDescent="0.35">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spans="1:26" ht="15.75" customHeight="1" x14ac:dyDescent="0.35">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spans="1:26" ht="15.75" customHeight="1" x14ac:dyDescent="0.35">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spans="1:26" ht="15.75" customHeight="1" x14ac:dyDescent="0.35">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spans="1:26" ht="15.75" customHeight="1" x14ac:dyDescent="0.35">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spans="1:26" ht="15.75" customHeight="1" x14ac:dyDescent="0.35">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spans="1:26" ht="15.75" customHeight="1" x14ac:dyDescent="0.35">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spans="1:26" ht="15.75" customHeight="1" x14ac:dyDescent="0.35">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spans="1:26" ht="15.75" customHeight="1" x14ac:dyDescent="0.35">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spans="1:26" ht="15.75" customHeight="1" x14ac:dyDescent="0.35">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spans="1:26" ht="15.75" customHeight="1" x14ac:dyDescent="0.35">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spans="1:26" ht="15.75" customHeight="1" x14ac:dyDescent="0.35">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spans="1:26" ht="15.75" customHeight="1" x14ac:dyDescent="0.35">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spans="1:26" ht="15.75" customHeight="1" x14ac:dyDescent="0.35">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spans="1:26" ht="15.75" customHeight="1" x14ac:dyDescent="0.35">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spans="1:26" ht="15.75" customHeight="1" x14ac:dyDescent="0.35">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spans="1:26" ht="15.75" customHeight="1" x14ac:dyDescent="0.35">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spans="1:26" ht="15.75" customHeight="1" x14ac:dyDescent="0.35">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spans="1:26" ht="15.75" customHeight="1" x14ac:dyDescent="0.35">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spans="1:26" ht="15.75" customHeight="1" x14ac:dyDescent="0.35">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spans="1:26" ht="15.75" customHeight="1" x14ac:dyDescent="0.35">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spans="1:26" ht="15.75" customHeight="1" x14ac:dyDescent="0.35">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spans="1:26" ht="15.75" customHeight="1" x14ac:dyDescent="0.35">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spans="1:26" ht="15.75" customHeight="1" x14ac:dyDescent="0.35">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spans="1:26" ht="15.75" customHeight="1" x14ac:dyDescent="0.35">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spans="1:26" ht="15.75" customHeight="1" x14ac:dyDescent="0.35">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spans="1:26" ht="15.75" customHeight="1" x14ac:dyDescent="0.35">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spans="1:26" ht="15.75" customHeight="1" x14ac:dyDescent="0.35">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spans="1:26" ht="15.75" customHeight="1" x14ac:dyDescent="0.35">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spans="1:26" ht="15.75" customHeight="1" x14ac:dyDescent="0.35">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spans="1:26" ht="15.75" customHeight="1" x14ac:dyDescent="0.35">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spans="1:26" ht="15.75" customHeight="1" x14ac:dyDescent="0.35">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spans="1:26" ht="15.75" customHeight="1" x14ac:dyDescent="0.35">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spans="1:26" ht="15.75" customHeight="1" x14ac:dyDescent="0.35">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spans="1:26" ht="15.75" customHeight="1" x14ac:dyDescent="0.35">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spans="1:26" ht="15.75" customHeight="1" x14ac:dyDescent="0.35">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spans="1:26" ht="15.75" customHeight="1" x14ac:dyDescent="0.35">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spans="1:26" ht="15.75" customHeight="1" x14ac:dyDescent="0.35">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spans="1:26" ht="15.75" customHeight="1" x14ac:dyDescent="0.35">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spans="1:26" ht="15.75" customHeight="1" x14ac:dyDescent="0.35">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spans="1:26" ht="15.75" customHeight="1" x14ac:dyDescent="0.35">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spans="1:26" ht="15.75" customHeight="1" x14ac:dyDescent="0.35">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spans="1:26" ht="15.75" customHeight="1" x14ac:dyDescent="0.35">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spans="1:26" ht="15.75" customHeight="1" x14ac:dyDescent="0.35">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spans="1:26" ht="15.75" customHeight="1" x14ac:dyDescent="0.35">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spans="1:26" ht="15.75" customHeight="1" x14ac:dyDescent="0.35">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spans="1:26" ht="15.75" customHeight="1" x14ac:dyDescent="0.35">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spans="1:26" ht="15.75" customHeight="1" x14ac:dyDescent="0.35">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spans="1:26" ht="15.75" customHeight="1" x14ac:dyDescent="0.35">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spans="1:26" ht="15.75" customHeight="1" x14ac:dyDescent="0.35">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spans="1:26" ht="15.75" customHeight="1" x14ac:dyDescent="0.35">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spans="1:26" ht="15.75" customHeight="1" x14ac:dyDescent="0.35">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spans="1:26" ht="15.75" customHeight="1" x14ac:dyDescent="0.35">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spans="1:26" ht="15.75" customHeight="1" x14ac:dyDescent="0.35">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spans="1:26" ht="15.75" customHeight="1" x14ac:dyDescent="0.35">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spans="1:26" ht="15.75" customHeight="1" x14ac:dyDescent="0.35">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spans="1:26" ht="15.75" customHeight="1" x14ac:dyDescent="0.35">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spans="1:26" ht="15.75" customHeight="1" x14ac:dyDescent="0.35">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spans="1:26" ht="15.75" customHeight="1" x14ac:dyDescent="0.35">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spans="1:26" ht="15.75" customHeight="1" x14ac:dyDescent="0.35">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spans="1:26" ht="15.75" customHeight="1" x14ac:dyDescent="0.35">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spans="1:26" ht="15.75" customHeight="1" x14ac:dyDescent="0.35">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spans="1:26" ht="15.75" customHeight="1" x14ac:dyDescent="0.35">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spans="1:26" ht="15.75" customHeight="1" x14ac:dyDescent="0.35">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spans="1:26" ht="15.75" customHeight="1" x14ac:dyDescent="0.35">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spans="1:26" ht="15.75" customHeight="1" x14ac:dyDescent="0.35">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spans="1:26" ht="15.75" customHeight="1" x14ac:dyDescent="0.35">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spans="1:26" ht="15.75" customHeight="1" x14ac:dyDescent="0.35">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spans="1:26" ht="15.75" customHeight="1" x14ac:dyDescent="0.35">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spans="1:26" ht="15.75" customHeight="1" x14ac:dyDescent="0.35">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spans="1:26" ht="15.75" customHeight="1" x14ac:dyDescent="0.35">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spans="1:26" ht="15.75" customHeight="1" x14ac:dyDescent="0.35">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spans="1:26" ht="15.75" customHeight="1" x14ac:dyDescent="0.35">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spans="1:26" ht="15.75" customHeight="1" x14ac:dyDescent="0.35">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spans="1:26" ht="15.75" customHeight="1" x14ac:dyDescent="0.35">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spans="1:26" ht="15.75" customHeight="1" x14ac:dyDescent="0.35">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spans="1:26" ht="15.75" customHeight="1" x14ac:dyDescent="0.35">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spans="1:26" ht="15.75" customHeight="1" x14ac:dyDescent="0.35">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spans="1:26" ht="15.75" customHeight="1" x14ac:dyDescent="0.35">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spans="1:26" ht="15.75" customHeight="1" x14ac:dyDescent="0.35">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spans="1:26" ht="15.75" customHeight="1" x14ac:dyDescent="0.35">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spans="1:26" ht="15.75" customHeight="1" x14ac:dyDescent="0.35">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spans="1:26" ht="15.75" customHeight="1" x14ac:dyDescent="0.35">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spans="1:26" ht="15.75" customHeight="1" x14ac:dyDescent="0.35">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spans="1:26" ht="15.75" customHeight="1" x14ac:dyDescent="0.35">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spans="1:26" ht="15.75" customHeight="1" x14ac:dyDescent="0.35">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spans="1:26" ht="15.75" customHeight="1" x14ac:dyDescent="0.35">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spans="1:26" ht="15.75" customHeight="1" x14ac:dyDescent="0.35">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spans="1:26" ht="15.75" customHeight="1" x14ac:dyDescent="0.35">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spans="1:26" ht="15.75" customHeight="1" x14ac:dyDescent="0.35">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spans="1:26" ht="15.75" customHeight="1" x14ac:dyDescent="0.35">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spans="1:26" ht="15.75" customHeight="1" x14ac:dyDescent="0.35">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spans="1:26" ht="15.75" customHeight="1" x14ac:dyDescent="0.35">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spans="1:26" ht="15.75" customHeight="1" x14ac:dyDescent="0.35">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spans="1:26" ht="15.75" customHeight="1" x14ac:dyDescent="0.35">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spans="1:26" ht="15.75" customHeight="1" x14ac:dyDescent="0.35">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spans="1:26" ht="15.75" customHeight="1" x14ac:dyDescent="0.35">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spans="1:26" ht="15.75" customHeight="1" x14ac:dyDescent="0.35">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spans="1:26" ht="15.75" customHeight="1" x14ac:dyDescent="0.35">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spans="1:26" ht="15.75" customHeight="1" x14ac:dyDescent="0.35">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spans="1:26" ht="15.75" customHeight="1" x14ac:dyDescent="0.35">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spans="1:26" ht="15.75" customHeight="1" x14ac:dyDescent="0.35">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spans="1:26" ht="15.75" customHeight="1" x14ac:dyDescent="0.35">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spans="1:26" ht="15.75" customHeight="1" x14ac:dyDescent="0.35">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spans="1:26" ht="15.75" customHeight="1" x14ac:dyDescent="0.35">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spans="1:26" ht="15.75" customHeight="1" x14ac:dyDescent="0.35">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spans="1:26" ht="15.75" customHeight="1" x14ac:dyDescent="0.35">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spans="1:26" ht="15.75" customHeight="1" x14ac:dyDescent="0.35">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spans="1:26" ht="15.75" customHeight="1" x14ac:dyDescent="0.35">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spans="1:26" ht="15.75" customHeight="1" x14ac:dyDescent="0.35">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spans="1:26" ht="15.75" customHeight="1" x14ac:dyDescent="0.35">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spans="1:26" ht="15.75" customHeight="1" x14ac:dyDescent="0.35">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spans="1:26" ht="15.75" customHeight="1" x14ac:dyDescent="0.35">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spans="1:26" ht="15.75" customHeight="1" x14ac:dyDescent="0.35">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spans="1:26" ht="15.75" customHeight="1" x14ac:dyDescent="0.35">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spans="1:26" ht="15.75" customHeight="1" x14ac:dyDescent="0.35">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spans="1:26" ht="15.75" customHeight="1" x14ac:dyDescent="0.35">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spans="1:26" ht="15.75" customHeight="1" x14ac:dyDescent="0.35">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spans="1:26" ht="15.75" customHeight="1" x14ac:dyDescent="0.35">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spans="1:26" ht="15.75" customHeight="1" x14ac:dyDescent="0.35">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spans="1:26" ht="15.75" customHeight="1" x14ac:dyDescent="0.35">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spans="1:26" ht="15.75" customHeight="1" x14ac:dyDescent="0.35">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spans="1:26" ht="15.75" customHeight="1" x14ac:dyDescent="0.35">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spans="1:26" ht="15.75" customHeight="1" x14ac:dyDescent="0.35">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spans="1:26" ht="15.75" customHeight="1" x14ac:dyDescent="0.35">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spans="1:26" ht="15.75" customHeight="1" x14ac:dyDescent="0.35">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spans="1:26" ht="15.75" customHeight="1" x14ac:dyDescent="0.35">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spans="1:26" ht="15.75" customHeight="1" x14ac:dyDescent="0.35">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spans="1:26" ht="15.75" customHeight="1" x14ac:dyDescent="0.35">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spans="1:26" ht="15.75" customHeight="1" x14ac:dyDescent="0.35">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spans="1:26" ht="15.75" customHeight="1" x14ac:dyDescent="0.35">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spans="1:26" ht="15.75" customHeight="1" x14ac:dyDescent="0.35">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spans="1:26" ht="15.75" customHeight="1" x14ac:dyDescent="0.35">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spans="1:26" ht="15.75" customHeight="1" x14ac:dyDescent="0.35">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spans="1:26" ht="15.75" customHeight="1" x14ac:dyDescent="0.35">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spans="1:26" ht="15.75" customHeight="1" x14ac:dyDescent="0.35">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spans="1:26" ht="15.75" customHeight="1" x14ac:dyDescent="0.35">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spans="1:26" ht="15.75" customHeight="1" x14ac:dyDescent="0.35">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spans="1:26" ht="15.75" customHeight="1" x14ac:dyDescent="0.35">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spans="1:26" ht="15.75" customHeight="1" x14ac:dyDescent="0.35">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spans="1:26" ht="15.75" customHeight="1" x14ac:dyDescent="0.35">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spans="1:26" ht="15.75" customHeight="1" x14ac:dyDescent="0.35">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spans="1:26" ht="15.75" customHeight="1" x14ac:dyDescent="0.35">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spans="1:26" ht="15.75" customHeight="1" x14ac:dyDescent="0.35">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spans="1:26" ht="15.75" customHeight="1" x14ac:dyDescent="0.35">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spans="1:26" ht="15.75" customHeight="1" x14ac:dyDescent="0.35">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spans="1:26" ht="15.75" customHeight="1" x14ac:dyDescent="0.35">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spans="1:26" ht="15.75" customHeight="1" x14ac:dyDescent="0.35">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spans="1:26" ht="15.75" customHeight="1" x14ac:dyDescent="0.35">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spans="1:26" ht="15.75" customHeight="1" x14ac:dyDescent="0.35">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spans="1:26" ht="15.75" customHeight="1" x14ac:dyDescent="0.35">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spans="1:26" ht="15.75" customHeight="1" x14ac:dyDescent="0.35">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spans="1:26" ht="15.75" customHeight="1" x14ac:dyDescent="0.35">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spans="1:26" ht="15.75" customHeight="1" x14ac:dyDescent="0.35">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spans="1:26" ht="15.75" customHeight="1" x14ac:dyDescent="0.35">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spans="1:26" ht="15.75" customHeight="1" x14ac:dyDescent="0.35">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spans="1:26" ht="15.75" customHeight="1" x14ac:dyDescent="0.35">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spans="1:26" ht="15.75" customHeight="1" x14ac:dyDescent="0.35">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spans="1:26" ht="15.75" customHeight="1" x14ac:dyDescent="0.35">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spans="1:26" ht="15.75" customHeight="1" x14ac:dyDescent="0.35">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spans="1:26" ht="15.75" customHeight="1" x14ac:dyDescent="0.35">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spans="1:26" ht="15.75" customHeight="1" x14ac:dyDescent="0.35">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spans="1:26" ht="15.75" customHeight="1" x14ac:dyDescent="0.35">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spans="1:26" ht="15.75" customHeight="1" x14ac:dyDescent="0.35">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spans="1:26" ht="15.75" customHeight="1" x14ac:dyDescent="0.35">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spans="1:26" ht="15.75" customHeight="1" x14ac:dyDescent="0.35">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spans="1:26" ht="15.75" customHeight="1" x14ac:dyDescent="0.35">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spans="1:26" ht="15.75" customHeight="1" x14ac:dyDescent="0.35">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spans="1:26" ht="15.75" customHeight="1" x14ac:dyDescent="0.35">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spans="1:26" ht="15.75" customHeight="1" x14ac:dyDescent="0.35">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spans="1:26" ht="15.75" customHeight="1" x14ac:dyDescent="0.35">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spans="1:26" ht="15.75" customHeight="1" x14ac:dyDescent="0.35">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spans="1:26" ht="15.75" customHeight="1" x14ac:dyDescent="0.35">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spans="1:26" ht="15.75" customHeight="1" x14ac:dyDescent="0.35">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spans="1:26" ht="15.75" customHeight="1" x14ac:dyDescent="0.35">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spans="1:26" ht="15.75" customHeight="1" x14ac:dyDescent="0.35">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spans="1:26" ht="15.75" customHeight="1" x14ac:dyDescent="0.35">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spans="1:26" ht="15.75" customHeight="1" x14ac:dyDescent="0.35">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spans="1:26" ht="15.75" customHeight="1" x14ac:dyDescent="0.35">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spans="1:26" ht="15.75" customHeight="1" x14ac:dyDescent="0.35">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spans="1:26" ht="15.75" customHeight="1" x14ac:dyDescent="0.35">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spans="1:26" ht="15.75" customHeight="1" x14ac:dyDescent="0.35">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spans="1:26" ht="15.75" customHeight="1" x14ac:dyDescent="0.35">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spans="1:26" ht="15.75" customHeight="1" x14ac:dyDescent="0.35">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spans="1:26" ht="15.75" customHeight="1" x14ac:dyDescent="0.35">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spans="1:26" ht="15.75" customHeight="1" x14ac:dyDescent="0.35">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spans="1:26" ht="15.75" customHeight="1" x14ac:dyDescent="0.35">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spans="1:26" ht="15.75" customHeight="1" x14ac:dyDescent="0.35">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spans="1:26" ht="15.75" customHeight="1" x14ac:dyDescent="0.35">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spans="1:26" ht="15.75" customHeight="1" x14ac:dyDescent="0.35">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spans="1:26" ht="15.75" customHeight="1" x14ac:dyDescent="0.35">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spans="1:26" ht="15.75" customHeight="1" x14ac:dyDescent="0.35">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spans="1:26" ht="15.75" customHeight="1" x14ac:dyDescent="0.35">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spans="1:26" ht="15.75" customHeight="1" x14ac:dyDescent="0.35">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spans="1:26" ht="15.75" customHeight="1" x14ac:dyDescent="0.35">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spans="1:26" ht="15.75" customHeight="1" x14ac:dyDescent="0.35">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spans="1:26" ht="15.75" customHeight="1" x14ac:dyDescent="0.35">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spans="1:26" ht="15.75" customHeight="1" x14ac:dyDescent="0.35">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spans="1:26" ht="15.75" customHeight="1" x14ac:dyDescent="0.35">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spans="1:26" ht="15.75" customHeight="1" x14ac:dyDescent="0.35">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spans="1:26" ht="15.75" customHeight="1" x14ac:dyDescent="0.35">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spans="1:26" ht="15.75" customHeight="1" x14ac:dyDescent="0.35">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spans="1:26" ht="15.75" customHeight="1" x14ac:dyDescent="0.35">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spans="1:26" ht="15.75" customHeight="1" x14ac:dyDescent="0.35">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spans="1:26" ht="15.75" customHeight="1" x14ac:dyDescent="0.35">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spans="1:26" ht="15.75" customHeight="1" x14ac:dyDescent="0.35">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spans="1:26" ht="15.75" customHeight="1" x14ac:dyDescent="0.35">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spans="1:26" ht="15.75" customHeight="1" x14ac:dyDescent="0.35">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spans="1:26" ht="15.75" customHeight="1" x14ac:dyDescent="0.35">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spans="1:26" ht="15.75" customHeight="1" x14ac:dyDescent="0.35">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spans="1:26" ht="15.75" customHeight="1" x14ac:dyDescent="0.35">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spans="1:26" ht="15.75" customHeight="1" x14ac:dyDescent="0.35">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spans="1:26" ht="15.75" customHeight="1" x14ac:dyDescent="0.35">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spans="1:26" ht="15.75" customHeight="1" x14ac:dyDescent="0.35">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spans="1:26" ht="15.75" customHeight="1" x14ac:dyDescent="0.35">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spans="1:26" ht="15.75" customHeight="1" x14ac:dyDescent="0.35">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spans="1:26" ht="15.75" customHeight="1" x14ac:dyDescent="0.35">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spans="1:26" ht="15.75" customHeight="1" x14ac:dyDescent="0.35">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spans="1:26" ht="15.75" customHeight="1" x14ac:dyDescent="0.35">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spans="1:26" ht="15.75" customHeight="1" x14ac:dyDescent="0.35">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spans="1:26" ht="15.75" customHeight="1" x14ac:dyDescent="0.35">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spans="1:26" ht="15.75" customHeight="1" x14ac:dyDescent="0.35">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spans="1:26" ht="15.75" customHeight="1" x14ac:dyDescent="0.35">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spans="1:26" ht="15.75" customHeight="1" x14ac:dyDescent="0.35">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spans="1:26" ht="15.75" customHeight="1" x14ac:dyDescent="0.35">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spans="1:26" ht="15.75" customHeight="1" x14ac:dyDescent="0.35">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spans="1:26" ht="15.75" customHeight="1" x14ac:dyDescent="0.35">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spans="1:26" ht="15.75" customHeight="1" x14ac:dyDescent="0.35">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spans="1:26" ht="15.75" customHeight="1" x14ac:dyDescent="0.35">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spans="1:26" ht="15.75" customHeight="1" x14ac:dyDescent="0.35">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spans="1:26" ht="15.75" customHeight="1" x14ac:dyDescent="0.35">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spans="1:26" ht="15.75" customHeight="1" x14ac:dyDescent="0.35">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spans="1:26" ht="15.75" customHeight="1" x14ac:dyDescent="0.35">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spans="1:26" ht="15.75" customHeight="1" x14ac:dyDescent="0.35">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spans="1:26" ht="15.75" customHeight="1" x14ac:dyDescent="0.35">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spans="1:26" ht="15.75" customHeight="1" x14ac:dyDescent="0.35">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spans="1:26" ht="15.75" customHeight="1" x14ac:dyDescent="0.35">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spans="1:26" ht="15.75" customHeight="1" x14ac:dyDescent="0.35">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spans="1:26" ht="15.75" customHeight="1" x14ac:dyDescent="0.35">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spans="1:26" ht="15.75" customHeight="1" x14ac:dyDescent="0.35">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spans="1:26" ht="15.75" customHeight="1" x14ac:dyDescent="0.35">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spans="1:26" ht="15.75" customHeight="1" x14ac:dyDescent="0.35">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spans="1:26" ht="15.75" customHeight="1" x14ac:dyDescent="0.35">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spans="1:26" ht="15.75" customHeight="1" x14ac:dyDescent="0.35">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spans="1:26" ht="15.75" customHeight="1" x14ac:dyDescent="0.35">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spans="1:26" ht="15.75" customHeight="1" x14ac:dyDescent="0.35">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spans="1:26" ht="15.75" customHeight="1" x14ac:dyDescent="0.35">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spans="1:26" ht="15.75" customHeight="1" x14ac:dyDescent="0.35">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spans="1:26" ht="15.75" customHeight="1" x14ac:dyDescent="0.35">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spans="1:26" ht="15.75" customHeight="1" x14ac:dyDescent="0.35">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spans="1:26" ht="15.75" customHeight="1" x14ac:dyDescent="0.35">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spans="1:26" ht="15.75" customHeight="1" x14ac:dyDescent="0.35">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spans="1:26" ht="15.75" customHeight="1" x14ac:dyDescent="0.35">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spans="1:26" ht="15.75" customHeight="1" x14ac:dyDescent="0.35">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spans="1:26" ht="15.75" customHeight="1" x14ac:dyDescent="0.35">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spans="1:26" ht="15.75" customHeight="1" x14ac:dyDescent="0.35">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spans="1:26" ht="15.75" customHeight="1" x14ac:dyDescent="0.35">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spans="1:26" ht="15.75" customHeight="1" x14ac:dyDescent="0.35">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spans="1:26" ht="15.75" customHeight="1" x14ac:dyDescent="0.35">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spans="1:26" ht="15.75" customHeight="1" x14ac:dyDescent="0.35">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spans="1:26" ht="15.75" customHeight="1" x14ac:dyDescent="0.35">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spans="1:26" ht="15.75" customHeight="1" x14ac:dyDescent="0.35">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spans="1:26" ht="15.75" customHeight="1" x14ac:dyDescent="0.35">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spans="1:26" ht="15.75" customHeight="1" x14ac:dyDescent="0.35">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spans="1:26" ht="15.75" customHeight="1" x14ac:dyDescent="0.35">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spans="1:26" ht="15.75" customHeight="1" x14ac:dyDescent="0.35">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spans="1:26" ht="15.75" customHeight="1" x14ac:dyDescent="0.35">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spans="1:26" ht="15.75" customHeight="1" x14ac:dyDescent="0.35">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spans="1:26" ht="15.75" customHeight="1" x14ac:dyDescent="0.35">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spans="1:26" ht="15.75" customHeight="1" x14ac:dyDescent="0.35">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spans="1:26" ht="15.75" customHeight="1" x14ac:dyDescent="0.35">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spans="1:26" ht="15.75" customHeight="1" x14ac:dyDescent="0.35">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spans="1:26" ht="15.75" customHeight="1" x14ac:dyDescent="0.35">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spans="1:26" ht="15.75" customHeight="1" x14ac:dyDescent="0.35">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spans="1:26" ht="15.75" customHeight="1" x14ac:dyDescent="0.35">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spans="1:26" ht="15.75" customHeight="1" x14ac:dyDescent="0.35">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spans="1:26" ht="15.75" customHeight="1" x14ac:dyDescent="0.35">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spans="1:26" ht="15.75" customHeight="1" x14ac:dyDescent="0.35">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spans="1:26" ht="15.75" customHeight="1" x14ac:dyDescent="0.35">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spans="1:26" ht="15.75" customHeight="1" x14ac:dyDescent="0.35">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spans="1:26" ht="15.75" customHeight="1" x14ac:dyDescent="0.35">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spans="1:26" ht="15.75" customHeight="1" x14ac:dyDescent="0.35">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spans="1:26" ht="15.75" customHeight="1" x14ac:dyDescent="0.35">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spans="1:26" ht="15.75" customHeight="1" x14ac:dyDescent="0.35">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spans="1:26" ht="15.75" customHeight="1" x14ac:dyDescent="0.35">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spans="1:26" ht="15.75" customHeight="1" x14ac:dyDescent="0.35">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spans="1:26" ht="15.75" customHeight="1" x14ac:dyDescent="0.35">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spans="1:26" ht="15.75" customHeight="1" x14ac:dyDescent="0.35">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spans="1:26" ht="15.75" customHeight="1" x14ac:dyDescent="0.35">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spans="1:26" ht="15.75" customHeight="1" x14ac:dyDescent="0.35">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spans="1:26" ht="15.75" customHeight="1" x14ac:dyDescent="0.35">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spans="1:26" ht="15.75" customHeight="1" x14ac:dyDescent="0.35">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spans="1:26" ht="15.75" customHeight="1" x14ac:dyDescent="0.35">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spans="1:26" ht="15.75" customHeight="1" x14ac:dyDescent="0.35">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spans="1:26" ht="15.75" customHeight="1" x14ac:dyDescent="0.35">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spans="1:26" ht="15.75" customHeight="1" x14ac:dyDescent="0.35">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spans="1:26" ht="15.75" customHeight="1" x14ac:dyDescent="0.35">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spans="1:26" ht="15.75" customHeight="1" x14ac:dyDescent="0.35">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spans="1:26" ht="15.75" customHeight="1" x14ac:dyDescent="0.35">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spans="1:26" ht="15.75" customHeight="1" x14ac:dyDescent="0.35">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spans="1:26" ht="15.75" customHeight="1" x14ac:dyDescent="0.35">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spans="1:26" ht="15.75" customHeight="1" x14ac:dyDescent="0.35">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spans="1:26" ht="15.75" customHeight="1" x14ac:dyDescent="0.35">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spans="1:26" ht="15.75" customHeight="1" x14ac:dyDescent="0.35">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spans="1:26" ht="15.75" customHeight="1" x14ac:dyDescent="0.35">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spans="1:26" ht="15.75" customHeight="1" x14ac:dyDescent="0.35">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spans="1:26" ht="15.75" customHeight="1" x14ac:dyDescent="0.35">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spans="1:26" ht="15.75" customHeight="1" x14ac:dyDescent="0.35">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spans="1:26" ht="15.75" customHeight="1" x14ac:dyDescent="0.35">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spans="1:26" ht="15.75" customHeight="1" x14ac:dyDescent="0.35">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spans="1:26" ht="15.75" customHeight="1" x14ac:dyDescent="0.35">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spans="1:26" ht="15.75" customHeight="1" x14ac:dyDescent="0.35">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spans="1:26" ht="15.75" customHeight="1" x14ac:dyDescent="0.35">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spans="1:26" ht="15.75" customHeight="1" x14ac:dyDescent="0.35">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spans="1:26" ht="15.75" customHeight="1" x14ac:dyDescent="0.35">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spans="1:26" ht="15.75" customHeight="1" x14ac:dyDescent="0.35">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spans="1:26" ht="15.75" customHeight="1" x14ac:dyDescent="0.35">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spans="1:26" ht="15.75" customHeight="1" x14ac:dyDescent="0.35">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spans="1:26" ht="15.75" customHeight="1" x14ac:dyDescent="0.35">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spans="1:26" ht="15.75" customHeight="1" x14ac:dyDescent="0.35">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spans="1:26" ht="15.75" customHeight="1" x14ac:dyDescent="0.35">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spans="1:26" ht="15.75" customHeight="1" x14ac:dyDescent="0.35">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spans="1:26" ht="15.75" customHeight="1" x14ac:dyDescent="0.35">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spans="1:26" ht="15.75" customHeight="1" x14ac:dyDescent="0.35">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spans="1:26" ht="15.75" customHeight="1" x14ac:dyDescent="0.35">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spans="1:26" ht="15.75" customHeight="1" x14ac:dyDescent="0.35">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spans="1:26" ht="15.75" customHeight="1" x14ac:dyDescent="0.35">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spans="1:26" ht="15.75" customHeight="1" x14ac:dyDescent="0.35">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spans="1:26" ht="15.75" customHeight="1" x14ac:dyDescent="0.35">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spans="1:26" ht="15.75" customHeight="1" x14ac:dyDescent="0.35">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spans="1:26" ht="15.75" customHeight="1" x14ac:dyDescent="0.35">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spans="1:26" ht="15.75" customHeight="1" x14ac:dyDescent="0.35">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spans="1:26" ht="15.75" customHeight="1" x14ac:dyDescent="0.35">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spans="1:26" ht="15.75" customHeight="1" x14ac:dyDescent="0.35">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spans="1:26" ht="15.75" customHeight="1" x14ac:dyDescent="0.35">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spans="1:26" ht="15.75" customHeight="1" x14ac:dyDescent="0.35">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spans="1:26" ht="15.75" customHeight="1" x14ac:dyDescent="0.35">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spans="1:26" ht="15.75" customHeight="1" x14ac:dyDescent="0.35">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spans="1:26" ht="15.75" customHeight="1" x14ac:dyDescent="0.35">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spans="1:26" ht="15.75" customHeight="1" x14ac:dyDescent="0.35">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spans="1:26" ht="15.75" customHeight="1" x14ac:dyDescent="0.35">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spans="1:26" ht="15.75" customHeight="1" x14ac:dyDescent="0.35">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spans="1:26" ht="15.75" customHeight="1" x14ac:dyDescent="0.35">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spans="1:26" ht="15.75" customHeight="1" x14ac:dyDescent="0.35">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spans="1:26" ht="15.75" customHeight="1" x14ac:dyDescent="0.35">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spans="1:26" ht="15.75" customHeight="1" x14ac:dyDescent="0.35">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spans="1:26" ht="15.75" customHeight="1" x14ac:dyDescent="0.35">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spans="1:26" ht="15.75" customHeight="1" x14ac:dyDescent="0.35">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spans="1:26" ht="15.75" customHeight="1" x14ac:dyDescent="0.35">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spans="1:26" ht="15.75" customHeight="1" x14ac:dyDescent="0.35">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spans="1:26" ht="15.75" customHeight="1" x14ac:dyDescent="0.35">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spans="1:26" ht="15.75" customHeight="1" x14ac:dyDescent="0.35">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spans="1:26" ht="15.75" customHeight="1" x14ac:dyDescent="0.35">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spans="1:26" ht="15.75" customHeight="1" x14ac:dyDescent="0.35">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spans="1:26" ht="15.75" customHeight="1" x14ac:dyDescent="0.35">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spans="1:26" ht="15.75" customHeight="1" x14ac:dyDescent="0.35">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spans="1:26" ht="15.75" customHeight="1" x14ac:dyDescent="0.35">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spans="1:26" ht="15.75" customHeight="1" x14ac:dyDescent="0.35">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spans="1:26" ht="15.75" customHeight="1" x14ac:dyDescent="0.35">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spans="1:26" ht="15.75" customHeight="1" x14ac:dyDescent="0.35">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spans="1:26" ht="15.75" customHeight="1" x14ac:dyDescent="0.35">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spans="1:26" ht="15.75" customHeight="1" x14ac:dyDescent="0.35">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spans="1:26" ht="15.75" customHeight="1" x14ac:dyDescent="0.35">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spans="1:26" ht="15.75" customHeight="1" x14ac:dyDescent="0.35">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spans="1:26" ht="15.75" customHeight="1" x14ac:dyDescent="0.35">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spans="1:26" ht="15.75" customHeight="1" x14ac:dyDescent="0.35">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spans="1:26" ht="15.75" customHeight="1" x14ac:dyDescent="0.35">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spans="1:26" ht="15.75" customHeight="1" x14ac:dyDescent="0.35">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spans="1:26" ht="15.75" customHeight="1" x14ac:dyDescent="0.35">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spans="1:26" ht="15.75" customHeight="1" x14ac:dyDescent="0.35">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spans="1:26" ht="15.75" customHeight="1" x14ac:dyDescent="0.35">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spans="1:26" ht="15.75" customHeight="1" x14ac:dyDescent="0.35">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spans="1:26" ht="15.75" customHeight="1" x14ac:dyDescent="0.35">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spans="1:26" ht="15.75" customHeight="1" x14ac:dyDescent="0.35">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spans="1:26" ht="15.75" customHeight="1" x14ac:dyDescent="0.35">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spans="1:26" ht="15.75" customHeight="1" x14ac:dyDescent="0.35">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spans="1:26" ht="15.75" customHeight="1" x14ac:dyDescent="0.35">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spans="1:26" ht="15.75" customHeight="1" x14ac:dyDescent="0.35">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spans="1:26" ht="15.75" customHeight="1" x14ac:dyDescent="0.35">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spans="1:26" ht="15.75" customHeight="1" x14ac:dyDescent="0.35">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spans="1:26" ht="15.75" customHeight="1" x14ac:dyDescent="0.35">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spans="1:26" ht="15.75" customHeight="1" x14ac:dyDescent="0.35">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spans="1:26" ht="15.75" customHeight="1" x14ac:dyDescent="0.35">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spans="1:26" ht="15.75" customHeight="1" x14ac:dyDescent="0.35">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spans="1:26" ht="15.75" customHeight="1" x14ac:dyDescent="0.35">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spans="1:26" ht="15.75" customHeight="1" x14ac:dyDescent="0.35">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spans="1:26" ht="15.75" customHeight="1" x14ac:dyDescent="0.35">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spans="1:26" ht="15.75" customHeight="1" x14ac:dyDescent="0.35">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spans="1:26" ht="15.75" customHeight="1" x14ac:dyDescent="0.35">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spans="1:26" ht="15.75" customHeight="1" x14ac:dyDescent="0.35">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spans="1:26" ht="15.75" customHeight="1" x14ac:dyDescent="0.35">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spans="1:26" ht="15.75" customHeight="1" x14ac:dyDescent="0.35">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spans="1:26" ht="15.75" customHeight="1" x14ac:dyDescent="0.35">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spans="1:26" ht="15.75" customHeight="1" x14ac:dyDescent="0.35">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spans="1:26" ht="15.75" customHeight="1" x14ac:dyDescent="0.35">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spans="1:26" ht="15.75" customHeight="1" x14ac:dyDescent="0.35">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spans="1:26" ht="15.75" customHeight="1" x14ac:dyDescent="0.35">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spans="1:26" ht="15.75" customHeight="1" x14ac:dyDescent="0.35">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spans="1:26" ht="15.75" customHeight="1" x14ac:dyDescent="0.35">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spans="1:26" ht="15.75" customHeight="1" x14ac:dyDescent="0.35">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spans="1:26" ht="15.75" customHeight="1" x14ac:dyDescent="0.35">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spans="1:26" ht="15.75" customHeight="1" x14ac:dyDescent="0.35">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spans="1:26" ht="15.75" customHeight="1" x14ac:dyDescent="0.35">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spans="1:26" ht="15.75" customHeight="1" x14ac:dyDescent="0.35">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spans="1:26" ht="15.75" customHeight="1" x14ac:dyDescent="0.35">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spans="1:26" ht="15.75" customHeight="1" x14ac:dyDescent="0.35">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spans="1:26" ht="15.75" customHeight="1" x14ac:dyDescent="0.35">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spans="1:26" ht="15.75" customHeight="1" x14ac:dyDescent="0.35">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spans="1:26" ht="15.75" customHeight="1" x14ac:dyDescent="0.35">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spans="1:26" ht="15.75" customHeight="1" x14ac:dyDescent="0.35">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spans="1:26" ht="15.75" customHeight="1" x14ac:dyDescent="0.35">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spans="1:26" ht="15.75" customHeight="1" x14ac:dyDescent="0.35">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spans="1:26" ht="15.75" customHeight="1" x14ac:dyDescent="0.35">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spans="1:26" ht="15.75" customHeight="1" x14ac:dyDescent="0.35">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spans="1:26" ht="15.75" customHeight="1" x14ac:dyDescent="0.35">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spans="1:26" ht="15.75" customHeight="1" x14ac:dyDescent="0.35">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spans="1:26" ht="15.75" customHeight="1" x14ac:dyDescent="0.35">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spans="1:26" ht="15.75" customHeight="1" x14ac:dyDescent="0.35">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spans="1:26" ht="15.75" customHeight="1" x14ac:dyDescent="0.35">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spans="1:26" ht="15.75" customHeight="1" x14ac:dyDescent="0.35">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spans="1:26" ht="15.75" customHeight="1" x14ac:dyDescent="0.35">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spans="1:26" ht="15.75" customHeight="1" x14ac:dyDescent="0.35">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spans="1:26" ht="15.75" customHeight="1" x14ac:dyDescent="0.35">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spans="1:26" ht="15.75" customHeight="1" x14ac:dyDescent="0.35">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spans="1:26" ht="15.75" customHeight="1" x14ac:dyDescent="0.35">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spans="1:26" ht="15.75" customHeight="1" x14ac:dyDescent="0.35">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spans="1:26" ht="15.75" customHeight="1" x14ac:dyDescent="0.35">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spans="1:26" ht="15.75" customHeight="1" x14ac:dyDescent="0.35">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spans="1:26" ht="15.75" customHeight="1" x14ac:dyDescent="0.35">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spans="1:26" ht="15.75" customHeight="1" x14ac:dyDescent="0.35">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spans="1:26" ht="15.75" customHeight="1" x14ac:dyDescent="0.35">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spans="1:26" ht="15.75" customHeight="1" x14ac:dyDescent="0.35">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spans="1:26" ht="15.75" customHeight="1" x14ac:dyDescent="0.35">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spans="1:26" ht="15.75" customHeight="1" x14ac:dyDescent="0.35">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spans="1:26" ht="15.75" customHeight="1" x14ac:dyDescent="0.35">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spans="1:26" ht="15.75" customHeight="1" x14ac:dyDescent="0.35">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spans="1:26" ht="15.75" customHeight="1" x14ac:dyDescent="0.35">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spans="1:26" ht="15.75" customHeight="1" x14ac:dyDescent="0.35">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spans="1:26" ht="15.75" customHeight="1" x14ac:dyDescent="0.35">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spans="1:26" ht="15.75" customHeight="1" x14ac:dyDescent="0.35">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spans="1:26" ht="15.75" customHeight="1" x14ac:dyDescent="0.35">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spans="1:26" ht="15.75" customHeight="1" x14ac:dyDescent="0.35">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spans="1:26" ht="15.75" customHeight="1" x14ac:dyDescent="0.35">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spans="1:26" ht="15.75" customHeight="1" x14ac:dyDescent="0.35">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spans="1:26" ht="15.75" customHeight="1" x14ac:dyDescent="0.35">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spans="1:26" ht="15.75" customHeight="1" x14ac:dyDescent="0.35">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spans="1:26" ht="15.75" customHeight="1" x14ac:dyDescent="0.35">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spans="1:26" ht="15.75" customHeight="1" x14ac:dyDescent="0.35">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spans="1:26" ht="15.75" customHeight="1" x14ac:dyDescent="0.35">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spans="1:26" ht="15.75" customHeight="1" x14ac:dyDescent="0.35">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spans="1:26" ht="15.75" customHeight="1" x14ac:dyDescent="0.35">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spans="1:26" ht="15.75" customHeight="1" x14ac:dyDescent="0.35">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spans="1:26" ht="15.75" customHeight="1" x14ac:dyDescent="0.35">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spans="1:26" ht="15.75" customHeight="1" x14ac:dyDescent="0.35">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spans="1:26" ht="15.75" customHeight="1" x14ac:dyDescent="0.35">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spans="1:26" ht="15.75" customHeight="1" x14ac:dyDescent="0.35">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spans="1:26" ht="15.75" customHeight="1" x14ac:dyDescent="0.35">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spans="1:26" ht="15.75" customHeight="1" x14ac:dyDescent="0.35">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spans="1:26" ht="15.75" customHeight="1" x14ac:dyDescent="0.35">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spans="1:26" ht="15.75" customHeight="1" x14ac:dyDescent="0.35">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spans="1:26" ht="15.75" customHeight="1" x14ac:dyDescent="0.35">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spans="1:26" ht="15.75" customHeight="1" x14ac:dyDescent="0.35">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spans="1:26" ht="15.75" customHeight="1" x14ac:dyDescent="0.35">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spans="1:26" ht="15.75" customHeight="1" x14ac:dyDescent="0.35">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spans="1:26" ht="15.75" customHeight="1" x14ac:dyDescent="0.35">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spans="1:26" ht="15.75" customHeight="1" x14ac:dyDescent="0.35">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spans="1:26" ht="15.75" customHeight="1" x14ac:dyDescent="0.35">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spans="1:26" ht="15.75" customHeight="1" x14ac:dyDescent="0.35">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spans="1:26" ht="15.75" customHeight="1" x14ac:dyDescent="0.35">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spans="1:26" ht="15.75" customHeight="1" x14ac:dyDescent="0.35">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spans="1:26" ht="15.75" customHeight="1" x14ac:dyDescent="0.35">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spans="1:26" ht="15.75" customHeight="1" x14ac:dyDescent="0.35">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spans="1:26" ht="15.75" customHeight="1" x14ac:dyDescent="0.35">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spans="1:26" ht="15.75" customHeight="1" x14ac:dyDescent="0.35">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spans="1:26" ht="15.75" customHeight="1" x14ac:dyDescent="0.35">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spans="1:26" ht="15.75" customHeight="1" x14ac:dyDescent="0.35">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spans="1:26" ht="15.75" customHeight="1" x14ac:dyDescent="0.35">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spans="1:26" ht="15.75" customHeight="1" x14ac:dyDescent="0.35">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spans="1:26" ht="15.75" customHeight="1" x14ac:dyDescent="0.35">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spans="1:26" ht="15.75" customHeight="1" x14ac:dyDescent="0.35">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spans="1:26" ht="15.75" customHeight="1" x14ac:dyDescent="0.35">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row r="986" spans="1:26" ht="15.75" customHeight="1" x14ac:dyDescent="0.35">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row>
    <row r="987" spans="1:26" ht="15.75" customHeight="1" x14ac:dyDescent="0.35">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row>
    <row r="988" spans="1:26" ht="15.75" customHeight="1" x14ac:dyDescent="0.35">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row>
    <row r="989" spans="1:26" ht="15.75" customHeight="1" x14ac:dyDescent="0.35">
      <c r="A989" s="170"/>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row>
    <row r="990" spans="1:26" ht="15.75" customHeight="1" x14ac:dyDescent="0.35">
      <c r="A990" s="170"/>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row>
    <row r="991" spans="1:26" ht="15.75" customHeight="1" x14ac:dyDescent="0.35">
      <c r="A991" s="170"/>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row>
    <row r="992" spans="1:26" ht="15.75" customHeight="1" x14ac:dyDescent="0.35">
      <c r="J992" s="170"/>
      <c r="K992" s="170"/>
      <c r="L992" s="170"/>
      <c r="M992" s="170"/>
      <c r="N992" s="170"/>
      <c r="O992" s="170"/>
      <c r="P992" s="170"/>
      <c r="Q992" s="170"/>
      <c r="R992" s="170"/>
      <c r="S992" s="170"/>
      <c r="T992" s="170"/>
      <c r="U992" s="170"/>
      <c r="V992" s="170"/>
      <c r="W992" s="170"/>
      <c r="X992" s="170"/>
      <c r="Y992" s="170"/>
      <c r="Z992" s="170"/>
    </row>
  </sheetData>
  <sheetProtection algorithmName="SHA-512" hashValue="OlX2ME8qQRZ49BTBhJOY5U3o132e7vlQ954z9MkWaI7K2SDexqM6CrfE+TpEUo690/ispphKBABZiXgyk68ETw==" saltValue="hOsNTxZ6MgHSYSLvQbx3QQ==" spinCount="100000" sheet="1" formatCells="0" formatColumns="0" formatRows="0" insertColumns="0" insertRows="0" insertHyperlinks="0"/>
  <mergeCells count="7">
    <mergeCell ref="A20:E20"/>
    <mergeCell ref="A21:I21"/>
    <mergeCell ref="A1:E1"/>
    <mergeCell ref="A19:D19"/>
    <mergeCell ref="A2:E3"/>
    <mergeCell ref="A17:C17"/>
    <mergeCell ref="G18:I19"/>
  </mergeCells>
  <conditionalFormatting sqref="G13 G14:H15">
    <cfRule type="expression" dxfId="439" priority="5">
      <formula>AND(_xlfn.ISFORMULA(G13),MOD(ROW(),2)=0)</formula>
    </cfRule>
    <cfRule type="expression" dxfId="438" priority="6">
      <formula>_xlfn.ISFORMULA(INDIRECT("rc",FALSE))</formula>
    </cfRule>
  </conditionalFormatting>
  <conditionalFormatting sqref="H24:H150">
    <cfRule type="expression" dxfId="437" priority="3">
      <formula>MOD(ROW(),2)&lt;&gt;0</formula>
    </cfRule>
    <cfRule type="expression" dxfId="436" priority="4">
      <formula>MOD(ROW(),2)=0</formula>
    </cfRule>
  </conditionalFormatting>
  <conditionalFormatting sqref="H24:H150">
    <cfRule type="expression" dxfId="435" priority="1">
      <formula>AND(_xlfn.ISFORMULA(H24),MOD(ROW(),2)=0)</formula>
    </cfRule>
    <cfRule type="expression" dxfId="434" priority="2">
      <formula>_xlfn.ISFORMULA(INDIRECT("rc",FALSE))</formula>
    </cfRule>
  </conditionalFormatting>
  <dataValidations count="3">
    <dataValidation type="list" allowBlank="1" showErrorMessage="1" sqref="E19" xr:uid="{67280C7E-2EAA-4493-BDC1-0423123D44E0}">
      <formula1>"Select,I confirm"</formula1>
    </dataValidation>
    <dataValidation type="list" allowBlank="1" sqref="H24:H150" xr:uid="{5B0E1568-62C8-4842-9A62-8E6E379EF4F5}">
      <formula1>"Received,Applied for,Will be applying, Expected"</formula1>
    </dataValidation>
    <dataValidation allowBlank="1" showErrorMessage="1" sqref="A23:A150" xr:uid="{2AF2F907-60C5-407D-96DA-8E89843F1CCB}"/>
  </dataValidations>
  <pageMargins left="0.7" right="0.7" top="0.75" bottom="0.75" header="0" footer="0"/>
  <pageSetup orientation="portrait" r:id="rId1"/>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E1A87-FB41-47EE-B5C3-3C276723749F}">
  <sheetPr codeName="Sheet4">
    <tabColor theme="8"/>
  </sheetPr>
  <dimension ref="A1:X1021"/>
  <sheetViews>
    <sheetView topLeftCell="B1" zoomScale="84" zoomScaleNormal="55" workbookViewId="0">
      <selection activeCell="N31" sqref="N31"/>
    </sheetView>
  </sheetViews>
  <sheetFormatPr defaultColWidth="10.61328125" defaultRowHeight="15.5" x14ac:dyDescent="0.35"/>
  <cols>
    <col min="1" max="1" width="44.53515625" style="163" customWidth="1"/>
    <col min="2" max="2" width="32.921875" style="153" customWidth="1"/>
    <col min="3" max="3" width="11.07421875" style="153" customWidth="1"/>
    <col min="4" max="4" width="12.84375" style="153" customWidth="1"/>
    <col min="5" max="5" width="9.07421875" style="153" customWidth="1"/>
    <col min="6" max="6" width="11.84375" style="153" customWidth="1"/>
    <col min="7" max="7" width="13.53515625" style="153" customWidth="1"/>
    <col min="8" max="8" width="9.4609375" style="153" customWidth="1"/>
    <col min="9" max="9" width="12.61328125" style="153" customWidth="1"/>
    <col min="10" max="10" width="20.3828125" style="153" customWidth="1"/>
    <col min="11" max="11" width="16" style="153" customWidth="1"/>
    <col min="12" max="12" width="16.15234375" style="153" customWidth="1"/>
    <col min="13" max="13" width="13.84375" style="155" bestFit="1" customWidth="1"/>
    <col min="14" max="14" width="53.15234375" style="153" customWidth="1"/>
    <col min="15" max="15" width="3.3828125" style="153" customWidth="1"/>
    <col min="16" max="16" width="13.07421875" style="153" customWidth="1"/>
    <col min="17" max="17" width="13.15234375" style="153" customWidth="1"/>
    <col min="18" max="18" width="24.15234375" style="153" customWidth="1"/>
    <col min="19" max="19" width="15.61328125" style="156" customWidth="1"/>
    <col min="20" max="20" width="19.4609375" style="153" bestFit="1" customWidth="1"/>
    <col min="21" max="21" width="11.3828125" style="153" bestFit="1" customWidth="1"/>
    <col min="22" max="22" width="25.921875" style="153" customWidth="1"/>
    <col min="23" max="23" width="27" style="153" customWidth="1"/>
    <col min="24" max="16384" width="10.61328125" style="153"/>
  </cols>
  <sheetData>
    <row r="1" spans="1:24" ht="26.25" customHeight="1" x14ac:dyDescent="0.35">
      <c r="A1" s="573" t="s">
        <v>93</v>
      </c>
      <c r="B1" s="574"/>
      <c r="C1" s="349"/>
      <c r="E1" s="154"/>
    </row>
    <row r="2" spans="1:24" ht="26.25" customHeight="1" x14ac:dyDescent="0.35">
      <c r="A2" s="571" t="s">
        <v>94</v>
      </c>
      <c r="B2" s="572"/>
      <c r="C2" s="350"/>
    </row>
    <row r="3" spans="1:24" ht="30.75" customHeight="1" x14ac:dyDescent="0.35">
      <c r="A3" s="351" t="str">
        <f>"I confirm the current sheet "&amp;CHAR(34)&amp;A1&amp;CHAR(34)&amp;" is correctly completed"</f>
        <v>I confirm the current sheet "Project 1 Application" is correctly completed</v>
      </c>
      <c r="B3" s="363" t="s">
        <v>9</v>
      </c>
      <c r="C3" s="348"/>
      <c r="L3" s="157"/>
      <c r="N3" s="157"/>
      <c r="T3" s="157"/>
      <c r="U3" s="157"/>
      <c r="V3" s="157"/>
      <c r="W3" s="157"/>
    </row>
    <row r="4" spans="1:24" ht="14.25" customHeight="1" x14ac:dyDescent="0.35">
      <c r="A4" s="158"/>
      <c r="B4" s="352"/>
      <c r="C4" s="348"/>
      <c r="D4" s="157"/>
      <c r="E4" s="157"/>
      <c r="F4" s="157"/>
      <c r="L4" s="157"/>
      <c r="N4" s="157"/>
      <c r="T4" s="157"/>
      <c r="U4" s="157"/>
      <c r="V4" s="157"/>
      <c r="W4" s="157"/>
    </row>
    <row r="5" spans="1:24" ht="14.25" customHeight="1" x14ac:dyDescent="0.35">
      <c r="A5" s="194" t="s">
        <v>95</v>
      </c>
      <c r="B5" s="353"/>
      <c r="C5" s="345"/>
      <c r="D5" s="562" t="s">
        <v>343</v>
      </c>
      <c r="E5" s="563"/>
      <c r="F5" s="563"/>
      <c r="G5" s="563"/>
      <c r="H5" s="563"/>
      <c r="I5" s="563"/>
      <c r="J5" s="564"/>
      <c r="K5" s="343"/>
      <c r="L5" s="344"/>
      <c r="M5" s="345"/>
      <c r="N5" s="157"/>
      <c r="T5" s="157"/>
      <c r="U5" s="157"/>
      <c r="V5" s="157"/>
      <c r="W5" s="157"/>
    </row>
    <row r="6" spans="1:24" ht="15" customHeight="1" x14ac:dyDescent="0.3">
      <c r="A6" s="159" t="s">
        <v>96</v>
      </c>
      <c r="B6" s="192"/>
      <c r="C6" s="348"/>
      <c r="D6" s="565"/>
      <c r="E6" s="566"/>
      <c r="F6" s="566"/>
      <c r="G6" s="566"/>
      <c r="H6" s="566"/>
      <c r="I6" s="566"/>
      <c r="J6" s="567"/>
      <c r="K6" s="347"/>
      <c r="L6" s="327"/>
      <c r="M6" s="327"/>
      <c r="N6" s="157"/>
      <c r="T6" s="157"/>
      <c r="U6" s="157"/>
      <c r="V6" s="157"/>
      <c r="W6" s="157"/>
    </row>
    <row r="7" spans="1:24" ht="15" customHeight="1" x14ac:dyDescent="0.3">
      <c r="A7" s="160" t="s">
        <v>97</v>
      </c>
      <c r="B7" s="364" t="s">
        <v>9</v>
      </c>
      <c r="C7" s="348"/>
      <c r="D7" s="568"/>
      <c r="E7" s="569"/>
      <c r="F7" s="569"/>
      <c r="G7" s="569"/>
      <c r="H7" s="569"/>
      <c r="I7" s="569"/>
      <c r="J7" s="570"/>
      <c r="K7" s="347"/>
      <c r="L7" s="327"/>
      <c r="M7" s="327"/>
      <c r="N7" s="157"/>
      <c r="T7" s="157"/>
      <c r="U7" s="157"/>
      <c r="V7" s="157"/>
      <c r="W7" s="157"/>
    </row>
    <row r="8" spans="1:24" ht="15" customHeight="1" thickBot="1" x14ac:dyDescent="0.35">
      <c r="A8" s="160" t="s">
        <v>98</v>
      </c>
      <c r="B8" s="364" t="s">
        <v>9</v>
      </c>
      <c r="C8" s="348"/>
      <c r="D8" s="157"/>
      <c r="E8" s="346"/>
      <c r="F8" s="346"/>
      <c r="G8" s="346"/>
      <c r="H8" s="163"/>
      <c r="I8" s="163"/>
      <c r="J8" s="163"/>
      <c r="K8" s="347"/>
      <c r="L8" s="327"/>
      <c r="M8" s="327"/>
      <c r="N8" s="157"/>
      <c r="T8" s="157"/>
      <c r="U8" s="157"/>
      <c r="V8" s="157"/>
      <c r="W8" s="157"/>
    </row>
    <row r="9" spans="1:24" ht="15" customHeight="1" x14ac:dyDescent="0.3">
      <c r="A9" s="160" t="s">
        <v>99</v>
      </c>
      <c r="B9" s="193"/>
      <c r="C9" s="348"/>
      <c r="D9" s="433" t="s">
        <v>3</v>
      </c>
      <c r="E9" s="434"/>
      <c r="F9" s="346"/>
      <c r="G9" s="346"/>
      <c r="H9" s="163"/>
      <c r="I9" s="163"/>
      <c r="J9" s="163"/>
      <c r="K9" s="347"/>
      <c r="L9" s="327"/>
      <c r="M9" s="327"/>
      <c r="N9" s="157"/>
      <c r="T9" s="157"/>
      <c r="U9" s="157"/>
      <c r="V9" s="157"/>
      <c r="W9" s="157"/>
    </row>
    <row r="10" spans="1:24" ht="15" customHeight="1" x14ac:dyDescent="0.3">
      <c r="A10" s="160" t="s">
        <v>100</v>
      </c>
      <c r="B10" s="193"/>
      <c r="C10" s="348"/>
      <c r="D10" s="435" t="s">
        <v>4</v>
      </c>
      <c r="E10" s="436" t="s">
        <v>5</v>
      </c>
      <c r="F10" s="346"/>
      <c r="G10" s="346"/>
      <c r="H10" s="163"/>
      <c r="I10" s="163"/>
      <c r="J10" s="163"/>
      <c r="K10" s="347"/>
      <c r="L10" s="327"/>
      <c r="M10" s="327"/>
      <c r="N10" s="157"/>
      <c r="T10" s="157"/>
      <c r="U10" s="157"/>
      <c r="V10" s="157"/>
      <c r="W10" s="157"/>
    </row>
    <row r="11" spans="1:24" ht="15" customHeight="1" thickBot="1" x14ac:dyDescent="0.35">
      <c r="A11" s="160" t="s">
        <v>101</v>
      </c>
      <c r="B11" s="193"/>
      <c r="C11" s="348"/>
      <c r="D11" s="437" t="s">
        <v>6</v>
      </c>
      <c r="E11" s="438" t="s">
        <v>7</v>
      </c>
      <c r="F11" s="346"/>
      <c r="G11" s="346"/>
      <c r="H11" s="163"/>
      <c r="I11" s="163"/>
      <c r="J11" s="163"/>
      <c r="K11" s="347"/>
      <c r="L11" s="327"/>
      <c r="M11" s="327"/>
      <c r="N11" s="157"/>
      <c r="T11" s="157"/>
      <c r="U11" s="157"/>
      <c r="V11" s="157"/>
      <c r="W11" s="157"/>
    </row>
    <row r="12" spans="1:24" ht="14.25" customHeight="1" x14ac:dyDescent="0.3">
      <c r="A12" s="161" t="s">
        <v>102</v>
      </c>
      <c r="B12" s="193"/>
      <c r="C12" s="348"/>
      <c r="D12" s="157"/>
      <c r="E12" s="346"/>
      <c r="F12" s="346"/>
      <c r="G12" s="346"/>
      <c r="H12" s="163"/>
      <c r="I12" s="163"/>
      <c r="J12" s="163"/>
      <c r="K12" s="347"/>
      <c r="L12" s="327"/>
      <c r="M12" s="327"/>
      <c r="N12" s="157"/>
      <c r="T12" s="157"/>
      <c r="U12" s="157"/>
      <c r="V12" s="157"/>
      <c r="W12" s="157"/>
    </row>
    <row r="13" spans="1:24" ht="15" customHeight="1" x14ac:dyDescent="0.35">
      <c r="A13" s="164"/>
      <c r="B13" s="164"/>
      <c r="C13" s="164"/>
      <c r="D13" s="157"/>
      <c r="E13" s="157"/>
      <c r="F13" s="157"/>
      <c r="G13" s="165"/>
      <c r="H13" s="165"/>
      <c r="I13" s="157"/>
      <c r="J13" s="157"/>
      <c r="K13" s="157"/>
      <c r="L13" s="157"/>
      <c r="N13" s="157"/>
      <c r="O13" s="157"/>
      <c r="P13" s="157"/>
      <c r="Q13" s="157"/>
      <c r="R13" s="155"/>
      <c r="S13" s="155"/>
      <c r="T13" s="155"/>
      <c r="U13" s="155"/>
      <c r="V13" s="155"/>
      <c r="W13" s="157"/>
    </row>
    <row r="14" spans="1:24" x14ac:dyDescent="0.35">
      <c r="A14" s="182" t="s">
        <v>103</v>
      </c>
      <c r="B14" s="183"/>
      <c r="C14" s="183"/>
      <c r="D14" s="183"/>
      <c r="E14" s="183"/>
      <c r="F14" s="183"/>
      <c r="G14" s="183"/>
      <c r="H14" s="183"/>
      <c r="I14" s="183"/>
      <c r="J14" s="183"/>
      <c r="K14" s="183"/>
      <c r="L14" s="183"/>
      <c r="M14" s="183"/>
      <c r="N14" s="183"/>
      <c r="O14" s="184"/>
      <c r="P14" s="184"/>
      <c r="Q14" s="155"/>
      <c r="S14" s="166"/>
      <c r="T14" s="167"/>
      <c r="V14" s="168"/>
      <c r="X14" s="162"/>
    </row>
    <row r="15" spans="1:24" ht="29.25" customHeight="1" x14ac:dyDescent="0.35">
      <c r="A15" s="19" t="s">
        <v>104</v>
      </c>
      <c r="B15" s="19" t="s">
        <v>105</v>
      </c>
      <c r="C15" s="19" t="s">
        <v>106</v>
      </c>
      <c r="D15" s="19" t="s">
        <v>107</v>
      </c>
      <c r="E15" s="19" t="s">
        <v>108</v>
      </c>
      <c r="F15" s="19" t="s">
        <v>109</v>
      </c>
      <c r="G15" s="19" t="s">
        <v>110</v>
      </c>
      <c r="H15" s="19" t="s">
        <v>111</v>
      </c>
      <c r="I15" s="19" t="s">
        <v>112</v>
      </c>
      <c r="J15" s="19" t="s">
        <v>113</v>
      </c>
      <c r="K15" s="19" t="s">
        <v>114</v>
      </c>
      <c r="L15" s="19" t="s">
        <v>115</v>
      </c>
      <c r="M15" s="20" t="s">
        <v>116</v>
      </c>
      <c r="N15" s="313" t="s">
        <v>117</v>
      </c>
      <c r="O15" s="155"/>
      <c r="Q15" s="166"/>
      <c r="R15" s="167"/>
      <c r="S15" s="153"/>
      <c r="T15" s="155"/>
      <c r="V15" s="162"/>
    </row>
    <row r="16" spans="1:24" x14ac:dyDescent="0.35">
      <c r="A16" s="237"/>
      <c r="B16" s="237"/>
      <c r="C16" s="238"/>
      <c r="D16" s="239"/>
      <c r="E16" s="239"/>
      <c r="F16" s="240"/>
      <c r="G16" s="491" t="str">
        <f t="shared" ref="G16:G25" si="0">IF(D16&lt;&gt;"",C16*D16,"")</f>
        <v/>
      </c>
      <c r="H16" s="491" t="str">
        <f t="shared" ref="H16:H25" si="1">IF(D16&lt;&gt;"",G16+E16,"")</f>
        <v/>
      </c>
      <c r="I16" s="491" t="str">
        <f>IF(G16&lt;&gt;"",G16*VLOOKUP(F16,'Group Information'!$A$19:$B$25,2,0),"")</f>
        <v/>
      </c>
      <c r="J16" s="491" t="str">
        <f>IF(H16&lt;&gt;"",H16*VLOOKUP(F16,'Group Information'!$A$19:$B$25,2,0),"")</f>
        <v/>
      </c>
      <c r="K16" s="241"/>
      <c r="L16" s="242"/>
      <c r="M16" s="243"/>
      <c r="N16" s="237"/>
      <c r="Q16" s="156"/>
      <c r="S16" s="153"/>
      <c r="T16" s="155"/>
    </row>
    <row r="17" spans="1:20" x14ac:dyDescent="0.35">
      <c r="A17" s="237"/>
      <c r="B17" s="237"/>
      <c r="C17" s="238"/>
      <c r="D17" s="239"/>
      <c r="E17" s="239"/>
      <c r="F17" s="240"/>
      <c r="G17" s="491" t="str">
        <f t="shared" si="0"/>
        <v/>
      </c>
      <c r="H17" s="491" t="str">
        <f t="shared" si="1"/>
        <v/>
      </c>
      <c r="I17" s="491" t="str">
        <f>IF(G17&lt;&gt;"",G17*VLOOKUP(F17,'Group Information'!$A$19:$B$25,2,0),"")</f>
        <v/>
      </c>
      <c r="J17" s="491" t="str">
        <f>IF(H17&lt;&gt;"",H17*VLOOKUP(F17,'Group Information'!$A$19:$B$25,2,0),"")</f>
        <v/>
      </c>
      <c r="K17" s="241"/>
      <c r="L17" s="242"/>
      <c r="M17" s="243"/>
      <c r="N17" s="237"/>
      <c r="Q17" s="156"/>
      <c r="S17" s="153"/>
      <c r="T17" s="155"/>
    </row>
    <row r="18" spans="1:20" x14ac:dyDescent="0.35">
      <c r="A18" s="237"/>
      <c r="B18" s="237"/>
      <c r="C18" s="238"/>
      <c r="D18" s="239"/>
      <c r="E18" s="239"/>
      <c r="F18" s="240"/>
      <c r="G18" s="491" t="str">
        <f t="shared" si="0"/>
        <v/>
      </c>
      <c r="H18" s="491" t="str">
        <f t="shared" si="1"/>
        <v/>
      </c>
      <c r="I18" s="491" t="str">
        <f>IF(G18&lt;&gt;"",G18*VLOOKUP(F18,'Group Information'!$A$19:$B$25,2,0),"")</f>
        <v/>
      </c>
      <c r="J18" s="491" t="str">
        <f>IF(H18&lt;&gt;"",H18*VLOOKUP(F18,'Group Information'!$A$19:$B$25,2,0),"")</f>
        <v/>
      </c>
      <c r="K18" s="241"/>
      <c r="L18" s="242"/>
      <c r="M18" s="243"/>
      <c r="N18" s="237"/>
      <c r="Q18" s="156"/>
      <c r="S18" s="153"/>
      <c r="T18" s="155"/>
    </row>
    <row r="19" spans="1:20" x14ac:dyDescent="0.35">
      <c r="A19" s="237"/>
      <c r="B19" s="237"/>
      <c r="C19" s="238"/>
      <c r="D19" s="239"/>
      <c r="E19" s="239"/>
      <c r="F19" s="240"/>
      <c r="G19" s="491" t="str">
        <f t="shared" si="0"/>
        <v/>
      </c>
      <c r="H19" s="491" t="str">
        <f t="shared" si="1"/>
        <v/>
      </c>
      <c r="I19" s="491" t="str">
        <f>IF(G19&lt;&gt;"",G19*VLOOKUP(F19,'Group Information'!$A$19:$B$25,2,0),"")</f>
        <v/>
      </c>
      <c r="J19" s="491" t="str">
        <f>IF(H19&lt;&gt;"",H19*VLOOKUP(F19,'Group Information'!$A$19:$B$25,2,0),"")</f>
        <v/>
      </c>
      <c r="K19" s="241"/>
      <c r="L19" s="242"/>
      <c r="M19" s="243"/>
      <c r="N19" s="237"/>
      <c r="Q19" s="156"/>
      <c r="S19" s="153"/>
      <c r="T19" s="155"/>
    </row>
    <row r="20" spans="1:20" x14ac:dyDescent="0.35">
      <c r="A20" s="237"/>
      <c r="B20" s="237"/>
      <c r="C20" s="238"/>
      <c r="D20" s="239"/>
      <c r="E20" s="239"/>
      <c r="F20" s="240"/>
      <c r="G20" s="491" t="str">
        <f t="shared" si="0"/>
        <v/>
      </c>
      <c r="H20" s="491" t="str">
        <f t="shared" si="1"/>
        <v/>
      </c>
      <c r="I20" s="491" t="str">
        <f>IF(G20&lt;&gt;"",G20*VLOOKUP(F20,'Group Information'!$A$19:$B$25,2,0),"")</f>
        <v/>
      </c>
      <c r="J20" s="491" t="str">
        <f>IF(H20&lt;&gt;"",H20*VLOOKUP(F20,'Group Information'!$A$19:$B$25,2,0),"")</f>
        <v/>
      </c>
      <c r="K20" s="241"/>
      <c r="L20" s="242"/>
      <c r="M20" s="243"/>
      <c r="N20" s="237"/>
      <c r="Q20" s="156"/>
      <c r="S20" s="153"/>
      <c r="T20" s="155"/>
    </row>
    <row r="21" spans="1:20" x14ac:dyDescent="0.35">
      <c r="A21" s="237"/>
      <c r="B21" s="237"/>
      <c r="C21" s="238"/>
      <c r="D21" s="239"/>
      <c r="E21" s="239"/>
      <c r="F21" s="240"/>
      <c r="G21" s="491" t="str">
        <f t="shared" si="0"/>
        <v/>
      </c>
      <c r="H21" s="491" t="str">
        <f>IF(D21&lt;&gt;"",G21+E21,"")</f>
        <v/>
      </c>
      <c r="I21" s="491" t="str">
        <f>IF(G21&lt;&gt;"",G21*VLOOKUP(F21,'Group Information'!$A$19:$B$25,2,0),"")</f>
        <v/>
      </c>
      <c r="J21" s="491" t="str">
        <f>IF(H21&lt;&gt;"",H21*VLOOKUP(F21,'Group Information'!$A$19:$B$25,2,0),"")</f>
        <v/>
      </c>
      <c r="K21" s="241"/>
      <c r="L21" s="242"/>
      <c r="M21" s="243"/>
      <c r="N21" s="237"/>
      <c r="Q21" s="156"/>
      <c r="S21" s="153"/>
      <c r="T21" s="155"/>
    </row>
    <row r="22" spans="1:20" x14ac:dyDescent="0.35">
      <c r="A22" s="237"/>
      <c r="B22" s="237"/>
      <c r="C22" s="238"/>
      <c r="D22" s="239"/>
      <c r="E22" s="239"/>
      <c r="F22" s="240"/>
      <c r="G22" s="491" t="str">
        <f t="shared" si="0"/>
        <v/>
      </c>
      <c r="H22" s="491" t="str">
        <f t="shared" si="1"/>
        <v/>
      </c>
      <c r="I22" s="491" t="str">
        <f>IF(G22&lt;&gt;"",G22*VLOOKUP(F22,'Group Information'!$A$19:$B$25,2,0),"")</f>
        <v/>
      </c>
      <c r="J22" s="491" t="str">
        <f>IF(H22&lt;&gt;"",H22*VLOOKUP(F22,'Group Information'!$A$19:$B$25,2,0),"")</f>
        <v/>
      </c>
      <c r="K22" s="241"/>
      <c r="L22" s="242"/>
      <c r="M22" s="243"/>
      <c r="N22" s="237"/>
      <c r="Q22" s="156"/>
      <c r="S22" s="153"/>
      <c r="T22" s="155"/>
    </row>
    <row r="23" spans="1:20" x14ac:dyDescent="0.35">
      <c r="A23" s="237"/>
      <c r="B23" s="237"/>
      <c r="C23" s="238"/>
      <c r="D23" s="239"/>
      <c r="E23" s="239"/>
      <c r="F23" s="240"/>
      <c r="G23" s="491" t="str">
        <f t="shared" si="0"/>
        <v/>
      </c>
      <c r="H23" s="491" t="str">
        <f t="shared" si="1"/>
        <v/>
      </c>
      <c r="I23" s="491" t="str">
        <f>IF(G23&lt;&gt;"",G23*VLOOKUP(F23,'Group Information'!$A$19:$B$25,2,0),"")</f>
        <v/>
      </c>
      <c r="J23" s="491" t="str">
        <f>IF(H23&lt;&gt;"",H23*VLOOKUP(F23,'Group Information'!$A$19:$B$25,2,0),"")</f>
        <v/>
      </c>
      <c r="K23" s="241"/>
      <c r="L23" s="242"/>
      <c r="M23" s="243"/>
      <c r="N23" s="237"/>
      <c r="Q23" s="156"/>
      <c r="S23" s="153"/>
      <c r="T23" s="155"/>
    </row>
    <row r="24" spans="1:20" x14ac:dyDescent="0.35">
      <c r="A24" s="237"/>
      <c r="B24" s="237"/>
      <c r="C24" s="238"/>
      <c r="D24" s="239"/>
      <c r="E24" s="239"/>
      <c r="F24" s="240"/>
      <c r="G24" s="491" t="str">
        <f t="shared" si="0"/>
        <v/>
      </c>
      <c r="H24" s="491" t="str">
        <f t="shared" si="1"/>
        <v/>
      </c>
      <c r="I24" s="491" t="str">
        <f>IF(G24&lt;&gt;"",G24*VLOOKUP(F24,'Group Information'!$A$19:$B$25,2,0),"")</f>
        <v/>
      </c>
      <c r="J24" s="491" t="str">
        <f>IF(H24&lt;&gt;"",H24*VLOOKUP(F24,'Group Information'!$A$19:$B$25,2,0),"")</f>
        <v/>
      </c>
      <c r="K24" s="241"/>
      <c r="L24" s="242"/>
      <c r="M24" s="243"/>
      <c r="N24" s="237"/>
      <c r="Q24" s="156"/>
      <c r="S24" s="153"/>
      <c r="T24" s="155"/>
    </row>
    <row r="25" spans="1:20" x14ac:dyDescent="0.35">
      <c r="A25" s="237"/>
      <c r="B25" s="237"/>
      <c r="C25" s="238"/>
      <c r="D25" s="239"/>
      <c r="E25" s="239"/>
      <c r="F25" s="240"/>
      <c r="G25" s="491" t="str">
        <f t="shared" si="0"/>
        <v/>
      </c>
      <c r="H25" s="491" t="str">
        <f t="shared" si="1"/>
        <v/>
      </c>
      <c r="I25" s="491" t="str">
        <f>IF(G25&lt;&gt;"",G25*VLOOKUP(F25,'Group Information'!$A$19:$B$25,2,0),"")</f>
        <v/>
      </c>
      <c r="J25" s="491" t="str">
        <f>IF(H25&lt;&gt;"",H25*VLOOKUP(F25,'Group Information'!$A$19:$B$25,2,0),"")</f>
        <v/>
      </c>
      <c r="K25" s="241"/>
      <c r="L25" s="242"/>
      <c r="M25" s="243"/>
      <c r="N25" s="237"/>
      <c r="Q25" s="156"/>
      <c r="S25" s="153"/>
      <c r="T25" s="155"/>
    </row>
    <row r="26" spans="1:20" x14ac:dyDescent="0.35">
      <c r="A26" s="237"/>
      <c r="B26" s="237"/>
      <c r="C26" s="238"/>
      <c r="D26" s="239"/>
      <c r="E26" s="239"/>
      <c r="F26" s="240"/>
      <c r="G26" s="491" t="str">
        <f t="shared" ref="G26:G47" si="2">IF(D26&lt;&gt;"",C26*D26,"")</f>
        <v/>
      </c>
      <c r="H26" s="491" t="str">
        <f t="shared" ref="H26:H47" si="3">IF(D26&lt;&gt;"",G26+E26,"")</f>
        <v/>
      </c>
      <c r="I26" s="491" t="str">
        <f>IF(G26&lt;&gt;"",G26*VLOOKUP(F26,'Group Information'!$A$19:$B$25,2,0),"")</f>
        <v/>
      </c>
      <c r="J26" s="491" t="str">
        <f>IF(H26&lt;&gt;"",H26*VLOOKUP(F26,'Group Information'!$A$19:$B$25,2,0),"")</f>
        <v/>
      </c>
      <c r="K26" s="241"/>
      <c r="L26" s="242"/>
      <c r="M26" s="243"/>
      <c r="N26" s="237"/>
      <c r="Q26" s="156"/>
      <c r="S26" s="153"/>
      <c r="T26" s="155"/>
    </row>
    <row r="27" spans="1:20" x14ac:dyDescent="0.35">
      <c r="A27" s="237"/>
      <c r="B27" s="237"/>
      <c r="C27" s="238"/>
      <c r="D27" s="239"/>
      <c r="E27" s="239"/>
      <c r="F27" s="240"/>
      <c r="G27" s="491" t="str">
        <f t="shared" si="2"/>
        <v/>
      </c>
      <c r="H27" s="491" t="str">
        <f t="shared" si="3"/>
        <v/>
      </c>
      <c r="I27" s="491" t="str">
        <f>IF(G27&lt;&gt;"",G27*VLOOKUP(F27,'Group Information'!$A$19:$B$25,2,0),"")</f>
        <v/>
      </c>
      <c r="J27" s="491" t="str">
        <f>IF(H27&lt;&gt;"",H27*VLOOKUP(F27,'Group Information'!$A$19:$B$25,2,0),"")</f>
        <v/>
      </c>
      <c r="K27" s="241"/>
      <c r="L27" s="242"/>
      <c r="M27" s="243"/>
      <c r="N27" s="237"/>
      <c r="Q27" s="156"/>
      <c r="S27" s="153"/>
      <c r="T27" s="155"/>
    </row>
    <row r="28" spans="1:20" x14ac:dyDescent="0.35">
      <c r="A28" s="237"/>
      <c r="B28" s="237"/>
      <c r="C28" s="238"/>
      <c r="D28" s="239"/>
      <c r="E28" s="239"/>
      <c r="F28" s="240"/>
      <c r="G28" s="491" t="str">
        <f t="shared" si="2"/>
        <v/>
      </c>
      <c r="H28" s="491" t="str">
        <f t="shared" si="3"/>
        <v/>
      </c>
      <c r="I28" s="491" t="str">
        <f>IF(G28&lt;&gt;"",G28*VLOOKUP(F28,'Group Information'!$A$19:$B$25,2,0),"")</f>
        <v/>
      </c>
      <c r="J28" s="491" t="str">
        <f>IF(H28&lt;&gt;"",H28*VLOOKUP(F28,'Group Information'!$A$19:$B$25,2,0),"")</f>
        <v/>
      </c>
      <c r="K28" s="241"/>
      <c r="L28" s="242"/>
      <c r="M28" s="243"/>
      <c r="N28" s="237"/>
      <c r="Q28" s="156"/>
      <c r="S28" s="153"/>
      <c r="T28" s="155"/>
    </row>
    <row r="29" spans="1:20" x14ac:dyDescent="0.35">
      <c r="A29" s="237"/>
      <c r="B29" s="237"/>
      <c r="C29" s="238"/>
      <c r="D29" s="239"/>
      <c r="E29" s="239"/>
      <c r="F29" s="240"/>
      <c r="G29" s="491" t="str">
        <f t="shared" si="2"/>
        <v/>
      </c>
      <c r="H29" s="491" t="str">
        <f t="shared" si="3"/>
        <v/>
      </c>
      <c r="I29" s="491" t="str">
        <f>IF(G29&lt;&gt;"",G29*VLOOKUP(F29,'Group Information'!$A$19:$B$25,2,0),"")</f>
        <v/>
      </c>
      <c r="J29" s="491" t="str">
        <f>IF(H29&lt;&gt;"",H29*VLOOKUP(F29,'Group Information'!$A$19:$B$25,2,0),"")</f>
        <v/>
      </c>
      <c r="K29" s="241"/>
      <c r="L29" s="242"/>
      <c r="M29" s="243"/>
      <c r="N29" s="237"/>
      <c r="Q29" s="156"/>
      <c r="S29" s="153"/>
      <c r="T29" s="155"/>
    </row>
    <row r="30" spans="1:20" x14ac:dyDescent="0.35">
      <c r="A30" s="237"/>
      <c r="B30" s="237"/>
      <c r="C30" s="238"/>
      <c r="D30" s="239"/>
      <c r="E30" s="239"/>
      <c r="F30" s="240"/>
      <c r="G30" s="491" t="str">
        <f t="shared" si="2"/>
        <v/>
      </c>
      <c r="H30" s="491" t="str">
        <f t="shared" si="3"/>
        <v/>
      </c>
      <c r="I30" s="491" t="str">
        <f>IF(G30&lt;&gt;"",G30*VLOOKUP(F30,'Group Information'!$A$19:$B$25,2,0),"")</f>
        <v/>
      </c>
      <c r="J30" s="491" t="str">
        <f>IF(H30&lt;&gt;"",H30*VLOOKUP(F30,'Group Information'!$A$19:$B$25,2,0),"")</f>
        <v/>
      </c>
      <c r="K30" s="241"/>
      <c r="L30" s="242"/>
      <c r="M30" s="243"/>
      <c r="N30" s="237"/>
      <c r="Q30" s="156"/>
      <c r="S30" s="153"/>
      <c r="T30" s="155"/>
    </row>
    <row r="31" spans="1:20" x14ac:dyDescent="0.35">
      <c r="A31" s="237"/>
      <c r="B31" s="237"/>
      <c r="C31" s="238"/>
      <c r="D31" s="239"/>
      <c r="E31" s="239"/>
      <c r="F31" s="240"/>
      <c r="G31" s="491" t="str">
        <f t="shared" si="2"/>
        <v/>
      </c>
      <c r="H31" s="491" t="str">
        <f t="shared" si="3"/>
        <v/>
      </c>
      <c r="I31" s="491" t="str">
        <f>IF(G31&lt;&gt;"",G31*VLOOKUP(F31,'Group Information'!$A$19:$B$25,2,0),"")</f>
        <v/>
      </c>
      <c r="J31" s="491" t="str">
        <f>IF(H31&lt;&gt;"",H31*VLOOKUP(F31,'Group Information'!$A$19:$B$25,2,0),"")</f>
        <v/>
      </c>
      <c r="K31" s="241"/>
      <c r="L31" s="242"/>
      <c r="M31" s="243"/>
      <c r="N31" s="237"/>
      <c r="Q31" s="156"/>
      <c r="S31" s="153"/>
      <c r="T31" s="155"/>
    </row>
    <row r="32" spans="1:20" x14ac:dyDescent="0.35">
      <c r="A32" s="237"/>
      <c r="B32" s="237"/>
      <c r="C32" s="238"/>
      <c r="D32" s="239"/>
      <c r="E32" s="239"/>
      <c r="F32" s="240"/>
      <c r="G32" s="491" t="str">
        <f t="shared" si="2"/>
        <v/>
      </c>
      <c r="H32" s="491" t="str">
        <f t="shared" si="3"/>
        <v/>
      </c>
      <c r="I32" s="491" t="str">
        <f>IF(G32&lt;&gt;"",G32*VLOOKUP(F32,'Group Information'!$A$19:$B$25,2,0),"")</f>
        <v/>
      </c>
      <c r="J32" s="491" t="str">
        <f>IF(H32&lt;&gt;"",H32*VLOOKUP(F32,'Group Information'!$A$19:$B$25,2,0),"")</f>
        <v/>
      </c>
      <c r="K32" s="241"/>
      <c r="L32" s="242"/>
      <c r="M32" s="243"/>
      <c r="N32" s="237"/>
      <c r="Q32" s="156"/>
      <c r="S32" s="153"/>
      <c r="T32" s="155"/>
    </row>
    <row r="33" spans="1:20" x14ac:dyDescent="0.35">
      <c r="A33" s="237"/>
      <c r="B33" s="237"/>
      <c r="C33" s="238"/>
      <c r="D33" s="239"/>
      <c r="E33" s="239"/>
      <c r="F33" s="240"/>
      <c r="G33" s="491" t="str">
        <f t="shared" si="2"/>
        <v/>
      </c>
      <c r="H33" s="491" t="str">
        <f t="shared" si="3"/>
        <v/>
      </c>
      <c r="I33" s="491" t="str">
        <f>IF(G33&lt;&gt;"",G33*VLOOKUP(F33,'Group Information'!$A$19:$B$25,2,0),"")</f>
        <v/>
      </c>
      <c r="J33" s="491" t="str">
        <f>IF(H33&lt;&gt;"",H33*VLOOKUP(F33,'Group Information'!$A$19:$B$25,2,0),"")</f>
        <v/>
      </c>
      <c r="K33" s="241"/>
      <c r="L33" s="242"/>
      <c r="M33" s="243"/>
      <c r="N33" s="237"/>
      <c r="Q33" s="156"/>
      <c r="S33" s="153"/>
      <c r="T33" s="155"/>
    </row>
    <row r="34" spans="1:20" x14ac:dyDescent="0.35">
      <c r="A34" s="237"/>
      <c r="B34" s="237"/>
      <c r="C34" s="238"/>
      <c r="D34" s="239"/>
      <c r="E34" s="239"/>
      <c r="F34" s="240"/>
      <c r="G34" s="491" t="str">
        <f t="shared" si="2"/>
        <v/>
      </c>
      <c r="H34" s="491" t="str">
        <f t="shared" si="3"/>
        <v/>
      </c>
      <c r="I34" s="491" t="str">
        <f>IF(G34&lt;&gt;"",G34*VLOOKUP(F34,'Group Information'!$A$19:$B$25,2,0),"")</f>
        <v/>
      </c>
      <c r="J34" s="491" t="str">
        <f>IF(H34&lt;&gt;"",H34*VLOOKUP(F34,'Group Information'!$A$19:$B$25,2,0),"")</f>
        <v/>
      </c>
      <c r="K34" s="241"/>
      <c r="L34" s="242"/>
      <c r="M34" s="243"/>
      <c r="N34" s="237"/>
      <c r="Q34" s="156"/>
      <c r="S34" s="153"/>
      <c r="T34" s="155"/>
    </row>
    <row r="35" spans="1:20" x14ac:dyDescent="0.35">
      <c r="A35" s="237"/>
      <c r="B35" s="237"/>
      <c r="C35" s="238"/>
      <c r="D35" s="239"/>
      <c r="E35" s="239"/>
      <c r="F35" s="240"/>
      <c r="G35" s="491" t="str">
        <f t="shared" si="2"/>
        <v/>
      </c>
      <c r="H35" s="491" t="str">
        <f t="shared" si="3"/>
        <v/>
      </c>
      <c r="I35" s="491" t="str">
        <f>IF(G35&lt;&gt;"",G35*VLOOKUP(F35,'Group Information'!$A$19:$B$25,2,0),"")</f>
        <v/>
      </c>
      <c r="J35" s="491" t="str">
        <f>IF(H35&lt;&gt;"",H35*VLOOKUP(F35,'Group Information'!$A$19:$B$25,2,0),"")</f>
        <v/>
      </c>
      <c r="K35" s="241"/>
      <c r="L35" s="242"/>
      <c r="M35" s="243"/>
      <c r="N35" s="237"/>
      <c r="Q35" s="156"/>
      <c r="S35" s="153"/>
      <c r="T35" s="155"/>
    </row>
    <row r="36" spans="1:20" x14ac:dyDescent="0.35">
      <c r="A36" s="237"/>
      <c r="B36" s="237"/>
      <c r="C36" s="238"/>
      <c r="D36" s="239"/>
      <c r="E36" s="239"/>
      <c r="F36" s="240"/>
      <c r="G36" s="491" t="str">
        <f t="shared" si="2"/>
        <v/>
      </c>
      <c r="H36" s="491" t="str">
        <f t="shared" si="3"/>
        <v/>
      </c>
      <c r="I36" s="491" t="str">
        <f>IF(G36&lt;&gt;"",G36*VLOOKUP(F36,'Group Information'!$A$19:$B$25,2,0),"")</f>
        <v/>
      </c>
      <c r="J36" s="491" t="str">
        <f>IF(H36&lt;&gt;"",H36*VLOOKUP(F36,'Group Information'!$A$19:$B$25,2,0),"")</f>
        <v/>
      </c>
      <c r="K36" s="241"/>
      <c r="L36" s="242"/>
      <c r="M36" s="243"/>
      <c r="N36" s="237"/>
      <c r="Q36" s="156"/>
      <c r="S36" s="153"/>
      <c r="T36" s="155"/>
    </row>
    <row r="37" spans="1:20" x14ac:dyDescent="0.35">
      <c r="A37" s="237"/>
      <c r="B37" s="237"/>
      <c r="C37" s="238"/>
      <c r="D37" s="239"/>
      <c r="E37" s="239"/>
      <c r="F37" s="240"/>
      <c r="G37" s="491" t="str">
        <f t="shared" si="2"/>
        <v/>
      </c>
      <c r="H37" s="491" t="str">
        <f t="shared" si="3"/>
        <v/>
      </c>
      <c r="I37" s="491" t="str">
        <f>IF(G37&lt;&gt;"",G37*VLOOKUP(F37,'Group Information'!$A$19:$B$25,2,0),"")</f>
        <v/>
      </c>
      <c r="J37" s="491" t="str">
        <f>IF(H37&lt;&gt;"",H37*VLOOKUP(F37,'Group Information'!$A$19:$B$25,2,0),"")</f>
        <v/>
      </c>
      <c r="K37" s="241"/>
      <c r="L37" s="242"/>
      <c r="M37" s="243"/>
      <c r="N37" s="237"/>
      <c r="Q37" s="156"/>
      <c r="S37" s="153"/>
      <c r="T37" s="155"/>
    </row>
    <row r="38" spans="1:20" x14ac:dyDescent="0.35">
      <c r="A38" s="237"/>
      <c r="B38" s="237"/>
      <c r="C38" s="238"/>
      <c r="D38" s="239"/>
      <c r="E38" s="239"/>
      <c r="F38" s="240"/>
      <c r="G38" s="491" t="str">
        <f t="shared" si="2"/>
        <v/>
      </c>
      <c r="H38" s="491" t="str">
        <f t="shared" si="3"/>
        <v/>
      </c>
      <c r="I38" s="491" t="str">
        <f>IF(G38&lt;&gt;"",G38*VLOOKUP(F38,'Group Information'!$A$19:$B$25,2,0),"")</f>
        <v/>
      </c>
      <c r="J38" s="491" t="str">
        <f>IF(H38&lt;&gt;"",H38*VLOOKUP(F38,'Group Information'!$A$19:$B$25,2,0),"")</f>
        <v/>
      </c>
      <c r="K38" s="241"/>
      <c r="L38" s="242"/>
      <c r="M38" s="243"/>
      <c r="N38" s="237"/>
      <c r="Q38" s="156"/>
      <c r="S38" s="153"/>
      <c r="T38" s="155"/>
    </row>
    <row r="39" spans="1:20" x14ac:dyDescent="0.35">
      <c r="A39" s="237"/>
      <c r="B39" s="237"/>
      <c r="C39" s="238"/>
      <c r="D39" s="239"/>
      <c r="E39" s="239"/>
      <c r="F39" s="240"/>
      <c r="G39" s="491" t="str">
        <f t="shared" si="2"/>
        <v/>
      </c>
      <c r="H39" s="491" t="str">
        <f t="shared" si="3"/>
        <v/>
      </c>
      <c r="I39" s="491" t="str">
        <f>IF(G39&lt;&gt;"",G39*VLOOKUP(F39,'Group Information'!$A$19:$B$25,2,0),"")</f>
        <v/>
      </c>
      <c r="J39" s="491" t="str">
        <f>IF(H39&lt;&gt;"",H39*VLOOKUP(F39,'Group Information'!$A$19:$B$25,2,0),"")</f>
        <v/>
      </c>
      <c r="K39" s="241"/>
      <c r="L39" s="242"/>
      <c r="M39" s="243"/>
      <c r="N39" s="237"/>
      <c r="Q39" s="156"/>
      <c r="S39" s="153"/>
      <c r="T39" s="155"/>
    </row>
    <row r="40" spans="1:20" x14ac:dyDescent="0.35">
      <c r="A40" s="237"/>
      <c r="B40" s="237"/>
      <c r="C40" s="238"/>
      <c r="D40" s="239"/>
      <c r="E40" s="239"/>
      <c r="F40" s="240"/>
      <c r="G40" s="491" t="str">
        <f t="shared" si="2"/>
        <v/>
      </c>
      <c r="H40" s="491" t="str">
        <f t="shared" si="3"/>
        <v/>
      </c>
      <c r="I40" s="491" t="str">
        <f>IF(G40&lt;&gt;"",G40*VLOOKUP(F40,'Group Information'!$A$19:$B$25,2,0),"")</f>
        <v/>
      </c>
      <c r="J40" s="491" t="str">
        <f>IF(H40&lt;&gt;"",H40*VLOOKUP(F40,'Group Information'!$A$19:$B$25,2,0),"")</f>
        <v/>
      </c>
      <c r="K40" s="241"/>
      <c r="L40" s="242"/>
      <c r="M40" s="243"/>
      <c r="N40" s="237"/>
      <c r="Q40" s="156"/>
      <c r="S40" s="153"/>
      <c r="T40" s="155"/>
    </row>
    <row r="41" spans="1:20" x14ac:dyDescent="0.35">
      <c r="A41" s="237"/>
      <c r="B41" s="237"/>
      <c r="C41" s="238"/>
      <c r="D41" s="239"/>
      <c r="E41" s="239"/>
      <c r="F41" s="240"/>
      <c r="G41" s="491" t="str">
        <f t="shared" si="2"/>
        <v/>
      </c>
      <c r="H41" s="491" t="str">
        <f t="shared" si="3"/>
        <v/>
      </c>
      <c r="I41" s="491" t="str">
        <f>IF(G41&lt;&gt;"",G41*VLOOKUP(F41,'Group Information'!$A$19:$B$25,2,0),"")</f>
        <v/>
      </c>
      <c r="J41" s="491" t="str">
        <f>IF(H41&lt;&gt;"",H41*VLOOKUP(F41,'Group Information'!$A$19:$B$25,2,0),"")</f>
        <v/>
      </c>
      <c r="K41" s="241"/>
      <c r="L41" s="242"/>
      <c r="M41" s="243"/>
      <c r="N41" s="237"/>
      <c r="Q41" s="156"/>
      <c r="S41" s="153"/>
      <c r="T41" s="155"/>
    </row>
    <row r="42" spans="1:20" x14ac:dyDescent="0.35">
      <c r="A42" s="237"/>
      <c r="B42" s="237"/>
      <c r="C42" s="238"/>
      <c r="D42" s="239"/>
      <c r="E42" s="239"/>
      <c r="F42" s="240"/>
      <c r="G42" s="491" t="str">
        <f t="shared" si="2"/>
        <v/>
      </c>
      <c r="H42" s="491" t="str">
        <f t="shared" si="3"/>
        <v/>
      </c>
      <c r="I42" s="491" t="str">
        <f>IF(G42&lt;&gt;"",G42*VLOOKUP(F42,'Group Information'!$A$19:$B$25,2,0),"")</f>
        <v/>
      </c>
      <c r="J42" s="491" t="str">
        <f>IF(H42&lt;&gt;"",H42*VLOOKUP(F42,'Group Information'!$A$19:$B$25,2,0),"")</f>
        <v/>
      </c>
      <c r="K42" s="241"/>
      <c r="L42" s="242"/>
      <c r="M42" s="243"/>
      <c r="N42" s="237"/>
      <c r="Q42" s="156"/>
      <c r="S42" s="153"/>
      <c r="T42" s="155"/>
    </row>
    <row r="43" spans="1:20" x14ac:dyDescent="0.35">
      <c r="A43" s="237"/>
      <c r="B43" s="237"/>
      <c r="C43" s="238"/>
      <c r="D43" s="239"/>
      <c r="E43" s="239"/>
      <c r="F43" s="240"/>
      <c r="G43" s="491" t="str">
        <f t="shared" si="2"/>
        <v/>
      </c>
      <c r="H43" s="491" t="str">
        <f t="shared" si="3"/>
        <v/>
      </c>
      <c r="I43" s="491" t="str">
        <f>IF(G43&lt;&gt;"",G43*VLOOKUP(F43,'Group Information'!$A$19:$B$25,2,0),"")</f>
        <v/>
      </c>
      <c r="J43" s="491" t="str">
        <f>IF(H43&lt;&gt;"",H43*VLOOKUP(F43,'Group Information'!$A$19:$B$25,2,0),"")</f>
        <v/>
      </c>
      <c r="K43" s="241"/>
      <c r="L43" s="242"/>
      <c r="M43" s="243"/>
      <c r="N43" s="237"/>
      <c r="Q43" s="156"/>
      <c r="S43" s="153"/>
      <c r="T43" s="155"/>
    </row>
    <row r="44" spans="1:20" x14ac:dyDescent="0.35">
      <c r="A44" s="237"/>
      <c r="B44" s="237"/>
      <c r="C44" s="238"/>
      <c r="D44" s="239"/>
      <c r="E44" s="239"/>
      <c r="F44" s="240"/>
      <c r="G44" s="491" t="str">
        <f t="shared" si="2"/>
        <v/>
      </c>
      <c r="H44" s="491" t="str">
        <f t="shared" si="3"/>
        <v/>
      </c>
      <c r="I44" s="491" t="str">
        <f>IF(G44&lt;&gt;"",G44*VLOOKUP(F44,'Group Information'!$A$19:$B$25,2,0),"")</f>
        <v/>
      </c>
      <c r="J44" s="491" t="str">
        <f>IF(H44&lt;&gt;"",H44*VLOOKUP(F44,'Group Information'!$A$19:$B$25,2,0),"")</f>
        <v/>
      </c>
      <c r="K44" s="241"/>
      <c r="L44" s="242"/>
      <c r="M44" s="243"/>
      <c r="N44" s="237"/>
      <c r="Q44" s="156"/>
      <c r="S44" s="153"/>
      <c r="T44" s="155"/>
    </row>
    <row r="45" spans="1:20" x14ac:dyDescent="0.35">
      <c r="A45" s="237"/>
      <c r="B45" s="237"/>
      <c r="C45" s="238"/>
      <c r="D45" s="239"/>
      <c r="E45" s="239"/>
      <c r="F45" s="240"/>
      <c r="G45" s="491" t="str">
        <f t="shared" si="2"/>
        <v/>
      </c>
      <c r="H45" s="491" t="str">
        <f t="shared" si="3"/>
        <v/>
      </c>
      <c r="I45" s="491" t="str">
        <f>IF(G45&lt;&gt;"",G45*VLOOKUP(F45,'Group Information'!$A$19:$B$25,2,0),"")</f>
        <v/>
      </c>
      <c r="J45" s="491" t="str">
        <f>IF(H45&lt;&gt;"",H45*VLOOKUP(F45,'Group Information'!$A$19:$B$25,2,0),"")</f>
        <v/>
      </c>
      <c r="K45" s="241"/>
      <c r="L45" s="242"/>
      <c r="M45" s="243"/>
      <c r="N45" s="237"/>
      <c r="Q45" s="156"/>
      <c r="S45" s="153"/>
      <c r="T45" s="155"/>
    </row>
    <row r="46" spans="1:20" x14ac:dyDescent="0.35">
      <c r="A46" s="237"/>
      <c r="B46" s="237"/>
      <c r="C46" s="238"/>
      <c r="D46" s="239"/>
      <c r="E46" s="239"/>
      <c r="F46" s="240"/>
      <c r="G46" s="491" t="str">
        <f t="shared" si="2"/>
        <v/>
      </c>
      <c r="H46" s="491" t="str">
        <f t="shared" si="3"/>
        <v/>
      </c>
      <c r="I46" s="491" t="str">
        <f>IF(G46&lt;&gt;"",G46*VLOOKUP(F46,'Group Information'!$A$19:$B$25,2,0),"")</f>
        <v/>
      </c>
      <c r="J46" s="491" t="str">
        <f>IF(H46&lt;&gt;"",H46*VLOOKUP(F46,'Group Information'!$A$19:$B$25,2,0),"")</f>
        <v/>
      </c>
      <c r="K46" s="241"/>
      <c r="L46" s="242"/>
      <c r="M46" s="243"/>
      <c r="N46" s="237"/>
      <c r="Q46" s="156"/>
      <c r="S46" s="153"/>
      <c r="T46" s="155"/>
    </row>
    <row r="47" spans="1:20" x14ac:dyDescent="0.35">
      <c r="A47" s="237"/>
      <c r="B47" s="237"/>
      <c r="C47" s="238"/>
      <c r="D47" s="239"/>
      <c r="E47" s="239"/>
      <c r="F47" s="240"/>
      <c r="G47" s="491" t="str">
        <f t="shared" si="2"/>
        <v/>
      </c>
      <c r="H47" s="491" t="str">
        <f t="shared" si="3"/>
        <v/>
      </c>
      <c r="I47" s="491" t="str">
        <f>IF(G47&lt;&gt;"",G47*VLOOKUP(F47,'Group Information'!$A$19:$B$25,2,0),"")</f>
        <v/>
      </c>
      <c r="J47" s="491" t="str">
        <f>IF(H47&lt;&gt;"",H47*VLOOKUP(F47,'Group Information'!$A$19:$B$25,2,0),"")</f>
        <v/>
      </c>
      <c r="K47" s="241"/>
      <c r="L47" s="242"/>
      <c r="M47" s="243"/>
      <c r="N47" s="237"/>
      <c r="Q47" s="156"/>
      <c r="S47" s="153"/>
      <c r="T47" s="155"/>
    </row>
    <row r="48" spans="1:20" x14ac:dyDescent="0.35">
      <c r="A48" s="237"/>
      <c r="B48" s="237"/>
      <c r="C48" s="238"/>
      <c r="D48" s="239"/>
      <c r="E48" s="239"/>
      <c r="F48" s="240"/>
      <c r="G48" s="491" t="str">
        <f t="shared" ref="G48:G79" si="4">IF(D48&lt;&gt;"",C48*D48,"")</f>
        <v/>
      </c>
      <c r="H48" s="491" t="str">
        <f t="shared" ref="H48:H79" si="5">IF(D48&lt;&gt;"",G48+E48,"")</f>
        <v/>
      </c>
      <c r="I48" s="491" t="str">
        <f>IF(G48&lt;&gt;"",G48*VLOOKUP(F48,'Group Information'!$A$19:$B$25,2,0),"")</f>
        <v/>
      </c>
      <c r="J48" s="491" t="str">
        <f>IF(H48&lt;&gt;"",H48*VLOOKUP(F48,'Group Information'!$A$19:$B$25,2,0),"")</f>
        <v/>
      </c>
      <c r="K48" s="241"/>
      <c r="L48" s="242"/>
      <c r="M48" s="243"/>
      <c r="N48" s="237"/>
      <c r="Q48" s="156"/>
      <c r="S48" s="153"/>
      <c r="T48" s="155"/>
    </row>
    <row r="49" spans="1:20" x14ac:dyDescent="0.35">
      <c r="A49" s="237"/>
      <c r="B49" s="237"/>
      <c r="C49" s="238"/>
      <c r="D49" s="239"/>
      <c r="E49" s="239"/>
      <c r="F49" s="240"/>
      <c r="G49" s="491" t="str">
        <f t="shared" si="4"/>
        <v/>
      </c>
      <c r="H49" s="491" t="str">
        <f t="shared" si="5"/>
        <v/>
      </c>
      <c r="I49" s="491" t="str">
        <f>IF(G49&lt;&gt;"",G49*VLOOKUP(F49,'Group Information'!$A$19:$B$25,2,0),"")</f>
        <v/>
      </c>
      <c r="J49" s="491" t="str">
        <f>IF(H49&lt;&gt;"",H49*VLOOKUP(F49,'Group Information'!$A$19:$B$25,2,0),"")</f>
        <v/>
      </c>
      <c r="K49" s="241"/>
      <c r="L49" s="242"/>
      <c r="M49" s="243"/>
      <c r="N49" s="237"/>
      <c r="Q49" s="156"/>
      <c r="S49" s="153"/>
      <c r="T49" s="155"/>
    </row>
    <row r="50" spans="1:20" x14ac:dyDescent="0.35">
      <c r="A50" s="237"/>
      <c r="B50" s="237"/>
      <c r="C50" s="238"/>
      <c r="D50" s="239"/>
      <c r="E50" s="239"/>
      <c r="F50" s="240"/>
      <c r="G50" s="491" t="str">
        <f t="shared" si="4"/>
        <v/>
      </c>
      <c r="H50" s="491" t="str">
        <f t="shared" si="5"/>
        <v/>
      </c>
      <c r="I50" s="491" t="str">
        <f>IF(G50&lt;&gt;"",G50*VLOOKUP(F50,'Group Information'!$A$19:$B$25,2,0),"")</f>
        <v/>
      </c>
      <c r="J50" s="491" t="str">
        <f>IF(H50&lt;&gt;"",H50*VLOOKUP(F50,'Group Information'!$A$19:$B$25,2,0),"")</f>
        <v/>
      </c>
      <c r="K50" s="241"/>
      <c r="L50" s="242"/>
      <c r="M50" s="243"/>
      <c r="N50" s="237"/>
      <c r="Q50" s="156"/>
      <c r="S50" s="153"/>
      <c r="T50" s="155"/>
    </row>
    <row r="51" spans="1:20" x14ac:dyDescent="0.35">
      <c r="A51" s="237"/>
      <c r="B51" s="237"/>
      <c r="C51" s="238"/>
      <c r="D51" s="239"/>
      <c r="E51" s="239"/>
      <c r="F51" s="240"/>
      <c r="G51" s="491" t="str">
        <f t="shared" si="4"/>
        <v/>
      </c>
      <c r="H51" s="491" t="str">
        <f t="shared" si="5"/>
        <v/>
      </c>
      <c r="I51" s="491" t="str">
        <f>IF(G51&lt;&gt;"",G51*VLOOKUP(F51,'Group Information'!$A$19:$B$25,2,0),"")</f>
        <v/>
      </c>
      <c r="J51" s="491" t="str">
        <f>IF(H51&lt;&gt;"",H51*VLOOKUP(F51,'Group Information'!$A$19:$B$25,2,0),"")</f>
        <v/>
      </c>
      <c r="K51" s="241"/>
      <c r="L51" s="242"/>
      <c r="M51" s="243"/>
      <c r="N51" s="237"/>
      <c r="Q51" s="156"/>
      <c r="S51" s="153"/>
      <c r="T51" s="155"/>
    </row>
    <row r="52" spans="1:20" x14ac:dyDescent="0.35">
      <c r="A52" s="237"/>
      <c r="B52" s="237"/>
      <c r="C52" s="238"/>
      <c r="D52" s="239"/>
      <c r="E52" s="239"/>
      <c r="F52" s="240"/>
      <c r="G52" s="491" t="str">
        <f t="shared" si="4"/>
        <v/>
      </c>
      <c r="H52" s="491" t="str">
        <f t="shared" si="5"/>
        <v/>
      </c>
      <c r="I52" s="491" t="str">
        <f>IF(G52&lt;&gt;"",G52*VLOOKUP(F52,'Group Information'!$A$19:$B$25,2,0),"")</f>
        <v/>
      </c>
      <c r="J52" s="491" t="str">
        <f>IF(H52&lt;&gt;"",H52*VLOOKUP(F52,'Group Information'!$A$19:$B$25,2,0),"")</f>
        <v/>
      </c>
      <c r="K52" s="241"/>
      <c r="L52" s="242"/>
      <c r="M52" s="243"/>
      <c r="N52" s="237"/>
      <c r="Q52" s="156"/>
      <c r="S52" s="153"/>
      <c r="T52" s="155"/>
    </row>
    <row r="53" spans="1:20" x14ac:dyDescent="0.35">
      <c r="A53" s="237"/>
      <c r="B53" s="237"/>
      <c r="C53" s="238"/>
      <c r="D53" s="239"/>
      <c r="E53" s="239"/>
      <c r="F53" s="240"/>
      <c r="G53" s="491" t="str">
        <f t="shared" si="4"/>
        <v/>
      </c>
      <c r="H53" s="491" t="str">
        <f t="shared" si="5"/>
        <v/>
      </c>
      <c r="I53" s="491" t="str">
        <f>IF(G53&lt;&gt;"",G53*VLOOKUP(F53,'Group Information'!$A$19:$B$25,2,0),"")</f>
        <v/>
      </c>
      <c r="J53" s="491" t="str">
        <f>IF(H53&lt;&gt;"",H53*VLOOKUP(F53,'Group Information'!$A$19:$B$25,2,0),"")</f>
        <v/>
      </c>
      <c r="K53" s="241"/>
      <c r="L53" s="242"/>
      <c r="M53" s="243"/>
      <c r="N53" s="237"/>
      <c r="Q53" s="156"/>
      <c r="S53" s="153"/>
      <c r="T53" s="155"/>
    </row>
    <row r="54" spans="1:20" x14ac:dyDescent="0.35">
      <c r="A54" s="237"/>
      <c r="B54" s="237"/>
      <c r="C54" s="238"/>
      <c r="D54" s="239"/>
      <c r="E54" s="239"/>
      <c r="F54" s="240"/>
      <c r="G54" s="491" t="str">
        <f t="shared" si="4"/>
        <v/>
      </c>
      <c r="H54" s="491" t="str">
        <f t="shared" si="5"/>
        <v/>
      </c>
      <c r="I54" s="491" t="str">
        <f>IF(G54&lt;&gt;"",G54*VLOOKUP(F54,'Group Information'!$A$19:$B$25,2,0),"")</f>
        <v/>
      </c>
      <c r="J54" s="491" t="str">
        <f>IF(H54&lt;&gt;"",H54*VLOOKUP(F54,'Group Information'!$A$19:$B$25,2,0),"")</f>
        <v/>
      </c>
      <c r="K54" s="241"/>
      <c r="L54" s="242"/>
      <c r="M54" s="243"/>
      <c r="N54" s="237"/>
      <c r="Q54" s="156"/>
      <c r="S54" s="153"/>
      <c r="T54" s="155"/>
    </row>
    <row r="55" spans="1:20" x14ac:dyDescent="0.35">
      <c r="A55" s="237"/>
      <c r="B55" s="237"/>
      <c r="C55" s="238"/>
      <c r="D55" s="239"/>
      <c r="E55" s="239"/>
      <c r="F55" s="240"/>
      <c r="G55" s="491" t="str">
        <f t="shared" si="4"/>
        <v/>
      </c>
      <c r="H55" s="491" t="str">
        <f t="shared" si="5"/>
        <v/>
      </c>
      <c r="I55" s="491" t="str">
        <f>IF(G55&lt;&gt;"",G55*VLOOKUP(F55,'Group Information'!$A$19:$B$25,2,0),"")</f>
        <v/>
      </c>
      <c r="J55" s="491" t="str">
        <f>IF(H55&lt;&gt;"",H55*VLOOKUP(F55,'Group Information'!$A$19:$B$25,2,0),"")</f>
        <v/>
      </c>
      <c r="K55" s="241"/>
      <c r="L55" s="242"/>
      <c r="M55" s="243"/>
      <c r="N55" s="237"/>
      <c r="Q55" s="156"/>
      <c r="S55" s="153"/>
      <c r="T55" s="155"/>
    </row>
    <row r="56" spans="1:20" x14ac:dyDescent="0.35">
      <c r="A56" s="237"/>
      <c r="B56" s="237"/>
      <c r="C56" s="238"/>
      <c r="D56" s="239"/>
      <c r="E56" s="239"/>
      <c r="F56" s="240"/>
      <c r="G56" s="491" t="str">
        <f t="shared" si="4"/>
        <v/>
      </c>
      <c r="H56" s="491" t="str">
        <f t="shared" si="5"/>
        <v/>
      </c>
      <c r="I56" s="491" t="str">
        <f>IF(G56&lt;&gt;"",G56*VLOOKUP(F56,'Group Information'!$A$19:$B$25,2,0),"")</f>
        <v/>
      </c>
      <c r="J56" s="491" t="str">
        <f>IF(H56&lt;&gt;"",H56*VLOOKUP(F56,'Group Information'!$A$19:$B$25,2,0),"")</f>
        <v/>
      </c>
      <c r="K56" s="241"/>
      <c r="L56" s="242"/>
      <c r="M56" s="243"/>
      <c r="N56" s="237"/>
      <c r="Q56" s="156"/>
      <c r="S56" s="153"/>
      <c r="T56" s="155"/>
    </row>
    <row r="57" spans="1:20" x14ac:dyDescent="0.35">
      <c r="A57" s="237"/>
      <c r="B57" s="237"/>
      <c r="C57" s="238"/>
      <c r="D57" s="239"/>
      <c r="E57" s="239"/>
      <c r="F57" s="240"/>
      <c r="G57" s="491" t="str">
        <f t="shared" si="4"/>
        <v/>
      </c>
      <c r="H57" s="491" t="str">
        <f t="shared" si="5"/>
        <v/>
      </c>
      <c r="I57" s="491" t="str">
        <f>IF(G57&lt;&gt;"",G57*VLOOKUP(F57,'Group Information'!$A$19:$B$25,2,0),"")</f>
        <v/>
      </c>
      <c r="J57" s="491" t="str">
        <f>IF(H57&lt;&gt;"",H57*VLOOKUP(F57,'Group Information'!$A$19:$B$25,2,0),"")</f>
        <v/>
      </c>
      <c r="K57" s="241"/>
      <c r="L57" s="242"/>
      <c r="M57" s="243"/>
      <c r="N57" s="237"/>
      <c r="Q57" s="156"/>
      <c r="S57" s="153"/>
      <c r="T57" s="155"/>
    </row>
    <row r="58" spans="1:20" x14ac:dyDescent="0.35">
      <c r="A58" s="237"/>
      <c r="B58" s="237"/>
      <c r="C58" s="238"/>
      <c r="D58" s="239"/>
      <c r="E58" s="239"/>
      <c r="F58" s="240"/>
      <c r="G58" s="491" t="str">
        <f t="shared" si="4"/>
        <v/>
      </c>
      <c r="H58" s="491" t="str">
        <f t="shared" si="5"/>
        <v/>
      </c>
      <c r="I58" s="491" t="str">
        <f>IF(G58&lt;&gt;"",G58*VLOOKUP(F58,'Group Information'!$A$19:$B$25,2,0),"")</f>
        <v/>
      </c>
      <c r="J58" s="491" t="str">
        <f>IF(H58&lt;&gt;"",H58*VLOOKUP(F58,'Group Information'!$A$19:$B$25,2,0),"")</f>
        <v/>
      </c>
      <c r="K58" s="241"/>
      <c r="L58" s="242"/>
      <c r="M58" s="243"/>
      <c r="N58" s="237"/>
      <c r="Q58" s="156"/>
      <c r="S58" s="153"/>
      <c r="T58" s="155"/>
    </row>
    <row r="59" spans="1:20" x14ac:dyDescent="0.35">
      <c r="A59" s="237"/>
      <c r="B59" s="237"/>
      <c r="C59" s="238"/>
      <c r="D59" s="239"/>
      <c r="E59" s="239"/>
      <c r="F59" s="240"/>
      <c r="G59" s="491" t="str">
        <f t="shared" si="4"/>
        <v/>
      </c>
      <c r="H59" s="491" t="str">
        <f t="shared" si="5"/>
        <v/>
      </c>
      <c r="I59" s="491" t="str">
        <f>IF(G59&lt;&gt;"",G59*VLOOKUP(F59,'Group Information'!$A$19:$B$25,2,0),"")</f>
        <v/>
      </c>
      <c r="J59" s="491" t="str">
        <f>IF(H59&lt;&gt;"",H59*VLOOKUP(F59,'Group Information'!$A$19:$B$25,2,0),"")</f>
        <v/>
      </c>
      <c r="K59" s="241"/>
      <c r="L59" s="242"/>
      <c r="M59" s="243"/>
      <c r="N59" s="237"/>
      <c r="Q59" s="156"/>
      <c r="S59" s="153"/>
      <c r="T59" s="155"/>
    </row>
    <row r="60" spans="1:20" x14ac:dyDescent="0.35">
      <c r="A60" s="237"/>
      <c r="B60" s="237"/>
      <c r="C60" s="238"/>
      <c r="D60" s="239"/>
      <c r="E60" s="239"/>
      <c r="F60" s="240"/>
      <c r="G60" s="491" t="str">
        <f t="shared" si="4"/>
        <v/>
      </c>
      <c r="H60" s="491" t="str">
        <f t="shared" si="5"/>
        <v/>
      </c>
      <c r="I60" s="491" t="str">
        <f>IF(G60&lt;&gt;"",G60*VLOOKUP(F60,'Group Information'!$A$19:$B$25,2,0),"")</f>
        <v/>
      </c>
      <c r="J60" s="491" t="str">
        <f>IF(H60&lt;&gt;"",H60*VLOOKUP(F60,'Group Information'!$A$19:$B$25,2,0),"")</f>
        <v/>
      </c>
      <c r="K60" s="241"/>
      <c r="L60" s="242"/>
      <c r="M60" s="243"/>
      <c r="N60" s="237"/>
      <c r="Q60" s="156"/>
      <c r="S60" s="153"/>
      <c r="T60" s="155"/>
    </row>
    <row r="61" spans="1:20" x14ac:dyDescent="0.35">
      <c r="A61" s="237"/>
      <c r="B61" s="237"/>
      <c r="C61" s="238"/>
      <c r="D61" s="239"/>
      <c r="E61" s="239"/>
      <c r="F61" s="240"/>
      <c r="G61" s="491" t="str">
        <f t="shared" si="4"/>
        <v/>
      </c>
      <c r="H61" s="491" t="str">
        <f t="shared" si="5"/>
        <v/>
      </c>
      <c r="I61" s="491" t="str">
        <f>IF(G61&lt;&gt;"",G61*VLOOKUP(F61,'Group Information'!$A$19:$B$25,2,0),"")</f>
        <v/>
      </c>
      <c r="J61" s="491" t="str">
        <f>IF(H61&lt;&gt;"",H61*VLOOKUP(F61,'Group Information'!$A$19:$B$25,2,0),"")</f>
        <v/>
      </c>
      <c r="K61" s="241"/>
      <c r="L61" s="242"/>
      <c r="M61" s="243"/>
      <c r="N61" s="237"/>
      <c r="Q61" s="156"/>
      <c r="S61" s="153"/>
      <c r="T61" s="155"/>
    </row>
    <row r="62" spans="1:20" x14ac:dyDescent="0.35">
      <c r="A62" s="237"/>
      <c r="B62" s="237"/>
      <c r="C62" s="238"/>
      <c r="D62" s="239"/>
      <c r="E62" s="239"/>
      <c r="F62" s="240"/>
      <c r="G62" s="491" t="str">
        <f t="shared" si="4"/>
        <v/>
      </c>
      <c r="H62" s="491" t="str">
        <f t="shared" si="5"/>
        <v/>
      </c>
      <c r="I62" s="491" t="str">
        <f>IF(G62&lt;&gt;"",G62*VLOOKUP(F62,'Group Information'!$A$19:$B$25,2,0),"")</f>
        <v/>
      </c>
      <c r="J62" s="491" t="str">
        <f>IF(H62&lt;&gt;"",H62*VLOOKUP(F62,'Group Information'!$A$19:$B$25,2,0),"")</f>
        <v/>
      </c>
      <c r="K62" s="241"/>
      <c r="L62" s="242"/>
      <c r="M62" s="243"/>
      <c r="N62" s="237"/>
      <c r="Q62" s="156"/>
      <c r="S62" s="153"/>
      <c r="T62" s="155"/>
    </row>
    <row r="63" spans="1:20" x14ac:dyDescent="0.35">
      <c r="A63" s="237"/>
      <c r="B63" s="237"/>
      <c r="C63" s="238"/>
      <c r="D63" s="239"/>
      <c r="E63" s="239"/>
      <c r="F63" s="240"/>
      <c r="G63" s="491" t="str">
        <f t="shared" si="4"/>
        <v/>
      </c>
      <c r="H63" s="491" t="str">
        <f t="shared" si="5"/>
        <v/>
      </c>
      <c r="I63" s="491" t="str">
        <f>IF(G63&lt;&gt;"",G63*VLOOKUP(F63,'Group Information'!$A$19:$B$25,2,0),"")</f>
        <v/>
      </c>
      <c r="J63" s="491" t="str">
        <f>IF(H63&lt;&gt;"",H63*VLOOKUP(F63,'Group Information'!$A$19:$B$25,2,0),"")</f>
        <v/>
      </c>
      <c r="K63" s="241"/>
      <c r="L63" s="242"/>
      <c r="M63" s="243"/>
      <c r="N63" s="237"/>
      <c r="Q63" s="156"/>
      <c r="S63" s="153"/>
      <c r="T63" s="155"/>
    </row>
    <row r="64" spans="1:20" x14ac:dyDescent="0.35">
      <c r="A64" s="237"/>
      <c r="B64" s="237"/>
      <c r="C64" s="238"/>
      <c r="D64" s="239"/>
      <c r="E64" s="239"/>
      <c r="F64" s="240"/>
      <c r="G64" s="491" t="str">
        <f t="shared" si="4"/>
        <v/>
      </c>
      <c r="H64" s="491" t="str">
        <f t="shared" si="5"/>
        <v/>
      </c>
      <c r="I64" s="491" t="str">
        <f>IF(G64&lt;&gt;"",G64*VLOOKUP(F64,'Group Information'!$A$19:$B$25,2,0),"")</f>
        <v/>
      </c>
      <c r="J64" s="491" t="str">
        <f>IF(H64&lt;&gt;"",H64*VLOOKUP(F64,'Group Information'!$A$19:$B$25,2,0),"")</f>
        <v/>
      </c>
      <c r="K64" s="241"/>
      <c r="L64" s="242"/>
      <c r="M64" s="243"/>
      <c r="N64" s="237"/>
      <c r="Q64" s="156"/>
      <c r="S64" s="153"/>
      <c r="T64" s="155"/>
    </row>
    <row r="65" spans="1:20" x14ac:dyDescent="0.35">
      <c r="A65" s="237"/>
      <c r="B65" s="237"/>
      <c r="C65" s="238"/>
      <c r="D65" s="239"/>
      <c r="E65" s="239"/>
      <c r="F65" s="240"/>
      <c r="G65" s="491" t="str">
        <f t="shared" si="4"/>
        <v/>
      </c>
      <c r="H65" s="491" t="str">
        <f t="shared" si="5"/>
        <v/>
      </c>
      <c r="I65" s="491" t="str">
        <f>IF(G65&lt;&gt;"",G65*VLOOKUP(F65,'Group Information'!$A$19:$B$25,2,0),"")</f>
        <v/>
      </c>
      <c r="J65" s="491" t="str">
        <f>IF(H65&lt;&gt;"",H65*VLOOKUP(F65,'Group Information'!$A$19:$B$25,2,0),"")</f>
        <v/>
      </c>
      <c r="K65" s="241"/>
      <c r="L65" s="242"/>
      <c r="M65" s="243"/>
      <c r="N65" s="237"/>
      <c r="Q65" s="156"/>
      <c r="S65" s="153"/>
      <c r="T65" s="155"/>
    </row>
    <row r="66" spans="1:20" x14ac:dyDescent="0.35">
      <c r="A66" s="237"/>
      <c r="B66" s="237"/>
      <c r="C66" s="238"/>
      <c r="D66" s="239"/>
      <c r="E66" s="239"/>
      <c r="F66" s="240"/>
      <c r="G66" s="491" t="str">
        <f t="shared" si="4"/>
        <v/>
      </c>
      <c r="H66" s="491" t="str">
        <f t="shared" si="5"/>
        <v/>
      </c>
      <c r="I66" s="491" t="str">
        <f>IF(G66&lt;&gt;"",G66*VLOOKUP(F66,'Group Information'!$A$19:$B$25,2,0),"")</f>
        <v/>
      </c>
      <c r="J66" s="491" t="str">
        <f>IF(H66&lt;&gt;"",H66*VLOOKUP(F66,'Group Information'!$A$19:$B$25,2,0),"")</f>
        <v/>
      </c>
      <c r="K66" s="241"/>
      <c r="L66" s="242"/>
      <c r="M66" s="243"/>
      <c r="N66" s="237"/>
      <c r="Q66" s="156"/>
      <c r="S66" s="153"/>
      <c r="T66" s="155"/>
    </row>
    <row r="67" spans="1:20" x14ac:dyDescent="0.35">
      <c r="A67" s="237"/>
      <c r="B67" s="237"/>
      <c r="C67" s="238"/>
      <c r="D67" s="239"/>
      <c r="E67" s="239"/>
      <c r="F67" s="240"/>
      <c r="G67" s="491" t="str">
        <f t="shared" si="4"/>
        <v/>
      </c>
      <c r="H67" s="491" t="str">
        <f t="shared" si="5"/>
        <v/>
      </c>
      <c r="I67" s="491" t="str">
        <f>IF(G67&lt;&gt;"",G67*VLOOKUP(F67,'Group Information'!$A$19:$B$25,2,0),"")</f>
        <v/>
      </c>
      <c r="J67" s="491" t="str">
        <f>IF(H67&lt;&gt;"",H67*VLOOKUP(F67,'Group Information'!$A$19:$B$25,2,0),"")</f>
        <v/>
      </c>
      <c r="K67" s="241"/>
      <c r="L67" s="242"/>
      <c r="M67" s="243"/>
      <c r="N67" s="237"/>
      <c r="Q67" s="156"/>
      <c r="S67" s="153"/>
      <c r="T67" s="155"/>
    </row>
    <row r="68" spans="1:20" x14ac:dyDescent="0.35">
      <c r="A68" s="237"/>
      <c r="B68" s="237"/>
      <c r="C68" s="238"/>
      <c r="D68" s="239"/>
      <c r="E68" s="239"/>
      <c r="F68" s="240"/>
      <c r="G68" s="491" t="str">
        <f t="shared" si="4"/>
        <v/>
      </c>
      <c r="H68" s="491" t="str">
        <f t="shared" si="5"/>
        <v/>
      </c>
      <c r="I68" s="491" t="str">
        <f>IF(G68&lt;&gt;"",G68*VLOOKUP(F68,'Group Information'!$A$19:$B$25,2,0),"")</f>
        <v/>
      </c>
      <c r="J68" s="491" t="str">
        <f>IF(H68&lt;&gt;"",H68*VLOOKUP(F68,'Group Information'!$A$19:$B$25,2,0),"")</f>
        <v/>
      </c>
      <c r="K68" s="241"/>
      <c r="L68" s="242"/>
      <c r="M68" s="243"/>
      <c r="N68" s="237"/>
      <c r="Q68" s="156"/>
      <c r="S68" s="153"/>
      <c r="T68" s="155"/>
    </row>
    <row r="69" spans="1:20" x14ac:dyDescent="0.35">
      <c r="A69" s="237"/>
      <c r="B69" s="237"/>
      <c r="C69" s="238"/>
      <c r="D69" s="239"/>
      <c r="E69" s="239"/>
      <c r="F69" s="240"/>
      <c r="G69" s="491" t="str">
        <f t="shared" si="4"/>
        <v/>
      </c>
      <c r="H69" s="491" t="str">
        <f t="shared" si="5"/>
        <v/>
      </c>
      <c r="I69" s="491" t="str">
        <f>IF(G69&lt;&gt;"",G69*VLOOKUP(F69,'Group Information'!$A$19:$B$25,2,0),"")</f>
        <v/>
      </c>
      <c r="J69" s="491" t="str">
        <f>IF(H69&lt;&gt;"",H69*VLOOKUP(F69,'Group Information'!$A$19:$B$25,2,0),"")</f>
        <v/>
      </c>
      <c r="K69" s="241"/>
      <c r="L69" s="242"/>
      <c r="M69" s="243"/>
      <c r="N69" s="237"/>
      <c r="Q69" s="156"/>
      <c r="S69" s="153"/>
      <c r="T69" s="155"/>
    </row>
    <row r="70" spans="1:20" x14ac:dyDescent="0.35">
      <c r="A70" s="237"/>
      <c r="B70" s="237"/>
      <c r="C70" s="238"/>
      <c r="D70" s="239"/>
      <c r="E70" s="239"/>
      <c r="F70" s="240"/>
      <c r="G70" s="491" t="str">
        <f t="shared" si="4"/>
        <v/>
      </c>
      <c r="H70" s="491" t="str">
        <f t="shared" si="5"/>
        <v/>
      </c>
      <c r="I70" s="491" t="str">
        <f>IF(G70&lt;&gt;"",G70*VLOOKUP(F70,'Group Information'!$A$19:$B$25,2,0),"")</f>
        <v/>
      </c>
      <c r="J70" s="491" t="str">
        <f>IF(H70&lt;&gt;"",H70*VLOOKUP(F70,'Group Information'!$A$19:$B$25,2,0),"")</f>
        <v/>
      </c>
      <c r="K70" s="241"/>
      <c r="L70" s="242"/>
      <c r="M70" s="243"/>
      <c r="N70" s="237"/>
      <c r="Q70" s="156"/>
      <c r="S70" s="153"/>
      <c r="T70" s="155"/>
    </row>
    <row r="71" spans="1:20" x14ac:dyDescent="0.35">
      <c r="A71" s="237"/>
      <c r="B71" s="237"/>
      <c r="C71" s="238"/>
      <c r="D71" s="239"/>
      <c r="E71" s="239"/>
      <c r="F71" s="240"/>
      <c r="G71" s="491" t="str">
        <f t="shared" si="4"/>
        <v/>
      </c>
      <c r="H71" s="491" t="str">
        <f t="shared" si="5"/>
        <v/>
      </c>
      <c r="I71" s="491" t="str">
        <f>IF(G71&lt;&gt;"",G71*VLOOKUP(F71,'Group Information'!$A$19:$B$25,2,0),"")</f>
        <v/>
      </c>
      <c r="J71" s="491" t="str">
        <f>IF(H71&lt;&gt;"",H71*VLOOKUP(F71,'Group Information'!$A$19:$B$25,2,0),"")</f>
        <v/>
      </c>
      <c r="K71" s="241"/>
      <c r="L71" s="242"/>
      <c r="M71" s="243"/>
      <c r="N71" s="237"/>
      <c r="Q71" s="156"/>
      <c r="S71" s="153"/>
      <c r="T71" s="155"/>
    </row>
    <row r="72" spans="1:20" x14ac:dyDescent="0.35">
      <c r="A72" s="237"/>
      <c r="B72" s="237"/>
      <c r="C72" s="238"/>
      <c r="D72" s="239"/>
      <c r="E72" s="239"/>
      <c r="F72" s="240"/>
      <c r="G72" s="491" t="str">
        <f t="shared" si="4"/>
        <v/>
      </c>
      <c r="H72" s="491" t="str">
        <f t="shared" si="5"/>
        <v/>
      </c>
      <c r="I72" s="491" t="str">
        <f>IF(G72&lt;&gt;"",G72*VLOOKUP(F72,'Group Information'!$A$19:$B$25,2,0),"")</f>
        <v/>
      </c>
      <c r="J72" s="491" t="str">
        <f>IF(H72&lt;&gt;"",H72*VLOOKUP(F72,'Group Information'!$A$19:$B$25,2,0),"")</f>
        <v/>
      </c>
      <c r="K72" s="241"/>
      <c r="L72" s="242"/>
      <c r="M72" s="243"/>
      <c r="N72" s="237"/>
      <c r="Q72" s="156"/>
      <c r="S72" s="153"/>
      <c r="T72" s="155"/>
    </row>
    <row r="73" spans="1:20" x14ac:dyDescent="0.35">
      <c r="A73" s="237"/>
      <c r="B73" s="237"/>
      <c r="C73" s="238"/>
      <c r="D73" s="239"/>
      <c r="E73" s="239"/>
      <c r="F73" s="240"/>
      <c r="G73" s="491" t="str">
        <f t="shared" si="4"/>
        <v/>
      </c>
      <c r="H73" s="491" t="str">
        <f t="shared" si="5"/>
        <v/>
      </c>
      <c r="I73" s="491" t="str">
        <f>IF(G73&lt;&gt;"",G73*VLOOKUP(F73,'Group Information'!$A$19:$B$25,2,0),"")</f>
        <v/>
      </c>
      <c r="J73" s="491" t="str">
        <f>IF(H73&lt;&gt;"",H73*VLOOKUP(F73,'Group Information'!$A$19:$B$25,2,0),"")</f>
        <v/>
      </c>
      <c r="K73" s="241"/>
      <c r="L73" s="242"/>
      <c r="M73" s="243"/>
      <c r="N73" s="237"/>
      <c r="Q73" s="156"/>
      <c r="S73" s="153"/>
      <c r="T73" s="155"/>
    </row>
    <row r="74" spans="1:20" x14ac:dyDescent="0.35">
      <c r="A74" s="237"/>
      <c r="B74" s="237"/>
      <c r="C74" s="238"/>
      <c r="D74" s="239"/>
      <c r="E74" s="239"/>
      <c r="F74" s="240"/>
      <c r="G74" s="491" t="str">
        <f t="shared" si="4"/>
        <v/>
      </c>
      <c r="H74" s="491" t="str">
        <f t="shared" si="5"/>
        <v/>
      </c>
      <c r="I74" s="491" t="str">
        <f>IF(G74&lt;&gt;"",G74*VLOOKUP(F74,'Group Information'!$A$19:$B$25,2,0),"")</f>
        <v/>
      </c>
      <c r="J74" s="491" t="str">
        <f>IF(H74&lt;&gt;"",H74*VLOOKUP(F74,'Group Information'!$A$19:$B$25,2,0),"")</f>
        <v/>
      </c>
      <c r="K74" s="241"/>
      <c r="L74" s="242"/>
      <c r="M74" s="243"/>
      <c r="N74" s="237"/>
      <c r="Q74" s="156"/>
      <c r="S74" s="153"/>
      <c r="T74" s="155"/>
    </row>
    <row r="75" spans="1:20" x14ac:dyDescent="0.35">
      <c r="A75" s="237"/>
      <c r="B75" s="237"/>
      <c r="C75" s="238"/>
      <c r="D75" s="239"/>
      <c r="E75" s="239"/>
      <c r="F75" s="240"/>
      <c r="G75" s="491" t="str">
        <f t="shared" si="4"/>
        <v/>
      </c>
      <c r="H75" s="491" t="str">
        <f t="shared" si="5"/>
        <v/>
      </c>
      <c r="I75" s="491" t="str">
        <f>IF(G75&lt;&gt;"",G75*VLOOKUP(F75,'Group Information'!$A$19:$B$25,2,0),"")</f>
        <v/>
      </c>
      <c r="J75" s="491" t="str">
        <f>IF(H75&lt;&gt;"",H75*VLOOKUP(F75,'Group Information'!$A$19:$B$25,2,0),"")</f>
        <v/>
      </c>
      <c r="K75" s="241"/>
      <c r="L75" s="242"/>
      <c r="M75" s="243"/>
      <c r="N75" s="237"/>
      <c r="Q75" s="156"/>
      <c r="S75" s="153"/>
      <c r="T75" s="155"/>
    </row>
    <row r="76" spans="1:20" x14ac:dyDescent="0.35">
      <c r="A76" s="237"/>
      <c r="B76" s="237"/>
      <c r="C76" s="238"/>
      <c r="D76" s="239"/>
      <c r="E76" s="239"/>
      <c r="F76" s="240"/>
      <c r="G76" s="491" t="str">
        <f t="shared" si="4"/>
        <v/>
      </c>
      <c r="H76" s="491" t="str">
        <f t="shared" si="5"/>
        <v/>
      </c>
      <c r="I76" s="491" t="str">
        <f>IF(G76&lt;&gt;"",G76*VLOOKUP(F76,'Group Information'!$A$19:$B$25,2,0),"")</f>
        <v/>
      </c>
      <c r="J76" s="491" t="str">
        <f>IF(H76&lt;&gt;"",H76*VLOOKUP(F76,'Group Information'!$A$19:$B$25,2,0),"")</f>
        <v/>
      </c>
      <c r="K76" s="241"/>
      <c r="L76" s="242"/>
      <c r="M76" s="243"/>
      <c r="N76" s="237"/>
      <c r="Q76" s="156"/>
      <c r="S76" s="153"/>
      <c r="T76" s="155"/>
    </row>
    <row r="77" spans="1:20" x14ac:dyDescent="0.35">
      <c r="A77" s="237"/>
      <c r="B77" s="237"/>
      <c r="C77" s="238"/>
      <c r="D77" s="239"/>
      <c r="E77" s="239"/>
      <c r="F77" s="240"/>
      <c r="G77" s="491" t="str">
        <f t="shared" si="4"/>
        <v/>
      </c>
      <c r="H77" s="491" t="str">
        <f t="shared" si="5"/>
        <v/>
      </c>
      <c r="I77" s="491" t="str">
        <f>IF(G77&lt;&gt;"",G77*VLOOKUP(F77,'Group Information'!$A$19:$B$25,2,0),"")</f>
        <v/>
      </c>
      <c r="J77" s="491" t="str">
        <f>IF(H77&lt;&gt;"",H77*VLOOKUP(F77,'Group Information'!$A$19:$B$25,2,0),"")</f>
        <v/>
      </c>
      <c r="K77" s="241"/>
      <c r="L77" s="242"/>
      <c r="M77" s="243"/>
      <c r="N77" s="237"/>
      <c r="Q77" s="156"/>
      <c r="S77" s="153"/>
      <c r="T77" s="155"/>
    </row>
    <row r="78" spans="1:20" x14ac:dyDescent="0.35">
      <c r="A78" s="237"/>
      <c r="B78" s="237"/>
      <c r="C78" s="238"/>
      <c r="D78" s="239"/>
      <c r="E78" s="239"/>
      <c r="F78" s="240"/>
      <c r="G78" s="491" t="str">
        <f t="shared" si="4"/>
        <v/>
      </c>
      <c r="H78" s="491" t="str">
        <f t="shared" si="5"/>
        <v/>
      </c>
      <c r="I78" s="491" t="str">
        <f>IF(G78&lt;&gt;"",G78*VLOOKUP(F78,'Group Information'!$A$19:$B$25,2,0),"")</f>
        <v/>
      </c>
      <c r="J78" s="491" t="str">
        <f>IF(H78&lt;&gt;"",H78*VLOOKUP(F78,'Group Information'!$A$19:$B$25,2,0),"")</f>
        <v/>
      </c>
      <c r="K78" s="241"/>
      <c r="L78" s="242"/>
      <c r="M78" s="243"/>
      <c r="N78" s="237"/>
      <c r="Q78" s="156"/>
      <c r="S78" s="153"/>
      <c r="T78" s="155"/>
    </row>
    <row r="79" spans="1:20" x14ac:dyDescent="0.35">
      <c r="A79" s="237"/>
      <c r="B79" s="237"/>
      <c r="C79" s="238"/>
      <c r="D79" s="239"/>
      <c r="E79" s="239"/>
      <c r="F79" s="240"/>
      <c r="G79" s="491" t="str">
        <f t="shared" si="4"/>
        <v/>
      </c>
      <c r="H79" s="491" t="str">
        <f t="shared" si="5"/>
        <v/>
      </c>
      <c r="I79" s="491" t="str">
        <f>IF(G79&lt;&gt;"",G79*VLOOKUP(F79,'Group Information'!$A$19:$B$25,2,0),"")</f>
        <v/>
      </c>
      <c r="J79" s="491" t="str">
        <f>IF(H79&lt;&gt;"",H79*VLOOKUP(F79,'Group Information'!$A$19:$B$25,2,0),"")</f>
        <v/>
      </c>
      <c r="K79" s="241"/>
      <c r="L79" s="242"/>
      <c r="M79" s="243"/>
      <c r="N79" s="237"/>
      <c r="Q79" s="156"/>
      <c r="S79" s="153"/>
      <c r="T79" s="155"/>
    </row>
    <row r="80" spans="1:20" x14ac:dyDescent="0.35">
      <c r="A80" s="237"/>
      <c r="B80" s="237"/>
      <c r="C80" s="238"/>
      <c r="D80" s="239"/>
      <c r="E80" s="239"/>
      <c r="F80" s="240"/>
      <c r="G80" s="491" t="str">
        <f t="shared" ref="G80:G111" si="6">IF(D80&lt;&gt;"",C80*D80,"")</f>
        <v/>
      </c>
      <c r="H80" s="491" t="str">
        <f t="shared" ref="H80:H111" si="7">IF(D80&lt;&gt;"",G80+E80,"")</f>
        <v/>
      </c>
      <c r="I80" s="491" t="str">
        <f>IF(G80&lt;&gt;"",G80*VLOOKUP(F80,'Group Information'!$A$19:$B$25,2,0),"")</f>
        <v/>
      </c>
      <c r="J80" s="491" t="str">
        <f>IF(H80&lt;&gt;"",H80*VLOOKUP(F80,'Group Information'!$A$19:$B$25,2,0),"")</f>
        <v/>
      </c>
      <c r="K80" s="241"/>
      <c r="L80" s="242"/>
      <c r="M80" s="243"/>
      <c r="N80" s="237"/>
      <c r="Q80" s="156"/>
      <c r="S80" s="153"/>
      <c r="T80" s="155"/>
    </row>
    <row r="81" spans="1:20" x14ac:dyDescent="0.35">
      <c r="A81" s="237"/>
      <c r="B81" s="237"/>
      <c r="C81" s="238"/>
      <c r="D81" s="239"/>
      <c r="E81" s="239"/>
      <c r="F81" s="240"/>
      <c r="G81" s="491" t="str">
        <f t="shared" si="6"/>
        <v/>
      </c>
      <c r="H81" s="491" t="str">
        <f t="shared" si="7"/>
        <v/>
      </c>
      <c r="I81" s="491" t="str">
        <f>IF(G81&lt;&gt;"",G81*VLOOKUP(F81,'Group Information'!$A$19:$B$25,2,0),"")</f>
        <v/>
      </c>
      <c r="J81" s="491" t="str">
        <f>IF(H81&lt;&gt;"",H81*VLOOKUP(F81,'Group Information'!$A$19:$B$25,2,0),"")</f>
        <v/>
      </c>
      <c r="K81" s="241"/>
      <c r="L81" s="242"/>
      <c r="M81" s="243"/>
      <c r="N81" s="237"/>
      <c r="Q81" s="156"/>
      <c r="S81" s="153"/>
      <c r="T81" s="155"/>
    </row>
    <row r="82" spans="1:20" x14ac:dyDescent="0.35">
      <c r="A82" s="237"/>
      <c r="B82" s="237"/>
      <c r="C82" s="238"/>
      <c r="D82" s="239"/>
      <c r="E82" s="239"/>
      <c r="F82" s="240"/>
      <c r="G82" s="491" t="str">
        <f t="shared" si="6"/>
        <v/>
      </c>
      <c r="H82" s="491" t="str">
        <f t="shared" si="7"/>
        <v/>
      </c>
      <c r="I82" s="491" t="str">
        <f>IF(G82&lt;&gt;"",G82*VLOOKUP(F82,'Group Information'!$A$19:$B$25,2,0),"")</f>
        <v/>
      </c>
      <c r="J82" s="491" t="str">
        <f>IF(H82&lt;&gt;"",H82*VLOOKUP(F82,'Group Information'!$A$19:$B$25,2,0),"")</f>
        <v/>
      </c>
      <c r="K82" s="241"/>
      <c r="L82" s="242"/>
      <c r="M82" s="243"/>
      <c r="N82" s="237"/>
      <c r="Q82" s="156"/>
      <c r="S82" s="153"/>
      <c r="T82" s="155"/>
    </row>
    <row r="83" spans="1:20" x14ac:dyDescent="0.35">
      <c r="A83" s="237"/>
      <c r="B83" s="237"/>
      <c r="C83" s="238"/>
      <c r="D83" s="239"/>
      <c r="E83" s="239"/>
      <c r="F83" s="240"/>
      <c r="G83" s="491" t="str">
        <f t="shared" si="6"/>
        <v/>
      </c>
      <c r="H83" s="491" t="str">
        <f t="shared" si="7"/>
        <v/>
      </c>
      <c r="I83" s="491" t="str">
        <f>IF(G83&lt;&gt;"",G83*VLOOKUP(F83,'Group Information'!$A$19:$B$25,2,0),"")</f>
        <v/>
      </c>
      <c r="J83" s="491" t="str">
        <f>IF(H83&lt;&gt;"",H83*VLOOKUP(F83,'Group Information'!$A$19:$B$25,2,0),"")</f>
        <v/>
      </c>
      <c r="K83" s="241"/>
      <c r="L83" s="242"/>
      <c r="M83" s="243"/>
      <c r="N83" s="237"/>
      <c r="Q83" s="156"/>
      <c r="S83" s="153"/>
      <c r="T83" s="155"/>
    </row>
    <row r="84" spans="1:20" x14ac:dyDescent="0.35">
      <c r="A84" s="237"/>
      <c r="B84" s="237"/>
      <c r="C84" s="238"/>
      <c r="D84" s="239"/>
      <c r="E84" s="239"/>
      <c r="F84" s="240"/>
      <c r="G84" s="491" t="str">
        <f t="shared" si="6"/>
        <v/>
      </c>
      <c r="H84" s="491" t="str">
        <f t="shared" si="7"/>
        <v/>
      </c>
      <c r="I84" s="491" t="str">
        <f>IF(G84&lt;&gt;"",G84*VLOOKUP(F84,'Group Information'!$A$19:$B$25,2,0),"")</f>
        <v/>
      </c>
      <c r="J84" s="491" t="str">
        <f>IF(H84&lt;&gt;"",H84*VLOOKUP(F84,'Group Information'!$A$19:$B$25,2,0),"")</f>
        <v/>
      </c>
      <c r="K84" s="241"/>
      <c r="L84" s="242"/>
      <c r="M84" s="243"/>
      <c r="N84" s="237"/>
      <c r="Q84" s="156"/>
      <c r="S84" s="153"/>
      <c r="T84" s="155"/>
    </row>
    <row r="85" spans="1:20" x14ac:dyDescent="0.35">
      <c r="A85" s="237"/>
      <c r="B85" s="237"/>
      <c r="C85" s="238"/>
      <c r="D85" s="239"/>
      <c r="E85" s="239"/>
      <c r="F85" s="240"/>
      <c r="G85" s="491" t="str">
        <f t="shared" si="6"/>
        <v/>
      </c>
      <c r="H85" s="491" t="str">
        <f t="shared" si="7"/>
        <v/>
      </c>
      <c r="I85" s="491" t="str">
        <f>IF(G85&lt;&gt;"",G85*VLOOKUP(F85,'Group Information'!$A$19:$B$25,2,0),"")</f>
        <v/>
      </c>
      <c r="J85" s="491" t="str">
        <f>IF(H85&lt;&gt;"",H85*VLOOKUP(F85,'Group Information'!$A$19:$B$25,2,0),"")</f>
        <v/>
      </c>
      <c r="K85" s="241"/>
      <c r="L85" s="242"/>
      <c r="M85" s="243"/>
      <c r="N85" s="237"/>
      <c r="Q85" s="156"/>
      <c r="S85" s="153"/>
      <c r="T85" s="155"/>
    </row>
    <row r="86" spans="1:20" x14ac:dyDescent="0.35">
      <c r="A86" s="237"/>
      <c r="B86" s="237"/>
      <c r="C86" s="238"/>
      <c r="D86" s="239"/>
      <c r="E86" s="239"/>
      <c r="F86" s="240"/>
      <c r="G86" s="491" t="str">
        <f t="shared" si="6"/>
        <v/>
      </c>
      <c r="H86" s="491" t="str">
        <f t="shared" si="7"/>
        <v/>
      </c>
      <c r="I86" s="491" t="str">
        <f>IF(G86&lt;&gt;"",G86*VLOOKUP(F86,'Group Information'!$A$19:$B$25,2,0),"")</f>
        <v/>
      </c>
      <c r="J86" s="491" t="str">
        <f>IF(H86&lt;&gt;"",H86*VLOOKUP(F86,'Group Information'!$A$19:$B$25,2,0),"")</f>
        <v/>
      </c>
      <c r="K86" s="241"/>
      <c r="L86" s="242"/>
      <c r="M86" s="243"/>
      <c r="N86" s="237"/>
      <c r="Q86" s="156"/>
      <c r="S86" s="153"/>
      <c r="T86" s="155"/>
    </row>
    <row r="87" spans="1:20" x14ac:dyDescent="0.35">
      <c r="A87" s="237"/>
      <c r="B87" s="237"/>
      <c r="C87" s="238"/>
      <c r="D87" s="239"/>
      <c r="E87" s="239"/>
      <c r="F87" s="240"/>
      <c r="G87" s="491" t="str">
        <f t="shared" si="6"/>
        <v/>
      </c>
      <c r="H87" s="491" t="str">
        <f t="shared" si="7"/>
        <v/>
      </c>
      <c r="I87" s="491" t="str">
        <f>IF(G87&lt;&gt;"",G87*VLOOKUP(F87,'Group Information'!$A$19:$B$25,2,0),"")</f>
        <v/>
      </c>
      <c r="J87" s="491" t="str">
        <f>IF(H87&lt;&gt;"",H87*VLOOKUP(F87,'Group Information'!$A$19:$B$25,2,0),"")</f>
        <v/>
      </c>
      <c r="K87" s="241"/>
      <c r="L87" s="242"/>
      <c r="M87" s="243"/>
      <c r="N87" s="237"/>
      <c r="Q87" s="156"/>
      <c r="S87" s="153"/>
      <c r="T87" s="155"/>
    </row>
    <row r="88" spans="1:20" x14ac:dyDescent="0.35">
      <c r="A88" s="237"/>
      <c r="B88" s="237"/>
      <c r="C88" s="238"/>
      <c r="D88" s="239"/>
      <c r="E88" s="239"/>
      <c r="F88" s="240"/>
      <c r="G88" s="491" t="str">
        <f t="shared" si="6"/>
        <v/>
      </c>
      <c r="H88" s="491" t="str">
        <f t="shared" si="7"/>
        <v/>
      </c>
      <c r="I88" s="491" t="str">
        <f>IF(G88&lt;&gt;"",G88*VLOOKUP(F88,'Group Information'!$A$19:$B$25,2,0),"")</f>
        <v/>
      </c>
      <c r="J88" s="491" t="str">
        <f>IF(H88&lt;&gt;"",H88*VLOOKUP(F88,'Group Information'!$A$19:$B$25,2,0),"")</f>
        <v/>
      </c>
      <c r="K88" s="241"/>
      <c r="L88" s="242"/>
      <c r="M88" s="243"/>
      <c r="N88" s="237"/>
      <c r="Q88" s="156"/>
      <c r="S88" s="153"/>
      <c r="T88" s="155"/>
    </row>
    <row r="89" spans="1:20" x14ac:dyDescent="0.35">
      <c r="A89" s="237"/>
      <c r="B89" s="237"/>
      <c r="C89" s="238"/>
      <c r="D89" s="239"/>
      <c r="E89" s="239"/>
      <c r="F89" s="240"/>
      <c r="G89" s="491" t="str">
        <f t="shared" si="6"/>
        <v/>
      </c>
      <c r="H89" s="491" t="str">
        <f t="shared" si="7"/>
        <v/>
      </c>
      <c r="I89" s="491" t="str">
        <f>IF(G89&lt;&gt;"",G89*VLOOKUP(F89,'Group Information'!$A$19:$B$25,2,0),"")</f>
        <v/>
      </c>
      <c r="J89" s="491" t="str">
        <f>IF(H89&lt;&gt;"",H89*VLOOKUP(F89,'Group Information'!$A$19:$B$25,2,0),"")</f>
        <v/>
      </c>
      <c r="K89" s="241"/>
      <c r="L89" s="242"/>
      <c r="M89" s="243"/>
      <c r="N89" s="237"/>
      <c r="Q89" s="156"/>
      <c r="S89" s="153"/>
      <c r="T89" s="155"/>
    </row>
    <row r="90" spans="1:20" x14ac:dyDescent="0.35">
      <c r="A90" s="237"/>
      <c r="B90" s="237"/>
      <c r="C90" s="238"/>
      <c r="D90" s="239"/>
      <c r="E90" s="239"/>
      <c r="F90" s="240"/>
      <c r="G90" s="491" t="str">
        <f t="shared" si="6"/>
        <v/>
      </c>
      <c r="H90" s="491" t="str">
        <f t="shared" si="7"/>
        <v/>
      </c>
      <c r="I90" s="491" t="str">
        <f>IF(G90&lt;&gt;"",G90*VLOOKUP(F90,'Group Information'!$A$19:$B$25,2,0),"")</f>
        <v/>
      </c>
      <c r="J90" s="491" t="str">
        <f>IF(H90&lt;&gt;"",H90*VLOOKUP(F90,'Group Information'!$A$19:$B$25,2,0),"")</f>
        <v/>
      </c>
      <c r="K90" s="241"/>
      <c r="L90" s="242"/>
      <c r="M90" s="243"/>
      <c r="N90" s="237"/>
      <c r="Q90" s="156"/>
      <c r="S90" s="153"/>
      <c r="T90" s="155"/>
    </row>
    <row r="91" spans="1:20" x14ac:dyDescent="0.35">
      <c r="A91" s="237"/>
      <c r="B91" s="237"/>
      <c r="C91" s="238"/>
      <c r="D91" s="239"/>
      <c r="E91" s="239"/>
      <c r="F91" s="240"/>
      <c r="G91" s="491" t="str">
        <f t="shared" si="6"/>
        <v/>
      </c>
      <c r="H91" s="491" t="str">
        <f t="shared" si="7"/>
        <v/>
      </c>
      <c r="I91" s="491" t="str">
        <f>IF(G91&lt;&gt;"",G91*VLOOKUP(F91,'Group Information'!$A$19:$B$25,2,0),"")</f>
        <v/>
      </c>
      <c r="J91" s="491" t="str">
        <f>IF(H91&lt;&gt;"",H91*VLOOKUP(F91,'Group Information'!$A$19:$B$25,2,0),"")</f>
        <v/>
      </c>
      <c r="K91" s="241"/>
      <c r="L91" s="242"/>
      <c r="M91" s="243"/>
      <c r="N91" s="237"/>
      <c r="Q91" s="156"/>
      <c r="S91" s="153"/>
      <c r="T91" s="155"/>
    </row>
    <row r="92" spans="1:20" x14ac:dyDescent="0.35">
      <c r="A92" s="237"/>
      <c r="B92" s="237"/>
      <c r="C92" s="238"/>
      <c r="D92" s="239"/>
      <c r="E92" s="239"/>
      <c r="F92" s="240"/>
      <c r="G92" s="491" t="str">
        <f t="shared" si="6"/>
        <v/>
      </c>
      <c r="H92" s="491" t="str">
        <f t="shared" si="7"/>
        <v/>
      </c>
      <c r="I92" s="491" t="str">
        <f>IF(G92&lt;&gt;"",G92*VLOOKUP(F92,'Group Information'!$A$19:$B$25,2,0),"")</f>
        <v/>
      </c>
      <c r="J92" s="491" t="str">
        <f>IF(H92&lt;&gt;"",H92*VLOOKUP(F92,'Group Information'!$A$19:$B$25,2,0),"")</f>
        <v/>
      </c>
      <c r="K92" s="241"/>
      <c r="L92" s="242"/>
      <c r="M92" s="243"/>
      <c r="N92" s="237"/>
      <c r="Q92" s="156"/>
      <c r="S92" s="153"/>
      <c r="T92" s="155"/>
    </row>
    <row r="93" spans="1:20" x14ac:dyDescent="0.35">
      <c r="A93" s="237"/>
      <c r="B93" s="237"/>
      <c r="C93" s="238"/>
      <c r="D93" s="239"/>
      <c r="E93" s="239"/>
      <c r="F93" s="240"/>
      <c r="G93" s="491" t="str">
        <f t="shared" si="6"/>
        <v/>
      </c>
      <c r="H93" s="491" t="str">
        <f t="shared" si="7"/>
        <v/>
      </c>
      <c r="I93" s="491" t="str">
        <f>IF(G93&lt;&gt;"",G93*VLOOKUP(F93,'Group Information'!$A$19:$B$25,2,0),"")</f>
        <v/>
      </c>
      <c r="J93" s="491" t="str">
        <f>IF(H93&lt;&gt;"",H93*VLOOKUP(F93,'Group Information'!$A$19:$B$25,2,0),"")</f>
        <v/>
      </c>
      <c r="K93" s="241"/>
      <c r="L93" s="242"/>
      <c r="M93" s="243"/>
      <c r="N93" s="237"/>
      <c r="Q93" s="156"/>
      <c r="S93" s="153"/>
      <c r="T93" s="155"/>
    </row>
    <row r="94" spans="1:20" x14ac:dyDescent="0.35">
      <c r="A94" s="237"/>
      <c r="B94" s="237"/>
      <c r="C94" s="238"/>
      <c r="D94" s="239"/>
      <c r="E94" s="239"/>
      <c r="F94" s="240"/>
      <c r="G94" s="491" t="str">
        <f t="shared" si="6"/>
        <v/>
      </c>
      <c r="H94" s="491" t="str">
        <f t="shared" si="7"/>
        <v/>
      </c>
      <c r="I94" s="491" t="str">
        <f>IF(G94&lt;&gt;"",G94*VLOOKUP(F94,'Group Information'!$A$19:$B$25,2,0),"")</f>
        <v/>
      </c>
      <c r="J94" s="491" t="str">
        <f>IF(H94&lt;&gt;"",H94*VLOOKUP(F94,'Group Information'!$A$19:$B$25,2,0),"")</f>
        <v/>
      </c>
      <c r="K94" s="241"/>
      <c r="L94" s="242"/>
      <c r="M94" s="243"/>
      <c r="N94" s="237"/>
      <c r="Q94" s="156"/>
      <c r="S94" s="153"/>
      <c r="T94" s="155"/>
    </row>
    <row r="95" spans="1:20" x14ac:dyDescent="0.35">
      <c r="A95" s="237"/>
      <c r="B95" s="237"/>
      <c r="C95" s="238"/>
      <c r="D95" s="239"/>
      <c r="E95" s="239"/>
      <c r="F95" s="240"/>
      <c r="G95" s="491" t="str">
        <f t="shared" si="6"/>
        <v/>
      </c>
      <c r="H95" s="491" t="str">
        <f t="shared" si="7"/>
        <v/>
      </c>
      <c r="I95" s="491" t="str">
        <f>IF(G95&lt;&gt;"",G95*VLOOKUP(F95,'Group Information'!$A$19:$B$25,2,0),"")</f>
        <v/>
      </c>
      <c r="J95" s="491" t="str">
        <f>IF(H95&lt;&gt;"",H95*VLOOKUP(F95,'Group Information'!$A$19:$B$25,2,0),"")</f>
        <v/>
      </c>
      <c r="K95" s="241"/>
      <c r="L95" s="242"/>
      <c r="M95" s="243"/>
      <c r="N95" s="237"/>
      <c r="Q95" s="156"/>
      <c r="S95" s="153"/>
      <c r="T95" s="155"/>
    </row>
    <row r="96" spans="1:20" x14ac:dyDescent="0.35">
      <c r="A96" s="237"/>
      <c r="B96" s="237"/>
      <c r="C96" s="238"/>
      <c r="D96" s="239"/>
      <c r="E96" s="239"/>
      <c r="F96" s="240"/>
      <c r="G96" s="491" t="str">
        <f t="shared" si="6"/>
        <v/>
      </c>
      <c r="H96" s="491" t="str">
        <f t="shared" si="7"/>
        <v/>
      </c>
      <c r="I96" s="491" t="str">
        <f>IF(G96&lt;&gt;"",G96*VLOOKUP(F96,'Group Information'!$A$19:$B$25,2,0),"")</f>
        <v/>
      </c>
      <c r="J96" s="491" t="str">
        <f>IF(H96&lt;&gt;"",H96*VLOOKUP(F96,'Group Information'!$A$19:$B$25,2,0),"")</f>
        <v/>
      </c>
      <c r="K96" s="241"/>
      <c r="L96" s="242"/>
      <c r="M96" s="243"/>
      <c r="N96" s="237"/>
      <c r="Q96" s="156"/>
      <c r="S96" s="153"/>
      <c r="T96" s="155"/>
    </row>
    <row r="97" spans="1:20" x14ac:dyDescent="0.35">
      <c r="A97" s="237"/>
      <c r="B97" s="237"/>
      <c r="C97" s="238"/>
      <c r="D97" s="239"/>
      <c r="E97" s="239"/>
      <c r="F97" s="240"/>
      <c r="G97" s="491" t="str">
        <f t="shared" si="6"/>
        <v/>
      </c>
      <c r="H97" s="491" t="str">
        <f t="shared" si="7"/>
        <v/>
      </c>
      <c r="I97" s="491" t="str">
        <f>IF(G97&lt;&gt;"",G97*VLOOKUP(F97,'Group Information'!$A$19:$B$25,2,0),"")</f>
        <v/>
      </c>
      <c r="J97" s="491" t="str">
        <f>IF(H97&lt;&gt;"",H97*VLOOKUP(F97,'Group Information'!$A$19:$B$25,2,0),"")</f>
        <v/>
      </c>
      <c r="K97" s="241"/>
      <c r="L97" s="242"/>
      <c r="M97" s="243"/>
      <c r="N97" s="237"/>
      <c r="Q97" s="156"/>
      <c r="S97" s="153"/>
      <c r="T97" s="155"/>
    </row>
    <row r="98" spans="1:20" x14ac:dyDescent="0.35">
      <c r="A98" s="237"/>
      <c r="B98" s="237"/>
      <c r="C98" s="238"/>
      <c r="D98" s="239"/>
      <c r="E98" s="239"/>
      <c r="F98" s="240"/>
      <c r="G98" s="491" t="str">
        <f t="shared" si="6"/>
        <v/>
      </c>
      <c r="H98" s="491" t="str">
        <f t="shared" si="7"/>
        <v/>
      </c>
      <c r="I98" s="491" t="str">
        <f>IF(G98&lt;&gt;"",G98*VLOOKUP(F98,'Group Information'!$A$19:$B$25,2,0),"")</f>
        <v/>
      </c>
      <c r="J98" s="491" t="str">
        <f>IF(H98&lt;&gt;"",H98*VLOOKUP(F98,'Group Information'!$A$19:$B$25,2,0),"")</f>
        <v/>
      </c>
      <c r="K98" s="241"/>
      <c r="L98" s="242"/>
      <c r="M98" s="243"/>
      <c r="N98" s="237"/>
      <c r="Q98" s="156"/>
      <c r="S98" s="153"/>
      <c r="T98" s="155"/>
    </row>
    <row r="99" spans="1:20" x14ac:dyDescent="0.35">
      <c r="A99" s="237"/>
      <c r="B99" s="237"/>
      <c r="C99" s="238"/>
      <c r="D99" s="239"/>
      <c r="E99" s="239"/>
      <c r="F99" s="240"/>
      <c r="G99" s="491" t="str">
        <f t="shared" si="6"/>
        <v/>
      </c>
      <c r="H99" s="491" t="str">
        <f t="shared" si="7"/>
        <v/>
      </c>
      <c r="I99" s="491" t="str">
        <f>IF(G99&lt;&gt;"",G99*VLOOKUP(F99,'Group Information'!$A$19:$B$25,2,0),"")</f>
        <v/>
      </c>
      <c r="J99" s="491" t="str">
        <f>IF(H99&lt;&gt;"",H99*VLOOKUP(F99,'Group Information'!$A$19:$B$25,2,0),"")</f>
        <v/>
      </c>
      <c r="K99" s="241"/>
      <c r="L99" s="242"/>
      <c r="M99" s="243"/>
      <c r="N99" s="237"/>
      <c r="Q99" s="156"/>
      <c r="S99" s="153"/>
      <c r="T99" s="155"/>
    </row>
    <row r="100" spans="1:20" x14ac:dyDescent="0.35">
      <c r="A100" s="237"/>
      <c r="B100" s="237"/>
      <c r="C100" s="238"/>
      <c r="D100" s="239"/>
      <c r="E100" s="239"/>
      <c r="F100" s="240"/>
      <c r="G100" s="491" t="str">
        <f t="shared" si="6"/>
        <v/>
      </c>
      <c r="H100" s="491" t="str">
        <f t="shared" si="7"/>
        <v/>
      </c>
      <c r="I100" s="491" t="str">
        <f>IF(G100&lt;&gt;"",G100*VLOOKUP(F100,'Group Information'!$A$19:$B$25,2,0),"")</f>
        <v/>
      </c>
      <c r="J100" s="491" t="str">
        <f>IF(H100&lt;&gt;"",H100*VLOOKUP(F100,'Group Information'!$A$19:$B$25,2,0),"")</f>
        <v/>
      </c>
      <c r="K100" s="241"/>
      <c r="L100" s="242"/>
      <c r="M100" s="243"/>
      <c r="N100" s="237"/>
      <c r="Q100" s="156"/>
      <c r="S100" s="153"/>
      <c r="T100" s="155"/>
    </row>
    <row r="101" spans="1:20" x14ac:dyDescent="0.35">
      <c r="A101" s="237"/>
      <c r="B101" s="237"/>
      <c r="C101" s="238"/>
      <c r="D101" s="239"/>
      <c r="E101" s="239"/>
      <c r="F101" s="240"/>
      <c r="G101" s="491" t="str">
        <f t="shared" si="6"/>
        <v/>
      </c>
      <c r="H101" s="491" t="str">
        <f t="shared" si="7"/>
        <v/>
      </c>
      <c r="I101" s="491" t="str">
        <f>IF(G101&lt;&gt;"",G101*VLOOKUP(F101,'Group Information'!$A$19:$B$25,2,0),"")</f>
        <v/>
      </c>
      <c r="J101" s="491" t="str">
        <f>IF(H101&lt;&gt;"",H101*VLOOKUP(F101,'Group Information'!$A$19:$B$25,2,0),"")</f>
        <v/>
      </c>
      <c r="K101" s="241"/>
      <c r="L101" s="242"/>
      <c r="M101" s="243"/>
      <c r="N101" s="237"/>
      <c r="Q101" s="156"/>
      <c r="S101" s="153"/>
      <c r="T101" s="155"/>
    </row>
    <row r="102" spans="1:20" x14ac:dyDescent="0.35">
      <c r="A102" s="237"/>
      <c r="B102" s="237"/>
      <c r="C102" s="238"/>
      <c r="D102" s="239"/>
      <c r="E102" s="239"/>
      <c r="F102" s="240"/>
      <c r="G102" s="491" t="str">
        <f t="shared" si="6"/>
        <v/>
      </c>
      <c r="H102" s="491" t="str">
        <f t="shared" si="7"/>
        <v/>
      </c>
      <c r="I102" s="491" t="str">
        <f>IF(G102&lt;&gt;"",G102*VLOOKUP(F102,'Group Information'!$A$19:$B$25,2,0),"")</f>
        <v/>
      </c>
      <c r="J102" s="491" t="str">
        <f>IF(H102&lt;&gt;"",H102*VLOOKUP(F102,'Group Information'!$A$19:$B$25,2,0),"")</f>
        <v/>
      </c>
      <c r="K102" s="241"/>
      <c r="L102" s="242"/>
      <c r="M102" s="243"/>
      <c r="N102" s="237"/>
      <c r="Q102" s="156"/>
      <c r="S102" s="153"/>
      <c r="T102" s="155"/>
    </row>
    <row r="103" spans="1:20" x14ac:dyDescent="0.35">
      <c r="A103" s="237"/>
      <c r="B103" s="237"/>
      <c r="C103" s="238"/>
      <c r="D103" s="239"/>
      <c r="E103" s="239"/>
      <c r="F103" s="240"/>
      <c r="G103" s="491" t="str">
        <f t="shared" si="6"/>
        <v/>
      </c>
      <c r="H103" s="491" t="str">
        <f t="shared" si="7"/>
        <v/>
      </c>
      <c r="I103" s="491" t="str">
        <f>IF(G103&lt;&gt;"",G103*VLOOKUP(F103,'Group Information'!$A$19:$B$25,2,0),"")</f>
        <v/>
      </c>
      <c r="J103" s="491" t="str">
        <f>IF(H103&lt;&gt;"",H103*VLOOKUP(F103,'Group Information'!$A$19:$B$25,2,0),"")</f>
        <v/>
      </c>
      <c r="K103" s="241"/>
      <c r="L103" s="242"/>
      <c r="M103" s="243"/>
      <c r="N103" s="237"/>
      <c r="Q103" s="156"/>
      <c r="S103" s="153"/>
      <c r="T103" s="155"/>
    </row>
    <row r="104" spans="1:20" x14ac:dyDescent="0.35">
      <c r="A104" s="237"/>
      <c r="B104" s="237"/>
      <c r="C104" s="238"/>
      <c r="D104" s="239"/>
      <c r="E104" s="239"/>
      <c r="F104" s="240"/>
      <c r="G104" s="491" t="str">
        <f t="shared" si="6"/>
        <v/>
      </c>
      <c r="H104" s="491" t="str">
        <f t="shared" si="7"/>
        <v/>
      </c>
      <c r="I104" s="491" t="str">
        <f>IF(G104&lt;&gt;"",G104*VLOOKUP(F104,'Group Information'!$A$19:$B$25,2,0),"")</f>
        <v/>
      </c>
      <c r="J104" s="491" t="str">
        <f>IF(H104&lt;&gt;"",H104*VLOOKUP(F104,'Group Information'!$A$19:$B$25,2,0),"")</f>
        <v/>
      </c>
      <c r="K104" s="241"/>
      <c r="L104" s="242"/>
      <c r="M104" s="243"/>
      <c r="N104" s="237"/>
      <c r="Q104" s="156"/>
      <c r="S104" s="153"/>
      <c r="T104" s="155"/>
    </row>
    <row r="105" spans="1:20" x14ac:dyDescent="0.35">
      <c r="A105" s="237"/>
      <c r="B105" s="237"/>
      <c r="C105" s="238"/>
      <c r="D105" s="239"/>
      <c r="E105" s="239"/>
      <c r="F105" s="240"/>
      <c r="G105" s="491" t="str">
        <f t="shared" si="6"/>
        <v/>
      </c>
      <c r="H105" s="491" t="str">
        <f t="shared" si="7"/>
        <v/>
      </c>
      <c r="I105" s="491" t="str">
        <f>IF(G105&lt;&gt;"",G105*VLOOKUP(F105,'Group Information'!$A$19:$B$25,2,0),"")</f>
        <v/>
      </c>
      <c r="J105" s="491" t="str">
        <f>IF(H105&lt;&gt;"",H105*VLOOKUP(F105,'Group Information'!$A$19:$B$25,2,0),"")</f>
        <v/>
      </c>
      <c r="K105" s="241"/>
      <c r="L105" s="242"/>
      <c r="M105" s="243"/>
      <c r="N105" s="237"/>
      <c r="Q105" s="156"/>
      <c r="S105" s="153"/>
      <c r="T105" s="155"/>
    </row>
    <row r="106" spans="1:20" x14ac:dyDescent="0.35">
      <c r="A106" s="237"/>
      <c r="B106" s="237"/>
      <c r="C106" s="238"/>
      <c r="D106" s="239"/>
      <c r="E106" s="239"/>
      <c r="F106" s="240"/>
      <c r="G106" s="491" t="str">
        <f t="shared" si="6"/>
        <v/>
      </c>
      <c r="H106" s="491" t="str">
        <f t="shared" si="7"/>
        <v/>
      </c>
      <c r="I106" s="491" t="str">
        <f>IF(G106&lt;&gt;"",G106*VLOOKUP(F106,'Group Information'!$A$19:$B$25,2,0),"")</f>
        <v/>
      </c>
      <c r="J106" s="491" t="str">
        <f>IF(H106&lt;&gt;"",H106*VLOOKUP(F106,'Group Information'!$A$19:$B$25,2,0),"")</f>
        <v/>
      </c>
      <c r="K106" s="241"/>
      <c r="L106" s="242"/>
      <c r="M106" s="243"/>
      <c r="N106" s="237"/>
      <c r="Q106" s="156"/>
      <c r="S106" s="153"/>
      <c r="T106" s="155"/>
    </row>
    <row r="107" spans="1:20" x14ac:dyDescent="0.35">
      <c r="A107" s="237"/>
      <c r="B107" s="237"/>
      <c r="C107" s="238"/>
      <c r="D107" s="239"/>
      <c r="E107" s="239"/>
      <c r="F107" s="240"/>
      <c r="G107" s="491" t="str">
        <f t="shared" si="6"/>
        <v/>
      </c>
      <c r="H107" s="491" t="str">
        <f t="shared" si="7"/>
        <v/>
      </c>
      <c r="I107" s="491" t="str">
        <f>IF(G107&lt;&gt;"",G107*VLOOKUP(F107,'Group Information'!$A$19:$B$25,2,0),"")</f>
        <v/>
      </c>
      <c r="J107" s="491" t="str">
        <f>IF(H107&lt;&gt;"",H107*VLOOKUP(F107,'Group Information'!$A$19:$B$25,2,0),"")</f>
        <v/>
      </c>
      <c r="K107" s="241"/>
      <c r="L107" s="242"/>
      <c r="M107" s="243"/>
      <c r="N107" s="237"/>
      <c r="Q107" s="156"/>
      <c r="S107" s="153"/>
      <c r="T107" s="155"/>
    </row>
    <row r="108" spans="1:20" x14ac:dyDescent="0.35">
      <c r="A108" s="237"/>
      <c r="B108" s="237"/>
      <c r="C108" s="238"/>
      <c r="D108" s="239"/>
      <c r="E108" s="239"/>
      <c r="F108" s="240"/>
      <c r="G108" s="491" t="str">
        <f t="shared" si="6"/>
        <v/>
      </c>
      <c r="H108" s="491" t="str">
        <f t="shared" si="7"/>
        <v/>
      </c>
      <c r="I108" s="491" t="str">
        <f>IF(G108&lt;&gt;"",G108*VLOOKUP(F108,'Group Information'!$A$19:$B$25,2,0),"")</f>
        <v/>
      </c>
      <c r="J108" s="491" t="str">
        <f>IF(H108&lt;&gt;"",H108*VLOOKUP(F108,'Group Information'!$A$19:$B$25,2,0),"")</f>
        <v/>
      </c>
      <c r="K108" s="241"/>
      <c r="L108" s="242"/>
      <c r="M108" s="243"/>
      <c r="N108" s="237"/>
      <c r="Q108" s="156"/>
      <c r="S108" s="153"/>
      <c r="T108" s="155"/>
    </row>
    <row r="109" spans="1:20" x14ac:dyDescent="0.35">
      <c r="A109" s="237"/>
      <c r="B109" s="237"/>
      <c r="C109" s="238"/>
      <c r="D109" s="239"/>
      <c r="E109" s="239"/>
      <c r="F109" s="240"/>
      <c r="G109" s="491" t="str">
        <f t="shared" si="6"/>
        <v/>
      </c>
      <c r="H109" s="491" t="str">
        <f t="shared" si="7"/>
        <v/>
      </c>
      <c r="I109" s="491" t="str">
        <f>IF(G109&lt;&gt;"",G109*VLOOKUP(F109,'Group Information'!$A$19:$B$25,2,0),"")</f>
        <v/>
      </c>
      <c r="J109" s="491" t="str">
        <f>IF(H109&lt;&gt;"",H109*VLOOKUP(F109,'Group Information'!$A$19:$B$25,2,0),"")</f>
        <v/>
      </c>
      <c r="K109" s="241"/>
      <c r="L109" s="242"/>
      <c r="M109" s="243"/>
      <c r="N109" s="237"/>
      <c r="Q109" s="156"/>
      <c r="S109" s="153"/>
      <c r="T109" s="155"/>
    </row>
    <row r="110" spans="1:20" x14ac:dyDescent="0.35">
      <c r="A110" s="237"/>
      <c r="B110" s="237"/>
      <c r="C110" s="238"/>
      <c r="D110" s="239"/>
      <c r="E110" s="239"/>
      <c r="F110" s="240"/>
      <c r="G110" s="491" t="str">
        <f t="shared" si="6"/>
        <v/>
      </c>
      <c r="H110" s="491" t="str">
        <f t="shared" si="7"/>
        <v/>
      </c>
      <c r="I110" s="491" t="str">
        <f>IF(G110&lt;&gt;"",G110*VLOOKUP(F110,'Group Information'!$A$19:$B$25,2,0),"")</f>
        <v/>
      </c>
      <c r="J110" s="491" t="str">
        <f>IF(H110&lt;&gt;"",H110*VLOOKUP(F110,'Group Information'!$A$19:$B$25,2,0),"")</f>
        <v/>
      </c>
      <c r="K110" s="241"/>
      <c r="L110" s="242"/>
      <c r="M110" s="243"/>
      <c r="N110" s="237"/>
      <c r="Q110" s="156"/>
      <c r="S110" s="153"/>
      <c r="T110" s="155"/>
    </row>
    <row r="111" spans="1:20" x14ac:dyDescent="0.35">
      <c r="A111" s="237"/>
      <c r="B111" s="237"/>
      <c r="C111" s="238"/>
      <c r="D111" s="239"/>
      <c r="E111" s="239"/>
      <c r="F111" s="240"/>
      <c r="G111" s="491" t="str">
        <f t="shared" si="6"/>
        <v/>
      </c>
      <c r="H111" s="491" t="str">
        <f t="shared" si="7"/>
        <v/>
      </c>
      <c r="I111" s="491" t="str">
        <f>IF(G111&lt;&gt;"",G111*VLOOKUP(F111,'Group Information'!$A$19:$B$25,2,0),"")</f>
        <v/>
      </c>
      <c r="J111" s="491" t="str">
        <f>IF(H111&lt;&gt;"",H111*VLOOKUP(F111,'Group Information'!$A$19:$B$25,2,0),"")</f>
        <v/>
      </c>
      <c r="K111" s="241"/>
      <c r="L111" s="242"/>
      <c r="M111" s="243"/>
      <c r="N111" s="237"/>
      <c r="Q111" s="156"/>
      <c r="S111" s="153"/>
      <c r="T111" s="155"/>
    </row>
    <row r="112" spans="1:20" x14ac:dyDescent="0.35">
      <c r="A112" s="237"/>
      <c r="B112" s="237"/>
      <c r="C112" s="238"/>
      <c r="D112" s="239"/>
      <c r="E112" s="239"/>
      <c r="F112" s="240"/>
      <c r="G112" s="491" t="str">
        <f t="shared" ref="G112:G143" si="8">IF(D112&lt;&gt;"",C112*D112,"")</f>
        <v/>
      </c>
      <c r="H112" s="491" t="str">
        <f t="shared" ref="H112:H143" si="9">IF(D112&lt;&gt;"",G112+E112,"")</f>
        <v/>
      </c>
      <c r="I112" s="491" t="str">
        <f>IF(G112&lt;&gt;"",G112*VLOOKUP(F112,'Group Information'!$A$19:$B$25,2,0),"")</f>
        <v/>
      </c>
      <c r="J112" s="491" t="str">
        <f>IF(H112&lt;&gt;"",H112*VLOOKUP(F112,'Group Information'!$A$19:$B$25,2,0),"")</f>
        <v/>
      </c>
      <c r="K112" s="241"/>
      <c r="L112" s="242"/>
      <c r="M112" s="243"/>
      <c r="N112" s="237"/>
      <c r="Q112" s="156"/>
      <c r="S112" s="153"/>
      <c r="T112" s="155"/>
    </row>
    <row r="113" spans="1:20" x14ac:dyDescent="0.35">
      <c r="A113" s="237"/>
      <c r="B113" s="237"/>
      <c r="C113" s="238"/>
      <c r="D113" s="239"/>
      <c r="E113" s="239"/>
      <c r="F113" s="240"/>
      <c r="G113" s="491" t="str">
        <f t="shared" si="8"/>
        <v/>
      </c>
      <c r="H113" s="491" t="str">
        <f t="shared" si="9"/>
        <v/>
      </c>
      <c r="I113" s="491" t="str">
        <f>IF(G113&lt;&gt;"",G113*VLOOKUP(F113,'Group Information'!$A$19:$B$25,2,0),"")</f>
        <v/>
      </c>
      <c r="J113" s="491" t="str">
        <f>IF(H113&lt;&gt;"",H113*VLOOKUP(F113,'Group Information'!$A$19:$B$25,2,0),"")</f>
        <v/>
      </c>
      <c r="K113" s="241"/>
      <c r="L113" s="242"/>
      <c r="M113" s="243"/>
      <c r="N113" s="237"/>
      <c r="Q113" s="156"/>
      <c r="S113" s="153"/>
      <c r="T113" s="155"/>
    </row>
    <row r="114" spans="1:20" x14ac:dyDescent="0.35">
      <c r="A114" s="237"/>
      <c r="B114" s="237"/>
      <c r="C114" s="238"/>
      <c r="D114" s="239"/>
      <c r="E114" s="239"/>
      <c r="F114" s="240"/>
      <c r="G114" s="491" t="str">
        <f t="shared" si="8"/>
        <v/>
      </c>
      <c r="H114" s="491" t="str">
        <f t="shared" si="9"/>
        <v/>
      </c>
      <c r="I114" s="491" t="str">
        <f>IF(G114&lt;&gt;"",G114*VLOOKUP(F114,'Group Information'!$A$19:$B$25,2,0),"")</f>
        <v/>
      </c>
      <c r="J114" s="491" t="str">
        <f>IF(H114&lt;&gt;"",H114*VLOOKUP(F114,'Group Information'!$A$19:$B$25,2,0),"")</f>
        <v/>
      </c>
      <c r="K114" s="241"/>
      <c r="L114" s="242"/>
      <c r="M114" s="243"/>
      <c r="N114" s="237"/>
      <c r="Q114" s="156"/>
      <c r="S114" s="153"/>
      <c r="T114" s="155"/>
    </row>
    <row r="115" spans="1:20" x14ac:dyDescent="0.35">
      <c r="A115" s="237"/>
      <c r="B115" s="237"/>
      <c r="C115" s="238"/>
      <c r="D115" s="239"/>
      <c r="E115" s="239"/>
      <c r="F115" s="240"/>
      <c r="G115" s="491" t="str">
        <f t="shared" si="8"/>
        <v/>
      </c>
      <c r="H115" s="491" t="str">
        <f t="shared" si="9"/>
        <v/>
      </c>
      <c r="I115" s="491" t="str">
        <f>IF(G115&lt;&gt;"",G115*VLOOKUP(F115,'Group Information'!$A$19:$B$25,2,0),"")</f>
        <v/>
      </c>
      <c r="J115" s="491" t="str">
        <f>IF(H115&lt;&gt;"",H115*VLOOKUP(F115,'Group Information'!$A$19:$B$25,2,0),"")</f>
        <v/>
      </c>
      <c r="K115" s="241"/>
      <c r="L115" s="242"/>
      <c r="M115" s="243"/>
      <c r="N115" s="237"/>
      <c r="Q115" s="156"/>
      <c r="S115" s="153"/>
      <c r="T115" s="155"/>
    </row>
    <row r="116" spans="1:20" x14ac:dyDescent="0.35">
      <c r="A116" s="237"/>
      <c r="B116" s="237"/>
      <c r="C116" s="238"/>
      <c r="D116" s="239"/>
      <c r="E116" s="239"/>
      <c r="F116" s="240"/>
      <c r="G116" s="491" t="str">
        <f t="shared" si="8"/>
        <v/>
      </c>
      <c r="H116" s="491" t="str">
        <f t="shared" si="9"/>
        <v/>
      </c>
      <c r="I116" s="491" t="str">
        <f>IF(G116&lt;&gt;"",G116*VLOOKUP(F116,'Group Information'!$A$19:$B$25,2,0),"")</f>
        <v/>
      </c>
      <c r="J116" s="491" t="str">
        <f>IF(H116&lt;&gt;"",H116*VLOOKUP(F116,'Group Information'!$A$19:$B$25,2,0),"")</f>
        <v/>
      </c>
      <c r="K116" s="241"/>
      <c r="L116" s="242"/>
      <c r="M116" s="243"/>
      <c r="N116" s="237"/>
      <c r="Q116" s="156"/>
      <c r="S116" s="153"/>
      <c r="T116" s="155"/>
    </row>
    <row r="117" spans="1:20" x14ac:dyDescent="0.35">
      <c r="A117" s="237"/>
      <c r="B117" s="237"/>
      <c r="C117" s="238"/>
      <c r="D117" s="239"/>
      <c r="E117" s="239"/>
      <c r="F117" s="240"/>
      <c r="G117" s="491" t="str">
        <f t="shared" si="8"/>
        <v/>
      </c>
      <c r="H117" s="491" t="str">
        <f t="shared" si="9"/>
        <v/>
      </c>
      <c r="I117" s="491" t="str">
        <f>IF(G117&lt;&gt;"",G117*VLOOKUP(F117,'Group Information'!$A$19:$B$25,2,0),"")</f>
        <v/>
      </c>
      <c r="J117" s="491" t="str">
        <f>IF(H117&lt;&gt;"",H117*VLOOKUP(F117,'Group Information'!$A$19:$B$25,2,0),"")</f>
        <v/>
      </c>
      <c r="K117" s="241"/>
      <c r="L117" s="242"/>
      <c r="M117" s="243"/>
      <c r="N117" s="237"/>
      <c r="Q117" s="156"/>
      <c r="S117" s="153"/>
      <c r="T117" s="155"/>
    </row>
    <row r="118" spans="1:20" x14ac:dyDescent="0.35">
      <c r="A118" s="237"/>
      <c r="B118" s="237"/>
      <c r="C118" s="238"/>
      <c r="D118" s="239"/>
      <c r="E118" s="239"/>
      <c r="F118" s="240"/>
      <c r="G118" s="491" t="str">
        <f t="shared" si="8"/>
        <v/>
      </c>
      <c r="H118" s="491" t="str">
        <f t="shared" si="9"/>
        <v/>
      </c>
      <c r="I118" s="491" t="str">
        <f>IF(G118&lt;&gt;"",G118*VLOOKUP(F118,'Group Information'!$A$19:$B$25,2,0),"")</f>
        <v/>
      </c>
      <c r="J118" s="491" t="str">
        <f>IF(H118&lt;&gt;"",H118*VLOOKUP(F118,'Group Information'!$A$19:$B$25,2,0),"")</f>
        <v/>
      </c>
      <c r="K118" s="241"/>
      <c r="L118" s="242"/>
      <c r="M118" s="243"/>
      <c r="N118" s="237"/>
      <c r="Q118" s="156"/>
      <c r="S118" s="153"/>
      <c r="T118" s="155"/>
    </row>
    <row r="119" spans="1:20" x14ac:dyDescent="0.35">
      <c r="A119" s="237"/>
      <c r="B119" s="237"/>
      <c r="C119" s="238"/>
      <c r="D119" s="239"/>
      <c r="E119" s="239"/>
      <c r="F119" s="240"/>
      <c r="G119" s="491" t="str">
        <f t="shared" si="8"/>
        <v/>
      </c>
      <c r="H119" s="491" t="str">
        <f t="shared" si="9"/>
        <v/>
      </c>
      <c r="I119" s="491" t="str">
        <f>IF(G119&lt;&gt;"",G119*VLOOKUP(F119,'Group Information'!$A$19:$B$25,2,0),"")</f>
        <v/>
      </c>
      <c r="J119" s="491" t="str">
        <f>IF(H119&lt;&gt;"",H119*VLOOKUP(F119,'Group Information'!$A$19:$B$25,2,0),"")</f>
        <v/>
      </c>
      <c r="K119" s="241"/>
      <c r="L119" s="242"/>
      <c r="M119" s="243"/>
      <c r="N119" s="237"/>
      <c r="Q119" s="156"/>
      <c r="S119" s="153"/>
      <c r="T119" s="155"/>
    </row>
    <row r="120" spans="1:20" x14ac:dyDescent="0.35">
      <c r="A120" s="237"/>
      <c r="B120" s="237"/>
      <c r="C120" s="238"/>
      <c r="D120" s="239"/>
      <c r="E120" s="239"/>
      <c r="F120" s="240"/>
      <c r="G120" s="491" t="str">
        <f t="shared" si="8"/>
        <v/>
      </c>
      <c r="H120" s="491" t="str">
        <f t="shared" si="9"/>
        <v/>
      </c>
      <c r="I120" s="491" t="str">
        <f>IF(G120&lt;&gt;"",G120*VLOOKUP(F120,'Group Information'!$A$19:$B$25,2,0),"")</f>
        <v/>
      </c>
      <c r="J120" s="491" t="str">
        <f>IF(H120&lt;&gt;"",H120*VLOOKUP(F120,'Group Information'!$A$19:$B$25,2,0),"")</f>
        <v/>
      </c>
      <c r="K120" s="241"/>
      <c r="L120" s="242"/>
      <c r="M120" s="243"/>
      <c r="N120" s="237"/>
      <c r="Q120" s="156"/>
      <c r="S120" s="153"/>
      <c r="T120" s="155"/>
    </row>
    <row r="121" spans="1:20" x14ac:dyDescent="0.35">
      <c r="A121" s="237"/>
      <c r="B121" s="237"/>
      <c r="C121" s="238"/>
      <c r="D121" s="239"/>
      <c r="E121" s="239"/>
      <c r="F121" s="240"/>
      <c r="G121" s="491" t="str">
        <f t="shared" si="8"/>
        <v/>
      </c>
      <c r="H121" s="491" t="str">
        <f t="shared" si="9"/>
        <v/>
      </c>
      <c r="I121" s="491" t="str">
        <f>IF(G121&lt;&gt;"",G121*VLOOKUP(F121,'Group Information'!$A$19:$B$25,2,0),"")</f>
        <v/>
      </c>
      <c r="J121" s="491" t="str">
        <f>IF(H121&lt;&gt;"",H121*VLOOKUP(F121,'Group Information'!$A$19:$B$25,2,0),"")</f>
        <v/>
      </c>
      <c r="K121" s="241"/>
      <c r="L121" s="242"/>
      <c r="M121" s="243"/>
      <c r="N121" s="237"/>
      <c r="Q121" s="156"/>
      <c r="S121" s="153"/>
      <c r="T121" s="155"/>
    </row>
    <row r="122" spans="1:20" x14ac:dyDescent="0.35">
      <c r="A122" s="237"/>
      <c r="B122" s="237"/>
      <c r="C122" s="238"/>
      <c r="D122" s="239"/>
      <c r="E122" s="239"/>
      <c r="F122" s="240"/>
      <c r="G122" s="491" t="str">
        <f t="shared" si="8"/>
        <v/>
      </c>
      <c r="H122" s="491" t="str">
        <f t="shared" si="9"/>
        <v/>
      </c>
      <c r="I122" s="491" t="str">
        <f>IF(G122&lt;&gt;"",G122*VLOOKUP(F122,'Group Information'!$A$19:$B$25,2,0),"")</f>
        <v/>
      </c>
      <c r="J122" s="491" t="str">
        <f>IF(H122&lt;&gt;"",H122*VLOOKUP(F122,'Group Information'!$A$19:$B$25,2,0),"")</f>
        <v/>
      </c>
      <c r="K122" s="241"/>
      <c r="L122" s="242"/>
      <c r="M122" s="243"/>
      <c r="N122" s="237"/>
      <c r="Q122" s="156"/>
      <c r="S122" s="153"/>
      <c r="T122" s="155"/>
    </row>
    <row r="123" spans="1:20" x14ac:dyDescent="0.35">
      <c r="A123" s="237"/>
      <c r="B123" s="237"/>
      <c r="C123" s="238"/>
      <c r="D123" s="239"/>
      <c r="E123" s="239"/>
      <c r="F123" s="240"/>
      <c r="G123" s="491" t="str">
        <f t="shared" si="8"/>
        <v/>
      </c>
      <c r="H123" s="491" t="str">
        <f t="shared" si="9"/>
        <v/>
      </c>
      <c r="I123" s="491" t="str">
        <f>IF(G123&lt;&gt;"",G123*VLOOKUP(F123,'Group Information'!$A$19:$B$25,2,0),"")</f>
        <v/>
      </c>
      <c r="J123" s="491" t="str">
        <f>IF(H123&lt;&gt;"",H123*VLOOKUP(F123,'Group Information'!$A$19:$B$25,2,0),"")</f>
        <v/>
      </c>
      <c r="K123" s="241"/>
      <c r="L123" s="242"/>
      <c r="M123" s="243"/>
      <c r="N123" s="237"/>
      <c r="Q123" s="156"/>
      <c r="S123" s="153"/>
      <c r="T123" s="155"/>
    </row>
    <row r="124" spans="1:20" x14ac:dyDescent="0.35">
      <c r="A124" s="237"/>
      <c r="B124" s="237"/>
      <c r="C124" s="238"/>
      <c r="D124" s="239"/>
      <c r="E124" s="239"/>
      <c r="F124" s="240"/>
      <c r="G124" s="491" t="str">
        <f t="shared" si="8"/>
        <v/>
      </c>
      <c r="H124" s="491" t="str">
        <f t="shared" si="9"/>
        <v/>
      </c>
      <c r="I124" s="491" t="str">
        <f>IF(G124&lt;&gt;"",G124*VLOOKUP(F124,'Group Information'!$A$19:$B$25,2,0),"")</f>
        <v/>
      </c>
      <c r="J124" s="491" t="str">
        <f>IF(H124&lt;&gt;"",H124*VLOOKUP(F124,'Group Information'!$A$19:$B$25,2,0),"")</f>
        <v/>
      </c>
      <c r="K124" s="241"/>
      <c r="L124" s="242"/>
      <c r="M124" s="243"/>
      <c r="N124" s="237"/>
      <c r="Q124" s="156"/>
      <c r="S124" s="153"/>
      <c r="T124" s="155"/>
    </row>
    <row r="125" spans="1:20" x14ac:dyDescent="0.35">
      <c r="A125" s="237"/>
      <c r="B125" s="237"/>
      <c r="C125" s="238"/>
      <c r="D125" s="239"/>
      <c r="E125" s="239"/>
      <c r="F125" s="240"/>
      <c r="G125" s="491" t="str">
        <f t="shared" si="8"/>
        <v/>
      </c>
      <c r="H125" s="491" t="str">
        <f t="shared" si="9"/>
        <v/>
      </c>
      <c r="I125" s="491" t="str">
        <f>IF(G125&lt;&gt;"",G125*VLOOKUP(F125,'Group Information'!$A$19:$B$25,2,0),"")</f>
        <v/>
      </c>
      <c r="J125" s="491" t="str">
        <f>IF(H125&lt;&gt;"",H125*VLOOKUP(F125,'Group Information'!$A$19:$B$25,2,0),"")</f>
        <v/>
      </c>
      <c r="K125" s="241"/>
      <c r="L125" s="242"/>
      <c r="M125" s="243"/>
      <c r="N125" s="237"/>
      <c r="Q125" s="156"/>
      <c r="S125" s="153"/>
      <c r="T125" s="155"/>
    </row>
    <row r="126" spans="1:20" x14ac:dyDescent="0.35">
      <c r="A126" s="237"/>
      <c r="B126" s="237"/>
      <c r="C126" s="238"/>
      <c r="D126" s="239"/>
      <c r="E126" s="239"/>
      <c r="F126" s="240"/>
      <c r="G126" s="491" t="str">
        <f t="shared" si="8"/>
        <v/>
      </c>
      <c r="H126" s="491" t="str">
        <f t="shared" si="9"/>
        <v/>
      </c>
      <c r="I126" s="491" t="str">
        <f>IF(G126&lt;&gt;"",G126*VLOOKUP(F126,'Group Information'!$A$19:$B$25,2,0),"")</f>
        <v/>
      </c>
      <c r="J126" s="491" t="str">
        <f>IF(H126&lt;&gt;"",H126*VLOOKUP(F126,'Group Information'!$A$19:$B$25,2,0),"")</f>
        <v/>
      </c>
      <c r="K126" s="241"/>
      <c r="L126" s="242"/>
      <c r="M126" s="243"/>
      <c r="N126" s="237"/>
      <c r="Q126" s="156"/>
      <c r="S126" s="153"/>
      <c r="T126" s="155"/>
    </row>
    <row r="127" spans="1:20" x14ac:dyDescent="0.35">
      <c r="A127" s="237"/>
      <c r="B127" s="237"/>
      <c r="C127" s="238"/>
      <c r="D127" s="239"/>
      <c r="E127" s="239"/>
      <c r="F127" s="240"/>
      <c r="G127" s="491" t="str">
        <f t="shared" si="8"/>
        <v/>
      </c>
      <c r="H127" s="491" t="str">
        <f t="shared" si="9"/>
        <v/>
      </c>
      <c r="I127" s="491" t="str">
        <f>IF(G127&lt;&gt;"",G127*VLOOKUP(F127,'Group Information'!$A$19:$B$25,2,0),"")</f>
        <v/>
      </c>
      <c r="J127" s="491" t="str">
        <f>IF(H127&lt;&gt;"",H127*VLOOKUP(F127,'Group Information'!$A$19:$B$25,2,0),"")</f>
        <v/>
      </c>
      <c r="K127" s="241"/>
      <c r="L127" s="242"/>
      <c r="M127" s="243"/>
      <c r="N127" s="237"/>
      <c r="Q127" s="156"/>
      <c r="S127" s="153"/>
      <c r="T127" s="155"/>
    </row>
    <row r="128" spans="1:20" x14ac:dyDescent="0.35">
      <c r="A128" s="237"/>
      <c r="B128" s="237"/>
      <c r="C128" s="238"/>
      <c r="D128" s="239"/>
      <c r="E128" s="239"/>
      <c r="F128" s="240"/>
      <c r="G128" s="491" t="str">
        <f t="shared" si="8"/>
        <v/>
      </c>
      <c r="H128" s="491" t="str">
        <f t="shared" si="9"/>
        <v/>
      </c>
      <c r="I128" s="491" t="str">
        <f>IF(G128&lt;&gt;"",G128*VLOOKUP(F128,'Group Information'!$A$19:$B$25,2,0),"")</f>
        <v/>
      </c>
      <c r="J128" s="491" t="str">
        <f>IF(H128&lt;&gt;"",H128*VLOOKUP(F128,'Group Information'!$A$19:$B$25,2,0),"")</f>
        <v/>
      </c>
      <c r="K128" s="241"/>
      <c r="L128" s="242"/>
      <c r="M128" s="243"/>
      <c r="N128" s="237"/>
      <c r="Q128" s="156"/>
      <c r="S128" s="153"/>
      <c r="T128" s="155"/>
    </row>
    <row r="129" spans="1:20" x14ac:dyDescent="0.35">
      <c r="A129" s="237"/>
      <c r="B129" s="237"/>
      <c r="C129" s="238"/>
      <c r="D129" s="239"/>
      <c r="E129" s="239"/>
      <c r="F129" s="240"/>
      <c r="G129" s="491" t="str">
        <f t="shared" si="8"/>
        <v/>
      </c>
      <c r="H129" s="491" t="str">
        <f t="shared" si="9"/>
        <v/>
      </c>
      <c r="I129" s="491" t="str">
        <f>IF(G129&lt;&gt;"",G129*VLOOKUP(F129,'Group Information'!$A$19:$B$25,2,0),"")</f>
        <v/>
      </c>
      <c r="J129" s="491" t="str">
        <f>IF(H129&lt;&gt;"",H129*VLOOKUP(F129,'Group Information'!$A$19:$B$25,2,0),"")</f>
        <v/>
      </c>
      <c r="K129" s="241"/>
      <c r="L129" s="242"/>
      <c r="M129" s="243"/>
      <c r="N129" s="237"/>
      <c r="Q129" s="156"/>
      <c r="S129" s="153"/>
      <c r="T129" s="155"/>
    </row>
    <row r="130" spans="1:20" x14ac:dyDescent="0.35">
      <c r="A130" s="237"/>
      <c r="B130" s="237"/>
      <c r="C130" s="238"/>
      <c r="D130" s="239"/>
      <c r="E130" s="239"/>
      <c r="F130" s="240"/>
      <c r="G130" s="491" t="str">
        <f t="shared" si="8"/>
        <v/>
      </c>
      <c r="H130" s="491" t="str">
        <f t="shared" si="9"/>
        <v/>
      </c>
      <c r="I130" s="491" t="str">
        <f>IF(G130&lt;&gt;"",G130*VLOOKUP(F130,'Group Information'!$A$19:$B$25,2,0),"")</f>
        <v/>
      </c>
      <c r="J130" s="491" t="str">
        <f>IF(H130&lt;&gt;"",H130*VLOOKUP(F130,'Group Information'!$A$19:$B$25,2,0),"")</f>
        <v/>
      </c>
      <c r="K130" s="241"/>
      <c r="L130" s="242"/>
      <c r="M130" s="243"/>
      <c r="N130" s="237"/>
      <c r="Q130" s="156"/>
      <c r="S130" s="153"/>
      <c r="T130" s="155"/>
    </row>
    <row r="131" spans="1:20" x14ac:dyDescent="0.35">
      <c r="A131" s="237"/>
      <c r="B131" s="237"/>
      <c r="C131" s="238"/>
      <c r="D131" s="239"/>
      <c r="E131" s="239"/>
      <c r="F131" s="240"/>
      <c r="G131" s="491" t="str">
        <f t="shared" si="8"/>
        <v/>
      </c>
      <c r="H131" s="491" t="str">
        <f t="shared" si="9"/>
        <v/>
      </c>
      <c r="I131" s="491" t="str">
        <f>IF(G131&lt;&gt;"",G131*VLOOKUP(F131,'Group Information'!$A$19:$B$25,2,0),"")</f>
        <v/>
      </c>
      <c r="J131" s="491" t="str">
        <f>IF(H131&lt;&gt;"",H131*VLOOKUP(F131,'Group Information'!$A$19:$B$25,2,0),"")</f>
        <v/>
      </c>
      <c r="K131" s="241"/>
      <c r="L131" s="242"/>
      <c r="M131" s="243"/>
      <c r="N131" s="237"/>
      <c r="Q131" s="156"/>
      <c r="S131" s="153"/>
      <c r="T131" s="155"/>
    </row>
    <row r="132" spans="1:20" x14ac:dyDescent="0.35">
      <c r="A132" s="237"/>
      <c r="B132" s="237"/>
      <c r="C132" s="238"/>
      <c r="D132" s="239"/>
      <c r="E132" s="239"/>
      <c r="F132" s="240"/>
      <c r="G132" s="491" t="str">
        <f t="shared" si="8"/>
        <v/>
      </c>
      <c r="H132" s="491" t="str">
        <f t="shared" si="9"/>
        <v/>
      </c>
      <c r="I132" s="491" t="str">
        <f>IF(G132&lt;&gt;"",G132*VLOOKUP(F132,'Group Information'!$A$19:$B$25,2,0),"")</f>
        <v/>
      </c>
      <c r="J132" s="491" t="str">
        <f>IF(H132&lt;&gt;"",H132*VLOOKUP(F132,'Group Information'!$A$19:$B$25,2,0),"")</f>
        <v/>
      </c>
      <c r="K132" s="241"/>
      <c r="L132" s="242"/>
      <c r="M132" s="243"/>
      <c r="N132" s="237"/>
      <c r="Q132" s="156"/>
      <c r="S132" s="153"/>
      <c r="T132" s="155"/>
    </row>
    <row r="133" spans="1:20" x14ac:dyDescent="0.35">
      <c r="A133" s="237"/>
      <c r="B133" s="237"/>
      <c r="C133" s="238"/>
      <c r="D133" s="239"/>
      <c r="E133" s="239"/>
      <c r="F133" s="240"/>
      <c r="G133" s="491" t="str">
        <f t="shared" si="8"/>
        <v/>
      </c>
      <c r="H133" s="491" t="str">
        <f t="shared" si="9"/>
        <v/>
      </c>
      <c r="I133" s="491" t="str">
        <f>IF(G133&lt;&gt;"",G133*VLOOKUP(F133,'Group Information'!$A$19:$B$25,2,0),"")</f>
        <v/>
      </c>
      <c r="J133" s="491" t="str">
        <f>IF(H133&lt;&gt;"",H133*VLOOKUP(F133,'Group Information'!$A$19:$B$25,2,0),"")</f>
        <v/>
      </c>
      <c r="K133" s="241"/>
      <c r="L133" s="242"/>
      <c r="M133" s="243"/>
      <c r="N133" s="237"/>
      <c r="Q133" s="156"/>
      <c r="S133" s="153"/>
      <c r="T133" s="155"/>
    </row>
    <row r="134" spans="1:20" x14ac:dyDescent="0.35">
      <c r="A134" s="237"/>
      <c r="B134" s="237"/>
      <c r="C134" s="238"/>
      <c r="D134" s="239"/>
      <c r="E134" s="239"/>
      <c r="F134" s="240"/>
      <c r="G134" s="491" t="str">
        <f t="shared" si="8"/>
        <v/>
      </c>
      <c r="H134" s="491" t="str">
        <f t="shared" si="9"/>
        <v/>
      </c>
      <c r="I134" s="491" t="str">
        <f>IF(G134&lt;&gt;"",G134*VLOOKUP(F134,'Group Information'!$A$19:$B$25,2,0),"")</f>
        <v/>
      </c>
      <c r="J134" s="491" t="str">
        <f>IF(H134&lt;&gt;"",H134*VLOOKUP(F134,'Group Information'!$A$19:$B$25,2,0),"")</f>
        <v/>
      </c>
      <c r="K134" s="241"/>
      <c r="L134" s="242"/>
      <c r="M134" s="243"/>
      <c r="N134" s="237"/>
      <c r="Q134" s="156"/>
      <c r="S134" s="153"/>
      <c r="T134" s="155"/>
    </row>
    <row r="135" spans="1:20" x14ac:dyDescent="0.35">
      <c r="A135" s="237"/>
      <c r="B135" s="237"/>
      <c r="C135" s="238"/>
      <c r="D135" s="239"/>
      <c r="E135" s="239"/>
      <c r="F135" s="240"/>
      <c r="G135" s="491" t="str">
        <f t="shared" si="8"/>
        <v/>
      </c>
      <c r="H135" s="491" t="str">
        <f t="shared" si="9"/>
        <v/>
      </c>
      <c r="I135" s="491" t="str">
        <f>IF(G135&lt;&gt;"",G135*VLOOKUP(F135,'Group Information'!$A$19:$B$25,2,0),"")</f>
        <v/>
      </c>
      <c r="J135" s="491" t="str">
        <f>IF(H135&lt;&gt;"",H135*VLOOKUP(F135,'Group Information'!$A$19:$B$25,2,0),"")</f>
        <v/>
      </c>
      <c r="K135" s="241"/>
      <c r="L135" s="242"/>
      <c r="M135" s="243"/>
      <c r="N135" s="237"/>
      <c r="Q135" s="156"/>
      <c r="S135" s="153"/>
      <c r="T135" s="155"/>
    </row>
    <row r="136" spans="1:20" x14ac:dyDescent="0.35">
      <c r="A136" s="237"/>
      <c r="B136" s="237"/>
      <c r="C136" s="238"/>
      <c r="D136" s="239"/>
      <c r="E136" s="239"/>
      <c r="F136" s="240"/>
      <c r="G136" s="491" t="str">
        <f t="shared" si="8"/>
        <v/>
      </c>
      <c r="H136" s="491" t="str">
        <f t="shared" si="9"/>
        <v/>
      </c>
      <c r="I136" s="491" t="str">
        <f>IF(G136&lt;&gt;"",G136*VLOOKUP(F136,'Group Information'!$A$19:$B$25,2,0),"")</f>
        <v/>
      </c>
      <c r="J136" s="491" t="str">
        <f>IF(H136&lt;&gt;"",H136*VLOOKUP(F136,'Group Information'!$A$19:$B$25,2,0),"")</f>
        <v/>
      </c>
      <c r="K136" s="241"/>
      <c r="L136" s="242"/>
      <c r="M136" s="243"/>
      <c r="N136" s="237"/>
      <c r="Q136" s="156"/>
      <c r="S136" s="153"/>
      <c r="T136" s="155"/>
    </row>
    <row r="137" spans="1:20" x14ac:dyDescent="0.35">
      <c r="A137" s="237"/>
      <c r="B137" s="237"/>
      <c r="C137" s="238"/>
      <c r="D137" s="239"/>
      <c r="E137" s="239"/>
      <c r="F137" s="240"/>
      <c r="G137" s="491" t="str">
        <f t="shared" si="8"/>
        <v/>
      </c>
      <c r="H137" s="491" t="str">
        <f t="shared" si="9"/>
        <v/>
      </c>
      <c r="I137" s="491" t="str">
        <f>IF(G137&lt;&gt;"",G137*VLOOKUP(F137,'Group Information'!$A$19:$B$25,2,0),"")</f>
        <v/>
      </c>
      <c r="J137" s="491" t="str">
        <f>IF(H137&lt;&gt;"",H137*VLOOKUP(F137,'Group Information'!$A$19:$B$25,2,0),"")</f>
        <v/>
      </c>
      <c r="K137" s="241"/>
      <c r="L137" s="242"/>
      <c r="M137" s="243"/>
      <c r="N137" s="237"/>
      <c r="Q137" s="156"/>
      <c r="S137" s="153"/>
      <c r="T137" s="155"/>
    </row>
    <row r="138" spans="1:20" x14ac:dyDescent="0.35">
      <c r="A138" s="237"/>
      <c r="B138" s="237"/>
      <c r="C138" s="238"/>
      <c r="D138" s="239"/>
      <c r="E138" s="239"/>
      <c r="F138" s="240"/>
      <c r="G138" s="491" t="str">
        <f t="shared" si="8"/>
        <v/>
      </c>
      <c r="H138" s="491" t="str">
        <f t="shared" si="9"/>
        <v/>
      </c>
      <c r="I138" s="491" t="str">
        <f>IF(G138&lt;&gt;"",G138*VLOOKUP(F138,'Group Information'!$A$19:$B$25,2,0),"")</f>
        <v/>
      </c>
      <c r="J138" s="491" t="str">
        <f>IF(H138&lt;&gt;"",H138*VLOOKUP(F138,'Group Information'!$A$19:$B$25,2,0),"")</f>
        <v/>
      </c>
      <c r="K138" s="241"/>
      <c r="L138" s="242"/>
      <c r="M138" s="243"/>
      <c r="N138" s="237"/>
      <c r="Q138" s="156"/>
      <c r="S138" s="153"/>
      <c r="T138" s="155"/>
    </row>
    <row r="139" spans="1:20" x14ac:dyDescent="0.35">
      <c r="A139" s="237"/>
      <c r="B139" s="237"/>
      <c r="C139" s="238"/>
      <c r="D139" s="239"/>
      <c r="E139" s="239"/>
      <c r="F139" s="240"/>
      <c r="G139" s="491" t="str">
        <f t="shared" si="8"/>
        <v/>
      </c>
      <c r="H139" s="491" t="str">
        <f t="shared" si="9"/>
        <v/>
      </c>
      <c r="I139" s="491" t="str">
        <f>IF(G139&lt;&gt;"",G139*VLOOKUP(F139,'Group Information'!$A$19:$B$25,2,0),"")</f>
        <v/>
      </c>
      <c r="J139" s="491" t="str">
        <f>IF(H139&lt;&gt;"",H139*VLOOKUP(F139,'Group Information'!$A$19:$B$25,2,0),"")</f>
        <v/>
      </c>
      <c r="K139" s="241"/>
      <c r="L139" s="242"/>
      <c r="M139" s="243"/>
      <c r="N139" s="237"/>
      <c r="Q139" s="156"/>
      <c r="S139" s="153"/>
      <c r="T139" s="155"/>
    </row>
    <row r="140" spans="1:20" x14ac:dyDescent="0.35">
      <c r="A140" s="237"/>
      <c r="B140" s="237"/>
      <c r="C140" s="238"/>
      <c r="D140" s="239"/>
      <c r="E140" s="239"/>
      <c r="F140" s="240"/>
      <c r="G140" s="491" t="str">
        <f t="shared" si="8"/>
        <v/>
      </c>
      <c r="H140" s="491" t="str">
        <f t="shared" si="9"/>
        <v/>
      </c>
      <c r="I140" s="491" t="str">
        <f>IF(G140&lt;&gt;"",G140*VLOOKUP(F140,'Group Information'!$A$19:$B$25,2,0),"")</f>
        <v/>
      </c>
      <c r="J140" s="491" t="str">
        <f>IF(H140&lt;&gt;"",H140*VLOOKUP(F140,'Group Information'!$A$19:$B$25,2,0),"")</f>
        <v/>
      </c>
      <c r="K140" s="241"/>
      <c r="L140" s="242"/>
      <c r="M140" s="243"/>
      <c r="N140" s="237"/>
      <c r="Q140" s="156"/>
      <c r="S140" s="153"/>
      <c r="T140" s="155"/>
    </row>
    <row r="141" spans="1:20" x14ac:dyDescent="0.35">
      <c r="A141" s="237"/>
      <c r="B141" s="237"/>
      <c r="C141" s="238"/>
      <c r="D141" s="239"/>
      <c r="E141" s="239"/>
      <c r="F141" s="240"/>
      <c r="G141" s="491" t="str">
        <f t="shared" si="8"/>
        <v/>
      </c>
      <c r="H141" s="491" t="str">
        <f t="shared" si="9"/>
        <v/>
      </c>
      <c r="I141" s="491" t="str">
        <f>IF(G141&lt;&gt;"",G141*VLOOKUP(F141,'Group Information'!$A$19:$B$25,2,0),"")</f>
        <v/>
      </c>
      <c r="J141" s="491" t="str">
        <f>IF(H141&lt;&gt;"",H141*VLOOKUP(F141,'Group Information'!$A$19:$B$25,2,0),"")</f>
        <v/>
      </c>
      <c r="K141" s="241"/>
      <c r="L141" s="242"/>
      <c r="M141" s="243"/>
      <c r="N141" s="237"/>
      <c r="Q141" s="156"/>
      <c r="S141" s="153"/>
      <c r="T141" s="155"/>
    </row>
    <row r="142" spans="1:20" x14ac:dyDescent="0.35">
      <c r="A142" s="237"/>
      <c r="B142" s="237"/>
      <c r="C142" s="238"/>
      <c r="D142" s="239"/>
      <c r="E142" s="239"/>
      <c r="F142" s="240"/>
      <c r="G142" s="491" t="str">
        <f t="shared" si="8"/>
        <v/>
      </c>
      <c r="H142" s="491" t="str">
        <f t="shared" si="9"/>
        <v/>
      </c>
      <c r="I142" s="491" t="str">
        <f>IF(G142&lt;&gt;"",G142*VLOOKUP(F142,'Group Information'!$A$19:$B$25,2,0),"")</f>
        <v/>
      </c>
      <c r="J142" s="491" t="str">
        <f>IF(H142&lt;&gt;"",H142*VLOOKUP(F142,'Group Information'!$A$19:$B$25,2,0),"")</f>
        <v/>
      </c>
      <c r="K142" s="241"/>
      <c r="L142" s="242"/>
      <c r="M142" s="243"/>
      <c r="N142" s="237"/>
      <c r="Q142" s="156"/>
      <c r="S142" s="153"/>
      <c r="T142" s="155"/>
    </row>
    <row r="143" spans="1:20" x14ac:dyDescent="0.35">
      <c r="A143" s="237"/>
      <c r="B143" s="237"/>
      <c r="C143" s="238"/>
      <c r="D143" s="239"/>
      <c r="E143" s="239"/>
      <c r="F143" s="240"/>
      <c r="G143" s="491" t="str">
        <f t="shared" si="8"/>
        <v/>
      </c>
      <c r="H143" s="491" t="str">
        <f t="shared" si="9"/>
        <v/>
      </c>
      <c r="I143" s="491" t="str">
        <f>IF(G143&lt;&gt;"",G143*VLOOKUP(F143,'Group Information'!$A$19:$B$25,2,0),"")</f>
        <v/>
      </c>
      <c r="J143" s="491" t="str">
        <f>IF(H143&lt;&gt;"",H143*VLOOKUP(F143,'Group Information'!$A$19:$B$25,2,0),"")</f>
        <v/>
      </c>
      <c r="K143" s="241"/>
      <c r="L143" s="242"/>
      <c r="M143" s="243"/>
      <c r="N143" s="237"/>
      <c r="Q143" s="156"/>
      <c r="S143" s="153"/>
      <c r="T143" s="155"/>
    </row>
    <row r="144" spans="1:20" x14ac:dyDescent="0.35">
      <c r="A144" s="237"/>
      <c r="B144" s="237"/>
      <c r="C144" s="238"/>
      <c r="D144" s="239"/>
      <c r="E144" s="239"/>
      <c r="F144" s="240"/>
      <c r="G144" s="491" t="str">
        <f t="shared" ref="G144:G175" si="10">IF(D144&lt;&gt;"",C144*D144,"")</f>
        <v/>
      </c>
      <c r="H144" s="491" t="str">
        <f t="shared" ref="H144:H175" si="11">IF(D144&lt;&gt;"",G144+E144,"")</f>
        <v/>
      </c>
      <c r="I144" s="491" t="str">
        <f>IF(G144&lt;&gt;"",G144*VLOOKUP(F144,'Group Information'!$A$19:$B$25,2,0),"")</f>
        <v/>
      </c>
      <c r="J144" s="491" t="str">
        <f>IF(H144&lt;&gt;"",H144*VLOOKUP(F144,'Group Information'!$A$19:$B$25,2,0),"")</f>
        <v/>
      </c>
      <c r="K144" s="241"/>
      <c r="L144" s="242"/>
      <c r="M144" s="243"/>
      <c r="N144" s="237"/>
      <c r="Q144" s="156"/>
      <c r="S144" s="153"/>
      <c r="T144" s="155"/>
    </row>
    <row r="145" spans="1:20" x14ac:dyDescent="0.35">
      <c r="A145" s="237"/>
      <c r="B145" s="237"/>
      <c r="C145" s="238"/>
      <c r="D145" s="239"/>
      <c r="E145" s="239"/>
      <c r="F145" s="240"/>
      <c r="G145" s="491" t="str">
        <f t="shared" si="10"/>
        <v/>
      </c>
      <c r="H145" s="491" t="str">
        <f t="shared" si="11"/>
        <v/>
      </c>
      <c r="I145" s="491" t="str">
        <f>IF(G145&lt;&gt;"",G145*VLOOKUP(F145,'Group Information'!$A$19:$B$25,2,0),"")</f>
        <v/>
      </c>
      <c r="J145" s="491" t="str">
        <f>IF(H145&lt;&gt;"",H145*VLOOKUP(F145,'Group Information'!$A$19:$B$25,2,0),"")</f>
        <v/>
      </c>
      <c r="K145" s="241"/>
      <c r="L145" s="242"/>
      <c r="M145" s="243"/>
      <c r="N145" s="237"/>
      <c r="Q145" s="156"/>
      <c r="S145" s="153"/>
      <c r="T145" s="155"/>
    </row>
    <row r="146" spans="1:20" x14ac:dyDescent="0.35">
      <c r="A146" s="237"/>
      <c r="B146" s="237"/>
      <c r="C146" s="238"/>
      <c r="D146" s="239"/>
      <c r="E146" s="239"/>
      <c r="F146" s="240"/>
      <c r="G146" s="491" t="str">
        <f t="shared" si="10"/>
        <v/>
      </c>
      <c r="H146" s="491" t="str">
        <f t="shared" si="11"/>
        <v/>
      </c>
      <c r="I146" s="491" t="str">
        <f>IF(G146&lt;&gt;"",G146*VLOOKUP(F146,'Group Information'!$A$19:$B$25,2,0),"")</f>
        <v/>
      </c>
      <c r="J146" s="491" t="str">
        <f>IF(H146&lt;&gt;"",H146*VLOOKUP(F146,'Group Information'!$A$19:$B$25,2,0),"")</f>
        <v/>
      </c>
      <c r="K146" s="241"/>
      <c r="L146" s="242"/>
      <c r="M146" s="243"/>
      <c r="N146" s="237"/>
      <c r="Q146" s="156"/>
      <c r="S146" s="153"/>
      <c r="T146" s="155"/>
    </row>
    <row r="147" spans="1:20" x14ac:dyDescent="0.35">
      <c r="A147" s="237"/>
      <c r="B147" s="237"/>
      <c r="C147" s="238"/>
      <c r="D147" s="239"/>
      <c r="E147" s="239"/>
      <c r="F147" s="240"/>
      <c r="G147" s="491" t="str">
        <f t="shared" si="10"/>
        <v/>
      </c>
      <c r="H147" s="491" t="str">
        <f t="shared" si="11"/>
        <v/>
      </c>
      <c r="I147" s="491" t="str">
        <f>IF(G147&lt;&gt;"",G147*VLOOKUP(F147,'Group Information'!$A$19:$B$25,2,0),"")</f>
        <v/>
      </c>
      <c r="J147" s="491" t="str">
        <f>IF(H147&lt;&gt;"",H147*VLOOKUP(F147,'Group Information'!$A$19:$B$25,2,0),"")</f>
        <v/>
      </c>
      <c r="K147" s="241"/>
      <c r="L147" s="242"/>
      <c r="M147" s="243"/>
      <c r="N147" s="237"/>
      <c r="Q147" s="156"/>
      <c r="S147" s="153"/>
      <c r="T147" s="155"/>
    </row>
    <row r="148" spans="1:20" x14ac:dyDescent="0.35">
      <c r="A148" s="237"/>
      <c r="B148" s="237"/>
      <c r="C148" s="238"/>
      <c r="D148" s="239"/>
      <c r="E148" s="239"/>
      <c r="F148" s="240"/>
      <c r="G148" s="491" t="str">
        <f t="shared" si="10"/>
        <v/>
      </c>
      <c r="H148" s="491" t="str">
        <f t="shared" si="11"/>
        <v/>
      </c>
      <c r="I148" s="491" t="str">
        <f>IF(G148&lt;&gt;"",G148*VLOOKUP(F148,'Group Information'!$A$19:$B$25,2,0),"")</f>
        <v/>
      </c>
      <c r="J148" s="491" t="str">
        <f>IF(H148&lt;&gt;"",H148*VLOOKUP(F148,'Group Information'!$A$19:$B$25,2,0),"")</f>
        <v/>
      </c>
      <c r="K148" s="241"/>
      <c r="L148" s="242"/>
      <c r="M148" s="243"/>
      <c r="N148" s="237"/>
      <c r="Q148" s="156"/>
      <c r="S148" s="153"/>
      <c r="T148" s="155"/>
    </row>
    <row r="149" spans="1:20" x14ac:dyDescent="0.35">
      <c r="A149" s="237"/>
      <c r="B149" s="237"/>
      <c r="C149" s="238"/>
      <c r="D149" s="239"/>
      <c r="E149" s="239"/>
      <c r="F149" s="240"/>
      <c r="G149" s="491" t="str">
        <f t="shared" si="10"/>
        <v/>
      </c>
      <c r="H149" s="491" t="str">
        <f t="shared" si="11"/>
        <v/>
      </c>
      <c r="I149" s="491" t="str">
        <f>IF(G149&lt;&gt;"",G149*VLOOKUP(F149,'Group Information'!$A$19:$B$25,2,0),"")</f>
        <v/>
      </c>
      <c r="J149" s="491" t="str">
        <f>IF(H149&lt;&gt;"",H149*VLOOKUP(F149,'Group Information'!$A$19:$B$25,2,0),"")</f>
        <v/>
      </c>
      <c r="K149" s="241"/>
      <c r="L149" s="242"/>
      <c r="M149" s="243"/>
      <c r="N149" s="237"/>
      <c r="Q149" s="156"/>
      <c r="S149" s="153"/>
      <c r="T149" s="155"/>
    </row>
    <row r="150" spans="1:20" x14ac:dyDescent="0.35">
      <c r="A150" s="237"/>
      <c r="B150" s="237"/>
      <c r="C150" s="238"/>
      <c r="D150" s="239"/>
      <c r="E150" s="239"/>
      <c r="F150" s="240"/>
      <c r="G150" s="491" t="str">
        <f t="shared" si="10"/>
        <v/>
      </c>
      <c r="H150" s="491" t="str">
        <f t="shared" si="11"/>
        <v/>
      </c>
      <c r="I150" s="491" t="str">
        <f>IF(G150&lt;&gt;"",G150*VLOOKUP(F150,'Group Information'!$A$19:$B$25,2,0),"")</f>
        <v/>
      </c>
      <c r="J150" s="491" t="str">
        <f>IF(H150&lt;&gt;"",H150*VLOOKUP(F150,'Group Information'!$A$19:$B$25,2,0),"")</f>
        <v/>
      </c>
      <c r="K150" s="241"/>
      <c r="L150" s="242"/>
      <c r="M150" s="243"/>
      <c r="N150" s="237"/>
      <c r="Q150" s="156"/>
      <c r="S150" s="153"/>
      <c r="T150" s="155"/>
    </row>
    <row r="151" spans="1:20" x14ac:dyDescent="0.35">
      <c r="A151" s="237"/>
      <c r="B151" s="237"/>
      <c r="C151" s="238"/>
      <c r="D151" s="239"/>
      <c r="E151" s="239"/>
      <c r="F151" s="240"/>
      <c r="G151" s="491" t="str">
        <f t="shared" si="10"/>
        <v/>
      </c>
      <c r="H151" s="491" t="str">
        <f t="shared" si="11"/>
        <v/>
      </c>
      <c r="I151" s="491" t="str">
        <f>IF(G151&lt;&gt;"",G151*VLOOKUP(F151,'Group Information'!$A$19:$B$25,2,0),"")</f>
        <v/>
      </c>
      <c r="J151" s="491" t="str">
        <f>IF(H151&lt;&gt;"",H151*VLOOKUP(F151,'Group Information'!$A$19:$B$25,2,0),"")</f>
        <v/>
      </c>
      <c r="K151" s="241"/>
      <c r="L151" s="242"/>
      <c r="M151" s="243"/>
      <c r="N151" s="237"/>
      <c r="Q151" s="156"/>
      <c r="S151" s="153"/>
      <c r="T151" s="155"/>
    </row>
    <row r="152" spans="1:20" x14ac:dyDescent="0.35">
      <c r="A152" s="237"/>
      <c r="B152" s="237"/>
      <c r="C152" s="238"/>
      <c r="D152" s="239"/>
      <c r="E152" s="239"/>
      <c r="F152" s="240"/>
      <c r="G152" s="491" t="str">
        <f t="shared" si="10"/>
        <v/>
      </c>
      <c r="H152" s="491" t="str">
        <f t="shared" si="11"/>
        <v/>
      </c>
      <c r="I152" s="491" t="str">
        <f>IF(G152&lt;&gt;"",G152*VLOOKUP(F152,'Group Information'!$A$19:$B$25,2,0),"")</f>
        <v/>
      </c>
      <c r="J152" s="491" t="str">
        <f>IF(H152&lt;&gt;"",H152*VLOOKUP(F152,'Group Information'!$A$19:$B$25,2,0),"")</f>
        <v/>
      </c>
      <c r="K152" s="241"/>
      <c r="L152" s="242"/>
      <c r="M152" s="243"/>
      <c r="N152" s="237"/>
      <c r="Q152" s="156"/>
      <c r="S152" s="153"/>
      <c r="T152" s="155"/>
    </row>
    <row r="153" spans="1:20" x14ac:dyDescent="0.35">
      <c r="A153" s="237"/>
      <c r="B153" s="237"/>
      <c r="C153" s="238"/>
      <c r="D153" s="239"/>
      <c r="E153" s="239"/>
      <c r="F153" s="240"/>
      <c r="G153" s="491" t="str">
        <f t="shared" si="10"/>
        <v/>
      </c>
      <c r="H153" s="491" t="str">
        <f t="shared" si="11"/>
        <v/>
      </c>
      <c r="I153" s="491" t="str">
        <f>IF(G153&lt;&gt;"",G153*VLOOKUP(F153,'Group Information'!$A$19:$B$25,2,0),"")</f>
        <v/>
      </c>
      <c r="J153" s="491" t="str">
        <f>IF(H153&lt;&gt;"",H153*VLOOKUP(F153,'Group Information'!$A$19:$B$25,2,0),"")</f>
        <v/>
      </c>
      <c r="K153" s="241"/>
      <c r="L153" s="242"/>
      <c r="M153" s="243"/>
      <c r="N153" s="237"/>
      <c r="Q153" s="156"/>
      <c r="S153" s="153"/>
      <c r="T153" s="155"/>
    </row>
    <row r="154" spans="1:20" x14ac:dyDescent="0.35">
      <c r="A154" s="237"/>
      <c r="B154" s="237"/>
      <c r="C154" s="238"/>
      <c r="D154" s="239"/>
      <c r="E154" s="239"/>
      <c r="F154" s="240"/>
      <c r="G154" s="491" t="str">
        <f t="shared" si="10"/>
        <v/>
      </c>
      <c r="H154" s="491" t="str">
        <f t="shared" si="11"/>
        <v/>
      </c>
      <c r="I154" s="491" t="str">
        <f>IF(G154&lt;&gt;"",G154*VLOOKUP(F154,'Group Information'!$A$19:$B$25,2,0),"")</f>
        <v/>
      </c>
      <c r="J154" s="491" t="str">
        <f>IF(H154&lt;&gt;"",H154*VLOOKUP(F154,'Group Information'!$A$19:$B$25,2,0),"")</f>
        <v/>
      </c>
      <c r="K154" s="241"/>
      <c r="L154" s="242"/>
      <c r="M154" s="243"/>
      <c r="N154" s="237"/>
      <c r="Q154" s="156"/>
      <c r="S154" s="153"/>
      <c r="T154" s="155"/>
    </row>
    <row r="155" spans="1:20" x14ac:dyDescent="0.35">
      <c r="A155" s="237"/>
      <c r="B155" s="237"/>
      <c r="C155" s="238"/>
      <c r="D155" s="239"/>
      <c r="E155" s="239"/>
      <c r="F155" s="240"/>
      <c r="G155" s="491" t="str">
        <f t="shared" si="10"/>
        <v/>
      </c>
      <c r="H155" s="491" t="str">
        <f t="shared" si="11"/>
        <v/>
      </c>
      <c r="I155" s="491" t="str">
        <f>IF(G155&lt;&gt;"",G155*VLOOKUP(F155,'Group Information'!$A$19:$B$25,2,0),"")</f>
        <v/>
      </c>
      <c r="J155" s="491" t="str">
        <f>IF(H155&lt;&gt;"",H155*VLOOKUP(F155,'Group Information'!$A$19:$B$25,2,0),"")</f>
        <v/>
      </c>
      <c r="K155" s="241"/>
      <c r="L155" s="242"/>
      <c r="M155" s="243"/>
      <c r="N155" s="237"/>
      <c r="Q155" s="156"/>
      <c r="S155" s="153"/>
      <c r="T155" s="155"/>
    </row>
    <row r="156" spans="1:20" x14ac:dyDescent="0.35">
      <c r="A156" s="237"/>
      <c r="B156" s="237"/>
      <c r="C156" s="238"/>
      <c r="D156" s="239"/>
      <c r="E156" s="239"/>
      <c r="F156" s="240"/>
      <c r="G156" s="491" t="str">
        <f t="shared" si="10"/>
        <v/>
      </c>
      <c r="H156" s="491" t="str">
        <f t="shared" si="11"/>
        <v/>
      </c>
      <c r="I156" s="491" t="str">
        <f>IF(G156&lt;&gt;"",G156*VLOOKUP(F156,'Group Information'!$A$19:$B$25,2,0),"")</f>
        <v/>
      </c>
      <c r="J156" s="491" t="str">
        <f>IF(H156&lt;&gt;"",H156*VLOOKUP(F156,'Group Information'!$A$19:$B$25,2,0),"")</f>
        <v/>
      </c>
      <c r="K156" s="241"/>
      <c r="L156" s="242"/>
      <c r="M156" s="243"/>
      <c r="N156" s="237"/>
      <c r="Q156" s="156"/>
      <c r="S156" s="153"/>
      <c r="T156" s="155"/>
    </row>
    <row r="157" spans="1:20" x14ac:dyDescent="0.35">
      <c r="A157" s="237"/>
      <c r="B157" s="237"/>
      <c r="C157" s="238"/>
      <c r="D157" s="239"/>
      <c r="E157" s="239"/>
      <c r="F157" s="240"/>
      <c r="G157" s="491" t="str">
        <f t="shared" si="10"/>
        <v/>
      </c>
      <c r="H157" s="491" t="str">
        <f t="shared" si="11"/>
        <v/>
      </c>
      <c r="I157" s="491" t="str">
        <f>IF(G157&lt;&gt;"",G157*VLOOKUP(F157,'Group Information'!$A$19:$B$25,2,0),"")</f>
        <v/>
      </c>
      <c r="J157" s="491" t="str">
        <f>IF(H157&lt;&gt;"",H157*VLOOKUP(F157,'Group Information'!$A$19:$B$25,2,0),"")</f>
        <v/>
      </c>
      <c r="K157" s="241"/>
      <c r="L157" s="242"/>
      <c r="M157" s="243"/>
      <c r="N157" s="237"/>
      <c r="Q157" s="156"/>
      <c r="S157" s="153"/>
      <c r="T157" s="155"/>
    </row>
    <row r="158" spans="1:20" x14ac:dyDescent="0.35">
      <c r="A158" s="237"/>
      <c r="B158" s="237"/>
      <c r="C158" s="238"/>
      <c r="D158" s="239"/>
      <c r="E158" s="239"/>
      <c r="F158" s="240"/>
      <c r="G158" s="491" t="str">
        <f t="shared" si="10"/>
        <v/>
      </c>
      <c r="H158" s="491" t="str">
        <f t="shared" si="11"/>
        <v/>
      </c>
      <c r="I158" s="491" t="str">
        <f>IF(G158&lt;&gt;"",G158*VLOOKUP(F158,'Group Information'!$A$19:$B$25,2,0),"")</f>
        <v/>
      </c>
      <c r="J158" s="491" t="str">
        <f>IF(H158&lt;&gt;"",H158*VLOOKUP(F158,'Group Information'!$A$19:$B$25,2,0),"")</f>
        <v/>
      </c>
      <c r="K158" s="241"/>
      <c r="L158" s="242"/>
      <c r="M158" s="243"/>
      <c r="N158" s="237"/>
      <c r="Q158" s="156"/>
      <c r="S158" s="153"/>
      <c r="T158" s="155"/>
    </row>
    <row r="159" spans="1:20" x14ac:dyDescent="0.35">
      <c r="A159" s="237"/>
      <c r="B159" s="237"/>
      <c r="C159" s="238"/>
      <c r="D159" s="239"/>
      <c r="E159" s="239"/>
      <c r="F159" s="240"/>
      <c r="G159" s="491" t="str">
        <f t="shared" si="10"/>
        <v/>
      </c>
      <c r="H159" s="491" t="str">
        <f t="shared" si="11"/>
        <v/>
      </c>
      <c r="I159" s="491" t="str">
        <f>IF(G159&lt;&gt;"",G159*VLOOKUP(F159,'Group Information'!$A$19:$B$25,2,0),"")</f>
        <v/>
      </c>
      <c r="J159" s="491" t="str">
        <f>IF(H159&lt;&gt;"",H159*VLOOKUP(F159,'Group Information'!$A$19:$B$25,2,0),"")</f>
        <v/>
      </c>
      <c r="K159" s="241"/>
      <c r="L159" s="242"/>
      <c r="M159" s="243"/>
      <c r="N159" s="237"/>
      <c r="Q159" s="156"/>
      <c r="S159" s="153"/>
      <c r="T159" s="155"/>
    </row>
    <row r="160" spans="1:20" x14ac:dyDescent="0.35">
      <c r="A160" s="237"/>
      <c r="B160" s="237"/>
      <c r="C160" s="238"/>
      <c r="D160" s="239"/>
      <c r="E160" s="239"/>
      <c r="F160" s="240"/>
      <c r="G160" s="491" t="str">
        <f t="shared" si="10"/>
        <v/>
      </c>
      <c r="H160" s="491" t="str">
        <f t="shared" si="11"/>
        <v/>
      </c>
      <c r="I160" s="491" t="str">
        <f>IF(G160&lt;&gt;"",G160*VLOOKUP(F160,'Group Information'!$A$19:$B$25,2,0),"")</f>
        <v/>
      </c>
      <c r="J160" s="491" t="str">
        <f>IF(H160&lt;&gt;"",H160*VLOOKUP(F160,'Group Information'!$A$19:$B$25,2,0),"")</f>
        <v/>
      </c>
      <c r="K160" s="241"/>
      <c r="L160" s="242"/>
      <c r="M160" s="243"/>
      <c r="N160" s="237"/>
      <c r="Q160" s="156"/>
      <c r="S160" s="153"/>
      <c r="T160" s="155"/>
    </row>
    <row r="161" spans="1:20" x14ac:dyDescent="0.35">
      <c r="A161" s="237"/>
      <c r="B161" s="237"/>
      <c r="C161" s="238"/>
      <c r="D161" s="239"/>
      <c r="E161" s="239"/>
      <c r="F161" s="240"/>
      <c r="G161" s="491" t="str">
        <f t="shared" si="10"/>
        <v/>
      </c>
      <c r="H161" s="491" t="str">
        <f t="shared" si="11"/>
        <v/>
      </c>
      <c r="I161" s="491" t="str">
        <f>IF(G161&lt;&gt;"",G161*VLOOKUP(F161,'Group Information'!$A$19:$B$25,2,0),"")</f>
        <v/>
      </c>
      <c r="J161" s="491" t="str">
        <f>IF(H161&lt;&gt;"",H161*VLOOKUP(F161,'Group Information'!$A$19:$B$25,2,0),"")</f>
        <v/>
      </c>
      <c r="K161" s="241"/>
      <c r="L161" s="242"/>
      <c r="M161" s="243"/>
      <c r="N161" s="237"/>
      <c r="Q161" s="156"/>
      <c r="S161" s="153"/>
      <c r="T161" s="155"/>
    </row>
    <row r="162" spans="1:20" x14ac:dyDescent="0.35">
      <c r="A162" s="237"/>
      <c r="B162" s="237"/>
      <c r="C162" s="238"/>
      <c r="D162" s="239"/>
      <c r="E162" s="239"/>
      <c r="F162" s="240"/>
      <c r="G162" s="491" t="str">
        <f t="shared" si="10"/>
        <v/>
      </c>
      <c r="H162" s="491" t="str">
        <f t="shared" si="11"/>
        <v/>
      </c>
      <c r="I162" s="491" t="str">
        <f>IF(G162&lt;&gt;"",G162*VLOOKUP(F162,'Group Information'!$A$19:$B$25,2,0),"")</f>
        <v/>
      </c>
      <c r="J162" s="491" t="str">
        <f>IF(H162&lt;&gt;"",H162*VLOOKUP(F162,'Group Information'!$A$19:$B$25,2,0),"")</f>
        <v/>
      </c>
      <c r="K162" s="241"/>
      <c r="L162" s="242"/>
      <c r="M162" s="243"/>
      <c r="N162" s="237"/>
      <c r="Q162" s="156"/>
      <c r="S162" s="153"/>
      <c r="T162" s="155"/>
    </row>
    <row r="163" spans="1:20" x14ac:dyDescent="0.35">
      <c r="A163" s="237"/>
      <c r="B163" s="237"/>
      <c r="C163" s="238"/>
      <c r="D163" s="239"/>
      <c r="E163" s="239"/>
      <c r="F163" s="240"/>
      <c r="G163" s="491" t="str">
        <f t="shared" si="10"/>
        <v/>
      </c>
      <c r="H163" s="491" t="str">
        <f t="shared" si="11"/>
        <v/>
      </c>
      <c r="I163" s="491" t="str">
        <f>IF(G163&lt;&gt;"",G163*VLOOKUP(F163,'Group Information'!$A$19:$B$25,2,0),"")</f>
        <v/>
      </c>
      <c r="J163" s="491" t="str">
        <f>IF(H163&lt;&gt;"",H163*VLOOKUP(F163,'Group Information'!$A$19:$B$25,2,0),"")</f>
        <v/>
      </c>
      <c r="K163" s="241"/>
      <c r="L163" s="242"/>
      <c r="M163" s="243"/>
      <c r="N163" s="237"/>
      <c r="Q163" s="156"/>
      <c r="S163" s="153"/>
      <c r="T163" s="155"/>
    </row>
    <row r="164" spans="1:20" x14ac:dyDescent="0.35">
      <c r="A164" s="237"/>
      <c r="B164" s="237"/>
      <c r="C164" s="238"/>
      <c r="D164" s="239"/>
      <c r="E164" s="239"/>
      <c r="F164" s="240"/>
      <c r="G164" s="491" t="str">
        <f t="shared" si="10"/>
        <v/>
      </c>
      <c r="H164" s="491" t="str">
        <f t="shared" si="11"/>
        <v/>
      </c>
      <c r="I164" s="491" t="str">
        <f>IF(G164&lt;&gt;"",G164*VLOOKUP(F164,'Group Information'!$A$19:$B$25,2,0),"")</f>
        <v/>
      </c>
      <c r="J164" s="491" t="str">
        <f>IF(H164&lt;&gt;"",H164*VLOOKUP(F164,'Group Information'!$A$19:$B$25,2,0),"")</f>
        <v/>
      </c>
      <c r="K164" s="241"/>
      <c r="L164" s="242"/>
      <c r="M164" s="243"/>
      <c r="N164" s="237"/>
      <c r="Q164" s="156"/>
      <c r="S164" s="153"/>
      <c r="T164" s="155"/>
    </row>
    <row r="165" spans="1:20" x14ac:dyDescent="0.35">
      <c r="A165" s="237"/>
      <c r="B165" s="237"/>
      <c r="C165" s="238"/>
      <c r="D165" s="239"/>
      <c r="E165" s="239"/>
      <c r="F165" s="240"/>
      <c r="G165" s="491" t="str">
        <f t="shared" si="10"/>
        <v/>
      </c>
      <c r="H165" s="491" t="str">
        <f t="shared" si="11"/>
        <v/>
      </c>
      <c r="I165" s="491" t="str">
        <f>IF(G165&lt;&gt;"",G165*VLOOKUP(F165,'Group Information'!$A$19:$B$25,2,0),"")</f>
        <v/>
      </c>
      <c r="J165" s="491" t="str">
        <f>IF(H165&lt;&gt;"",H165*VLOOKUP(F165,'Group Information'!$A$19:$B$25,2,0),"")</f>
        <v/>
      </c>
      <c r="K165" s="241"/>
      <c r="L165" s="242"/>
      <c r="M165" s="243"/>
      <c r="N165" s="237"/>
      <c r="Q165" s="156"/>
      <c r="S165" s="153"/>
      <c r="T165" s="155"/>
    </row>
    <row r="166" spans="1:20" x14ac:dyDescent="0.35">
      <c r="A166" s="237"/>
      <c r="B166" s="237"/>
      <c r="C166" s="238"/>
      <c r="D166" s="239"/>
      <c r="E166" s="239"/>
      <c r="F166" s="240"/>
      <c r="G166" s="491" t="str">
        <f t="shared" si="10"/>
        <v/>
      </c>
      <c r="H166" s="491" t="str">
        <f t="shared" si="11"/>
        <v/>
      </c>
      <c r="I166" s="491" t="str">
        <f>IF(G166&lt;&gt;"",G166*VLOOKUP(F166,'Group Information'!$A$19:$B$25,2,0),"")</f>
        <v/>
      </c>
      <c r="J166" s="491" t="str">
        <f>IF(H166&lt;&gt;"",H166*VLOOKUP(F166,'Group Information'!$A$19:$B$25,2,0),"")</f>
        <v/>
      </c>
      <c r="K166" s="241"/>
      <c r="L166" s="242"/>
      <c r="M166" s="243"/>
      <c r="N166" s="237"/>
      <c r="Q166" s="156"/>
      <c r="S166" s="153"/>
      <c r="T166" s="155"/>
    </row>
    <row r="167" spans="1:20" x14ac:dyDescent="0.35">
      <c r="A167" s="237"/>
      <c r="B167" s="237"/>
      <c r="C167" s="238"/>
      <c r="D167" s="239"/>
      <c r="E167" s="239"/>
      <c r="F167" s="240"/>
      <c r="G167" s="491" t="str">
        <f t="shared" si="10"/>
        <v/>
      </c>
      <c r="H167" s="491" t="str">
        <f t="shared" si="11"/>
        <v/>
      </c>
      <c r="I167" s="491" t="str">
        <f>IF(G167&lt;&gt;"",G167*VLOOKUP(F167,'Group Information'!$A$19:$B$25,2,0),"")</f>
        <v/>
      </c>
      <c r="J167" s="491" t="str">
        <f>IF(H167&lt;&gt;"",H167*VLOOKUP(F167,'Group Information'!$A$19:$B$25,2,0),"")</f>
        <v/>
      </c>
      <c r="K167" s="241"/>
      <c r="L167" s="242"/>
      <c r="M167" s="243"/>
      <c r="N167" s="237"/>
      <c r="Q167" s="156"/>
      <c r="S167" s="153"/>
      <c r="T167" s="155"/>
    </row>
    <row r="168" spans="1:20" x14ac:dyDescent="0.35">
      <c r="A168" s="237"/>
      <c r="B168" s="237"/>
      <c r="C168" s="238"/>
      <c r="D168" s="239"/>
      <c r="E168" s="239"/>
      <c r="F168" s="240"/>
      <c r="G168" s="491" t="str">
        <f t="shared" si="10"/>
        <v/>
      </c>
      <c r="H168" s="491" t="str">
        <f t="shared" si="11"/>
        <v/>
      </c>
      <c r="I168" s="491" t="str">
        <f>IF(G168&lt;&gt;"",G168*VLOOKUP(F168,'Group Information'!$A$19:$B$25,2,0),"")</f>
        <v/>
      </c>
      <c r="J168" s="491" t="str">
        <f>IF(H168&lt;&gt;"",H168*VLOOKUP(F168,'Group Information'!$A$19:$B$25,2,0),"")</f>
        <v/>
      </c>
      <c r="K168" s="241"/>
      <c r="L168" s="242"/>
      <c r="M168" s="243"/>
      <c r="N168" s="237"/>
      <c r="Q168" s="156"/>
      <c r="S168" s="153"/>
      <c r="T168" s="155"/>
    </row>
    <row r="169" spans="1:20" x14ac:dyDescent="0.35">
      <c r="A169" s="237"/>
      <c r="B169" s="237"/>
      <c r="C169" s="238"/>
      <c r="D169" s="239"/>
      <c r="E169" s="239"/>
      <c r="F169" s="240"/>
      <c r="G169" s="491" t="str">
        <f t="shared" si="10"/>
        <v/>
      </c>
      <c r="H169" s="491" t="str">
        <f t="shared" si="11"/>
        <v/>
      </c>
      <c r="I169" s="491" t="str">
        <f>IF(G169&lt;&gt;"",G169*VLOOKUP(F169,'Group Information'!$A$19:$B$25,2,0),"")</f>
        <v/>
      </c>
      <c r="J169" s="491" t="str">
        <f>IF(H169&lt;&gt;"",H169*VLOOKUP(F169,'Group Information'!$A$19:$B$25,2,0),"")</f>
        <v/>
      </c>
      <c r="K169" s="241"/>
      <c r="L169" s="242"/>
      <c r="M169" s="243"/>
      <c r="N169" s="237"/>
      <c r="Q169" s="156"/>
      <c r="S169" s="153"/>
      <c r="T169" s="155"/>
    </row>
    <row r="170" spans="1:20" x14ac:dyDescent="0.35">
      <c r="A170" s="237"/>
      <c r="B170" s="237"/>
      <c r="C170" s="238"/>
      <c r="D170" s="239"/>
      <c r="E170" s="239"/>
      <c r="F170" s="240"/>
      <c r="G170" s="491" t="str">
        <f t="shared" si="10"/>
        <v/>
      </c>
      <c r="H170" s="491" t="str">
        <f t="shared" si="11"/>
        <v/>
      </c>
      <c r="I170" s="491" t="str">
        <f>IF(G170&lt;&gt;"",G170*VLOOKUP(F170,'Group Information'!$A$19:$B$25,2,0),"")</f>
        <v/>
      </c>
      <c r="J170" s="491" t="str">
        <f>IF(H170&lt;&gt;"",H170*VLOOKUP(F170,'Group Information'!$A$19:$B$25,2,0),"")</f>
        <v/>
      </c>
      <c r="K170" s="241"/>
      <c r="L170" s="242"/>
      <c r="M170" s="243"/>
      <c r="N170" s="237"/>
      <c r="Q170" s="156"/>
      <c r="S170" s="153"/>
      <c r="T170" s="155"/>
    </row>
    <row r="171" spans="1:20" x14ac:dyDescent="0.35">
      <c r="A171" s="237"/>
      <c r="B171" s="237"/>
      <c r="C171" s="238"/>
      <c r="D171" s="239"/>
      <c r="E171" s="239"/>
      <c r="F171" s="240"/>
      <c r="G171" s="491" t="str">
        <f t="shared" si="10"/>
        <v/>
      </c>
      <c r="H171" s="491" t="str">
        <f t="shared" si="11"/>
        <v/>
      </c>
      <c r="I171" s="491" t="str">
        <f>IF(G171&lt;&gt;"",G171*VLOOKUP(F171,'Group Information'!$A$19:$B$25,2,0),"")</f>
        <v/>
      </c>
      <c r="J171" s="491" t="str">
        <f>IF(H171&lt;&gt;"",H171*VLOOKUP(F171,'Group Information'!$A$19:$B$25,2,0),"")</f>
        <v/>
      </c>
      <c r="K171" s="241"/>
      <c r="L171" s="242"/>
      <c r="M171" s="243"/>
      <c r="N171" s="237"/>
      <c r="Q171" s="156"/>
      <c r="S171" s="153"/>
      <c r="T171" s="155"/>
    </row>
    <row r="172" spans="1:20" x14ac:dyDescent="0.35">
      <c r="A172" s="237"/>
      <c r="B172" s="237"/>
      <c r="C172" s="238"/>
      <c r="D172" s="239"/>
      <c r="E172" s="239"/>
      <c r="F172" s="240"/>
      <c r="G172" s="491" t="str">
        <f t="shared" si="10"/>
        <v/>
      </c>
      <c r="H172" s="491" t="str">
        <f t="shared" si="11"/>
        <v/>
      </c>
      <c r="I172" s="491" t="str">
        <f>IF(G172&lt;&gt;"",G172*VLOOKUP(F172,'Group Information'!$A$19:$B$25,2,0),"")</f>
        <v/>
      </c>
      <c r="J172" s="491" t="str">
        <f>IF(H172&lt;&gt;"",H172*VLOOKUP(F172,'Group Information'!$A$19:$B$25,2,0),"")</f>
        <v/>
      </c>
      <c r="K172" s="241"/>
      <c r="L172" s="242"/>
      <c r="M172" s="243"/>
      <c r="N172" s="237"/>
      <c r="Q172" s="156"/>
      <c r="S172" s="153"/>
      <c r="T172" s="155"/>
    </row>
    <row r="173" spans="1:20" x14ac:dyDescent="0.35">
      <c r="A173" s="237"/>
      <c r="B173" s="237"/>
      <c r="C173" s="238"/>
      <c r="D173" s="239"/>
      <c r="E173" s="239"/>
      <c r="F173" s="240"/>
      <c r="G173" s="491" t="str">
        <f t="shared" si="10"/>
        <v/>
      </c>
      <c r="H173" s="491" t="str">
        <f t="shared" si="11"/>
        <v/>
      </c>
      <c r="I173" s="491" t="str">
        <f>IF(G173&lt;&gt;"",G173*VLOOKUP(F173,'Group Information'!$A$19:$B$25,2,0),"")</f>
        <v/>
      </c>
      <c r="J173" s="491" t="str">
        <f>IF(H173&lt;&gt;"",H173*VLOOKUP(F173,'Group Information'!$A$19:$B$25,2,0),"")</f>
        <v/>
      </c>
      <c r="K173" s="241"/>
      <c r="L173" s="242"/>
      <c r="M173" s="243"/>
      <c r="N173" s="237"/>
      <c r="Q173" s="156"/>
      <c r="S173" s="153"/>
      <c r="T173" s="155"/>
    </row>
    <row r="174" spans="1:20" x14ac:dyDescent="0.35">
      <c r="A174" s="237"/>
      <c r="B174" s="237"/>
      <c r="C174" s="238"/>
      <c r="D174" s="239"/>
      <c r="E174" s="239"/>
      <c r="F174" s="240"/>
      <c r="G174" s="491" t="str">
        <f t="shared" si="10"/>
        <v/>
      </c>
      <c r="H174" s="491" t="str">
        <f t="shared" si="11"/>
        <v/>
      </c>
      <c r="I174" s="491" t="str">
        <f>IF(G174&lt;&gt;"",G174*VLOOKUP(F174,'Group Information'!$A$19:$B$25,2,0),"")</f>
        <v/>
      </c>
      <c r="J174" s="491" t="str">
        <f>IF(H174&lt;&gt;"",H174*VLOOKUP(F174,'Group Information'!$A$19:$B$25,2,0),"")</f>
        <v/>
      </c>
      <c r="K174" s="241"/>
      <c r="L174" s="242"/>
      <c r="M174" s="243"/>
      <c r="N174" s="237"/>
      <c r="Q174" s="156"/>
      <c r="S174" s="153"/>
      <c r="T174" s="155"/>
    </row>
    <row r="175" spans="1:20" x14ac:dyDescent="0.35">
      <c r="A175" s="237"/>
      <c r="B175" s="237"/>
      <c r="C175" s="238"/>
      <c r="D175" s="239"/>
      <c r="E175" s="239"/>
      <c r="F175" s="240"/>
      <c r="G175" s="491" t="str">
        <f t="shared" si="10"/>
        <v/>
      </c>
      <c r="H175" s="491" t="str">
        <f t="shared" si="11"/>
        <v/>
      </c>
      <c r="I175" s="491" t="str">
        <f>IF(G175&lt;&gt;"",G175*VLOOKUP(F175,'Group Information'!$A$19:$B$25,2,0),"")</f>
        <v/>
      </c>
      <c r="J175" s="491" t="str">
        <f>IF(H175&lt;&gt;"",H175*VLOOKUP(F175,'Group Information'!$A$19:$B$25,2,0),"")</f>
        <v/>
      </c>
      <c r="K175" s="241"/>
      <c r="L175" s="242"/>
      <c r="M175" s="243"/>
      <c r="N175" s="237"/>
      <c r="Q175" s="156"/>
      <c r="S175" s="153"/>
      <c r="T175" s="155"/>
    </row>
    <row r="176" spans="1:20" x14ac:dyDescent="0.35">
      <c r="A176" s="237"/>
      <c r="B176" s="237"/>
      <c r="C176" s="238"/>
      <c r="D176" s="239"/>
      <c r="E176" s="239"/>
      <c r="F176" s="240"/>
      <c r="G176" s="491" t="str">
        <f t="shared" ref="G176:G192" si="12">IF(D176&lt;&gt;"",C176*D176,"")</f>
        <v/>
      </c>
      <c r="H176" s="491" t="str">
        <f t="shared" ref="H176:H192" si="13">IF(D176&lt;&gt;"",G176+E176,"")</f>
        <v/>
      </c>
      <c r="I176" s="491" t="str">
        <f>IF(G176&lt;&gt;"",G176*VLOOKUP(F176,'Group Information'!$A$19:$B$25,2,0),"")</f>
        <v/>
      </c>
      <c r="J176" s="491" t="str">
        <f>IF(H176&lt;&gt;"",H176*VLOOKUP(F176,'Group Information'!$A$19:$B$25,2,0),"")</f>
        <v/>
      </c>
      <c r="K176" s="241"/>
      <c r="L176" s="242"/>
      <c r="M176" s="243"/>
      <c r="N176" s="237"/>
      <c r="Q176" s="156"/>
      <c r="S176" s="153"/>
      <c r="T176" s="155"/>
    </row>
    <row r="177" spans="1:20" x14ac:dyDescent="0.35">
      <c r="A177" s="237"/>
      <c r="B177" s="237"/>
      <c r="C177" s="238"/>
      <c r="D177" s="239"/>
      <c r="E177" s="239"/>
      <c r="F177" s="240"/>
      <c r="G177" s="491" t="str">
        <f t="shared" si="12"/>
        <v/>
      </c>
      <c r="H177" s="491" t="str">
        <f t="shared" si="13"/>
        <v/>
      </c>
      <c r="I177" s="491" t="str">
        <f>IF(G177&lt;&gt;"",G177*VLOOKUP(F177,'Group Information'!$A$19:$B$25,2,0),"")</f>
        <v/>
      </c>
      <c r="J177" s="491" t="str">
        <f>IF(H177&lt;&gt;"",H177*VLOOKUP(F177,'Group Information'!$A$19:$B$25,2,0),"")</f>
        <v/>
      </c>
      <c r="K177" s="241"/>
      <c r="L177" s="242"/>
      <c r="M177" s="243"/>
      <c r="N177" s="237"/>
      <c r="Q177" s="156"/>
      <c r="S177" s="153"/>
      <c r="T177" s="155"/>
    </row>
    <row r="178" spans="1:20" x14ac:dyDescent="0.35">
      <c r="A178" s="237"/>
      <c r="B178" s="237"/>
      <c r="C178" s="238"/>
      <c r="D178" s="239"/>
      <c r="E178" s="239"/>
      <c r="F178" s="240"/>
      <c r="G178" s="491" t="str">
        <f t="shared" si="12"/>
        <v/>
      </c>
      <c r="H178" s="491" t="str">
        <f t="shared" si="13"/>
        <v/>
      </c>
      <c r="I178" s="491" t="str">
        <f>IF(G178&lt;&gt;"",G178*VLOOKUP(F178,'Group Information'!$A$19:$B$25,2,0),"")</f>
        <v/>
      </c>
      <c r="J178" s="491" t="str">
        <f>IF(H178&lt;&gt;"",H178*VLOOKUP(F178,'Group Information'!$A$19:$B$25,2,0),"")</f>
        <v/>
      </c>
      <c r="K178" s="241"/>
      <c r="L178" s="242"/>
      <c r="M178" s="243"/>
      <c r="N178" s="237"/>
      <c r="Q178" s="156"/>
      <c r="S178" s="153"/>
      <c r="T178" s="155"/>
    </row>
    <row r="179" spans="1:20" x14ac:dyDescent="0.35">
      <c r="A179" s="237"/>
      <c r="B179" s="237"/>
      <c r="C179" s="238"/>
      <c r="D179" s="239"/>
      <c r="E179" s="239"/>
      <c r="F179" s="240"/>
      <c r="G179" s="491" t="str">
        <f t="shared" si="12"/>
        <v/>
      </c>
      <c r="H179" s="491" t="str">
        <f t="shared" si="13"/>
        <v/>
      </c>
      <c r="I179" s="491" t="str">
        <f>IF(G179&lt;&gt;"",G179*VLOOKUP(F179,'Group Information'!$A$19:$B$25,2,0),"")</f>
        <v/>
      </c>
      <c r="J179" s="491" t="str">
        <f>IF(H179&lt;&gt;"",H179*VLOOKUP(F179,'Group Information'!$A$19:$B$25,2,0),"")</f>
        <v/>
      </c>
      <c r="K179" s="241"/>
      <c r="L179" s="242"/>
      <c r="M179" s="243"/>
      <c r="N179" s="237"/>
      <c r="Q179" s="156"/>
      <c r="S179" s="153"/>
      <c r="T179" s="155"/>
    </row>
    <row r="180" spans="1:20" x14ac:dyDescent="0.35">
      <c r="A180" s="237"/>
      <c r="B180" s="237"/>
      <c r="C180" s="238"/>
      <c r="D180" s="239"/>
      <c r="E180" s="239"/>
      <c r="F180" s="240"/>
      <c r="G180" s="491" t="str">
        <f t="shared" si="12"/>
        <v/>
      </c>
      <c r="H180" s="491" t="str">
        <f t="shared" si="13"/>
        <v/>
      </c>
      <c r="I180" s="491" t="str">
        <f>IF(G180&lt;&gt;"",G180*VLOOKUP(F180,'Group Information'!$A$19:$B$25,2,0),"")</f>
        <v/>
      </c>
      <c r="J180" s="491" t="str">
        <f>IF(H180&lt;&gt;"",H180*VLOOKUP(F180,'Group Information'!$A$19:$B$25,2,0),"")</f>
        <v/>
      </c>
      <c r="K180" s="241"/>
      <c r="L180" s="242"/>
      <c r="M180" s="243"/>
      <c r="N180" s="237"/>
      <c r="Q180" s="156"/>
      <c r="S180" s="153"/>
      <c r="T180" s="155"/>
    </row>
    <row r="181" spans="1:20" x14ac:dyDescent="0.35">
      <c r="A181" s="237"/>
      <c r="B181" s="237"/>
      <c r="C181" s="238"/>
      <c r="D181" s="239"/>
      <c r="E181" s="239"/>
      <c r="F181" s="240"/>
      <c r="G181" s="491" t="str">
        <f t="shared" si="12"/>
        <v/>
      </c>
      <c r="H181" s="491" t="str">
        <f t="shared" si="13"/>
        <v/>
      </c>
      <c r="I181" s="491" t="str">
        <f>IF(G181&lt;&gt;"",G181*VLOOKUP(F181,'Group Information'!$A$19:$B$25,2,0),"")</f>
        <v/>
      </c>
      <c r="J181" s="491" t="str">
        <f>IF(H181&lt;&gt;"",H181*VLOOKUP(F181,'Group Information'!$A$19:$B$25,2,0),"")</f>
        <v/>
      </c>
      <c r="K181" s="241"/>
      <c r="L181" s="242"/>
      <c r="M181" s="243"/>
      <c r="N181" s="237"/>
      <c r="Q181" s="156"/>
      <c r="S181" s="153"/>
      <c r="T181" s="155"/>
    </row>
    <row r="182" spans="1:20" x14ac:dyDescent="0.35">
      <c r="A182" s="237"/>
      <c r="B182" s="237"/>
      <c r="C182" s="238"/>
      <c r="D182" s="239"/>
      <c r="E182" s="239"/>
      <c r="F182" s="240"/>
      <c r="G182" s="491" t="str">
        <f t="shared" si="12"/>
        <v/>
      </c>
      <c r="H182" s="491" t="str">
        <f t="shared" si="13"/>
        <v/>
      </c>
      <c r="I182" s="491" t="str">
        <f>IF(G182&lt;&gt;"",G182*VLOOKUP(F182,'Group Information'!$A$19:$B$25,2,0),"")</f>
        <v/>
      </c>
      <c r="J182" s="491" t="str">
        <f>IF(H182&lt;&gt;"",H182*VLOOKUP(F182,'Group Information'!$A$19:$B$25,2,0),"")</f>
        <v/>
      </c>
      <c r="K182" s="241"/>
      <c r="L182" s="242"/>
      <c r="M182" s="243"/>
      <c r="N182" s="237"/>
      <c r="Q182" s="156"/>
      <c r="S182" s="153"/>
      <c r="T182" s="155"/>
    </row>
    <row r="183" spans="1:20" x14ac:dyDescent="0.35">
      <c r="A183" s="237"/>
      <c r="B183" s="237"/>
      <c r="C183" s="238"/>
      <c r="D183" s="239"/>
      <c r="E183" s="239"/>
      <c r="F183" s="240"/>
      <c r="G183" s="491" t="str">
        <f t="shared" si="12"/>
        <v/>
      </c>
      <c r="H183" s="491" t="str">
        <f t="shared" si="13"/>
        <v/>
      </c>
      <c r="I183" s="491" t="str">
        <f>IF(G183&lt;&gt;"",G183*VLOOKUP(F183,'Group Information'!$A$19:$B$25,2,0),"")</f>
        <v/>
      </c>
      <c r="J183" s="491" t="str">
        <f>IF(H183&lt;&gt;"",H183*VLOOKUP(F183,'Group Information'!$A$19:$B$25,2,0),"")</f>
        <v/>
      </c>
      <c r="K183" s="241"/>
      <c r="L183" s="242"/>
      <c r="M183" s="243"/>
      <c r="N183" s="237"/>
      <c r="Q183" s="156"/>
      <c r="S183" s="153"/>
      <c r="T183" s="155"/>
    </row>
    <row r="184" spans="1:20" x14ac:dyDescent="0.35">
      <c r="A184" s="237"/>
      <c r="B184" s="237"/>
      <c r="C184" s="238"/>
      <c r="D184" s="239"/>
      <c r="E184" s="239"/>
      <c r="F184" s="240"/>
      <c r="G184" s="491" t="str">
        <f t="shared" si="12"/>
        <v/>
      </c>
      <c r="H184" s="491" t="str">
        <f t="shared" si="13"/>
        <v/>
      </c>
      <c r="I184" s="491" t="str">
        <f>IF(G184&lt;&gt;"",G184*VLOOKUP(F184,'Group Information'!$A$19:$B$25,2,0),"")</f>
        <v/>
      </c>
      <c r="J184" s="491" t="str">
        <f>IF(H184&lt;&gt;"",H184*VLOOKUP(F184,'Group Information'!$A$19:$B$25,2,0),"")</f>
        <v/>
      </c>
      <c r="K184" s="241"/>
      <c r="L184" s="242"/>
      <c r="M184" s="243"/>
      <c r="N184" s="237"/>
      <c r="Q184" s="156"/>
      <c r="S184" s="153"/>
      <c r="T184" s="155"/>
    </row>
    <row r="185" spans="1:20" x14ac:dyDescent="0.35">
      <c r="A185" s="237"/>
      <c r="B185" s="237"/>
      <c r="C185" s="238"/>
      <c r="D185" s="239"/>
      <c r="E185" s="239"/>
      <c r="F185" s="240"/>
      <c r="G185" s="491" t="str">
        <f t="shared" si="12"/>
        <v/>
      </c>
      <c r="H185" s="491" t="str">
        <f t="shared" si="13"/>
        <v/>
      </c>
      <c r="I185" s="491" t="str">
        <f>IF(G185&lt;&gt;"",G185*VLOOKUP(F185,'Group Information'!$A$19:$B$25,2,0),"")</f>
        <v/>
      </c>
      <c r="J185" s="491" t="str">
        <f>IF(H185&lt;&gt;"",H185*VLOOKUP(F185,'Group Information'!$A$19:$B$25,2,0),"")</f>
        <v/>
      </c>
      <c r="K185" s="241"/>
      <c r="L185" s="242"/>
      <c r="M185" s="243"/>
      <c r="N185" s="237"/>
      <c r="Q185" s="156"/>
      <c r="S185" s="153"/>
      <c r="T185" s="155"/>
    </row>
    <row r="186" spans="1:20" x14ac:dyDescent="0.35">
      <c r="A186" s="237"/>
      <c r="B186" s="237"/>
      <c r="C186" s="238"/>
      <c r="D186" s="239"/>
      <c r="E186" s="239"/>
      <c r="F186" s="240"/>
      <c r="G186" s="491" t="str">
        <f t="shared" si="12"/>
        <v/>
      </c>
      <c r="H186" s="491" t="str">
        <f t="shared" si="13"/>
        <v/>
      </c>
      <c r="I186" s="491" t="str">
        <f>IF(G186&lt;&gt;"",G186*VLOOKUP(F186,'Group Information'!$A$19:$B$25,2,0),"")</f>
        <v/>
      </c>
      <c r="J186" s="491" t="str">
        <f>IF(H186&lt;&gt;"",H186*VLOOKUP(F186,'Group Information'!$A$19:$B$25,2,0),"")</f>
        <v/>
      </c>
      <c r="K186" s="241"/>
      <c r="L186" s="242"/>
      <c r="M186" s="243"/>
      <c r="N186" s="237"/>
      <c r="Q186" s="156"/>
      <c r="S186" s="153"/>
      <c r="T186" s="155"/>
    </row>
    <row r="187" spans="1:20" x14ac:dyDescent="0.35">
      <c r="A187" s="237"/>
      <c r="B187" s="237"/>
      <c r="C187" s="238"/>
      <c r="D187" s="239"/>
      <c r="E187" s="239"/>
      <c r="F187" s="240"/>
      <c r="G187" s="491" t="str">
        <f t="shared" si="12"/>
        <v/>
      </c>
      <c r="H187" s="491" t="str">
        <f t="shared" si="13"/>
        <v/>
      </c>
      <c r="I187" s="491" t="str">
        <f>IF(G187&lt;&gt;"",G187*VLOOKUP(F187,'Group Information'!$A$19:$B$25,2,0),"")</f>
        <v/>
      </c>
      <c r="J187" s="491" t="str">
        <f>IF(H187&lt;&gt;"",H187*VLOOKUP(F187,'Group Information'!$A$19:$B$25,2,0),"")</f>
        <v/>
      </c>
      <c r="K187" s="241"/>
      <c r="L187" s="242"/>
      <c r="M187" s="243"/>
      <c r="N187" s="237"/>
      <c r="Q187" s="156"/>
      <c r="S187" s="153"/>
      <c r="T187" s="155"/>
    </row>
    <row r="188" spans="1:20" x14ac:dyDescent="0.35">
      <c r="A188" s="237"/>
      <c r="B188" s="237"/>
      <c r="C188" s="238"/>
      <c r="D188" s="239"/>
      <c r="E188" s="239"/>
      <c r="F188" s="240"/>
      <c r="G188" s="491" t="str">
        <f t="shared" si="12"/>
        <v/>
      </c>
      <c r="H188" s="491" t="str">
        <f t="shared" si="13"/>
        <v/>
      </c>
      <c r="I188" s="491" t="str">
        <f>IF(G188&lt;&gt;"",G188*VLOOKUP(F188,'Group Information'!$A$19:$B$25,2,0),"")</f>
        <v/>
      </c>
      <c r="J188" s="491" t="str">
        <f>IF(H188&lt;&gt;"",H188*VLOOKUP(F188,'Group Information'!$A$19:$B$25,2,0),"")</f>
        <v/>
      </c>
      <c r="K188" s="241"/>
      <c r="L188" s="242"/>
      <c r="M188" s="243"/>
      <c r="N188" s="237"/>
      <c r="Q188" s="156"/>
      <c r="S188" s="153"/>
      <c r="T188" s="155"/>
    </row>
    <row r="189" spans="1:20" x14ac:dyDescent="0.35">
      <c r="A189" s="237"/>
      <c r="B189" s="237"/>
      <c r="C189" s="238"/>
      <c r="D189" s="239"/>
      <c r="E189" s="239"/>
      <c r="F189" s="240"/>
      <c r="G189" s="491" t="str">
        <f t="shared" si="12"/>
        <v/>
      </c>
      <c r="H189" s="491" t="str">
        <f t="shared" si="13"/>
        <v/>
      </c>
      <c r="I189" s="491" t="str">
        <f>IF(G189&lt;&gt;"",G189*VLOOKUP(F189,'Group Information'!$A$19:$B$25,2,0),"")</f>
        <v/>
      </c>
      <c r="J189" s="491" t="str">
        <f>IF(H189&lt;&gt;"",H189*VLOOKUP(F189,'Group Information'!$A$19:$B$25,2,0),"")</f>
        <v/>
      </c>
      <c r="K189" s="241"/>
      <c r="L189" s="242"/>
      <c r="M189" s="243"/>
      <c r="N189" s="237"/>
      <c r="Q189" s="156"/>
      <c r="S189" s="153"/>
      <c r="T189" s="155"/>
    </row>
    <row r="190" spans="1:20" x14ac:dyDescent="0.35">
      <c r="A190" s="237"/>
      <c r="B190" s="237"/>
      <c r="C190" s="238"/>
      <c r="D190" s="239"/>
      <c r="E190" s="239"/>
      <c r="F190" s="240"/>
      <c r="G190" s="491" t="str">
        <f t="shared" si="12"/>
        <v/>
      </c>
      <c r="H190" s="491" t="str">
        <f t="shared" si="13"/>
        <v/>
      </c>
      <c r="I190" s="491" t="str">
        <f>IF(G190&lt;&gt;"",G190*VLOOKUP(F190,'Group Information'!$A$19:$B$25,2,0),"")</f>
        <v/>
      </c>
      <c r="J190" s="491" t="str">
        <f>IF(H190&lt;&gt;"",H190*VLOOKUP(F190,'Group Information'!$A$19:$B$25,2,0),"")</f>
        <v/>
      </c>
      <c r="K190" s="241"/>
      <c r="L190" s="242"/>
      <c r="M190" s="243"/>
      <c r="N190" s="237"/>
      <c r="Q190" s="156"/>
      <c r="S190" s="153"/>
      <c r="T190" s="155"/>
    </row>
    <row r="191" spans="1:20" x14ac:dyDescent="0.35">
      <c r="A191" s="237"/>
      <c r="B191" s="237"/>
      <c r="C191" s="238"/>
      <c r="D191" s="239"/>
      <c r="E191" s="239"/>
      <c r="F191" s="240"/>
      <c r="G191" s="491" t="str">
        <f t="shared" si="12"/>
        <v/>
      </c>
      <c r="H191" s="491" t="str">
        <f t="shared" si="13"/>
        <v/>
      </c>
      <c r="I191" s="491" t="str">
        <f>IF(G191&lt;&gt;"",G191*VLOOKUP(F191,'Group Information'!$A$19:$B$25,2,0),"")</f>
        <v/>
      </c>
      <c r="J191" s="491" t="str">
        <f>IF(H191&lt;&gt;"",H191*VLOOKUP(F191,'Group Information'!$A$19:$B$25,2,0),"")</f>
        <v/>
      </c>
      <c r="K191" s="241"/>
      <c r="L191" s="242"/>
      <c r="M191" s="243"/>
      <c r="N191" s="237"/>
      <c r="Q191" s="156"/>
      <c r="S191" s="153"/>
      <c r="T191" s="155"/>
    </row>
    <row r="192" spans="1:20" x14ac:dyDescent="0.35">
      <c r="A192" s="237"/>
      <c r="B192" s="237"/>
      <c r="C192" s="238"/>
      <c r="D192" s="239"/>
      <c r="E192" s="239"/>
      <c r="F192" s="240"/>
      <c r="G192" s="491" t="str">
        <f t="shared" si="12"/>
        <v/>
      </c>
      <c r="H192" s="491" t="str">
        <f t="shared" si="13"/>
        <v/>
      </c>
      <c r="I192" s="491" t="str">
        <f>IF(G192&lt;&gt;"",G192*VLOOKUP(F192,'Group Information'!$A$19:$B$25,2,0),"")</f>
        <v/>
      </c>
      <c r="J192" s="491" t="str">
        <f>IF(H192&lt;&gt;"",H192*VLOOKUP(F192,'Group Information'!$A$19:$B$25,2,0),"")</f>
        <v/>
      </c>
      <c r="K192" s="241"/>
      <c r="L192" s="242"/>
      <c r="M192" s="243"/>
      <c r="N192" s="237"/>
      <c r="Q192" s="156"/>
      <c r="S192" s="153"/>
      <c r="T192" s="155"/>
    </row>
    <row r="193" spans="12:12" x14ac:dyDescent="0.35">
      <c r="L193" s="155"/>
    </row>
    <row r="194" spans="12:12" x14ac:dyDescent="0.35">
      <c r="L194" s="155"/>
    </row>
    <row r="195" spans="12:12" x14ac:dyDescent="0.35">
      <c r="L195" s="155"/>
    </row>
    <row r="196" spans="12:12" x14ac:dyDescent="0.35">
      <c r="L196" s="155"/>
    </row>
    <row r="197" spans="12:12" x14ac:dyDescent="0.35">
      <c r="L197" s="155"/>
    </row>
    <row r="198" spans="12:12" x14ac:dyDescent="0.35">
      <c r="L198" s="155"/>
    </row>
    <row r="199" spans="12:12" x14ac:dyDescent="0.35">
      <c r="L199" s="155"/>
    </row>
    <row r="200" spans="12:12" x14ac:dyDescent="0.35">
      <c r="L200" s="155"/>
    </row>
    <row r="201" spans="12:12" x14ac:dyDescent="0.35">
      <c r="L201" s="155"/>
    </row>
    <row r="202" spans="12:12" x14ac:dyDescent="0.35">
      <c r="L202" s="155"/>
    </row>
    <row r="203" spans="12:12" x14ac:dyDescent="0.35">
      <c r="L203" s="155"/>
    </row>
    <row r="204" spans="12:12" x14ac:dyDescent="0.35">
      <c r="L204" s="155"/>
    </row>
    <row r="205" spans="12:12" x14ac:dyDescent="0.35">
      <c r="L205" s="155"/>
    </row>
    <row r="206" spans="12:12" x14ac:dyDescent="0.35">
      <c r="L206" s="155"/>
    </row>
    <row r="207" spans="12:12" x14ac:dyDescent="0.35">
      <c r="L207" s="155"/>
    </row>
    <row r="208" spans="12:12" x14ac:dyDescent="0.35">
      <c r="L208" s="155"/>
    </row>
    <row r="209" spans="12:12" x14ac:dyDescent="0.35">
      <c r="L209" s="155"/>
    </row>
    <row r="210" spans="12:12" x14ac:dyDescent="0.35">
      <c r="L210" s="155"/>
    </row>
    <row r="211" spans="12:12" x14ac:dyDescent="0.35">
      <c r="L211" s="155"/>
    </row>
    <row r="212" spans="12:12" x14ac:dyDescent="0.35">
      <c r="L212" s="155"/>
    </row>
    <row r="213" spans="12:12" x14ac:dyDescent="0.35">
      <c r="L213" s="155"/>
    </row>
    <row r="214" spans="12:12" x14ac:dyDescent="0.35">
      <c r="L214" s="155"/>
    </row>
    <row r="215" spans="12:12" x14ac:dyDescent="0.35">
      <c r="L215" s="155"/>
    </row>
    <row r="216" spans="12:12" x14ac:dyDescent="0.35">
      <c r="L216" s="155"/>
    </row>
    <row r="217" spans="12:12" x14ac:dyDescent="0.35">
      <c r="L217" s="155"/>
    </row>
    <row r="218" spans="12:12" x14ac:dyDescent="0.35">
      <c r="L218" s="155"/>
    </row>
    <row r="219" spans="12:12" x14ac:dyDescent="0.35">
      <c r="L219" s="155"/>
    </row>
    <row r="220" spans="12:12" x14ac:dyDescent="0.35">
      <c r="L220" s="155"/>
    </row>
    <row r="221" spans="12:12" x14ac:dyDescent="0.35">
      <c r="L221" s="155"/>
    </row>
    <row r="222" spans="12:12" x14ac:dyDescent="0.35">
      <c r="L222" s="155"/>
    </row>
    <row r="223" spans="12:12" x14ac:dyDescent="0.35">
      <c r="L223" s="155"/>
    </row>
    <row r="224" spans="12:12" x14ac:dyDescent="0.35">
      <c r="L224" s="155"/>
    </row>
    <row r="225" spans="12:12" x14ac:dyDescent="0.35">
      <c r="L225" s="155"/>
    </row>
    <row r="226" spans="12:12" x14ac:dyDescent="0.35">
      <c r="L226" s="155"/>
    </row>
    <row r="227" spans="12:12" x14ac:dyDescent="0.35">
      <c r="L227" s="155"/>
    </row>
    <row r="228" spans="12:12" x14ac:dyDescent="0.35">
      <c r="L228" s="155"/>
    </row>
    <row r="229" spans="12:12" x14ac:dyDescent="0.35">
      <c r="L229" s="155"/>
    </row>
    <row r="230" spans="12:12" x14ac:dyDescent="0.35">
      <c r="L230" s="155"/>
    </row>
    <row r="231" spans="12:12" x14ac:dyDescent="0.35">
      <c r="L231" s="155"/>
    </row>
    <row r="232" spans="12:12" x14ac:dyDescent="0.35">
      <c r="L232" s="155"/>
    </row>
    <row r="233" spans="12:12" x14ac:dyDescent="0.35">
      <c r="L233" s="155"/>
    </row>
    <row r="234" spans="12:12" x14ac:dyDescent="0.35">
      <c r="L234" s="155"/>
    </row>
    <row r="235" spans="12:12" x14ac:dyDescent="0.35">
      <c r="L235" s="155"/>
    </row>
    <row r="236" spans="12:12" x14ac:dyDescent="0.35">
      <c r="L236" s="155"/>
    </row>
    <row r="237" spans="12:12" x14ac:dyDescent="0.35">
      <c r="L237" s="155"/>
    </row>
    <row r="238" spans="12:12" x14ac:dyDescent="0.35">
      <c r="L238" s="155"/>
    </row>
    <row r="239" spans="12:12" x14ac:dyDescent="0.35">
      <c r="L239" s="155"/>
    </row>
    <row r="240" spans="12:12" x14ac:dyDescent="0.35">
      <c r="L240" s="155"/>
    </row>
    <row r="241" spans="12:12" x14ac:dyDescent="0.35">
      <c r="L241" s="155"/>
    </row>
    <row r="242" spans="12:12" x14ac:dyDescent="0.35">
      <c r="L242" s="155"/>
    </row>
    <row r="243" spans="12:12" x14ac:dyDescent="0.35">
      <c r="L243" s="155"/>
    </row>
    <row r="244" spans="12:12" x14ac:dyDescent="0.35">
      <c r="L244" s="155"/>
    </row>
    <row r="245" spans="12:12" x14ac:dyDescent="0.35">
      <c r="L245" s="155"/>
    </row>
    <row r="246" spans="12:12" x14ac:dyDescent="0.35">
      <c r="L246" s="155"/>
    </row>
    <row r="247" spans="12:12" x14ac:dyDescent="0.35">
      <c r="L247" s="155"/>
    </row>
    <row r="248" spans="12:12" x14ac:dyDescent="0.35">
      <c r="L248" s="155"/>
    </row>
    <row r="249" spans="12:12" x14ac:dyDescent="0.35">
      <c r="L249" s="155"/>
    </row>
    <row r="250" spans="12:12" x14ac:dyDescent="0.35">
      <c r="L250" s="155"/>
    </row>
    <row r="251" spans="12:12" x14ac:dyDescent="0.35">
      <c r="L251" s="155"/>
    </row>
    <row r="252" spans="12:12" x14ac:dyDescent="0.35">
      <c r="L252" s="155"/>
    </row>
    <row r="253" spans="12:12" x14ac:dyDescent="0.35">
      <c r="L253" s="155"/>
    </row>
    <row r="254" spans="12:12" x14ac:dyDescent="0.35">
      <c r="L254" s="155"/>
    </row>
    <row r="255" spans="12:12" x14ac:dyDescent="0.35">
      <c r="L255" s="155"/>
    </row>
    <row r="256" spans="12:12" x14ac:dyDescent="0.35">
      <c r="L256" s="155"/>
    </row>
    <row r="257" spans="12:12" x14ac:dyDescent="0.35">
      <c r="L257" s="155"/>
    </row>
    <row r="258" spans="12:12" x14ac:dyDescent="0.35">
      <c r="L258" s="155"/>
    </row>
    <row r="259" spans="12:12" x14ac:dyDescent="0.35">
      <c r="L259" s="155"/>
    </row>
    <row r="260" spans="12:12" x14ac:dyDescent="0.35">
      <c r="L260" s="155"/>
    </row>
    <row r="261" spans="12:12" x14ac:dyDescent="0.35">
      <c r="L261" s="155"/>
    </row>
    <row r="262" spans="12:12" x14ac:dyDescent="0.35">
      <c r="L262" s="155"/>
    </row>
    <row r="263" spans="12:12" x14ac:dyDescent="0.35">
      <c r="L263" s="155"/>
    </row>
    <row r="264" spans="12:12" x14ac:dyDescent="0.35">
      <c r="L264" s="155"/>
    </row>
    <row r="265" spans="12:12" x14ac:dyDescent="0.35">
      <c r="L265" s="155"/>
    </row>
    <row r="266" spans="12:12" x14ac:dyDescent="0.35">
      <c r="L266" s="155"/>
    </row>
    <row r="267" spans="12:12" x14ac:dyDescent="0.35">
      <c r="L267" s="155"/>
    </row>
    <row r="268" spans="12:12" x14ac:dyDescent="0.35">
      <c r="L268" s="155"/>
    </row>
    <row r="269" spans="12:12" x14ac:dyDescent="0.35">
      <c r="L269" s="155"/>
    </row>
    <row r="270" spans="12:12" x14ac:dyDescent="0.35">
      <c r="L270" s="155"/>
    </row>
    <row r="271" spans="12:12" x14ac:dyDescent="0.35">
      <c r="L271" s="155"/>
    </row>
    <row r="272" spans="12:12" x14ac:dyDescent="0.35">
      <c r="L272" s="155"/>
    </row>
    <row r="273" spans="12:12" x14ac:dyDescent="0.35">
      <c r="L273" s="155"/>
    </row>
    <row r="274" spans="12:12" x14ac:dyDescent="0.35">
      <c r="L274" s="155"/>
    </row>
    <row r="275" spans="12:12" x14ac:dyDescent="0.35">
      <c r="L275" s="155"/>
    </row>
    <row r="276" spans="12:12" x14ac:dyDescent="0.35">
      <c r="L276" s="155"/>
    </row>
    <row r="277" spans="12:12" x14ac:dyDescent="0.35">
      <c r="L277" s="155"/>
    </row>
    <row r="278" spans="12:12" x14ac:dyDescent="0.35">
      <c r="L278" s="155"/>
    </row>
    <row r="279" spans="12:12" x14ac:dyDescent="0.35">
      <c r="L279" s="155"/>
    </row>
    <row r="280" spans="12:12" x14ac:dyDescent="0.35">
      <c r="L280" s="155"/>
    </row>
    <row r="281" spans="12:12" x14ac:dyDescent="0.35">
      <c r="L281" s="155"/>
    </row>
    <row r="282" spans="12:12" x14ac:dyDescent="0.35">
      <c r="L282" s="155"/>
    </row>
    <row r="283" spans="12:12" x14ac:dyDescent="0.35">
      <c r="L283" s="155"/>
    </row>
    <row r="284" spans="12:12" x14ac:dyDescent="0.35">
      <c r="L284" s="155"/>
    </row>
    <row r="285" spans="12:12" x14ac:dyDescent="0.35">
      <c r="L285" s="155"/>
    </row>
    <row r="286" spans="12:12" x14ac:dyDescent="0.35">
      <c r="L286" s="155"/>
    </row>
    <row r="287" spans="12:12" x14ac:dyDescent="0.35">
      <c r="L287" s="155"/>
    </row>
    <row r="288" spans="12:12" x14ac:dyDescent="0.35">
      <c r="L288" s="155"/>
    </row>
    <row r="289" spans="12:12" x14ac:dyDescent="0.35">
      <c r="L289" s="155"/>
    </row>
    <row r="290" spans="12:12" x14ac:dyDescent="0.35">
      <c r="L290" s="155"/>
    </row>
    <row r="291" spans="12:12" x14ac:dyDescent="0.35">
      <c r="L291" s="155"/>
    </row>
    <row r="292" spans="12:12" x14ac:dyDescent="0.35">
      <c r="L292" s="155"/>
    </row>
    <row r="293" spans="12:12" x14ac:dyDescent="0.35">
      <c r="L293" s="155"/>
    </row>
    <row r="294" spans="12:12" x14ac:dyDescent="0.35">
      <c r="L294" s="155"/>
    </row>
    <row r="295" spans="12:12" x14ac:dyDescent="0.35">
      <c r="L295" s="155"/>
    </row>
    <row r="296" spans="12:12" x14ac:dyDescent="0.35">
      <c r="L296" s="155"/>
    </row>
    <row r="297" spans="12:12" x14ac:dyDescent="0.35">
      <c r="L297" s="155"/>
    </row>
    <row r="298" spans="12:12" x14ac:dyDescent="0.35">
      <c r="L298" s="155"/>
    </row>
    <row r="299" spans="12:12" x14ac:dyDescent="0.35">
      <c r="L299" s="155"/>
    </row>
    <row r="300" spans="12:12" x14ac:dyDescent="0.35">
      <c r="L300" s="155"/>
    </row>
    <row r="301" spans="12:12" x14ac:dyDescent="0.35">
      <c r="L301" s="155"/>
    </row>
    <row r="302" spans="12:12" x14ac:dyDescent="0.35">
      <c r="L302" s="155"/>
    </row>
    <row r="303" spans="12:12" x14ac:dyDescent="0.35">
      <c r="L303" s="155"/>
    </row>
    <row r="304" spans="12:12" x14ac:dyDescent="0.35">
      <c r="L304" s="155"/>
    </row>
    <row r="305" spans="12:12" x14ac:dyDescent="0.35">
      <c r="L305" s="155"/>
    </row>
    <row r="306" spans="12:12" x14ac:dyDescent="0.35">
      <c r="L306" s="155"/>
    </row>
    <row r="307" spans="12:12" x14ac:dyDescent="0.35">
      <c r="L307" s="155"/>
    </row>
    <row r="308" spans="12:12" x14ac:dyDescent="0.35">
      <c r="L308" s="155"/>
    </row>
    <row r="309" spans="12:12" x14ac:dyDescent="0.35">
      <c r="L309" s="155"/>
    </row>
    <row r="310" spans="12:12" x14ac:dyDescent="0.35">
      <c r="L310" s="155"/>
    </row>
    <row r="311" spans="12:12" x14ac:dyDescent="0.35">
      <c r="L311" s="155"/>
    </row>
    <row r="312" spans="12:12" x14ac:dyDescent="0.35">
      <c r="L312" s="155"/>
    </row>
    <row r="313" spans="12:12" x14ac:dyDescent="0.35">
      <c r="L313" s="155"/>
    </row>
    <row r="314" spans="12:12" x14ac:dyDescent="0.35">
      <c r="L314" s="155"/>
    </row>
    <row r="315" spans="12:12" x14ac:dyDescent="0.35">
      <c r="L315" s="155"/>
    </row>
    <row r="316" spans="12:12" x14ac:dyDescent="0.35">
      <c r="L316" s="155"/>
    </row>
    <row r="317" spans="12:12" x14ac:dyDescent="0.35">
      <c r="L317" s="155"/>
    </row>
    <row r="318" spans="12:12" x14ac:dyDescent="0.35">
      <c r="L318" s="155"/>
    </row>
    <row r="319" spans="12:12" x14ac:dyDescent="0.35">
      <c r="L319" s="155"/>
    </row>
    <row r="320" spans="12:12" x14ac:dyDescent="0.35">
      <c r="L320" s="155"/>
    </row>
    <row r="321" spans="12:12" x14ac:dyDescent="0.35">
      <c r="L321" s="155"/>
    </row>
    <row r="322" spans="12:12" x14ac:dyDescent="0.35">
      <c r="L322" s="155"/>
    </row>
    <row r="323" spans="12:12" x14ac:dyDescent="0.35">
      <c r="L323" s="155"/>
    </row>
    <row r="324" spans="12:12" x14ac:dyDescent="0.35">
      <c r="L324" s="155"/>
    </row>
    <row r="325" spans="12:12" x14ac:dyDescent="0.35">
      <c r="L325" s="155"/>
    </row>
    <row r="326" spans="12:12" x14ac:dyDescent="0.35">
      <c r="L326" s="155"/>
    </row>
    <row r="327" spans="12:12" x14ac:dyDescent="0.35">
      <c r="L327" s="155"/>
    </row>
    <row r="328" spans="12:12" x14ac:dyDescent="0.35">
      <c r="L328" s="155"/>
    </row>
    <row r="329" spans="12:12" x14ac:dyDescent="0.35">
      <c r="L329" s="155"/>
    </row>
    <row r="330" spans="12:12" x14ac:dyDescent="0.35">
      <c r="L330" s="155"/>
    </row>
    <row r="331" spans="12:12" x14ac:dyDescent="0.35">
      <c r="L331" s="155"/>
    </row>
    <row r="332" spans="12:12" x14ac:dyDescent="0.35">
      <c r="L332" s="155"/>
    </row>
    <row r="333" spans="12:12" x14ac:dyDescent="0.35">
      <c r="L333" s="155"/>
    </row>
    <row r="334" spans="12:12" x14ac:dyDescent="0.35">
      <c r="L334" s="155"/>
    </row>
    <row r="335" spans="12:12" x14ac:dyDescent="0.35">
      <c r="L335" s="155"/>
    </row>
    <row r="336" spans="12:12" x14ac:dyDescent="0.35">
      <c r="L336" s="155"/>
    </row>
    <row r="337" spans="12:12" x14ac:dyDescent="0.35">
      <c r="L337" s="155"/>
    </row>
    <row r="338" spans="12:12" x14ac:dyDescent="0.35">
      <c r="L338" s="155"/>
    </row>
    <row r="339" spans="12:12" x14ac:dyDescent="0.35">
      <c r="L339" s="155"/>
    </row>
    <row r="340" spans="12:12" x14ac:dyDescent="0.35">
      <c r="L340" s="155"/>
    </row>
    <row r="341" spans="12:12" x14ac:dyDescent="0.35">
      <c r="L341" s="155"/>
    </row>
    <row r="342" spans="12:12" x14ac:dyDescent="0.35">
      <c r="L342" s="155"/>
    </row>
    <row r="343" spans="12:12" x14ac:dyDescent="0.35">
      <c r="L343" s="155"/>
    </row>
    <row r="344" spans="12:12" x14ac:dyDescent="0.35">
      <c r="L344" s="155"/>
    </row>
    <row r="345" spans="12:12" x14ac:dyDescent="0.35">
      <c r="L345" s="155"/>
    </row>
    <row r="346" spans="12:12" x14ac:dyDescent="0.35">
      <c r="L346" s="155"/>
    </row>
    <row r="347" spans="12:12" x14ac:dyDescent="0.35">
      <c r="L347" s="155"/>
    </row>
    <row r="348" spans="12:12" x14ac:dyDescent="0.35">
      <c r="L348" s="155"/>
    </row>
    <row r="349" spans="12:12" x14ac:dyDescent="0.35">
      <c r="L349" s="155"/>
    </row>
    <row r="350" spans="12:12" x14ac:dyDescent="0.35">
      <c r="L350" s="155"/>
    </row>
    <row r="351" spans="12:12" x14ac:dyDescent="0.35">
      <c r="L351" s="155"/>
    </row>
    <row r="352" spans="12:12" x14ac:dyDescent="0.35">
      <c r="L352" s="155"/>
    </row>
    <row r="353" spans="12:12" x14ac:dyDescent="0.35">
      <c r="L353" s="155"/>
    </row>
    <row r="354" spans="12:12" x14ac:dyDescent="0.35">
      <c r="L354" s="155"/>
    </row>
    <row r="355" spans="12:12" x14ac:dyDescent="0.35">
      <c r="L355" s="155"/>
    </row>
    <row r="356" spans="12:12" x14ac:dyDescent="0.35">
      <c r="L356" s="155"/>
    </row>
    <row r="357" spans="12:12" x14ac:dyDescent="0.35">
      <c r="L357" s="155"/>
    </row>
    <row r="358" spans="12:12" x14ac:dyDescent="0.35">
      <c r="L358" s="155"/>
    </row>
    <row r="359" spans="12:12" x14ac:dyDescent="0.35">
      <c r="L359" s="155"/>
    </row>
    <row r="360" spans="12:12" x14ac:dyDescent="0.35">
      <c r="L360" s="155"/>
    </row>
    <row r="361" spans="12:12" x14ac:dyDescent="0.35">
      <c r="L361" s="155"/>
    </row>
    <row r="362" spans="12:12" x14ac:dyDescent="0.35">
      <c r="L362" s="155"/>
    </row>
    <row r="363" spans="12:12" x14ac:dyDescent="0.35">
      <c r="L363" s="155"/>
    </row>
    <row r="364" spans="12:12" x14ac:dyDescent="0.35">
      <c r="L364" s="155"/>
    </row>
    <row r="365" spans="12:12" x14ac:dyDescent="0.35">
      <c r="L365" s="155"/>
    </row>
    <row r="366" spans="12:12" x14ac:dyDescent="0.35">
      <c r="L366" s="155"/>
    </row>
    <row r="367" spans="12:12" x14ac:dyDescent="0.35">
      <c r="L367" s="155"/>
    </row>
    <row r="368" spans="12:12" x14ac:dyDescent="0.35">
      <c r="L368" s="155"/>
    </row>
    <row r="369" spans="12:12" x14ac:dyDescent="0.35">
      <c r="L369" s="155"/>
    </row>
    <row r="370" spans="12:12" x14ac:dyDescent="0.35">
      <c r="L370" s="155"/>
    </row>
    <row r="371" spans="12:12" x14ac:dyDescent="0.35">
      <c r="L371" s="155"/>
    </row>
    <row r="372" spans="12:12" x14ac:dyDescent="0.35">
      <c r="L372" s="155"/>
    </row>
    <row r="373" spans="12:12" x14ac:dyDescent="0.35">
      <c r="L373" s="155"/>
    </row>
    <row r="374" spans="12:12" x14ac:dyDescent="0.35">
      <c r="L374" s="155"/>
    </row>
    <row r="375" spans="12:12" x14ac:dyDescent="0.35">
      <c r="L375" s="155"/>
    </row>
    <row r="376" spans="12:12" x14ac:dyDescent="0.35">
      <c r="L376" s="155"/>
    </row>
    <row r="377" spans="12:12" x14ac:dyDescent="0.35">
      <c r="L377" s="155"/>
    </row>
    <row r="378" spans="12:12" x14ac:dyDescent="0.35">
      <c r="L378" s="155"/>
    </row>
    <row r="379" spans="12:12" x14ac:dyDescent="0.35">
      <c r="L379" s="155"/>
    </row>
    <row r="380" spans="12:12" x14ac:dyDescent="0.35">
      <c r="L380" s="155"/>
    </row>
    <row r="381" spans="12:12" x14ac:dyDescent="0.35">
      <c r="L381" s="155"/>
    </row>
    <row r="382" spans="12:12" x14ac:dyDescent="0.35">
      <c r="L382" s="155"/>
    </row>
    <row r="383" spans="12:12" x14ac:dyDescent="0.35">
      <c r="L383" s="155"/>
    </row>
    <row r="384" spans="12:12" x14ac:dyDescent="0.35">
      <c r="L384" s="155"/>
    </row>
    <row r="385" spans="12:12" x14ac:dyDescent="0.35">
      <c r="L385" s="155"/>
    </row>
    <row r="386" spans="12:12" x14ac:dyDescent="0.35">
      <c r="L386" s="155"/>
    </row>
    <row r="387" spans="12:12" x14ac:dyDescent="0.35">
      <c r="L387" s="155"/>
    </row>
    <row r="388" spans="12:12" x14ac:dyDescent="0.35">
      <c r="L388" s="155"/>
    </row>
    <row r="389" spans="12:12" x14ac:dyDescent="0.35">
      <c r="L389" s="155"/>
    </row>
    <row r="390" spans="12:12" x14ac:dyDescent="0.35">
      <c r="L390" s="155"/>
    </row>
    <row r="391" spans="12:12" x14ac:dyDescent="0.35">
      <c r="L391" s="155"/>
    </row>
    <row r="392" spans="12:12" x14ac:dyDescent="0.35">
      <c r="L392" s="155"/>
    </row>
    <row r="393" spans="12:12" x14ac:dyDescent="0.35">
      <c r="L393" s="155"/>
    </row>
    <row r="394" spans="12:12" x14ac:dyDescent="0.35">
      <c r="L394" s="155"/>
    </row>
    <row r="395" spans="12:12" x14ac:dyDescent="0.35">
      <c r="L395" s="155"/>
    </row>
    <row r="396" spans="12:12" x14ac:dyDescent="0.35">
      <c r="L396" s="155"/>
    </row>
    <row r="397" spans="12:12" x14ac:dyDescent="0.35">
      <c r="L397" s="155"/>
    </row>
    <row r="398" spans="12:12" x14ac:dyDescent="0.35">
      <c r="L398" s="155"/>
    </row>
    <row r="399" spans="12:12" x14ac:dyDescent="0.35">
      <c r="L399" s="155"/>
    </row>
    <row r="400" spans="12:12" x14ac:dyDescent="0.35">
      <c r="L400" s="155"/>
    </row>
    <row r="401" spans="12:12" x14ac:dyDescent="0.35">
      <c r="L401" s="155"/>
    </row>
    <row r="402" spans="12:12" x14ac:dyDescent="0.35">
      <c r="L402" s="155"/>
    </row>
    <row r="403" spans="12:12" x14ac:dyDescent="0.35">
      <c r="L403" s="155"/>
    </row>
    <row r="404" spans="12:12" x14ac:dyDescent="0.35">
      <c r="L404" s="155"/>
    </row>
    <row r="405" spans="12:12" x14ac:dyDescent="0.35">
      <c r="L405" s="155"/>
    </row>
    <row r="406" spans="12:12" x14ac:dyDescent="0.35">
      <c r="L406" s="155"/>
    </row>
    <row r="407" spans="12:12" x14ac:dyDescent="0.35">
      <c r="L407" s="155"/>
    </row>
    <row r="408" spans="12:12" x14ac:dyDescent="0.35">
      <c r="L408" s="155"/>
    </row>
    <row r="409" spans="12:12" x14ac:dyDescent="0.35">
      <c r="L409" s="155"/>
    </row>
    <row r="410" spans="12:12" x14ac:dyDescent="0.35">
      <c r="L410" s="155"/>
    </row>
    <row r="411" spans="12:12" x14ac:dyDescent="0.35">
      <c r="L411" s="155"/>
    </row>
    <row r="412" spans="12:12" x14ac:dyDescent="0.35">
      <c r="L412" s="155"/>
    </row>
    <row r="413" spans="12:12" x14ac:dyDescent="0.35">
      <c r="L413" s="155"/>
    </row>
    <row r="414" spans="12:12" x14ac:dyDescent="0.35">
      <c r="L414" s="155"/>
    </row>
    <row r="415" spans="12:12" x14ac:dyDescent="0.35">
      <c r="L415" s="155"/>
    </row>
    <row r="416" spans="12:12" x14ac:dyDescent="0.35">
      <c r="L416" s="155"/>
    </row>
    <row r="417" spans="12:12" x14ac:dyDescent="0.35">
      <c r="L417" s="155"/>
    </row>
    <row r="418" spans="12:12" x14ac:dyDescent="0.35">
      <c r="L418" s="155"/>
    </row>
    <row r="419" spans="12:12" x14ac:dyDescent="0.35">
      <c r="L419" s="155"/>
    </row>
    <row r="420" spans="12:12" x14ac:dyDescent="0.35">
      <c r="L420" s="155"/>
    </row>
    <row r="421" spans="12:12" x14ac:dyDescent="0.35">
      <c r="L421" s="155"/>
    </row>
    <row r="422" spans="12:12" x14ac:dyDescent="0.35">
      <c r="L422" s="155"/>
    </row>
    <row r="423" spans="12:12" x14ac:dyDescent="0.35">
      <c r="L423" s="155"/>
    </row>
    <row r="424" spans="12:12" x14ac:dyDescent="0.35">
      <c r="L424" s="155"/>
    </row>
    <row r="425" spans="12:12" x14ac:dyDescent="0.35">
      <c r="L425" s="155"/>
    </row>
    <row r="426" spans="12:12" x14ac:dyDescent="0.35">
      <c r="L426" s="155"/>
    </row>
    <row r="427" spans="12:12" x14ac:dyDescent="0.35">
      <c r="L427" s="155"/>
    </row>
    <row r="428" spans="12:12" x14ac:dyDescent="0.35">
      <c r="L428" s="155"/>
    </row>
    <row r="429" spans="12:12" x14ac:dyDescent="0.35">
      <c r="L429" s="155"/>
    </row>
    <row r="430" spans="12:12" x14ac:dyDescent="0.35">
      <c r="L430" s="155"/>
    </row>
    <row r="431" spans="12:12" x14ac:dyDescent="0.35">
      <c r="L431" s="155"/>
    </row>
    <row r="432" spans="12:12" x14ac:dyDescent="0.35">
      <c r="L432" s="155"/>
    </row>
    <row r="433" spans="12:12" x14ac:dyDescent="0.35">
      <c r="L433" s="155"/>
    </row>
    <row r="434" spans="12:12" x14ac:dyDescent="0.35">
      <c r="L434" s="155"/>
    </row>
    <row r="435" spans="12:12" x14ac:dyDescent="0.35">
      <c r="L435" s="155"/>
    </row>
    <row r="436" spans="12:12" x14ac:dyDescent="0.35">
      <c r="L436" s="155"/>
    </row>
    <row r="437" spans="12:12" x14ac:dyDescent="0.35">
      <c r="L437" s="155"/>
    </row>
    <row r="438" spans="12:12" x14ac:dyDescent="0.35">
      <c r="L438" s="155"/>
    </row>
    <row r="439" spans="12:12" x14ac:dyDescent="0.35">
      <c r="L439" s="155"/>
    </row>
    <row r="440" spans="12:12" x14ac:dyDescent="0.35">
      <c r="L440" s="155"/>
    </row>
    <row r="441" spans="12:12" x14ac:dyDescent="0.35">
      <c r="L441" s="155"/>
    </row>
    <row r="442" spans="12:12" x14ac:dyDescent="0.35">
      <c r="L442" s="155"/>
    </row>
    <row r="443" spans="12:12" x14ac:dyDescent="0.35">
      <c r="L443" s="155"/>
    </row>
    <row r="444" spans="12:12" x14ac:dyDescent="0.35">
      <c r="L444" s="155"/>
    </row>
    <row r="445" spans="12:12" x14ac:dyDescent="0.35">
      <c r="L445" s="155"/>
    </row>
    <row r="446" spans="12:12" x14ac:dyDescent="0.35">
      <c r="L446" s="155"/>
    </row>
    <row r="447" spans="12:12" x14ac:dyDescent="0.35">
      <c r="L447" s="155"/>
    </row>
    <row r="448" spans="12:12" x14ac:dyDescent="0.35">
      <c r="L448" s="155"/>
    </row>
    <row r="449" spans="12:12" x14ac:dyDescent="0.35">
      <c r="L449" s="155"/>
    </row>
    <row r="450" spans="12:12" x14ac:dyDescent="0.35">
      <c r="L450" s="155"/>
    </row>
    <row r="451" spans="12:12" x14ac:dyDescent="0.35">
      <c r="L451" s="155"/>
    </row>
    <row r="452" spans="12:12" x14ac:dyDescent="0.35">
      <c r="L452" s="155"/>
    </row>
    <row r="453" spans="12:12" x14ac:dyDescent="0.35">
      <c r="L453" s="155"/>
    </row>
    <row r="454" spans="12:12" x14ac:dyDescent="0.35">
      <c r="L454" s="155"/>
    </row>
    <row r="455" spans="12:12" x14ac:dyDescent="0.35">
      <c r="L455" s="155"/>
    </row>
    <row r="456" spans="12:12" x14ac:dyDescent="0.35">
      <c r="L456" s="155"/>
    </row>
    <row r="457" spans="12:12" x14ac:dyDescent="0.35">
      <c r="L457" s="155"/>
    </row>
    <row r="458" spans="12:12" x14ac:dyDescent="0.35">
      <c r="L458" s="155"/>
    </row>
    <row r="459" spans="12:12" x14ac:dyDescent="0.35">
      <c r="L459" s="155"/>
    </row>
    <row r="460" spans="12:12" x14ac:dyDescent="0.35">
      <c r="L460" s="155"/>
    </row>
    <row r="461" spans="12:12" x14ac:dyDescent="0.35">
      <c r="L461" s="155"/>
    </row>
    <row r="462" spans="12:12" x14ac:dyDescent="0.35">
      <c r="L462" s="155"/>
    </row>
    <row r="463" spans="12:12" x14ac:dyDescent="0.35">
      <c r="L463" s="155"/>
    </row>
    <row r="464" spans="12:12" x14ac:dyDescent="0.35">
      <c r="L464" s="155"/>
    </row>
    <row r="465" spans="12:12" x14ac:dyDescent="0.35">
      <c r="L465" s="155"/>
    </row>
    <row r="466" spans="12:12" x14ac:dyDescent="0.35">
      <c r="L466" s="155"/>
    </row>
    <row r="467" spans="12:12" x14ac:dyDescent="0.35">
      <c r="L467" s="155"/>
    </row>
    <row r="468" spans="12:12" x14ac:dyDescent="0.35">
      <c r="L468" s="155"/>
    </row>
    <row r="469" spans="12:12" x14ac:dyDescent="0.35">
      <c r="L469" s="155"/>
    </row>
    <row r="470" spans="12:12" x14ac:dyDescent="0.35">
      <c r="L470" s="155"/>
    </row>
    <row r="471" spans="12:12" x14ac:dyDescent="0.35">
      <c r="L471" s="155"/>
    </row>
    <row r="472" spans="12:12" x14ac:dyDescent="0.35">
      <c r="L472" s="155"/>
    </row>
    <row r="473" spans="12:12" x14ac:dyDescent="0.35">
      <c r="L473" s="155"/>
    </row>
    <row r="474" spans="12:12" x14ac:dyDescent="0.35">
      <c r="L474" s="155"/>
    </row>
    <row r="475" spans="12:12" x14ac:dyDescent="0.35">
      <c r="L475" s="155"/>
    </row>
    <row r="476" spans="12:12" x14ac:dyDescent="0.35">
      <c r="L476" s="155"/>
    </row>
    <row r="477" spans="12:12" x14ac:dyDescent="0.35">
      <c r="L477" s="155"/>
    </row>
    <row r="478" spans="12:12" x14ac:dyDescent="0.35">
      <c r="L478" s="155"/>
    </row>
    <row r="479" spans="12:12" x14ac:dyDescent="0.35">
      <c r="L479" s="155"/>
    </row>
    <row r="480" spans="12:12" x14ac:dyDescent="0.35">
      <c r="L480" s="155"/>
    </row>
    <row r="481" spans="12:12" x14ac:dyDescent="0.35">
      <c r="L481" s="155"/>
    </row>
    <row r="482" spans="12:12" x14ac:dyDescent="0.35">
      <c r="L482" s="155"/>
    </row>
    <row r="483" spans="12:12" x14ac:dyDescent="0.35">
      <c r="L483" s="155"/>
    </row>
    <row r="484" spans="12:12" x14ac:dyDescent="0.35">
      <c r="L484" s="155"/>
    </row>
    <row r="485" spans="12:12" x14ac:dyDescent="0.35">
      <c r="L485" s="155"/>
    </row>
    <row r="486" spans="12:12" x14ac:dyDescent="0.35">
      <c r="L486" s="155"/>
    </row>
    <row r="487" spans="12:12" x14ac:dyDescent="0.35">
      <c r="L487" s="155"/>
    </row>
    <row r="488" spans="12:12" x14ac:dyDescent="0.35">
      <c r="L488" s="155"/>
    </row>
    <row r="489" spans="12:12" x14ac:dyDescent="0.35">
      <c r="L489" s="155"/>
    </row>
    <row r="490" spans="12:12" x14ac:dyDescent="0.35">
      <c r="L490" s="155"/>
    </row>
    <row r="491" spans="12:12" x14ac:dyDescent="0.35">
      <c r="L491" s="155"/>
    </row>
    <row r="492" spans="12:12" x14ac:dyDescent="0.35">
      <c r="L492" s="155"/>
    </row>
    <row r="493" spans="12:12" x14ac:dyDescent="0.35">
      <c r="L493" s="155"/>
    </row>
    <row r="494" spans="12:12" x14ac:dyDescent="0.35">
      <c r="L494" s="155"/>
    </row>
    <row r="495" spans="12:12" x14ac:dyDescent="0.35">
      <c r="L495" s="155"/>
    </row>
    <row r="496" spans="12:12" x14ac:dyDescent="0.35">
      <c r="L496" s="155"/>
    </row>
    <row r="497" spans="12:12" x14ac:dyDescent="0.35">
      <c r="L497" s="155"/>
    </row>
    <row r="498" spans="12:12" x14ac:dyDescent="0.35">
      <c r="L498" s="155"/>
    </row>
    <row r="499" spans="12:12" x14ac:dyDescent="0.35">
      <c r="L499" s="155"/>
    </row>
    <row r="500" spans="12:12" x14ac:dyDescent="0.35">
      <c r="L500" s="155"/>
    </row>
    <row r="501" spans="12:12" x14ac:dyDescent="0.35">
      <c r="L501" s="155"/>
    </row>
    <row r="502" spans="12:12" x14ac:dyDescent="0.35">
      <c r="L502" s="155"/>
    </row>
    <row r="503" spans="12:12" x14ac:dyDescent="0.35">
      <c r="L503" s="155"/>
    </row>
    <row r="504" spans="12:12" x14ac:dyDescent="0.35">
      <c r="L504" s="155"/>
    </row>
    <row r="505" spans="12:12" x14ac:dyDescent="0.35">
      <c r="L505" s="155"/>
    </row>
    <row r="506" spans="12:12" x14ac:dyDescent="0.35">
      <c r="L506" s="155"/>
    </row>
    <row r="507" spans="12:12" x14ac:dyDescent="0.35">
      <c r="L507" s="155"/>
    </row>
    <row r="508" spans="12:12" x14ac:dyDescent="0.35">
      <c r="L508" s="155"/>
    </row>
    <row r="509" spans="12:12" x14ac:dyDescent="0.35">
      <c r="L509" s="155"/>
    </row>
    <row r="510" spans="12:12" x14ac:dyDescent="0.35">
      <c r="L510" s="155"/>
    </row>
    <row r="511" spans="12:12" x14ac:dyDescent="0.35">
      <c r="L511" s="155"/>
    </row>
    <row r="512" spans="12:12" x14ac:dyDescent="0.35">
      <c r="L512" s="155"/>
    </row>
    <row r="513" spans="12:12" x14ac:dyDescent="0.35">
      <c r="L513" s="155"/>
    </row>
    <row r="514" spans="12:12" x14ac:dyDescent="0.35">
      <c r="L514" s="155"/>
    </row>
    <row r="515" spans="12:12" x14ac:dyDescent="0.35">
      <c r="L515" s="155"/>
    </row>
    <row r="516" spans="12:12" x14ac:dyDescent="0.35">
      <c r="L516" s="155"/>
    </row>
    <row r="517" spans="12:12" x14ac:dyDescent="0.35">
      <c r="L517" s="155"/>
    </row>
    <row r="518" spans="12:12" x14ac:dyDescent="0.35">
      <c r="L518" s="155"/>
    </row>
    <row r="519" spans="12:12" x14ac:dyDescent="0.35">
      <c r="L519" s="155"/>
    </row>
    <row r="520" spans="12:12" x14ac:dyDescent="0.35">
      <c r="L520" s="155"/>
    </row>
    <row r="521" spans="12:12" x14ac:dyDescent="0.35">
      <c r="L521" s="155"/>
    </row>
    <row r="522" spans="12:12" x14ac:dyDescent="0.35">
      <c r="L522" s="155"/>
    </row>
    <row r="523" spans="12:12" x14ac:dyDescent="0.35">
      <c r="L523" s="155"/>
    </row>
    <row r="524" spans="12:12" x14ac:dyDescent="0.35">
      <c r="L524" s="155"/>
    </row>
    <row r="525" spans="12:12" x14ac:dyDescent="0.35">
      <c r="L525" s="155"/>
    </row>
    <row r="526" spans="12:12" x14ac:dyDescent="0.35">
      <c r="L526" s="155"/>
    </row>
    <row r="527" spans="12:12" x14ac:dyDescent="0.35">
      <c r="L527" s="155"/>
    </row>
    <row r="528" spans="12:12" x14ac:dyDescent="0.35">
      <c r="L528" s="155"/>
    </row>
    <row r="529" spans="12:12" x14ac:dyDescent="0.35">
      <c r="L529" s="155"/>
    </row>
    <row r="530" spans="12:12" x14ac:dyDescent="0.35">
      <c r="L530" s="155"/>
    </row>
    <row r="531" spans="12:12" x14ac:dyDescent="0.35">
      <c r="L531" s="155"/>
    </row>
    <row r="532" spans="12:12" x14ac:dyDescent="0.35">
      <c r="L532" s="155"/>
    </row>
    <row r="533" spans="12:12" x14ac:dyDescent="0.35">
      <c r="L533" s="155"/>
    </row>
    <row r="534" spans="12:12" x14ac:dyDescent="0.35">
      <c r="L534" s="155"/>
    </row>
    <row r="535" spans="12:12" x14ac:dyDescent="0.35">
      <c r="L535" s="155"/>
    </row>
    <row r="536" spans="12:12" x14ac:dyDescent="0.35">
      <c r="L536" s="155"/>
    </row>
    <row r="537" spans="12:12" x14ac:dyDescent="0.35">
      <c r="L537" s="155"/>
    </row>
    <row r="538" spans="12:12" x14ac:dyDescent="0.35">
      <c r="L538" s="155"/>
    </row>
    <row r="539" spans="12:12" x14ac:dyDescent="0.35">
      <c r="L539" s="155"/>
    </row>
    <row r="540" spans="12:12" x14ac:dyDescent="0.35">
      <c r="L540" s="155"/>
    </row>
    <row r="541" spans="12:12" x14ac:dyDescent="0.35">
      <c r="L541" s="155"/>
    </row>
    <row r="542" spans="12:12" x14ac:dyDescent="0.35">
      <c r="L542" s="155"/>
    </row>
    <row r="543" spans="12:12" x14ac:dyDescent="0.35">
      <c r="L543" s="155"/>
    </row>
    <row r="544" spans="12:12" x14ac:dyDescent="0.35">
      <c r="L544" s="155"/>
    </row>
    <row r="545" spans="12:12" x14ac:dyDescent="0.35">
      <c r="L545" s="155"/>
    </row>
    <row r="546" spans="12:12" x14ac:dyDescent="0.35">
      <c r="L546" s="155"/>
    </row>
    <row r="547" spans="12:12" x14ac:dyDescent="0.35">
      <c r="L547" s="155"/>
    </row>
    <row r="548" spans="12:12" x14ac:dyDescent="0.35">
      <c r="L548" s="155"/>
    </row>
    <row r="549" spans="12:12" x14ac:dyDescent="0.35">
      <c r="L549" s="155"/>
    </row>
    <row r="550" spans="12:12" x14ac:dyDescent="0.35">
      <c r="L550" s="155"/>
    </row>
    <row r="551" spans="12:12" x14ac:dyDescent="0.35">
      <c r="L551" s="155"/>
    </row>
    <row r="552" spans="12:12" x14ac:dyDescent="0.35">
      <c r="L552" s="155"/>
    </row>
    <row r="553" spans="12:12" x14ac:dyDescent="0.35">
      <c r="L553" s="155"/>
    </row>
    <row r="554" spans="12:12" x14ac:dyDescent="0.35">
      <c r="L554" s="155"/>
    </row>
    <row r="555" spans="12:12" x14ac:dyDescent="0.35">
      <c r="L555" s="155"/>
    </row>
    <row r="556" spans="12:12" x14ac:dyDescent="0.35">
      <c r="L556" s="155"/>
    </row>
    <row r="557" spans="12:12" x14ac:dyDescent="0.35">
      <c r="L557" s="155"/>
    </row>
    <row r="558" spans="12:12" x14ac:dyDescent="0.35">
      <c r="L558" s="155"/>
    </row>
    <row r="559" spans="12:12" x14ac:dyDescent="0.35">
      <c r="L559" s="155"/>
    </row>
    <row r="560" spans="12:12" x14ac:dyDescent="0.35">
      <c r="L560" s="155"/>
    </row>
    <row r="561" spans="12:12" x14ac:dyDescent="0.35">
      <c r="L561" s="155"/>
    </row>
    <row r="562" spans="12:12" x14ac:dyDescent="0.35">
      <c r="L562" s="155"/>
    </row>
    <row r="563" spans="12:12" x14ac:dyDescent="0.35">
      <c r="L563" s="155"/>
    </row>
    <row r="564" spans="12:12" x14ac:dyDescent="0.35">
      <c r="L564" s="155"/>
    </row>
    <row r="565" spans="12:12" x14ac:dyDescent="0.35">
      <c r="L565" s="155"/>
    </row>
    <row r="566" spans="12:12" x14ac:dyDescent="0.35">
      <c r="L566" s="155"/>
    </row>
    <row r="567" spans="12:12" x14ac:dyDescent="0.35">
      <c r="L567" s="155"/>
    </row>
    <row r="568" spans="12:12" x14ac:dyDescent="0.35">
      <c r="L568" s="155"/>
    </row>
    <row r="569" spans="12:12" x14ac:dyDescent="0.35">
      <c r="L569" s="155"/>
    </row>
    <row r="570" spans="12:12" x14ac:dyDescent="0.35">
      <c r="L570" s="155"/>
    </row>
    <row r="571" spans="12:12" x14ac:dyDescent="0.35">
      <c r="L571" s="155"/>
    </row>
    <row r="572" spans="12:12" x14ac:dyDescent="0.35">
      <c r="L572" s="155"/>
    </row>
    <row r="573" spans="12:12" x14ac:dyDescent="0.35">
      <c r="L573" s="155"/>
    </row>
    <row r="574" spans="12:12" x14ac:dyDescent="0.35">
      <c r="L574" s="155"/>
    </row>
    <row r="575" spans="12:12" x14ac:dyDescent="0.35">
      <c r="L575" s="155"/>
    </row>
    <row r="576" spans="12:12" x14ac:dyDescent="0.35">
      <c r="L576" s="155"/>
    </row>
    <row r="577" spans="12:12" x14ac:dyDescent="0.35">
      <c r="L577" s="155"/>
    </row>
    <row r="578" spans="12:12" x14ac:dyDescent="0.35">
      <c r="L578" s="155"/>
    </row>
    <row r="579" spans="12:12" x14ac:dyDescent="0.35">
      <c r="L579" s="155"/>
    </row>
    <row r="580" spans="12:12" x14ac:dyDescent="0.35">
      <c r="L580" s="155"/>
    </row>
    <row r="581" spans="12:12" x14ac:dyDescent="0.35">
      <c r="L581" s="155"/>
    </row>
    <row r="582" spans="12:12" x14ac:dyDescent="0.35">
      <c r="L582" s="155"/>
    </row>
    <row r="583" spans="12:12" x14ac:dyDescent="0.35">
      <c r="L583" s="155"/>
    </row>
    <row r="584" spans="12:12" x14ac:dyDescent="0.35">
      <c r="L584" s="155"/>
    </row>
    <row r="585" spans="12:12" x14ac:dyDescent="0.35">
      <c r="L585" s="155"/>
    </row>
    <row r="586" spans="12:12" x14ac:dyDescent="0.35">
      <c r="L586" s="155"/>
    </row>
    <row r="587" spans="12:12" x14ac:dyDescent="0.35">
      <c r="L587" s="155"/>
    </row>
    <row r="588" spans="12:12" x14ac:dyDescent="0.35">
      <c r="L588" s="155"/>
    </row>
    <row r="589" spans="12:12" x14ac:dyDescent="0.35">
      <c r="L589" s="155"/>
    </row>
    <row r="590" spans="12:12" x14ac:dyDescent="0.35">
      <c r="L590" s="155"/>
    </row>
    <row r="591" spans="12:12" x14ac:dyDescent="0.35">
      <c r="L591" s="155"/>
    </row>
    <row r="592" spans="12:12" x14ac:dyDescent="0.35">
      <c r="L592" s="155"/>
    </row>
    <row r="593" spans="12:12" x14ac:dyDescent="0.35">
      <c r="L593" s="155"/>
    </row>
    <row r="594" spans="12:12" x14ac:dyDescent="0.35">
      <c r="L594" s="155"/>
    </row>
    <row r="595" spans="12:12" x14ac:dyDescent="0.35">
      <c r="L595" s="155"/>
    </row>
    <row r="596" spans="12:12" x14ac:dyDescent="0.35">
      <c r="L596" s="155"/>
    </row>
    <row r="597" spans="12:12" x14ac:dyDescent="0.35">
      <c r="L597" s="155"/>
    </row>
    <row r="598" spans="12:12" x14ac:dyDescent="0.35">
      <c r="L598" s="155"/>
    </row>
    <row r="599" spans="12:12" x14ac:dyDescent="0.35">
      <c r="L599" s="155"/>
    </row>
    <row r="600" spans="12:12" x14ac:dyDescent="0.35">
      <c r="L600" s="155"/>
    </row>
    <row r="601" spans="12:12" x14ac:dyDescent="0.35">
      <c r="L601" s="155"/>
    </row>
    <row r="602" spans="12:12" x14ac:dyDescent="0.35">
      <c r="L602" s="155"/>
    </row>
    <row r="603" spans="12:12" x14ac:dyDescent="0.35">
      <c r="L603" s="155"/>
    </row>
    <row r="604" spans="12:12" x14ac:dyDescent="0.35">
      <c r="L604" s="155"/>
    </row>
    <row r="605" spans="12:12" x14ac:dyDescent="0.35">
      <c r="L605" s="155"/>
    </row>
    <row r="606" spans="12:12" x14ac:dyDescent="0.35">
      <c r="L606" s="155"/>
    </row>
    <row r="607" spans="12:12" x14ac:dyDescent="0.35">
      <c r="L607" s="155"/>
    </row>
    <row r="608" spans="12:12" x14ac:dyDescent="0.35">
      <c r="L608" s="155"/>
    </row>
    <row r="609" spans="12:12" x14ac:dyDescent="0.35">
      <c r="L609" s="155"/>
    </row>
    <row r="610" spans="12:12" x14ac:dyDescent="0.35">
      <c r="L610" s="155"/>
    </row>
    <row r="611" spans="12:12" x14ac:dyDescent="0.35">
      <c r="L611" s="155"/>
    </row>
    <row r="612" spans="12:12" x14ac:dyDescent="0.35">
      <c r="L612" s="155"/>
    </row>
    <row r="613" spans="12:12" x14ac:dyDescent="0.35">
      <c r="L613" s="155"/>
    </row>
    <row r="614" spans="12:12" x14ac:dyDescent="0.35">
      <c r="L614" s="155"/>
    </row>
    <row r="615" spans="12:12" x14ac:dyDescent="0.35">
      <c r="L615" s="155"/>
    </row>
    <row r="616" spans="12:12" x14ac:dyDescent="0.35">
      <c r="L616" s="155"/>
    </row>
    <row r="617" spans="12:12" x14ac:dyDescent="0.35">
      <c r="L617" s="155"/>
    </row>
    <row r="618" spans="12:12" x14ac:dyDescent="0.35">
      <c r="L618" s="155"/>
    </row>
    <row r="619" spans="12:12" x14ac:dyDescent="0.35">
      <c r="L619" s="155"/>
    </row>
    <row r="620" spans="12:12" x14ac:dyDescent="0.35">
      <c r="L620" s="155"/>
    </row>
    <row r="621" spans="12:12" x14ac:dyDescent="0.35">
      <c r="L621" s="155"/>
    </row>
    <row r="622" spans="12:12" x14ac:dyDescent="0.35">
      <c r="L622" s="155"/>
    </row>
    <row r="623" spans="12:12" x14ac:dyDescent="0.35">
      <c r="L623" s="155"/>
    </row>
    <row r="624" spans="12:12" x14ac:dyDescent="0.35">
      <c r="L624" s="155"/>
    </row>
    <row r="625" spans="12:12" x14ac:dyDescent="0.35">
      <c r="L625" s="155"/>
    </row>
    <row r="626" spans="12:12" x14ac:dyDescent="0.35">
      <c r="L626" s="155"/>
    </row>
    <row r="627" spans="12:12" x14ac:dyDescent="0.35">
      <c r="L627" s="155"/>
    </row>
    <row r="628" spans="12:12" x14ac:dyDescent="0.35">
      <c r="L628" s="155"/>
    </row>
    <row r="629" spans="12:12" x14ac:dyDescent="0.35">
      <c r="L629" s="155"/>
    </row>
    <row r="630" spans="12:12" x14ac:dyDescent="0.35">
      <c r="L630" s="155"/>
    </row>
    <row r="631" spans="12:12" x14ac:dyDescent="0.35">
      <c r="L631" s="155"/>
    </row>
    <row r="632" spans="12:12" x14ac:dyDescent="0.35">
      <c r="L632" s="155"/>
    </row>
    <row r="633" spans="12:12" x14ac:dyDescent="0.35">
      <c r="L633" s="155"/>
    </row>
    <row r="634" spans="12:12" x14ac:dyDescent="0.35">
      <c r="L634" s="155"/>
    </row>
    <row r="635" spans="12:12" x14ac:dyDescent="0.35">
      <c r="L635" s="155"/>
    </row>
    <row r="636" spans="12:12" x14ac:dyDescent="0.35">
      <c r="L636" s="155"/>
    </row>
    <row r="637" spans="12:12" x14ac:dyDescent="0.35">
      <c r="L637" s="155"/>
    </row>
    <row r="638" spans="12:12" x14ac:dyDescent="0.35">
      <c r="L638" s="155"/>
    </row>
    <row r="639" spans="12:12" x14ac:dyDescent="0.35">
      <c r="L639" s="155"/>
    </row>
    <row r="640" spans="12:12" x14ac:dyDescent="0.35">
      <c r="L640" s="155"/>
    </row>
    <row r="641" spans="12:12" x14ac:dyDescent="0.35">
      <c r="L641" s="155"/>
    </row>
    <row r="642" spans="12:12" x14ac:dyDescent="0.35">
      <c r="L642" s="155"/>
    </row>
    <row r="643" spans="12:12" x14ac:dyDescent="0.35">
      <c r="L643" s="155"/>
    </row>
    <row r="644" spans="12:12" x14ac:dyDescent="0.35">
      <c r="L644" s="155"/>
    </row>
    <row r="645" spans="12:12" x14ac:dyDescent="0.35">
      <c r="L645" s="155"/>
    </row>
    <row r="646" spans="12:12" x14ac:dyDescent="0.35">
      <c r="L646" s="155"/>
    </row>
    <row r="647" spans="12:12" x14ac:dyDescent="0.35">
      <c r="L647" s="155"/>
    </row>
    <row r="648" spans="12:12" x14ac:dyDescent="0.35">
      <c r="L648" s="155"/>
    </row>
    <row r="649" spans="12:12" x14ac:dyDescent="0.35">
      <c r="L649" s="155"/>
    </row>
    <row r="650" spans="12:12" x14ac:dyDescent="0.35">
      <c r="L650" s="155"/>
    </row>
    <row r="651" spans="12:12" x14ac:dyDescent="0.35">
      <c r="L651" s="155"/>
    </row>
    <row r="652" spans="12:12" x14ac:dyDescent="0.35">
      <c r="L652" s="155"/>
    </row>
    <row r="653" spans="12:12" x14ac:dyDescent="0.35">
      <c r="L653" s="155"/>
    </row>
    <row r="654" spans="12:12" x14ac:dyDescent="0.35">
      <c r="L654" s="155"/>
    </row>
    <row r="655" spans="12:12" x14ac:dyDescent="0.35">
      <c r="L655" s="155"/>
    </row>
    <row r="656" spans="12:12" x14ac:dyDescent="0.35">
      <c r="L656" s="155"/>
    </row>
    <row r="657" spans="12:12" x14ac:dyDescent="0.35">
      <c r="L657" s="155"/>
    </row>
    <row r="658" spans="12:12" x14ac:dyDescent="0.35">
      <c r="L658" s="155"/>
    </row>
    <row r="659" spans="12:12" x14ac:dyDescent="0.35">
      <c r="L659" s="155"/>
    </row>
    <row r="660" spans="12:12" x14ac:dyDescent="0.35">
      <c r="L660" s="155"/>
    </row>
    <row r="661" spans="12:12" x14ac:dyDescent="0.35">
      <c r="L661" s="155"/>
    </row>
    <row r="662" spans="12:12" x14ac:dyDescent="0.35">
      <c r="L662" s="155"/>
    </row>
    <row r="663" spans="12:12" x14ac:dyDescent="0.35">
      <c r="L663" s="155"/>
    </row>
    <row r="664" spans="12:12" x14ac:dyDescent="0.35">
      <c r="L664" s="155"/>
    </row>
    <row r="665" spans="12:12" x14ac:dyDescent="0.35">
      <c r="L665" s="155"/>
    </row>
    <row r="666" spans="12:12" x14ac:dyDescent="0.35">
      <c r="L666" s="155"/>
    </row>
    <row r="667" spans="12:12" x14ac:dyDescent="0.35">
      <c r="L667" s="155"/>
    </row>
    <row r="668" spans="12:12" x14ac:dyDescent="0.35">
      <c r="L668" s="155"/>
    </row>
    <row r="669" spans="12:12" x14ac:dyDescent="0.35">
      <c r="L669" s="155"/>
    </row>
    <row r="670" spans="12:12" x14ac:dyDescent="0.35">
      <c r="L670" s="155"/>
    </row>
    <row r="671" spans="12:12" x14ac:dyDescent="0.35">
      <c r="L671" s="155"/>
    </row>
    <row r="672" spans="12:12" x14ac:dyDescent="0.35">
      <c r="L672" s="155"/>
    </row>
    <row r="673" spans="12:12" x14ac:dyDescent="0.35">
      <c r="L673" s="155"/>
    </row>
    <row r="674" spans="12:12" x14ac:dyDescent="0.35">
      <c r="L674" s="155"/>
    </row>
    <row r="675" spans="12:12" x14ac:dyDescent="0.35">
      <c r="L675" s="155"/>
    </row>
    <row r="676" spans="12:12" x14ac:dyDescent="0.35">
      <c r="L676" s="155"/>
    </row>
    <row r="677" spans="12:12" x14ac:dyDescent="0.35">
      <c r="L677" s="155"/>
    </row>
    <row r="678" spans="12:12" x14ac:dyDescent="0.35">
      <c r="L678" s="155"/>
    </row>
    <row r="679" spans="12:12" x14ac:dyDescent="0.35">
      <c r="L679" s="155"/>
    </row>
    <row r="680" spans="12:12" x14ac:dyDescent="0.35">
      <c r="L680" s="155"/>
    </row>
    <row r="681" spans="12:12" x14ac:dyDescent="0.35">
      <c r="L681" s="155"/>
    </row>
    <row r="682" spans="12:12" x14ac:dyDescent="0.35">
      <c r="L682" s="155"/>
    </row>
    <row r="683" spans="12:12" x14ac:dyDescent="0.35">
      <c r="L683" s="155"/>
    </row>
    <row r="684" spans="12:12" x14ac:dyDescent="0.35">
      <c r="L684" s="155"/>
    </row>
    <row r="685" spans="12:12" x14ac:dyDescent="0.35">
      <c r="L685" s="155"/>
    </row>
    <row r="686" spans="12:12" x14ac:dyDescent="0.35">
      <c r="L686" s="155"/>
    </row>
    <row r="687" spans="12:12" x14ac:dyDescent="0.35">
      <c r="L687" s="155"/>
    </row>
    <row r="688" spans="12:12" x14ac:dyDescent="0.35">
      <c r="L688" s="155"/>
    </row>
    <row r="689" spans="12:12" x14ac:dyDescent="0.35">
      <c r="L689" s="155"/>
    </row>
    <row r="690" spans="12:12" x14ac:dyDescent="0.35">
      <c r="L690" s="155"/>
    </row>
    <row r="691" spans="12:12" x14ac:dyDescent="0.35">
      <c r="L691" s="155"/>
    </row>
    <row r="692" spans="12:12" x14ac:dyDescent="0.35">
      <c r="L692" s="155"/>
    </row>
    <row r="693" spans="12:12" x14ac:dyDescent="0.35">
      <c r="L693" s="155"/>
    </row>
    <row r="694" spans="12:12" x14ac:dyDescent="0.35">
      <c r="L694" s="155"/>
    </row>
    <row r="695" spans="12:12" x14ac:dyDescent="0.35">
      <c r="L695" s="155"/>
    </row>
    <row r="696" spans="12:12" x14ac:dyDescent="0.35">
      <c r="L696" s="155"/>
    </row>
    <row r="697" spans="12:12" x14ac:dyDescent="0.35">
      <c r="L697" s="155"/>
    </row>
    <row r="698" spans="12:12" x14ac:dyDescent="0.35">
      <c r="L698" s="155"/>
    </row>
    <row r="699" spans="12:12" x14ac:dyDescent="0.35">
      <c r="L699" s="155"/>
    </row>
    <row r="700" spans="12:12" x14ac:dyDescent="0.35">
      <c r="L700" s="155"/>
    </row>
    <row r="701" spans="12:12" x14ac:dyDescent="0.35">
      <c r="L701" s="155"/>
    </row>
    <row r="702" spans="12:12" x14ac:dyDescent="0.35">
      <c r="L702" s="155"/>
    </row>
    <row r="703" spans="12:12" x14ac:dyDescent="0.35">
      <c r="L703" s="155"/>
    </row>
    <row r="704" spans="12:12" x14ac:dyDescent="0.35">
      <c r="L704" s="155"/>
    </row>
    <row r="705" spans="12:12" x14ac:dyDescent="0.35">
      <c r="L705" s="155"/>
    </row>
    <row r="706" spans="12:12" x14ac:dyDescent="0.35">
      <c r="L706" s="155"/>
    </row>
    <row r="707" spans="12:12" x14ac:dyDescent="0.35">
      <c r="L707" s="155"/>
    </row>
    <row r="708" spans="12:12" x14ac:dyDescent="0.35">
      <c r="L708" s="155"/>
    </row>
    <row r="709" spans="12:12" x14ac:dyDescent="0.35">
      <c r="L709" s="155"/>
    </row>
    <row r="710" spans="12:12" x14ac:dyDescent="0.35">
      <c r="L710" s="155"/>
    </row>
    <row r="711" spans="12:12" x14ac:dyDescent="0.35">
      <c r="L711" s="155"/>
    </row>
    <row r="712" spans="12:12" x14ac:dyDescent="0.35">
      <c r="L712" s="155"/>
    </row>
    <row r="713" spans="12:12" x14ac:dyDescent="0.35">
      <c r="L713" s="155"/>
    </row>
    <row r="714" spans="12:12" x14ac:dyDescent="0.35">
      <c r="L714" s="155"/>
    </row>
    <row r="715" spans="12:12" x14ac:dyDescent="0.35">
      <c r="L715" s="155"/>
    </row>
    <row r="716" spans="12:12" x14ac:dyDescent="0.35">
      <c r="L716" s="155"/>
    </row>
    <row r="717" spans="12:12" x14ac:dyDescent="0.35">
      <c r="L717" s="155"/>
    </row>
    <row r="718" spans="12:12" x14ac:dyDescent="0.35">
      <c r="L718" s="155"/>
    </row>
    <row r="719" spans="12:12" x14ac:dyDescent="0.35">
      <c r="L719" s="155"/>
    </row>
    <row r="720" spans="12:12" x14ac:dyDescent="0.35">
      <c r="L720" s="155"/>
    </row>
    <row r="721" spans="12:12" x14ac:dyDescent="0.35">
      <c r="L721" s="155"/>
    </row>
    <row r="722" spans="12:12" x14ac:dyDescent="0.35">
      <c r="L722" s="155"/>
    </row>
    <row r="723" spans="12:12" x14ac:dyDescent="0.35">
      <c r="L723" s="155"/>
    </row>
    <row r="724" spans="12:12" x14ac:dyDescent="0.35">
      <c r="L724" s="155"/>
    </row>
    <row r="725" spans="12:12" x14ac:dyDescent="0.35">
      <c r="L725" s="155"/>
    </row>
    <row r="726" spans="12:12" x14ac:dyDescent="0.35">
      <c r="L726" s="155"/>
    </row>
    <row r="727" spans="12:12" x14ac:dyDescent="0.35">
      <c r="L727" s="155"/>
    </row>
    <row r="728" spans="12:12" x14ac:dyDescent="0.35">
      <c r="L728" s="155"/>
    </row>
    <row r="729" spans="12:12" x14ac:dyDescent="0.35">
      <c r="L729" s="155"/>
    </row>
    <row r="730" spans="12:12" x14ac:dyDescent="0.35">
      <c r="L730" s="155"/>
    </row>
    <row r="731" spans="12:12" x14ac:dyDescent="0.35">
      <c r="L731" s="155"/>
    </row>
    <row r="732" spans="12:12" x14ac:dyDescent="0.35">
      <c r="L732" s="155"/>
    </row>
    <row r="733" spans="12:12" x14ac:dyDescent="0.35">
      <c r="L733" s="155"/>
    </row>
    <row r="734" spans="12:12" x14ac:dyDescent="0.35">
      <c r="L734" s="155"/>
    </row>
    <row r="735" spans="12:12" x14ac:dyDescent="0.35">
      <c r="L735" s="155"/>
    </row>
    <row r="736" spans="12:12" x14ac:dyDescent="0.35">
      <c r="L736" s="155"/>
    </row>
    <row r="737" spans="12:12" x14ac:dyDescent="0.35">
      <c r="L737" s="155"/>
    </row>
    <row r="738" spans="12:12" x14ac:dyDescent="0.35">
      <c r="L738" s="155"/>
    </row>
    <row r="739" spans="12:12" x14ac:dyDescent="0.35">
      <c r="L739" s="155"/>
    </row>
    <row r="740" spans="12:12" x14ac:dyDescent="0.35">
      <c r="L740" s="155"/>
    </row>
    <row r="741" spans="12:12" x14ac:dyDescent="0.35">
      <c r="L741" s="155"/>
    </row>
    <row r="742" spans="12:12" x14ac:dyDescent="0.35">
      <c r="L742" s="155"/>
    </row>
    <row r="743" spans="12:12" x14ac:dyDescent="0.35">
      <c r="L743" s="155"/>
    </row>
    <row r="744" spans="12:12" x14ac:dyDescent="0.35">
      <c r="L744" s="155"/>
    </row>
    <row r="745" spans="12:12" x14ac:dyDescent="0.35">
      <c r="L745" s="155"/>
    </row>
    <row r="746" spans="12:12" x14ac:dyDescent="0.35">
      <c r="L746" s="155"/>
    </row>
    <row r="747" spans="12:12" x14ac:dyDescent="0.35">
      <c r="L747" s="155"/>
    </row>
    <row r="748" spans="12:12" x14ac:dyDescent="0.35">
      <c r="L748" s="155"/>
    </row>
    <row r="749" spans="12:12" x14ac:dyDescent="0.35">
      <c r="L749" s="155"/>
    </row>
    <row r="750" spans="12:12" x14ac:dyDescent="0.35">
      <c r="L750" s="155"/>
    </row>
    <row r="751" spans="12:12" x14ac:dyDescent="0.35">
      <c r="L751" s="155"/>
    </row>
    <row r="752" spans="12:12" x14ac:dyDescent="0.35">
      <c r="L752" s="155"/>
    </row>
    <row r="753" spans="1:24" x14ac:dyDescent="0.35">
      <c r="L753" s="155"/>
    </row>
    <row r="754" spans="1:24" x14ac:dyDescent="0.35">
      <c r="L754" s="155"/>
    </row>
    <row r="755" spans="1:24" x14ac:dyDescent="0.35">
      <c r="L755" s="155"/>
    </row>
    <row r="756" spans="1:24" x14ac:dyDescent="0.35">
      <c r="L756" s="155"/>
    </row>
    <row r="757" spans="1:24" x14ac:dyDescent="0.35">
      <c r="L757" s="155"/>
    </row>
    <row r="758" spans="1:24" x14ac:dyDescent="0.35">
      <c r="L758" s="155"/>
    </row>
    <row r="759" spans="1:24" x14ac:dyDescent="0.35">
      <c r="L759" s="155"/>
    </row>
    <row r="760" spans="1:24" x14ac:dyDescent="0.35">
      <c r="L760" s="155"/>
    </row>
    <row r="761" spans="1:24" x14ac:dyDescent="0.35">
      <c r="L761" s="155"/>
    </row>
    <row r="762" spans="1:24" x14ac:dyDescent="0.35">
      <c r="L762" s="155"/>
    </row>
    <row r="763" spans="1:24" x14ac:dyDescent="0.35">
      <c r="L763" s="155"/>
    </row>
    <row r="764" spans="1:24" x14ac:dyDescent="0.35">
      <c r="L764" s="155"/>
    </row>
    <row r="765" spans="1:24" x14ac:dyDescent="0.35">
      <c r="L765" s="155"/>
    </row>
    <row r="766" spans="1:24" s="155" customFormat="1" x14ac:dyDescent="0.35">
      <c r="A766" s="163"/>
      <c r="B766" s="153"/>
      <c r="C766" s="153"/>
      <c r="D766" s="153"/>
      <c r="E766" s="153"/>
      <c r="F766" s="153"/>
      <c r="G766" s="153"/>
      <c r="H766" s="153"/>
      <c r="I766" s="153"/>
      <c r="J766" s="153"/>
      <c r="K766" s="153"/>
      <c r="N766" s="153"/>
      <c r="O766" s="153"/>
      <c r="P766" s="153"/>
      <c r="Q766" s="153"/>
      <c r="R766" s="153"/>
      <c r="S766" s="156"/>
      <c r="T766" s="153"/>
      <c r="U766" s="153"/>
      <c r="V766" s="153"/>
      <c r="W766" s="153"/>
      <c r="X766" s="153"/>
    </row>
    <row r="767" spans="1:24" s="155" customFormat="1" x14ac:dyDescent="0.35">
      <c r="A767" s="163"/>
      <c r="B767" s="153"/>
      <c r="C767" s="153"/>
      <c r="D767" s="153"/>
      <c r="E767" s="153"/>
      <c r="F767" s="153"/>
      <c r="G767" s="153"/>
      <c r="H767" s="153"/>
      <c r="I767" s="153"/>
      <c r="J767" s="153"/>
      <c r="K767" s="153"/>
      <c r="N767" s="153"/>
      <c r="O767" s="153"/>
      <c r="P767" s="153"/>
      <c r="Q767" s="153"/>
      <c r="R767" s="153"/>
      <c r="S767" s="156"/>
      <c r="T767" s="153"/>
      <c r="U767" s="153"/>
      <c r="V767" s="153"/>
      <c r="W767" s="153"/>
      <c r="X767" s="153"/>
    </row>
    <row r="768" spans="1:24" s="155" customFormat="1" x14ac:dyDescent="0.35">
      <c r="A768" s="163"/>
      <c r="B768" s="153"/>
      <c r="C768" s="153"/>
      <c r="D768" s="153"/>
      <c r="E768" s="153"/>
      <c r="F768" s="153"/>
      <c r="G768" s="153"/>
      <c r="H768" s="153"/>
      <c r="I768" s="153"/>
      <c r="J768" s="153"/>
      <c r="K768" s="153"/>
      <c r="N768" s="153"/>
      <c r="O768" s="153"/>
      <c r="P768" s="153"/>
      <c r="Q768" s="153"/>
      <c r="R768" s="153"/>
      <c r="S768" s="156"/>
      <c r="T768" s="153"/>
      <c r="U768" s="153"/>
      <c r="V768" s="153"/>
      <c r="W768" s="153"/>
      <c r="X768" s="153"/>
    </row>
    <row r="769" spans="1:24" s="155" customFormat="1" x14ac:dyDescent="0.35">
      <c r="A769" s="163"/>
      <c r="B769" s="153"/>
      <c r="C769" s="153"/>
      <c r="D769" s="153"/>
      <c r="E769" s="153"/>
      <c r="F769" s="153"/>
      <c r="G769" s="153"/>
      <c r="H769" s="153"/>
      <c r="I769" s="153"/>
      <c r="J769" s="153"/>
      <c r="K769" s="153"/>
      <c r="N769" s="153"/>
      <c r="O769" s="153"/>
      <c r="P769" s="153"/>
      <c r="Q769" s="153"/>
      <c r="R769" s="153"/>
      <c r="S769" s="156"/>
      <c r="T769" s="153"/>
      <c r="U769" s="153"/>
      <c r="V769" s="153"/>
      <c r="W769" s="153"/>
      <c r="X769" s="153"/>
    </row>
    <row r="770" spans="1:24" s="155" customFormat="1" x14ac:dyDescent="0.35">
      <c r="A770" s="163"/>
      <c r="B770" s="153"/>
      <c r="C770" s="153"/>
      <c r="D770" s="153"/>
      <c r="E770" s="153"/>
      <c r="F770" s="153"/>
      <c r="G770" s="153"/>
      <c r="H770" s="153"/>
      <c r="I770" s="153"/>
      <c r="J770" s="153"/>
      <c r="K770" s="153"/>
      <c r="N770" s="153"/>
      <c r="O770" s="153"/>
      <c r="P770" s="153"/>
      <c r="Q770" s="153"/>
      <c r="R770" s="153"/>
      <c r="S770" s="156"/>
      <c r="T770" s="153"/>
      <c r="U770" s="153"/>
      <c r="V770" s="153"/>
      <c r="W770" s="153"/>
      <c r="X770" s="153"/>
    </row>
    <row r="771" spans="1:24" s="155" customFormat="1" x14ac:dyDescent="0.35">
      <c r="A771" s="163"/>
      <c r="B771" s="153"/>
      <c r="C771" s="153"/>
      <c r="D771" s="153"/>
      <c r="E771" s="153"/>
      <c r="F771" s="153"/>
      <c r="G771" s="153"/>
      <c r="H771" s="153"/>
      <c r="I771" s="153"/>
      <c r="J771" s="153"/>
      <c r="K771" s="153"/>
      <c r="N771" s="153"/>
      <c r="O771" s="153"/>
      <c r="P771" s="153"/>
      <c r="Q771" s="153"/>
      <c r="R771" s="153"/>
      <c r="S771" s="156"/>
      <c r="T771" s="153"/>
      <c r="U771" s="153"/>
      <c r="V771" s="153"/>
      <c r="W771" s="153"/>
      <c r="X771" s="153"/>
    </row>
    <row r="772" spans="1:24" s="155" customFormat="1" x14ac:dyDescent="0.35">
      <c r="A772" s="163"/>
      <c r="B772" s="153"/>
      <c r="C772" s="153"/>
      <c r="D772" s="153"/>
      <c r="E772" s="153"/>
      <c r="F772" s="153"/>
      <c r="G772" s="153"/>
      <c r="H772" s="153"/>
      <c r="I772" s="153"/>
      <c r="J772" s="153"/>
      <c r="K772" s="153"/>
      <c r="N772" s="153"/>
      <c r="O772" s="153"/>
      <c r="P772" s="153"/>
      <c r="Q772" s="153"/>
      <c r="R772" s="153"/>
      <c r="S772" s="156"/>
      <c r="T772" s="153"/>
      <c r="U772" s="153"/>
      <c r="V772" s="153"/>
      <c r="W772" s="153"/>
      <c r="X772" s="153"/>
    </row>
    <row r="773" spans="1:24" s="155" customFormat="1" x14ac:dyDescent="0.35">
      <c r="A773" s="163"/>
      <c r="B773" s="153"/>
      <c r="C773" s="153"/>
      <c r="D773" s="153"/>
      <c r="E773" s="153"/>
      <c r="F773" s="153"/>
      <c r="G773" s="153"/>
      <c r="H773" s="153"/>
      <c r="I773" s="153"/>
      <c r="J773" s="153"/>
      <c r="K773" s="153"/>
      <c r="N773" s="153"/>
      <c r="O773" s="153"/>
      <c r="P773" s="153"/>
      <c r="Q773" s="153"/>
      <c r="R773" s="153"/>
      <c r="S773" s="156"/>
      <c r="T773" s="153"/>
      <c r="U773" s="153"/>
      <c r="V773" s="153"/>
      <c r="W773" s="153"/>
      <c r="X773" s="153"/>
    </row>
    <row r="774" spans="1:24" s="155" customFormat="1" x14ac:dyDescent="0.35">
      <c r="A774" s="163"/>
      <c r="B774" s="153"/>
      <c r="C774" s="153"/>
      <c r="D774" s="153"/>
      <c r="E774" s="153"/>
      <c r="F774" s="153"/>
      <c r="G774" s="153"/>
      <c r="H774" s="153"/>
      <c r="I774" s="153"/>
      <c r="J774" s="153"/>
      <c r="K774" s="153"/>
      <c r="N774" s="153"/>
      <c r="O774" s="153"/>
      <c r="P774" s="153"/>
      <c r="Q774" s="153"/>
      <c r="R774" s="153"/>
      <c r="S774" s="156"/>
      <c r="T774" s="153"/>
      <c r="U774" s="153"/>
      <c r="V774" s="153"/>
      <c r="W774" s="153"/>
      <c r="X774" s="153"/>
    </row>
    <row r="775" spans="1:24" s="155" customFormat="1" x14ac:dyDescent="0.35">
      <c r="A775" s="163"/>
      <c r="B775" s="153"/>
      <c r="C775" s="153"/>
      <c r="D775" s="153"/>
      <c r="E775" s="153"/>
      <c r="F775" s="153"/>
      <c r="G775" s="153"/>
      <c r="H775" s="153"/>
      <c r="I775" s="153"/>
      <c r="J775" s="153"/>
      <c r="K775" s="153"/>
      <c r="N775" s="153"/>
      <c r="O775" s="153"/>
      <c r="P775" s="153"/>
      <c r="Q775" s="153"/>
      <c r="R775" s="153"/>
      <c r="S775" s="156"/>
      <c r="T775" s="153"/>
      <c r="U775" s="153"/>
      <c r="V775" s="153"/>
      <c r="W775" s="153"/>
      <c r="X775" s="153"/>
    </row>
    <row r="776" spans="1:24" s="155" customFormat="1" x14ac:dyDescent="0.35">
      <c r="A776" s="163"/>
      <c r="B776" s="153"/>
      <c r="C776" s="153"/>
      <c r="D776" s="153"/>
      <c r="E776" s="153"/>
      <c r="F776" s="153"/>
      <c r="G776" s="153"/>
      <c r="H776" s="153"/>
      <c r="I776" s="153"/>
      <c r="J776" s="153"/>
      <c r="K776" s="153"/>
      <c r="N776" s="153"/>
      <c r="O776" s="153"/>
      <c r="P776" s="153"/>
      <c r="Q776" s="153"/>
      <c r="R776" s="153"/>
      <c r="S776" s="156"/>
      <c r="T776" s="153"/>
      <c r="U776" s="153"/>
      <c r="V776" s="153"/>
      <c r="W776" s="153"/>
      <c r="X776" s="153"/>
    </row>
    <row r="777" spans="1:24" s="155" customFormat="1" x14ac:dyDescent="0.35">
      <c r="A777" s="163"/>
      <c r="B777" s="153"/>
      <c r="C777" s="153"/>
      <c r="D777" s="153"/>
      <c r="E777" s="153"/>
      <c r="F777" s="153"/>
      <c r="G777" s="153"/>
      <c r="H777" s="153"/>
      <c r="I777" s="153"/>
      <c r="J777" s="153"/>
      <c r="K777" s="153"/>
      <c r="N777" s="153"/>
      <c r="O777" s="153"/>
      <c r="P777" s="153"/>
      <c r="Q777" s="153"/>
      <c r="R777" s="153"/>
      <c r="S777" s="156"/>
      <c r="T777" s="153"/>
      <c r="U777" s="153"/>
      <c r="V777" s="153"/>
      <c r="W777" s="153"/>
      <c r="X777" s="153"/>
    </row>
    <row r="778" spans="1:24" s="155" customFormat="1" x14ac:dyDescent="0.35">
      <c r="A778" s="163"/>
      <c r="B778" s="153"/>
      <c r="C778" s="153"/>
      <c r="D778" s="153"/>
      <c r="E778" s="153"/>
      <c r="F778" s="153"/>
      <c r="G778" s="153"/>
      <c r="H778" s="153"/>
      <c r="I778" s="153"/>
      <c r="J778" s="153"/>
      <c r="K778" s="153"/>
      <c r="N778" s="153"/>
      <c r="O778" s="153"/>
      <c r="P778" s="153"/>
      <c r="Q778" s="153"/>
      <c r="R778" s="153"/>
      <c r="S778" s="156"/>
      <c r="T778" s="153"/>
      <c r="U778" s="153"/>
      <c r="V778" s="153"/>
      <c r="W778" s="153"/>
      <c r="X778" s="153"/>
    </row>
    <row r="779" spans="1:24" s="155" customFormat="1" x14ac:dyDescent="0.35">
      <c r="A779" s="163"/>
      <c r="B779" s="153"/>
      <c r="C779" s="153"/>
      <c r="D779" s="153"/>
      <c r="E779" s="153"/>
      <c r="F779" s="153"/>
      <c r="G779" s="153"/>
      <c r="H779" s="153"/>
      <c r="I779" s="153"/>
      <c r="J779" s="153"/>
      <c r="K779" s="153"/>
      <c r="N779" s="153"/>
      <c r="O779" s="153"/>
      <c r="P779" s="153"/>
      <c r="Q779" s="153"/>
      <c r="R779" s="153"/>
      <c r="S779" s="156"/>
      <c r="T779" s="153"/>
      <c r="U779" s="153"/>
      <c r="V779" s="153"/>
      <c r="W779" s="153"/>
      <c r="X779" s="153"/>
    </row>
    <row r="780" spans="1:24" s="155" customFormat="1" x14ac:dyDescent="0.35">
      <c r="A780" s="163"/>
      <c r="B780" s="153"/>
      <c r="C780" s="153"/>
      <c r="D780" s="153"/>
      <c r="E780" s="153"/>
      <c r="F780" s="153"/>
      <c r="G780" s="153"/>
      <c r="H780" s="153"/>
      <c r="I780" s="153"/>
      <c r="J780" s="153"/>
      <c r="K780" s="153"/>
      <c r="N780" s="153"/>
      <c r="O780" s="153"/>
      <c r="P780" s="153"/>
      <c r="Q780" s="153"/>
      <c r="R780" s="153"/>
      <c r="S780" s="156"/>
      <c r="T780" s="153"/>
      <c r="U780" s="153"/>
      <c r="V780" s="153"/>
      <c r="W780" s="153"/>
      <c r="X780" s="153"/>
    </row>
    <row r="781" spans="1:24" s="155" customFormat="1" x14ac:dyDescent="0.35">
      <c r="A781" s="163"/>
      <c r="B781" s="153"/>
      <c r="C781" s="153"/>
      <c r="D781" s="153"/>
      <c r="E781" s="153"/>
      <c r="F781" s="153"/>
      <c r="G781" s="153"/>
      <c r="H781" s="153"/>
      <c r="I781" s="153"/>
      <c r="J781" s="153"/>
      <c r="K781" s="153"/>
      <c r="N781" s="153"/>
      <c r="O781" s="153"/>
      <c r="P781" s="153"/>
      <c r="Q781" s="153"/>
      <c r="R781" s="153"/>
      <c r="S781" s="156"/>
      <c r="T781" s="153"/>
      <c r="U781" s="153"/>
      <c r="V781" s="153"/>
      <c r="W781" s="153"/>
      <c r="X781" s="153"/>
    </row>
    <row r="782" spans="1:24" s="155" customFormat="1" x14ac:dyDescent="0.35">
      <c r="A782" s="163"/>
      <c r="B782" s="153"/>
      <c r="C782" s="153"/>
      <c r="D782" s="153"/>
      <c r="E782" s="153"/>
      <c r="F782" s="153"/>
      <c r="G782" s="153"/>
      <c r="H782" s="153"/>
      <c r="I782" s="153"/>
      <c r="J782" s="153"/>
      <c r="K782" s="153"/>
      <c r="N782" s="153"/>
      <c r="O782" s="153"/>
      <c r="P782" s="153"/>
      <c r="Q782" s="153"/>
      <c r="R782" s="153"/>
      <c r="S782" s="156"/>
      <c r="T782" s="153"/>
      <c r="U782" s="153"/>
      <c r="V782" s="153"/>
      <c r="W782" s="153"/>
      <c r="X782" s="153"/>
    </row>
    <row r="783" spans="1:24" s="155" customFormat="1" x14ac:dyDescent="0.35">
      <c r="A783" s="163"/>
      <c r="B783" s="153"/>
      <c r="C783" s="153"/>
      <c r="D783" s="153"/>
      <c r="E783" s="153"/>
      <c r="F783" s="153"/>
      <c r="G783" s="153"/>
      <c r="H783" s="153"/>
      <c r="I783" s="153"/>
      <c r="J783" s="153"/>
      <c r="K783" s="153"/>
      <c r="N783" s="153"/>
      <c r="O783" s="153"/>
      <c r="P783" s="153"/>
      <c r="Q783" s="153"/>
      <c r="R783" s="153"/>
      <c r="S783" s="156"/>
      <c r="T783" s="153"/>
      <c r="U783" s="153"/>
      <c r="V783" s="153"/>
      <c r="W783" s="153"/>
      <c r="X783" s="153"/>
    </row>
    <row r="784" spans="1:24" s="155" customFormat="1" x14ac:dyDescent="0.35">
      <c r="A784" s="163"/>
      <c r="B784" s="153"/>
      <c r="C784" s="153"/>
      <c r="D784" s="153"/>
      <c r="E784" s="153"/>
      <c r="F784" s="153"/>
      <c r="G784" s="153"/>
      <c r="H784" s="153"/>
      <c r="I784" s="153"/>
      <c r="J784" s="153"/>
      <c r="K784" s="153"/>
      <c r="N784" s="153"/>
      <c r="O784" s="153"/>
      <c r="P784" s="153"/>
      <c r="Q784" s="153"/>
      <c r="R784" s="153"/>
      <c r="S784" s="156"/>
      <c r="T784" s="153"/>
      <c r="U784" s="153"/>
      <c r="V784" s="153"/>
      <c r="W784" s="153"/>
      <c r="X784" s="153"/>
    </row>
    <row r="785" spans="1:24" s="155" customFormat="1" x14ac:dyDescent="0.35">
      <c r="A785" s="163"/>
      <c r="B785" s="153"/>
      <c r="C785" s="153"/>
      <c r="D785" s="153"/>
      <c r="E785" s="153"/>
      <c r="F785" s="153"/>
      <c r="G785" s="153"/>
      <c r="H785" s="153"/>
      <c r="I785" s="153"/>
      <c r="J785" s="153"/>
      <c r="K785" s="153"/>
      <c r="N785" s="153"/>
      <c r="O785" s="153"/>
      <c r="P785" s="153"/>
      <c r="Q785" s="153"/>
      <c r="R785" s="153"/>
      <c r="S785" s="156"/>
      <c r="T785" s="153"/>
      <c r="U785" s="153"/>
      <c r="V785" s="153"/>
      <c r="W785" s="153"/>
      <c r="X785" s="153"/>
    </row>
    <row r="786" spans="1:24" s="155" customFormat="1" x14ac:dyDescent="0.35">
      <c r="A786" s="163"/>
      <c r="B786" s="153"/>
      <c r="C786" s="153"/>
      <c r="D786" s="153"/>
      <c r="E786" s="153"/>
      <c r="F786" s="153"/>
      <c r="G786" s="153"/>
      <c r="H786" s="153"/>
      <c r="I786" s="153"/>
      <c r="J786" s="153"/>
      <c r="K786" s="153"/>
      <c r="N786" s="153"/>
      <c r="O786" s="153"/>
      <c r="P786" s="153"/>
      <c r="Q786" s="153"/>
      <c r="R786" s="153"/>
      <c r="S786" s="156"/>
      <c r="T786" s="153"/>
      <c r="U786" s="153"/>
      <c r="V786" s="153"/>
      <c r="W786" s="153"/>
      <c r="X786" s="153"/>
    </row>
    <row r="787" spans="1:24" s="155" customFormat="1" x14ac:dyDescent="0.35">
      <c r="A787" s="163"/>
      <c r="B787" s="153"/>
      <c r="C787" s="153"/>
      <c r="D787" s="153"/>
      <c r="E787" s="153"/>
      <c r="F787" s="153"/>
      <c r="G787" s="153"/>
      <c r="H787" s="153"/>
      <c r="I787" s="153"/>
      <c r="J787" s="153"/>
      <c r="K787" s="153"/>
      <c r="N787" s="153"/>
      <c r="O787" s="153"/>
      <c r="P787" s="153"/>
      <c r="Q787" s="153"/>
      <c r="R787" s="153"/>
      <c r="S787" s="156"/>
      <c r="T787" s="153"/>
      <c r="U787" s="153"/>
      <c r="V787" s="153"/>
      <c r="W787" s="153"/>
      <c r="X787" s="153"/>
    </row>
    <row r="788" spans="1:24" s="155" customFormat="1" x14ac:dyDescent="0.35">
      <c r="A788" s="163"/>
      <c r="B788" s="153"/>
      <c r="C788" s="153"/>
      <c r="D788" s="153"/>
      <c r="E788" s="153"/>
      <c r="F788" s="153"/>
      <c r="G788" s="153"/>
      <c r="H788" s="153"/>
      <c r="I788" s="153"/>
      <c r="J788" s="153"/>
      <c r="K788" s="153"/>
      <c r="N788" s="153"/>
      <c r="O788" s="153"/>
      <c r="P788" s="153"/>
      <c r="Q788" s="153"/>
      <c r="R788" s="153"/>
      <c r="S788" s="156"/>
      <c r="T788" s="153"/>
      <c r="U788" s="153"/>
      <c r="V788" s="153"/>
      <c r="W788" s="153"/>
      <c r="X788" s="153"/>
    </row>
    <row r="789" spans="1:24" s="155" customFormat="1" x14ac:dyDescent="0.35">
      <c r="A789" s="163"/>
      <c r="B789" s="153"/>
      <c r="C789" s="153"/>
      <c r="D789" s="153"/>
      <c r="E789" s="153"/>
      <c r="F789" s="153"/>
      <c r="G789" s="153"/>
      <c r="H789" s="153"/>
      <c r="I789" s="153"/>
      <c r="J789" s="153"/>
      <c r="K789" s="153"/>
      <c r="N789" s="153"/>
      <c r="O789" s="153"/>
      <c r="P789" s="153"/>
      <c r="Q789" s="153"/>
      <c r="R789" s="153"/>
      <c r="S789" s="156"/>
      <c r="T789" s="153"/>
      <c r="U789" s="153"/>
      <c r="V789" s="153"/>
      <c r="W789" s="153"/>
      <c r="X789" s="153"/>
    </row>
    <row r="790" spans="1:24" s="155" customFormat="1" x14ac:dyDescent="0.35">
      <c r="A790" s="163"/>
      <c r="B790" s="153"/>
      <c r="C790" s="153"/>
      <c r="D790" s="153"/>
      <c r="E790" s="153"/>
      <c r="F790" s="153"/>
      <c r="G790" s="153"/>
      <c r="H790" s="153"/>
      <c r="I790" s="153"/>
      <c r="J790" s="153"/>
      <c r="K790" s="153"/>
      <c r="N790" s="153"/>
      <c r="O790" s="153"/>
      <c r="P790" s="153"/>
      <c r="Q790" s="153"/>
      <c r="R790" s="153"/>
      <c r="S790" s="156"/>
      <c r="T790" s="153"/>
      <c r="U790" s="153"/>
      <c r="V790" s="153"/>
      <c r="W790" s="153"/>
      <c r="X790" s="153"/>
    </row>
    <row r="791" spans="1:24" s="155" customFormat="1" x14ac:dyDescent="0.35">
      <c r="A791" s="163"/>
      <c r="B791" s="153"/>
      <c r="C791" s="153"/>
      <c r="D791" s="153"/>
      <c r="E791" s="153"/>
      <c r="F791" s="153"/>
      <c r="G791" s="153"/>
      <c r="H791" s="153"/>
      <c r="I791" s="153"/>
      <c r="J791" s="153"/>
      <c r="K791" s="153"/>
      <c r="N791" s="153"/>
      <c r="O791" s="153"/>
      <c r="P791" s="153"/>
      <c r="Q791" s="153"/>
      <c r="R791" s="153"/>
      <c r="S791" s="156"/>
      <c r="T791" s="153"/>
      <c r="U791" s="153"/>
      <c r="V791" s="153"/>
      <c r="W791" s="153"/>
      <c r="X791" s="153"/>
    </row>
    <row r="792" spans="1:24" s="155" customFormat="1" x14ac:dyDescent="0.35">
      <c r="A792" s="163"/>
      <c r="B792" s="153"/>
      <c r="C792" s="153"/>
      <c r="D792" s="153"/>
      <c r="E792" s="153"/>
      <c r="F792" s="153"/>
      <c r="G792" s="153"/>
      <c r="H792" s="153"/>
      <c r="I792" s="153"/>
      <c r="J792" s="153"/>
      <c r="K792" s="153"/>
      <c r="N792" s="153"/>
      <c r="O792" s="153"/>
      <c r="P792" s="153"/>
      <c r="Q792" s="153"/>
      <c r="R792" s="153"/>
      <c r="S792" s="156"/>
      <c r="T792" s="153"/>
      <c r="U792" s="153"/>
      <c r="V792" s="153"/>
      <c r="W792" s="153"/>
      <c r="X792" s="153"/>
    </row>
    <row r="793" spans="1:24" s="155" customFormat="1" x14ac:dyDescent="0.35">
      <c r="A793" s="163"/>
      <c r="B793" s="153"/>
      <c r="C793" s="153"/>
      <c r="D793" s="153"/>
      <c r="E793" s="153"/>
      <c r="F793" s="153"/>
      <c r="G793" s="153"/>
      <c r="H793" s="153"/>
      <c r="I793" s="153"/>
      <c r="J793" s="153"/>
      <c r="K793" s="153"/>
      <c r="N793" s="153"/>
      <c r="O793" s="153"/>
      <c r="P793" s="153"/>
      <c r="Q793" s="153"/>
      <c r="R793" s="153"/>
      <c r="S793" s="156"/>
      <c r="T793" s="153"/>
      <c r="U793" s="153"/>
      <c r="V793" s="153"/>
      <c r="W793" s="153"/>
      <c r="X793" s="153"/>
    </row>
    <row r="794" spans="1:24" s="155" customFormat="1" x14ac:dyDescent="0.35">
      <c r="A794" s="163"/>
      <c r="B794" s="153"/>
      <c r="C794" s="153"/>
      <c r="D794" s="153"/>
      <c r="E794" s="153"/>
      <c r="F794" s="153"/>
      <c r="G794" s="153"/>
      <c r="H794" s="153"/>
      <c r="I794" s="153"/>
      <c r="J794" s="153"/>
      <c r="K794" s="153"/>
      <c r="N794" s="153"/>
      <c r="O794" s="153"/>
      <c r="P794" s="153"/>
      <c r="Q794" s="153"/>
      <c r="R794" s="153"/>
      <c r="S794" s="156"/>
      <c r="T794" s="153"/>
      <c r="U794" s="153"/>
      <c r="V794" s="153"/>
      <c r="W794" s="153"/>
      <c r="X794" s="153"/>
    </row>
    <row r="795" spans="1:24" s="155" customFormat="1" x14ac:dyDescent="0.35">
      <c r="A795" s="163"/>
      <c r="B795" s="153"/>
      <c r="C795" s="153"/>
      <c r="D795" s="153"/>
      <c r="E795" s="153"/>
      <c r="F795" s="153"/>
      <c r="G795" s="153"/>
      <c r="H795" s="153"/>
      <c r="I795" s="153"/>
      <c r="J795" s="153"/>
      <c r="K795" s="153"/>
      <c r="N795" s="153"/>
      <c r="O795" s="153"/>
      <c r="P795" s="153"/>
      <c r="Q795" s="153"/>
      <c r="R795" s="153"/>
      <c r="S795" s="156"/>
      <c r="T795" s="153"/>
      <c r="U795" s="153"/>
      <c r="V795" s="153"/>
      <c r="W795" s="153"/>
      <c r="X795" s="153"/>
    </row>
    <row r="796" spans="1:24" s="155" customFormat="1" x14ac:dyDescent="0.35">
      <c r="A796" s="163"/>
      <c r="B796" s="153"/>
      <c r="C796" s="153"/>
      <c r="D796" s="153"/>
      <c r="E796" s="153"/>
      <c r="F796" s="153"/>
      <c r="G796" s="153"/>
      <c r="H796" s="153"/>
      <c r="I796" s="153"/>
      <c r="J796" s="153"/>
      <c r="K796" s="153"/>
      <c r="N796" s="153"/>
      <c r="O796" s="153"/>
      <c r="P796" s="153"/>
      <c r="Q796" s="153"/>
      <c r="R796" s="153"/>
      <c r="S796" s="156"/>
      <c r="T796" s="153"/>
      <c r="U796" s="153"/>
      <c r="V796" s="153"/>
      <c r="W796" s="153"/>
      <c r="X796" s="153"/>
    </row>
    <row r="797" spans="1:24" s="155" customFormat="1" x14ac:dyDescent="0.35">
      <c r="A797" s="163"/>
      <c r="B797" s="153"/>
      <c r="C797" s="153"/>
      <c r="D797" s="153"/>
      <c r="E797" s="153"/>
      <c r="F797" s="153"/>
      <c r="G797" s="153"/>
      <c r="H797" s="153"/>
      <c r="I797" s="153"/>
      <c r="J797" s="153"/>
      <c r="K797" s="153"/>
      <c r="N797" s="153"/>
      <c r="O797" s="153"/>
      <c r="P797" s="153"/>
      <c r="Q797" s="153"/>
      <c r="R797" s="153"/>
      <c r="S797" s="156"/>
      <c r="T797" s="153"/>
      <c r="U797" s="153"/>
      <c r="V797" s="153"/>
      <c r="W797" s="153"/>
      <c r="X797" s="153"/>
    </row>
    <row r="798" spans="1:24" s="155" customFormat="1" x14ac:dyDescent="0.35">
      <c r="A798" s="163"/>
      <c r="B798" s="153"/>
      <c r="C798" s="153"/>
      <c r="D798" s="153"/>
      <c r="E798" s="153"/>
      <c r="F798" s="153"/>
      <c r="G798" s="153"/>
      <c r="H798" s="153"/>
      <c r="I798" s="153"/>
      <c r="J798" s="153"/>
      <c r="K798" s="153"/>
      <c r="N798" s="153"/>
      <c r="O798" s="153"/>
      <c r="P798" s="153"/>
      <c r="Q798" s="153"/>
      <c r="R798" s="153"/>
      <c r="S798" s="156"/>
      <c r="T798" s="153"/>
      <c r="U798" s="153"/>
      <c r="V798" s="153"/>
      <c r="W798" s="153"/>
      <c r="X798" s="153"/>
    </row>
    <row r="799" spans="1:24" s="155" customFormat="1" x14ac:dyDescent="0.35">
      <c r="A799" s="163"/>
      <c r="B799" s="153"/>
      <c r="C799" s="153"/>
      <c r="D799" s="153"/>
      <c r="E799" s="153"/>
      <c r="F799" s="153"/>
      <c r="G799" s="153"/>
      <c r="H799" s="153"/>
      <c r="I799" s="153"/>
      <c r="J799" s="153"/>
      <c r="K799" s="153"/>
      <c r="N799" s="153"/>
      <c r="O799" s="153"/>
      <c r="P799" s="153"/>
      <c r="Q799" s="153"/>
      <c r="R799" s="153"/>
      <c r="S799" s="156"/>
      <c r="T799" s="153"/>
      <c r="U799" s="153"/>
      <c r="V799" s="153"/>
      <c r="W799" s="153"/>
      <c r="X799" s="153"/>
    </row>
    <row r="800" spans="1:24" s="155" customFormat="1" x14ac:dyDescent="0.35">
      <c r="A800" s="163"/>
      <c r="B800" s="153"/>
      <c r="C800" s="153"/>
      <c r="D800" s="153"/>
      <c r="E800" s="153"/>
      <c r="F800" s="153"/>
      <c r="G800" s="153"/>
      <c r="H800" s="153"/>
      <c r="I800" s="153"/>
      <c r="J800" s="153"/>
      <c r="K800" s="153"/>
      <c r="N800" s="153"/>
      <c r="O800" s="153"/>
      <c r="P800" s="153"/>
      <c r="Q800" s="153"/>
      <c r="R800" s="153"/>
      <c r="S800" s="156"/>
      <c r="T800" s="153"/>
      <c r="U800" s="153"/>
      <c r="V800" s="153"/>
      <c r="W800" s="153"/>
      <c r="X800" s="153"/>
    </row>
    <row r="801" spans="1:24" s="155" customFormat="1" x14ac:dyDescent="0.35">
      <c r="A801" s="163"/>
      <c r="B801" s="153"/>
      <c r="C801" s="153"/>
      <c r="D801" s="153"/>
      <c r="E801" s="153"/>
      <c r="F801" s="153"/>
      <c r="G801" s="153"/>
      <c r="H801" s="153"/>
      <c r="I801" s="153"/>
      <c r="J801" s="153"/>
      <c r="K801" s="153"/>
      <c r="N801" s="153"/>
      <c r="O801" s="153"/>
      <c r="P801" s="153"/>
      <c r="Q801" s="153"/>
      <c r="R801" s="153"/>
      <c r="S801" s="156"/>
      <c r="T801" s="153"/>
      <c r="U801" s="153"/>
      <c r="V801" s="153"/>
      <c r="W801" s="153"/>
      <c r="X801" s="153"/>
    </row>
    <row r="802" spans="1:24" s="155" customFormat="1" x14ac:dyDescent="0.35">
      <c r="A802" s="163"/>
      <c r="B802" s="153"/>
      <c r="C802" s="153"/>
      <c r="D802" s="153"/>
      <c r="E802" s="153"/>
      <c r="F802" s="153"/>
      <c r="G802" s="153"/>
      <c r="H802" s="153"/>
      <c r="I802" s="153"/>
      <c r="J802" s="153"/>
      <c r="K802" s="153"/>
      <c r="N802" s="153"/>
      <c r="O802" s="153"/>
      <c r="P802" s="153"/>
      <c r="Q802" s="153"/>
      <c r="R802" s="153"/>
      <c r="S802" s="156"/>
      <c r="T802" s="153"/>
      <c r="U802" s="153"/>
      <c r="V802" s="153"/>
      <c r="W802" s="153"/>
      <c r="X802" s="153"/>
    </row>
    <row r="803" spans="1:24" s="155" customFormat="1" x14ac:dyDescent="0.35">
      <c r="A803" s="163"/>
      <c r="B803" s="153"/>
      <c r="C803" s="153"/>
      <c r="D803" s="153"/>
      <c r="E803" s="153"/>
      <c r="F803" s="153"/>
      <c r="G803" s="153"/>
      <c r="H803" s="153"/>
      <c r="I803" s="153"/>
      <c r="J803" s="153"/>
      <c r="K803" s="153"/>
      <c r="N803" s="153"/>
      <c r="O803" s="153"/>
      <c r="P803" s="153"/>
      <c r="Q803" s="153"/>
      <c r="R803" s="153"/>
      <c r="S803" s="156"/>
      <c r="T803" s="153"/>
      <c r="U803" s="153"/>
      <c r="V803" s="153"/>
      <c r="W803" s="153"/>
      <c r="X803" s="153"/>
    </row>
    <row r="804" spans="1:24" s="155" customFormat="1" x14ac:dyDescent="0.35">
      <c r="A804" s="163"/>
      <c r="B804" s="153"/>
      <c r="C804" s="153"/>
      <c r="D804" s="153"/>
      <c r="E804" s="153"/>
      <c r="F804" s="153"/>
      <c r="G804" s="153"/>
      <c r="H804" s="153"/>
      <c r="I804" s="153"/>
      <c r="J804" s="153"/>
      <c r="K804" s="153"/>
      <c r="N804" s="153"/>
      <c r="O804" s="153"/>
      <c r="P804" s="153"/>
      <c r="Q804" s="153"/>
      <c r="R804" s="153"/>
      <c r="S804" s="156"/>
      <c r="T804" s="153"/>
      <c r="U804" s="153"/>
      <c r="V804" s="153"/>
      <c r="W804" s="153"/>
      <c r="X804" s="153"/>
    </row>
    <row r="805" spans="1:24" s="155" customFormat="1" x14ac:dyDescent="0.35">
      <c r="A805" s="163"/>
      <c r="B805" s="153"/>
      <c r="C805" s="153"/>
      <c r="D805" s="153"/>
      <c r="E805" s="153"/>
      <c r="F805" s="153"/>
      <c r="G805" s="153"/>
      <c r="H805" s="153"/>
      <c r="I805" s="153"/>
      <c r="J805" s="153"/>
      <c r="K805" s="153"/>
      <c r="N805" s="153"/>
      <c r="O805" s="153"/>
      <c r="P805" s="153"/>
      <c r="Q805" s="153"/>
      <c r="R805" s="153"/>
      <c r="S805" s="156"/>
      <c r="T805" s="153"/>
      <c r="U805" s="153"/>
      <c r="V805" s="153"/>
      <c r="W805" s="153"/>
      <c r="X805" s="153"/>
    </row>
    <row r="806" spans="1:24" s="155" customFormat="1" x14ac:dyDescent="0.35">
      <c r="A806" s="163"/>
      <c r="B806" s="153"/>
      <c r="C806" s="153"/>
      <c r="D806" s="153"/>
      <c r="E806" s="153"/>
      <c r="F806" s="153"/>
      <c r="G806" s="153"/>
      <c r="H806" s="153"/>
      <c r="I806" s="153"/>
      <c r="J806" s="153"/>
      <c r="K806" s="153"/>
      <c r="N806" s="153"/>
      <c r="O806" s="153"/>
      <c r="P806" s="153"/>
      <c r="Q806" s="153"/>
      <c r="R806" s="153"/>
      <c r="S806" s="156"/>
      <c r="T806" s="153"/>
      <c r="U806" s="153"/>
      <c r="V806" s="153"/>
      <c r="W806" s="153"/>
      <c r="X806" s="153"/>
    </row>
    <row r="807" spans="1:24" s="155" customFormat="1" x14ac:dyDescent="0.35">
      <c r="A807" s="163"/>
      <c r="B807" s="153"/>
      <c r="C807" s="153"/>
      <c r="D807" s="153"/>
      <c r="E807" s="153"/>
      <c r="F807" s="153"/>
      <c r="G807" s="153"/>
      <c r="H807" s="153"/>
      <c r="I807" s="153"/>
      <c r="J807" s="153"/>
      <c r="K807" s="153"/>
      <c r="N807" s="153"/>
      <c r="O807" s="153"/>
      <c r="P807" s="153"/>
      <c r="Q807" s="153"/>
      <c r="R807" s="153"/>
      <c r="S807" s="156"/>
      <c r="T807" s="153"/>
      <c r="U807" s="153"/>
      <c r="V807" s="153"/>
      <c r="W807" s="153"/>
      <c r="X807" s="153"/>
    </row>
    <row r="808" spans="1:24" s="155" customFormat="1" x14ac:dyDescent="0.35">
      <c r="A808" s="163"/>
      <c r="B808" s="153"/>
      <c r="C808" s="153"/>
      <c r="D808" s="153"/>
      <c r="E808" s="153"/>
      <c r="F808" s="153"/>
      <c r="G808" s="153"/>
      <c r="H808" s="153"/>
      <c r="I808" s="153"/>
      <c r="J808" s="153"/>
      <c r="K808" s="153"/>
      <c r="N808" s="153"/>
      <c r="O808" s="153"/>
      <c r="P808" s="153"/>
      <c r="Q808" s="153"/>
      <c r="R808" s="153"/>
      <c r="S808" s="156"/>
      <c r="T808" s="153"/>
      <c r="U808" s="153"/>
      <c r="V808" s="153"/>
      <c r="W808" s="153"/>
      <c r="X808" s="153"/>
    </row>
    <row r="809" spans="1:24" s="155" customFormat="1" x14ac:dyDescent="0.35">
      <c r="A809" s="163"/>
      <c r="B809" s="153"/>
      <c r="C809" s="153"/>
      <c r="D809" s="153"/>
      <c r="E809" s="153"/>
      <c r="F809" s="153"/>
      <c r="G809" s="153"/>
      <c r="H809" s="153"/>
      <c r="I809" s="153"/>
      <c r="J809" s="153"/>
      <c r="K809" s="153"/>
      <c r="N809" s="153"/>
      <c r="O809" s="153"/>
      <c r="P809" s="153"/>
      <c r="Q809" s="153"/>
      <c r="R809" s="153"/>
      <c r="S809" s="156"/>
      <c r="T809" s="153"/>
      <c r="U809" s="153"/>
      <c r="V809" s="153"/>
      <c r="W809" s="153"/>
      <c r="X809" s="153"/>
    </row>
    <row r="810" spans="1:24" s="155" customFormat="1" x14ac:dyDescent="0.35">
      <c r="A810" s="163"/>
      <c r="B810" s="153"/>
      <c r="C810" s="153"/>
      <c r="D810" s="153"/>
      <c r="E810" s="153"/>
      <c r="F810" s="153"/>
      <c r="G810" s="153"/>
      <c r="H810" s="153"/>
      <c r="I810" s="153"/>
      <c r="J810" s="153"/>
      <c r="K810" s="153"/>
      <c r="N810" s="153"/>
      <c r="O810" s="153"/>
      <c r="P810" s="153"/>
      <c r="Q810" s="153"/>
      <c r="R810" s="153"/>
      <c r="S810" s="156"/>
      <c r="T810" s="153"/>
      <c r="U810" s="153"/>
      <c r="V810" s="153"/>
      <c r="W810" s="153"/>
      <c r="X810" s="153"/>
    </row>
    <row r="811" spans="1:24" s="155" customFormat="1" x14ac:dyDescent="0.35">
      <c r="A811" s="163"/>
      <c r="B811" s="153"/>
      <c r="C811" s="153"/>
      <c r="D811" s="153"/>
      <c r="E811" s="153"/>
      <c r="F811" s="153"/>
      <c r="G811" s="153"/>
      <c r="H811" s="153"/>
      <c r="I811" s="153"/>
      <c r="J811" s="153"/>
      <c r="K811" s="153"/>
      <c r="N811" s="153"/>
      <c r="O811" s="153"/>
      <c r="P811" s="153"/>
      <c r="Q811" s="153"/>
      <c r="R811" s="153"/>
      <c r="S811" s="156"/>
      <c r="T811" s="153"/>
      <c r="U811" s="153"/>
      <c r="V811" s="153"/>
      <c r="W811" s="153"/>
      <c r="X811" s="153"/>
    </row>
    <row r="812" spans="1:24" s="155" customFormat="1" x14ac:dyDescent="0.35">
      <c r="A812" s="163"/>
      <c r="B812" s="153"/>
      <c r="C812" s="153"/>
      <c r="D812" s="153"/>
      <c r="E812" s="153"/>
      <c r="F812" s="153"/>
      <c r="G812" s="153"/>
      <c r="H812" s="153"/>
      <c r="I812" s="153"/>
      <c r="J812" s="153"/>
      <c r="K812" s="153"/>
      <c r="N812" s="153"/>
      <c r="O812" s="153"/>
      <c r="P812" s="153"/>
      <c r="Q812" s="153"/>
      <c r="R812" s="153"/>
      <c r="S812" s="156"/>
      <c r="T812" s="153"/>
      <c r="U812" s="153"/>
      <c r="V812" s="153"/>
      <c r="W812" s="153"/>
      <c r="X812" s="153"/>
    </row>
    <row r="813" spans="1:24" s="155" customFormat="1" x14ac:dyDescent="0.35">
      <c r="A813" s="163"/>
      <c r="B813" s="153"/>
      <c r="C813" s="153"/>
      <c r="D813" s="153"/>
      <c r="E813" s="153"/>
      <c r="F813" s="153"/>
      <c r="G813" s="153"/>
      <c r="H813" s="153"/>
      <c r="I813" s="153"/>
      <c r="J813" s="153"/>
      <c r="K813" s="153"/>
      <c r="N813" s="153"/>
      <c r="O813" s="153"/>
      <c r="P813" s="153"/>
      <c r="Q813" s="153"/>
      <c r="R813" s="153"/>
      <c r="S813" s="156"/>
      <c r="T813" s="153"/>
      <c r="U813" s="153"/>
      <c r="V813" s="153"/>
      <c r="W813" s="153"/>
      <c r="X813" s="153"/>
    </row>
    <row r="814" spans="1:24" s="155" customFormat="1" x14ac:dyDescent="0.35">
      <c r="A814" s="163"/>
      <c r="B814" s="153"/>
      <c r="C814" s="153"/>
      <c r="D814" s="153"/>
      <c r="E814" s="153"/>
      <c r="F814" s="153"/>
      <c r="G814" s="153"/>
      <c r="H814" s="153"/>
      <c r="I814" s="153"/>
      <c r="J814" s="153"/>
      <c r="K814" s="153"/>
      <c r="N814" s="153"/>
      <c r="O814" s="153"/>
      <c r="P814" s="153"/>
      <c r="Q814" s="153"/>
      <c r="R814" s="153"/>
      <c r="S814" s="156"/>
      <c r="T814" s="153"/>
      <c r="U814" s="153"/>
      <c r="V814" s="153"/>
      <c r="W814" s="153"/>
      <c r="X814" s="153"/>
    </row>
    <row r="815" spans="1:24" s="155" customFormat="1" x14ac:dyDescent="0.35">
      <c r="A815" s="163"/>
      <c r="B815" s="153"/>
      <c r="C815" s="153"/>
      <c r="D815" s="153"/>
      <c r="E815" s="153"/>
      <c r="F815" s="153"/>
      <c r="G815" s="153"/>
      <c r="H815" s="153"/>
      <c r="I815" s="153"/>
      <c r="J815" s="153"/>
      <c r="K815" s="153"/>
      <c r="N815" s="153"/>
      <c r="O815" s="153"/>
      <c r="P815" s="153"/>
      <c r="Q815" s="153"/>
      <c r="R815" s="153"/>
      <c r="S815" s="156"/>
      <c r="T815" s="153"/>
      <c r="U815" s="153"/>
      <c r="V815" s="153"/>
      <c r="W815" s="153"/>
      <c r="X815" s="153"/>
    </row>
    <row r="816" spans="1:24" s="155" customFormat="1" x14ac:dyDescent="0.35">
      <c r="A816" s="163"/>
      <c r="B816" s="153"/>
      <c r="C816" s="153"/>
      <c r="D816" s="153"/>
      <c r="E816" s="153"/>
      <c r="F816" s="153"/>
      <c r="G816" s="153"/>
      <c r="H816" s="153"/>
      <c r="I816" s="153"/>
      <c r="J816" s="153"/>
      <c r="K816" s="153"/>
      <c r="N816" s="153"/>
      <c r="O816" s="153"/>
      <c r="P816" s="153"/>
      <c r="Q816" s="153"/>
      <c r="R816" s="153"/>
      <c r="S816" s="156"/>
      <c r="T816" s="153"/>
      <c r="U816" s="153"/>
      <c r="V816" s="153"/>
      <c r="W816" s="153"/>
      <c r="X816" s="153"/>
    </row>
    <row r="817" spans="1:24" s="155" customFormat="1" x14ac:dyDescent="0.35">
      <c r="A817" s="163"/>
      <c r="B817" s="153"/>
      <c r="C817" s="153"/>
      <c r="D817" s="153"/>
      <c r="E817" s="153"/>
      <c r="F817" s="153"/>
      <c r="G817" s="153"/>
      <c r="H817" s="153"/>
      <c r="I817" s="153"/>
      <c r="J817" s="153"/>
      <c r="K817" s="153"/>
      <c r="N817" s="153"/>
      <c r="O817" s="153"/>
      <c r="P817" s="153"/>
      <c r="Q817" s="153"/>
      <c r="R817" s="153"/>
      <c r="S817" s="156"/>
      <c r="T817" s="153"/>
      <c r="U817" s="153"/>
      <c r="V817" s="153"/>
      <c r="W817" s="153"/>
      <c r="X817" s="153"/>
    </row>
    <row r="818" spans="1:24" s="155" customFormat="1" x14ac:dyDescent="0.35">
      <c r="A818" s="163"/>
      <c r="B818" s="153"/>
      <c r="C818" s="153"/>
      <c r="D818" s="153"/>
      <c r="E818" s="153"/>
      <c r="F818" s="153"/>
      <c r="G818" s="153"/>
      <c r="H818" s="153"/>
      <c r="I818" s="153"/>
      <c r="J818" s="153"/>
      <c r="K818" s="153"/>
      <c r="N818" s="153"/>
      <c r="O818" s="153"/>
      <c r="P818" s="153"/>
      <c r="Q818" s="153"/>
      <c r="R818" s="153"/>
      <c r="S818" s="156"/>
      <c r="T818" s="153"/>
      <c r="U818" s="153"/>
      <c r="V818" s="153"/>
      <c r="W818" s="153"/>
      <c r="X818" s="153"/>
    </row>
    <row r="819" spans="1:24" s="155" customFormat="1" x14ac:dyDescent="0.35">
      <c r="A819" s="163"/>
      <c r="B819" s="153"/>
      <c r="C819" s="153"/>
      <c r="D819" s="153"/>
      <c r="E819" s="153"/>
      <c r="F819" s="153"/>
      <c r="G819" s="153"/>
      <c r="H819" s="153"/>
      <c r="I819" s="153"/>
      <c r="J819" s="153"/>
      <c r="K819" s="153"/>
      <c r="N819" s="153"/>
      <c r="O819" s="153"/>
      <c r="P819" s="153"/>
      <c r="Q819" s="153"/>
      <c r="R819" s="153"/>
      <c r="S819" s="156"/>
      <c r="T819" s="153"/>
      <c r="U819" s="153"/>
      <c r="V819" s="153"/>
      <c r="W819" s="153"/>
      <c r="X819" s="153"/>
    </row>
    <row r="820" spans="1:24" s="155" customFormat="1" x14ac:dyDescent="0.35">
      <c r="A820" s="163"/>
      <c r="B820" s="153"/>
      <c r="C820" s="153"/>
      <c r="D820" s="153"/>
      <c r="E820" s="153"/>
      <c r="F820" s="153"/>
      <c r="G820" s="153"/>
      <c r="H820" s="153"/>
      <c r="I820" s="153"/>
      <c r="J820" s="153"/>
      <c r="K820" s="153"/>
      <c r="N820" s="153"/>
      <c r="O820" s="153"/>
      <c r="P820" s="153"/>
      <c r="Q820" s="153"/>
      <c r="R820" s="153"/>
      <c r="S820" s="156"/>
      <c r="T820" s="153"/>
      <c r="U820" s="153"/>
      <c r="V820" s="153"/>
      <c r="W820" s="153"/>
      <c r="X820" s="153"/>
    </row>
    <row r="821" spans="1:24" s="155" customFormat="1" x14ac:dyDescent="0.35">
      <c r="A821" s="163"/>
      <c r="B821" s="153"/>
      <c r="C821" s="153"/>
      <c r="D821" s="153"/>
      <c r="E821" s="153"/>
      <c r="F821" s="153"/>
      <c r="G821" s="153"/>
      <c r="H821" s="153"/>
      <c r="I821" s="153"/>
      <c r="J821" s="153"/>
      <c r="K821" s="153"/>
      <c r="N821" s="153"/>
      <c r="O821" s="153"/>
      <c r="P821" s="153"/>
      <c r="Q821" s="153"/>
      <c r="R821" s="153"/>
      <c r="S821" s="156"/>
      <c r="T821" s="153"/>
      <c r="U821" s="153"/>
      <c r="V821" s="153"/>
      <c r="W821" s="153"/>
      <c r="X821" s="153"/>
    </row>
    <row r="822" spans="1:24" s="155" customFormat="1" x14ac:dyDescent="0.35">
      <c r="A822" s="163"/>
      <c r="B822" s="153"/>
      <c r="C822" s="153"/>
      <c r="D822" s="153"/>
      <c r="E822" s="153"/>
      <c r="F822" s="153"/>
      <c r="G822" s="153"/>
      <c r="H822" s="153"/>
      <c r="I822" s="153"/>
      <c r="J822" s="153"/>
      <c r="K822" s="153"/>
      <c r="N822" s="153"/>
      <c r="O822" s="153"/>
      <c r="P822" s="153"/>
      <c r="Q822" s="153"/>
      <c r="R822" s="153"/>
      <c r="S822" s="156"/>
      <c r="T822" s="153"/>
      <c r="U822" s="153"/>
      <c r="V822" s="153"/>
      <c r="W822" s="153"/>
      <c r="X822" s="153"/>
    </row>
    <row r="823" spans="1:24" s="155" customFormat="1" x14ac:dyDescent="0.35">
      <c r="A823" s="163"/>
      <c r="B823" s="153"/>
      <c r="C823" s="153"/>
      <c r="D823" s="153"/>
      <c r="E823" s="153"/>
      <c r="F823" s="153"/>
      <c r="G823" s="153"/>
      <c r="H823" s="153"/>
      <c r="I823" s="153"/>
      <c r="J823" s="153"/>
      <c r="K823" s="153"/>
      <c r="N823" s="153"/>
      <c r="O823" s="153"/>
      <c r="P823" s="153"/>
      <c r="Q823" s="153"/>
      <c r="R823" s="153"/>
      <c r="S823" s="156"/>
      <c r="T823" s="153"/>
      <c r="U823" s="153"/>
      <c r="V823" s="153"/>
      <c r="W823" s="153"/>
      <c r="X823" s="153"/>
    </row>
    <row r="824" spans="1:24" s="155" customFormat="1" x14ac:dyDescent="0.35">
      <c r="A824" s="163"/>
      <c r="B824" s="153"/>
      <c r="C824" s="153"/>
      <c r="D824" s="153"/>
      <c r="E824" s="153"/>
      <c r="F824" s="153"/>
      <c r="G824" s="153"/>
      <c r="H824" s="153"/>
      <c r="I824" s="153"/>
      <c r="J824" s="153"/>
      <c r="K824" s="153"/>
      <c r="N824" s="153"/>
      <c r="O824" s="153"/>
      <c r="P824" s="153"/>
      <c r="Q824" s="153"/>
      <c r="R824" s="153"/>
      <c r="S824" s="156"/>
      <c r="T824" s="153"/>
      <c r="U824" s="153"/>
      <c r="V824" s="153"/>
      <c r="W824" s="153"/>
      <c r="X824" s="153"/>
    </row>
    <row r="825" spans="1:24" s="155" customFormat="1" x14ac:dyDescent="0.35">
      <c r="A825" s="163"/>
      <c r="B825" s="153"/>
      <c r="C825" s="153"/>
      <c r="D825" s="153"/>
      <c r="E825" s="153"/>
      <c r="F825" s="153"/>
      <c r="G825" s="153"/>
      <c r="H825" s="153"/>
      <c r="I825" s="153"/>
      <c r="J825" s="153"/>
      <c r="K825" s="153"/>
      <c r="N825" s="153"/>
      <c r="O825" s="153"/>
      <c r="P825" s="153"/>
      <c r="Q825" s="153"/>
      <c r="R825" s="153"/>
      <c r="S825" s="156"/>
      <c r="T825" s="153"/>
      <c r="U825" s="153"/>
      <c r="V825" s="153"/>
      <c r="W825" s="153"/>
      <c r="X825" s="153"/>
    </row>
    <row r="826" spans="1:24" s="155" customFormat="1" x14ac:dyDescent="0.35">
      <c r="A826" s="163"/>
      <c r="B826" s="153"/>
      <c r="C826" s="153"/>
      <c r="D826" s="153"/>
      <c r="E826" s="153"/>
      <c r="F826" s="153"/>
      <c r="G826" s="153"/>
      <c r="H826" s="153"/>
      <c r="I826" s="153"/>
      <c r="J826" s="153"/>
      <c r="K826" s="153"/>
      <c r="N826" s="153"/>
      <c r="O826" s="153"/>
      <c r="P826" s="153"/>
      <c r="Q826" s="153"/>
      <c r="R826" s="153"/>
      <c r="S826" s="156"/>
      <c r="T826" s="153"/>
      <c r="U826" s="153"/>
      <c r="V826" s="153"/>
      <c r="W826" s="153"/>
      <c r="X826" s="153"/>
    </row>
    <row r="827" spans="1:24" s="155" customFormat="1" x14ac:dyDescent="0.35">
      <c r="A827" s="163"/>
      <c r="B827" s="153"/>
      <c r="C827" s="153"/>
      <c r="D827" s="153"/>
      <c r="E827" s="153"/>
      <c r="F827" s="153"/>
      <c r="G827" s="153"/>
      <c r="H827" s="153"/>
      <c r="I827" s="153"/>
      <c r="J827" s="153"/>
      <c r="K827" s="153"/>
      <c r="N827" s="153"/>
      <c r="O827" s="153"/>
      <c r="P827" s="153"/>
      <c r="Q827" s="153"/>
      <c r="R827" s="153"/>
      <c r="S827" s="156"/>
      <c r="T827" s="153"/>
      <c r="U827" s="153"/>
      <c r="V827" s="153"/>
      <c r="W827" s="153"/>
      <c r="X827" s="153"/>
    </row>
    <row r="828" spans="1:24" s="155" customFormat="1" x14ac:dyDescent="0.35">
      <c r="A828" s="163"/>
      <c r="B828" s="153"/>
      <c r="C828" s="153"/>
      <c r="D828" s="153"/>
      <c r="E828" s="153"/>
      <c r="F828" s="153"/>
      <c r="G828" s="153"/>
      <c r="H828" s="153"/>
      <c r="I828" s="153"/>
      <c r="J828" s="153"/>
      <c r="K828" s="153"/>
      <c r="N828" s="153"/>
      <c r="O828" s="153"/>
      <c r="P828" s="153"/>
      <c r="Q828" s="153"/>
      <c r="R828" s="153"/>
      <c r="S828" s="156"/>
      <c r="T828" s="153"/>
      <c r="U828" s="153"/>
      <c r="V828" s="153"/>
      <c r="W828" s="153"/>
      <c r="X828" s="153"/>
    </row>
    <row r="829" spans="1:24" s="155" customFormat="1" x14ac:dyDescent="0.35">
      <c r="A829" s="163"/>
      <c r="B829" s="153"/>
      <c r="C829" s="153"/>
      <c r="D829" s="153"/>
      <c r="E829" s="153"/>
      <c r="F829" s="153"/>
      <c r="G829" s="153"/>
      <c r="H829" s="153"/>
      <c r="I829" s="153"/>
      <c r="J829" s="153"/>
      <c r="K829" s="153"/>
      <c r="N829" s="153"/>
      <c r="O829" s="153"/>
      <c r="P829" s="153"/>
      <c r="Q829" s="153"/>
      <c r="R829" s="153"/>
      <c r="S829" s="156"/>
      <c r="T829" s="153"/>
      <c r="U829" s="153"/>
      <c r="V829" s="153"/>
      <c r="W829" s="153"/>
      <c r="X829" s="153"/>
    </row>
    <row r="830" spans="1:24" s="155" customFormat="1" x14ac:dyDescent="0.35">
      <c r="A830" s="163"/>
      <c r="B830" s="153"/>
      <c r="C830" s="153"/>
      <c r="D830" s="153"/>
      <c r="E830" s="153"/>
      <c r="F830" s="153"/>
      <c r="G830" s="153"/>
      <c r="H830" s="153"/>
      <c r="I830" s="153"/>
      <c r="J830" s="153"/>
      <c r="K830" s="153"/>
      <c r="N830" s="153"/>
      <c r="O830" s="153"/>
      <c r="P830" s="153"/>
      <c r="Q830" s="153"/>
      <c r="R830" s="153"/>
      <c r="S830" s="156"/>
      <c r="T830" s="153"/>
      <c r="U830" s="153"/>
      <c r="V830" s="153"/>
      <c r="W830" s="153"/>
      <c r="X830" s="153"/>
    </row>
    <row r="831" spans="1:24" s="155" customFormat="1" x14ac:dyDescent="0.35">
      <c r="A831" s="163"/>
      <c r="B831" s="153"/>
      <c r="C831" s="153"/>
      <c r="D831" s="153"/>
      <c r="E831" s="153"/>
      <c r="F831" s="153"/>
      <c r="G831" s="153"/>
      <c r="H831" s="153"/>
      <c r="I831" s="153"/>
      <c r="J831" s="153"/>
      <c r="K831" s="153"/>
      <c r="N831" s="153"/>
      <c r="O831" s="153"/>
      <c r="P831" s="153"/>
      <c r="Q831" s="153"/>
      <c r="R831" s="153"/>
      <c r="S831" s="156"/>
      <c r="T831" s="153"/>
      <c r="U831" s="153"/>
      <c r="V831" s="153"/>
      <c r="W831" s="153"/>
      <c r="X831" s="153"/>
    </row>
    <row r="832" spans="1:24" s="155" customFormat="1" x14ac:dyDescent="0.35">
      <c r="A832" s="163"/>
      <c r="B832" s="153"/>
      <c r="C832" s="153"/>
      <c r="D832" s="153"/>
      <c r="E832" s="153"/>
      <c r="F832" s="153"/>
      <c r="G832" s="153"/>
      <c r="H832" s="153"/>
      <c r="I832" s="153"/>
      <c r="J832" s="153"/>
      <c r="K832" s="153"/>
      <c r="N832" s="153"/>
      <c r="O832" s="153"/>
      <c r="P832" s="153"/>
      <c r="Q832" s="153"/>
      <c r="R832" s="153"/>
      <c r="S832" s="156"/>
      <c r="T832" s="153"/>
      <c r="U832" s="153"/>
      <c r="V832" s="153"/>
      <c r="W832" s="153"/>
      <c r="X832" s="153"/>
    </row>
    <row r="833" spans="1:24" s="155" customFormat="1" x14ac:dyDescent="0.35">
      <c r="A833" s="163"/>
      <c r="B833" s="153"/>
      <c r="C833" s="153"/>
      <c r="D833" s="153"/>
      <c r="E833" s="153"/>
      <c r="F833" s="153"/>
      <c r="G833" s="153"/>
      <c r="H833" s="153"/>
      <c r="I833" s="153"/>
      <c r="J833" s="153"/>
      <c r="K833" s="153"/>
      <c r="N833" s="153"/>
      <c r="O833" s="153"/>
      <c r="P833" s="153"/>
      <c r="Q833" s="153"/>
      <c r="R833" s="153"/>
      <c r="S833" s="156"/>
      <c r="T833" s="153"/>
      <c r="U833" s="153"/>
      <c r="V833" s="153"/>
      <c r="W833" s="153"/>
      <c r="X833" s="153"/>
    </row>
    <row r="834" spans="1:24" s="155" customFormat="1" x14ac:dyDescent="0.35">
      <c r="A834" s="163"/>
      <c r="B834" s="153"/>
      <c r="C834" s="153"/>
      <c r="D834" s="153"/>
      <c r="E834" s="153"/>
      <c r="F834" s="153"/>
      <c r="G834" s="153"/>
      <c r="H834" s="153"/>
      <c r="I834" s="153"/>
      <c r="J834" s="153"/>
      <c r="K834" s="153"/>
      <c r="N834" s="153"/>
      <c r="O834" s="153"/>
      <c r="P834" s="153"/>
      <c r="Q834" s="153"/>
      <c r="R834" s="153"/>
      <c r="S834" s="156"/>
      <c r="T834" s="153"/>
      <c r="U834" s="153"/>
      <c r="V834" s="153"/>
      <c r="W834" s="153"/>
      <c r="X834" s="153"/>
    </row>
    <row r="835" spans="1:24" s="155" customFormat="1" x14ac:dyDescent="0.35">
      <c r="A835" s="163"/>
      <c r="B835" s="153"/>
      <c r="C835" s="153"/>
      <c r="D835" s="153"/>
      <c r="E835" s="153"/>
      <c r="F835" s="153"/>
      <c r="G835" s="153"/>
      <c r="H835" s="153"/>
      <c r="I835" s="153"/>
      <c r="J835" s="153"/>
      <c r="K835" s="153"/>
      <c r="N835" s="153"/>
      <c r="O835" s="153"/>
      <c r="P835" s="153"/>
      <c r="Q835" s="153"/>
      <c r="R835" s="153"/>
      <c r="S835" s="156"/>
      <c r="T835" s="153"/>
      <c r="U835" s="153"/>
      <c r="V835" s="153"/>
      <c r="W835" s="153"/>
      <c r="X835" s="153"/>
    </row>
    <row r="836" spans="1:24" s="155" customFormat="1" x14ac:dyDescent="0.35">
      <c r="A836" s="163"/>
      <c r="B836" s="153"/>
      <c r="C836" s="153"/>
      <c r="D836" s="153"/>
      <c r="E836" s="153"/>
      <c r="F836" s="153"/>
      <c r="G836" s="153"/>
      <c r="H836" s="153"/>
      <c r="I836" s="153"/>
      <c r="J836" s="153"/>
      <c r="K836" s="153"/>
      <c r="N836" s="153"/>
      <c r="O836" s="153"/>
      <c r="P836" s="153"/>
      <c r="Q836" s="153"/>
      <c r="R836" s="153"/>
      <c r="S836" s="156"/>
      <c r="T836" s="153"/>
      <c r="U836" s="153"/>
      <c r="V836" s="153"/>
      <c r="W836" s="153"/>
      <c r="X836" s="153"/>
    </row>
    <row r="837" spans="1:24" s="155" customFormat="1" x14ac:dyDescent="0.35">
      <c r="A837" s="163"/>
      <c r="B837" s="153"/>
      <c r="C837" s="153"/>
      <c r="D837" s="153"/>
      <c r="E837" s="153"/>
      <c r="F837" s="153"/>
      <c r="G837" s="153"/>
      <c r="H837" s="153"/>
      <c r="I837" s="153"/>
      <c r="J837" s="153"/>
      <c r="K837" s="153"/>
      <c r="N837" s="153"/>
      <c r="O837" s="153"/>
      <c r="P837" s="153"/>
      <c r="Q837" s="153"/>
      <c r="R837" s="153"/>
      <c r="S837" s="156"/>
      <c r="T837" s="153"/>
      <c r="U837" s="153"/>
      <c r="V837" s="153"/>
      <c r="W837" s="153"/>
      <c r="X837" s="153"/>
    </row>
    <row r="838" spans="1:24" s="155" customFormat="1" x14ac:dyDescent="0.35">
      <c r="A838" s="163"/>
      <c r="B838" s="153"/>
      <c r="C838" s="153"/>
      <c r="D838" s="153"/>
      <c r="E838" s="153"/>
      <c r="F838" s="153"/>
      <c r="G838" s="153"/>
      <c r="H838" s="153"/>
      <c r="I838" s="153"/>
      <c r="J838" s="153"/>
      <c r="K838" s="153"/>
      <c r="N838" s="153"/>
      <c r="O838" s="153"/>
      <c r="P838" s="153"/>
      <c r="Q838" s="153"/>
      <c r="R838" s="153"/>
      <c r="S838" s="156"/>
      <c r="T838" s="153"/>
      <c r="U838" s="153"/>
      <c r="V838" s="153"/>
      <c r="W838" s="153"/>
      <c r="X838" s="153"/>
    </row>
    <row r="839" spans="1:24" s="155" customFormat="1" x14ac:dyDescent="0.35">
      <c r="A839" s="163"/>
      <c r="B839" s="153"/>
      <c r="C839" s="153"/>
      <c r="D839" s="153"/>
      <c r="E839" s="153"/>
      <c r="F839" s="153"/>
      <c r="G839" s="153"/>
      <c r="H839" s="153"/>
      <c r="I839" s="153"/>
      <c r="J839" s="153"/>
      <c r="K839" s="153"/>
      <c r="N839" s="153"/>
      <c r="O839" s="153"/>
      <c r="P839" s="153"/>
      <c r="Q839" s="153"/>
      <c r="R839" s="153"/>
      <c r="S839" s="156"/>
      <c r="T839" s="153"/>
      <c r="U839" s="153"/>
      <c r="V839" s="153"/>
      <c r="W839" s="153"/>
      <c r="X839" s="153"/>
    </row>
    <row r="840" spans="1:24" s="155" customFormat="1" x14ac:dyDescent="0.35">
      <c r="A840" s="163"/>
      <c r="B840" s="153"/>
      <c r="C840" s="153"/>
      <c r="D840" s="153"/>
      <c r="E840" s="153"/>
      <c r="F840" s="153"/>
      <c r="G840" s="153"/>
      <c r="H840" s="153"/>
      <c r="I840" s="153"/>
      <c r="J840" s="153"/>
      <c r="K840" s="153"/>
      <c r="N840" s="153"/>
      <c r="O840" s="153"/>
      <c r="P840" s="153"/>
      <c r="Q840" s="153"/>
      <c r="R840" s="153"/>
      <c r="S840" s="156"/>
      <c r="T840" s="153"/>
      <c r="U840" s="153"/>
      <c r="V840" s="153"/>
      <c r="W840" s="153"/>
      <c r="X840" s="153"/>
    </row>
    <row r="841" spans="1:24" s="155" customFormat="1" x14ac:dyDescent="0.35">
      <c r="A841" s="163"/>
      <c r="B841" s="153"/>
      <c r="C841" s="153"/>
      <c r="D841" s="153"/>
      <c r="E841" s="153"/>
      <c r="F841" s="153"/>
      <c r="G841" s="153"/>
      <c r="H841" s="153"/>
      <c r="I841" s="153"/>
      <c r="J841" s="153"/>
      <c r="K841" s="153"/>
      <c r="N841" s="153"/>
      <c r="O841" s="153"/>
      <c r="P841" s="153"/>
      <c r="Q841" s="153"/>
      <c r="R841" s="153"/>
      <c r="S841" s="156"/>
      <c r="T841" s="153"/>
      <c r="U841" s="153"/>
      <c r="V841" s="153"/>
      <c r="W841" s="153"/>
      <c r="X841" s="153"/>
    </row>
    <row r="842" spans="1:24" s="155" customFormat="1" x14ac:dyDescent="0.35">
      <c r="A842" s="163"/>
      <c r="B842" s="153"/>
      <c r="C842" s="153"/>
      <c r="D842" s="153"/>
      <c r="E842" s="153"/>
      <c r="F842" s="153"/>
      <c r="G842" s="153"/>
      <c r="H842" s="153"/>
      <c r="I842" s="153"/>
      <c r="J842" s="153"/>
      <c r="K842" s="153"/>
      <c r="N842" s="153"/>
      <c r="O842" s="153"/>
      <c r="P842" s="153"/>
      <c r="Q842" s="153"/>
      <c r="R842" s="153"/>
      <c r="S842" s="156"/>
      <c r="T842" s="153"/>
      <c r="U842" s="153"/>
      <c r="V842" s="153"/>
      <c r="W842" s="153"/>
      <c r="X842" s="153"/>
    </row>
    <row r="843" spans="1:24" s="155" customFormat="1" x14ac:dyDescent="0.35">
      <c r="A843" s="163"/>
      <c r="B843" s="153"/>
      <c r="C843" s="153"/>
      <c r="D843" s="153"/>
      <c r="E843" s="153"/>
      <c r="F843" s="153"/>
      <c r="G843" s="153"/>
      <c r="H843" s="153"/>
      <c r="I843" s="153"/>
      <c r="J843" s="153"/>
      <c r="K843" s="153"/>
      <c r="N843" s="153"/>
      <c r="O843" s="153"/>
      <c r="P843" s="153"/>
      <c r="Q843" s="153"/>
      <c r="R843" s="153"/>
      <c r="S843" s="156"/>
      <c r="T843" s="153"/>
      <c r="U843" s="153"/>
      <c r="V843" s="153"/>
      <c r="W843" s="153"/>
      <c r="X843" s="153"/>
    </row>
    <row r="844" spans="1:24" s="155" customFormat="1" x14ac:dyDescent="0.35">
      <c r="A844" s="163"/>
      <c r="B844" s="153"/>
      <c r="C844" s="153"/>
      <c r="D844" s="153"/>
      <c r="E844" s="153"/>
      <c r="F844" s="153"/>
      <c r="G844" s="153"/>
      <c r="H844" s="153"/>
      <c r="I844" s="153"/>
      <c r="J844" s="153"/>
      <c r="K844" s="153"/>
      <c r="N844" s="153"/>
      <c r="O844" s="153"/>
      <c r="P844" s="153"/>
      <c r="Q844" s="153"/>
      <c r="R844" s="153"/>
      <c r="S844" s="156"/>
      <c r="T844" s="153"/>
      <c r="U844" s="153"/>
      <c r="V844" s="153"/>
      <c r="W844" s="153"/>
      <c r="X844" s="153"/>
    </row>
    <row r="845" spans="1:24" s="155" customFormat="1" x14ac:dyDescent="0.35">
      <c r="A845" s="163"/>
      <c r="B845" s="153"/>
      <c r="C845" s="153"/>
      <c r="D845" s="153"/>
      <c r="E845" s="153"/>
      <c r="F845" s="153"/>
      <c r="G845" s="153"/>
      <c r="H845" s="153"/>
      <c r="I845" s="153"/>
      <c r="J845" s="153"/>
      <c r="K845" s="153"/>
      <c r="N845" s="153"/>
      <c r="O845" s="153"/>
      <c r="P845" s="153"/>
      <c r="Q845" s="153"/>
      <c r="R845" s="153"/>
      <c r="S845" s="156"/>
      <c r="T845" s="153"/>
      <c r="U845" s="153"/>
      <c r="V845" s="153"/>
      <c r="W845" s="153"/>
      <c r="X845" s="153"/>
    </row>
    <row r="846" spans="1:24" s="155" customFormat="1" x14ac:dyDescent="0.35">
      <c r="A846" s="163"/>
      <c r="B846" s="153"/>
      <c r="C846" s="153"/>
      <c r="D846" s="153"/>
      <c r="E846" s="153"/>
      <c r="F846" s="153"/>
      <c r="G846" s="153"/>
      <c r="H846" s="153"/>
      <c r="I846" s="153"/>
      <c r="J846" s="153"/>
      <c r="K846" s="153"/>
      <c r="N846" s="153"/>
      <c r="O846" s="153"/>
      <c r="P846" s="153"/>
      <c r="Q846" s="153"/>
      <c r="R846" s="153"/>
      <c r="S846" s="156"/>
      <c r="T846" s="153"/>
      <c r="U846" s="153"/>
      <c r="V846" s="153"/>
      <c r="W846" s="153"/>
      <c r="X846" s="153"/>
    </row>
    <row r="847" spans="1:24" s="155" customFormat="1" x14ac:dyDescent="0.35">
      <c r="A847" s="163"/>
      <c r="B847" s="153"/>
      <c r="C847" s="153"/>
      <c r="D847" s="153"/>
      <c r="E847" s="153"/>
      <c r="F847" s="153"/>
      <c r="G847" s="153"/>
      <c r="H847" s="153"/>
      <c r="I847" s="153"/>
      <c r="J847" s="153"/>
      <c r="K847" s="153"/>
      <c r="N847" s="153"/>
      <c r="O847" s="153"/>
      <c r="P847" s="153"/>
      <c r="Q847" s="153"/>
      <c r="R847" s="153"/>
      <c r="S847" s="156"/>
      <c r="T847" s="153"/>
      <c r="U847" s="153"/>
      <c r="V847" s="153"/>
      <c r="W847" s="153"/>
      <c r="X847" s="153"/>
    </row>
    <row r="848" spans="1:24" s="155" customFormat="1" x14ac:dyDescent="0.35">
      <c r="A848" s="163"/>
      <c r="B848" s="153"/>
      <c r="C848" s="153"/>
      <c r="D848" s="153"/>
      <c r="E848" s="153"/>
      <c r="F848" s="153"/>
      <c r="G848" s="153"/>
      <c r="H848" s="153"/>
      <c r="I848" s="153"/>
      <c r="J848" s="153"/>
      <c r="K848" s="153"/>
      <c r="N848" s="153"/>
      <c r="O848" s="153"/>
      <c r="P848" s="153"/>
      <c r="Q848" s="153"/>
      <c r="R848" s="153"/>
      <c r="S848" s="156"/>
      <c r="T848" s="153"/>
      <c r="U848" s="153"/>
      <c r="V848" s="153"/>
      <c r="W848" s="153"/>
      <c r="X848" s="153"/>
    </row>
    <row r="849" spans="1:24" s="155" customFormat="1" x14ac:dyDescent="0.35">
      <c r="A849" s="163"/>
      <c r="B849" s="153"/>
      <c r="C849" s="153"/>
      <c r="D849" s="153"/>
      <c r="E849" s="153"/>
      <c r="F849" s="153"/>
      <c r="G849" s="153"/>
      <c r="H849" s="153"/>
      <c r="I849" s="153"/>
      <c r="J849" s="153"/>
      <c r="K849" s="153"/>
      <c r="N849" s="153"/>
      <c r="O849" s="153"/>
      <c r="P849" s="153"/>
      <c r="Q849" s="153"/>
      <c r="R849" s="153"/>
      <c r="S849" s="156"/>
      <c r="T849" s="153"/>
      <c r="U849" s="153"/>
      <c r="V849" s="153"/>
      <c r="W849" s="153"/>
      <c r="X849" s="153"/>
    </row>
    <row r="850" spans="1:24" s="155" customFormat="1" x14ac:dyDescent="0.35">
      <c r="A850" s="163"/>
      <c r="B850" s="153"/>
      <c r="C850" s="153"/>
      <c r="D850" s="153"/>
      <c r="E850" s="153"/>
      <c r="F850" s="153"/>
      <c r="G850" s="153"/>
      <c r="H850" s="153"/>
      <c r="I850" s="153"/>
      <c r="J850" s="153"/>
      <c r="K850" s="153"/>
      <c r="N850" s="153"/>
      <c r="O850" s="153"/>
      <c r="P850" s="153"/>
      <c r="Q850" s="153"/>
      <c r="R850" s="153"/>
      <c r="S850" s="156"/>
      <c r="T850" s="153"/>
      <c r="U850" s="153"/>
      <c r="V850" s="153"/>
      <c r="W850" s="153"/>
      <c r="X850" s="153"/>
    </row>
    <row r="851" spans="1:24" s="155" customFormat="1" x14ac:dyDescent="0.35">
      <c r="A851" s="163"/>
      <c r="B851" s="153"/>
      <c r="C851" s="153"/>
      <c r="D851" s="153"/>
      <c r="E851" s="153"/>
      <c r="F851" s="153"/>
      <c r="G851" s="153"/>
      <c r="H851" s="153"/>
      <c r="I851" s="153"/>
      <c r="J851" s="153"/>
      <c r="K851" s="153"/>
      <c r="N851" s="153"/>
      <c r="O851" s="153"/>
      <c r="P851" s="153"/>
      <c r="Q851" s="153"/>
      <c r="R851" s="153"/>
      <c r="S851" s="156"/>
      <c r="T851" s="153"/>
      <c r="U851" s="153"/>
      <c r="V851" s="153"/>
      <c r="W851" s="153"/>
      <c r="X851" s="153"/>
    </row>
    <row r="852" spans="1:24" s="155" customFormat="1" x14ac:dyDescent="0.35">
      <c r="A852" s="163"/>
      <c r="B852" s="153"/>
      <c r="C852" s="153"/>
      <c r="D852" s="153"/>
      <c r="E852" s="153"/>
      <c r="F852" s="153"/>
      <c r="G852" s="153"/>
      <c r="H852" s="153"/>
      <c r="I852" s="153"/>
      <c r="J852" s="153"/>
      <c r="K852" s="153"/>
      <c r="N852" s="153"/>
      <c r="O852" s="153"/>
      <c r="P852" s="153"/>
      <c r="Q852" s="153"/>
      <c r="R852" s="153"/>
      <c r="S852" s="156"/>
      <c r="T852" s="153"/>
      <c r="U852" s="153"/>
      <c r="V852" s="153"/>
      <c r="W852" s="153"/>
      <c r="X852" s="153"/>
    </row>
    <row r="853" spans="1:24" s="155" customFormat="1" x14ac:dyDescent="0.35">
      <c r="A853" s="163"/>
      <c r="B853" s="153"/>
      <c r="C853" s="153"/>
      <c r="D853" s="153"/>
      <c r="E853" s="153"/>
      <c r="F853" s="153"/>
      <c r="G853" s="153"/>
      <c r="H853" s="153"/>
      <c r="I853" s="153"/>
      <c r="J853" s="153"/>
      <c r="K853" s="153"/>
      <c r="N853" s="153"/>
      <c r="O853" s="153"/>
      <c r="P853" s="153"/>
      <c r="Q853" s="153"/>
      <c r="R853" s="153"/>
      <c r="S853" s="156"/>
      <c r="T853" s="153"/>
      <c r="U853" s="153"/>
      <c r="V853" s="153"/>
      <c r="W853" s="153"/>
      <c r="X853" s="153"/>
    </row>
    <row r="854" spans="1:24" s="155" customFormat="1" x14ac:dyDescent="0.35">
      <c r="A854" s="163"/>
      <c r="B854" s="153"/>
      <c r="C854" s="153"/>
      <c r="D854" s="153"/>
      <c r="E854" s="153"/>
      <c r="F854" s="153"/>
      <c r="G854" s="153"/>
      <c r="H854" s="153"/>
      <c r="I854" s="153"/>
      <c r="J854" s="153"/>
      <c r="K854" s="153"/>
      <c r="N854" s="153"/>
      <c r="O854" s="153"/>
      <c r="P854" s="153"/>
      <c r="Q854" s="153"/>
      <c r="R854" s="153"/>
      <c r="S854" s="156"/>
      <c r="T854" s="153"/>
      <c r="U854" s="153"/>
      <c r="V854" s="153"/>
      <c r="W854" s="153"/>
      <c r="X854" s="153"/>
    </row>
    <row r="855" spans="1:24" s="155" customFormat="1" x14ac:dyDescent="0.35">
      <c r="A855" s="163"/>
      <c r="B855" s="153"/>
      <c r="C855" s="153"/>
      <c r="D855" s="153"/>
      <c r="E855" s="153"/>
      <c r="F855" s="153"/>
      <c r="G855" s="153"/>
      <c r="H855" s="153"/>
      <c r="I855" s="153"/>
      <c r="J855" s="153"/>
      <c r="K855" s="153"/>
      <c r="N855" s="153"/>
      <c r="O855" s="153"/>
      <c r="P855" s="153"/>
      <c r="Q855" s="153"/>
      <c r="R855" s="153"/>
      <c r="S855" s="156"/>
      <c r="T855" s="153"/>
      <c r="U855" s="153"/>
      <c r="V855" s="153"/>
      <c r="W855" s="153"/>
      <c r="X855" s="153"/>
    </row>
    <row r="856" spans="1:24" s="155" customFormat="1" x14ac:dyDescent="0.35">
      <c r="A856" s="163"/>
      <c r="B856" s="153"/>
      <c r="C856" s="153"/>
      <c r="D856" s="153"/>
      <c r="E856" s="153"/>
      <c r="F856" s="153"/>
      <c r="G856" s="153"/>
      <c r="H856" s="153"/>
      <c r="I856" s="153"/>
      <c r="J856" s="153"/>
      <c r="K856" s="153"/>
      <c r="N856" s="153"/>
      <c r="O856" s="153"/>
      <c r="P856" s="153"/>
      <c r="Q856" s="153"/>
      <c r="R856" s="153"/>
      <c r="S856" s="156"/>
      <c r="T856" s="153"/>
      <c r="U856" s="153"/>
      <c r="V856" s="153"/>
      <c r="W856" s="153"/>
      <c r="X856" s="153"/>
    </row>
    <row r="857" spans="1:24" s="155" customFormat="1" x14ac:dyDescent="0.35">
      <c r="A857" s="163"/>
      <c r="B857" s="153"/>
      <c r="C857" s="153"/>
      <c r="D857" s="153"/>
      <c r="E857" s="153"/>
      <c r="F857" s="153"/>
      <c r="G857" s="153"/>
      <c r="H857" s="153"/>
      <c r="I857" s="153"/>
      <c r="J857" s="153"/>
      <c r="K857" s="153"/>
      <c r="N857" s="153"/>
      <c r="O857" s="153"/>
      <c r="P857" s="153"/>
      <c r="Q857" s="153"/>
      <c r="R857" s="153"/>
      <c r="S857" s="156"/>
      <c r="T857" s="153"/>
      <c r="U857" s="153"/>
      <c r="V857" s="153"/>
      <c r="W857" s="153"/>
      <c r="X857" s="153"/>
    </row>
    <row r="858" spans="1:24" s="155" customFormat="1" x14ac:dyDescent="0.35">
      <c r="A858" s="163"/>
      <c r="B858" s="153"/>
      <c r="C858" s="153"/>
      <c r="D858" s="153"/>
      <c r="E858" s="153"/>
      <c r="F858" s="153"/>
      <c r="G858" s="153"/>
      <c r="H858" s="153"/>
      <c r="I858" s="153"/>
      <c r="J858" s="153"/>
      <c r="K858" s="153"/>
      <c r="N858" s="153"/>
      <c r="O858" s="153"/>
      <c r="P858" s="153"/>
      <c r="Q858" s="153"/>
      <c r="R858" s="153"/>
      <c r="S858" s="156"/>
      <c r="T858" s="153"/>
      <c r="U858" s="153"/>
      <c r="V858" s="153"/>
      <c r="W858" s="153"/>
      <c r="X858" s="153"/>
    </row>
    <row r="859" spans="1:24" s="155" customFormat="1" x14ac:dyDescent="0.35">
      <c r="A859" s="163"/>
      <c r="B859" s="153"/>
      <c r="C859" s="153"/>
      <c r="D859" s="153"/>
      <c r="E859" s="153"/>
      <c r="F859" s="153"/>
      <c r="G859" s="153"/>
      <c r="H859" s="153"/>
      <c r="I859" s="153"/>
      <c r="J859" s="153"/>
      <c r="K859" s="153"/>
      <c r="N859" s="153"/>
      <c r="O859" s="153"/>
      <c r="P859" s="153"/>
      <c r="Q859" s="153"/>
      <c r="R859" s="153"/>
      <c r="S859" s="156"/>
      <c r="T859" s="153"/>
      <c r="U859" s="153"/>
      <c r="V859" s="153"/>
      <c r="W859" s="153"/>
      <c r="X859" s="153"/>
    </row>
    <row r="860" spans="1:24" s="155" customFormat="1" x14ac:dyDescent="0.35">
      <c r="A860" s="163"/>
      <c r="B860" s="153"/>
      <c r="C860" s="153"/>
      <c r="D860" s="153"/>
      <c r="E860" s="153"/>
      <c r="F860" s="153"/>
      <c r="G860" s="153"/>
      <c r="H860" s="153"/>
      <c r="I860" s="153"/>
      <c r="J860" s="153"/>
      <c r="K860" s="153"/>
      <c r="N860" s="153"/>
      <c r="O860" s="153"/>
      <c r="P860" s="153"/>
      <c r="Q860" s="153"/>
      <c r="R860" s="153"/>
      <c r="S860" s="156"/>
      <c r="T860" s="153"/>
      <c r="U860" s="153"/>
      <c r="V860" s="153"/>
      <c r="W860" s="153"/>
      <c r="X860" s="153"/>
    </row>
    <row r="861" spans="1:24" s="155" customFormat="1" x14ac:dyDescent="0.35">
      <c r="A861" s="163"/>
      <c r="B861" s="153"/>
      <c r="C861" s="153"/>
      <c r="D861" s="153"/>
      <c r="E861" s="153"/>
      <c r="F861" s="153"/>
      <c r="G861" s="153"/>
      <c r="H861" s="153"/>
      <c r="I861" s="153"/>
      <c r="J861" s="153"/>
      <c r="K861" s="153"/>
      <c r="N861" s="153"/>
      <c r="O861" s="153"/>
      <c r="P861" s="153"/>
      <c r="Q861" s="153"/>
      <c r="R861" s="153"/>
      <c r="S861" s="156"/>
      <c r="T861" s="153"/>
      <c r="U861" s="153"/>
      <c r="V861" s="153"/>
      <c r="W861" s="153"/>
      <c r="X861" s="153"/>
    </row>
    <row r="862" spans="1:24" s="155" customFormat="1" x14ac:dyDescent="0.35">
      <c r="A862" s="163"/>
      <c r="B862" s="153"/>
      <c r="C862" s="153"/>
      <c r="D862" s="153"/>
      <c r="E862" s="153"/>
      <c r="F862" s="153"/>
      <c r="G862" s="153"/>
      <c r="H862" s="153"/>
      <c r="I862" s="153"/>
      <c r="J862" s="153"/>
      <c r="K862" s="153"/>
      <c r="N862" s="153"/>
      <c r="O862" s="153"/>
      <c r="P862" s="153"/>
      <c r="Q862" s="153"/>
      <c r="R862" s="153"/>
      <c r="S862" s="156"/>
      <c r="T862" s="153"/>
      <c r="U862" s="153"/>
      <c r="V862" s="153"/>
      <c r="W862" s="153"/>
      <c r="X862" s="153"/>
    </row>
    <row r="863" spans="1:24" s="155" customFormat="1" x14ac:dyDescent="0.35">
      <c r="A863" s="163"/>
      <c r="B863" s="153"/>
      <c r="C863" s="153"/>
      <c r="D863" s="153"/>
      <c r="E863" s="153"/>
      <c r="F863" s="153"/>
      <c r="G863" s="153"/>
      <c r="H863" s="153"/>
      <c r="I863" s="153"/>
      <c r="J863" s="153"/>
      <c r="K863" s="153"/>
      <c r="N863" s="153"/>
      <c r="O863" s="153"/>
      <c r="P863" s="153"/>
      <c r="Q863" s="153"/>
      <c r="R863" s="153"/>
      <c r="S863" s="156"/>
      <c r="T863" s="153"/>
      <c r="U863" s="153"/>
      <c r="V863" s="153"/>
      <c r="W863" s="153"/>
      <c r="X863" s="153"/>
    </row>
    <row r="864" spans="1:24" s="155" customFormat="1" x14ac:dyDescent="0.35">
      <c r="A864" s="163"/>
      <c r="B864" s="153"/>
      <c r="C864" s="153"/>
      <c r="D864" s="153"/>
      <c r="E864" s="153"/>
      <c r="F864" s="153"/>
      <c r="G864" s="153"/>
      <c r="H864" s="153"/>
      <c r="I864" s="153"/>
      <c r="J864" s="153"/>
      <c r="K864" s="153"/>
      <c r="N864" s="153"/>
      <c r="O864" s="153"/>
      <c r="P864" s="153"/>
      <c r="Q864" s="153"/>
      <c r="R864" s="153"/>
      <c r="S864" s="156"/>
      <c r="T864" s="153"/>
      <c r="U864" s="153"/>
      <c r="V864" s="153"/>
      <c r="W864" s="153"/>
      <c r="X864" s="153"/>
    </row>
    <row r="865" spans="1:24" s="155" customFormat="1" x14ac:dyDescent="0.35">
      <c r="A865" s="163"/>
      <c r="B865" s="153"/>
      <c r="C865" s="153"/>
      <c r="D865" s="153"/>
      <c r="E865" s="153"/>
      <c r="F865" s="153"/>
      <c r="G865" s="153"/>
      <c r="H865" s="153"/>
      <c r="I865" s="153"/>
      <c r="J865" s="153"/>
      <c r="K865" s="153"/>
      <c r="N865" s="153"/>
      <c r="O865" s="153"/>
      <c r="P865" s="153"/>
      <c r="Q865" s="153"/>
      <c r="R865" s="153"/>
      <c r="S865" s="156"/>
      <c r="T865" s="153"/>
      <c r="U865" s="153"/>
      <c r="V865" s="153"/>
      <c r="W865" s="153"/>
      <c r="X865" s="153"/>
    </row>
    <row r="866" spans="1:24" s="155" customFormat="1" x14ac:dyDescent="0.35">
      <c r="A866" s="163"/>
      <c r="B866" s="153"/>
      <c r="C866" s="153"/>
      <c r="D866" s="153"/>
      <c r="E866" s="153"/>
      <c r="F866" s="153"/>
      <c r="G866" s="153"/>
      <c r="H866" s="153"/>
      <c r="I866" s="153"/>
      <c r="J866" s="153"/>
      <c r="K866" s="153"/>
      <c r="N866" s="153"/>
      <c r="O866" s="153"/>
      <c r="P866" s="153"/>
      <c r="Q866" s="153"/>
      <c r="R866" s="153"/>
      <c r="S866" s="156"/>
      <c r="T866" s="153"/>
      <c r="U866" s="153"/>
      <c r="V866" s="153"/>
      <c r="W866" s="153"/>
      <c r="X866" s="153"/>
    </row>
    <row r="867" spans="1:24" s="155" customFormat="1" x14ac:dyDescent="0.35">
      <c r="A867" s="163"/>
      <c r="B867" s="153"/>
      <c r="C867" s="153"/>
      <c r="D867" s="153"/>
      <c r="E867" s="153"/>
      <c r="F867" s="153"/>
      <c r="G867" s="153"/>
      <c r="H867" s="153"/>
      <c r="I867" s="153"/>
      <c r="J867" s="153"/>
      <c r="K867" s="153"/>
      <c r="N867" s="153"/>
      <c r="O867" s="153"/>
      <c r="P867" s="153"/>
      <c r="Q867" s="153"/>
      <c r="R867" s="153"/>
      <c r="S867" s="156"/>
      <c r="T867" s="153"/>
      <c r="U867" s="153"/>
      <c r="V867" s="153"/>
      <c r="W867" s="153"/>
      <c r="X867" s="153"/>
    </row>
    <row r="868" spans="1:24" s="155" customFormat="1" x14ac:dyDescent="0.35">
      <c r="A868" s="163"/>
      <c r="B868" s="153"/>
      <c r="C868" s="153"/>
      <c r="D868" s="153"/>
      <c r="E868" s="153"/>
      <c r="F868" s="153"/>
      <c r="G868" s="153"/>
      <c r="H868" s="153"/>
      <c r="I868" s="153"/>
      <c r="J868" s="153"/>
      <c r="K868" s="153"/>
      <c r="N868" s="153"/>
      <c r="O868" s="153"/>
      <c r="P868" s="153"/>
      <c r="Q868" s="153"/>
      <c r="R868" s="153"/>
      <c r="S868" s="156"/>
      <c r="T868" s="153"/>
      <c r="U868" s="153"/>
      <c r="V868" s="153"/>
      <c r="W868" s="153"/>
      <c r="X868" s="153"/>
    </row>
    <row r="869" spans="1:24" s="155" customFormat="1" x14ac:dyDescent="0.35">
      <c r="A869" s="163"/>
      <c r="B869" s="153"/>
      <c r="C869" s="153"/>
      <c r="D869" s="153"/>
      <c r="E869" s="153"/>
      <c r="F869" s="153"/>
      <c r="G869" s="153"/>
      <c r="H869" s="153"/>
      <c r="I869" s="153"/>
      <c r="J869" s="153"/>
      <c r="K869" s="153"/>
      <c r="N869" s="153"/>
      <c r="O869" s="153"/>
      <c r="P869" s="153"/>
      <c r="Q869" s="153"/>
      <c r="R869" s="153"/>
      <c r="S869" s="156"/>
      <c r="T869" s="153"/>
      <c r="U869" s="153"/>
      <c r="V869" s="153"/>
      <c r="W869" s="153"/>
      <c r="X869" s="153"/>
    </row>
    <row r="870" spans="1:24" s="155" customFormat="1" x14ac:dyDescent="0.35">
      <c r="A870" s="163"/>
      <c r="B870" s="153"/>
      <c r="C870" s="153"/>
      <c r="D870" s="153"/>
      <c r="E870" s="153"/>
      <c r="F870" s="153"/>
      <c r="G870" s="153"/>
      <c r="H870" s="153"/>
      <c r="I870" s="153"/>
      <c r="J870" s="153"/>
      <c r="K870" s="153"/>
      <c r="N870" s="153"/>
      <c r="O870" s="153"/>
      <c r="P870" s="153"/>
      <c r="Q870" s="153"/>
      <c r="R870" s="153"/>
      <c r="S870" s="156"/>
      <c r="T870" s="153"/>
      <c r="U870" s="153"/>
      <c r="V870" s="153"/>
      <c r="W870" s="153"/>
      <c r="X870" s="153"/>
    </row>
    <row r="871" spans="1:24" s="155" customFormat="1" x14ac:dyDescent="0.35">
      <c r="A871" s="163"/>
      <c r="B871" s="153"/>
      <c r="C871" s="153"/>
      <c r="D871" s="153"/>
      <c r="E871" s="153"/>
      <c r="F871" s="153"/>
      <c r="G871" s="153"/>
      <c r="H871" s="153"/>
      <c r="I871" s="153"/>
      <c r="J871" s="153"/>
      <c r="K871" s="153"/>
      <c r="N871" s="153"/>
      <c r="O871" s="153"/>
      <c r="P871" s="153"/>
      <c r="Q871" s="153"/>
      <c r="R871" s="153"/>
      <c r="S871" s="156"/>
      <c r="T871" s="153"/>
      <c r="U871" s="153"/>
      <c r="V871" s="153"/>
      <c r="W871" s="153"/>
      <c r="X871" s="153"/>
    </row>
    <row r="872" spans="1:24" s="155" customFormat="1" x14ac:dyDescent="0.35">
      <c r="A872" s="163"/>
      <c r="B872" s="153"/>
      <c r="C872" s="153"/>
      <c r="D872" s="153"/>
      <c r="E872" s="153"/>
      <c r="F872" s="153"/>
      <c r="G872" s="153"/>
      <c r="H872" s="153"/>
      <c r="I872" s="153"/>
      <c r="J872" s="153"/>
      <c r="K872" s="153"/>
      <c r="N872" s="153"/>
      <c r="O872" s="153"/>
      <c r="P872" s="153"/>
      <c r="Q872" s="153"/>
      <c r="R872" s="153"/>
      <c r="S872" s="156"/>
      <c r="T872" s="153"/>
      <c r="U872" s="153"/>
      <c r="V872" s="153"/>
      <c r="W872" s="153"/>
      <c r="X872" s="153"/>
    </row>
    <row r="873" spans="1:24" s="155" customFormat="1" x14ac:dyDescent="0.35">
      <c r="A873" s="163"/>
      <c r="B873" s="153"/>
      <c r="C873" s="153"/>
      <c r="D873" s="153"/>
      <c r="E873" s="153"/>
      <c r="F873" s="153"/>
      <c r="G873" s="153"/>
      <c r="H873" s="153"/>
      <c r="I873" s="153"/>
      <c r="J873" s="153"/>
      <c r="K873" s="153"/>
      <c r="N873" s="153"/>
      <c r="O873" s="153"/>
      <c r="P873" s="153"/>
      <c r="Q873" s="153"/>
      <c r="R873" s="153"/>
      <c r="S873" s="156"/>
      <c r="T873" s="153"/>
      <c r="U873" s="153"/>
      <c r="V873" s="153"/>
      <c r="W873" s="153"/>
      <c r="X873" s="153"/>
    </row>
    <row r="874" spans="1:24" s="155" customFormat="1" x14ac:dyDescent="0.35">
      <c r="A874" s="163"/>
      <c r="B874" s="153"/>
      <c r="C874" s="153"/>
      <c r="D874" s="153"/>
      <c r="E874" s="153"/>
      <c r="F874" s="153"/>
      <c r="G874" s="153"/>
      <c r="H874" s="153"/>
      <c r="I874" s="153"/>
      <c r="J874" s="153"/>
      <c r="K874" s="153"/>
      <c r="N874" s="153"/>
      <c r="O874" s="153"/>
      <c r="P874" s="153"/>
      <c r="Q874" s="153"/>
      <c r="R874" s="153"/>
      <c r="S874" s="156"/>
      <c r="T874" s="153"/>
      <c r="U874" s="153"/>
      <c r="V874" s="153"/>
      <c r="W874" s="153"/>
      <c r="X874" s="153"/>
    </row>
    <row r="875" spans="1:24" s="155" customFormat="1" x14ac:dyDescent="0.35">
      <c r="A875" s="163"/>
      <c r="B875" s="153"/>
      <c r="C875" s="153"/>
      <c r="D875" s="153"/>
      <c r="E875" s="153"/>
      <c r="F875" s="153"/>
      <c r="G875" s="153"/>
      <c r="H875" s="153"/>
      <c r="I875" s="153"/>
      <c r="J875" s="153"/>
      <c r="K875" s="153"/>
      <c r="N875" s="153"/>
      <c r="O875" s="153"/>
      <c r="P875" s="153"/>
      <c r="Q875" s="153"/>
      <c r="R875" s="153"/>
      <c r="S875" s="156"/>
      <c r="T875" s="153"/>
      <c r="U875" s="153"/>
      <c r="V875" s="153"/>
      <c r="W875" s="153"/>
      <c r="X875" s="153"/>
    </row>
    <row r="876" spans="1:24" s="155" customFormat="1" x14ac:dyDescent="0.35">
      <c r="A876" s="163"/>
      <c r="B876" s="153"/>
      <c r="C876" s="153"/>
      <c r="D876" s="153"/>
      <c r="E876" s="153"/>
      <c r="F876" s="153"/>
      <c r="G876" s="153"/>
      <c r="H876" s="153"/>
      <c r="I876" s="153"/>
      <c r="J876" s="153"/>
      <c r="K876" s="153"/>
      <c r="N876" s="153"/>
      <c r="O876" s="153"/>
      <c r="P876" s="153"/>
      <c r="Q876" s="153"/>
      <c r="R876" s="153"/>
      <c r="S876" s="156"/>
      <c r="T876" s="153"/>
      <c r="U876" s="153"/>
      <c r="V876" s="153"/>
      <c r="W876" s="153"/>
      <c r="X876" s="153"/>
    </row>
    <row r="877" spans="1:24" s="155" customFormat="1" x14ac:dyDescent="0.35">
      <c r="A877" s="163"/>
      <c r="B877" s="153"/>
      <c r="C877" s="153"/>
      <c r="D877" s="153"/>
      <c r="E877" s="153"/>
      <c r="F877" s="153"/>
      <c r="G877" s="153"/>
      <c r="H877" s="153"/>
      <c r="I877" s="153"/>
      <c r="J877" s="153"/>
      <c r="K877" s="153"/>
      <c r="N877" s="153"/>
      <c r="O877" s="153"/>
      <c r="P877" s="153"/>
      <c r="Q877" s="153"/>
      <c r="R877" s="153"/>
      <c r="S877" s="156"/>
      <c r="T877" s="153"/>
      <c r="U877" s="153"/>
      <c r="V877" s="153"/>
      <c r="W877" s="153"/>
      <c r="X877" s="153"/>
    </row>
    <row r="878" spans="1:24" s="155" customFormat="1" x14ac:dyDescent="0.35">
      <c r="A878" s="163"/>
      <c r="B878" s="153"/>
      <c r="C878" s="153"/>
      <c r="D878" s="153"/>
      <c r="E878" s="153"/>
      <c r="F878" s="153"/>
      <c r="G878" s="153"/>
      <c r="H878" s="153"/>
      <c r="I878" s="153"/>
      <c r="J878" s="153"/>
      <c r="K878" s="153"/>
      <c r="N878" s="153"/>
      <c r="O878" s="153"/>
      <c r="P878" s="153"/>
      <c r="Q878" s="153"/>
      <c r="R878" s="153"/>
      <c r="S878" s="156"/>
      <c r="T878" s="153"/>
      <c r="U878" s="153"/>
      <c r="V878" s="153"/>
      <c r="W878" s="153"/>
      <c r="X878" s="153"/>
    </row>
    <row r="879" spans="1:24" s="155" customFormat="1" x14ac:dyDescent="0.35">
      <c r="A879" s="163"/>
      <c r="B879" s="153"/>
      <c r="C879" s="153"/>
      <c r="D879" s="153"/>
      <c r="E879" s="153"/>
      <c r="F879" s="153"/>
      <c r="G879" s="153"/>
      <c r="H879" s="153"/>
      <c r="I879" s="153"/>
      <c r="J879" s="153"/>
      <c r="K879" s="153"/>
      <c r="N879" s="153"/>
      <c r="O879" s="153"/>
      <c r="P879" s="153"/>
      <c r="Q879" s="153"/>
      <c r="R879" s="153"/>
      <c r="S879" s="156"/>
      <c r="T879" s="153"/>
      <c r="U879" s="153"/>
      <c r="V879" s="153"/>
      <c r="W879" s="153"/>
      <c r="X879" s="153"/>
    </row>
    <row r="880" spans="1:24" s="155" customFormat="1" x14ac:dyDescent="0.35">
      <c r="A880" s="163"/>
      <c r="B880" s="153"/>
      <c r="C880" s="153"/>
      <c r="D880" s="153"/>
      <c r="E880" s="153"/>
      <c r="F880" s="153"/>
      <c r="G880" s="153"/>
      <c r="H880" s="153"/>
      <c r="I880" s="153"/>
      <c r="J880" s="153"/>
      <c r="K880" s="153"/>
      <c r="N880" s="153"/>
      <c r="O880" s="153"/>
      <c r="P880" s="153"/>
      <c r="Q880" s="153"/>
      <c r="R880" s="153"/>
      <c r="S880" s="156"/>
      <c r="T880" s="153"/>
      <c r="U880" s="153"/>
      <c r="V880" s="153"/>
      <c r="W880" s="153"/>
      <c r="X880" s="153"/>
    </row>
    <row r="881" spans="1:24" s="155" customFormat="1" x14ac:dyDescent="0.35">
      <c r="A881" s="163"/>
      <c r="B881" s="153"/>
      <c r="C881" s="153"/>
      <c r="D881" s="153"/>
      <c r="E881" s="153"/>
      <c r="F881" s="153"/>
      <c r="G881" s="153"/>
      <c r="H881" s="153"/>
      <c r="I881" s="153"/>
      <c r="J881" s="153"/>
      <c r="K881" s="153"/>
      <c r="N881" s="153"/>
      <c r="O881" s="153"/>
      <c r="P881" s="153"/>
      <c r="Q881" s="153"/>
      <c r="R881" s="153"/>
      <c r="S881" s="156"/>
      <c r="T881" s="153"/>
      <c r="U881" s="153"/>
      <c r="V881" s="153"/>
      <c r="W881" s="153"/>
      <c r="X881" s="153"/>
    </row>
    <row r="882" spans="1:24" s="155" customFormat="1" x14ac:dyDescent="0.35">
      <c r="A882" s="163"/>
      <c r="B882" s="153"/>
      <c r="C882" s="153"/>
      <c r="D882" s="153"/>
      <c r="E882" s="153"/>
      <c r="F882" s="153"/>
      <c r="G882" s="153"/>
      <c r="H882" s="153"/>
      <c r="I882" s="153"/>
      <c r="J882" s="153"/>
      <c r="K882" s="153"/>
      <c r="N882" s="153"/>
      <c r="O882" s="153"/>
      <c r="P882" s="153"/>
      <c r="Q882" s="153"/>
      <c r="R882" s="153"/>
      <c r="S882" s="156"/>
      <c r="T882" s="153"/>
      <c r="U882" s="153"/>
      <c r="V882" s="153"/>
      <c r="W882" s="153"/>
      <c r="X882" s="153"/>
    </row>
    <row r="883" spans="1:24" s="155" customFormat="1" x14ac:dyDescent="0.35">
      <c r="A883" s="163"/>
      <c r="B883" s="153"/>
      <c r="C883" s="153"/>
      <c r="D883" s="153"/>
      <c r="E883" s="153"/>
      <c r="F883" s="153"/>
      <c r="G883" s="153"/>
      <c r="H883" s="153"/>
      <c r="I883" s="153"/>
      <c r="J883" s="153"/>
      <c r="K883" s="153"/>
      <c r="N883" s="153"/>
      <c r="O883" s="153"/>
      <c r="P883" s="153"/>
      <c r="Q883" s="153"/>
      <c r="R883" s="153"/>
      <c r="S883" s="156"/>
      <c r="T883" s="153"/>
      <c r="U883" s="153"/>
      <c r="V883" s="153"/>
      <c r="W883" s="153"/>
      <c r="X883" s="153"/>
    </row>
    <row r="884" spans="1:24" s="155" customFormat="1" x14ac:dyDescent="0.35">
      <c r="A884" s="163"/>
      <c r="B884" s="153"/>
      <c r="C884" s="153"/>
      <c r="D884" s="153"/>
      <c r="E884" s="153"/>
      <c r="F884" s="153"/>
      <c r="G884" s="153"/>
      <c r="H884" s="153"/>
      <c r="I884" s="153"/>
      <c r="J884" s="153"/>
      <c r="K884" s="153"/>
      <c r="N884" s="153"/>
      <c r="O884" s="153"/>
      <c r="P884" s="153"/>
      <c r="Q884" s="153"/>
      <c r="R884" s="153"/>
      <c r="S884" s="156"/>
      <c r="T884" s="153"/>
      <c r="U884" s="153"/>
      <c r="V884" s="153"/>
      <c r="W884" s="153"/>
      <c r="X884" s="153"/>
    </row>
    <row r="885" spans="1:24" s="155" customFormat="1" x14ac:dyDescent="0.35">
      <c r="A885" s="163"/>
      <c r="B885" s="153"/>
      <c r="C885" s="153"/>
      <c r="D885" s="153"/>
      <c r="E885" s="153"/>
      <c r="F885" s="153"/>
      <c r="G885" s="153"/>
      <c r="H885" s="153"/>
      <c r="I885" s="153"/>
      <c r="J885" s="153"/>
      <c r="K885" s="153"/>
      <c r="N885" s="153"/>
      <c r="O885" s="153"/>
      <c r="P885" s="153"/>
      <c r="Q885" s="153"/>
      <c r="R885" s="153"/>
      <c r="S885" s="156"/>
      <c r="T885" s="153"/>
      <c r="U885" s="153"/>
      <c r="V885" s="153"/>
      <c r="W885" s="153"/>
      <c r="X885" s="153"/>
    </row>
    <row r="886" spans="1:24" s="155" customFormat="1" x14ac:dyDescent="0.35">
      <c r="A886" s="163"/>
      <c r="B886" s="153"/>
      <c r="C886" s="153"/>
      <c r="D886" s="153"/>
      <c r="E886" s="153"/>
      <c r="F886" s="153"/>
      <c r="G886" s="153"/>
      <c r="H886" s="153"/>
      <c r="I886" s="153"/>
      <c r="J886" s="153"/>
      <c r="K886" s="153"/>
      <c r="N886" s="153"/>
      <c r="O886" s="153"/>
      <c r="P886" s="153"/>
      <c r="Q886" s="153"/>
      <c r="R886" s="153"/>
      <c r="S886" s="156"/>
      <c r="T886" s="153"/>
      <c r="U886" s="153"/>
      <c r="V886" s="153"/>
      <c r="W886" s="153"/>
      <c r="X886" s="153"/>
    </row>
    <row r="887" spans="1:24" s="155" customFormat="1" x14ac:dyDescent="0.35">
      <c r="A887" s="163"/>
      <c r="B887" s="153"/>
      <c r="C887" s="153"/>
      <c r="D887" s="153"/>
      <c r="E887" s="153"/>
      <c r="F887" s="153"/>
      <c r="G887" s="153"/>
      <c r="H887" s="153"/>
      <c r="I887" s="153"/>
      <c r="J887" s="153"/>
      <c r="K887" s="153"/>
      <c r="N887" s="153"/>
      <c r="O887" s="153"/>
      <c r="P887" s="153"/>
      <c r="Q887" s="153"/>
      <c r="R887" s="153"/>
      <c r="S887" s="156"/>
      <c r="T887" s="153"/>
      <c r="U887" s="153"/>
      <c r="V887" s="153"/>
      <c r="W887" s="153"/>
      <c r="X887" s="153"/>
    </row>
    <row r="888" spans="1:24" s="155" customFormat="1" x14ac:dyDescent="0.35">
      <c r="A888" s="163"/>
      <c r="B888" s="153"/>
      <c r="C888" s="153"/>
      <c r="D888" s="153"/>
      <c r="E888" s="153"/>
      <c r="F888" s="153"/>
      <c r="G888" s="153"/>
      <c r="H888" s="153"/>
      <c r="I888" s="153"/>
      <c r="J888" s="153"/>
      <c r="K888" s="153"/>
      <c r="N888" s="153"/>
      <c r="O888" s="153"/>
      <c r="P888" s="153"/>
      <c r="Q888" s="153"/>
      <c r="R888" s="153"/>
      <c r="S888" s="156"/>
      <c r="T888" s="153"/>
      <c r="U888" s="153"/>
      <c r="V888" s="153"/>
      <c r="W888" s="153"/>
      <c r="X888" s="153"/>
    </row>
    <row r="889" spans="1:24" s="155" customFormat="1" x14ac:dyDescent="0.35">
      <c r="A889" s="163"/>
      <c r="B889" s="153"/>
      <c r="C889" s="153"/>
      <c r="D889" s="153"/>
      <c r="E889" s="153"/>
      <c r="F889" s="153"/>
      <c r="G889" s="153"/>
      <c r="H889" s="153"/>
      <c r="I889" s="153"/>
      <c r="J889" s="153"/>
      <c r="K889" s="153"/>
      <c r="N889" s="153"/>
      <c r="O889" s="153"/>
      <c r="P889" s="153"/>
      <c r="Q889" s="153"/>
      <c r="R889" s="153"/>
      <c r="S889" s="156"/>
      <c r="T889" s="153"/>
      <c r="U889" s="153"/>
      <c r="V889" s="153"/>
      <c r="W889" s="153"/>
      <c r="X889" s="153"/>
    </row>
    <row r="890" spans="1:24" s="155" customFormat="1" x14ac:dyDescent="0.35">
      <c r="A890" s="163"/>
      <c r="B890" s="153"/>
      <c r="C890" s="153"/>
      <c r="D890" s="153"/>
      <c r="E890" s="153"/>
      <c r="F890" s="153"/>
      <c r="G890" s="153"/>
      <c r="H890" s="153"/>
      <c r="I890" s="153"/>
      <c r="J890" s="153"/>
      <c r="K890" s="153"/>
      <c r="N890" s="153"/>
      <c r="O890" s="153"/>
      <c r="P890" s="153"/>
      <c r="Q890" s="153"/>
      <c r="R890" s="153"/>
      <c r="S890" s="156"/>
      <c r="T890" s="153"/>
      <c r="U890" s="153"/>
      <c r="V890" s="153"/>
      <c r="W890" s="153"/>
      <c r="X890" s="153"/>
    </row>
    <row r="891" spans="1:24" s="155" customFormat="1" x14ac:dyDescent="0.35">
      <c r="A891" s="163"/>
      <c r="B891" s="153"/>
      <c r="C891" s="153"/>
      <c r="D891" s="153"/>
      <c r="E891" s="153"/>
      <c r="F891" s="153"/>
      <c r="G891" s="153"/>
      <c r="H891" s="153"/>
      <c r="I891" s="153"/>
      <c r="J891" s="153"/>
      <c r="K891" s="153"/>
      <c r="N891" s="153"/>
      <c r="O891" s="153"/>
      <c r="P891" s="153"/>
      <c r="Q891" s="153"/>
      <c r="R891" s="153"/>
      <c r="S891" s="156"/>
      <c r="T891" s="153"/>
      <c r="U891" s="153"/>
      <c r="V891" s="153"/>
      <c r="W891" s="153"/>
      <c r="X891" s="153"/>
    </row>
    <row r="892" spans="1:24" s="155" customFormat="1" x14ac:dyDescent="0.35">
      <c r="A892" s="163"/>
      <c r="B892" s="153"/>
      <c r="C892" s="153"/>
      <c r="D892" s="153"/>
      <c r="E892" s="153"/>
      <c r="F892" s="153"/>
      <c r="G892" s="153"/>
      <c r="H892" s="153"/>
      <c r="I892" s="153"/>
      <c r="J892" s="153"/>
      <c r="K892" s="153"/>
      <c r="N892" s="153"/>
      <c r="O892" s="153"/>
      <c r="P892" s="153"/>
      <c r="Q892" s="153"/>
      <c r="R892" s="153"/>
      <c r="S892" s="156"/>
      <c r="T892" s="153"/>
      <c r="U892" s="153"/>
      <c r="V892" s="153"/>
      <c r="W892" s="153"/>
      <c r="X892" s="153"/>
    </row>
    <row r="893" spans="1:24" s="155" customFormat="1" x14ac:dyDescent="0.35">
      <c r="A893" s="163"/>
      <c r="B893" s="153"/>
      <c r="C893" s="153"/>
      <c r="D893" s="153"/>
      <c r="E893" s="153"/>
      <c r="F893" s="153"/>
      <c r="G893" s="153"/>
      <c r="H893" s="153"/>
      <c r="I893" s="153"/>
      <c r="J893" s="153"/>
      <c r="K893" s="153"/>
      <c r="N893" s="153"/>
      <c r="O893" s="153"/>
      <c r="P893" s="153"/>
      <c r="Q893" s="153"/>
      <c r="R893" s="153"/>
      <c r="S893" s="156"/>
      <c r="T893" s="153"/>
      <c r="U893" s="153"/>
      <c r="V893" s="153"/>
      <c r="W893" s="153"/>
      <c r="X893" s="153"/>
    </row>
    <row r="894" spans="1:24" s="155" customFormat="1" x14ac:dyDescent="0.35">
      <c r="A894" s="163"/>
      <c r="B894" s="153"/>
      <c r="C894" s="153"/>
      <c r="D894" s="153"/>
      <c r="E894" s="153"/>
      <c r="F894" s="153"/>
      <c r="G894" s="153"/>
      <c r="H894" s="153"/>
      <c r="I894" s="153"/>
      <c r="J894" s="153"/>
      <c r="K894" s="153"/>
      <c r="N894" s="153"/>
      <c r="O894" s="153"/>
      <c r="P894" s="153"/>
      <c r="Q894" s="153"/>
      <c r="R894" s="153"/>
      <c r="S894" s="156"/>
      <c r="T894" s="153"/>
      <c r="U894" s="153"/>
      <c r="V894" s="153"/>
      <c r="W894" s="153"/>
      <c r="X894" s="153"/>
    </row>
    <row r="895" spans="1:24" s="155" customFormat="1" x14ac:dyDescent="0.35">
      <c r="A895" s="163"/>
      <c r="B895" s="153"/>
      <c r="C895" s="153"/>
      <c r="D895" s="153"/>
      <c r="E895" s="153"/>
      <c r="F895" s="153"/>
      <c r="G895" s="153"/>
      <c r="H895" s="153"/>
      <c r="I895" s="153"/>
      <c r="J895" s="153"/>
      <c r="K895" s="153"/>
      <c r="N895" s="153"/>
      <c r="O895" s="153"/>
      <c r="P895" s="153"/>
      <c r="Q895" s="153"/>
      <c r="R895" s="153"/>
      <c r="S895" s="156"/>
      <c r="T895" s="153"/>
      <c r="U895" s="153"/>
      <c r="V895" s="153"/>
      <c r="W895" s="153"/>
      <c r="X895" s="153"/>
    </row>
    <row r="896" spans="1:24" s="155" customFormat="1" x14ac:dyDescent="0.35">
      <c r="A896" s="163"/>
      <c r="B896" s="153"/>
      <c r="C896" s="153"/>
      <c r="D896" s="153"/>
      <c r="E896" s="153"/>
      <c r="F896" s="153"/>
      <c r="G896" s="153"/>
      <c r="H896" s="153"/>
      <c r="I896" s="153"/>
      <c r="J896" s="153"/>
      <c r="K896" s="153"/>
      <c r="N896" s="153"/>
      <c r="O896" s="153"/>
      <c r="P896" s="153"/>
      <c r="Q896" s="153"/>
      <c r="R896" s="153"/>
      <c r="S896" s="156"/>
      <c r="T896" s="153"/>
      <c r="U896" s="153"/>
      <c r="V896" s="153"/>
      <c r="W896" s="153"/>
      <c r="X896" s="153"/>
    </row>
    <row r="897" spans="1:24" s="155" customFormat="1" x14ac:dyDescent="0.35">
      <c r="A897" s="163"/>
      <c r="B897" s="153"/>
      <c r="C897" s="153"/>
      <c r="D897" s="153"/>
      <c r="E897" s="153"/>
      <c r="F897" s="153"/>
      <c r="G897" s="153"/>
      <c r="H897" s="153"/>
      <c r="I897" s="153"/>
      <c r="J897" s="153"/>
      <c r="K897" s="153"/>
      <c r="N897" s="153"/>
      <c r="O897" s="153"/>
      <c r="P897" s="153"/>
      <c r="Q897" s="153"/>
      <c r="R897" s="153"/>
      <c r="S897" s="156"/>
      <c r="T897" s="153"/>
      <c r="U897" s="153"/>
      <c r="V897" s="153"/>
      <c r="W897" s="153"/>
      <c r="X897" s="153"/>
    </row>
    <row r="898" spans="1:24" s="155" customFormat="1" x14ac:dyDescent="0.35">
      <c r="A898" s="163"/>
      <c r="B898" s="153"/>
      <c r="C898" s="153"/>
      <c r="D898" s="153"/>
      <c r="E898" s="153"/>
      <c r="F898" s="153"/>
      <c r="G898" s="153"/>
      <c r="H898" s="153"/>
      <c r="I898" s="153"/>
      <c r="J898" s="153"/>
      <c r="K898" s="153"/>
      <c r="N898" s="153"/>
      <c r="O898" s="153"/>
      <c r="P898" s="153"/>
      <c r="Q898" s="153"/>
      <c r="R898" s="153"/>
      <c r="S898" s="156"/>
      <c r="T898" s="153"/>
      <c r="U898" s="153"/>
      <c r="V898" s="153"/>
      <c r="W898" s="153"/>
      <c r="X898" s="153"/>
    </row>
    <row r="899" spans="1:24" s="155" customFormat="1" x14ac:dyDescent="0.35">
      <c r="A899" s="163"/>
      <c r="B899" s="153"/>
      <c r="C899" s="153"/>
      <c r="D899" s="153"/>
      <c r="E899" s="153"/>
      <c r="F899" s="153"/>
      <c r="G899" s="153"/>
      <c r="H899" s="153"/>
      <c r="I899" s="153"/>
      <c r="J899" s="153"/>
      <c r="K899" s="153"/>
      <c r="N899" s="153"/>
      <c r="O899" s="153"/>
      <c r="P899" s="153"/>
      <c r="Q899" s="153"/>
      <c r="R899" s="153"/>
      <c r="S899" s="156"/>
      <c r="T899" s="153"/>
      <c r="U899" s="153"/>
      <c r="V899" s="153"/>
      <c r="W899" s="153"/>
      <c r="X899" s="153"/>
    </row>
    <row r="900" spans="1:24" s="155" customFormat="1" x14ac:dyDescent="0.35">
      <c r="A900" s="163"/>
      <c r="B900" s="153"/>
      <c r="C900" s="153"/>
      <c r="D900" s="153"/>
      <c r="E900" s="153"/>
      <c r="F900" s="153"/>
      <c r="G900" s="153"/>
      <c r="H900" s="153"/>
      <c r="I900" s="153"/>
      <c r="J900" s="153"/>
      <c r="K900" s="153"/>
      <c r="N900" s="153"/>
      <c r="O900" s="153"/>
      <c r="P900" s="153"/>
      <c r="Q900" s="153"/>
      <c r="R900" s="153"/>
      <c r="S900" s="156"/>
      <c r="T900" s="153"/>
      <c r="U900" s="153"/>
      <c r="V900" s="153"/>
      <c r="W900" s="153"/>
      <c r="X900" s="153"/>
    </row>
    <row r="901" spans="1:24" s="155" customFormat="1" x14ac:dyDescent="0.35">
      <c r="A901" s="163"/>
      <c r="B901" s="153"/>
      <c r="C901" s="153"/>
      <c r="D901" s="153"/>
      <c r="E901" s="153"/>
      <c r="F901" s="153"/>
      <c r="G901" s="153"/>
      <c r="H901" s="153"/>
      <c r="I901" s="153"/>
      <c r="J901" s="153"/>
      <c r="K901" s="153"/>
      <c r="N901" s="153"/>
      <c r="O901" s="153"/>
      <c r="P901" s="153"/>
      <c r="Q901" s="153"/>
      <c r="R901" s="153"/>
      <c r="S901" s="156"/>
      <c r="T901" s="153"/>
      <c r="U901" s="153"/>
      <c r="V901" s="153"/>
      <c r="W901" s="153"/>
      <c r="X901" s="153"/>
    </row>
    <row r="902" spans="1:24" s="155" customFormat="1" x14ac:dyDescent="0.35">
      <c r="A902" s="163"/>
      <c r="B902" s="153"/>
      <c r="C902" s="153"/>
      <c r="D902" s="153"/>
      <c r="E902" s="153"/>
      <c r="F902" s="153"/>
      <c r="G902" s="153"/>
      <c r="H902" s="153"/>
      <c r="I902" s="153"/>
      <c r="J902" s="153"/>
      <c r="K902" s="153"/>
      <c r="N902" s="153"/>
      <c r="O902" s="153"/>
      <c r="P902" s="153"/>
      <c r="Q902" s="153"/>
      <c r="R902" s="153"/>
      <c r="S902" s="156"/>
      <c r="T902" s="153"/>
      <c r="U902" s="153"/>
      <c r="V902" s="153"/>
      <c r="W902" s="153"/>
      <c r="X902" s="153"/>
    </row>
    <row r="903" spans="1:24" s="155" customFormat="1" x14ac:dyDescent="0.35">
      <c r="A903" s="163"/>
      <c r="B903" s="153"/>
      <c r="C903" s="153"/>
      <c r="D903" s="153"/>
      <c r="E903" s="153"/>
      <c r="F903" s="153"/>
      <c r="G903" s="153"/>
      <c r="H903" s="153"/>
      <c r="I903" s="153"/>
      <c r="J903" s="153"/>
      <c r="K903" s="153"/>
      <c r="N903" s="153"/>
      <c r="O903" s="153"/>
      <c r="P903" s="153"/>
      <c r="Q903" s="153"/>
      <c r="R903" s="153"/>
      <c r="S903" s="156"/>
      <c r="T903" s="153"/>
      <c r="U903" s="153"/>
      <c r="V903" s="153"/>
      <c r="W903" s="153"/>
      <c r="X903" s="153"/>
    </row>
    <row r="904" spans="1:24" s="155" customFormat="1" x14ac:dyDescent="0.35">
      <c r="A904" s="163"/>
      <c r="B904" s="153"/>
      <c r="C904" s="153"/>
      <c r="D904" s="153"/>
      <c r="E904" s="153"/>
      <c r="F904" s="153"/>
      <c r="G904" s="153"/>
      <c r="H904" s="153"/>
      <c r="I904" s="153"/>
      <c r="J904" s="153"/>
      <c r="K904" s="153"/>
      <c r="N904" s="153"/>
      <c r="O904" s="153"/>
      <c r="P904" s="153"/>
      <c r="Q904" s="153"/>
      <c r="R904" s="153"/>
      <c r="S904" s="156"/>
      <c r="T904" s="153"/>
      <c r="U904" s="153"/>
      <c r="V904" s="153"/>
      <c r="W904" s="153"/>
      <c r="X904" s="153"/>
    </row>
    <row r="905" spans="1:24" s="155" customFormat="1" x14ac:dyDescent="0.35">
      <c r="A905" s="163"/>
      <c r="B905" s="153"/>
      <c r="C905" s="153"/>
      <c r="D905" s="153"/>
      <c r="E905" s="153"/>
      <c r="F905" s="153"/>
      <c r="G905" s="153"/>
      <c r="H905" s="153"/>
      <c r="I905" s="153"/>
      <c r="J905" s="153"/>
      <c r="K905" s="153"/>
      <c r="N905" s="153"/>
      <c r="O905" s="153"/>
      <c r="P905" s="153"/>
      <c r="Q905" s="153"/>
      <c r="R905" s="153"/>
      <c r="S905" s="156"/>
      <c r="T905" s="153"/>
      <c r="U905" s="153"/>
      <c r="V905" s="153"/>
      <c r="W905" s="153"/>
      <c r="X905" s="153"/>
    </row>
    <row r="906" spans="1:24" s="155" customFormat="1" x14ac:dyDescent="0.35">
      <c r="A906" s="163"/>
      <c r="B906" s="153"/>
      <c r="C906" s="153"/>
      <c r="D906" s="153"/>
      <c r="E906" s="153"/>
      <c r="F906" s="153"/>
      <c r="G906" s="153"/>
      <c r="H906" s="153"/>
      <c r="I906" s="153"/>
      <c r="J906" s="153"/>
      <c r="K906" s="153"/>
      <c r="N906" s="153"/>
      <c r="O906" s="153"/>
      <c r="P906" s="153"/>
      <c r="Q906" s="153"/>
      <c r="R906" s="153"/>
      <c r="S906" s="156"/>
      <c r="T906" s="153"/>
      <c r="U906" s="153"/>
      <c r="V906" s="153"/>
      <c r="W906" s="153"/>
      <c r="X906" s="153"/>
    </row>
    <row r="907" spans="1:24" s="155" customFormat="1" x14ac:dyDescent="0.35">
      <c r="A907" s="163"/>
      <c r="B907" s="153"/>
      <c r="C907" s="153"/>
      <c r="D907" s="153"/>
      <c r="E907" s="153"/>
      <c r="F907" s="153"/>
      <c r="G907" s="153"/>
      <c r="H907" s="153"/>
      <c r="I907" s="153"/>
      <c r="J907" s="153"/>
      <c r="K907" s="153"/>
      <c r="N907" s="153"/>
      <c r="O907" s="153"/>
      <c r="P907" s="153"/>
      <c r="Q907" s="153"/>
      <c r="R907" s="153"/>
      <c r="S907" s="156"/>
      <c r="T907" s="153"/>
      <c r="U907" s="153"/>
      <c r="V907" s="153"/>
      <c r="W907" s="153"/>
      <c r="X907" s="153"/>
    </row>
    <row r="908" spans="1:24" s="155" customFormat="1" x14ac:dyDescent="0.35">
      <c r="A908" s="163"/>
      <c r="B908" s="153"/>
      <c r="C908" s="153"/>
      <c r="D908" s="153"/>
      <c r="E908" s="153"/>
      <c r="F908" s="153"/>
      <c r="G908" s="153"/>
      <c r="H908" s="153"/>
      <c r="I908" s="153"/>
      <c r="J908" s="153"/>
      <c r="K908" s="153"/>
      <c r="N908" s="153"/>
      <c r="O908" s="153"/>
      <c r="P908" s="153"/>
      <c r="Q908" s="153"/>
      <c r="R908" s="153"/>
      <c r="S908" s="156"/>
      <c r="T908" s="153"/>
      <c r="U908" s="153"/>
      <c r="V908" s="153"/>
      <c r="W908" s="153"/>
      <c r="X908" s="153"/>
    </row>
    <row r="909" spans="1:24" s="155" customFormat="1" x14ac:dyDescent="0.35">
      <c r="A909" s="163"/>
      <c r="B909" s="153"/>
      <c r="C909" s="153"/>
      <c r="D909" s="153"/>
      <c r="E909" s="153"/>
      <c r="F909" s="153"/>
      <c r="G909" s="153"/>
      <c r="H909" s="153"/>
      <c r="I909" s="153"/>
      <c r="J909" s="153"/>
      <c r="K909" s="153"/>
      <c r="N909" s="153"/>
      <c r="O909" s="153"/>
      <c r="P909" s="153"/>
      <c r="Q909" s="153"/>
      <c r="R909" s="153"/>
      <c r="S909" s="156"/>
      <c r="T909" s="153"/>
      <c r="U909" s="153"/>
      <c r="V909" s="153"/>
      <c r="W909" s="153"/>
      <c r="X909" s="153"/>
    </row>
    <row r="910" spans="1:24" s="155" customFormat="1" x14ac:dyDescent="0.35">
      <c r="A910" s="163"/>
      <c r="B910" s="153"/>
      <c r="C910" s="153"/>
      <c r="D910" s="153"/>
      <c r="E910" s="153"/>
      <c r="F910" s="153"/>
      <c r="G910" s="153"/>
      <c r="H910" s="153"/>
      <c r="I910" s="153"/>
      <c r="J910" s="153"/>
      <c r="K910" s="153"/>
      <c r="N910" s="153"/>
      <c r="O910" s="153"/>
      <c r="P910" s="153"/>
      <c r="Q910" s="153"/>
      <c r="R910" s="153"/>
      <c r="S910" s="156"/>
      <c r="T910" s="153"/>
      <c r="U910" s="153"/>
      <c r="V910" s="153"/>
      <c r="W910" s="153"/>
      <c r="X910" s="153"/>
    </row>
    <row r="911" spans="1:24" s="155" customFormat="1" x14ac:dyDescent="0.35">
      <c r="A911" s="163"/>
      <c r="B911" s="153"/>
      <c r="C911" s="153"/>
      <c r="D911" s="153"/>
      <c r="E911" s="153"/>
      <c r="F911" s="153"/>
      <c r="G911" s="153"/>
      <c r="H911" s="153"/>
      <c r="I911" s="153"/>
      <c r="J911" s="153"/>
      <c r="K911" s="153"/>
      <c r="N911" s="153"/>
      <c r="O911" s="153"/>
      <c r="P911" s="153"/>
      <c r="Q911" s="153"/>
      <c r="R911" s="153"/>
      <c r="S911" s="156"/>
      <c r="T911" s="153"/>
      <c r="U911" s="153"/>
      <c r="V911" s="153"/>
      <c r="W911" s="153"/>
      <c r="X911" s="153"/>
    </row>
    <row r="912" spans="1:24" s="155" customFormat="1" x14ac:dyDescent="0.35">
      <c r="A912" s="163"/>
      <c r="B912" s="153"/>
      <c r="C912" s="153"/>
      <c r="D912" s="153"/>
      <c r="E912" s="153"/>
      <c r="F912" s="153"/>
      <c r="G912" s="153"/>
      <c r="H912" s="153"/>
      <c r="I912" s="153"/>
      <c r="J912" s="153"/>
      <c r="K912" s="153"/>
      <c r="N912" s="153"/>
      <c r="O912" s="153"/>
      <c r="P912" s="153"/>
      <c r="Q912" s="153"/>
      <c r="R912" s="153"/>
      <c r="S912" s="156"/>
      <c r="T912" s="153"/>
      <c r="U912" s="153"/>
      <c r="V912" s="153"/>
      <c r="W912" s="153"/>
      <c r="X912" s="153"/>
    </row>
    <row r="913" spans="1:24" s="155" customFormat="1" x14ac:dyDescent="0.35">
      <c r="A913" s="163"/>
      <c r="B913" s="153"/>
      <c r="C913" s="153"/>
      <c r="D913" s="153"/>
      <c r="E913" s="153"/>
      <c r="F913" s="153"/>
      <c r="G913" s="153"/>
      <c r="H913" s="153"/>
      <c r="I913" s="153"/>
      <c r="J913" s="153"/>
      <c r="K913" s="153"/>
      <c r="N913" s="153"/>
      <c r="O913" s="153"/>
      <c r="P913" s="153"/>
      <c r="Q913" s="153"/>
      <c r="R913" s="153"/>
      <c r="S913" s="156"/>
      <c r="T913" s="153"/>
      <c r="U913" s="153"/>
      <c r="V913" s="153"/>
      <c r="W913" s="153"/>
      <c r="X913" s="153"/>
    </row>
    <row r="914" spans="1:24" s="155" customFormat="1" x14ac:dyDescent="0.35">
      <c r="A914" s="163"/>
      <c r="B914" s="153"/>
      <c r="C914" s="153"/>
      <c r="D914" s="153"/>
      <c r="E914" s="153"/>
      <c r="F914" s="153"/>
      <c r="G914" s="153"/>
      <c r="H914" s="153"/>
      <c r="I914" s="153"/>
      <c r="J914" s="153"/>
      <c r="K914" s="153"/>
      <c r="N914" s="153"/>
      <c r="O914" s="153"/>
      <c r="P914" s="153"/>
      <c r="Q914" s="153"/>
      <c r="R914" s="153"/>
      <c r="S914" s="156"/>
      <c r="T914" s="153"/>
      <c r="U914" s="153"/>
      <c r="V914" s="153"/>
      <c r="W914" s="153"/>
      <c r="X914" s="153"/>
    </row>
    <row r="915" spans="1:24" s="155" customFormat="1" x14ac:dyDescent="0.35">
      <c r="A915" s="163"/>
      <c r="B915" s="153"/>
      <c r="C915" s="153"/>
      <c r="D915" s="153"/>
      <c r="E915" s="153"/>
      <c r="F915" s="153"/>
      <c r="G915" s="153"/>
      <c r="H915" s="153"/>
      <c r="I915" s="153"/>
      <c r="J915" s="153"/>
      <c r="K915" s="153"/>
      <c r="N915" s="153"/>
      <c r="O915" s="153"/>
      <c r="P915" s="153"/>
      <c r="Q915" s="153"/>
      <c r="R915" s="153"/>
      <c r="S915" s="156"/>
      <c r="T915" s="153"/>
      <c r="U915" s="153"/>
      <c r="V915" s="153"/>
      <c r="W915" s="153"/>
      <c r="X915" s="153"/>
    </row>
    <row r="916" spans="1:24" s="155" customFormat="1" x14ac:dyDescent="0.35">
      <c r="A916" s="163"/>
      <c r="B916" s="153"/>
      <c r="C916" s="153"/>
      <c r="D916" s="153"/>
      <c r="E916" s="153"/>
      <c r="F916" s="153"/>
      <c r="G916" s="153"/>
      <c r="H916" s="153"/>
      <c r="I916" s="153"/>
      <c r="J916" s="153"/>
      <c r="K916" s="153"/>
      <c r="N916" s="153"/>
      <c r="O916" s="153"/>
      <c r="P916" s="153"/>
      <c r="Q916" s="153"/>
      <c r="R916" s="153"/>
      <c r="S916" s="156"/>
      <c r="T916" s="153"/>
      <c r="U916" s="153"/>
      <c r="V916" s="153"/>
      <c r="W916" s="153"/>
      <c r="X916" s="153"/>
    </row>
    <row r="917" spans="1:24" s="155" customFormat="1" x14ac:dyDescent="0.35">
      <c r="A917" s="163"/>
      <c r="B917" s="153"/>
      <c r="C917" s="153"/>
      <c r="D917" s="153"/>
      <c r="E917" s="153"/>
      <c r="F917" s="153"/>
      <c r="G917" s="153"/>
      <c r="H917" s="153"/>
      <c r="I917" s="153"/>
      <c r="J917" s="153"/>
      <c r="K917" s="153"/>
      <c r="N917" s="153"/>
      <c r="O917" s="153"/>
      <c r="P917" s="153"/>
      <c r="Q917" s="153"/>
      <c r="R917" s="153"/>
      <c r="S917" s="156"/>
      <c r="T917" s="153"/>
      <c r="U917" s="153"/>
      <c r="V917" s="153"/>
      <c r="W917" s="153"/>
      <c r="X917" s="153"/>
    </row>
    <row r="918" spans="1:24" s="155" customFormat="1" x14ac:dyDescent="0.35">
      <c r="A918" s="163"/>
      <c r="B918" s="153"/>
      <c r="C918" s="153"/>
      <c r="D918" s="153"/>
      <c r="E918" s="153"/>
      <c r="F918" s="153"/>
      <c r="G918" s="153"/>
      <c r="H918" s="153"/>
      <c r="I918" s="153"/>
      <c r="J918" s="153"/>
      <c r="K918" s="153"/>
      <c r="N918" s="153"/>
      <c r="O918" s="153"/>
      <c r="P918" s="153"/>
      <c r="Q918" s="153"/>
      <c r="R918" s="153"/>
      <c r="S918" s="156"/>
      <c r="T918" s="153"/>
      <c r="U918" s="153"/>
      <c r="V918" s="153"/>
      <c r="W918" s="153"/>
      <c r="X918" s="153"/>
    </row>
    <row r="919" spans="1:24" s="155" customFormat="1" x14ac:dyDescent="0.35">
      <c r="A919" s="163"/>
      <c r="B919" s="153"/>
      <c r="C919" s="153"/>
      <c r="D919" s="153"/>
      <c r="E919" s="153"/>
      <c r="F919" s="153"/>
      <c r="G919" s="153"/>
      <c r="H919" s="153"/>
      <c r="I919" s="153"/>
      <c r="J919" s="153"/>
      <c r="K919" s="153"/>
      <c r="N919" s="153"/>
      <c r="O919" s="153"/>
      <c r="P919" s="153"/>
      <c r="Q919" s="153"/>
      <c r="R919" s="153"/>
      <c r="S919" s="156"/>
      <c r="T919" s="153"/>
      <c r="U919" s="153"/>
      <c r="V919" s="153"/>
      <c r="W919" s="153"/>
      <c r="X919" s="153"/>
    </row>
    <row r="920" spans="1:24" s="155" customFormat="1" x14ac:dyDescent="0.35">
      <c r="A920" s="163"/>
      <c r="B920" s="153"/>
      <c r="C920" s="153"/>
      <c r="D920" s="153"/>
      <c r="E920" s="153"/>
      <c r="F920" s="153"/>
      <c r="G920" s="153"/>
      <c r="H920" s="153"/>
      <c r="I920" s="153"/>
      <c r="J920" s="153"/>
      <c r="K920" s="153"/>
      <c r="N920" s="153"/>
      <c r="O920" s="153"/>
      <c r="P920" s="153"/>
      <c r="Q920" s="153"/>
      <c r="R920" s="153"/>
      <c r="S920" s="156"/>
      <c r="T920" s="153"/>
      <c r="U920" s="153"/>
      <c r="V920" s="153"/>
      <c r="W920" s="153"/>
      <c r="X920" s="153"/>
    </row>
    <row r="921" spans="1:24" s="155" customFormat="1" x14ac:dyDescent="0.35">
      <c r="A921" s="163"/>
      <c r="B921" s="153"/>
      <c r="C921" s="153"/>
      <c r="D921" s="153"/>
      <c r="E921" s="153"/>
      <c r="F921" s="153"/>
      <c r="G921" s="153"/>
      <c r="H921" s="153"/>
      <c r="I921" s="153"/>
      <c r="J921" s="153"/>
      <c r="K921" s="153"/>
      <c r="N921" s="153"/>
      <c r="O921" s="153"/>
      <c r="P921" s="153"/>
      <c r="Q921" s="153"/>
      <c r="R921" s="153"/>
      <c r="S921" s="156"/>
      <c r="T921" s="153"/>
      <c r="U921" s="153"/>
      <c r="V921" s="153"/>
      <c r="W921" s="153"/>
      <c r="X921" s="153"/>
    </row>
    <row r="922" spans="1:24" s="155" customFormat="1" x14ac:dyDescent="0.35">
      <c r="A922" s="163"/>
      <c r="B922" s="153"/>
      <c r="C922" s="153"/>
      <c r="D922" s="153"/>
      <c r="E922" s="153"/>
      <c r="F922" s="153"/>
      <c r="G922" s="153"/>
      <c r="H922" s="153"/>
      <c r="I922" s="153"/>
      <c r="J922" s="153"/>
      <c r="K922" s="153"/>
      <c r="N922" s="153"/>
      <c r="O922" s="153"/>
      <c r="P922" s="153"/>
      <c r="Q922" s="153"/>
      <c r="R922" s="153"/>
      <c r="S922" s="156"/>
      <c r="T922" s="153"/>
      <c r="U922" s="153"/>
      <c r="V922" s="153"/>
      <c r="W922" s="153"/>
      <c r="X922" s="153"/>
    </row>
    <row r="923" spans="1:24" s="155" customFormat="1" x14ac:dyDescent="0.35">
      <c r="A923" s="163"/>
      <c r="B923" s="153"/>
      <c r="C923" s="153"/>
      <c r="D923" s="153"/>
      <c r="E923" s="153"/>
      <c r="F923" s="153"/>
      <c r="G923" s="153"/>
      <c r="H923" s="153"/>
      <c r="I923" s="153"/>
      <c r="J923" s="153"/>
      <c r="K923" s="153"/>
      <c r="N923" s="153"/>
      <c r="O923" s="153"/>
      <c r="P923" s="153"/>
      <c r="Q923" s="153"/>
      <c r="R923" s="153"/>
      <c r="S923" s="156"/>
      <c r="T923" s="153"/>
      <c r="U923" s="153"/>
      <c r="V923" s="153"/>
      <c r="W923" s="153"/>
      <c r="X923" s="153"/>
    </row>
    <row r="924" spans="1:24" s="155" customFormat="1" x14ac:dyDescent="0.35">
      <c r="A924" s="163"/>
      <c r="B924" s="153"/>
      <c r="C924" s="153"/>
      <c r="D924" s="153"/>
      <c r="E924" s="153"/>
      <c r="F924" s="153"/>
      <c r="G924" s="153"/>
      <c r="H924" s="153"/>
      <c r="I924" s="153"/>
      <c r="J924" s="153"/>
      <c r="K924" s="153"/>
      <c r="N924" s="153"/>
      <c r="O924" s="153"/>
      <c r="P924" s="153"/>
      <c r="Q924" s="153"/>
      <c r="R924" s="153"/>
      <c r="S924" s="156"/>
      <c r="T924" s="153"/>
      <c r="U924" s="153"/>
      <c r="V924" s="153"/>
      <c r="W924" s="153"/>
      <c r="X924" s="153"/>
    </row>
    <row r="925" spans="1:24" s="155" customFormat="1" x14ac:dyDescent="0.35">
      <c r="A925" s="163"/>
      <c r="B925" s="153"/>
      <c r="C925" s="153"/>
      <c r="D925" s="153"/>
      <c r="E925" s="153"/>
      <c r="F925" s="153"/>
      <c r="G925" s="153"/>
      <c r="H925" s="153"/>
      <c r="I925" s="153"/>
      <c r="J925" s="153"/>
      <c r="K925" s="153"/>
      <c r="N925" s="153"/>
      <c r="O925" s="153"/>
      <c r="P925" s="153"/>
      <c r="Q925" s="153"/>
      <c r="R925" s="153"/>
      <c r="S925" s="156"/>
      <c r="T925" s="153"/>
      <c r="U925" s="153"/>
      <c r="V925" s="153"/>
      <c r="W925" s="153"/>
      <c r="X925" s="153"/>
    </row>
    <row r="926" spans="1:24" s="155" customFormat="1" x14ac:dyDescent="0.35">
      <c r="A926" s="163"/>
      <c r="B926" s="153"/>
      <c r="C926" s="153"/>
      <c r="D926" s="153"/>
      <c r="E926" s="153"/>
      <c r="F926" s="153"/>
      <c r="G926" s="153"/>
      <c r="H926" s="153"/>
      <c r="I926" s="153"/>
      <c r="J926" s="153"/>
      <c r="K926" s="153"/>
      <c r="N926" s="153"/>
      <c r="O926" s="153"/>
      <c r="P926" s="153"/>
      <c r="Q926" s="153"/>
      <c r="R926" s="153"/>
      <c r="S926" s="156"/>
      <c r="T926" s="153"/>
      <c r="U926" s="153"/>
      <c r="V926" s="153"/>
      <c r="W926" s="153"/>
      <c r="X926" s="153"/>
    </row>
    <row r="927" spans="1:24" s="155" customFormat="1" x14ac:dyDescent="0.35">
      <c r="A927" s="163"/>
      <c r="B927" s="153"/>
      <c r="C927" s="153"/>
      <c r="D927" s="153"/>
      <c r="E927" s="153"/>
      <c r="F927" s="153"/>
      <c r="G927" s="153"/>
      <c r="H927" s="153"/>
      <c r="I927" s="153"/>
      <c r="J927" s="153"/>
      <c r="K927" s="153"/>
      <c r="N927" s="153"/>
      <c r="O927" s="153"/>
      <c r="P927" s="153"/>
      <c r="Q927" s="153"/>
      <c r="R927" s="153"/>
      <c r="S927" s="156"/>
      <c r="T927" s="153"/>
      <c r="U927" s="153"/>
      <c r="V927" s="153"/>
      <c r="W927" s="153"/>
      <c r="X927" s="153"/>
    </row>
    <row r="928" spans="1:24" s="155" customFormat="1" x14ac:dyDescent="0.35">
      <c r="A928" s="163"/>
      <c r="B928" s="153"/>
      <c r="C928" s="153"/>
      <c r="D928" s="153"/>
      <c r="E928" s="153"/>
      <c r="F928" s="153"/>
      <c r="G928" s="153"/>
      <c r="H928" s="153"/>
      <c r="I928" s="153"/>
      <c r="J928" s="153"/>
      <c r="K928" s="153"/>
      <c r="N928" s="153"/>
      <c r="O928" s="153"/>
      <c r="P928" s="153"/>
      <c r="Q928" s="153"/>
      <c r="R928" s="153"/>
      <c r="S928" s="156"/>
      <c r="T928" s="153"/>
      <c r="U928" s="153"/>
      <c r="V928" s="153"/>
      <c r="W928" s="153"/>
      <c r="X928" s="153"/>
    </row>
    <row r="929" spans="1:24" s="155" customFormat="1" x14ac:dyDescent="0.35">
      <c r="A929" s="163"/>
      <c r="B929" s="153"/>
      <c r="C929" s="153"/>
      <c r="D929" s="153"/>
      <c r="E929" s="153"/>
      <c r="F929" s="153"/>
      <c r="G929" s="153"/>
      <c r="H929" s="153"/>
      <c r="I929" s="153"/>
      <c r="J929" s="153"/>
      <c r="K929" s="153"/>
      <c r="N929" s="153"/>
      <c r="O929" s="153"/>
      <c r="P929" s="153"/>
      <c r="Q929" s="153"/>
      <c r="R929" s="153"/>
      <c r="S929" s="156"/>
      <c r="T929" s="153"/>
      <c r="U929" s="153"/>
      <c r="V929" s="153"/>
      <c r="W929" s="153"/>
      <c r="X929" s="153"/>
    </row>
    <row r="930" spans="1:24" s="155" customFormat="1" x14ac:dyDescent="0.35">
      <c r="A930" s="163"/>
      <c r="B930" s="153"/>
      <c r="C930" s="153"/>
      <c r="D930" s="153"/>
      <c r="E930" s="153"/>
      <c r="F930" s="153"/>
      <c r="G930" s="153"/>
      <c r="H930" s="153"/>
      <c r="I930" s="153"/>
      <c r="J930" s="153"/>
      <c r="K930" s="153"/>
      <c r="N930" s="153"/>
      <c r="O930" s="153"/>
      <c r="P930" s="153"/>
      <c r="Q930" s="153"/>
      <c r="R930" s="153"/>
      <c r="S930" s="156"/>
      <c r="T930" s="153"/>
      <c r="U930" s="153"/>
      <c r="V930" s="153"/>
      <c r="W930" s="153"/>
      <c r="X930" s="153"/>
    </row>
    <row r="931" spans="1:24" s="155" customFormat="1" x14ac:dyDescent="0.35">
      <c r="A931" s="163"/>
      <c r="B931" s="153"/>
      <c r="C931" s="153"/>
      <c r="D931" s="153"/>
      <c r="E931" s="153"/>
      <c r="F931" s="153"/>
      <c r="G931" s="153"/>
      <c r="H931" s="153"/>
      <c r="I931" s="153"/>
      <c r="J931" s="153"/>
      <c r="K931" s="153"/>
      <c r="N931" s="153"/>
      <c r="O931" s="153"/>
      <c r="P931" s="153"/>
      <c r="Q931" s="153"/>
      <c r="R931" s="153"/>
      <c r="S931" s="156"/>
      <c r="T931" s="153"/>
      <c r="U931" s="153"/>
      <c r="V931" s="153"/>
      <c r="W931" s="153"/>
      <c r="X931" s="153"/>
    </row>
    <row r="932" spans="1:24" s="155" customFormat="1" x14ac:dyDescent="0.35">
      <c r="A932" s="163"/>
      <c r="B932" s="153"/>
      <c r="C932" s="153"/>
      <c r="D932" s="153"/>
      <c r="E932" s="153"/>
      <c r="F932" s="153"/>
      <c r="G932" s="153"/>
      <c r="H932" s="153"/>
      <c r="I932" s="153"/>
      <c r="J932" s="153"/>
      <c r="K932" s="153"/>
      <c r="N932" s="153"/>
      <c r="O932" s="153"/>
      <c r="P932" s="153"/>
      <c r="Q932" s="153"/>
      <c r="R932" s="153"/>
      <c r="S932" s="156"/>
      <c r="T932" s="153"/>
      <c r="U932" s="153"/>
      <c r="V932" s="153"/>
      <c r="W932" s="153"/>
      <c r="X932" s="153"/>
    </row>
    <row r="933" spans="1:24" s="155" customFormat="1" x14ac:dyDescent="0.35">
      <c r="A933" s="163"/>
      <c r="B933" s="153"/>
      <c r="C933" s="153"/>
      <c r="D933" s="153"/>
      <c r="E933" s="153"/>
      <c r="F933" s="153"/>
      <c r="G933" s="153"/>
      <c r="H933" s="153"/>
      <c r="I933" s="153"/>
      <c r="J933" s="153"/>
      <c r="K933" s="153"/>
      <c r="N933" s="153"/>
      <c r="O933" s="153"/>
      <c r="P933" s="153"/>
      <c r="Q933" s="153"/>
      <c r="R933" s="153"/>
      <c r="S933" s="156"/>
      <c r="T933" s="153"/>
      <c r="U933" s="153"/>
      <c r="V933" s="153"/>
      <c r="W933" s="153"/>
      <c r="X933" s="153"/>
    </row>
    <row r="934" spans="1:24" s="155" customFormat="1" x14ac:dyDescent="0.35">
      <c r="A934" s="163"/>
      <c r="B934" s="153"/>
      <c r="C934" s="153"/>
      <c r="D934" s="153"/>
      <c r="E934" s="153"/>
      <c r="F934" s="153"/>
      <c r="G934" s="153"/>
      <c r="H934" s="153"/>
      <c r="I934" s="153"/>
      <c r="J934" s="153"/>
      <c r="K934" s="153"/>
      <c r="N934" s="153"/>
      <c r="O934" s="153"/>
      <c r="P934" s="153"/>
      <c r="Q934" s="153"/>
      <c r="R934" s="153"/>
      <c r="S934" s="156"/>
      <c r="T934" s="153"/>
      <c r="U934" s="153"/>
      <c r="V934" s="153"/>
      <c r="W934" s="153"/>
      <c r="X934" s="153"/>
    </row>
    <row r="935" spans="1:24" s="155" customFormat="1" x14ac:dyDescent="0.35">
      <c r="A935" s="163"/>
      <c r="B935" s="153"/>
      <c r="C935" s="153"/>
      <c r="D935" s="153"/>
      <c r="E935" s="153"/>
      <c r="F935" s="153"/>
      <c r="G935" s="153"/>
      <c r="H935" s="153"/>
      <c r="I935" s="153"/>
      <c r="J935" s="153"/>
      <c r="K935" s="153"/>
      <c r="N935" s="153"/>
      <c r="O935" s="153"/>
      <c r="P935" s="153"/>
      <c r="Q935" s="153"/>
      <c r="R935" s="153"/>
      <c r="S935" s="156"/>
      <c r="T935" s="153"/>
      <c r="U935" s="153"/>
      <c r="V935" s="153"/>
      <c r="W935" s="153"/>
      <c r="X935" s="153"/>
    </row>
    <row r="936" spans="1:24" s="155" customFormat="1" x14ac:dyDescent="0.35">
      <c r="A936" s="163"/>
      <c r="B936" s="153"/>
      <c r="C936" s="153"/>
      <c r="D936" s="153"/>
      <c r="E936" s="153"/>
      <c r="F936" s="153"/>
      <c r="G936" s="153"/>
      <c r="H936" s="153"/>
      <c r="I936" s="153"/>
      <c r="J936" s="153"/>
      <c r="K936" s="153"/>
      <c r="N936" s="153"/>
      <c r="O936" s="153"/>
      <c r="P936" s="153"/>
      <c r="Q936" s="153"/>
      <c r="R936" s="153"/>
      <c r="S936" s="156"/>
      <c r="T936" s="153"/>
      <c r="U936" s="153"/>
      <c r="V936" s="153"/>
      <c r="W936" s="153"/>
      <c r="X936" s="153"/>
    </row>
    <row r="937" spans="1:24" s="155" customFormat="1" x14ac:dyDescent="0.35">
      <c r="A937" s="163"/>
      <c r="B937" s="153"/>
      <c r="C937" s="153"/>
      <c r="D937" s="153"/>
      <c r="E937" s="153"/>
      <c r="F937" s="153"/>
      <c r="G937" s="153"/>
      <c r="H937" s="153"/>
      <c r="I937" s="153"/>
      <c r="J937" s="153"/>
      <c r="K937" s="153"/>
      <c r="N937" s="153"/>
      <c r="O937" s="153"/>
      <c r="P937" s="153"/>
      <c r="Q937" s="153"/>
      <c r="R937" s="153"/>
      <c r="S937" s="156"/>
      <c r="T937" s="153"/>
      <c r="U937" s="153"/>
      <c r="V937" s="153"/>
      <c r="W937" s="153"/>
      <c r="X937" s="153"/>
    </row>
    <row r="938" spans="1:24" s="155" customFormat="1" x14ac:dyDescent="0.35">
      <c r="A938" s="163"/>
      <c r="B938" s="153"/>
      <c r="C938" s="153"/>
      <c r="D938" s="153"/>
      <c r="E938" s="153"/>
      <c r="F938" s="153"/>
      <c r="G938" s="153"/>
      <c r="H938" s="153"/>
      <c r="I938" s="153"/>
      <c r="J938" s="153"/>
      <c r="K938" s="153"/>
      <c r="N938" s="153"/>
      <c r="O938" s="153"/>
      <c r="P938" s="153"/>
      <c r="Q938" s="153"/>
      <c r="R938" s="153"/>
      <c r="S938" s="156"/>
      <c r="T938" s="153"/>
      <c r="U938" s="153"/>
      <c r="V938" s="153"/>
      <c r="W938" s="153"/>
      <c r="X938" s="153"/>
    </row>
    <row r="939" spans="1:24" s="155" customFormat="1" x14ac:dyDescent="0.35">
      <c r="A939" s="163"/>
      <c r="B939" s="153"/>
      <c r="C939" s="153"/>
      <c r="D939" s="153"/>
      <c r="E939" s="153"/>
      <c r="F939" s="153"/>
      <c r="G939" s="153"/>
      <c r="H939" s="153"/>
      <c r="I939" s="153"/>
      <c r="J939" s="153"/>
      <c r="K939" s="153"/>
      <c r="N939" s="153"/>
      <c r="O939" s="153"/>
      <c r="P939" s="153"/>
      <c r="Q939" s="153"/>
      <c r="R939" s="153"/>
      <c r="S939" s="156"/>
      <c r="T939" s="153"/>
      <c r="U939" s="153"/>
      <c r="V939" s="153"/>
      <c r="W939" s="153"/>
      <c r="X939" s="153"/>
    </row>
    <row r="940" spans="1:24" s="155" customFormat="1" x14ac:dyDescent="0.35">
      <c r="A940" s="163"/>
      <c r="B940" s="153"/>
      <c r="C940" s="153"/>
      <c r="D940" s="153"/>
      <c r="E940" s="153"/>
      <c r="F940" s="153"/>
      <c r="G940" s="153"/>
      <c r="H940" s="153"/>
      <c r="I940" s="153"/>
      <c r="J940" s="153"/>
      <c r="K940" s="153"/>
      <c r="N940" s="153"/>
      <c r="O940" s="153"/>
      <c r="P940" s="153"/>
      <c r="Q940" s="153"/>
      <c r="R940" s="153"/>
      <c r="S940" s="156"/>
      <c r="T940" s="153"/>
      <c r="U940" s="153"/>
      <c r="V940" s="153"/>
      <c r="W940" s="153"/>
      <c r="X940" s="153"/>
    </row>
    <row r="941" spans="1:24" s="155" customFormat="1" x14ac:dyDescent="0.35">
      <c r="A941" s="163"/>
      <c r="B941" s="153"/>
      <c r="C941" s="153"/>
      <c r="D941" s="153"/>
      <c r="E941" s="153"/>
      <c r="F941" s="153"/>
      <c r="G941" s="153"/>
      <c r="H941" s="153"/>
      <c r="I941" s="153"/>
      <c r="J941" s="153"/>
      <c r="K941" s="153"/>
      <c r="N941" s="153"/>
      <c r="O941" s="153"/>
      <c r="P941" s="153"/>
      <c r="Q941" s="153"/>
      <c r="R941" s="153"/>
      <c r="S941" s="156"/>
      <c r="T941" s="153"/>
      <c r="U941" s="153"/>
      <c r="V941" s="153"/>
      <c r="W941" s="153"/>
      <c r="X941" s="153"/>
    </row>
    <row r="942" spans="1:24" s="155" customFormat="1" x14ac:dyDescent="0.35">
      <c r="A942" s="163"/>
      <c r="B942" s="153"/>
      <c r="C942" s="153"/>
      <c r="D942" s="153"/>
      <c r="E942" s="153"/>
      <c r="F942" s="153"/>
      <c r="G942" s="153"/>
      <c r="H942" s="153"/>
      <c r="I942" s="153"/>
      <c r="J942" s="153"/>
      <c r="K942" s="153"/>
      <c r="N942" s="153"/>
      <c r="O942" s="153"/>
      <c r="P942" s="153"/>
      <c r="Q942" s="153"/>
      <c r="R942" s="153"/>
      <c r="S942" s="156"/>
      <c r="T942" s="153"/>
      <c r="U942" s="153"/>
      <c r="V942" s="153"/>
      <c r="W942" s="153"/>
      <c r="X942" s="153"/>
    </row>
    <row r="943" spans="1:24" s="155" customFormat="1" x14ac:dyDescent="0.35">
      <c r="A943" s="163"/>
      <c r="B943" s="153"/>
      <c r="C943" s="153"/>
      <c r="D943" s="153"/>
      <c r="E943" s="153"/>
      <c r="F943" s="153"/>
      <c r="G943" s="153"/>
      <c r="H943" s="153"/>
      <c r="I943" s="153"/>
      <c r="J943" s="153"/>
      <c r="K943" s="153"/>
      <c r="N943" s="153"/>
      <c r="O943" s="153"/>
      <c r="P943" s="153"/>
      <c r="Q943" s="153"/>
      <c r="R943" s="153"/>
      <c r="S943" s="156"/>
      <c r="T943" s="153"/>
      <c r="U943" s="153"/>
      <c r="V943" s="153"/>
      <c r="W943" s="153"/>
      <c r="X943" s="153"/>
    </row>
    <row r="944" spans="1:24" s="155" customFormat="1" x14ac:dyDescent="0.35">
      <c r="A944" s="163"/>
      <c r="B944" s="153"/>
      <c r="C944" s="153"/>
      <c r="D944" s="153"/>
      <c r="E944" s="153"/>
      <c r="F944" s="153"/>
      <c r="G944" s="153"/>
      <c r="H944" s="153"/>
      <c r="I944" s="153"/>
      <c r="J944" s="153"/>
      <c r="K944" s="153"/>
      <c r="N944" s="153"/>
      <c r="O944" s="153"/>
      <c r="P944" s="153"/>
      <c r="Q944" s="153"/>
      <c r="R944" s="153"/>
      <c r="S944" s="156"/>
      <c r="T944" s="153"/>
      <c r="U944" s="153"/>
      <c r="V944" s="153"/>
      <c r="W944" s="153"/>
      <c r="X944" s="153"/>
    </row>
    <row r="945" spans="1:24" s="155" customFormat="1" x14ac:dyDescent="0.35">
      <c r="A945" s="163"/>
      <c r="B945" s="153"/>
      <c r="C945" s="153"/>
      <c r="D945" s="153"/>
      <c r="E945" s="153"/>
      <c r="F945" s="153"/>
      <c r="G945" s="153"/>
      <c r="H945" s="153"/>
      <c r="I945" s="153"/>
      <c r="J945" s="153"/>
      <c r="K945" s="153"/>
      <c r="N945" s="153"/>
      <c r="O945" s="153"/>
      <c r="P945" s="153"/>
      <c r="Q945" s="153"/>
      <c r="R945" s="153"/>
      <c r="S945" s="156"/>
      <c r="T945" s="153"/>
      <c r="U945" s="153"/>
      <c r="V945" s="153"/>
      <c r="W945" s="153"/>
      <c r="X945" s="153"/>
    </row>
    <row r="946" spans="1:24" s="155" customFormat="1" x14ac:dyDescent="0.35">
      <c r="A946" s="163"/>
      <c r="B946" s="153"/>
      <c r="C946" s="153"/>
      <c r="D946" s="153"/>
      <c r="E946" s="153"/>
      <c r="F946" s="153"/>
      <c r="G946" s="153"/>
      <c r="H946" s="153"/>
      <c r="I946" s="153"/>
      <c r="J946" s="153"/>
      <c r="K946" s="153"/>
      <c r="N946" s="153"/>
      <c r="O946" s="153"/>
      <c r="P946" s="153"/>
      <c r="Q946" s="153"/>
      <c r="R946" s="153"/>
      <c r="S946" s="156"/>
      <c r="T946" s="153"/>
      <c r="U946" s="153"/>
      <c r="V946" s="153"/>
      <c r="W946" s="153"/>
      <c r="X946" s="153"/>
    </row>
    <row r="947" spans="1:24" s="155" customFormat="1" x14ac:dyDescent="0.35">
      <c r="A947" s="163"/>
      <c r="B947" s="153"/>
      <c r="C947" s="153"/>
      <c r="D947" s="153"/>
      <c r="E947" s="153"/>
      <c r="F947" s="153"/>
      <c r="G947" s="153"/>
      <c r="H947" s="153"/>
      <c r="I947" s="153"/>
      <c r="J947" s="153"/>
      <c r="K947" s="153"/>
      <c r="N947" s="153"/>
      <c r="O947" s="153"/>
      <c r="P947" s="153"/>
      <c r="Q947" s="153"/>
      <c r="R947" s="153"/>
      <c r="S947" s="156"/>
      <c r="T947" s="153"/>
      <c r="U947" s="153"/>
      <c r="V947" s="153"/>
      <c r="W947" s="153"/>
      <c r="X947" s="153"/>
    </row>
    <row r="948" spans="1:24" s="155" customFormat="1" x14ac:dyDescent="0.35">
      <c r="A948" s="163"/>
      <c r="B948" s="153"/>
      <c r="C948" s="153"/>
      <c r="D948" s="153"/>
      <c r="E948" s="153"/>
      <c r="F948" s="153"/>
      <c r="G948" s="153"/>
      <c r="H948" s="153"/>
      <c r="I948" s="153"/>
      <c r="J948" s="153"/>
      <c r="K948" s="153"/>
      <c r="N948" s="153"/>
      <c r="O948" s="153"/>
      <c r="P948" s="153"/>
      <c r="Q948" s="153"/>
      <c r="R948" s="153"/>
      <c r="S948" s="156"/>
      <c r="T948" s="153"/>
      <c r="U948" s="153"/>
      <c r="V948" s="153"/>
      <c r="W948" s="153"/>
      <c r="X948" s="153"/>
    </row>
    <row r="949" spans="1:24" s="155" customFormat="1" x14ac:dyDescent="0.35">
      <c r="A949" s="163"/>
      <c r="B949" s="153"/>
      <c r="C949" s="153"/>
      <c r="D949" s="153"/>
      <c r="E949" s="153"/>
      <c r="F949" s="153"/>
      <c r="G949" s="153"/>
      <c r="H949" s="153"/>
      <c r="I949" s="153"/>
      <c r="J949" s="153"/>
      <c r="K949" s="153"/>
      <c r="N949" s="153"/>
      <c r="O949" s="153"/>
      <c r="P949" s="153"/>
      <c r="Q949" s="153"/>
      <c r="R949" s="153"/>
      <c r="S949" s="156"/>
      <c r="T949" s="153"/>
      <c r="U949" s="153"/>
      <c r="V949" s="153"/>
      <c r="W949" s="153"/>
      <c r="X949" s="153"/>
    </row>
    <row r="950" spans="1:24" s="155" customFormat="1" x14ac:dyDescent="0.35">
      <c r="A950" s="163"/>
      <c r="B950" s="153"/>
      <c r="C950" s="153"/>
      <c r="D950" s="153"/>
      <c r="E950" s="153"/>
      <c r="F950" s="153"/>
      <c r="G950" s="153"/>
      <c r="H950" s="153"/>
      <c r="I950" s="153"/>
      <c r="J950" s="153"/>
      <c r="K950" s="153"/>
      <c r="N950" s="153"/>
      <c r="O950" s="153"/>
      <c r="P950" s="153"/>
      <c r="Q950" s="153"/>
      <c r="R950" s="153"/>
      <c r="S950" s="156"/>
      <c r="T950" s="153"/>
      <c r="U950" s="153"/>
      <c r="V950" s="153"/>
      <c r="W950" s="153"/>
      <c r="X950" s="153"/>
    </row>
    <row r="951" spans="1:24" s="155" customFormat="1" x14ac:dyDescent="0.35">
      <c r="A951" s="163"/>
      <c r="B951" s="153"/>
      <c r="C951" s="153"/>
      <c r="D951" s="153"/>
      <c r="E951" s="153"/>
      <c r="F951" s="153"/>
      <c r="G951" s="153"/>
      <c r="H951" s="153"/>
      <c r="I951" s="153"/>
      <c r="J951" s="153"/>
      <c r="K951" s="153"/>
      <c r="N951" s="153"/>
      <c r="O951" s="153"/>
      <c r="P951" s="153"/>
      <c r="Q951" s="153"/>
      <c r="R951" s="153"/>
      <c r="S951" s="156"/>
      <c r="T951" s="153"/>
      <c r="U951" s="153"/>
      <c r="V951" s="153"/>
      <c r="W951" s="153"/>
      <c r="X951" s="153"/>
    </row>
    <row r="952" spans="1:24" s="155" customFormat="1" x14ac:dyDescent="0.35">
      <c r="A952" s="163"/>
      <c r="B952" s="153"/>
      <c r="C952" s="153"/>
      <c r="D952" s="153"/>
      <c r="E952" s="153"/>
      <c r="F952" s="153"/>
      <c r="G952" s="153"/>
      <c r="H952" s="153"/>
      <c r="I952" s="153"/>
      <c r="J952" s="153"/>
      <c r="K952" s="153"/>
      <c r="N952" s="153"/>
      <c r="O952" s="153"/>
      <c r="P952" s="153"/>
      <c r="Q952" s="153"/>
      <c r="R952" s="153"/>
      <c r="S952" s="156"/>
      <c r="T952" s="153"/>
      <c r="U952" s="153"/>
      <c r="V952" s="153"/>
      <c r="W952" s="153"/>
      <c r="X952" s="153"/>
    </row>
    <row r="953" spans="1:24" s="155" customFormat="1" x14ac:dyDescent="0.35">
      <c r="A953" s="163"/>
      <c r="B953" s="153"/>
      <c r="C953" s="153"/>
      <c r="D953" s="153"/>
      <c r="E953" s="153"/>
      <c r="F953" s="153"/>
      <c r="G953" s="153"/>
      <c r="H953" s="153"/>
      <c r="I953" s="153"/>
      <c r="J953" s="153"/>
      <c r="K953" s="153"/>
      <c r="N953" s="153"/>
      <c r="O953" s="153"/>
      <c r="P953" s="153"/>
      <c r="Q953" s="153"/>
      <c r="R953" s="153"/>
      <c r="S953" s="156"/>
      <c r="T953" s="153"/>
      <c r="U953" s="153"/>
      <c r="V953" s="153"/>
      <c r="W953" s="153"/>
      <c r="X953" s="153"/>
    </row>
    <row r="954" spans="1:24" s="155" customFormat="1" x14ac:dyDescent="0.35">
      <c r="A954" s="163"/>
      <c r="B954" s="153"/>
      <c r="C954" s="153"/>
      <c r="D954" s="153"/>
      <c r="E954" s="153"/>
      <c r="F954" s="153"/>
      <c r="G954" s="153"/>
      <c r="H954" s="153"/>
      <c r="I954" s="153"/>
      <c r="J954" s="153"/>
      <c r="K954" s="153"/>
      <c r="N954" s="153"/>
      <c r="O954" s="153"/>
      <c r="P954" s="153"/>
      <c r="Q954" s="153"/>
      <c r="R954" s="153"/>
      <c r="S954" s="156"/>
      <c r="T954" s="153"/>
      <c r="U954" s="153"/>
      <c r="V954" s="153"/>
      <c r="W954" s="153"/>
      <c r="X954" s="153"/>
    </row>
    <row r="955" spans="1:24" s="155" customFormat="1" x14ac:dyDescent="0.35">
      <c r="A955" s="163"/>
      <c r="B955" s="153"/>
      <c r="C955" s="153"/>
      <c r="D955" s="153"/>
      <c r="E955" s="153"/>
      <c r="F955" s="153"/>
      <c r="G955" s="153"/>
      <c r="H955" s="153"/>
      <c r="I955" s="153"/>
      <c r="J955" s="153"/>
      <c r="K955" s="153"/>
      <c r="N955" s="153"/>
      <c r="O955" s="153"/>
      <c r="P955" s="153"/>
      <c r="Q955" s="153"/>
      <c r="R955" s="153"/>
      <c r="S955" s="156"/>
      <c r="T955" s="153"/>
      <c r="U955" s="153"/>
      <c r="V955" s="153"/>
      <c r="W955" s="153"/>
      <c r="X955" s="153"/>
    </row>
    <row r="956" spans="1:24" s="155" customFormat="1" x14ac:dyDescent="0.35">
      <c r="A956" s="163"/>
      <c r="B956" s="153"/>
      <c r="C956" s="153"/>
      <c r="D956" s="153"/>
      <c r="E956" s="153"/>
      <c r="F956" s="153"/>
      <c r="G956" s="153"/>
      <c r="H956" s="153"/>
      <c r="I956" s="153"/>
      <c r="J956" s="153"/>
      <c r="K956" s="153"/>
      <c r="N956" s="153"/>
      <c r="O956" s="153"/>
      <c r="P956" s="153"/>
      <c r="Q956" s="153"/>
      <c r="R956" s="153"/>
      <c r="S956" s="156"/>
      <c r="T956" s="153"/>
      <c r="U956" s="153"/>
      <c r="V956" s="153"/>
      <c r="W956" s="153"/>
      <c r="X956" s="153"/>
    </row>
    <row r="957" spans="1:24" s="155" customFormat="1" x14ac:dyDescent="0.35">
      <c r="A957" s="163"/>
      <c r="B957" s="153"/>
      <c r="C957" s="153"/>
      <c r="D957" s="153"/>
      <c r="E957" s="153"/>
      <c r="F957" s="153"/>
      <c r="G957" s="153"/>
      <c r="H957" s="153"/>
      <c r="I957" s="153"/>
      <c r="J957" s="153"/>
      <c r="K957" s="153"/>
      <c r="N957" s="153"/>
      <c r="O957" s="153"/>
      <c r="P957" s="153"/>
      <c r="Q957" s="153"/>
      <c r="R957" s="153"/>
      <c r="S957" s="156"/>
      <c r="T957" s="153"/>
      <c r="U957" s="153"/>
      <c r="V957" s="153"/>
      <c r="W957" s="153"/>
      <c r="X957" s="153"/>
    </row>
    <row r="958" spans="1:24" s="155" customFormat="1" x14ac:dyDescent="0.35">
      <c r="A958" s="163"/>
      <c r="B958" s="153"/>
      <c r="C958" s="153"/>
      <c r="D958" s="153"/>
      <c r="E958" s="153"/>
      <c r="F958" s="153"/>
      <c r="G958" s="153"/>
      <c r="H958" s="153"/>
      <c r="I958" s="153"/>
      <c r="J958" s="153"/>
      <c r="K958" s="153"/>
      <c r="N958" s="153"/>
      <c r="O958" s="153"/>
      <c r="P958" s="153"/>
      <c r="Q958" s="153"/>
      <c r="R958" s="153"/>
      <c r="S958" s="156"/>
      <c r="T958" s="153"/>
      <c r="U958" s="153"/>
      <c r="V958" s="153"/>
      <c r="W958" s="153"/>
      <c r="X958" s="153"/>
    </row>
    <row r="959" spans="1:24" s="155" customFormat="1" x14ac:dyDescent="0.35">
      <c r="A959" s="163"/>
      <c r="B959" s="153"/>
      <c r="C959" s="153"/>
      <c r="D959" s="153"/>
      <c r="E959" s="153"/>
      <c r="F959" s="153"/>
      <c r="G959" s="153"/>
      <c r="H959" s="153"/>
      <c r="I959" s="153"/>
      <c r="J959" s="153"/>
      <c r="K959" s="153"/>
      <c r="N959" s="153"/>
      <c r="O959" s="153"/>
      <c r="P959" s="153"/>
      <c r="Q959" s="153"/>
      <c r="R959" s="153"/>
      <c r="S959" s="156"/>
      <c r="T959" s="153"/>
      <c r="U959" s="153"/>
      <c r="V959" s="153"/>
      <c r="W959" s="153"/>
      <c r="X959" s="153"/>
    </row>
    <row r="960" spans="1:24" s="155" customFormat="1" x14ac:dyDescent="0.35">
      <c r="A960" s="163"/>
      <c r="B960" s="153"/>
      <c r="C960" s="153"/>
      <c r="D960" s="153"/>
      <c r="E960" s="153"/>
      <c r="F960" s="153"/>
      <c r="G960" s="153"/>
      <c r="H960" s="153"/>
      <c r="I960" s="153"/>
      <c r="J960" s="153"/>
      <c r="K960" s="153"/>
      <c r="N960" s="153"/>
      <c r="O960" s="153"/>
      <c r="P960" s="153"/>
      <c r="Q960" s="153"/>
      <c r="R960" s="153"/>
      <c r="S960" s="156"/>
      <c r="T960" s="153"/>
      <c r="U960" s="153"/>
      <c r="V960" s="153"/>
      <c r="W960" s="153"/>
      <c r="X960" s="153"/>
    </row>
    <row r="961" spans="1:24" s="155" customFormat="1" x14ac:dyDescent="0.35">
      <c r="A961" s="163"/>
      <c r="B961" s="153"/>
      <c r="C961" s="153"/>
      <c r="D961" s="153"/>
      <c r="E961" s="153"/>
      <c r="F961" s="153"/>
      <c r="G961" s="153"/>
      <c r="H961" s="153"/>
      <c r="I961" s="153"/>
      <c r="J961" s="153"/>
      <c r="K961" s="153"/>
      <c r="N961" s="153"/>
      <c r="O961" s="153"/>
      <c r="P961" s="153"/>
      <c r="Q961" s="153"/>
      <c r="R961" s="153"/>
      <c r="S961" s="156"/>
      <c r="T961" s="153"/>
      <c r="U961" s="153"/>
      <c r="V961" s="153"/>
      <c r="W961" s="153"/>
      <c r="X961" s="153"/>
    </row>
    <row r="962" spans="1:24" s="155" customFormat="1" x14ac:dyDescent="0.35">
      <c r="A962" s="163"/>
      <c r="B962" s="153"/>
      <c r="C962" s="153"/>
      <c r="D962" s="153"/>
      <c r="E962" s="153"/>
      <c r="F962" s="153"/>
      <c r="G962" s="153"/>
      <c r="H962" s="153"/>
      <c r="I962" s="153"/>
      <c r="J962" s="153"/>
      <c r="K962" s="153"/>
      <c r="N962" s="153"/>
      <c r="O962" s="153"/>
      <c r="P962" s="153"/>
      <c r="Q962" s="153"/>
      <c r="R962" s="153"/>
      <c r="S962" s="156"/>
      <c r="T962" s="153"/>
      <c r="U962" s="153"/>
      <c r="V962" s="153"/>
      <c r="W962" s="153"/>
      <c r="X962" s="153"/>
    </row>
    <row r="963" spans="1:24" s="155" customFormat="1" x14ac:dyDescent="0.35">
      <c r="A963" s="163"/>
      <c r="B963" s="153"/>
      <c r="C963" s="153"/>
      <c r="D963" s="153"/>
      <c r="E963" s="153"/>
      <c r="F963" s="153"/>
      <c r="G963" s="153"/>
      <c r="H963" s="153"/>
      <c r="I963" s="153"/>
      <c r="J963" s="153"/>
      <c r="K963" s="153"/>
      <c r="N963" s="153"/>
      <c r="O963" s="153"/>
      <c r="P963" s="153"/>
      <c r="Q963" s="153"/>
      <c r="R963" s="153"/>
      <c r="S963" s="156"/>
      <c r="T963" s="153"/>
      <c r="U963" s="153"/>
      <c r="V963" s="153"/>
      <c r="W963" s="153"/>
      <c r="X963" s="153"/>
    </row>
    <row r="964" spans="1:24" s="155" customFormat="1" x14ac:dyDescent="0.35">
      <c r="A964" s="163"/>
      <c r="B964" s="153"/>
      <c r="C964" s="153"/>
      <c r="D964" s="153"/>
      <c r="E964" s="153"/>
      <c r="F964" s="153"/>
      <c r="G964" s="153"/>
      <c r="H964" s="153"/>
      <c r="I964" s="153"/>
      <c r="J964" s="153"/>
      <c r="K964" s="153"/>
      <c r="N964" s="153"/>
      <c r="O964" s="153"/>
      <c r="P964" s="153"/>
      <c r="Q964" s="153"/>
      <c r="R964" s="153"/>
      <c r="S964" s="156"/>
      <c r="T964" s="153"/>
      <c r="U964" s="153"/>
      <c r="V964" s="153"/>
      <c r="W964" s="153"/>
      <c r="X964" s="153"/>
    </row>
    <row r="965" spans="1:24" s="155" customFormat="1" x14ac:dyDescent="0.35">
      <c r="A965" s="163"/>
      <c r="B965" s="153"/>
      <c r="C965" s="153"/>
      <c r="D965" s="153"/>
      <c r="E965" s="153"/>
      <c r="F965" s="153"/>
      <c r="G965" s="153"/>
      <c r="H965" s="153"/>
      <c r="I965" s="153"/>
      <c r="J965" s="153"/>
      <c r="K965" s="153"/>
      <c r="N965" s="153"/>
      <c r="O965" s="153"/>
      <c r="P965" s="153"/>
      <c r="Q965" s="153"/>
      <c r="R965" s="153"/>
      <c r="S965" s="156"/>
      <c r="T965" s="153"/>
      <c r="U965" s="153"/>
      <c r="V965" s="153"/>
      <c r="W965" s="153"/>
      <c r="X965" s="153"/>
    </row>
    <row r="966" spans="1:24" s="155" customFormat="1" x14ac:dyDescent="0.35">
      <c r="A966" s="163"/>
      <c r="B966" s="153"/>
      <c r="C966" s="153"/>
      <c r="D966" s="153"/>
      <c r="E966" s="153"/>
      <c r="F966" s="153"/>
      <c r="G966" s="153"/>
      <c r="H966" s="153"/>
      <c r="I966" s="153"/>
      <c r="J966" s="153"/>
      <c r="K966" s="153"/>
      <c r="N966" s="153"/>
      <c r="O966" s="153"/>
      <c r="P966" s="153"/>
      <c r="Q966" s="153"/>
      <c r="R966" s="153"/>
      <c r="S966" s="156"/>
      <c r="T966" s="153"/>
      <c r="U966" s="153"/>
      <c r="V966" s="153"/>
      <c r="W966" s="153"/>
      <c r="X966" s="153"/>
    </row>
    <row r="967" spans="1:24" s="155" customFormat="1" x14ac:dyDescent="0.35">
      <c r="A967" s="163"/>
      <c r="B967" s="153"/>
      <c r="C967" s="153"/>
      <c r="D967" s="153"/>
      <c r="E967" s="153"/>
      <c r="F967" s="153"/>
      <c r="G967" s="153"/>
      <c r="H967" s="153"/>
      <c r="I967" s="153"/>
      <c r="J967" s="153"/>
      <c r="K967" s="153"/>
      <c r="N967" s="153"/>
      <c r="O967" s="153"/>
      <c r="P967" s="153"/>
      <c r="Q967" s="153"/>
      <c r="R967" s="153"/>
      <c r="S967" s="156"/>
      <c r="T967" s="153"/>
      <c r="U967" s="153"/>
      <c r="V967" s="153"/>
      <c r="W967" s="153"/>
      <c r="X967" s="153"/>
    </row>
    <row r="968" spans="1:24" s="155" customFormat="1" x14ac:dyDescent="0.35">
      <c r="A968" s="163"/>
      <c r="B968" s="153"/>
      <c r="C968" s="153"/>
      <c r="D968" s="153"/>
      <c r="E968" s="153"/>
      <c r="F968" s="153"/>
      <c r="G968" s="153"/>
      <c r="H968" s="153"/>
      <c r="I968" s="153"/>
      <c r="J968" s="153"/>
      <c r="K968" s="153"/>
      <c r="N968" s="153"/>
      <c r="O968" s="153"/>
      <c r="P968" s="153"/>
      <c r="Q968" s="153"/>
      <c r="R968" s="153"/>
      <c r="S968" s="156"/>
      <c r="T968" s="153"/>
      <c r="U968" s="153"/>
      <c r="V968" s="153"/>
      <c r="W968" s="153"/>
      <c r="X968" s="153"/>
    </row>
    <row r="969" spans="1:24" s="155" customFormat="1" x14ac:dyDescent="0.35">
      <c r="A969" s="163"/>
      <c r="B969" s="153"/>
      <c r="C969" s="153"/>
      <c r="D969" s="153"/>
      <c r="E969" s="153"/>
      <c r="F969" s="153"/>
      <c r="G969" s="153"/>
      <c r="H969" s="153"/>
      <c r="I969" s="153"/>
      <c r="J969" s="153"/>
      <c r="K969" s="153"/>
      <c r="N969" s="153"/>
      <c r="O969" s="153"/>
      <c r="P969" s="153"/>
      <c r="Q969" s="153"/>
      <c r="R969" s="153"/>
      <c r="S969" s="156"/>
      <c r="T969" s="153"/>
      <c r="U969" s="153"/>
      <c r="V969" s="153"/>
      <c r="W969" s="153"/>
      <c r="X969" s="153"/>
    </row>
    <row r="970" spans="1:24" s="155" customFormat="1" x14ac:dyDescent="0.35">
      <c r="A970" s="163"/>
      <c r="B970" s="153"/>
      <c r="C970" s="153"/>
      <c r="D970" s="153"/>
      <c r="E970" s="153"/>
      <c r="F970" s="153"/>
      <c r="G970" s="153"/>
      <c r="H970" s="153"/>
      <c r="I970" s="153"/>
      <c r="J970" s="153"/>
      <c r="K970" s="153"/>
      <c r="N970" s="153"/>
      <c r="O970" s="153"/>
      <c r="P970" s="153"/>
      <c r="Q970" s="153"/>
      <c r="R970" s="153"/>
      <c r="S970" s="156"/>
      <c r="T970" s="153"/>
      <c r="U970" s="153"/>
      <c r="V970" s="153"/>
      <c r="W970" s="153"/>
      <c r="X970" s="153"/>
    </row>
    <row r="971" spans="1:24" s="155" customFormat="1" x14ac:dyDescent="0.35">
      <c r="A971" s="163"/>
      <c r="B971" s="153"/>
      <c r="C971" s="153"/>
      <c r="D971" s="153"/>
      <c r="E971" s="153"/>
      <c r="F971" s="153"/>
      <c r="G971" s="153"/>
      <c r="H971" s="153"/>
      <c r="I971" s="153"/>
      <c r="J971" s="153"/>
      <c r="K971" s="153"/>
      <c r="N971" s="153"/>
      <c r="O971" s="153"/>
      <c r="P971" s="153"/>
      <c r="Q971" s="153"/>
      <c r="R971" s="153"/>
      <c r="S971" s="156"/>
      <c r="T971" s="153"/>
      <c r="U971" s="153"/>
      <c r="V971" s="153"/>
      <c r="W971" s="153"/>
      <c r="X971" s="153"/>
    </row>
    <row r="972" spans="1:24" s="155" customFormat="1" x14ac:dyDescent="0.35">
      <c r="A972" s="163"/>
      <c r="B972" s="153"/>
      <c r="C972" s="153"/>
      <c r="D972" s="153"/>
      <c r="E972" s="153"/>
      <c r="F972" s="153"/>
      <c r="G972" s="153"/>
      <c r="H972" s="153"/>
      <c r="I972" s="153"/>
      <c r="J972" s="153"/>
      <c r="K972" s="153"/>
      <c r="N972" s="153"/>
      <c r="O972" s="153"/>
      <c r="P972" s="153"/>
      <c r="Q972" s="153"/>
      <c r="R972" s="153"/>
      <c r="S972" s="156"/>
      <c r="T972" s="153"/>
      <c r="U972" s="153"/>
      <c r="V972" s="153"/>
      <c r="W972" s="153"/>
      <c r="X972" s="153"/>
    </row>
    <row r="973" spans="1:24" s="155" customFormat="1" x14ac:dyDescent="0.35">
      <c r="A973" s="163"/>
      <c r="B973" s="153"/>
      <c r="C973" s="153"/>
      <c r="D973" s="153"/>
      <c r="E973" s="153"/>
      <c r="F973" s="153"/>
      <c r="G973" s="153"/>
      <c r="H973" s="153"/>
      <c r="I973" s="153"/>
      <c r="J973" s="153"/>
      <c r="K973" s="153"/>
      <c r="N973" s="153"/>
      <c r="O973" s="153"/>
      <c r="P973" s="153"/>
      <c r="Q973" s="153"/>
      <c r="R973" s="153"/>
      <c r="S973" s="156"/>
      <c r="T973" s="153"/>
      <c r="U973" s="153"/>
      <c r="V973" s="153"/>
      <c r="W973" s="153"/>
      <c r="X973" s="153"/>
    </row>
    <row r="974" spans="1:24" s="155" customFormat="1" x14ac:dyDescent="0.35">
      <c r="A974" s="163"/>
      <c r="B974" s="153"/>
      <c r="C974" s="153"/>
      <c r="D974" s="153"/>
      <c r="E974" s="153"/>
      <c r="F974" s="153"/>
      <c r="G974" s="153"/>
      <c r="H974" s="153"/>
      <c r="I974" s="153"/>
      <c r="J974" s="153"/>
      <c r="K974" s="153"/>
      <c r="N974" s="153"/>
      <c r="O974" s="153"/>
      <c r="P974" s="153"/>
      <c r="Q974" s="153"/>
      <c r="R974" s="153"/>
      <c r="S974" s="156"/>
      <c r="T974" s="153"/>
      <c r="U974" s="153"/>
      <c r="V974" s="153"/>
      <c r="W974" s="153"/>
      <c r="X974" s="153"/>
    </row>
    <row r="975" spans="1:24" s="155" customFormat="1" x14ac:dyDescent="0.35">
      <c r="A975" s="163"/>
      <c r="B975" s="153"/>
      <c r="C975" s="153"/>
      <c r="D975" s="153"/>
      <c r="E975" s="153"/>
      <c r="F975" s="153"/>
      <c r="G975" s="153"/>
      <c r="H975" s="153"/>
      <c r="I975" s="153"/>
      <c r="J975" s="153"/>
      <c r="K975" s="153"/>
      <c r="N975" s="153"/>
      <c r="O975" s="153"/>
      <c r="P975" s="153"/>
      <c r="Q975" s="153"/>
      <c r="R975" s="153"/>
      <c r="S975" s="156"/>
      <c r="T975" s="153"/>
      <c r="U975" s="153"/>
      <c r="V975" s="153"/>
      <c r="W975" s="153"/>
      <c r="X975" s="153"/>
    </row>
    <row r="976" spans="1:24" s="155" customFormat="1" x14ac:dyDescent="0.35">
      <c r="A976" s="163"/>
      <c r="B976" s="153"/>
      <c r="C976" s="153"/>
      <c r="D976" s="153"/>
      <c r="E976" s="153"/>
      <c r="F976" s="153"/>
      <c r="G976" s="153"/>
      <c r="H976" s="153"/>
      <c r="I976" s="153"/>
      <c r="J976" s="153"/>
      <c r="K976" s="153"/>
      <c r="N976" s="153"/>
      <c r="O976" s="153"/>
      <c r="P976" s="153"/>
      <c r="Q976" s="153"/>
      <c r="R976" s="153"/>
      <c r="S976" s="156"/>
      <c r="T976" s="153"/>
      <c r="U976" s="153"/>
      <c r="V976" s="153"/>
      <c r="W976" s="153"/>
      <c r="X976" s="153"/>
    </row>
    <row r="977" spans="1:24" s="155" customFormat="1" x14ac:dyDescent="0.35">
      <c r="A977" s="163"/>
      <c r="B977" s="153"/>
      <c r="C977" s="153"/>
      <c r="D977" s="153"/>
      <c r="E977" s="153"/>
      <c r="F977" s="153"/>
      <c r="G977" s="153"/>
      <c r="H977" s="153"/>
      <c r="I977" s="153"/>
      <c r="J977" s="153"/>
      <c r="K977" s="153"/>
      <c r="N977" s="153"/>
      <c r="O977" s="153"/>
      <c r="P977" s="153"/>
      <c r="Q977" s="153"/>
      <c r="R977" s="153"/>
      <c r="S977" s="156"/>
      <c r="T977" s="153"/>
      <c r="U977" s="153"/>
      <c r="V977" s="153"/>
      <c r="W977" s="153"/>
      <c r="X977" s="153"/>
    </row>
    <row r="978" spans="1:24" s="155" customFormat="1" x14ac:dyDescent="0.35">
      <c r="A978" s="163"/>
      <c r="B978" s="153"/>
      <c r="C978" s="153"/>
      <c r="D978" s="153"/>
      <c r="E978" s="153"/>
      <c r="F978" s="153"/>
      <c r="G978" s="153"/>
      <c r="H978" s="153"/>
      <c r="I978" s="153"/>
      <c r="J978" s="153"/>
      <c r="K978" s="153"/>
      <c r="N978" s="153"/>
      <c r="O978" s="153"/>
      <c r="P978" s="153"/>
      <c r="Q978" s="153"/>
      <c r="R978" s="153"/>
      <c r="S978" s="156"/>
      <c r="T978" s="153"/>
      <c r="U978" s="153"/>
      <c r="V978" s="153"/>
      <c r="W978" s="153"/>
      <c r="X978" s="153"/>
    </row>
    <row r="979" spans="1:24" s="155" customFormat="1" x14ac:dyDescent="0.35">
      <c r="A979" s="163"/>
      <c r="B979" s="153"/>
      <c r="C979" s="153"/>
      <c r="D979" s="153"/>
      <c r="E979" s="153"/>
      <c r="F979" s="153"/>
      <c r="G979" s="153"/>
      <c r="H979" s="153"/>
      <c r="I979" s="153"/>
      <c r="J979" s="153"/>
      <c r="K979" s="153"/>
      <c r="N979" s="153"/>
      <c r="O979" s="153"/>
      <c r="P979" s="153"/>
      <c r="Q979" s="153"/>
      <c r="R979" s="153"/>
      <c r="S979" s="156"/>
      <c r="T979" s="153"/>
      <c r="U979" s="153"/>
      <c r="V979" s="153"/>
      <c r="W979" s="153"/>
      <c r="X979" s="153"/>
    </row>
    <row r="980" spans="1:24" s="155" customFormat="1" x14ac:dyDescent="0.35">
      <c r="A980" s="163"/>
      <c r="B980" s="153"/>
      <c r="C980" s="153"/>
      <c r="D980" s="153"/>
      <c r="E980" s="153"/>
      <c r="F980" s="153"/>
      <c r="G980" s="153"/>
      <c r="H980" s="153"/>
      <c r="I980" s="153"/>
      <c r="J980" s="153"/>
      <c r="K980" s="153"/>
      <c r="N980" s="153"/>
      <c r="O980" s="153"/>
      <c r="P980" s="153"/>
      <c r="Q980" s="153"/>
      <c r="R980" s="153"/>
      <c r="S980" s="156"/>
      <c r="T980" s="153"/>
      <c r="U980" s="153"/>
      <c r="V980" s="153"/>
      <c r="W980" s="153"/>
      <c r="X980" s="153"/>
    </row>
    <row r="981" spans="1:24" s="155" customFormat="1" x14ac:dyDescent="0.35">
      <c r="A981" s="163"/>
      <c r="B981" s="153"/>
      <c r="C981" s="153"/>
      <c r="D981" s="153"/>
      <c r="E981" s="153"/>
      <c r="F981" s="153"/>
      <c r="G981" s="153"/>
      <c r="H981" s="153"/>
      <c r="I981" s="153"/>
      <c r="J981" s="153"/>
      <c r="K981" s="153"/>
      <c r="N981" s="153"/>
      <c r="O981" s="153"/>
      <c r="P981" s="153"/>
      <c r="Q981" s="153"/>
      <c r="R981" s="153"/>
      <c r="S981" s="156"/>
      <c r="T981" s="153"/>
      <c r="U981" s="153"/>
      <c r="V981" s="153"/>
      <c r="W981" s="153"/>
      <c r="X981" s="153"/>
    </row>
    <row r="982" spans="1:24" s="155" customFormat="1" x14ac:dyDescent="0.35">
      <c r="A982" s="163"/>
      <c r="B982" s="153"/>
      <c r="C982" s="153"/>
      <c r="D982" s="153"/>
      <c r="E982" s="153"/>
      <c r="F982" s="153"/>
      <c r="G982" s="153"/>
      <c r="H982" s="153"/>
      <c r="I982" s="153"/>
      <c r="J982" s="153"/>
      <c r="K982" s="153"/>
      <c r="N982" s="153"/>
      <c r="O982" s="153"/>
      <c r="P982" s="153"/>
      <c r="Q982" s="153"/>
      <c r="R982" s="153"/>
      <c r="S982" s="156"/>
      <c r="T982" s="153"/>
      <c r="U982" s="153"/>
      <c r="V982" s="153"/>
      <c r="W982" s="153"/>
      <c r="X982" s="153"/>
    </row>
    <row r="983" spans="1:24" s="155" customFormat="1" x14ac:dyDescent="0.35">
      <c r="A983" s="163"/>
      <c r="B983" s="153"/>
      <c r="C983" s="153"/>
      <c r="D983" s="153"/>
      <c r="E983" s="153"/>
      <c r="F983" s="153"/>
      <c r="G983" s="153"/>
      <c r="H983" s="153"/>
      <c r="I983" s="153"/>
      <c r="J983" s="153"/>
      <c r="K983" s="153"/>
      <c r="N983" s="153"/>
      <c r="O983" s="153"/>
      <c r="P983" s="153"/>
      <c r="Q983" s="153"/>
      <c r="R983" s="153"/>
      <c r="S983" s="156"/>
      <c r="T983" s="153"/>
      <c r="U983" s="153"/>
      <c r="V983" s="153"/>
      <c r="W983" s="153"/>
      <c r="X983" s="153"/>
    </row>
    <row r="984" spans="1:24" s="155" customFormat="1" x14ac:dyDescent="0.35">
      <c r="A984" s="163"/>
      <c r="B984" s="153"/>
      <c r="C984" s="153"/>
      <c r="D984" s="153"/>
      <c r="E984" s="153"/>
      <c r="F984" s="153"/>
      <c r="G984" s="153"/>
      <c r="H984" s="153"/>
      <c r="I984" s="153"/>
      <c r="J984" s="153"/>
      <c r="K984" s="153"/>
      <c r="N984" s="153"/>
      <c r="O984" s="153"/>
      <c r="P984" s="153"/>
      <c r="Q984" s="153"/>
      <c r="R984" s="153"/>
      <c r="S984" s="156"/>
      <c r="T984" s="153"/>
      <c r="U984" s="153"/>
      <c r="V984" s="153"/>
      <c r="W984" s="153"/>
      <c r="X984" s="153"/>
    </row>
    <row r="985" spans="1:24" s="155" customFormat="1" x14ac:dyDescent="0.35">
      <c r="A985" s="163"/>
      <c r="B985" s="153"/>
      <c r="C985" s="153"/>
      <c r="D985" s="153"/>
      <c r="E985" s="153"/>
      <c r="F985" s="153"/>
      <c r="G985" s="153"/>
      <c r="H985" s="153"/>
      <c r="I985" s="153"/>
      <c r="J985" s="153"/>
      <c r="K985" s="153"/>
      <c r="N985" s="153"/>
      <c r="O985" s="153"/>
      <c r="P985" s="153"/>
      <c r="Q985" s="153"/>
      <c r="R985" s="153"/>
      <c r="S985" s="156"/>
      <c r="T985" s="153"/>
      <c r="U985" s="153"/>
      <c r="V985" s="153"/>
      <c r="W985" s="153"/>
      <c r="X985" s="153"/>
    </row>
    <row r="986" spans="1:24" s="155" customFormat="1" x14ac:dyDescent="0.35">
      <c r="A986" s="163"/>
      <c r="B986" s="153"/>
      <c r="C986" s="153"/>
      <c r="D986" s="153"/>
      <c r="E986" s="153"/>
      <c r="F986" s="153"/>
      <c r="G986" s="153"/>
      <c r="H986" s="153"/>
      <c r="I986" s="153"/>
      <c r="J986" s="153"/>
      <c r="K986" s="153"/>
      <c r="N986" s="153"/>
      <c r="O986" s="153"/>
      <c r="P986" s="153"/>
      <c r="Q986" s="153"/>
      <c r="R986" s="153"/>
      <c r="S986" s="156"/>
      <c r="T986" s="153"/>
      <c r="U986" s="153"/>
      <c r="V986" s="153"/>
      <c r="W986" s="153"/>
      <c r="X986" s="153"/>
    </row>
    <row r="987" spans="1:24" s="155" customFormat="1" x14ac:dyDescent="0.35">
      <c r="A987" s="163"/>
      <c r="B987" s="153"/>
      <c r="C987" s="153"/>
      <c r="D987" s="153"/>
      <c r="E987" s="153"/>
      <c r="F987" s="153"/>
      <c r="G987" s="153"/>
      <c r="H987" s="153"/>
      <c r="I987" s="153"/>
      <c r="J987" s="153"/>
      <c r="K987" s="153"/>
      <c r="N987" s="153"/>
      <c r="O987" s="153"/>
      <c r="P987" s="153"/>
      <c r="Q987" s="153"/>
      <c r="R987" s="153"/>
      <c r="S987" s="156"/>
      <c r="T987" s="153"/>
      <c r="U987" s="153"/>
      <c r="V987" s="153"/>
      <c r="W987" s="153"/>
      <c r="X987" s="153"/>
    </row>
    <row r="988" spans="1:24" s="155" customFormat="1" x14ac:dyDescent="0.35">
      <c r="A988" s="163"/>
      <c r="B988" s="153"/>
      <c r="C988" s="153"/>
      <c r="D988" s="153"/>
      <c r="E988" s="153"/>
      <c r="F988" s="153"/>
      <c r="G988" s="153"/>
      <c r="H988" s="153"/>
      <c r="I988" s="153"/>
      <c r="J988" s="153"/>
      <c r="K988" s="153"/>
      <c r="N988" s="153"/>
      <c r="O988" s="153"/>
      <c r="P988" s="153"/>
      <c r="Q988" s="153"/>
      <c r="R988" s="153"/>
      <c r="S988" s="156"/>
      <c r="T988" s="153"/>
      <c r="U988" s="153"/>
      <c r="V988" s="153"/>
      <c r="W988" s="153"/>
      <c r="X988" s="153"/>
    </row>
    <row r="989" spans="1:24" s="155" customFormat="1" x14ac:dyDescent="0.35">
      <c r="A989" s="163"/>
      <c r="B989" s="153"/>
      <c r="C989" s="153"/>
      <c r="D989" s="153"/>
      <c r="E989" s="153"/>
      <c r="F989" s="153"/>
      <c r="G989" s="153"/>
      <c r="H989" s="153"/>
      <c r="I989" s="153"/>
      <c r="J989" s="153"/>
      <c r="K989" s="153"/>
      <c r="N989" s="153"/>
      <c r="O989" s="153"/>
      <c r="P989" s="153"/>
      <c r="Q989" s="153"/>
      <c r="R989" s="153"/>
      <c r="S989" s="156"/>
      <c r="T989" s="153"/>
      <c r="U989" s="153"/>
      <c r="V989" s="153"/>
      <c r="W989" s="153"/>
      <c r="X989" s="153"/>
    </row>
    <row r="990" spans="1:24" s="155" customFormat="1" x14ac:dyDescent="0.35">
      <c r="A990" s="163"/>
      <c r="B990" s="153"/>
      <c r="C990" s="153"/>
      <c r="D990" s="153"/>
      <c r="E990" s="153"/>
      <c r="F990" s="153"/>
      <c r="G990" s="153"/>
      <c r="H990" s="153"/>
      <c r="I990" s="153"/>
      <c r="J990" s="153"/>
      <c r="K990" s="153"/>
      <c r="N990" s="153"/>
      <c r="O990" s="153"/>
      <c r="P990" s="153"/>
      <c r="Q990" s="153"/>
      <c r="R990" s="153"/>
      <c r="S990" s="156"/>
      <c r="T990" s="153"/>
      <c r="U990" s="153"/>
      <c r="V990" s="153"/>
      <c r="W990" s="153"/>
      <c r="X990" s="153"/>
    </row>
    <row r="991" spans="1:24" s="155" customFormat="1" x14ac:dyDescent="0.35">
      <c r="A991" s="163"/>
      <c r="B991" s="153"/>
      <c r="C991" s="153"/>
      <c r="D991" s="153"/>
      <c r="E991" s="153"/>
      <c r="F991" s="153"/>
      <c r="G991" s="153"/>
      <c r="H991" s="153"/>
      <c r="I991" s="153"/>
      <c r="J991" s="153"/>
      <c r="K991" s="153"/>
      <c r="N991" s="153"/>
      <c r="O991" s="153"/>
      <c r="P991" s="153"/>
      <c r="Q991" s="153"/>
      <c r="R991" s="153"/>
      <c r="S991" s="156"/>
      <c r="T991" s="153"/>
      <c r="U991" s="153"/>
      <c r="V991" s="153"/>
      <c r="W991" s="153"/>
      <c r="X991" s="153"/>
    </row>
    <row r="992" spans="1:24" s="155" customFormat="1" x14ac:dyDescent="0.35">
      <c r="A992" s="163"/>
      <c r="B992" s="153"/>
      <c r="C992" s="153"/>
      <c r="D992" s="153"/>
      <c r="E992" s="153"/>
      <c r="F992" s="153"/>
      <c r="G992" s="153"/>
      <c r="H992" s="153"/>
      <c r="I992" s="153"/>
      <c r="J992" s="153"/>
      <c r="K992" s="153"/>
      <c r="N992" s="153"/>
      <c r="O992" s="153"/>
      <c r="P992" s="153"/>
      <c r="Q992" s="153"/>
      <c r="R992" s="153"/>
      <c r="S992" s="156"/>
      <c r="T992" s="153"/>
      <c r="U992" s="153"/>
      <c r="V992" s="153"/>
      <c r="W992" s="153"/>
      <c r="X992" s="153"/>
    </row>
    <row r="993" spans="1:24" s="155" customFormat="1" x14ac:dyDescent="0.35">
      <c r="A993" s="163"/>
      <c r="B993" s="153"/>
      <c r="C993" s="153"/>
      <c r="D993" s="153"/>
      <c r="E993" s="153"/>
      <c r="F993" s="153"/>
      <c r="G993" s="153"/>
      <c r="H993" s="153"/>
      <c r="I993" s="153"/>
      <c r="J993" s="153"/>
      <c r="K993" s="153"/>
      <c r="N993" s="153"/>
      <c r="O993" s="153"/>
      <c r="P993" s="153"/>
      <c r="Q993" s="153"/>
      <c r="R993" s="153"/>
      <c r="S993" s="156"/>
      <c r="T993" s="153"/>
      <c r="U993" s="153"/>
      <c r="V993" s="153"/>
      <c r="W993" s="153"/>
      <c r="X993" s="153"/>
    </row>
    <row r="994" spans="1:24" s="155" customFormat="1" x14ac:dyDescent="0.35">
      <c r="A994" s="163"/>
      <c r="B994" s="153"/>
      <c r="C994" s="153"/>
      <c r="D994" s="153"/>
      <c r="E994" s="153"/>
      <c r="F994" s="153"/>
      <c r="G994" s="153"/>
      <c r="H994" s="153"/>
      <c r="I994" s="153"/>
      <c r="J994" s="153"/>
      <c r="K994" s="153"/>
      <c r="N994" s="153"/>
      <c r="O994" s="153"/>
      <c r="P994" s="153"/>
      <c r="Q994" s="153"/>
      <c r="R994" s="153"/>
      <c r="S994" s="156"/>
      <c r="T994" s="153"/>
      <c r="U994" s="153"/>
      <c r="V994" s="153"/>
      <c r="W994" s="153"/>
      <c r="X994" s="153"/>
    </row>
    <row r="995" spans="1:24" s="155" customFormat="1" x14ac:dyDescent="0.35">
      <c r="A995" s="163"/>
      <c r="B995" s="153"/>
      <c r="C995" s="153"/>
      <c r="D995" s="153"/>
      <c r="E995" s="153"/>
      <c r="F995" s="153"/>
      <c r="G995" s="153"/>
      <c r="H995" s="153"/>
      <c r="I995" s="153"/>
      <c r="J995" s="153"/>
      <c r="K995" s="153"/>
      <c r="N995" s="153"/>
      <c r="O995" s="153"/>
      <c r="P995" s="153"/>
      <c r="Q995" s="153"/>
      <c r="R995" s="153"/>
      <c r="S995" s="156"/>
      <c r="T995" s="153"/>
      <c r="U995" s="153"/>
      <c r="V995" s="153"/>
      <c r="W995" s="153"/>
      <c r="X995" s="153"/>
    </row>
    <row r="996" spans="1:24" s="155" customFormat="1" x14ac:dyDescent="0.35">
      <c r="A996" s="163"/>
      <c r="B996" s="153"/>
      <c r="C996" s="153"/>
      <c r="D996" s="153"/>
      <c r="E996" s="153"/>
      <c r="F996" s="153"/>
      <c r="G996" s="153"/>
      <c r="H996" s="153"/>
      <c r="I996" s="153"/>
      <c r="J996" s="153"/>
      <c r="K996" s="153"/>
      <c r="N996" s="153"/>
      <c r="O996" s="153"/>
      <c r="P996" s="153"/>
      <c r="Q996" s="153"/>
      <c r="R996" s="153"/>
      <c r="S996" s="156"/>
      <c r="T996" s="153"/>
      <c r="U996" s="153"/>
      <c r="V996" s="153"/>
      <c r="W996" s="153"/>
      <c r="X996" s="153"/>
    </row>
    <row r="997" spans="1:24" s="155" customFormat="1" x14ac:dyDescent="0.35">
      <c r="A997" s="163"/>
      <c r="B997" s="153"/>
      <c r="C997" s="153"/>
      <c r="D997" s="153"/>
      <c r="E997" s="153"/>
      <c r="F997" s="153"/>
      <c r="G997" s="153"/>
      <c r="H997" s="153"/>
      <c r="I997" s="153"/>
      <c r="J997" s="153"/>
      <c r="K997" s="153"/>
      <c r="N997" s="153"/>
      <c r="O997" s="153"/>
      <c r="P997" s="153"/>
      <c r="Q997" s="153"/>
      <c r="R997" s="153"/>
      <c r="S997" s="156"/>
      <c r="T997" s="153"/>
      <c r="U997" s="153"/>
      <c r="V997" s="153"/>
      <c r="W997" s="153"/>
      <c r="X997" s="153"/>
    </row>
    <row r="998" spans="1:24" s="155" customFormat="1" x14ac:dyDescent="0.35">
      <c r="A998" s="163"/>
      <c r="B998" s="153"/>
      <c r="C998" s="153"/>
      <c r="D998" s="153"/>
      <c r="E998" s="153"/>
      <c r="F998" s="153"/>
      <c r="G998" s="153"/>
      <c r="H998" s="153"/>
      <c r="I998" s="153"/>
      <c r="J998" s="153"/>
      <c r="K998" s="153"/>
      <c r="N998" s="153"/>
      <c r="O998" s="153"/>
      <c r="P998" s="153"/>
      <c r="Q998" s="153"/>
      <c r="R998" s="153"/>
      <c r="S998" s="156"/>
      <c r="T998" s="153"/>
      <c r="U998" s="153"/>
      <c r="V998" s="153"/>
      <c r="W998" s="153"/>
      <c r="X998" s="153"/>
    </row>
    <row r="999" spans="1:24" s="155" customFormat="1" x14ac:dyDescent="0.35">
      <c r="A999" s="163"/>
      <c r="B999" s="153"/>
      <c r="C999" s="153"/>
      <c r="D999" s="153"/>
      <c r="E999" s="153"/>
      <c r="F999" s="153"/>
      <c r="G999" s="153"/>
      <c r="H999" s="153"/>
      <c r="I999" s="153"/>
      <c r="J999" s="153"/>
      <c r="K999" s="153"/>
      <c r="N999" s="153"/>
      <c r="O999" s="153"/>
      <c r="P999" s="153"/>
      <c r="Q999" s="153"/>
      <c r="R999" s="153"/>
      <c r="S999" s="156"/>
      <c r="T999" s="153"/>
      <c r="U999" s="153"/>
      <c r="V999" s="153"/>
      <c r="W999" s="153"/>
      <c r="X999" s="153"/>
    </row>
    <row r="1000" spans="1:24" s="155" customFormat="1" x14ac:dyDescent="0.35">
      <c r="A1000" s="163"/>
      <c r="B1000" s="153"/>
      <c r="C1000" s="153"/>
      <c r="D1000" s="153"/>
      <c r="E1000" s="153"/>
      <c r="F1000" s="153"/>
      <c r="G1000" s="153"/>
      <c r="H1000" s="153"/>
      <c r="I1000" s="153"/>
      <c r="J1000" s="153"/>
      <c r="K1000" s="153"/>
      <c r="N1000" s="153"/>
      <c r="O1000" s="153"/>
      <c r="P1000" s="153"/>
      <c r="Q1000" s="153"/>
      <c r="R1000" s="153"/>
      <c r="S1000" s="156"/>
      <c r="T1000" s="153"/>
      <c r="U1000" s="153"/>
      <c r="V1000" s="153"/>
      <c r="W1000" s="153"/>
      <c r="X1000" s="153"/>
    </row>
    <row r="1001" spans="1:24" s="155" customFormat="1" x14ac:dyDescent="0.35">
      <c r="A1001" s="163"/>
      <c r="B1001" s="153"/>
      <c r="C1001" s="153"/>
      <c r="D1001" s="153"/>
      <c r="E1001" s="153"/>
      <c r="F1001" s="153"/>
      <c r="G1001" s="153"/>
      <c r="H1001" s="153"/>
      <c r="I1001" s="153"/>
      <c r="J1001" s="153"/>
      <c r="K1001" s="153"/>
      <c r="N1001" s="153"/>
      <c r="O1001" s="153"/>
      <c r="P1001" s="153"/>
      <c r="Q1001" s="153"/>
      <c r="R1001" s="153"/>
      <c r="S1001" s="156"/>
      <c r="T1001" s="153"/>
      <c r="U1001" s="153"/>
      <c r="V1001" s="153"/>
      <c r="W1001" s="153"/>
      <c r="X1001" s="153"/>
    </row>
    <row r="1002" spans="1:24" s="155" customFormat="1" x14ac:dyDescent="0.35">
      <c r="A1002" s="163"/>
      <c r="B1002" s="153"/>
      <c r="C1002" s="153"/>
      <c r="D1002" s="153"/>
      <c r="E1002" s="153"/>
      <c r="F1002" s="153"/>
      <c r="G1002" s="153"/>
      <c r="H1002" s="153"/>
      <c r="I1002" s="153"/>
      <c r="J1002" s="153"/>
      <c r="K1002" s="153"/>
      <c r="N1002" s="153"/>
      <c r="O1002" s="153"/>
      <c r="P1002" s="153"/>
      <c r="Q1002" s="153"/>
      <c r="R1002" s="153"/>
      <c r="S1002" s="156"/>
      <c r="T1002" s="153"/>
      <c r="U1002" s="153"/>
      <c r="V1002" s="153"/>
      <c r="W1002" s="153"/>
      <c r="X1002" s="153"/>
    </row>
    <row r="1003" spans="1:24" s="155" customFormat="1" x14ac:dyDescent="0.35">
      <c r="A1003" s="163"/>
      <c r="B1003" s="153"/>
      <c r="C1003" s="153"/>
      <c r="D1003" s="153"/>
      <c r="E1003" s="153"/>
      <c r="F1003" s="153"/>
      <c r="G1003" s="153"/>
      <c r="H1003" s="153"/>
      <c r="I1003" s="153"/>
      <c r="J1003" s="153"/>
      <c r="K1003" s="153"/>
      <c r="N1003" s="153"/>
      <c r="O1003" s="153"/>
      <c r="P1003" s="153"/>
      <c r="Q1003" s="153"/>
      <c r="R1003" s="153"/>
      <c r="S1003" s="156"/>
      <c r="T1003" s="153"/>
      <c r="U1003" s="153"/>
      <c r="V1003" s="153"/>
      <c r="W1003" s="153"/>
      <c r="X1003" s="153"/>
    </row>
    <row r="1004" spans="1:24" s="155" customFormat="1" x14ac:dyDescent="0.35">
      <c r="A1004" s="163"/>
      <c r="B1004" s="153"/>
      <c r="C1004" s="153"/>
      <c r="D1004" s="153"/>
      <c r="E1004" s="153"/>
      <c r="F1004" s="153"/>
      <c r="G1004" s="153"/>
      <c r="H1004" s="153"/>
      <c r="I1004" s="153"/>
      <c r="J1004" s="153"/>
      <c r="K1004" s="153"/>
      <c r="N1004" s="153"/>
      <c r="O1004" s="153"/>
      <c r="P1004" s="153"/>
      <c r="Q1004" s="153"/>
      <c r="R1004" s="153"/>
      <c r="S1004" s="156"/>
      <c r="T1004" s="153"/>
      <c r="U1004" s="153"/>
      <c r="V1004" s="153"/>
      <c r="W1004" s="153"/>
      <c r="X1004" s="153"/>
    </row>
    <row r="1005" spans="1:24" s="155" customFormat="1" x14ac:dyDescent="0.35">
      <c r="A1005" s="163"/>
      <c r="B1005" s="153"/>
      <c r="C1005" s="153"/>
      <c r="D1005" s="153"/>
      <c r="E1005" s="153"/>
      <c r="F1005" s="153"/>
      <c r="G1005" s="153"/>
      <c r="H1005" s="153"/>
      <c r="I1005" s="153"/>
      <c r="J1005" s="153"/>
      <c r="K1005" s="153"/>
      <c r="N1005" s="153"/>
      <c r="O1005" s="153"/>
      <c r="P1005" s="153"/>
      <c r="Q1005" s="153"/>
      <c r="R1005" s="153"/>
      <c r="S1005" s="156"/>
      <c r="T1005" s="153"/>
      <c r="U1005" s="153"/>
      <c r="V1005" s="153"/>
      <c r="W1005" s="153"/>
      <c r="X1005" s="153"/>
    </row>
    <row r="1006" spans="1:24" s="155" customFormat="1" x14ac:dyDescent="0.35">
      <c r="A1006" s="163"/>
      <c r="B1006" s="153"/>
      <c r="C1006" s="153"/>
      <c r="D1006" s="153"/>
      <c r="E1006" s="153"/>
      <c r="F1006" s="153"/>
      <c r="G1006" s="153"/>
      <c r="H1006" s="153"/>
      <c r="I1006" s="153"/>
      <c r="J1006" s="153"/>
      <c r="K1006" s="153"/>
      <c r="N1006" s="153"/>
      <c r="O1006" s="153"/>
      <c r="P1006" s="153"/>
      <c r="Q1006" s="153"/>
      <c r="R1006" s="153"/>
      <c r="S1006" s="156"/>
      <c r="T1006" s="153"/>
      <c r="U1006" s="153"/>
      <c r="V1006" s="153"/>
      <c r="W1006" s="153"/>
      <c r="X1006" s="153"/>
    </row>
    <row r="1007" spans="1:24" s="155" customFormat="1" x14ac:dyDescent="0.35">
      <c r="A1007" s="163"/>
      <c r="B1007" s="153"/>
      <c r="C1007" s="153"/>
      <c r="D1007" s="153"/>
      <c r="E1007" s="153"/>
      <c r="F1007" s="153"/>
      <c r="G1007" s="153"/>
      <c r="H1007" s="153"/>
      <c r="I1007" s="153"/>
      <c r="J1007" s="153"/>
      <c r="K1007" s="153"/>
      <c r="N1007" s="153"/>
      <c r="O1007" s="153"/>
      <c r="P1007" s="153"/>
      <c r="Q1007" s="153"/>
      <c r="R1007" s="153"/>
      <c r="S1007" s="156"/>
      <c r="T1007" s="153"/>
      <c r="U1007" s="153"/>
      <c r="V1007" s="153"/>
      <c r="W1007" s="153"/>
      <c r="X1007" s="153"/>
    </row>
    <row r="1008" spans="1:24" s="155" customFormat="1" x14ac:dyDescent="0.35">
      <c r="A1008" s="163"/>
      <c r="B1008" s="153"/>
      <c r="C1008" s="153"/>
      <c r="D1008" s="153"/>
      <c r="E1008" s="153"/>
      <c r="F1008" s="153"/>
      <c r="G1008" s="153"/>
      <c r="H1008" s="153"/>
      <c r="I1008" s="153"/>
      <c r="J1008" s="153"/>
      <c r="K1008" s="153"/>
      <c r="N1008" s="153"/>
      <c r="O1008" s="153"/>
      <c r="P1008" s="153"/>
      <c r="Q1008" s="153"/>
      <c r="R1008" s="153"/>
      <c r="S1008" s="156"/>
      <c r="T1008" s="153"/>
      <c r="U1008" s="153"/>
      <c r="V1008" s="153"/>
      <c r="W1008" s="153"/>
      <c r="X1008" s="153"/>
    </row>
    <row r="1009" spans="1:24" s="155" customFormat="1" x14ac:dyDescent="0.35">
      <c r="A1009" s="163"/>
      <c r="B1009" s="153"/>
      <c r="C1009" s="153"/>
      <c r="D1009" s="153"/>
      <c r="E1009" s="153"/>
      <c r="F1009" s="153"/>
      <c r="G1009" s="153"/>
      <c r="H1009" s="153"/>
      <c r="I1009" s="153"/>
      <c r="J1009" s="153"/>
      <c r="K1009" s="153"/>
      <c r="N1009" s="153"/>
      <c r="O1009" s="153"/>
      <c r="P1009" s="153"/>
      <c r="Q1009" s="153"/>
      <c r="R1009" s="153"/>
      <c r="S1009" s="156"/>
      <c r="T1009" s="153"/>
      <c r="U1009" s="153"/>
      <c r="V1009" s="153"/>
      <c r="W1009" s="153"/>
      <c r="X1009" s="153"/>
    </row>
    <row r="1010" spans="1:24" s="155" customFormat="1" x14ac:dyDescent="0.35">
      <c r="A1010" s="163"/>
      <c r="B1010" s="153"/>
      <c r="C1010" s="153"/>
      <c r="D1010" s="153"/>
      <c r="E1010" s="153"/>
      <c r="F1010" s="153"/>
      <c r="G1010" s="153"/>
      <c r="H1010" s="153"/>
      <c r="I1010" s="153"/>
      <c r="J1010" s="153"/>
      <c r="K1010" s="153"/>
      <c r="N1010" s="153"/>
      <c r="O1010" s="153"/>
      <c r="P1010" s="153"/>
      <c r="Q1010" s="153"/>
      <c r="R1010" s="153"/>
      <c r="S1010" s="156"/>
      <c r="T1010" s="153"/>
      <c r="U1010" s="153"/>
      <c r="V1010" s="153"/>
      <c r="W1010" s="153"/>
      <c r="X1010" s="153"/>
    </row>
    <row r="1011" spans="1:24" s="155" customFormat="1" x14ac:dyDescent="0.35">
      <c r="A1011" s="163"/>
      <c r="B1011" s="153"/>
      <c r="C1011" s="153"/>
      <c r="D1011" s="153"/>
      <c r="E1011" s="153"/>
      <c r="F1011" s="153"/>
      <c r="G1011" s="153"/>
      <c r="H1011" s="153"/>
      <c r="I1011" s="153"/>
      <c r="J1011" s="153"/>
      <c r="K1011" s="153"/>
      <c r="N1011" s="153"/>
      <c r="O1011" s="153"/>
      <c r="P1011" s="153"/>
      <c r="Q1011" s="153"/>
      <c r="R1011" s="153"/>
      <c r="S1011" s="156"/>
      <c r="T1011" s="153"/>
      <c r="U1011" s="153"/>
      <c r="V1011" s="153"/>
      <c r="W1011" s="153"/>
      <c r="X1011" s="153"/>
    </row>
    <row r="1012" spans="1:24" s="155" customFormat="1" x14ac:dyDescent="0.35">
      <c r="A1012" s="163"/>
      <c r="B1012" s="153"/>
      <c r="C1012" s="153"/>
      <c r="D1012" s="153"/>
      <c r="E1012" s="153"/>
      <c r="F1012" s="153"/>
      <c r="G1012" s="153"/>
      <c r="H1012" s="153"/>
      <c r="I1012" s="153"/>
      <c r="J1012" s="153"/>
      <c r="K1012" s="153"/>
      <c r="N1012" s="153"/>
      <c r="O1012" s="153"/>
      <c r="P1012" s="153"/>
      <c r="Q1012" s="153"/>
      <c r="R1012" s="153"/>
      <c r="S1012" s="156"/>
      <c r="T1012" s="153"/>
      <c r="U1012" s="153"/>
      <c r="V1012" s="153"/>
      <c r="W1012" s="153"/>
      <c r="X1012" s="153"/>
    </row>
    <row r="1013" spans="1:24" s="155" customFormat="1" x14ac:dyDescent="0.35">
      <c r="A1013" s="163"/>
      <c r="B1013" s="153"/>
      <c r="C1013" s="153"/>
      <c r="D1013" s="153"/>
      <c r="E1013" s="153"/>
      <c r="F1013" s="153"/>
      <c r="G1013" s="153"/>
      <c r="H1013" s="153"/>
      <c r="I1013" s="153"/>
      <c r="J1013" s="153"/>
      <c r="K1013" s="153"/>
      <c r="N1013" s="153"/>
      <c r="O1013" s="153"/>
      <c r="P1013" s="153"/>
      <c r="Q1013" s="153"/>
      <c r="R1013" s="153"/>
      <c r="S1013" s="156"/>
      <c r="T1013" s="153"/>
      <c r="U1013" s="153"/>
      <c r="V1013" s="153"/>
      <c r="W1013" s="153"/>
      <c r="X1013" s="153"/>
    </row>
    <row r="1014" spans="1:24" s="155" customFormat="1" x14ac:dyDescent="0.35">
      <c r="A1014" s="163"/>
      <c r="B1014" s="153"/>
      <c r="C1014" s="153"/>
      <c r="D1014" s="153"/>
      <c r="E1014" s="153"/>
      <c r="F1014" s="153"/>
      <c r="G1014" s="153"/>
      <c r="H1014" s="153"/>
      <c r="I1014" s="153"/>
      <c r="J1014" s="153"/>
      <c r="K1014" s="153"/>
      <c r="N1014" s="153"/>
      <c r="O1014" s="153"/>
      <c r="P1014" s="153"/>
      <c r="Q1014" s="153"/>
      <c r="R1014" s="153"/>
      <c r="S1014" s="156"/>
      <c r="T1014" s="153"/>
      <c r="U1014" s="153"/>
      <c r="V1014" s="153"/>
      <c r="W1014" s="153"/>
      <c r="X1014" s="153"/>
    </row>
    <row r="1015" spans="1:24" s="155" customFormat="1" x14ac:dyDescent="0.35">
      <c r="A1015" s="163"/>
      <c r="B1015" s="153"/>
      <c r="C1015" s="153"/>
      <c r="D1015" s="153"/>
      <c r="E1015" s="153"/>
      <c r="F1015" s="153"/>
      <c r="G1015" s="153"/>
      <c r="H1015" s="153"/>
      <c r="I1015" s="153"/>
      <c r="J1015" s="153"/>
      <c r="K1015" s="153"/>
      <c r="N1015" s="153"/>
      <c r="O1015" s="153"/>
      <c r="P1015" s="153"/>
      <c r="Q1015" s="153"/>
      <c r="R1015" s="153"/>
      <c r="S1015" s="156"/>
      <c r="T1015" s="153"/>
      <c r="U1015" s="153"/>
      <c r="V1015" s="153"/>
      <c r="W1015" s="153"/>
      <c r="X1015" s="153"/>
    </row>
    <row r="1016" spans="1:24" s="155" customFormat="1" x14ac:dyDescent="0.35">
      <c r="A1016" s="163"/>
      <c r="B1016" s="153"/>
      <c r="C1016" s="153"/>
      <c r="D1016" s="153"/>
      <c r="E1016" s="153"/>
      <c r="F1016" s="153"/>
      <c r="G1016" s="153"/>
      <c r="H1016" s="153"/>
      <c r="I1016" s="153"/>
      <c r="J1016" s="153"/>
      <c r="K1016" s="153"/>
      <c r="N1016" s="153"/>
      <c r="O1016" s="153"/>
      <c r="P1016" s="153"/>
      <c r="Q1016" s="153"/>
      <c r="R1016" s="153"/>
      <c r="S1016" s="156"/>
      <c r="T1016" s="153"/>
      <c r="U1016" s="153"/>
      <c r="V1016" s="153"/>
      <c r="W1016" s="153"/>
      <c r="X1016" s="153"/>
    </row>
    <row r="1017" spans="1:24" s="155" customFormat="1" x14ac:dyDescent="0.35">
      <c r="A1017" s="163"/>
      <c r="B1017" s="153"/>
      <c r="C1017" s="153"/>
      <c r="D1017" s="153"/>
      <c r="E1017" s="153"/>
      <c r="F1017" s="153"/>
      <c r="G1017" s="153"/>
      <c r="H1017" s="153"/>
      <c r="I1017" s="153"/>
      <c r="J1017" s="153"/>
      <c r="K1017" s="153"/>
      <c r="N1017" s="153"/>
      <c r="O1017" s="153"/>
      <c r="P1017" s="153"/>
      <c r="Q1017" s="153"/>
      <c r="R1017" s="153"/>
      <c r="S1017" s="156"/>
      <c r="T1017" s="153"/>
      <c r="U1017" s="153"/>
      <c r="V1017" s="153"/>
      <c r="W1017" s="153"/>
      <c r="X1017" s="153"/>
    </row>
    <row r="1018" spans="1:24" s="155" customFormat="1" x14ac:dyDescent="0.35">
      <c r="A1018" s="163"/>
      <c r="B1018" s="153"/>
      <c r="C1018" s="153"/>
      <c r="D1018" s="153"/>
      <c r="E1018" s="153"/>
      <c r="F1018" s="153"/>
      <c r="G1018" s="153"/>
      <c r="H1018" s="153"/>
      <c r="I1018" s="153"/>
      <c r="J1018" s="153"/>
      <c r="K1018" s="153"/>
      <c r="N1018" s="153"/>
      <c r="O1018" s="153"/>
      <c r="P1018" s="153"/>
      <c r="Q1018" s="153"/>
      <c r="R1018" s="153"/>
      <c r="S1018" s="156"/>
      <c r="T1018" s="153"/>
      <c r="U1018" s="153"/>
      <c r="V1018" s="153"/>
      <c r="W1018" s="153"/>
      <c r="X1018" s="153"/>
    </row>
    <row r="1019" spans="1:24" s="155" customFormat="1" x14ac:dyDescent="0.35">
      <c r="A1019" s="163"/>
      <c r="B1019" s="153"/>
      <c r="C1019" s="153"/>
      <c r="D1019" s="153"/>
      <c r="E1019" s="153"/>
      <c r="F1019" s="153"/>
      <c r="G1019" s="153"/>
      <c r="H1019" s="153"/>
      <c r="I1019" s="153"/>
      <c r="J1019" s="153"/>
      <c r="K1019" s="153"/>
      <c r="N1019" s="153"/>
      <c r="O1019" s="153"/>
      <c r="P1019" s="153"/>
      <c r="Q1019" s="153"/>
      <c r="R1019" s="153"/>
      <c r="S1019" s="156"/>
      <c r="T1019" s="153"/>
      <c r="U1019" s="153"/>
      <c r="V1019" s="153"/>
      <c r="W1019" s="153"/>
      <c r="X1019" s="153"/>
    </row>
    <row r="1020" spans="1:24" s="155" customFormat="1" x14ac:dyDescent="0.35">
      <c r="A1020" s="163"/>
      <c r="B1020" s="153"/>
      <c r="C1020" s="153"/>
      <c r="D1020" s="153"/>
      <c r="E1020" s="153"/>
      <c r="F1020" s="153"/>
      <c r="G1020" s="153"/>
      <c r="H1020" s="153"/>
      <c r="I1020" s="153"/>
      <c r="J1020" s="153"/>
      <c r="K1020" s="153"/>
      <c r="N1020" s="153"/>
      <c r="O1020" s="153"/>
      <c r="P1020" s="153"/>
      <c r="Q1020" s="153"/>
      <c r="R1020" s="153"/>
      <c r="S1020" s="156"/>
      <c r="T1020" s="153"/>
      <c r="U1020" s="153"/>
      <c r="V1020" s="153"/>
      <c r="W1020" s="153"/>
      <c r="X1020" s="153"/>
    </row>
    <row r="1021" spans="1:24" s="155" customFormat="1" x14ac:dyDescent="0.35">
      <c r="A1021" s="163"/>
      <c r="B1021" s="153"/>
      <c r="C1021" s="153"/>
      <c r="D1021" s="153"/>
      <c r="E1021" s="153"/>
      <c r="F1021" s="153"/>
      <c r="G1021" s="153"/>
      <c r="H1021" s="153"/>
      <c r="I1021" s="153"/>
      <c r="J1021" s="153"/>
      <c r="K1021" s="153"/>
      <c r="N1021" s="153"/>
      <c r="O1021" s="153"/>
      <c r="P1021" s="153"/>
      <c r="Q1021" s="153"/>
      <c r="R1021" s="153"/>
      <c r="S1021" s="156"/>
      <c r="T1021" s="153"/>
      <c r="U1021" s="153"/>
      <c r="V1021" s="153"/>
      <c r="W1021" s="153"/>
      <c r="X1021" s="153"/>
    </row>
  </sheetData>
  <sheetProtection algorithmName="SHA-512" hashValue="Mm0Gw3ytvwp6yjkgmvwRvojpzs6SjtKgoGPBs2CJZaDnm8YSEi4fjdORr5ANbPm3+JWlw36lYHHp9ItJwQadHg==" saltValue="QP1F78c69c6395F/Efmo7A==" spinCount="100000" sheet="1" formatCells="0" formatColumns="0" formatRows="0" insertColumns="0" insertRows="0" insertHyperlinks="0"/>
  <mergeCells count="3">
    <mergeCell ref="D5:J7"/>
    <mergeCell ref="A2:B2"/>
    <mergeCell ref="A1:B1"/>
  </mergeCells>
  <conditionalFormatting sqref="A1:A2 A13:C13 A193:C1048576 A6:B12">
    <cfRule type="beginsWith" dxfId="411" priority="121" operator="beginsWith" text="COMPLETE">
      <formula>LEFT(A1,LEN("COMPLETE"))="COMPLETE"</formula>
    </cfRule>
    <cfRule type="containsText" dxfId="410" priority="122" operator="containsText" text="INCOMPLETE">
      <formula>NOT(ISERROR(SEARCH("INCOMPLETE",A1)))</formula>
    </cfRule>
  </conditionalFormatting>
  <conditionalFormatting sqref="C3:C12">
    <cfRule type="beginsWith" dxfId="409" priority="112" operator="beginsWith" text="COMPLETE">
      <formula>LEFT(C3,LEN("COMPLETE"))="COMPLETE"</formula>
    </cfRule>
    <cfRule type="containsText" dxfId="408" priority="113" operator="containsText" text="INCOMPLETE">
      <formula>NOT(ISERROR(SEARCH("INCOMPLETE",C3)))</formula>
    </cfRule>
  </conditionalFormatting>
  <conditionalFormatting sqref="C3">
    <cfRule type="containsText" dxfId="407" priority="111" operator="containsText" text="SHEET COMPLETE">
      <formula>NOT(ISERROR(SEARCH("SHEET COMPLETE",C3)))</formula>
    </cfRule>
  </conditionalFormatting>
  <conditionalFormatting sqref="K6">
    <cfRule type="beginsWith" dxfId="406" priority="17" operator="beginsWith" text="COMPLETE">
      <formula>LEFT(K6,LEN("COMPLETE"))="COMPLETE"</formula>
    </cfRule>
    <cfRule type="containsText" dxfId="405" priority="18" operator="containsText" text="INCOMPLETE">
      <formula>NOT(ISERROR(SEARCH("INCOMPLETE",K6)))</formula>
    </cfRule>
  </conditionalFormatting>
  <conditionalFormatting sqref="L16:L192 F16:F192 B16:B192">
    <cfRule type="expression" dxfId="404" priority="5">
      <formula>MOD(ROW(),2)&lt;&gt;0</formula>
    </cfRule>
    <cfRule type="expression" dxfId="403" priority="6">
      <formula>MOD(ROW(),2)=0</formula>
    </cfRule>
  </conditionalFormatting>
  <conditionalFormatting sqref="A1:XFD2 A4:XFD8 B3:XFD3 A9:C11 F9:XFD11 A12:XFD1048576">
    <cfRule type="expression" dxfId="402" priority="3">
      <formula>AND(_xlfn.ISFORMULA(A1),MOD(ROW(),2)=0)</formula>
    </cfRule>
    <cfRule type="expression" dxfId="401" priority="4">
      <formula>_xlfn.ISFORMULA(INDIRECT("rc",FALSE))</formula>
    </cfRule>
  </conditionalFormatting>
  <conditionalFormatting sqref="D9 D10:E11">
    <cfRule type="expression" dxfId="400" priority="1">
      <formula>AND(_xlfn.ISFORMULA(D9),MOD(ROW(),2)=0)</formula>
    </cfRule>
    <cfRule type="expression" dxfId="399" priority="2">
      <formula>_xlfn.ISFORMULA(INDIRECT("rc",FALSE))</formula>
    </cfRule>
  </conditionalFormatting>
  <dataValidations count="6">
    <dataValidation type="list" allowBlank="1" showInputMessage="1" showErrorMessage="1" sqref="B7" xr:uid="{906737EF-13C8-442F-969A-35D580B2BFF3}">
      <formula1>"Select choice here,Design Team Project, E-IDEAS Project, Clubs+Chapters Project, Other Projects"</formula1>
    </dataValidation>
    <dataValidation type="list" allowBlank="1" showInputMessage="1" showErrorMessage="1" sqref="L16:L192" xr:uid="{CA187650-F98B-4E0A-BA95-BA1D8C222593}">
      <formula1>"Yes,No"</formula1>
    </dataValidation>
    <dataValidation type="list" allowBlank="1" showInputMessage="1" showErrorMessage="1" sqref="B3" xr:uid="{73871687-5559-4047-86C0-5F00BADE9472}">
      <formula1>"Select choice here, Yes"</formula1>
    </dataValidation>
    <dataValidation type="list" allowBlank="1" showErrorMessage="1" sqref="B17:B192 B16" xr:uid="{3CAB3543-4327-40C1-8F22-407752CFDF9D}">
      <formula1>"Prototype, Competition, Administrative (Project-specific)"</formula1>
    </dataValidation>
    <dataValidation type="list" allowBlank="1" showInputMessage="1" showErrorMessage="1" sqref="S15:S192" xr:uid="{9EF60EFC-14AC-4DB9-BB3B-6DABA36286DE}">
      <formula1>#REF!</formula1>
    </dataValidation>
    <dataValidation type="list" allowBlank="1" showInputMessage="1" showErrorMessage="1" sqref="B8" xr:uid="{1CA3DF76-78B0-4CF4-8CEE-C7142AABB6A0}">
      <formula1>"Select choice here, Yes, No"</formula1>
    </dataValidation>
  </dataValidations>
  <pageMargins left="0.7" right="0.7" top="0.75" bottom="0.75" header="0.3" footer="0.3"/>
  <pageSetup orientation="portrait" horizontalDpi="300" verticalDpi="300" r:id="rId1"/>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5C31808D-5E67-4A1B-984D-5B7B3425A9C0}">
          <x14:formula1>
            <xm:f>'C:\Users\raiaank\Downloads\[TEAMNAME-Funding-Application-PAF-2022-2023-Term-2 (3).xlsx]dataval'!#REF!</xm:f>
          </x14:formula1>
          <xm:sqref>O193:O854</xm:sqref>
        </x14:dataValidation>
        <x14:dataValidation type="list" allowBlank="1" showErrorMessage="1" xr:uid="{B63F5B6B-6170-4264-A2AF-99313E771351}">
          <x14:formula1>
            <xm:f>'Group Information'!$A$19:$A$25</xm:f>
          </x14:formula1>
          <xm:sqref>F16:F192</xm:sqref>
        </x14:dataValidation>
        <x14:dataValidation type="list" allowBlank="1" showErrorMessage="1" xr:uid="{A15EA7CA-57C7-40BD-A5D8-A460A09C5DC8}">
          <x14:formula1>
            <xm:f>'C:\Users\raiaank\Downloads\[TEAMNAME-Funding-Application-PAF-2022-2023-Term-2 (3).xlsx]dataval'!#REF!</xm:f>
          </x14:formula1>
          <xm:sqref>U193:U752 U14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376AF-8E88-4695-8452-965837CB7C7B}">
  <sheetPr>
    <tabColor theme="8"/>
  </sheetPr>
  <dimension ref="A1:X1021"/>
  <sheetViews>
    <sheetView zoomScale="55" zoomScaleNormal="55" workbookViewId="0">
      <selection activeCell="M34" sqref="M34"/>
    </sheetView>
  </sheetViews>
  <sheetFormatPr defaultColWidth="10.61328125" defaultRowHeight="15.5" x14ac:dyDescent="0.35"/>
  <cols>
    <col min="1" max="1" width="44.53515625" style="163" customWidth="1"/>
    <col min="2" max="2" width="32.921875" style="153" customWidth="1"/>
    <col min="3" max="3" width="11.07421875" style="153" customWidth="1"/>
    <col min="4" max="4" width="12.84375" style="153" customWidth="1"/>
    <col min="5" max="5" width="9.07421875" style="153" customWidth="1"/>
    <col min="6" max="6" width="11.84375" style="153" customWidth="1"/>
    <col min="7" max="7" width="13.53515625" style="153" customWidth="1"/>
    <col min="8" max="8" width="9.4609375" style="153" customWidth="1"/>
    <col min="9" max="9" width="12.61328125" style="153" customWidth="1"/>
    <col min="10" max="10" width="20.3828125" style="153" customWidth="1"/>
    <col min="11" max="11" width="16" style="153" customWidth="1"/>
    <col min="12" max="12" width="16.15234375" style="153" customWidth="1"/>
    <col min="13" max="13" width="13.84375" style="155" bestFit="1" customWidth="1"/>
    <col min="14" max="14" width="53.15234375" style="153" customWidth="1"/>
    <col min="15" max="15" width="3.3828125" style="153" customWidth="1"/>
    <col min="16" max="16" width="13.07421875" style="153" customWidth="1"/>
    <col min="17" max="17" width="13.15234375" style="153" customWidth="1"/>
    <col min="18" max="18" width="24.15234375" style="153" customWidth="1"/>
    <col min="19" max="19" width="15.61328125" style="156" customWidth="1"/>
    <col min="20" max="20" width="19.4609375" style="153" bestFit="1" customWidth="1"/>
    <col min="21" max="21" width="11.3828125" style="153" bestFit="1" customWidth="1"/>
    <col min="22" max="22" width="25.921875" style="153" customWidth="1"/>
    <col min="23" max="23" width="27" style="153" customWidth="1"/>
    <col min="24" max="16384" width="10.61328125" style="153"/>
  </cols>
  <sheetData>
    <row r="1" spans="1:24" ht="26.25" customHeight="1" x14ac:dyDescent="0.35">
      <c r="A1" s="573" t="s">
        <v>119</v>
      </c>
      <c r="B1" s="574"/>
      <c r="C1" s="349"/>
      <c r="E1" s="154"/>
    </row>
    <row r="2" spans="1:24" ht="26.25" customHeight="1" x14ac:dyDescent="0.35">
      <c r="A2" s="571" t="s">
        <v>94</v>
      </c>
      <c r="B2" s="572"/>
      <c r="C2" s="350"/>
    </row>
    <row r="3" spans="1:24" ht="30.75" customHeight="1" x14ac:dyDescent="0.35">
      <c r="A3" s="351" t="str">
        <f>"I confirm the current sheet "&amp;CHAR(34)&amp;A1&amp;CHAR(34)&amp;" is correctly completed"</f>
        <v>I confirm the current sheet "Project 2 Application" is correctly completed</v>
      </c>
      <c r="B3" s="363" t="s">
        <v>9</v>
      </c>
      <c r="C3" s="348"/>
      <c r="L3" s="157"/>
      <c r="N3" s="157"/>
      <c r="T3" s="157"/>
      <c r="U3" s="157"/>
      <c r="V3" s="157"/>
      <c r="W3" s="157"/>
    </row>
    <row r="4" spans="1:24" ht="14.25" customHeight="1" x14ac:dyDescent="0.35">
      <c r="A4" s="158"/>
      <c r="B4" s="352"/>
      <c r="C4" s="348"/>
      <c r="D4" s="157"/>
      <c r="E4" s="157"/>
      <c r="F4" s="157"/>
      <c r="L4" s="157"/>
      <c r="N4" s="157"/>
      <c r="T4" s="157"/>
      <c r="U4" s="157"/>
      <c r="V4" s="157"/>
      <c r="W4" s="157"/>
    </row>
    <row r="5" spans="1:24" ht="14.25" customHeight="1" x14ac:dyDescent="0.35">
      <c r="A5" s="194" t="s">
        <v>95</v>
      </c>
      <c r="B5" s="353"/>
      <c r="C5" s="345"/>
      <c r="D5" s="562" t="s">
        <v>343</v>
      </c>
      <c r="E5" s="563"/>
      <c r="F5" s="563"/>
      <c r="G5" s="563"/>
      <c r="H5" s="563"/>
      <c r="I5" s="563"/>
      <c r="J5" s="564"/>
      <c r="K5" s="343"/>
      <c r="L5" s="344"/>
      <c r="M5" s="345"/>
      <c r="N5" s="157"/>
      <c r="T5" s="157"/>
      <c r="U5" s="157"/>
      <c r="V5" s="157"/>
      <c r="W5" s="157"/>
    </row>
    <row r="6" spans="1:24" ht="15" customHeight="1" x14ac:dyDescent="0.3">
      <c r="A6" s="159" t="s">
        <v>96</v>
      </c>
      <c r="B6" s="192"/>
      <c r="C6" s="348"/>
      <c r="D6" s="565"/>
      <c r="E6" s="566"/>
      <c r="F6" s="566"/>
      <c r="G6" s="566"/>
      <c r="H6" s="566"/>
      <c r="I6" s="566"/>
      <c r="J6" s="567"/>
      <c r="K6" s="347"/>
      <c r="L6" s="327"/>
      <c r="M6" s="327"/>
      <c r="N6" s="157"/>
      <c r="T6" s="157"/>
      <c r="U6" s="157"/>
      <c r="V6" s="157"/>
      <c r="W6" s="157"/>
    </row>
    <row r="7" spans="1:24" ht="15" customHeight="1" x14ac:dyDescent="0.3">
      <c r="A7" s="160" t="s">
        <v>97</v>
      </c>
      <c r="B7" s="364" t="s">
        <v>9</v>
      </c>
      <c r="C7" s="348"/>
      <c r="D7" s="568"/>
      <c r="E7" s="569"/>
      <c r="F7" s="569"/>
      <c r="G7" s="569"/>
      <c r="H7" s="569"/>
      <c r="I7" s="569"/>
      <c r="J7" s="570"/>
      <c r="K7" s="347"/>
      <c r="L7" s="327"/>
      <c r="M7" s="327"/>
      <c r="N7" s="157"/>
      <c r="T7" s="157"/>
      <c r="U7" s="157"/>
      <c r="V7" s="157"/>
      <c r="W7" s="157"/>
    </row>
    <row r="8" spans="1:24" ht="15" customHeight="1" thickBot="1" x14ac:dyDescent="0.35">
      <c r="A8" s="160" t="s">
        <v>98</v>
      </c>
      <c r="B8" s="364" t="s">
        <v>9</v>
      </c>
      <c r="C8" s="348"/>
      <c r="D8" s="157"/>
      <c r="E8" s="346"/>
      <c r="F8" s="346"/>
      <c r="G8" s="346"/>
      <c r="H8" s="163"/>
      <c r="I8" s="163"/>
      <c r="J8" s="163"/>
      <c r="K8" s="347"/>
      <c r="L8" s="327"/>
      <c r="M8" s="327"/>
      <c r="N8" s="157"/>
      <c r="T8" s="157"/>
      <c r="U8" s="157"/>
      <c r="V8" s="157"/>
      <c r="W8" s="157"/>
    </row>
    <row r="9" spans="1:24" ht="15" customHeight="1" x14ac:dyDescent="0.3">
      <c r="A9" s="160" t="s">
        <v>99</v>
      </c>
      <c r="B9" s="193"/>
      <c r="C9" s="348"/>
      <c r="D9" s="433" t="s">
        <v>3</v>
      </c>
      <c r="E9" s="434"/>
      <c r="F9" s="346"/>
      <c r="G9" s="346"/>
      <c r="H9" s="163"/>
      <c r="I9" s="163"/>
      <c r="J9" s="163"/>
      <c r="K9" s="347"/>
      <c r="L9" s="327"/>
      <c r="M9" s="327"/>
      <c r="N9" s="157"/>
      <c r="T9" s="157"/>
      <c r="U9" s="157"/>
      <c r="V9" s="157"/>
      <c r="W9" s="157"/>
    </row>
    <row r="10" spans="1:24" ht="15" customHeight="1" x14ac:dyDescent="0.3">
      <c r="A10" s="160" t="s">
        <v>100</v>
      </c>
      <c r="B10" s="193"/>
      <c r="C10" s="348"/>
      <c r="D10" s="435" t="s">
        <v>4</v>
      </c>
      <c r="E10" s="436" t="s">
        <v>5</v>
      </c>
      <c r="F10" s="346"/>
      <c r="G10" s="346"/>
      <c r="H10" s="163"/>
      <c r="I10" s="163"/>
      <c r="J10" s="163"/>
      <c r="K10" s="347"/>
      <c r="L10" s="327"/>
      <c r="M10" s="327"/>
      <c r="N10" s="157"/>
      <c r="T10" s="157"/>
      <c r="U10" s="157"/>
      <c r="V10" s="157"/>
      <c r="W10" s="157"/>
    </row>
    <row r="11" spans="1:24" ht="15" customHeight="1" thickBot="1" x14ac:dyDescent="0.35">
      <c r="A11" s="160" t="s">
        <v>101</v>
      </c>
      <c r="B11" s="193"/>
      <c r="C11" s="348"/>
      <c r="D11" s="437" t="s">
        <v>6</v>
      </c>
      <c r="E11" s="438" t="s">
        <v>7</v>
      </c>
      <c r="F11" s="346"/>
      <c r="G11" s="346"/>
      <c r="H11" s="163"/>
      <c r="I11" s="163"/>
      <c r="J11" s="163"/>
      <c r="K11" s="347"/>
      <c r="L11" s="327"/>
      <c r="M11" s="327"/>
      <c r="N11" s="157"/>
      <c r="T11" s="157"/>
      <c r="U11" s="157"/>
      <c r="V11" s="157"/>
      <c r="W11" s="157"/>
    </row>
    <row r="12" spans="1:24" ht="14.25" customHeight="1" x14ac:dyDescent="0.3">
      <c r="A12" s="161" t="s">
        <v>102</v>
      </c>
      <c r="B12" s="193"/>
      <c r="C12" s="348"/>
      <c r="D12" s="157"/>
      <c r="E12" s="346"/>
      <c r="F12" s="346"/>
      <c r="G12" s="346"/>
      <c r="H12" s="163"/>
      <c r="I12" s="163"/>
      <c r="J12" s="163"/>
      <c r="K12" s="347"/>
      <c r="L12" s="327"/>
      <c r="M12" s="327"/>
      <c r="N12" s="157"/>
      <c r="T12" s="157"/>
      <c r="U12" s="157"/>
      <c r="V12" s="157"/>
      <c r="W12" s="157"/>
    </row>
    <row r="13" spans="1:24" ht="15" customHeight="1" x14ac:dyDescent="0.35">
      <c r="A13" s="164"/>
      <c r="B13" s="164"/>
      <c r="C13" s="164"/>
      <c r="D13" s="157"/>
      <c r="E13" s="157"/>
      <c r="F13" s="157"/>
      <c r="G13" s="165"/>
      <c r="H13" s="165"/>
      <c r="I13" s="157"/>
      <c r="J13" s="157"/>
      <c r="K13" s="157"/>
      <c r="L13" s="157"/>
      <c r="N13" s="157"/>
      <c r="O13" s="157"/>
      <c r="P13" s="157"/>
      <c r="Q13" s="157"/>
      <c r="R13" s="155"/>
      <c r="S13" s="155"/>
      <c r="T13" s="155"/>
      <c r="U13" s="155"/>
      <c r="V13" s="155"/>
      <c r="W13" s="157"/>
    </row>
    <row r="14" spans="1:24" x14ac:dyDescent="0.35">
      <c r="A14" s="182" t="s">
        <v>103</v>
      </c>
      <c r="B14" s="183"/>
      <c r="C14" s="183"/>
      <c r="D14" s="183"/>
      <c r="E14" s="183"/>
      <c r="F14" s="183"/>
      <c r="G14" s="183"/>
      <c r="H14" s="183"/>
      <c r="I14" s="183"/>
      <c r="J14" s="183"/>
      <c r="K14" s="183"/>
      <c r="L14" s="183"/>
      <c r="M14" s="183"/>
      <c r="N14" s="183"/>
      <c r="O14" s="184"/>
      <c r="P14" s="184"/>
      <c r="Q14" s="155"/>
      <c r="S14" s="166"/>
      <c r="T14" s="167"/>
      <c r="V14" s="168"/>
      <c r="X14" s="162"/>
    </row>
    <row r="15" spans="1:24" ht="29.25" customHeight="1" x14ac:dyDescent="0.35">
      <c r="A15" s="19" t="s">
        <v>104</v>
      </c>
      <c r="B15" s="19" t="s">
        <v>105</v>
      </c>
      <c r="C15" s="19" t="s">
        <v>106</v>
      </c>
      <c r="D15" s="19" t="s">
        <v>107</v>
      </c>
      <c r="E15" s="19" t="s">
        <v>108</v>
      </c>
      <c r="F15" s="19" t="s">
        <v>109</v>
      </c>
      <c r="G15" s="19" t="s">
        <v>110</v>
      </c>
      <c r="H15" s="19" t="s">
        <v>111</v>
      </c>
      <c r="I15" s="19" t="s">
        <v>112</v>
      </c>
      <c r="J15" s="19" t="s">
        <v>113</v>
      </c>
      <c r="K15" s="19" t="s">
        <v>114</v>
      </c>
      <c r="L15" s="19" t="s">
        <v>115</v>
      </c>
      <c r="M15" s="20" t="s">
        <v>116</v>
      </c>
      <c r="N15" s="313" t="s">
        <v>117</v>
      </c>
      <c r="O15" s="155"/>
      <c r="Q15" s="166"/>
      <c r="R15" s="167"/>
      <c r="S15" s="153"/>
      <c r="T15" s="155"/>
      <c r="V15" s="162"/>
    </row>
    <row r="16" spans="1:24" x14ac:dyDescent="0.35">
      <c r="A16" s="237"/>
      <c r="B16" s="237"/>
      <c r="C16" s="238"/>
      <c r="D16" s="239"/>
      <c r="E16" s="239"/>
      <c r="F16" s="240"/>
      <c r="G16" s="491" t="str">
        <f t="shared" ref="G16:G24" si="0">IF(D16&lt;&gt;"",C16*D16,"")</f>
        <v/>
      </c>
      <c r="H16" s="491" t="str">
        <f t="shared" ref="H16:H24" si="1">IF(D16&lt;&gt;"",G16+E16,"")</f>
        <v/>
      </c>
      <c r="I16" s="491" t="str">
        <f>IF(G16&lt;&gt;"",G16*VLOOKUP(F16,'Group Information'!$A$19:$B$25,2,0),"")</f>
        <v/>
      </c>
      <c r="J16" s="491" t="str">
        <f>IF(H16&lt;&gt;"",H16*VLOOKUP(F16,'Group Information'!$A$19:$B$25,2,0),"")</f>
        <v/>
      </c>
      <c r="K16" s="241"/>
      <c r="L16" s="242"/>
      <c r="M16" s="243"/>
      <c r="N16" s="237"/>
      <c r="Q16" s="156"/>
      <c r="S16" s="153"/>
      <c r="T16" s="155"/>
    </row>
    <row r="17" spans="1:20" x14ac:dyDescent="0.35">
      <c r="A17" s="237"/>
      <c r="B17" s="237"/>
      <c r="C17" s="238"/>
      <c r="D17" s="239"/>
      <c r="E17" s="239"/>
      <c r="F17" s="240"/>
      <c r="G17" s="491" t="str">
        <f t="shared" si="0"/>
        <v/>
      </c>
      <c r="H17" s="491" t="str">
        <f t="shared" si="1"/>
        <v/>
      </c>
      <c r="I17" s="491" t="str">
        <f>IF(G17&lt;&gt;"",G17*VLOOKUP(F17,'Group Information'!$A$19:$B$25,2,0),"")</f>
        <v/>
      </c>
      <c r="J17" s="491" t="str">
        <f>IF(H17&lt;&gt;"",H17*VLOOKUP(F17,'Group Information'!$A$19:$B$25,2,0),"")</f>
        <v/>
      </c>
      <c r="K17" s="241"/>
      <c r="L17" s="242"/>
      <c r="M17" s="243"/>
      <c r="N17" s="237"/>
      <c r="Q17" s="156"/>
      <c r="S17" s="153"/>
      <c r="T17" s="155"/>
    </row>
    <row r="18" spans="1:20" x14ac:dyDescent="0.35">
      <c r="A18" s="237"/>
      <c r="B18" s="237"/>
      <c r="C18" s="238"/>
      <c r="D18" s="239"/>
      <c r="E18" s="239"/>
      <c r="F18" s="240"/>
      <c r="G18" s="491" t="str">
        <f t="shared" si="0"/>
        <v/>
      </c>
      <c r="H18" s="491" t="str">
        <f t="shared" si="1"/>
        <v/>
      </c>
      <c r="I18" s="491" t="str">
        <f>IF(G18&lt;&gt;"",G18*VLOOKUP(F18,'Group Information'!$A$19:$B$25,2,0),"")</f>
        <v/>
      </c>
      <c r="J18" s="491" t="str">
        <f>IF(H18&lt;&gt;"",H18*VLOOKUP(F18,'Group Information'!$A$19:$B$25,2,0),"")</f>
        <v/>
      </c>
      <c r="K18" s="241"/>
      <c r="L18" s="242"/>
      <c r="M18" s="243"/>
      <c r="N18" s="237"/>
      <c r="Q18" s="156"/>
      <c r="S18" s="153"/>
      <c r="T18" s="155"/>
    </row>
    <row r="19" spans="1:20" x14ac:dyDescent="0.35">
      <c r="A19" s="237"/>
      <c r="B19" s="237"/>
      <c r="C19" s="238"/>
      <c r="D19" s="239"/>
      <c r="E19" s="239"/>
      <c r="F19" s="240"/>
      <c r="G19" s="491" t="str">
        <f t="shared" si="0"/>
        <v/>
      </c>
      <c r="H19" s="491" t="str">
        <f t="shared" si="1"/>
        <v/>
      </c>
      <c r="I19" s="491" t="str">
        <f>IF(G19&lt;&gt;"",G19*VLOOKUP(F19,'Group Information'!$A$19:$B$25,2,0),"")</f>
        <v/>
      </c>
      <c r="J19" s="491" t="str">
        <f>IF(H19&lt;&gt;"",H19*VLOOKUP(F19,'Group Information'!$A$19:$B$25,2,0),"")</f>
        <v/>
      </c>
      <c r="K19" s="241"/>
      <c r="L19" s="242"/>
      <c r="M19" s="243"/>
      <c r="N19" s="237"/>
      <c r="Q19" s="156"/>
      <c r="S19" s="153"/>
      <c r="T19" s="155"/>
    </row>
    <row r="20" spans="1:20" x14ac:dyDescent="0.35">
      <c r="A20" s="237"/>
      <c r="B20" s="237"/>
      <c r="C20" s="238"/>
      <c r="D20" s="239"/>
      <c r="E20" s="239"/>
      <c r="F20" s="240"/>
      <c r="G20" s="491" t="str">
        <f t="shared" si="0"/>
        <v/>
      </c>
      <c r="H20" s="491" t="str">
        <f t="shared" si="1"/>
        <v/>
      </c>
      <c r="I20" s="491" t="str">
        <f>IF(G20&lt;&gt;"",G20*VLOOKUP(F20,'Group Information'!$A$19:$B$25,2,0),"")</f>
        <v/>
      </c>
      <c r="J20" s="491" t="str">
        <f>IF(H20&lt;&gt;"",H20*VLOOKUP(F20,'Group Information'!$A$19:$B$25,2,0),"")</f>
        <v/>
      </c>
      <c r="K20" s="241"/>
      <c r="L20" s="242"/>
      <c r="M20" s="243"/>
      <c r="N20" s="237"/>
      <c r="Q20" s="156"/>
      <c r="S20" s="153"/>
      <c r="T20" s="155"/>
    </row>
    <row r="21" spans="1:20" x14ac:dyDescent="0.35">
      <c r="A21" s="237"/>
      <c r="B21" s="237"/>
      <c r="C21" s="238"/>
      <c r="D21" s="239"/>
      <c r="E21" s="239"/>
      <c r="F21" s="240"/>
      <c r="G21" s="491" t="str">
        <f t="shared" si="0"/>
        <v/>
      </c>
      <c r="H21" s="491" t="str">
        <f t="shared" si="1"/>
        <v/>
      </c>
      <c r="I21" s="491" t="str">
        <f>IF(G21&lt;&gt;"",G21*VLOOKUP(F21,'Group Information'!$A$19:$B$25,2,0),"")</f>
        <v/>
      </c>
      <c r="J21" s="491" t="str">
        <f>IF(H21&lt;&gt;"",H21*VLOOKUP(F21,'Group Information'!$A$19:$B$25,2,0),"")</f>
        <v/>
      </c>
      <c r="K21" s="241"/>
      <c r="L21" s="242"/>
      <c r="M21" s="243"/>
      <c r="N21" s="237"/>
      <c r="Q21" s="156"/>
      <c r="S21" s="153"/>
      <c r="T21" s="155"/>
    </row>
    <row r="22" spans="1:20" x14ac:dyDescent="0.35">
      <c r="A22" s="237"/>
      <c r="B22" s="237"/>
      <c r="C22" s="238"/>
      <c r="D22" s="239"/>
      <c r="E22" s="239"/>
      <c r="F22" s="240"/>
      <c r="G22" s="491" t="str">
        <f t="shared" si="0"/>
        <v/>
      </c>
      <c r="H22" s="491" t="str">
        <f t="shared" si="1"/>
        <v/>
      </c>
      <c r="I22" s="491" t="str">
        <f>IF(G22&lt;&gt;"",G22*VLOOKUP(F22,'Group Information'!$A$19:$B$25,2,0),"")</f>
        <v/>
      </c>
      <c r="J22" s="491" t="str">
        <f>IF(H22&lt;&gt;"",H22*VLOOKUP(F22,'Group Information'!$A$19:$B$25,2,0),"")</f>
        <v/>
      </c>
      <c r="K22" s="241"/>
      <c r="L22" s="242"/>
      <c r="M22" s="243"/>
      <c r="N22" s="237"/>
      <c r="Q22" s="156"/>
      <c r="S22" s="153"/>
      <c r="T22" s="155"/>
    </row>
    <row r="23" spans="1:20" x14ac:dyDescent="0.35">
      <c r="A23" s="237"/>
      <c r="B23" s="237"/>
      <c r="C23" s="238"/>
      <c r="D23" s="239"/>
      <c r="E23" s="239"/>
      <c r="F23" s="240"/>
      <c r="G23" s="491" t="str">
        <f t="shared" si="0"/>
        <v/>
      </c>
      <c r="H23" s="491" t="str">
        <f t="shared" si="1"/>
        <v/>
      </c>
      <c r="I23" s="491" t="str">
        <f>IF(G23&lt;&gt;"",G23*VLOOKUP(F23,'Group Information'!$A$19:$B$25,2,0),"")</f>
        <v/>
      </c>
      <c r="J23" s="491" t="str">
        <f>IF(H23&lt;&gt;"",H23*VLOOKUP(F23,'Group Information'!$A$19:$B$25,2,0),"")</f>
        <v/>
      </c>
      <c r="K23" s="241"/>
      <c r="L23" s="242"/>
      <c r="M23" s="243"/>
      <c r="N23" s="237"/>
      <c r="Q23" s="156"/>
      <c r="S23" s="153"/>
      <c r="T23" s="155"/>
    </row>
    <row r="24" spans="1:20" x14ac:dyDescent="0.35">
      <c r="A24" s="237"/>
      <c r="B24" s="237"/>
      <c r="C24" s="238"/>
      <c r="D24" s="239"/>
      <c r="E24" s="239"/>
      <c r="F24" s="240"/>
      <c r="G24" s="491" t="str">
        <f t="shared" si="0"/>
        <v/>
      </c>
      <c r="H24" s="491" t="str">
        <f t="shared" si="1"/>
        <v/>
      </c>
      <c r="I24" s="491" t="str">
        <f>IF(G24&lt;&gt;"",G24*VLOOKUP(F24,'Group Information'!$A$19:$B$25,2,0),"")</f>
        <v/>
      </c>
      <c r="J24" s="491" t="str">
        <f>IF(H24&lt;&gt;"",H24*VLOOKUP(F24,'Group Information'!$A$19:$B$25,2,0),"")</f>
        <v/>
      </c>
      <c r="K24" s="241"/>
      <c r="L24" s="242"/>
      <c r="M24" s="243"/>
      <c r="N24" s="237"/>
      <c r="Q24" s="156"/>
      <c r="S24" s="153"/>
      <c r="T24" s="155"/>
    </row>
    <row r="25" spans="1:20" x14ac:dyDescent="0.35">
      <c r="A25" s="237"/>
      <c r="B25" s="237"/>
      <c r="C25" s="238"/>
      <c r="D25" s="239"/>
      <c r="E25" s="239"/>
      <c r="F25" s="240"/>
      <c r="G25" s="491" t="str">
        <f t="shared" ref="G25:G79" si="2">IF(D25&lt;&gt;"",C25*D25,"")</f>
        <v/>
      </c>
      <c r="H25" s="491" t="str">
        <f t="shared" ref="H25:H79" si="3">IF(D25&lt;&gt;"",G25+E25,"")</f>
        <v/>
      </c>
      <c r="I25" s="491" t="str">
        <f>IF(G25&lt;&gt;"",G25*VLOOKUP(F25,'Group Information'!$A$19:$B$25,2,0),"")</f>
        <v/>
      </c>
      <c r="J25" s="491" t="str">
        <f>IF(H25&lt;&gt;"",H25*VLOOKUP(F25,'Group Information'!$A$19:$B$25,2,0),"")</f>
        <v/>
      </c>
      <c r="K25" s="241"/>
      <c r="L25" s="242"/>
      <c r="M25" s="243"/>
      <c r="N25" s="237"/>
      <c r="Q25" s="156"/>
      <c r="S25" s="153"/>
      <c r="T25" s="155"/>
    </row>
    <row r="26" spans="1:20" x14ac:dyDescent="0.35">
      <c r="A26" s="237"/>
      <c r="B26" s="237"/>
      <c r="C26" s="238"/>
      <c r="D26" s="239"/>
      <c r="E26" s="239"/>
      <c r="F26" s="240"/>
      <c r="G26" s="491" t="str">
        <f t="shared" si="2"/>
        <v/>
      </c>
      <c r="H26" s="491" t="str">
        <f t="shared" si="3"/>
        <v/>
      </c>
      <c r="I26" s="491" t="str">
        <f>IF(G26&lt;&gt;"",G26*VLOOKUP(F26,'Group Information'!$A$19:$B$25,2,0),"")</f>
        <v/>
      </c>
      <c r="J26" s="491" t="str">
        <f>IF(H26&lt;&gt;"",H26*VLOOKUP(F26,'Group Information'!$A$19:$B$25,2,0),"")</f>
        <v/>
      </c>
      <c r="K26" s="241"/>
      <c r="L26" s="242"/>
      <c r="M26" s="243"/>
      <c r="N26" s="237"/>
      <c r="Q26" s="156"/>
      <c r="S26" s="153"/>
      <c r="T26" s="155"/>
    </row>
    <row r="27" spans="1:20" x14ac:dyDescent="0.35">
      <c r="A27" s="237"/>
      <c r="B27" s="237"/>
      <c r="C27" s="238"/>
      <c r="D27" s="239"/>
      <c r="E27" s="239"/>
      <c r="F27" s="240"/>
      <c r="G27" s="491" t="str">
        <f t="shared" si="2"/>
        <v/>
      </c>
      <c r="H27" s="491" t="str">
        <f t="shared" si="3"/>
        <v/>
      </c>
      <c r="I27" s="491" t="str">
        <f>IF(G27&lt;&gt;"",G27*VLOOKUP(F27,'Group Information'!$A$19:$B$25,2,0),"")</f>
        <v/>
      </c>
      <c r="J27" s="491" t="str">
        <f>IF(H27&lt;&gt;"",H27*VLOOKUP(F27,'Group Information'!$A$19:$B$25,2,0),"")</f>
        <v/>
      </c>
      <c r="K27" s="241"/>
      <c r="L27" s="242"/>
      <c r="M27" s="243"/>
      <c r="N27" s="237"/>
      <c r="Q27" s="156"/>
      <c r="S27" s="153"/>
      <c r="T27" s="155"/>
    </row>
    <row r="28" spans="1:20" x14ac:dyDescent="0.35">
      <c r="A28" s="237"/>
      <c r="B28" s="237"/>
      <c r="C28" s="238"/>
      <c r="D28" s="239"/>
      <c r="E28" s="239"/>
      <c r="F28" s="240"/>
      <c r="G28" s="491" t="str">
        <f t="shared" si="2"/>
        <v/>
      </c>
      <c r="H28" s="491" t="str">
        <f t="shared" si="3"/>
        <v/>
      </c>
      <c r="I28" s="491" t="str">
        <f>IF(G28&lt;&gt;"",G28*VLOOKUP(F28,'Group Information'!$A$19:$B$25,2,0),"")</f>
        <v/>
      </c>
      <c r="J28" s="491" t="str">
        <f>IF(H28&lt;&gt;"",H28*VLOOKUP(F28,'Group Information'!$A$19:$B$25,2,0),"")</f>
        <v/>
      </c>
      <c r="K28" s="241"/>
      <c r="L28" s="242"/>
      <c r="M28" s="243"/>
      <c r="N28" s="237"/>
      <c r="Q28" s="156"/>
      <c r="S28" s="153"/>
      <c r="T28" s="155"/>
    </row>
    <row r="29" spans="1:20" x14ac:dyDescent="0.35">
      <c r="A29" s="237"/>
      <c r="B29" s="237"/>
      <c r="C29" s="238"/>
      <c r="D29" s="239"/>
      <c r="E29" s="239"/>
      <c r="F29" s="240"/>
      <c r="G29" s="491" t="str">
        <f t="shared" si="2"/>
        <v/>
      </c>
      <c r="H29" s="491" t="str">
        <f t="shared" si="3"/>
        <v/>
      </c>
      <c r="I29" s="491" t="str">
        <f>IF(G29&lt;&gt;"",G29*VLOOKUP(F29,'Group Information'!$A$19:$B$25,2,0),"")</f>
        <v/>
      </c>
      <c r="J29" s="491" t="str">
        <f>IF(H29&lt;&gt;"",H29*VLOOKUP(F29,'Group Information'!$A$19:$B$25,2,0),"")</f>
        <v/>
      </c>
      <c r="K29" s="241"/>
      <c r="L29" s="242"/>
      <c r="M29" s="243"/>
      <c r="N29" s="237"/>
      <c r="Q29" s="156"/>
      <c r="S29" s="153"/>
      <c r="T29" s="155"/>
    </row>
    <row r="30" spans="1:20" x14ac:dyDescent="0.35">
      <c r="A30" s="237"/>
      <c r="B30" s="237"/>
      <c r="C30" s="238"/>
      <c r="D30" s="239"/>
      <c r="E30" s="239"/>
      <c r="F30" s="240"/>
      <c r="G30" s="491" t="str">
        <f t="shared" si="2"/>
        <v/>
      </c>
      <c r="H30" s="491" t="str">
        <f t="shared" si="3"/>
        <v/>
      </c>
      <c r="I30" s="491" t="str">
        <f>IF(G30&lt;&gt;"",G30*VLOOKUP(F30,'Group Information'!$A$19:$B$25,2,0),"")</f>
        <v/>
      </c>
      <c r="J30" s="491" t="str">
        <f>IF(H30&lt;&gt;"",H30*VLOOKUP(F30,'Group Information'!$A$19:$B$25,2,0),"")</f>
        <v/>
      </c>
      <c r="K30" s="241"/>
      <c r="L30" s="242"/>
      <c r="M30" s="243"/>
      <c r="N30" s="237"/>
      <c r="Q30" s="156"/>
      <c r="S30" s="153"/>
      <c r="T30" s="155"/>
    </row>
    <row r="31" spans="1:20" x14ac:dyDescent="0.35">
      <c r="A31" s="237"/>
      <c r="B31" s="237"/>
      <c r="C31" s="238"/>
      <c r="D31" s="239"/>
      <c r="E31" s="239"/>
      <c r="F31" s="240"/>
      <c r="G31" s="491" t="str">
        <f t="shared" si="2"/>
        <v/>
      </c>
      <c r="H31" s="491" t="str">
        <f t="shared" si="3"/>
        <v/>
      </c>
      <c r="I31" s="491" t="str">
        <f>IF(G31&lt;&gt;"",G31*VLOOKUP(F31,'Group Information'!$A$19:$B$25,2,0),"")</f>
        <v/>
      </c>
      <c r="J31" s="491" t="str">
        <f>IF(H31&lt;&gt;"",H31*VLOOKUP(F31,'Group Information'!$A$19:$B$25,2,0),"")</f>
        <v/>
      </c>
      <c r="K31" s="241"/>
      <c r="L31" s="242"/>
      <c r="M31" s="243"/>
      <c r="N31" s="237"/>
      <c r="Q31" s="156"/>
      <c r="S31" s="153"/>
      <c r="T31" s="155"/>
    </row>
    <row r="32" spans="1:20" x14ac:dyDescent="0.35">
      <c r="A32" s="237"/>
      <c r="B32" s="237"/>
      <c r="C32" s="238"/>
      <c r="D32" s="239"/>
      <c r="E32" s="239"/>
      <c r="F32" s="240"/>
      <c r="G32" s="491" t="str">
        <f t="shared" si="2"/>
        <v/>
      </c>
      <c r="H32" s="491" t="str">
        <f t="shared" si="3"/>
        <v/>
      </c>
      <c r="I32" s="491" t="str">
        <f>IF(G32&lt;&gt;"",G32*VLOOKUP(F32,'Group Information'!$A$19:$B$25,2,0),"")</f>
        <v/>
      </c>
      <c r="J32" s="491" t="str">
        <f>IF(H32&lt;&gt;"",H32*VLOOKUP(F32,'Group Information'!$A$19:$B$25,2,0),"")</f>
        <v/>
      </c>
      <c r="K32" s="241"/>
      <c r="L32" s="242"/>
      <c r="M32" s="243"/>
      <c r="N32" s="237"/>
      <c r="Q32" s="156"/>
      <c r="S32" s="153"/>
      <c r="T32" s="155"/>
    </row>
    <row r="33" spans="1:20" x14ac:dyDescent="0.35">
      <c r="A33" s="237"/>
      <c r="B33" s="237"/>
      <c r="C33" s="238"/>
      <c r="D33" s="239"/>
      <c r="E33" s="239"/>
      <c r="F33" s="240"/>
      <c r="G33" s="491" t="str">
        <f t="shared" si="2"/>
        <v/>
      </c>
      <c r="H33" s="491" t="str">
        <f t="shared" si="3"/>
        <v/>
      </c>
      <c r="I33" s="491" t="str">
        <f>IF(G33&lt;&gt;"",G33*VLOOKUP(F33,'Group Information'!$A$19:$B$25,2,0),"")</f>
        <v/>
      </c>
      <c r="J33" s="491" t="str">
        <f>IF(H33&lt;&gt;"",H33*VLOOKUP(F33,'Group Information'!$A$19:$B$25,2,0),"")</f>
        <v/>
      </c>
      <c r="K33" s="241"/>
      <c r="L33" s="242"/>
      <c r="M33" s="243"/>
      <c r="N33" s="237"/>
      <c r="Q33" s="156"/>
      <c r="S33" s="153"/>
      <c r="T33" s="155"/>
    </row>
    <row r="34" spans="1:20" x14ac:dyDescent="0.35">
      <c r="A34" s="237"/>
      <c r="B34" s="237"/>
      <c r="C34" s="238"/>
      <c r="D34" s="239"/>
      <c r="E34" s="239"/>
      <c r="F34" s="240"/>
      <c r="G34" s="491" t="str">
        <f t="shared" si="2"/>
        <v/>
      </c>
      <c r="H34" s="491" t="str">
        <f t="shared" si="3"/>
        <v/>
      </c>
      <c r="I34" s="491" t="str">
        <f>IF(G34&lt;&gt;"",G34*VLOOKUP(F34,'Group Information'!$A$19:$B$25,2,0),"")</f>
        <v/>
      </c>
      <c r="J34" s="491" t="str">
        <f>IF(H34&lt;&gt;"",H34*VLOOKUP(F34,'Group Information'!$A$19:$B$25,2,0),"")</f>
        <v/>
      </c>
      <c r="K34" s="241"/>
      <c r="L34" s="242"/>
      <c r="M34" s="243"/>
      <c r="N34" s="237"/>
      <c r="Q34" s="156"/>
      <c r="S34" s="153"/>
      <c r="T34" s="155"/>
    </row>
    <row r="35" spans="1:20" x14ac:dyDescent="0.35">
      <c r="A35" s="237"/>
      <c r="B35" s="237"/>
      <c r="C35" s="238"/>
      <c r="D35" s="239"/>
      <c r="E35" s="239"/>
      <c r="F35" s="240"/>
      <c r="G35" s="491" t="str">
        <f t="shared" si="2"/>
        <v/>
      </c>
      <c r="H35" s="491" t="str">
        <f t="shared" si="3"/>
        <v/>
      </c>
      <c r="I35" s="491" t="str">
        <f>IF(G35&lt;&gt;"",G35*VLOOKUP(F35,'Group Information'!$A$19:$B$25,2,0),"")</f>
        <v/>
      </c>
      <c r="J35" s="491" t="str">
        <f>IF(H35&lt;&gt;"",H35*VLOOKUP(F35,'Group Information'!$A$19:$B$25,2,0),"")</f>
        <v/>
      </c>
      <c r="K35" s="241"/>
      <c r="L35" s="242"/>
      <c r="M35" s="243"/>
      <c r="N35" s="237"/>
      <c r="Q35" s="156"/>
      <c r="S35" s="153"/>
      <c r="T35" s="155"/>
    </row>
    <row r="36" spans="1:20" x14ac:dyDescent="0.35">
      <c r="A36" s="237"/>
      <c r="B36" s="237"/>
      <c r="C36" s="238"/>
      <c r="D36" s="239"/>
      <c r="E36" s="239"/>
      <c r="F36" s="240"/>
      <c r="G36" s="491" t="str">
        <f t="shared" si="2"/>
        <v/>
      </c>
      <c r="H36" s="491" t="str">
        <f t="shared" si="3"/>
        <v/>
      </c>
      <c r="I36" s="491" t="str">
        <f>IF(G36&lt;&gt;"",G36*VLOOKUP(F36,'Group Information'!$A$19:$B$25,2,0),"")</f>
        <v/>
      </c>
      <c r="J36" s="491" t="str">
        <f>IF(H36&lt;&gt;"",H36*VLOOKUP(F36,'Group Information'!$A$19:$B$25,2,0),"")</f>
        <v/>
      </c>
      <c r="K36" s="241"/>
      <c r="L36" s="242"/>
      <c r="M36" s="243"/>
      <c r="N36" s="237"/>
      <c r="Q36" s="156"/>
      <c r="S36" s="153"/>
      <c r="T36" s="155"/>
    </row>
    <row r="37" spans="1:20" x14ac:dyDescent="0.35">
      <c r="A37" s="237"/>
      <c r="B37" s="237"/>
      <c r="C37" s="238"/>
      <c r="D37" s="239"/>
      <c r="E37" s="239"/>
      <c r="F37" s="240"/>
      <c r="G37" s="491" t="str">
        <f t="shared" si="2"/>
        <v/>
      </c>
      <c r="H37" s="491" t="str">
        <f t="shared" si="3"/>
        <v/>
      </c>
      <c r="I37" s="491" t="str">
        <f>IF(G37&lt;&gt;"",G37*VLOOKUP(F37,'Group Information'!$A$19:$B$25,2,0),"")</f>
        <v/>
      </c>
      <c r="J37" s="491" t="str">
        <f>IF(H37&lt;&gt;"",H37*VLOOKUP(F37,'Group Information'!$A$19:$B$25,2,0),"")</f>
        <v/>
      </c>
      <c r="K37" s="241"/>
      <c r="L37" s="242"/>
      <c r="M37" s="243"/>
      <c r="N37" s="237"/>
      <c r="Q37" s="156"/>
      <c r="S37" s="153"/>
      <c r="T37" s="155"/>
    </row>
    <row r="38" spans="1:20" x14ac:dyDescent="0.35">
      <c r="A38" s="237"/>
      <c r="B38" s="237"/>
      <c r="C38" s="238"/>
      <c r="D38" s="239"/>
      <c r="E38" s="239"/>
      <c r="F38" s="240"/>
      <c r="G38" s="491" t="str">
        <f t="shared" si="2"/>
        <v/>
      </c>
      <c r="H38" s="491" t="str">
        <f t="shared" si="3"/>
        <v/>
      </c>
      <c r="I38" s="491" t="str">
        <f>IF(G38&lt;&gt;"",G38*VLOOKUP(F38,'Group Information'!$A$19:$B$25,2,0),"")</f>
        <v/>
      </c>
      <c r="J38" s="491" t="str">
        <f>IF(H38&lt;&gt;"",H38*VLOOKUP(F38,'Group Information'!$A$19:$B$25,2,0),"")</f>
        <v/>
      </c>
      <c r="K38" s="241"/>
      <c r="L38" s="242"/>
      <c r="M38" s="243"/>
      <c r="N38" s="237"/>
      <c r="Q38" s="156"/>
      <c r="S38" s="153"/>
      <c r="T38" s="155"/>
    </row>
    <row r="39" spans="1:20" x14ac:dyDescent="0.35">
      <c r="A39" s="237"/>
      <c r="B39" s="237"/>
      <c r="C39" s="238"/>
      <c r="D39" s="239"/>
      <c r="E39" s="239"/>
      <c r="F39" s="240"/>
      <c r="G39" s="491" t="str">
        <f t="shared" si="2"/>
        <v/>
      </c>
      <c r="H39" s="491" t="str">
        <f t="shared" si="3"/>
        <v/>
      </c>
      <c r="I39" s="491" t="str">
        <f>IF(G39&lt;&gt;"",G39*VLOOKUP(F39,'Group Information'!$A$19:$B$25,2,0),"")</f>
        <v/>
      </c>
      <c r="J39" s="491" t="str">
        <f>IF(H39&lt;&gt;"",H39*VLOOKUP(F39,'Group Information'!$A$19:$B$25,2,0),"")</f>
        <v/>
      </c>
      <c r="K39" s="241"/>
      <c r="L39" s="242"/>
      <c r="M39" s="243"/>
      <c r="N39" s="237"/>
      <c r="Q39" s="156"/>
      <c r="S39" s="153"/>
      <c r="T39" s="155"/>
    </row>
    <row r="40" spans="1:20" x14ac:dyDescent="0.35">
      <c r="A40" s="237"/>
      <c r="B40" s="237"/>
      <c r="C40" s="238"/>
      <c r="D40" s="239"/>
      <c r="E40" s="239"/>
      <c r="F40" s="240"/>
      <c r="G40" s="491" t="str">
        <f t="shared" si="2"/>
        <v/>
      </c>
      <c r="H40" s="491" t="str">
        <f t="shared" si="3"/>
        <v/>
      </c>
      <c r="I40" s="491" t="str">
        <f>IF(G40&lt;&gt;"",G40*VLOOKUP(F40,'Group Information'!$A$19:$B$25,2,0),"")</f>
        <v/>
      </c>
      <c r="J40" s="491" t="str">
        <f>IF(H40&lt;&gt;"",H40*VLOOKUP(F40,'Group Information'!$A$19:$B$25,2,0),"")</f>
        <v/>
      </c>
      <c r="K40" s="241"/>
      <c r="L40" s="242"/>
      <c r="M40" s="243"/>
      <c r="N40" s="237"/>
      <c r="Q40" s="156"/>
      <c r="S40" s="153"/>
      <c r="T40" s="155"/>
    </row>
    <row r="41" spans="1:20" x14ac:dyDescent="0.35">
      <c r="A41" s="237"/>
      <c r="B41" s="237"/>
      <c r="C41" s="238"/>
      <c r="D41" s="239"/>
      <c r="E41" s="239"/>
      <c r="F41" s="240"/>
      <c r="G41" s="491" t="str">
        <f t="shared" si="2"/>
        <v/>
      </c>
      <c r="H41" s="491" t="str">
        <f t="shared" si="3"/>
        <v/>
      </c>
      <c r="I41" s="491" t="str">
        <f>IF(G41&lt;&gt;"",G41*VLOOKUP(F41,'Group Information'!$A$19:$B$25,2,0),"")</f>
        <v/>
      </c>
      <c r="J41" s="491" t="str">
        <f>IF(H41&lt;&gt;"",H41*VLOOKUP(F41,'Group Information'!$A$19:$B$25,2,0),"")</f>
        <v/>
      </c>
      <c r="K41" s="241"/>
      <c r="L41" s="242"/>
      <c r="M41" s="243"/>
      <c r="N41" s="237"/>
      <c r="Q41" s="156"/>
      <c r="S41" s="153"/>
      <c r="T41" s="155"/>
    </row>
    <row r="42" spans="1:20" x14ac:dyDescent="0.35">
      <c r="A42" s="237"/>
      <c r="B42" s="237"/>
      <c r="C42" s="238"/>
      <c r="D42" s="239"/>
      <c r="E42" s="239"/>
      <c r="F42" s="240"/>
      <c r="G42" s="491" t="str">
        <f t="shared" si="2"/>
        <v/>
      </c>
      <c r="H42" s="491" t="str">
        <f t="shared" si="3"/>
        <v/>
      </c>
      <c r="I42" s="491" t="str">
        <f>IF(G42&lt;&gt;"",G42*VLOOKUP(F42,'Group Information'!$A$19:$B$25,2,0),"")</f>
        <v/>
      </c>
      <c r="J42" s="491" t="str">
        <f>IF(H42&lt;&gt;"",H42*VLOOKUP(F42,'Group Information'!$A$19:$B$25,2,0),"")</f>
        <v/>
      </c>
      <c r="K42" s="241"/>
      <c r="L42" s="242"/>
      <c r="M42" s="243"/>
      <c r="N42" s="237"/>
      <c r="Q42" s="156"/>
      <c r="S42" s="153"/>
      <c r="T42" s="155"/>
    </row>
    <row r="43" spans="1:20" x14ac:dyDescent="0.35">
      <c r="A43" s="237"/>
      <c r="B43" s="237"/>
      <c r="C43" s="238"/>
      <c r="D43" s="239"/>
      <c r="E43" s="239"/>
      <c r="F43" s="240"/>
      <c r="G43" s="491" t="str">
        <f t="shared" si="2"/>
        <v/>
      </c>
      <c r="H43" s="491" t="str">
        <f t="shared" si="3"/>
        <v/>
      </c>
      <c r="I43" s="491" t="str">
        <f>IF(G43&lt;&gt;"",G43*VLOOKUP(F43,'Group Information'!$A$19:$B$25,2,0),"")</f>
        <v/>
      </c>
      <c r="J43" s="491" t="str">
        <f>IF(H43&lt;&gt;"",H43*VLOOKUP(F43,'Group Information'!$A$19:$B$25,2,0),"")</f>
        <v/>
      </c>
      <c r="K43" s="241"/>
      <c r="L43" s="242"/>
      <c r="M43" s="243"/>
      <c r="N43" s="237"/>
      <c r="Q43" s="156"/>
      <c r="S43" s="153"/>
      <c r="T43" s="155"/>
    </row>
    <row r="44" spans="1:20" x14ac:dyDescent="0.35">
      <c r="A44" s="237"/>
      <c r="B44" s="237"/>
      <c r="C44" s="238"/>
      <c r="D44" s="239"/>
      <c r="E44" s="239"/>
      <c r="F44" s="240"/>
      <c r="G44" s="491" t="str">
        <f t="shared" si="2"/>
        <v/>
      </c>
      <c r="H44" s="491" t="str">
        <f t="shared" si="3"/>
        <v/>
      </c>
      <c r="I44" s="491" t="str">
        <f>IF(G44&lt;&gt;"",G44*VLOOKUP(F44,'Group Information'!$A$19:$B$25,2,0),"")</f>
        <v/>
      </c>
      <c r="J44" s="491" t="str">
        <f>IF(H44&lt;&gt;"",H44*VLOOKUP(F44,'Group Information'!$A$19:$B$25,2,0),"")</f>
        <v/>
      </c>
      <c r="K44" s="241"/>
      <c r="L44" s="242"/>
      <c r="M44" s="243"/>
      <c r="N44" s="237"/>
      <c r="Q44" s="156"/>
      <c r="S44" s="153"/>
      <c r="T44" s="155"/>
    </row>
    <row r="45" spans="1:20" x14ac:dyDescent="0.35">
      <c r="A45" s="237"/>
      <c r="B45" s="237"/>
      <c r="C45" s="238"/>
      <c r="D45" s="239"/>
      <c r="E45" s="239"/>
      <c r="F45" s="240"/>
      <c r="G45" s="491" t="str">
        <f t="shared" si="2"/>
        <v/>
      </c>
      <c r="H45" s="491" t="str">
        <f t="shared" si="3"/>
        <v/>
      </c>
      <c r="I45" s="491" t="str">
        <f>IF(G45&lt;&gt;"",G45*VLOOKUP(F45,'Group Information'!$A$19:$B$25,2,0),"")</f>
        <v/>
      </c>
      <c r="J45" s="491" t="str">
        <f>IF(H45&lt;&gt;"",H45*VLOOKUP(F45,'Group Information'!$A$19:$B$25,2,0),"")</f>
        <v/>
      </c>
      <c r="K45" s="241"/>
      <c r="L45" s="242"/>
      <c r="M45" s="243"/>
      <c r="N45" s="237"/>
      <c r="Q45" s="156"/>
      <c r="S45" s="153"/>
      <c r="T45" s="155"/>
    </row>
    <row r="46" spans="1:20" x14ac:dyDescent="0.35">
      <c r="A46" s="237"/>
      <c r="B46" s="237"/>
      <c r="C46" s="238"/>
      <c r="D46" s="239"/>
      <c r="E46" s="239"/>
      <c r="F46" s="240"/>
      <c r="G46" s="491" t="str">
        <f t="shared" si="2"/>
        <v/>
      </c>
      <c r="H46" s="491" t="str">
        <f t="shared" si="3"/>
        <v/>
      </c>
      <c r="I46" s="491" t="str">
        <f>IF(G46&lt;&gt;"",G46*VLOOKUP(F46,'Group Information'!$A$19:$B$25,2,0),"")</f>
        <v/>
      </c>
      <c r="J46" s="491" t="str">
        <f>IF(H46&lt;&gt;"",H46*VLOOKUP(F46,'Group Information'!$A$19:$B$25,2,0),"")</f>
        <v/>
      </c>
      <c r="K46" s="241"/>
      <c r="L46" s="242"/>
      <c r="M46" s="243"/>
      <c r="N46" s="237"/>
      <c r="Q46" s="156"/>
      <c r="S46" s="153"/>
      <c r="T46" s="155"/>
    </row>
    <row r="47" spans="1:20" x14ac:dyDescent="0.35">
      <c r="A47" s="237"/>
      <c r="B47" s="237"/>
      <c r="C47" s="238"/>
      <c r="D47" s="239"/>
      <c r="E47" s="239"/>
      <c r="F47" s="240"/>
      <c r="G47" s="491" t="str">
        <f t="shared" si="2"/>
        <v/>
      </c>
      <c r="H47" s="491" t="str">
        <f t="shared" si="3"/>
        <v/>
      </c>
      <c r="I47" s="491" t="str">
        <f>IF(G47&lt;&gt;"",G47*VLOOKUP(F47,'Group Information'!$A$19:$B$25,2,0),"")</f>
        <v/>
      </c>
      <c r="J47" s="491" t="str">
        <f>IF(H47&lt;&gt;"",H47*VLOOKUP(F47,'Group Information'!$A$19:$B$25,2,0),"")</f>
        <v/>
      </c>
      <c r="K47" s="241"/>
      <c r="L47" s="242"/>
      <c r="M47" s="243"/>
      <c r="N47" s="237"/>
      <c r="Q47" s="156"/>
      <c r="S47" s="153"/>
      <c r="T47" s="155"/>
    </row>
    <row r="48" spans="1:20" x14ac:dyDescent="0.35">
      <c r="A48" s="237"/>
      <c r="B48" s="237"/>
      <c r="C48" s="238"/>
      <c r="D48" s="239"/>
      <c r="E48" s="239"/>
      <c r="F48" s="240"/>
      <c r="G48" s="491" t="str">
        <f t="shared" si="2"/>
        <v/>
      </c>
      <c r="H48" s="491" t="str">
        <f t="shared" si="3"/>
        <v/>
      </c>
      <c r="I48" s="491" t="str">
        <f>IF(G48&lt;&gt;"",G48*VLOOKUP(F48,'Group Information'!$A$19:$B$25,2,0),"")</f>
        <v/>
      </c>
      <c r="J48" s="491" t="str">
        <f>IF(H48&lt;&gt;"",H48*VLOOKUP(F48,'Group Information'!$A$19:$B$25,2,0),"")</f>
        <v/>
      </c>
      <c r="K48" s="241"/>
      <c r="L48" s="242"/>
      <c r="M48" s="243"/>
      <c r="N48" s="237"/>
      <c r="Q48" s="156"/>
      <c r="S48" s="153"/>
      <c r="T48" s="155"/>
    </row>
    <row r="49" spans="1:20" x14ac:dyDescent="0.35">
      <c r="A49" s="237"/>
      <c r="B49" s="237"/>
      <c r="C49" s="238"/>
      <c r="D49" s="239"/>
      <c r="E49" s="239"/>
      <c r="F49" s="240"/>
      <c r="G49" s="491" t="str">
        <f t="shared" si="2"/>
        <v/>
      </c>
      <c r="H49" s="491" t="str">
        <f t="shared" si="3"/>
        <v/>
      </c>
      <c r="I49" s="491" t="str">
        <f>IF(G49&lt;&gt;"",G49*VLOOKUP(F49,'Group Information'!$A$19:$B$25,2,0),"")</f>
        <v/>
      </c>
      <c r="J49" s="491" t="str">
        <f>IF(H49&lt;&gt;"",H49*VLOOKUP(F49,'Group Information'!$A$19:$B$25,2,0),"")</f>
        <v/>
      </c>
      <c r="K49" s="241"/>
      <c r="L49" s="242"/>
      <c r="M49" s="243"/>
      <c r="N49" s="237"/>
      <c r="Q49" s="156"/>
      <c r="S49" s="153"/>
      <c r="T49" s="155"/>
    </row>
    <row r="50" spans="1:20" x14ac:dyDescent="0.35">
      <c r="A50" s="237"/>
      <c r="B50" s="237"/>
      <c r="C50" s="238"/>
      <c r="D50" s="239"/>
      <c r="E50" s="239"/>
      <c r="F50" s="240"/>
      <c r="G50" s="491" t="str">
        <f t="shared" si="2"/>
        <v/>
      </c>
      <c r="H50" s="491" t="str">
        <f t="shared" si="3"/>
        <v/>
      </c>
      <c r="I50" s="491" t="str">
        <f>IF(G50&lt;&gt;"",G50*VLOOKUP(F50,'Group Information'!$A$19:$B$25,2,0),"")</f>
        <v/>
      </c>
      <c r="J50" s="491" t="str">
        <f>IF(H50&lt;&gt;"",H50*VLOOKUP(F50,'Group Information'!$A$19:$B$25,2,0),"")</f>
        <v/>
      </c>
      <c r="K50" s="241"/>
      <c r="L50" s="242"/>
      <c r="M50" s="243"/>
      <c r="N50" s="237"/>
      <c r="Q50" s="156"/>
      <c r="S50" s="153"/>
      <c r="T50" s="155"/>
    </row>
    <row r="51" spans="1:20" x14ac:dyDescent="0.35">
      <c r="A51" s="237"/>
      <c r="B51" s="237"/>
      <c r="C51" s="238"/>
      <c r="D51" s="239"/>
      <c r="E51" s="239"/>
      <c r="F51" s="240"/>
      <c r="G51" s="491" t="str">
        <f t="shared" si="2"/>
        <v/>
      </c>
      <c r="H51" s="491" t="str">
        <f t="shared" si="3"/>
        <v/>
      </c>
      <c r="I51" s="491" t="str">
        <f>IF(G51&lt;&gt;"",G51*VLOOKUP(F51,'Group Information'!$A$19:$B$25,2,0),"")</f>
        <v/>
      </c>
      <c r="J51" s="491" t="str">
        <f>IF(H51&lt;&gt;"",H51*VLOOKUP(F51,'Group Information'!$A$19:$B$25,2,0),"")</f>
        <v/>
      </c>
      <c r="K51" s="241"/>
      <c r="L51" s="242"/>
      <c r="M51" s="243"/>
      <c r="N51" s="237"/>
      <c r="Q51" s="156"/>
      <c r="S51" s="153"/>
      <c r="T51" s="155"/>
    </row>
    <row r="52" spans="1:20" x14ac:dyDescent="0.35">
      <c r="A52" s="237"/>
      <c r="B52" s="237"/>
      <c r="C52" s="238"/>
      <c r="D52" s="239"/>
      <c r="E52" s="239"/>
      <c r="F52" s="240"/>
      <c r="G52" s="491" t="str">
        <f t="shared" si="2"/>
        <v/>
      </c>
      <c r="H52" s="491" t="str">
        <f t="shared" si="3"/>
        <v/>
      </c>
      <c r="I52" s="491" t="str">
        <f>IF(G52&lt;&gt;"",G52*VLOOKUP(F52,'Group Information'!$A$19:$B$25,2,0),"")</f>
        <v/>
      </c>
      <c r="J52" s="491" t="str">
        <f>IF(H52&lt;&gt;"",H52*VLOOKUP(F52,'Group Information'!$A$19:$B$25,2,0),"")</f>
        <v/>
      </c>
      <c r="K52" s="241"/>
      <c r="L52" s="242"/>
      <c r="M52" s="243"/>
      <c r="N52" s="237"/>
      <c r="Q52" s="156"/>
      <c r="S52" s="153"/>
      <c r="T52" s="155"/>
    </row>
    <row r="53" spans="1:20" x14ac:dyDescent="0.35">
      <c r="A53" s="237"/>
      <c r="B53" s="237"/>
      <c r="C53" s="238"/>
      <c r="D53" s="239"/>
      <c r="E53" s="239"/>
      <c r="F53" s="240"/>
      <c r="G53" s="491" t="str">
        <f t="shared" si="2"/>
        <v/>
      </c>
      <c r="H53" s="491" t="str">
        <f t="shared" si="3"/>
        <v/>
      </c>
      <c r="I53" s="491" t="str">
        <f>IF(G53&lt;&gt;"",G53*VLOOKUP(F53,'Group Information'!$A$19:$B$25,2,0),"")</f>
        <v/>
      </c>
      <c r="J53" s="491" t="str">
        <f>IF(H53&lt;&gt;"",H53*VLOOKUP(F53,'Group Information'!$A$19:$B$25,2,0),"")</f>
        <v/>
      </c>
      <c r="K53" s="241"/>
      <c r="L53" s="242"/>
      <c r="M53" s="243"/>
      <c r="N53" s="237"/>
      <c r="Q53" s="156"/>
      <c r="S53" s="153"/>
      <c r="T53" s="155"/>
    </row>
    <row r="54" spans="1:20" x14ac:dyDescent="0.35">
      <c r="A54" s="237"/>
      <c r="B54" s="237"/>
      <c r="C54" s="238"/>
      <c r="D54" s="239"/>
      <c r="E54" s="239"/>
      <c r="F54" s="240"/>
      <c r="G54" s="491" t="str">
        <f t="shared" si="2"/>
        <v/>
      </c>
      <c r="H54" s="491" t="str">
        <f t="shared" si="3"/>
        <v/>
      </c>
      <c r="I54" s="491" t="str">
        <f>IF(G54&lt;&gt;"",G54*VLOOKUP(F54,'Group Information'!$A$19:$B$25,2,0),"")</f>
        <v/>
      </c>
      <c r="J54" s="491" t="str">
        <f>IF(H54&lt;&gt;"",H54*VLOOKUP(F54,'Group Information'!$A$19:$B$25,2,0),"")</f>
        <v/>
      </c>
      <c r="K54" s="241"/>
      <c r="L54" s="242"/>
      <c r="M54" s="243"/>
      <c r="N54" s="237"/>
      <c r="Q54" s="156"/>
      <c r="S54" s="153"/>
      <c r="T54" s="155"/>
    </row>
    <row r="55" spans="1:20" x14ac:dyDescent="0.35">
      <c r="A55" s="237"/>
      <c r="B55" s="237"/>
      <c r="C55" s="238"/>
      <c r="D55" s="239"/>
      <c r="E55" s="239"/>
      <c r="F55" s="240"/>
      <c r="G55" s="491" t="str">
        <f t="shared" si="2"/>
        <v/>
      </c>
      <c r="H55" s="491" t="str">
        <f t="shared" si="3"/>
        <v/>
      </c>
      <c r="I55" s="491" t="str">
        <f>IF(G55&lt;&gt;"",G55*VLOOKUP(F55,'Group Information'!$A$19:$B$25,2,0),"")</f>
        <v/>
      </c>
      <c r="J55" s="491" t="str">
        <f>IF(H55&lt;&gt;"",H55*VLOOKUP(F55,'Group Information'!$A$19:$B$25,2,0),"")</f>
        <v/>
      </c>
      <c r="K55" s="241"/>
      <c r="L55" s="242"/>
      <c r="M55" s="243"/>
      <c r="N55" s="237"/>
      <c r="Q55" s="156"/>
      <c r="S55" s="153"/>
      <c r="T55" s="155"/>
    </row>
    <row r="56" spans="1:20" x14ac:dyDescent="0.35">
      <c r="A56" s="237"/>
      <c r="B56" s="237"/>
      <c r="C56" s="238"/>
      <c r="D56" s="239"/>
      <c r="E56" s="239"/>
      <c r="F56" s="240"/>
      <c r="G56" s="491" t="str">
        <f t="shared" si="2"/>
        <v/>
      </c>
      <c r="H56" s="491" t="str">
        <f t="shared" si="3"/>
        <v/>
      </c>
      <c r="I56" s="491" t="str">
        <f>IF(G56&lt;&gt;"",G56*VLOOKUP(F56,'Group Information'!$A$19:$B$25,2,0),"")</f>
        <v/>
      </c>
      <c r="J56" s="491" t="str">
        <f>IF(H56&lt;&gt;"",H56*VLOOKUP(F56,'Group Information'!$A$19:$B$25,2,0),"")</f>
        <v/>
      </c>
      <c r="K56" s="241"/>
      <c r="L56" s="242"/>
      <c r="M56" s="243"/>
      <c r="N56" s="237"/>
      <c r="Q56" s="156"/>
      <c r="S56" s="153"/>
      <c r="T56" s="155"/>
    </row>
    <row r="57" spans="1:20" x14ac:dyDescent="0.35">
      <c r="A57" s="237"/>
      <c r="B57" s="237"/>
      <c r="C57" s="238"/>
      <c r="D57" s="239"/>
      <c r="E57" s="239"/>
      <c r="F57" s="240"/>
      <c r="G57" s="491" t="str">
        <f t="shared" si="2"/>
        <v/>
      </c>
      <c r="H57" s="491" t="str">
        <f t="shared" si="3"/>
        <v/>
      </c>
      <c r="I57" s="491" t="str">
        <f>IF(G57&lt;&gt;"",G57*VLOOKUP(F57,'Group Information'!$A$19:$B$25,2,0),"")</f>
        <v/>
      </c>
      <c r="J57" s="491" t="str">
        <f>IF(H57&lt;&gt;"",H57*VLOOKUP(F57,'Group Information'!$A$19:$B$25,2,0),"")</f>
        <v/>
      </c>
      <c r="K57" s="241"/>
      <c r="L57" s="242"/>
      <c r="M57" s="243"/>
      <c r="N57" s="237"/>
      <c r="Q57" s="156"/>
      <c r="S57" s="153"/>
      <c r="T57" s="155"/>
    </row>
    <row r="58" spans="1:20" x14ac:dyDescent="0.35">
      <c r="A58" s="237"/>
      <c r="B58" s="237"/>
      <c r="C58" s="238"/>
      <c r="D58" s="239"/>
      <c r="E58" s="239"/>
      <c r="F58" s="240"/>
      <c r="G58" s="491" t="str">
        <f t="shared" si="2"/>
        <v/>
      </c>
      <c r="H58" s="491" t="str">
        <f t="shared" si="3"/>
        <v/>
      </c>
      <c r="I58" s="491" t="str">
        <f>IF(G58&lt;&gt;"",G58*VLOOKUP(F58,'Group Information'!$A$19:$B$25,2,0),"")</f>
        <v/>
      </c>
      <c r="J58" s="491" t="str">
        <f>IF(H58&lt;&gt;"",H58*VLOOKUP(F58,'Group Information'!$A$19:$B$25,2,0),"")</f>
        <v/>
      </c>
      <c r="K58" s="241"/>
      <c r="L58" s="242"/>
      <c r="M58" s="243"/>
      <c r="N58" s="237"/>
      <c r="Q58" s="156"/>
      <c r="S58" s="153"/>
      <c r="T58" s="155"/>
    </row>
    <row r="59" spans="1:20" x14ac:dyDescent="0.35">
      <c r="A59" s="237"/>
      <c r="B59" s="237"/>
      <c r="C59" s="238"/>
      <c r="D59" s="239"/>
      <c r="E59" s="239"/>
      <c r="F59" s="240"/>
      <c r="G59" s="491" t="str">
        <f t="shared" si="2"/>
        <v/>
      </c>
      <c r="H59" s="491" t="str">
        <f t="shared" si="3"/>
        <v/>
      </c>
      <c r="I59" s="491" t="str">
        <f>IF(G59&lt;&gt;"",G59*VLOOKUP(F59,'Group Information'!$A$19:$B$25,2,0),"")</f>
        <v/>
      </c>
      <c r="J59" s="491" t="str">
        <f>IF(H59&lt;&gt;"",H59*VLOOKUP(F59,'Group Information'!$A$19:$B$25,2,0),"")</f>
        <v/>
      </c>
      <c r="K59" s="241"/>
      <c r="L59" s="242"/>
      <c r="M59" s="243"/>
      <c r="N59" s="237"/>
      <c r="Q59" s="156"/>
      <c r="S59" s="153"/>
      <c r="T59" s="155"/>
    </row>
    <row r="60" spans="1:20" x14ac:dyDescent="0.35">
      <c r="A60" s="237"/>
      <c r="B60" s="237"/>
      <c r="C60" s="238"/>
      <c r="D60" s="239"/>
      <c r="E60" s="239"/>
      <c r="F60" s="240"/>
      <c r="G60" s="491" t="str">
        <f t="shared" si="2"/>
        <v/>
      </c>
      <c r="H60" s="491" t="str">
        <f t="shared" si="3"/>
        <v/>
      </c>
      <c r="I60" s="491" t="str">
        <f>IF(G60&lt;&gt;"",G60*VLOOKUP(F60,'Group Information'!$A$19:$B$25,2,0),"")</f>
        <v/>
      </c>
      <c r="J60" s="491" t="str">
        <f>IF(H60&lt;&gt;"",H60*VLOOKUP(F60,'Group Information'!$A$19:$B$25,2,0),"")</f>
        <v/>
      </c>
      <c r="K60" s="241"/>
      <c r="L60" s="242"/>
      <c r="M60" s="243"/>
      <c r="N60" s="237"/>
      <c r="Q60" s="156"/>
      <c r="S60" s="153"/>
      <c r="T60" s="155"/>
    </row>
    <row r="61" spans="1:20" x14ac:dyDescent="0.35">
      <c r="A61" s="237"/>
      <c r="B61" s="237"/>
      <c r="C61" s="238"/>
      <c r="D61" s="239"/>
      <c r="E61" s="239"/>
      <c r="F61" s="240"/>
      <c r="G61" s="491" t="str">
        <f t="shared" si="2"/>
        <v/>
      </c>
      <c r="H61" s="491" t="str">
        <f t="shared" si="3"/>
        <v/>
      </c>
      <c r="I61" s="491" t="str">
        <f>IF(G61&lt;&gt;"",G61*VLOOKUP(F61,'Group Information'!$A$19:$B$25,2,0),"")</f>
        <v/>
      </c>
      <c r="J61" s="491" t="str">
        <f>IF(H61&lt;&gt;"",H61*VLOOKUP(F61,'Group Information'!$A$19:$B$25,2,0),"")</f>
        <v/>
      </c>
      <c r="K61" s="241"/>
      <c r="L61" s="242"/>
      <c r="M61" s="243"/>
      <c r="N61" s="237"/>
      <c r="Q61" s="156"/>
      <c r="S61" s="153"/>
      <c r="T61" s="155"/>
    </row>
    <row r="62" spans="1:20" x14ac:dyDescent="0.35">
      <c r="A62" s="237"/>
      <c r="B62" s="237"/>
      <c r="C62" s="238"/>
      <c r="D62" s="239"/>
      <c r="E62" s="239"/>
      <c r="F62" s="240"/>
      <c r="G62" s="491" t="str">
        <f t="shared" si="2"/>
        <v/>
      </c>
      <c r="H62" s="491" t="str">
        <f t="shared" si="3"/>
        <v/>
      </c>
      <c r="I62" s="491" t="str">
        <f>IF(G62&lt;&gt;"",G62*VLOOKUP(F62,'Group Information'!$A$19:$B$25,2,0),"")</f>
        <v/>
      </c>
      <c r="J62" s="491" t="str">
        <f>IF(H62&lt;&gt;"",H62*VLOOKUP(F62,'Group Information'!$A$19:$B$25,2,0),"")</f>
        <v/>
      </c>
      <c r="K62" s="241"/>
      <c r="L62" s="242"/>
      <c r="M62" s="243"/>
      <c r="N62" s="237"/>
      <c r="Q62" s="156"/>
      <c r="S62" s="153"/>
      <c r="T62" s="155"/>
    </row>
    <row r="63" spans="1:20" x14ac:dyDescent="0.35">
      <c r="A63" s="237"/>
      <c r="B63" s="237"/>
      <c r="C63" s="238"/>
      <c r="D63" s="239"/>
      <c r="E63" s="239"/>
      <c r="F63" s="240"/>
      <c r="G63" s="491" t="str">
        <f t="shared" si="2"/>
        <v/>
      </c>
      <c r="H63" s="491" t="str">
        <f t="shared" si="3"/>
        <v/>
      </c>
      <c r="I63" s="491" t="str">
        <f>IF(G63&lt;&gt;"",G63*VLOOKUP(F63,'Group Information'!$A$19:$B$25,2,0),"")</f>
        <v/>
      </c>
      <c r="J63" s="491" t="str">
        <f>IF(H63&lt;&gt;"",H63*VLOOKUP(F63,'Group Information'!$A$19:$B$25,2,0),"")</f>
        <v/>
      </c>
      <c r="K63" s="241"/>
      <c r="L63" s="242"/>
      <c r="M63" s="243"/>
      <c r="N63" s="237"/>
      <c r="Q63" s="156"/>
      <c r="S63" s="153"/>
      <c r="T63" s="155"/>
    </row>
    <row r="64" spans="1:20" x14ac:dyDescent="0.35">
      <c r="A64" s="237"/>
      <c r="B64" s="237"/>
      <c r="C64" s="238"/>
      <c r="D64" s="239"/>
      <c r="E64" s="239"/>
      <c r="F64" s="240"/>
      <c r="G64" s="491" t="str">
        <f t="shared" si="2"/>
        <v/>
      </c>
      <c r="H64" s="491" t="str">
        <f t="shared" si="3"/>
        <v/>
      </c>
      <c r="I64" s="491" t="str">
        <f>IF(G64&lt;&gt;"",G64*VLOOKUP(F64,'Group Information'!$A$19:$B$25,2,0),"")</f>
        <v/>
      </c>
      <c r="J64" s="491" t="str">
        <f>IF(H64&lt;&gt;"",H64*VLOOKUP(F64,'Group Information'!$A$19:$B$25,2,0),"")</f>
        <v/>
      </c>
      <c r="K64" s="241"/>
      <c r="L64" s="242"/>
      <c r="M64" s="243"/>
      <c r="N64" s="237"/>
      <c r="Q64" s="156"/>
      <c r="S64" s="153"/>
      <c r="T64" s="155"/>
    </row>
    <row r="65" spans="1:20" x14ac:dyDescent="0.35">
      <c r="A65" s="237"/>
      <c r="B65" s="237"/>
      <c r="C65" s="238"/>
      <c r="D65" s="239"/>
      <c r="E65" s="239"/>
      <c r="F65" s="240"/>
      <c r="G65" s="491" t="str">
        <f t="shared" si="2"/>
        <v/>
      </c>
      <c r="H65" s="491" t="str">
        <f t="shared" si="3"/>
        <v/>
      </c>
      <c r="I65" s="491" t="str">
        <f>IF(G65&lt;&gt;"",G65*VLOOKUP(F65,'Group Information'!$A$19:$B$25,2,0),"")</f>
        <v/>
      </c>
      <c r="J65" s="491" t="str">
        <f>IF(H65&lt;&gt;"",H65*VLOOKUP(F65,'Group Information'!$A$19:$B$25,2,0),"")</f>
        <v/>
      </c>
      <c r="K65" s="241"/>
      <c r="L65" s="242"/>
      <c r="M65" s="243"/>
      <c r="N65" s="237"/>
      <c r="Q65" s="156"/>
      <c r="S65" s="153"/>
      <c r="T65" s="155"/>
    </row>
    <row r="66" spans="1:20" x14ac:dyDescent="0.35">
      <c r="A66" s="237"/>
      <c r="B66" s="237"/>
      <c r="C66" s="238"/>
      <c r="D66" s="239"/>
      <c r="E66" s="239"/>
      <c r="F66" s="240"/>
      <c r="G66" s="491" t="str">
        <f t="shared" si="2"/>
        <v/>
      </c>
      <c r="H66" s="491" t="str">
        <f t="shared" si="3"/>
        <v/>
      </c>
      <c r="I66" s="491" t="str">
        <f>IF(G66&lt;&gt;"",G66*VLOOKUP(F66,'Group Information'!$A$19:$B$25,2,0),"")</f>
        <v/>
      </c>
      <c r="J66" s="491" t="str">
        <f>IF(H66&lt;&gt;"",H66*VLOOKUP(F66,'Group Information'!$A$19:$B$25,2,0),"")</f>
        <v/>
      </c>
      <c r="K66" s="241"/>
      <c r="L66" s="242"/>
      <c r="M66" s="243"/>
      <c r="N66" s="237"/>
      <c r="Q66" s="156"/>
      <c r="S66" s="153"/>
      <c r="T66" s="155"/>
    </row>
    <row r="67" spans="1:20" x14ac:dyDescent="0.35">
      <c r="A67" s="237"/>
      <c r="B67" s="237"/>
      <c r="C67" s="238"/>
      <c r="D67" s="239"/>
      <c r="E67" s="239"/>
      <c r="F67" s="240"/>
      <c r="G67" s="491" t="str">
        <f t="shared" si="2"/>
        <v/>
      </c>
      <c r="H67" s="491" t="str">
        <f t="shared" si="3"/>
        <v/>
      </c>
      <c r="I67" s="491" t="str">
        <f>IF(G67&lt;&gt;"",G67*VLOOKUP(F67,'Group Information'!$A$19:$B$25,2,0),"")</f>
        <v/>
      </c>
      <c r="J67" s="491" t="str">
        <f>IF(H67&lt;&gt;"",H67*VLOOKUP(F67,'Group Information'!$A$19:$B$25,2,0),"")</f>
        <v/>
      </c>
      <c r="K67" s="241"/>
      <c r="L67" s="242"/>
      <c r="M67" s="243"/>
      <c r="N67" s="237"/>
      <c r="Q67" s="156"/>
      <c r="S67" s="153"/>
      <c r="T67" s="155"/>
    </row>
    <row r="68" spans="1:20" x14ac:dyDescent="0.35">
      <c r="A68" s="237"/>
      <c r="B68" s="237"/>
      <c r="C68" s="238"/>
      <c r="D68" s="239"/>
      <c r="E68" s="239"/>
      <c r="F68" s="240"/>
      <c r="G68" s="491" t="str">
        <f t="shared" si="2"/>
        <v/>
      </c>
      <c r="H68" s="491" t="str">
        <f t="shared" si="3"/>
        <v/>
      </c>
      <c r="I68" s="491" t="str">
        <f>IF(G68&lt;&gt;"",G68*VLOOKUP(F68,'Group Information'!$A$19:$B$25,2,0),"")</f>
        <v/>
      </c>
      <c r="J68" s="491" t="str">
        <f>IF(H68&lt;&gt;"",H68*VLOOKUP(F68,'Group Information'!$A$19:$B$25,2,0),"")</f>
        <v/>
      </c>
      <c r="K68" s="241"/>
      <c r="L68" s="242"/>
      <c r="M68" s="243"/>
      <c r="N68" s="237"/>
      <c r="Q68" s="156"/>
      <c r="S68" s="153"/>
      <c r="T68" s="155"/>
    </row>
    <row r="69" spans="1:20" x14ac:dyDescent="0.35">
      <c r="A69" s="237"/>
      <c r="B69" s="237"/>
      <c r="C69" s="238"/>
      <c r="D69" s="239"/>
      <c r="E69" s="239"/>
      <c r="F69" s="240"/>
      <c r="G69" s="491" t="str">
        <f t="shared" si="2"/>
        <v/>
      </c>
      <c r="H69" s="491" t="str">
        <f t="shared" si="3"/>
        <v/>
      </c>
      <c r="I69" s="491" t="str">
        <f>IF(G69&lt;&gt;"",G69*VLOOKUP(F69,'Group Information'!$A$19:$B$25,2,0),"")</f>
        <v/>
      </c>
      <c r="J69" s="491" t="str">
        <f>IF(H69&lt;&gt;"",H69*VLOOKUP(F69,'Group Information'!$A$19:$B$25,2,0),"")</f>
        <v/>
      </c>
      <c r="K69" s="241"/>
      <c r="L69" s="242"/>
      <c r="M69" s="243"/>
      <c r="N69" s="237"/>
      <c r="Q69" s="156"/>
      <c r="S69" s="153"/>
      <c r="T69" s="155"/>
    </row>
    <row r="70" spans="1:20" x14ac:dyDescent="0.35">
      <c r="A70" s="237"/>
      <c r="B70" s="237"/>
      <c r="C70" s="238"/>
      <c r="D70" s="239"/>
      <c r="E70" s="239"/>
      <c r="F70" s="240"/>
      <c r="G70" s="491" t="str">
        <f t="shared" si="2"/>
        <v/>
      </c>
      <c r="H70" s="491" t="str">
        <f t="shared" si="3"/>
        <v/>
      </c>
      <c r="I70" s="491" t="str">
        <f>IF(G70&lt;&gt;"",G70*VLOOKUP(F70,'Group Information'!$A$19:$B$25,2,0),"")</f>
        <v/>
      </c>
      <c r="J70" s="491" t="str">
        <f>IF(H70&lt;&gt;"",H70*VLOOKUP(F70,'Group Information'!$A$19:$B$25,2,0),"")</f>
        <v/>
      </c>
      <c r="K70" s="241"/>
      <c r="L70" s="242"/>
      <c r="M70" s="243"/>
      <c r="N70" s="237"/>
      <c r="Q70" s="156"/>
      <c r="S70" s="153"/>
      <c r="T70" s="155"/>
    </row>
    <row r="71" spans="1:20" x14ac:dyDescent="0.35">
      <c r="A71" s="237"/>
      <c r="B71" s="237"/>
      <c r="C71" s="238"/>
      <c r="D71" s="239"/>
      <c r="E71" s="239"/>
      <c r="F71" s="240"/>
      <c r="G71" s="491" t="str">
        <f t="shared" si="2"/>
        <v/>
      </c>
      <c r="H71" s="491" t="str">
        <f t="shared" si="3"/>
        <v/>
      </c>
      <c r="I71" s="491" t="str">
        <f>IF(G71&lt;&gt;"",G71*VLOOKUP(F71,'Group Information'!$A$19:$B$25,2,0),"")</f>
        <v/>
      </c>
      <c r="J71" s="491" t="str">
        <f>IF(H71&lt;&gt;"",H71*VLOOKUP(F71,'Group Information'!$A$19:$B$25,2,0),"")</f>
        <v/>
      </c>
      <c r="K71" s="241"/>
      <c r="L71" s="242"/>
      <c r="M71" s="243"/>
      <c r="N71" s="237"/>
      <c r="Q71" s="156"/>
      <c r="S71" s="153"/>
      <c r="T71" s="155"/>
    </row>
    <row r="72" spans="1:20" x14ac:dyDescent="0.35">
      <c r="A72" s="237"/>
      <c r="B72" s="237"/>
      <c r="C72" s="238"/>
      <c r="D72" s="239"/>
      <c r="E72" s="239"/>
      <c r="F72" s="240"/>
      <c r="G72" s="491" t="str">
        <f t="shared" si="2"/>
        <v/>
      </c>
      <c r="H72" s="491" t="str">
        <f t="shared" si="3"/>
        <v/>
      </c>
      <c r="I72" s="491" t="str">
        <f>IF(G72&lt;&gt;"",G72*VLOOKUP(F72,'Group Information'!$A$19:$B$25,2,0),"")</f>
        <v/>
      </c>
      <c r="J72" s="491" t="str">
        <f>IF(H72&lt;&gt;"",H72*VLOOKUP(F72,'Group Information'!$A$19:$B$25,2,0),"")</f>
        <v/>
      </c>
      <c r="K72" s="241"/>
      <c r="L72" s="242"/>
      <c r="M72" s="243"/>
      <c r="N72" s="237"/>
      <c r="Q72" s="156"/>
      <c r="S72" s="153"/>
      <c r="T72" s="155"/>
    </row>
    <row r="73" spans="1:20" x14ac:dyDescent="0.35">
      <c r="A73" s="237"/>
      <c r="B73" s="237"/>
      <c r="C73" s="238"/>
      <c r="D73" s="239"/>
      <c r="E73" s="239"/>
      <c r="F73" s="240"/>
      <c r="G73" s="491" t="str">
        <f t="shared" si="2"/>
        <v/>
      </c>
      <c r="H73" s="491" t="str">
        <f t="shared" si="3"/>
        <v/>
      </c>
      <c r="I73" s="491" t="str">
        <f>IF(G73&lt;&gt;"",G73*VLOOKUP(F73,'Group Information'!$A$19:$B$25,2,0),"")</f>
        <v/>
      </c>
      <c r="J73" s="491" t="str">
        <f>IF(H73&lt;&gt;"",H73*VLOOKUP(F73,'Group Information'!$A$19:$B$25,2,0),"")</f>
        <v/>
      </c>
      <c r="K73" s="241"/>
      <c r="L73" s="242"/>
      <c r="M73" s="243"/>
      <c r="N73" s="237"/>
      <c r="Q73" s="156"/>
      <c r="S73" s="153"/>
      <c r="T73" s="155"/>
    </row>
    <row r="74" spans="1:20" x14ac:dyDescent="0.35">
      <c r="A74" s="237"/>
      <c r="B74" s="237"/>
      <c r="C74" s="238"/>
      <c r="D74" s="239"/>
      <c r="E74" s="239"/>
      <c r="F74" s="240"/>
      <c r="G74" s="491" t="str">
        <f t="shared" si="2"/>
        <v/>
      </c>
      <c r="H74" s="491" t="str">
        <f t="shared" si="3"/>
        <v/>
      </c>
      <c r="I74" s="491" t="str">
        <f>IF(G74&lt;&gt;"",G74*VLOOKUP(F74,'Group Information'!$A$19:$B$25,2,0),"")</f>
        <v/>
      </c>
      <c r="J74" s="491" t="str">
        <f>IF(H74&lt;&gt;"",H74*VLOOKUP(F74,'Group Information'!$A$19:$B$25,2,0),"")</f>
        <v/>
      </c>
      <c r="K74" s="241"/>
      <c r="L74" s="242"/>
      <c r="M74" s="243"/>
      <c r="N74" s="237"/>
      <c r="Q74" s="156"/>
      <c r="S74" s="153"/>
      <c r="T74" s="155"/>
    </row>
    <row r="75" spans="1:20" x14ac:dyDescent="0.35">
      <c r="A75" s="237"/>
      <c r="B75" s="237"/>
      <c r="C75" s="238"/>
      <c r="D75" s="239"/>
      <c r="E75" s="239"/>
      <c r="F75" s="240"/>
      <c r="G75" s="491" t="str">
        <f t="shared" si="2"/>
        <v/>
      </c>
      <c r="H75" s="491" t="str">
        <f t="shared" si="3"/>
        <v/>
      </c>
      <c r="I75" s="491" t="str">
        <f>IF(G75&lt;&gt;"",G75*VLOOKUP(F75,'Group Information'!$A$19:$B$25,2,0),"")</f>
        <v/>
      </c>
      <c r="J75" s="491" t="str">
        <f>IF(H75&lt;&gt;"",H75*VLOOKUP(F75,'Group Information'!$A$19:$B$25,2,0),"")</f>
        <v/>
      </c>
      <c r="K75" s="241"/>
      <c r="L75" s="242"/>
      <c r="M75" s="243"/>
      <c r="N75" s="237"/>
      <c r="Q75" s="156"/>
      <c r="S75" s="153"/>
      <c r="T75" s="155"/>
    </row>
    <row r="76" spans="1:20" x14ac:dyDescent="0.35">
      <c r="A76" s="237"/>
      <c r="B76" s="237"/>
      <c r="C76" s="238"/>
      <c r="D76" s="239"/>
      <c r="E76" s="239"/>
      <c r="F76" s="240"/>
      <c r="G76" s="491" t="str">
        <f t="shared" si="2"/>
        <v/>
      </c>
      <c r="H76" s="491" t="str">
        <f t="shared" si="3"/>
        <v/>
      </c>
      <c r="I76" s="491" t="str">
        <f>IF(G76&lt;&gt;"",G76*VLOOKUP(F76,'Group Information'!$A$19:$B$25,2,0),"")</f>
        <v/>
      </c>
      <c r="J76" s="491" t="str">
        <f>IF(H76&lt;&gt;"",H76*VLOOKUP(F76,'Group Information'!$A$19:$B$25,2,0),"")</f>
        <v/>
      </c>
      <c r="K76" s="241"/>
      <c r="L76" s="242"/>
      <c r="M76" s="243"/>
      <c r="N76" s="237"/>
      <c r="Q76" s="156"/>
      <c r="S76" s="153"/>
      <c r="T76" s="155"/>
    </row>
    <row r="77" spans="1:20" x14ac:dyDescent="0.35">
      <c r="A77" s="237"/>
      <c r="B77" s="237"/>
      <c r="C77" s="238"/>
      <c r="D77" s="239"/>
      <c r="E77" s="239"/>
      <c r="F77" s="240"/>
      <c r="G77" s="491" t="str">
        <f t="shared" si="2"/>
        <v/>
      </c>
      <c r="H77" s="491" t="str">
        <f t="shared" si="3"/>
        <v/>
      </c>
      <c r="I77" s="491" t="str">
        <f>IF(G77&lt;&gt;"",G77*VLOOKUP(F77,'Group Information'!$A$19:$B$25,2,0),"")</f>
        <v/>
      </c>
      <c r="J77" s="491" t="str">
        <f>IF(H77&lt;&gt;"",H77*VLOOKUP(F77,'Group Information'!$A$19:$B$25,2,0),"")</f>
        <v/>
      </c>
      <c r="K77" s="241"/>
      <c r="L77" s="242"/>
      <c r="M77" s="243"/>
      <c r="N77" s="237"/>
      <c r="Q77" s="156"/>
      <c r="S77" s="153"/>
      <c r="T77" s="155"/>
    </row>
    <row r="78" spans="1:20" x14ac:dyDescent="0.35">
      <c r="A78" s="237"/>
      <c r="B78" s="237"/>
      <c r="C78" s="238"/>
      <c r="D78" s="239"/>
      <c r="E78" s="239"/>
      <c r="F78" s="240"/>
      <c r="G78" s="491" t="str">
        <f t="shared" si="2"/>
        <v/>
      </c>
      <c r="H78" s="491" t="str">
        <f t="shared" si="3"/>
        <v/>
      </c>
      <c r="I78" s="491" t="str">
        <f>IF(G78&lt;&gt;"",G78*VLOOKUP(F78,'Group Information'!$A$19:$B$25,2,0),"")</f>
        <v/>
      </c>
      <c r="J78" s="491" t="str">
        <f>IF(H78&lt;&gt;"",H78*VLOOKUP(F78,'Group Information'!$A$19:$B$25,2,0),"")</f>
        <v/>
      </c>
      <c r="K78" s="241"/>
      <c r="L78" s="242"/>
      <c r="M78" s="243"/>
      <c r="N78" s="237"/>
      <c r="Q78" s="156"/>
      <c r="S78" s="153"/>
      <c r="T78" s="155"/>
    </row>
    <row r="79" spans="1:20" x14ac:dyDescent="0.35">
      <c r="A79" s="237"/>
      <c r="B79" s="237"/>
      <c r="C79" s="238"/>
      <c r="D79" s="239"/>
      <c r="E79" s="239"/>
      <c r="F79" s="240"/>
      <c r="G79" s="491" t="str">
        <f t="shared" si="2"/>
        <v/>
      </c>
      <c r="H79" s="491" t="str">
        <f t="shared" si="3"/>
        <v/>
      </c>
      <c r="I79" s="491" t="str">
        <f>IF(G79&lt;&gt;"",G79*VLOOKUP(F79,'Group Information'!$A$19:$B$25,2,0),"")</f>
        <v/>
      </c>
      <c r="J79" s="491" t="str">
        <f>IF(H79&lt;&gt;"",H79*VLOOKUP(F79,'Group Information'!$A$19:$B$25,2,0),"")</f>
        <v/>
      </c>
      <c r="K79" s="241"/>
      <c r="L79" s="242"/>
      <c r="M79" s="243"/>
      <c r="N79" s="237"/>
      <c r="Q79" s="156"/>
      <c r="S79" s="153"/>
      <c r="T79" s="155"/>
    </row>
    <row r="80" spans="1:20" x14ac:dyDescent="0.35">
      <c r="A80" s="237"/>
      <c r="B80" s="237"/>
      <c r="C80" s="238"/>
      <c r="D80" s="239"/>
      <c r="E80" s="239"/>
      <c r="F80" s="240"/>
      <c r="G80" s="491" t="str">
        <f t="shared" ref="G80:G143" si="4">IF(D80&lt;&gt;"",C80*D80,"")</f>
        <v/>
      </c>
      <c r="H80" s="491" t="str">
        <f t="shared" ref="H80:H143" si="5">IF(D80&lt;&gt;"",G80+E80,"")</f>
        <v/>
      </c>
      <c r="I80" s="491" t="str">
        <f>IF(G80&lt;&gt;"",G80*VLOOKUP(F80,'Group Information'!$A$19:$B$25,2,0),"")</f>
        <v/>
      </c>
      <c r="J80" s="491" t="str">
        <f>IF(H80&lt;&gt;"",H80*VLOOKUP(F80,'Group Information'!$A$19:$B$25,2,0),"")</f>
        <v/>
      </c>
      <c r="K80" s="241"/>
      <c r="L80" s="242"/>
      <c r="M80" s="243"/>
      <c r="N80" s="237"/>
      <c r="Q80" s="156"/>
      <c r="S80" s="153"/>
      <c r="T80" s="155"/>
    </row>
    <row r="81" spans="1:20" x14ac:dyDescent="0.35">
      <c r="A81" s="237"/>
      <c r="B81" s="237"/>
      <c r="C81" s="238"/>
      <c r="D81" s="239"/>
      <c r="E81" s="239"/>
      <c r="F81" s="240"/>
      <c r="G81" s="491" t="str">
        <f t="shared" si="4"/>
        <v/>
      </c>
      <c r="H81" s="491" t="str">
        <f t="shared" si="5"/>
        <v/>
      </c>
      <c r="I81" s="491" t="str">
        <f>IF(G81&lt;&gt;"",G81*VLOOKUP(F81,'Group Information'!$A$19:$B$25,2,0),"")</f>
        <v/>
      </c>
      <c r="J81" s="491" t="str">
        <f>IF(H81&lt;&gt;"",H81*VLOOKUP(F81,'Group Information'!$A$19:$B$25,2,0),"")</f>
        <v/>
      </c>
      <c r="K81" s="241"/>
      <c r="L81" s="242"/>
      <c r="M81" s="243"/>
      <c r="N81" s="237"/>
      <c r="Q81" s="156"/>
      <c r="S81" s="153"/>
      <c r="T81" s="155"/>
    </row>
    <row r="82" spans="1:20" x14ac:dyDescent="0.35">
      <c r="A82" s="237"/>
      <c r="B82" s="237"/>
      <c r="C82" s="238"/>
      <c r="D82" s="239"/>
      <c r="E82" s="239"/>
      <c r="F82" s="240"/>
      <c r="G82" s="491" t="str">
        <f t="shared" si="4"/>
        <v/>
      </c>
      <c r="H82" s="491" t="str">
        <f t="shared" si="5"/>
        <v/>
      </c>
      <c r="I82" s="491" t="str">
        <f>IF(G82&lt;&gt;"",G82*VLOOKUP(F82,'Group Information'!$A$19:$B$25,2,0),"")</f>
        <v/>
      </c>
      <c r="J82" s="491" t="str">
        <f>IF(H82&lt;&gt;"",H82*VLOOKUP(F82,'Group Information'!$A$19:$B$25,2,0),"")</f>
        <v/>
      </c>
      <c r="K82" s="241"/>
      <c r="L82" s="242"/>
      <c r="M82" s="243"/>
      <c r="N82" s="237"/>
      <c r="Q82" s="156"/>
      <c r="S82" s="153"/>
      <c r="T82" s="155"/>
    </row>
    <row r="83" spans="1:20" x14ac:dyDescent="0.35">
      <c r="A83" s="237"/>
      <c r="B83" s="237"/>
      <c r="C83" s="238"/>
      <c r="D83" s="239"/>
      <c r="E83" s="239"/>
      <c r="F83" s="240"/>
      <c r="G83" s="491" t="str">
        <f t="shared" si="4"/>
        <v/>
      </c>
      <c r="H83" s="491" t="str">
        <f t="shared" si="5"/>
        <v/>
      </c>
      <c r="I83" s="491" t="str">
        <f>IF(G83&lt;&gt;"",G83*VLOOKUP(F83,'Group Information'!$A$19:$B$25,2,0),"")</f>
        <v/>
      </c>
      <c r="J83" s="491" t="str">
        <f>IF(H83&lt;&gt;"",H83*VLOOKUP(F83,'Group Information'!$A$19:$B$25,2,0),"")</f>
        <v/>
      </c>
      <c r="K83" s="241"/>
      <c r="L83" s="242"/>
      <c r="M83" s="243"/>
      <c r="N83" s="237"/>
      <c r="Q83" s="156"/>
      <c r="S83" s="153"/>
      <c r="T83" s="155"/>
    </row>
    <row r="84" spans="1:20" x14ac:dyDescent="0.35">
      <c r="A84" s="237"/>
      <c r="B84" s="237"/>
      <c r="C84" s="238"/>
      <c r="D84" s="239"/>
      <c r="E84" s="239"/>
      <c r="F84" s="240"/>
      <c r="G84" s="491" t="str">
        <f t="shared" si="4"/>
        <v/>
      </c>
      <c r="H84" s="491" t="str">
        <f t="shared" si="5"/>
        <v/>
      </c>
      <c r="I84" s="491" t="str">
        <f>IF(G84&lt;&gt;"",G84*VLOOKUP(F84,'Group Information'!$A$19:$B$25,2,0),"")</f>
        <v/>
      </c>
      <c r="J84" s="491" t="str">
        <f>IF(H84&lt;&gt;"",H84*VLOOKUP(F84,'Group Information'!$A$19:$B$25,2,0),"")</f>
        <v/>
      </c>
      <c r="K84" s="241"/>
      <c r="L84" s="242"/>
      <c r="M84" s="243"/>
      <c r="N84" s="237"/>
      <c r="Q84" s="156"/>
      <c r="S84" s="153"/>
      <c r="T84" s="155"/>
    </row>
    <row r="85" spans="1:20" x14ac:dyDescent="0.35">
      <c r="A85" s="237"/>
      <c r="B85" s="237"/>
      <c r="C85" s="238"/>
      <c r="D85" s="239"/>
      <c r="E85" s="239"/>
      <c r="F85" s="240"/>
      <c r="G85" s="491" t="str">
        <f t="shared" si="4"/>
        <v/>
      </c>
      <c r="H85" s="491" t="str">
        <f t="shared" si="5"/>
        <v/>
      </c>
      <c r="I85" s="491" t="str">
        <f>IF(G85&lt;&gt;"",G85*VLOOKUP(F85,'Group Information'!$A$19:$B$25,2,0),"")</f>
        <v/>
      </c>
      <c r="J85" s="491" t="str">
        <f>IF(H85&lt;&gt;"",H85*VLOOKUP(F85,'Group Information'!$A$19:$B$25,2,0),"")</f>
        <v/>
      </c>
      <c r="K85" s="241"/>
      <c r="L85" s="242"/>
      <c r="M85" s="243"/>
      <c r="N85" s="237"/>
      <c r="Q85" s="156"/>
      <c r="S85" s="153"/>
      <c r="T85" s="155"/>
    </row>
    <row r="86" spans="1:20" x14ac:dyDescent="0.35">
      <c r="A86" s="237"/>
      <c r="B86" s="237"/>
      <c r="C86" s="238"/>
      <c r="D86" s="239"/>
      <c r="E86" s="239"/>
      <c r="F86" s="240"/>
      <c r="G86" s="491" t="str">
        <f t="shared" si="4"/>
        <v/>
      </c>
      <c r="H86" s="491" t="str">
        <f t="shared" si="5"/>
        <v/>
      </c>
      <c r="I86" s="491" t="str">
        <f>IF(G86&lt;&gt;"",G86*VLOOKUP(F86,'Group Information'!$A$19:$B$25,2,0),"")</f>
        <v/>
      </c>
      <c r="J86" s="491" t="str">
        <f>IF(H86&lt;&gt;"",H86*VLOOKUP(F86,'Group Information'!$A$19:$B$25,2,0),"")</f>
        <v/>
      </c>
      <c r="K86" s="241"/>
      <c r="L86" s="242"/>
      <c r="M86" s="243"/>
      <c r="N86" s="237"/>
      <c r="Q86" s="156"/>
      <c r="S86" s="153"/>
      <c r="T86" s="155"/>
    </row>
    <row r="87" spans="1:20" x14ac:dyDescent="0.35">
      <c r="A87" s="237"/>
      <c r="B87" s="237"/>
      <c r="C87" s="238"/>
      <c r="D87" s="239"/>
      <c r="E87" s="239"/>
      <c r="F87" s="240"/>
      <c r="G87" s="491" t="str">
        <f t="shared" si="4"/>
        <v/>
      </c>
      <c r="H87" s="491" t="str">
        <f t="shared" si="5"/>
        <v/>
      </c>
      <c r="I87" s="491" t="str">
        <f>IF(G87&lt;&gt;"",G87*VLOOKUP(F87,'Group Information'!$A$19:$B$25,2,0),"")</f>
        <v/>
      </c>
      <c r="J87" s="491" t="str">
        <f>IF(H87&lt;&gt;"",H87*VLOOKUP(F87,'Group Information'!$A$19:$B$25,2,0),"")</f>
        <v/>
      </c>
      <c r="K87" s="241"/>
      <c r="L87" s="242"/>
      <c r="M87" s="243"/>
      <c r="N87" s="237"/>
      <c r="Q87" s="156"/>
      <c r="S87" s="153"/>
      <c r="T87" s="155"/>
    </row>
    <row r="88" spans="1:20" x14ac:dyDescent="0.35">
      <c r="A88" s="237"/>
      <c r="B88" s="237"/>
      <c r="C88" s="238"/>
      <c r="D88" s="239"/>
      <c r="E88" s="239"/>
      <c r="F88" s="240"/>
      <c r="G88" s="491" t="str">
        <f t="shared" si="4"/>
        <v/>
      </c>
      <c r="H88" s="491" t="str">
        <f t="shared" si="5"/>
        <v/>
      </c>
      <c r="I88" s="491" t="str">
        <f>IF(G88&lt;&gt;"",G88*VLOOKUP(F88,'Group Information'!$A$19:$B$25,2,0),"")</f>
        <v/>
      </c>
      <c r="J88" s="491" t="str">
        <f>IF(H88&lt;&gt;"",H88*VLOOKUP(F88,'Group Information'!$A$19:$B$25,2,0),"")</f>
        <v/>
      </c>
      <c r="K88" s="241"/>
      <c r="L88" s="242"/>
      <c r="M88" s="243"/>
      <c r="N88" s="237"/>
      <c r="Q88" s="156"/>
      <c r="S88" s="153"/>
      <c r="T88" s="155"/>
    </row>
    <row r="89" spans="1:20" x14ac:dyDescent="0.35">
      <c r="A89" s="237"/>
      <c r="B89" s="237"/>
      <c r="C89" s="238"/>
      <c r="D89" s="239"/>
      <c r="E89" s="239"/>
      <c r="F89" s="240"/>
      <c r="G89" s="491" t="str">
        <f t="shared" si="4"/>
        <v/>
      </c>
      <c r="H89" s="491" t="str">
        <f t="shared" si="5"/>
        <v/>
      </c>
      <c r="I89" s="491" t="str">
        <f>IF(G89&lt;&gt;"",G89*VLOOKUP(F89,'Group Information'!$A$19:$B$25,2,0),"")</f>
        <v/>
      </c>
      <c r="J89" s="491" t="str">
        <f>IF(H89&lt;&gt;"",H89*VLOOKUP(F89,'Group Information'!$A$19:$B$25,2,0),"")</f>
        <v/>
      </c>
      <c r="K89" s="241"/>
      <c r="L89" s="242"/>
      <c r="M89" s="243"/>
      <c r="N89" s="237"/>
      <c r="Q89" s="156"/>
      <c r="S89" s="153"/>
      <c r="T89" s="155"/>
    </row>
    <row r="90" spans="1:20" x14ac:dyDescent="0.35">
      <c r="A90" s="237"/>
      <c r="B90" s="237"/>
      <c r="C90" s="238"/>
      <c r="D90" s="239"/>
      <c r="E90" s="239"/>
      <c r="F90" s="240"/>
      <c r="G90" s="491" t="str">
        <f t="shared" si="4"/>
        <v/>
      </c>
      <c r="H90" s="491" t="str">
        <f t="shared" si="5"/>
        <v/>
      </c>
      <c r="I90" s="491" t="str">
        <f>IF(G90&lt;&gt;"",G90*VLOOKUP(F90,'Group Information'!$A$19:$B$25,2,0),"")</f>
        <v/>
      </c>
      <c r="J90" s="491" t="str">
        <f>IF(H90&lt;&gt;"",H90*VLOOKUP(F90,'Group Information'!$A$19:$B$25,2,0),"")</f>
        <v/>
      </c>
      <c r="K90" s="241"/>
      <c r="L90" s="242"/>
      <c r="M90" s="243"/>
      <c r="N90" s="237"/>
      <c r="Q90" s="156"/>
      <c r="S90" s="153"/>
      <c r="T90" s="155"/>
    </row>
    <row r="91" spans="1:20" x14ac:dyDescent="0.35">
      <c r="A91" s="237"/>
      <c r="B91" s="237"/>
      <c r="C91" s="238"/>
      <c r="D91" s="239"/>
      <c r="E91" s="239"/>
      <c r="F91" s="240"/>
      <c r="G91" s="491" t="str">
        <f t="shared" si="4"/>
        <v/>
      </c>
      <c r="H91" s="491" t="str">
        <f t="shared" si="5"/>
        <v/>
      </c>
      <c r="I91" s="491" t="str">
        <f>IF(G91&lt;&gt;"",G91*VLOOKUP(F91,'Group Information'!$A$19:$B$25,2,0),"")</f>
        <v/>
      </c>
      <c r="J91" s="491" t="str">
        <f>IF(H91&lt;&gt;"",H91*VLOOKUP(F91,'Group Information'!$A$19:$B$25,2,0),"")</f>
        <v/>
      </c>
      <c r="K91" s="241"/>
      <c r="L91" s="242"/>
      <c r="M91" s="243"/>
      <c r="N91" s="237"/>
      <c r="Q91" s="156"/>
      <c r="S91" s="153"/>
      <c r="T91" s="155"/>
    </row>
    <row r="92" spans="1:20" x14ac:dyDescent="0.35">
      <c r="A92" s="237"/>
      <c r="B92" s="237"/>
      <c r="C92" s="238"/>
      <c r="D92" s="239"/>
      <c r="E92" s="239"/>
      <c r="F92" s="240"/>
      <c r="G92" s="491" t="str">
        <f t="shared" si="4"/>
        <v/>
      </c>
      <c r="H92" s="491" t="str">
        <f t="shared" si="5"/>
        <v/>
      </c>
      <c r="I92" s="491" t="str">
        <f>IF(G92&lt;&gt;"",G92*VLOOKUP(F92,'Group Information'!$A$19:$B$25,2,0),"")</f>
        <v/>
      </c>
      <c r="J92" s="491" t="str">
        <f>IF(H92&lt;&gt;"",H92*VLOOKUP(F92,'Group Information'!$A$19:$B$25,2,0),"")</f>
        <v/>
      </c>
      <c r="K92" s="241"/>
      <c r="L92" s="242"/>
      <c r="M92" s="243"/>
      <c r="N92" s="237"/>
      <c r="Q92" s="156"/>
      <c r="S92" s="153"/>
      <c r="T92" s="155"/>
    </row>
    <row r="93" spans="1:20" x14ac:dyDescent="0.35">
      <c r="A93" s="237"/>
      <c r="B93" s="237"/>
      <c r="C93" s="238"/>
      <c r="D93" s="239"/>
      <c r="E93" s="239"/>
      <c r="F93" s="240"/>
      <c r="G93" s="491" t="str">
        <f t="shared" si="4"/>
        <v/>
      </c>
      <c r="H93" s="491" t="str">
        <f t="shared" si="5"/>
        <v/>
      </c>
      <c r="I93" s="491" t="str">
        <f>IF(G93&lt;&gt;"",G93*VLOOKUP(F93,'Group Information'!$A$19:$B$25,2,0),"")</f>
        <v/>
      </c>
      <c r="J93" s="491" t="str">
        <f>IF(H93&lt;&gt;"",H93*VLOOKUP(F93,'Group Information'!$A$19:$B$25,2,0),"")</f>
        <v/>
      </c>
      <c r="K93" s="241"/>
      <c r="L93" s="242"/>
      <c r="M93" s="243"/>
      <c r="N93" s="237"/>
      <c r="Q93" s="156"/>
      <c r="S93" s="153"/>
      <c r="T93" s="155"/>
    </row>
    <row r="94" spans="1:20" x14ac:dyDescent="0.35">
      <c r="A94" s="237"/>
      <c r="B94" s="237"/>
      <c r="C94" s="238"/>
      <c r="D94" s="239"/>
      <c r="E94" s="239"/>
      <c r="F94" s="240"/>
      <c r="G94" s="491" t="str">
        <f t="shared" si="4"/>
        <v/>
      </c>
      <c r="H94" s="491" t="str">
        <f t="shared" si="5"/>
        <v/>
      </c>
      <c r="I94" s="491" t="str">
        <f>IF(G94&lt;&gt;"",G94*VLOOKUP(F94,'Group Information'!$A$19:$B$25,2,0),"")</f>
        <v/>
      </c>
      <c r="J94" s="491" t="str">
        <f>IF(H94&lt;&gt;"",H94*VLOOKUP(F94,'Group Information'!$A$19:$B$25,2,0),"")</f>
        <v/>
      </c>
      <c r="K94" s="241"/>
      <c r="L94" s="242"/>
      <c r="M94" s="243"/>
      <c r="N94" s="237"/>
      <c r="Q94" s="156"/>
      <c r="S94" s="153"/>
      <c r="T94" s="155"/>
    </row>
    <row r="95" spans="1:20" x14ac:dyDescent="0.35">
      <c r="A95" s="237"/>
      <c r="B95" s="237"/>
      <c r="C95" s="238"/>
      <c r="D95" s="239"/>
      <c r="E95" s="239"/>
      <c r="F95" s="240"/>
      <c r="G95" s="491" t="str">
        <f t="shared" si="4"/>
        <v/>
      </c>
      <c r="H95" s="491" t="str">
        <f t="shared" si="5"/>
        <v/>
      </c>
      <c r="I95" s="491" t="str">
        <f>IF(G95&lt;&gt;"",G95*VLOOKUP(F95,'Group Information'!$A$19:$B$25,2,0),"")</f>
        <v/>
      </c>
      <c r="J95" s="491" t="str">
        <f>IF(H95&lt;&gt;"",H95*VLOOKUP(F95,'Group Information'!$A$19:$B$25,2,0),"")</f>
        <v/>
      </c>
      <c r="K95" s="241"/>
      <c r="L95" s="242"/>
      <c r="M95" s="243"/>
      <c r="N95" s="237"/>
      <c r="Q95" s="156"/>
      <c r="S95" s="153"/>
      <c r="T95" s="155"/>
    </row>
    <row r="96" spans="1:20" x14ac:dyDescent="0.35">
      <c r="A96" s="237"/>
      <c r="B96" s="237"/>
      <c r="C96" s="238"/>
      <c r="D96" s="239"/>
      <c r="E96" s="239"/>
      <c r="F96" s="240"/>
      <c r="G96" s="491" t="str">
        <f t="shared" si="4"/>
        <v/>
      </c>
      <c r="H96" s="491" t="str">
        <f t="shared" si="5"/>
        <v/>
      </c>
      <c r="I96" s="491" t="str">
        <f>IF(G96&lt;&gt;"",G96*VLOOKUP(F96,'Group Information'!$A$19:$B$25,2,0),"")</f>
        <v/>
      </c>
      <c r="J96" s="491" t="str">
        <f>IF(H96&lt;&gt;"",H96*VLOOKUP(F96,'Group Information'!$A$19:$B$25,2,0),"")</f>
        <v/>
      </c>
      <c r="K96" s="241"/>
      <c r="L96" s="242"/>
      <c r="M96" s="243"/>
      <c r="N96" s="237"/>
      <c r="Q96" s="156"/>
      <c r="S96" s="153"/>
      <c r="T96" s="155"/>
    </row>
    <row r="97" spans="1:20" x14ac:dyDescent="0.35">
      <c r="A97" s="237"/>
      <c r="B97" s="237"/>
      <c r="C97" s="238"/>
      <c r="D97" s="239"/>
      <c r="E97" s="239"/>
      <c r="F97" s="240"/>
      <c r="G97" s="491" t="str">
        <f t="shared" si="4"/>
        <v/>
      </c>
      <c r="H97" s="491" t="str">
        <f t="shared" si="5"/>
        <v/>
      </c>
      <c r="I97" s="491" t="str">
        <f>IF(G97&lt;&gt;"",G97*VLOOKUP(F97,'Group Information'!$A$19:$B$25,2,0),"")</f>
        <v/>
      </c>
      <c r="J97" s="491" t="str">
        <f>IF(H97&lt;&gt;"",H97*VLOOKUP(F97,'Group Information'!$A$19:$B$25,2,0),"")</f>
        <v/>
      </c>
      <c r="K97" s="241"/>
      <c r="L97" s="242"/>
      <c r="M97" s="243"/>
      <c r="N97" s="237"/>
      <c r="Q97" s="156"/>
      <c r="S97" s="153"/>
      <c r="T97" s="155"/>
    </row>
    <row r="98" spans="1:20" x14ac:dyDescent="0.35">
      <c r="A98" s="237"/>
      <c r="B98" s="237"/>
      <c r="C98" s="238"/>
      <c r="D98" s="239"/>
      <c r="E98" s="239"/>
      <c r="F98" s="240"/>
      <c r="G98" s="491" t="str">
        <f t="shared" si="4"/>
        <v/>
      </c>
      <c r="H98" s="491" t="str">
        <f t="shared" si="5"/>
        <v/>
      </c>
      <c r="I98" s="491" t="str">
        <f>IF(G98&lt;&gt;"",G98*VLOOKUP(F98,'Group Information'!$A$19:$B$25,2,0),"")</f>
        <v/>
      </c>
      <c r="J98" s="491" t="str">
        <f>IF(H98&lt;&gt;"",H98*VLOOKUP(F98,'Group Information'!$A$19:$B$25,2,0),"")</f>
        <v/>
      </c>
      <c r="K98" s="241"/>
      <c r="L98" s="242"/>
      <c r="M98" s="243"/>
      <c r="N98" s="237"/>
      <c r="Q98" s="156"/>
      <c r="S98" s="153"/>
      <c r="T98" s="155"/>
    </row>
    <row r="99" spans="1:20" x14ac:dyDescent="0.35">
      <c r="A99" s="237"/>
      <c r="B99" s="237"/>
      <c r="C99" s="238"/>
      <c r="D99" s="239"/>
      <c r="E99" s="239"/>
      <c r="F99" s="240"/>
      <c r="G99" s="491" t="str">
        <f t="shared" si="4"/>
        <v/>
      </c>
      <c r="H99" s="491" t="str">
        <f t="shared" si="5"/>
        <v/>
      </c>
      <c r="I99" s="491" t="str">
        <f>IF(G99&lt;&gt;"",G99*VLOOKUP(F99,'Group Information'!$A$19:$B$25,2,0),"")</f>
        <v/>
      </c>
      <c r="J99" s="491" t="str">
        <f>IF(H99&lt;&gt;"",H99*VLOOKUP(F99,'Group Information'!$A$19:$B$25,2,0),"")</f>
        <v/>
      </c>
      <c r="K99" s="241"/>
      <c r="L99" s="242"/>
      <c r="M99" s="243"/>
      <c r="N99" s="237"/>
      <c r="Q99" s="156"/>
      <c r="S99" s="153"/>
      <c r="T99" s="155"/>
    </row>
    <row r="100" spans="1:20" x14ac:dyDescent="0.35">
      <c r="A100" s="237"/>
      <c r="B100" s="237"/>
      <c r="C100" s="238"/>
      <c r="D100" s="239"/>
      <c r="E100" s="239"/>
      <c r="F100" s="240"/>
      <c r="G100" s="491" t="str">
        <f t="shared" si="4"/>
        <v/>
      </c>
      <c r="H100" s="491" t="str">
        <f t="shared" si="5"/>
        <v/>
      </c>
      <c r="I100" s="491" t="str">
        <f>IF(G100&lt;&gt;"",G100*VLOOKUP(F100,'Group Information'!$A$19:$B$25,2,0),"")</f>
        <v/>
      </c>
      <c r="J100" s="491" t="str">
        <f>IF(H100&lt;&gt;"",H100*VLOOKUP(F100,'Group Information'!$A$19:$B$25,2,0),"")</f>
        <v/>
      </c>
      <c r="K100" s="241"/>
      <c r="L100" s="242"/>
      <c r="M100" s="243"/>
      <c r="N100" s="237"/>
      <c r="Q100" s="156"/>
      <c r="S100" s="153"/>
      <c r="T100" s="155"/>
    </row>
    <row r="101" spans="1:20" x14ac:dyDescent="0.35">
      <c r="A101" s="237"/>
      <c r="B101" s="237"/>
      <c r="C101" s="238"/>
      <c r="D101" s="239"/>
      <c r="E101" s="239"/>
      <c r="F101" s="240"/>
      <c r="G101" s="491" t="str">
        <f t="shared" si="4"/>
        <v/>
      </c>
      <c r="H101" s="491" t="str">
        <f t="shared" si="5"/>
        <v/>
      </c>
      <c r="I101" s="491" t="str">
        <f>IF(G101&lt;&gt;"",G101*VLOOKUP(F101,'Group Information'!$A$19:$B$25,2,0),"")</f>
        <v/>
      </c>
      <c r="J101" s="491" t="str">
        <f>IF(H101&lt;&gt;"",H101*VLOOKUP(F101,'Group Information'!$A$19:$B$25,2,0),"")</f>
        <v/>
      </c>
      <c r="K101" s="241"/>
      <c r="L101" s="242"/>
      <c r="M101" s="243"/>
      <c r="N101" s="237"/>
      <c r="Q101" s="156"/>
      <c r="S101" s="153"/>
      <c r="T101" s="155"/>
    </row>
    <row r="102" spans="1:20" x14ac:dyDescent="0.35">
      <c r="A102" s="237"/>
      <c r="B102" s="237"/>
      <c r="C102" s="238"/>
      <c r="D102" s="239"/>
      <c r="E102" s="239"/>
      <c r="F102" s="240"/>
      <c r="G102" s="491" t="str">
        <f t="shared" si="4"/>
        <v/>
      </c>
      <c r="H102" s="491" t="str">
        <f t="shared" si="5"/>
        <v/>
      </c>
      <c r="I102" s="491" t="str">
        <f>IF(G102&lt;&gt;"",G102*VLOOKUP(F102,'Group Information'!$A$19:$B$25,2,0),"")</f>
        <v/>
      </c>
      <c r="J102" s="491" t="str">
        <f>IF(H102&lt;&gt;"",H102*VLOOKUP(F102,'Group Information'!$A$19:$B$25,2,0),"")</f>
        <v/>
      </c>
      <c r="K102" s="241"/>
      <c r="L102" s="242"/>
      <c r="M102" s="243"/>
      <c r="N102" s="237"/>
      <c r="Q102" s="156"/>
      <c r="S102" s="153"/>
      <c r="T102" s="155"/>
    </row>
    <row r="103" spans="1:20" x14ac:dyDescent="0.35">
      <c r="A103" s="237"/>
      <c r="B103" s="237"/>
      <c r="C103" s="238"/>
      <c r="D103" s="239"/>
      <c r="E103" s="239"/>
      <c r="F103" s="240"/>
      <c r="G103" s="491" t="str">
        <f t="shared" si="4"/>
        <v/>
      </c>
      <c r="H103" s="491" t="str">
        <f t="shared" si="5"/>
        <v/>
      </c>
      <c r="I103" s="491" t="str">
        <f>IF(G103&lt;&gt;"",G103*VLOOKUP(F103,'Group Information'!$A$19:$B$25,2,0),"")</f>
        <v/>
      </c>
      <c r="J103" s="491" t="str">
        <f>IF(H103&lt;&gt;"",H103*VLOOKUP(F103,'Group Information'!$A$19:$B$25,2,0),"")</f>
        <v/>
      </c>
      <c r="K103" s="241"/>
      <c r="L103" s="242"/>
      <c r="M103" s="243"/>
      <c r="N103" s="237"/>
      <c r="Q103" s="156"/>
      <c r="S103" s="153"/>
      <c r="T103" s="155"/>
    </row>
    <row r="104" spans="1:20" x14ac:dyDescent="0.35">
      <c r="A104" s="237"/>
      <c r="B104" s="237"/>
      <c r="C104" s="238"/>
      <c r="D104" s="239"/>
      <c r="E104" s="239"/>
      <c r="F104" s="240"/>
      <c r="G104" s="491" t="str">
        <f t="shared" si="4"/>
        <v/>
      </c>
      <c r="H104" s="491" t="str">
        <f t="shared" si="5"/>
        <v/>
      </c>
      <c r="I104" s="491" t="str">
        <f>IF(G104&lt;&gt;"",G104*VLOOKUP(F104,'Group Information'!$A$19:$B$25,2,0),"")</f>
        <v/>
      </c>
      <c r="J104" s="491" t="str">
        <f>IF(H104&lt;&gt;"",H104*VLOOKUP(F104,'Group Information'!$A$19:$B$25,2,0),"")</f>
        <v/>
      </c>
      <c r="K104" s="241"/>
      <c r="L104" s="242"/>
      <c r="M104" s="243"/>
      <c r="N104" s="237"/>
      <c r="Q104" s="156"/>
      <c r="S104" s="153"/>
      <c r="T104" s="155"/>
    </row>
    <row r="105" spans="1:20" x14ac:dyDescent="0.35">
      <c r="A105" s="237"/>
      <c r="B105" s="237"/>
      <c r="C105" s="238"/>
      <c r="D105" s="239"/>
      <c r="E105" s="239"/>
      <c r="F105" s="240"/>
      <c r="G105" s="491" t="str">
        <f t="shared" si="4"/>
        <v/>
      </c>
      <c r="H105" s="491" t="str">
        <f t="shared" si="5"/>
        <v/>
      </c>
      <c r="I105" s="491" t="str">
        <f>IF(G105&lt;&gt;"",G105*VLOOKUP(F105,'Group Information'!$A$19:$B$25,2,0),"")</f>
        <v/>
      </c>
      <c r="J105" s="491" t="str">
        <f>IF(H105&lt;&gt;"",H105*VLOOKUP(F105,'Group Information'!$A$19:$B$25,2,0),"")</f>
        <v/>
      </c>
      <c r="K105" s="241"/>
      <c r="L105" s="242"/>
      <c r="M105" s="243"/>
      <c r="N105" s="237"/>
      <c r="Q105" s="156"/>
      <c r="S105" s="153"/>
      <c r="T105" s="155"/>
    </row>
    <row r="106" spans="1:20" x14ac:dyDescent="0.35">
      <c r="A106" s="237"/>
      <c r="B106" s="237"/>
      <c r="C106" s="238"/>
      <c r="D106" s="239"/>
      <c r="E106" s="239"/>
      <c r="F106" s="240"/>
      <c r="G106" s="491" t="str">
        <f t="shared" si="4"/>
        <v/>
      </c>
      <c r="H106" s="491" t="str">
        <f t="shared" si="5"/>
        <v/>
      </c>
      <c r="I106" s="491" t="str">
        <f>IF(G106&lt;&gt;"",G106*VLOOKUP(F106,'Group Information'!$A$19:$B$25,2,0),"")</f>
        <v/>
      </c>
      <c r="J106" s="491" t="str">
        <f>IF(H106&lt;&gt;"",H106*VLOOKUP(F106,'Group Information'!$A$19:$B$25,2,0),"")</f>
        <v/>
      </c>
      <c r="K106" s="241"/>
      <c r="L106" s="242"/>
      <c r="M106" s="243"/>
      <c r="N106" s="237"/>
      <c r="Q106" s="156"/>
      <c r="S106" s="153"/>
      <c r="T106" s="155"/>
    </row>
    <row r="107" spans="1:20" x14ac:dyDescent="0.35">
      <c r="A107" s="237"/>
      <c r="B107" s="237"/>
      <c r="C107" s="238"/>
      <c r="D107" s="239"/>
      <c r="E107" s="239"/>
      <c r="F107" s="240"/>
      <c r="G107" s="491" t="str">
        <f t="shared" si="4"/>
        <v/>
      </c>
      <c r="H107" s="491" t="str">
        <f t="shared" si="5"/>
        <v/>
      </c>
      <c r="I107" s="491" t="str">
        <f>IF(G107&lt;&gt;"",G107*VLOOKUP(F107,'Group Information'!$A$19:$B$25,2,0),"")</f>
        <v/>
      </c>
      <c r="J107" s="491" t="str">
        <f>IF(H107&lt;&gt;"",H107*VLOOKUP(F107,'Group Information'!$A$19:$B$25,2,0),"")</f>
        <v/>
      </c>
      <c r="K107" s="241"/>
      <c r="L107" s="242"/>
      <c r="M107" s="243"/>
      <c r="N107" s="237"/>
      <c r="Q107" s="156"/>
      <c r="S107" s="153"/>
      <c r="T107" s="155"/>
    </row>
    <row r="108" spans="1:20" x14ac:dyDescent="0.35">
      <c r="A108" s="237"/>
      <c r="B108" s="237"/>
      <c r="C108" s="238"/>
      <c r="D108" s="239"/>
      <c r="E108" s="239"/>
      <c r="F108" s="240"/>
      <c r="G108" s="491" t="str">
        <f t="shared" si="4"/>
        <v/>
      </c>
      <c r="H108" s="491" t="str">
        <f t="shared" si="5"/>
        <v/>
      </c>
      <c r="I108" s="491" t="str">
        <f>IF(G108&lt;&gt;"",G108*VLOOKUP(F108,'Group Information'!$A$19:$B$25,2,0),"")</f>
        <v/>
      </c>
      <c r="J108" s="491" t="str">
        <f>IF(H108&lt;&gt;"",H108*VLOOKUP(F108,'Group Information'!$A$19:$B$25,2,0),"")</f>
        <v/>
      </c>
      <c r="K108" s="241"/>
      <c r="L108" s="242"/>
      <c r="M108" s="243"/>
      <c r="N108" s="237"/>
      <c r="Q108" s="156"/>
      <c r="S108" s="153"/>
      <c r="T108" s="155"/>
    </row>
    <row r="109" spans="1:20" x14ac:dyDescent="0.35">
      <c r="A109" s="237"/>
      <c r="B109" s="237"/>
      <c r="C109" s="238"/>
      <c r="D109" s="239"/>
      <c r="E109" s="239"/>
      <c r="F109" s="240"/>
      <c r="G109" s="491" t="str">
        <f t="shared" si="4"/>
        <v/>
      </c>
      <c r="H109" s="491" t="str">
        <f t="shared" si="5"/>
        <v/>
      </c>
      <c r="I109" s="491" t="str">
        <f>IF(G109&lt;&gt;"",G109*VLOOKUP(F109,'Group Information'!$A$19:$B$25,2,0),"")</f>
        <v/>
      </c>
      <c r="J109" s="491" t="str">
        <f>IF(H109&lt;&gt;"",H109*VLOOKUP(F109,'Group Information'!$A$19:$B$25,2,0),"")</f>
        <v/>
      </c>
      <c r="K109" s="241"/>
      <c r="L109" s="242"/>
      <c r="M109" s="243"/>
      <c r="N109" s="237"/>
      <c r="Q109" s="156"/>
      <c r="S109" s="153"/>
      <c r="T109" s="155"/>
    </row>
    <row r="110" spans="1:20" x14ac:dyDescent="0.35">
      <c r="A110" s="237"/>
      <c r="B110" s="237"/>
      <c r="C110" s="238"/>
      <c r="D110" s="239"/>
      <c r="E110" s="239"/>
      <c r="F110" s="240"/>
      <c r="G110" s="491" t="str">
        <f t="shared" si="4"/>
        <v/>
      </c>
      <c r="H110" s="491" t="str">
        <f t="shared" si="5"/>
        <v/>
      </c>
      <c r="I110" s="491" t="str">
        <f>IF(G110&lt;&gt;"",G110*VLOOKUP(F110,'Group Information'!$A$19:$B$25,2,0),"")</f>
        <v/>
      </c>
      <c r="J110" s="491" t="str">
        <f>IF(H110&lt;&gt;"",H110*VLOOKUP(F110,'Group Information'!$A$19:$B$25,2,0),"")</f>
        <v/>
      </c>
      <c r="K110" s="241"/>
      <c r="L110" s="242"/>
      <c r="M110" s="243"/>
      <c r="N110" s="237"/>
      <c r="Q110" s="156"/>
      <c r="S110" s="153"/>
      <c r="T110" s="155"/>
    </row>
    <row r="111" spans="1:20" x14ac:dyDescent="0.35">
      <c r="A111" s="237"/>
      <c r="B111" s="237"/>
      <c r="C111" s="238"/>
      <c r="D111" s="239"/>
      <c r="E111" s="239"/>
      <c r="F111" s="240"/>
      <c r="G111" s="491" t="str">
        <f t="shared" si="4"/>
        <v/>
      </c>
      <c r="H111" s="491" t="str">
        <f t="shared" si="5"/>
        <v/>
      </c>
      <c r="I111" s="491" t="str">
        <f>IF(G111&lt;&gt;"",G111*VLOOKUP(F111,'Group Information'!$A$19:$B$25,2,0),"")</f>
        <v/>
      </c>
      <c r="J111" s="491" t="str">
        <f>IF(H111&lt;&gt;"",H111*VLOOKUP(F111,'Group Information'!$A$19:$B$25,2,0),"")</f>
        <v/>
      </c>
      <c r="K111" s="241"/>
      <c r="L111" s="242"/>
      <c r="M111" s="243"/>
      <c r="N111" s="237"/>
      <c r="Q111" s="156"/>
      <c r="S111" s="153"/>
      <c r="T111" s="155"/>
    </row>
    <row r="112" spans="1:20" x14ac:dyDescent="0.35">
      <c r="A112" s="237"/>
      <c r="B112" s="237"/>
      <c r="C112" s="238"/>
      <c r="D112" s="239"/>
      <c r="E112" s="239"/>
      <c r="F112" s="240"/>
      <c r="G112" s="491" t="str">
        <f t="shared" si="4"/>
        <v/>
      </c>
      <c r="H112" s="491" t="str">
        <f t="shared" si="5"/>
        <v/>
      </c>
      <c r="I112" s="491" t="str">
        <f>IF(G112&lt;&gt;"",G112*VLOOKUP(F112,'Group Information'!$A$19:$B$25,2,0),"")</f>
        <v/>
      </c>
      <c r="J112" s="491" t="str">
        <f>IF(H112&lt;&gt;"",H112*VLOOKUP(F112,'Group Information'!$A$19:$B$25,2,0),"")</f>
        <v/>
      </c>
      <c r="K112" s="241"/>
      <c r="L112" s="242"/>
      <c r="M112" s="243"/>
      <c r="N112" s="237"/>
      <c r="Q112" s="156"/>
      <c r="S112" s="153"/>
      <c r="T112" s="155"/>
    </row>
    <row r="113" spans="1:20" x14ac:dyDescent="0.35">
      <c r="A113" s="237"/>
      <c r="B113" s="237"/>
      <c r="C113" s="238"/>
      <c r="D113" s="239"/>
      <c r="E113" s="239"/>
      <c r="F113" s="240"/>
      <c r="G113" s="491" t="str">
        <f t="shared" si="4"/>
        <v/>
      </c>
      <c r="H113" s="491" t="str">
        <f t="shared" si="5"/>
        <v/>
      </c>
      <c r="I113" s="491" t="str">
        <f>IF(G113&lt;&gt;"",G113*VLOOKUP(F113,'Group Information'!$A$19:$B$25,2,0),"")</f>
        <v/>
      </c>
      <c r="J113" s="491" t="str">
        <f>IF(H113&lt;&gt;"",H113*VLOOKUP(F113,'Group Information'!$A$19:$B$25,2,0),"")</f>
        <v/>
      </c>
      <c r="K113" s="241"/>
      <c r="L113" s="242"/>
      <c r="M113" s="243"/>
      <c r="N113" s="237"/>
      <c r="Q113" s="156"/>
      <c r="S113" s="153"/>
      <c r="T113" s="155"/>
    </row>
    <row r="114" spans="1:20" x14ac:dyDescent="0.35">
      <c r="A114" s="237"/>
      <c r="B114" s="237"/>
      <c r="C114" s="238"/>
      <c r="D114" s="239"/>
      <c r="E114" s="239"/>
      <c r="F114" s="240"/>
      <c r="G114" s="491" t="str">
        <f t="shared" si="4"/>
        <v/>
      </c>
      <c r="H114" s="491" t="str">
        <f t="shared" si="5"/>
        <v/>
      </c>
      <c r="I114" s="491" t="str">
        <f>IF(G114&lt;&gt;"",G114*VLOOKUP(F114,'Group Information'!$A$19:$B$25,2,0),"")</f>
        <v/>
      </c>
      <c r="J114" s="491" t="str">
        <f>IF(H114&lt;&gt;"",H114*VLOOKUP(F114,'Group Information'!$A$19:$B$25,2,0),"")</f>
        <v/>
      </c>
      <c r="K114" s="241"/>
      <c r="L114" s="242"/>
      <c r="M114" s="243"/>
      <c r="N114" s="237"/>
      <c r="Q114" s="156"/>
      <c r="S114" s="153"/>
      <c r="T114" s="155"/>
    </row>
    <row r="115" spans="1:20" x14ac:dyDescent="0.35">
      <c r="A115" s="237"/>
      <c r="B115" s="237"/>
      <c r="C115" s="238"/>
      <c r="D115" s="239"/>
      <c r="E115" s="239"/>
      <c r="F115" s="240"/>
      <c r="G115" s="491" t="str">
        <f t="shared" si="4"/>
        <v/>
      </c>
      <c r="H115" s="491" t="str">
        <f t="shared" si="5"/>
        <v/>
      </c>
      <c r="I115" s="491" t="str">
        <f>IF(G115&lt;&gt;"",G115*VLOOKUP(F115,'Group Information'!$A$19:$B$25,2,0),"")</f>
        <v/>
      </c>
      <c r="J115" s="491" t="str">
        <f>IF(H115&lt;&gt;"",H115*VLOOKUP(F115,'Group Information'!$A$19:$B$25,2,0),"")</f>
        <v/>
      </c>
      <c r="K115" s="241"/>
      <c r="L115" s="242"/>
      <c r="M115" s="243"/>
      <c r="N115" s="237"/>
      <c r="Q115" s="156"/>
      <c r="S115" s="153"/>
      <c r="T115" s="155"/>
    </row>
    <row r="116" spans="1:20" x14ac:dyDescent="0.35">
      <c r="A116" s="237"/>
      <c r="B116" s="237"/>
      <c r="C116" s="238"/>
      <c r="D116" s="239"/>
      <c r="E116" s="239"/>
      <c r="F116" s="240"/>
      <c r="G116" s="491" t="str">
        <f t="shared" si="4"/>
        <v/>
      </c>
      <c r="H116" s="491" t="str">
        <f t="shared" si="5"/>
        <v/>
      </c>
      <c r="I116" s="491" t="str">
        <f>IF(G116&lt;&gt;"",G116*VLOOKUP(F116,'Group Information'!$A$19:$B$25,2,0),"")</f>
        <v/>
      </c>
      <c r="J116" s="491" t="str">
        <f>IF(H116&lt;&gt;"",H116*VLOOKUP(F116,'Group Information'!$A$19:$B$25,2,0),"")</f>
        <v/>
      </c>
      <c r="K116" s="241"/>
      <c r="L116" s="242"/>
      <c r="M116" s="243"/>
      <c r="N116" s="237"/>
      <c r="Q116" s="156"/>
      <c r="S116" s="153"/>
      <c r="T116" s="155"/>
    </row>
    <row r="117" spans="1:20" x14ac:dyDescent="0.35">
      <c r="A117" s="237"/>
      <c r="B117" s="237"/>
      <c r="C117" s="238"/>
      <c r="D117" s="239"/>
      <c r="E117" s="239"/>
      <c r="F117" s="240"/>
      <c r="G117" s="491" t="str">
        <f t="shared" si="4"/>
        <v/>
      </c>
      <c r="H117" s="491" t="str">
        <f t="shared" si="5"/>
        <v/>
      </c>
      <c r="I117" s="491" t="str">
        <f>IF(G117&lt;&gt;"",G117*VLOOKUP(F117,'Group Information'!$A$19:$B$25,2,0),"")</f>
        <v/>
      </c>
      <c r="J117" s="491" t="str">
        <f>IF(H117&lt;&gt;"",H117*VLOOKUP(F117,'Group Information'!$A$19:$B$25,2,0),"")</f>
        <v/>
      </c>
      <c r="K117" s="241"/>
      <c r="L117" s="242"/>
      <c r="M117" s="243"/>
      <c r="N117" s="237"/>
      <c r="Q117" s="156"/>
      <c r="S117" s="153"/>
      <c r="T117" s="155"/>
    </row>
    <row r="118" spans="1:20" x14ac:dyDescent="0.35">
      <c r="A118" s="237"/>
      <c r="B118" s="237"/>
      <c r="C118" s="238"/>
      <c r="D118" s="239"/>
      <c r="E118" s="239"/>
      <c r="F118" s="240"/>
      <c r="G118" s="491" t="str">
        <f t="shared" si="4"/>
        <v/>
      </c>
      <c r="H118" s="491" t="str">
        <f t="shared" si="5"/>
        <v/>
      </c>
      <c r="I118" s="491" t="str">
        <f>IF(G118&lt;&gt;"",G118*VLOOKUP(F118,'Group Information'!$A$19:$B$25,2,0),"")</f>
        <v/>
      </c>
      <c r="J118" s="491" t="str">
        <f>IF(H118&lt;&gt;"",H118*VLOOKUP(F118,'Group Information'!$A$19:$B$25,2,0),"")</f>
        <v/>
      </c>
      <c r="K118" s="241"/>
      <c r="L118" s="242"/>
      <c r="M118" s="243"/>
      <c r="N118" s="237"/>
      <c r="Q118" s="156"/>
      <c r="S118" s="153"/>
      <c r="T118" s="155"/>
    </row>
    <row r="119" spans="1:20" x14ac:dyDescent="0.35">
      <c r="A119" s="237"/>
      <c r="B119" s="237"/>
      <c r="C119" s="238"/>
      <c r="D119" s="239"/>
      <c r="E119" s="239"/>
      <c r="F119" s="240"/>
      <c r="G119" s="491" t="str">
        <f t="shared" si="4"/>
        <v/>
      </c>
      <c r="H119" s="491" t="str">
        <f t="shared" si="5"/>
        <v/>
      </c>
      <c r="I119" s="491" t="str">
        <f>IF(G119&lt;&gt;"",G119*VLOOKUP(F119,'Group Information'!$A$19:$B$25,2,0),"")</f>
        <v/>
      </c>
      <c r="J119" s="491" t="str">
        <f>IF(H119&lt;&gt;"",H119*VLOOKUP(F119,'Group Information'!$A$19:$B$25,2,0),"")</f>
        <v/>
      </c>
      <c r="K119" s="241"/>
      <c r="L119" s="242"/>
      <c r="M119" s="243"/>
      <c r="N119" s="237"/>
      <c r="Q119" s="156"/>
      <c r="S119" s="153"/>
      <c r="T119" s="155"/>
    </row>
    <row r="120" spans="1:20" x14ac:dyDescent="0.35">
      <c r="A120" s="237"/>
      <c r="B120" s="237"/>
      <c r="C120" s="238"/>
      <c r="D120" s="239"/>
      <c r="E120" s="239"/>
      <c r="F120" s="240"/>
      <c r="G120" s="491" t="str">
        <f t="shared" si="4"/>
        <v/>
      </c>
      <c r="H120" s="491" t="str">
        <f t="shared" si="5"/>
        <v/>
      </c>
      <c r="I120" s="491" t="str">
        <f>IF(G120&lt;&gt;"",G120*VLOOKUP(F120,'Group Information'!$A$19:$B$25,2,0),"")</f>
        <v/>
      </c>
      <c r="J120" s="491" t="str">
        <f>IF(H120&lt;&gt;"",H120*VLOOKUP(F120,'Group Information'!$A$19:$B$25,2,0),"")</f>
        <v/>
      </c>
      <c r="K120" s="241"/>
      <c r="L120" s="242"/>
      <c r="M120" s="243"/>
      <c r="N120" s="237"/>
      <c r="Q120" s="156"/>
      <c r="S120" s="153"/>
      <c r="T120" s="155"/>
    </row>
    <row r="121" spans="1:20" x14ac:dyDescent="0.35">
      <c r="A121" s="237"/>
      <c r="B121" s="237"/>
      <c r="C121" s="238"/>
      <c r="D121" s="239"/>
      <c r="E121" s="239"/>
      <c r="F121" s="240"/>
      <c r="G121" s="491" t="str">
        <f t="shared" si="4"/>
        <v/>
      </c>
      <c r="H121" s="491" t="str">
        <f t="shared" si="5"/>
        <v/>
      </c>
      <c r="I121" s="491" t="str">
        <f>IF(G121&lt;&gt;"",G121*VLOOKUP(F121,'Group Information'!$A$19:$B$25,2,0),"")</f>
        <v/>
      </c>
      <c r="J121" s="491" t="str">
        <f>IF(H121&lt;&gt;"",H121*VLOOKUP(F121,'Group Information'!$A$19:$B$25,2,0),"")</f>
        <v/>
      </c>
      <c r="K121" s="241"/>
      <c r="L121" s="242"/>
      <c r="M121" s="243"/>
      <c r="N121" s="237"/>
      <c r="Q121" s="156"/>
      <c r="S121" s="153"/>
      <c r="T121" s="155"/>
    </row>
    <row r="122" spans="1:20" x14ac:dyDescent="0.35">
      <c r="A122" s="237"/>
      <c r="B122" s="237"/>
      <c r="C122" s="238"/>
      <c r="D122" s="239"/>
      <c r="E122" s="239"/>
      <c r="F122" s="240"/>
      <c r="G122" s="491" t="str">
        <f t="shared" si="4"/>
        <v/>
      </c>
      <c r="H122" s="491" t="str">
        <f t="shared" si="5"/>
        <v/>
      </c>
      <c r="I122" s="491" t="str">
        <f>IF(G122&lt;&gt;"",G122*VLOOKUP(F122,'Group Information'!$A$19:$B$25,2,0),"")</f>
        <v/>
      </c>
      <c r="J122" s="491" t="str">
        <f>IF(H122&lt;&gt;"",H122*VLOOKUP(F122,'Group Information'!$A$19:$B$25,2,0),"")</f>
        <v/>
      </c>
      <c r="K122" s="241"/>
      <c r="L122" s="242"/>
      <c r="M122" s="243"/>
      <c r="N122" s="237"/>
      <c r="Q122" s="156"/>
      <c r="S122" s="153"/>
      <c r="T122" s="155"/>
    </row>
    <row r="123" spans="1:20" x14ac:dyDescent="0.35">
      <c r="A123" s="237"/>
      <c r="B123" s="237"/>
      <c r="C123" s="238"/>
      <c r="D123" s="239"/>
      <c r="E123" s="239"/>
      <c r="F123" s="240"/>
      <c r="G123" s="491" t="str">
        <f t="shared" si="4"/>
        <v/>
      </c>
      <c r="H123" s="491" t="str">
        <f t="shared" si="5"/>
        <v/>
      </c>
      <c r="I123" s="491" t="str">
        <f>IF(G123&lt;&gt;"",G123*VLOOKUP(F123,'Group Information'!$A$19:$B$25,2,0),"")</f>
        <v/>
      </c>
      <c r="J123" s="491" t="str">
        <f>IF(H123&lt;&gt;"",H123*VLOOKUP(F123,'Group Information'!$A$19:$B$25,2,0),"")</f>
        <v/>
      </c>
      <c r="K123" s="241"/>
      <c r="L123" s="242"/>
      <c r="M123" s="243"/>
      <c r="N123" s="237"/>
      <c r="Q123" s="156"/>
      <c r="S123" s="153"/>
      <c r="T123" s="155"/>
    </row>
    <row r="124" spans="1:20" x14ac:dyDescent="0.35">
      <c r="A124" s="237"/>
      <c r="B124" s="237"/>
      <c r="C124" s="238"/>
      <c r="D124" s="239"/>
      <c r="E124" s="239"/>
      <c r="F124" s="240"/>
      <c r="G124" s="491" t="str">
        <f t="shared" si="4"/>
        <v/>
      </c>
      <c r="H124" s="491" t="str">
        <f t="shared" si="5"/>
        <v/>
      </c>
      <c r="I124" s="491" t="str">
        <f>IF(G124&lt;&gt;"",G124*VLOOKUP(F124,'Group Information'!$A$19:$B$25,2,0),"")</f>
        <v/>
      </c>
      <c r="J124" s="491" t="str">
        <f>IF(H124&lt;&gt;"",H124*VLOOKUP(F124,'Group Information'!$A$19:$B$25,2,0),"")</f>
        <v/>
      </c>
      <c r="K124" s="241"/>
      <c r="L124" s="242"/>
      <c r="M124" s="243"/>
      <c r="N124" s="237"/>
      <c r="Q124" s="156"/>
      <c r="S124" s="153"/>
      <c r="T124" s="155"/>
    </row>
    <row r="125" spans="1:20" x14ac:dyDescent="0.35">
      <c r="A125" s="237"/>
      <c r="B125" s="237"/>
      <c r="C125" s="238"/>
      <c r="D125" s="239"/>
      <c r="E125" s="239"/>
      <c r="F125" s="240"/>
      <c r="G125" s="491" t="str">
        <f t="shared" si="4"/>
        <v/>
      </c>
      <c r="H125" s="491" t="str">
        <f t="shared" si="5"/>
        <v/>
      </c>
      <c r="I125" s="491" t="str">
        <f>IF(G125&lt;&gt;"",G125*VLOOKUP(F125,'Group Information'!$A$19:$B$25,2,0),"")</f>
        <v/>
      </c>
      <c r="J125" s="491" t="str">
        <f>IF(H125&lt;&gt;"",H125*VLOOKUP(F125,'Group Information'!$A$19:$B$25,2,0),"")</f>
        <v/>
      </c>
      <c r="K125" s="241"/>
      <c r="L125" s="242"/>
      <c r="M125" s="243"/>
      <c r="N125" s="237"/>
      <c r="Q125" s="156"/>
      <c r="S125" s="153"/>
      <c r="T125" s="155"/>
    </row>
    <row r="126" spans="1:20" x14ac:dyDescent="0.35">
      <c r="A126" s="237"/>
      <c r="B126" s="237"/>
      <c r="C126" s="238"/>
      <c r="D126" s="239"/>
      <c r="E126" s="239"/>
      <c r="F126" s="240"/>
      <c r="G126" s="491" t="str">
        <f t="shared" si="4"/>
        <v/>
      </c>
      <c r="H126" s="491" t="str">
        <f t="shared" si="5"/>
        <v/>
      </c>
      <c r="I126" s="491" t="str">
        <f>IF(G126&lt;&gt;"",G126*VLOOKUP(F126,'Group Information'!$A$19:$B$25,2,0),"")</f>
        <v/>
      </c>
      <c r="J126" s="491" t="str">
        <f>IF(H126&lt;&gt;"",H126*VLOOKUP(F126,'Group Information'!$A$19:$B$25,2,0),"")</f>
        <v/>
      </c>
      <c r="K126" s="241"/>
      <c r="L126" s="242"/>
      <c r="M126" s="243"/>
      <c r="N126" s="237"/>
      <c r="Q126" s="156"/>
      <c r="S126" s="153"/>
      <c r="T126" s="155"/>
    </row>
    <row r="127" spans="1:20" x14ac:dyDescent="0.35">
      <c r="A127" s="237"/>
      <c r="B127" s="237"/>
      <c r="C127" s="238"/>
      <c r="D127" s="239"/>
      <c r="E127" s="239"/>
      <c r="F127" s="240"/>
      <c r="G127" s="491" t="str">
        <f t="shared" si="4"/>
        <v/>
      </c>
      <c r="H127" s="491" t="str">
        <f t="shared" si="5"/>
        <v/>
      </c>
      <c r="I127" s="491" t="str">
        <f>IF(G127&lt;&gt;"",G127*VLOOKUP(F127,'Group Information'!$A$19:$B$25,2,0),"")</f>
        <v/>
      </c>
      <c r="J127" s="491" t="str">
        <f>IF(H127&lt;&gt;"",H127*VLOOKUP(F127,'Group Information'!$A$19:$B$25,2,0),"")</f>
        <v/>
      </c>
      <c r="K127" s="241"/>
      <c r="L127" s="242"/>
      <c r="M127" s="243"/>
      <c r="N127" s="237"/>
      <c r="Q127" s="156"/>
      <c r="S127" s="153"/>
      <c r="T127" s="155"/>
    </row>
    <row r="128" spans="1:20" x14ac:dyDescent="0.35">
      <c r="A128" s="237"/>
      <c r="B128" s="237"/>
      <c r="C128" s="238"/>
      <c r="D128" s="239"/>
      <c r="E128" s="239"/>
      <c r="F128" s="240"/>
      <c r="G128" s="491" t="str">
        <f t="shared" si="4"/>
        <v/>
      </c>
      <c r="H128" s="491" t="str">
        <f t="shared" si="5"/>
        <v/>
      </c>
      <c r="I128" s="491" t="str">
        <f>IF(G128&lt;&gt;"",G128*VLOOKUP(F128,'Group Information'!$A$19:$B$25,2,0),"")</f>
        <v/>
      </c>
      <c r="J128" s="491" t="str">
        <f>IF(H128&lt;&gt;"",H128*VLOOKUP(F128,'Group Information'!$A$19:$B$25,2,0),"")</f>
        <v/>
      </c>
      <c r="K128" s="241"/>
      <c r="L128" s="242"/>
      <c r="M128" s="243"/>
      <c r="N128" s="237"/>
      <c r="Q128" s="156"/>
      <c r="S128" s="153"/>
      <c r="T128" s="155"/>
    </row>
    <row r="129" spans="1:20" x14ac:dyDescent="0.35">
      <c r="A129" s="237"/>
      <c r="B129" s="237"/>
      <c r="C129" s="238"/>
      <c r="D129" s="239"/>
      <c r="E129" s="239"/>
      <c r="F129" s="240"/>
      <c r="G129" s="491" t="str">
        <f t="shared" si="4"/>
        <v/>
      </c>
      <c r="H129" s="491" t="str">
        <f t="shared" si="5"/>
        <v/>
      </c>
      <c r="I129" s="491" t="str">
        <f>IF(G129&lt;&gt;"",G129*VLOOKUP(F129,'Group Information'!$A$19:$B$25,2,0),"")</f>
        <v/>
      </c>
      <c r="J129" s="491" t="str">
        <f>IF(H129&lt;&gt;"",H129*VLOOKUP(F129,'Group Information'!$A$19:$B$25,2,0),"")</f>
        <v/>
      </c>
      <c r="K129" s="241"/>
      <c r="L129" s="242"/>
      <c r="M129" s="243"/>
      <c r="N129" s="237"/>
      <c r="Q129" s="156"/>
      <c r="S129" s="153"/>
      <c r="T129" s="155"/>
    </row>
    <row r="130" spans="1:20" x14ac:dyDescent="0.35">
      <c r="A130" s="237"/>
      <c r="B130" s="237"/>
      <c r="C130" s="238"/>
      <c r="D130" s="239"/>
      <c r="E130" s="239"/>
      <c r="F130" s="240"/>
      <c r="G130" s="491" t="str">
        <f t="shared" si="4"/>
        <v/>
      </c>
      <c r="H130" s="491" t="str">
        <f t="shared" si="5"/>
        <v/>
      </c>
      <c r="I130" s="491" t="str">
        <f>IF(G130&lt;&gt;"",G130*VLOOKUP(F130,'Group Information'!$A$19:$B$25,2,0),"")</f>
        <v/>
      </c>
      <c r="J130" s="491" t="str">
        <f>IF(H130&lt;&gt;"",H130*VLOOKUP(F130,'Group Information'!$A$19:$B$25,2,0),"")</f>
        <v/>
      </c>
      <c r="K130" s="241"/>
      <c r="L130" s="242"/>
      <c r="M130" s="243"/>
      <c r="N130" s="237"/>
      <c r="Q130" s="156"/>
      <c r="S130" s="153"/>
      <c r="T130" s="155"/>
    </row>
    <row r="131" spans="1:20" x14ac:dyDescent="0.35">
      <c r="A131" s="237"/>
      <c r="B131" s="237"/>
      <c r="C131" s="238"/>
      <c r="D131" s="239"/>
      <c r="E131" s="239"/>
      <c r="F131" s="240"/>
      <c r="G131" s="491" t="str">
        <f t="shared" si="4"/>
        <v/>
      </c>
      <c r="H131" s="491" t="str">
        <f t="shared" si="5"/>
        <v/>
      </c>
      <c r="I131" s="491" t="str">
        <f>IF(G131&lt;&gt;"",G131*VLOOKUP(F131,'Group Information'!$A$19:$B$25,2,0),"")</f>
        <v/>
      </c>
      <c r="J131" s="491" t="str">
        <f>IF(H131&lt;&gt;"",H131*VLOOKUP(F131,'Group Information'!$A$19:$B$25,2,0),"")</f>
        <v/>
      </c>
      <c r="K131" s="241"/>
      <c r="L131" s="242"/>
      <c r="M131" s="243"/>
      <c r="N131" s="237"/>
      <c r="Q131" s="156"/>
      <c r="S131" s="153"/>
      <c r="T131" s="155"/>
    </row>
    <row r="132" spans="1:20" x14ac:dyDescent="0.35">
      <c r="A132" s="237"/>
      <c r="B132" s="237"/>
      <c r="C132" s="238"/>
      <c r="D132" s="239"/>
      <c r="E132" s="239"/>
      <c r="F132" s="240"/>
      <c r="G132" s="491" t="str">
        <f t="shared" si="4"/>
        <v/>
      </c>
      <c r="H132" s="491" t="str">
        <f t="shared" si="5"/>
        <v/>
      </c>
      <c r="I132" s="491" t="str">
        <f>IF(G132&lt;&gt;"",G132*VLOOKUP(F132,'Group Information'!$A$19:$B$25,2,0),"")</f>
        <v/>
      </c>
      <c r="J132" s="491" t="str">
        <f>IF(H132&lt;&gt;"",H132*VLOOKUP(F132,'Group Information'!$A$19:$B$25,2,0),"")</f>
        <v/>
      </c>
      <c r="K132" s="241"/>
      <c r="L132" s="242"/>
      <c r="M132" s="243"/>
      <c r="N132" s="237"/>
      <c r="Q132" s="156"/>
      <c r="S132" s="153"/>
      <c r="T132" s="155"/>
    </row>
    <row r="133" spans="1:20" x14ac:dyDescent="0.35">
      <c r="A133" s="237"/>
      <c r="B133" s="237"/>
      <c r="C133" s="238"/>
      <c r="D133" s="239"/>
      <c r="E133" s="239"/>
      <c r="F133" s="240"/>
      <c r="G133" s="491" t="str">
        <f t="shared" si="4"/>
        <v/>
      </c>
      <c r="H133" s="491" t="str">
        <f t="shared" si="5"/>
        <v/>
      </c>
      <c r="I133" s="491" t="str">
        <f>IF(G133&lt;&gt;"",G133*VLOOKUP(F133,'Group Information'!$A$19:$B$25,2,0),"")</f>
        <v/>
      </c>
      <c r="J133" s="491" t="str">
        <f>IF(H133&lt;&gt;"",H133*VLOOKUP(F133,'Group Information'!$A$19:$B$25,2,0),"")</f>
        <v/>
      </c>
      <c r="K133" s="241"/>
      <c r="L133" s="242"/>
      <c r="M133" s="243"/>
      <c r="N133" s="237"/>
      <c r="Q133" s="156"/>
      <c r="S133" s="153"/>
      <c r="T133" s="155"/>
    </row>
    <row r="134" spans="1:20" x14ac:dyDescent="0.35">
      <c r="A134" s="237"/>
      <c r="B134" s="237"/>
      <c r="C134" s="238"/>
      <c r="D134" s="239"/>
      <c r="E134" s="239"/>
      <c r="F134" s="240"/>
      <c r="G134" s="491" t="str">
        <f t="shared" si="4"/>
        <v/>
      </c>
      <c r="H134" s="491" t="str">
        <f t="shared" si="5"/>
        <v/>
      </c>
      <c r="I134" s="491" t="str">
        <f>IF(G134&lt;&gt;"",G134*VLOOKUP(F134,'Group Information'!$A$19:$B$25,2,0),"")</f>
        <v/>
      </c>
      <c r="J134" s="491" t="str">
        <f>IF(H134&lt;&gt;"",H134*VLOOKUP(F134,'Group Information'!$A$19:$B$25,2,0),"")</f>
        <v/>
      </c>
      <c r="K134" s="241"/>
      <c r="L134" s="242"/>
      <c r="M134" s="243"/>
      <c r="N134" s="237"/>
      <c r="Q134" s="156"/>
      <c r="S134" s="153"/>
      <c r="T134" s="155"/>
    </row>
    <row r="135" spans="1:20" x14ac:dyDescent="0.35">
      <c r="A135" s="237"/>
      <c r="B135" s="237"/>
      <c r="C135" s="238"/>
      <c r="D135" s="239"/>
      <c r="E135" s="239"/>
      <c r="F135" s="240"/>
      <c r="G135" s="491" t="str">
        <f t="shared" si="4"/>
        <v/>
      </c>
      <c r="H135" s="491" t="str">
        <f t="shared" si="5"/>
        <v/>
      </c>
      <c r="I135" s="491" t="str">
        <f>IF(G135&lt;&gt;"",G135*VLOOKUP(F135,'Group Information'!$A$19:$B$25,2,0),"")</f>
        <v/>
      </c>
      <c r="J135" s="491" t="str">
        <f>IF(H135&lt;&gt;"",H135*VLOOKUP(F135,'Group Information'!$A$19:$B$25,2,0),"")</f>
        <v/>
      </c>
      <c r="K135" s="241"/>
      <c r="L135" s="242"/>
      <c r="M135" s="243"/>
      <c r="N135" s="237"/>
      <c r="Q135" s="156"/>
      <c r="S135" s="153"/>
      <c r="T135" s="155"/>
    </row>
    <row r="136" spans="1:20" x14ac:dyDescent="0.35">
      <c r="A136" s="237"/>
      <c r="B136" s="237"/>
      <c r="C136" s="238"/>
      <c r="D136" s="239"/>
      <c r="E136" s="239"/>
      <c r="F136" s="240"/>
      <c r="G136" s="491" t="str">
        <f t="shared" si="4"/>
        <v/>
      </c>
      <c r="H136" s="491" t="str">
        <f t="shared" si="5"/>
        <v/>
      </c>
      <c r="I136" s="491" t="str">
        <f>IF(G136&lt;&gt;"",G136*VLOOKUP(F136,'Group Information'!$A$19:$B$25,2,0),"")</f>
        <v/>
      </c>
      <c r="J136" s="491" t="str">
        <f>IF(H136&lt;&gt;"",H136*VLOOKUP(F136,'Group Information'!$A$19:$B$25,2,0),"")</f>
        <v/>
      </c>
      <c r="K136" s="241"/>
      <c r="L136" s="242"/>
      <c r="M136" s="243"/>
      <c r="N136" s="237"/>
      <c r="Q136" s="156"/>
      <c r="S136" s="153"/>
      <c r="T136" s="155"/>
    </row>
    <row r="137" spans="1:20" x14ac:dyDescent="0.35">
      <c r="A137" s="237"/>
      <c r="B137" s="237"/>
      <c r="C137" s="238"/>
      <c r="D137" s="239"/>
      <c r="E137" s="239"/>
      <c r="F137" s="240"/>
      <c r="G137" s="491" t="str">
        <f t="shared" si="4"/>
        <v/>
      </c>
      <c r="H137" s="491" t="str">
        <f t="shared" si="5"/>
        <v/>
      </c>
      <c r="I137" s="491" t="str">
        <f>IF(G137&lt;&gt;"",G137*VLOOKUP(F137,'Group Information'!$A$19:$B$25,2,0),"")</f>
        <v/>
      </c>
      <c r="J137" s="491" t="str">
        <f>IF(H137&lt;&gt;"",H137*VLOOKUP(F137,'Group Information'!$A$19:$B$25,2,0),"")</f>
        <v/>
      </c>
      <c r="K137" s="241"/>
      <c r="L137" s="242"/>
      <c r="M137" s="243"/>
      <c r="N137" s="237"/>
      <c r="Q137" s="156"/>
      <c r="S137" s="153"/>
      <c r="T137" s="155"/>
    </row>
    <row r="138" spans="1:20" x14ac:dyDescent="0.35">
      <c r="A138" s="237"/>
      <c r="B138" s="237"/>
      <c r="C138" s="238"/>
      <c r="D138" s="239"/>
      <c r="E138" s="239"/>
      <c r="F138" s="240"/>
      <c r="G138" s="491" t="str">
        <f t="shared" si="4"/>
        <v/>
      </c>
      <c r="H138" s="491" t="str">
        <f t="shared" si="5"/>
        <v/>
      </c>
      <c r="I138" s="491" t="str">
        <f>IF(G138&lt;&gt;"",G138*VLOOKUP(F138,'Group Information'!$A$19:$B$25,2,0),"")</f>
        <v/>
      </c>
      <c r="J138" s="491" t="str">
        <f>IF(H138&lt;&gt;"",H138*VLOOKUP(F138,'Group Information'!$A$19:$B$25,2,0),"")</f>
        <v/>
      </c>
      <c r="K138" s="241"/>
      <c r="L138" s="242"/>
      <c r="M138" s="243"/>
      <c r="N138" s="237"/>
      <c r="Q138" s="156"/>
      <c r="S138" s="153"/>
      <c r="T138" s="155"/>
    </row>
    <row r="139" spans="1:20" x14ac:dyDescent="0.35">
      <c r="A139" s="237"/>
      <c r="B139" s="237"/>
      <c r="C139" s="238"/>
      <c r="D139" s="239"/>
      <c r="E139" s="239"/>
      <c r="F139" s="240"/>
      <c r="G139" s="491" t="str">
        <f t="shared" si="4"/>
        <v/>
      </c>
      <c r="H139" s="491" t="str">
        <f t="shared" si="5"/>
        <v/>
      </c>
      <c r="I139" s="491" t="str">
        <f>IF(G139&lt;&gt;"",G139*VLOOKUP(F139,'Group Information'!$A$19:$B$25,2,0),"")</f>
        <v/>
      </c>
      <c r="J139" s="491" t="str">
        <f>IF(H139&lt;&gt;"",H139*VLOOKUP(F139,'Group Information'!$A$19:$B$25,2,0),"")</f>
        <v/>
      </c>
      <c r="K139" s="241"/>
      <c r="L139" s="242"/>
      <c r="M139" s="243"/>
      <c r="N139" s="237"/>
      <c r="Q139" s="156"/>
      <c r="S139" s="153"/>
      <c r="T139" s="155"/>
    </row>
    <row r="140" spans="1:20" x14ac:dyDescent="0.35">
      <c r="A140" s="237"/>
      <c r="B140" s="237"/>
      <c r="C140" s="238"/>
      <c r="D140" s="239"/>
      <c r="E140" s="239"/>
      <c r="F140" s="240"/>
      <c r="G140" s="491" t="str">
        <f t="shared" si="4"/>
        <v/>
      </c>
      <c r="H140" s="491" t="str">
        <f t="shared" si="5"/>
        <v/>
      </c>
      <c r="I140" s="491" t="str">
        <f>IF(G140&lt;&gt;"",G140*VLOOKUP(F140,'Group Information'!$A$19:$B$25,2,0),"")</f>
        <v/>
      </c>
      <c r="J140" s="491" t="str">
        <f>IF(H140&lt;&gt;"",H140*VLOOKUP(F140,'Group Information'!$A$19:$B$25,2,0),"")</f>
        <v/>
      </c>
      <c r="K140" s="241"/>
      <c r="L140" s="242"/>
      <c r="M140" s="243"/>
      <c r="N140" s="237"/>
      <c r="Q140" s="156"/>
      <c r="S140" s="153"/>
      <c r="T140" s="155"/>
    </row>
    <row r="141" spans="1:20" x14ac:dyDescent="0.35">
      <c r="A141" s="237"/>
      <c r="B141" s="237"/>
      <c r="C141" s="238"/>
      <c r="D141" s="239"/>
      <c r="E141" s="239"/>
      <c r="F141" s="240"/>
      <c r="G141" s="491" t="str">
        <f t="shared" si="4"/>
        <v/>
      </c>
      <c r="H141" s="491" t="str">
        <f t="shared" si="5"/>
        <v/>
      </c>
      <c r="I141" s="491" t="str">
        <f>IF(G141&lt;&gt;"",G141*VLOOKUP(F141,'Group Information'!$A$19:$B$25,2,0),"")</f>
        <v/>
      </c>
      <c r="J141" s="491" t="str">
        <f>IF(H141&lt;&gt;"",H141*VLOOKUP(F141,'Group Information'!$A$19:$B$25,2,0),"")</f>
        <v/>
      </c>
      <c r="K141" s="241"/>
      <c r="L141" s="242"/>
      <c r="M141" s="243"/>
      <c r="N141" s="237"/>
      <c r="Q141" s="156"/>
      <c r="S141" s="153"/>
      <c r="T141" s="155"/>
    </row>
    <row r="142" spans="1:20" x14ac:dyDescent="0.35">
      <c r="A142" s="237"/>
      <c r="B142" s="237"/>
      <c r="C142" s="238"/>
      <c r="D142" s="239"/>
      <c r="E142" s="239"/>
      <c r="F142" s="240"/>
      <c r="G142" s="491" t="str">
        <f t="shared" si="4"/>
        <v/>
      </c>
      <c r="H142" s="491" t="str">
        <f t="shared" si="5"/>
        <v/>
      </c>
      <c r="I142" s="491" t="str">
        <f>IF(G142&lt;&gt;"",G142*VLOOKUP(F142,'Group Information'!$A$19:$B$25,2,0),"")</f>
        <v/>
      </c>
      <c r="J142" s="491" t="str">
        <f>IF(H142&lt;&gt;"",H142*VLOOKUP(F142,'Group Information'!$A$19:$B$25,2,0),"")</f>
        <v/>
      </c>
      <c r="K142" s="241"/>
      <c r="L142" s="242"/>
      <c r="M142" s="243"/>
      <c r="N142" s="237"/>
      <c r="Q142" s="156"/>
      <c r="S142" s="153"/>
      <c r="T142" s="155"/>
    </row>
    <row r="143" spans="1:20" x14ac:dyDescent="0.35">
      <c r="A143" s="237"/>
      <c r="B143" s="237"/>
      <c r="C143" s="238"/>
      <c r="D143" s="239"/>
      <c r="E143" s="239"/>
      <c r="F143" s="240"/>
      <c r="G143" s="491" t="str">
        <f t="shared" si="4"/>
        <v/>
      </c>
      <c r="H143" s="491" t="str">
        <f t="shared" si="5"/>
        <v/>
      </c>
      <c r="I143" s="491" t="str">
        <f>IF(G143&lt;&gt;"",G143*VLOOKUP(F143,'Group Information'!$A$19:$B$25,2,0),"")</f>
        <v/>
      </c>
      <c r="J143" s="491" t="str">
        <f>IF(H143&lt;&gt;"",H143*VLOOKUP(F143,'Group Information'!$A$19:$B$25,2,0),"")</f>
        <v/>
      </c>
      <c r="K143" s="241"/>
      <c r="L143" s="242"/>
      <c r="M143" s="243"/>
      <c r="N143" s="237"/>
      <c r="Q143" s="156"/>
      <c r="S143" s="153"/>
      <c r="T143" s="155"/>
    </row>
    <row r="144" spans="1:20" x14ac:dyDescent="0.35">
      <c r="A144" s="237"/>
      <c r="B144" s="237"/>
      <c r="C144" s="238"/>
      <c r="D144" s="239"/>
      <c r="E144" s="239"/>
      <c r="F144" s="240"/>
      <c r="G144" s="491" t="str">
        <f t="shared" ref="G144:G192" si="6">IF(D144&lt;&gt;"",C144*D144,"")</f>
        <v/>
      </c>
      <c r="H144" s="491" t="str">
        <f t="shared" ref="H144:H192" si="7">IF(D144&lt;&gt;"",G144+E144,"")</f>
        <v/>
      </c>
      <c r="I144" s="491" t="str">
        <f>IF(G144&lt;&gt;"",G144*VLOOKUP(F144,'Group Information'!$A$19:$B$25,2,0),"")</f>
        <v/>
      </c>
      <c r="J144" s="491" t="str">
        <f>IF(H144&lt;&gt;"",H144*VLOOKUP(F144,'Group Information'!$A$19:$B$25,2,0),"")</f>
        <v/>
      </c>
      <c r="K144" s="241"/>
      <c r="L144" s="242"/>
      <c r="M144" s="243"/>
      <c r="N144" s="237"/>
      <c r="Q144" s="156"/>
      <c r="S144" s="153"/>
      <c r="T144" s="155"/>
    </row>
    <row r="145" spans="1:20" x14ac:dyDescent="0.35">
      <c r="A145" s="237"/>
      <c r="B145" s="237"/>
      <c r="C145" s="238"/>
      <c r="D145" s="239"/>
      <c r="E145" s="239"/>
      <c r="F145" s="240"/>
      <c r="G145" s="491" t="str">
        <f t="shared" si="6"/>
        <v/>
      </c>
      <c r="H145" s="491" t="str">
        <f t="shared" si="7"/>
        <v/>
      </c>
      <c r="I145" s="491" t="str">
        <f>IF(G145&lt;&gt;"",G145*VLOOKUP(F145,'Group Information'!$A$19:$B$25,2,0),"")</f>
        <v/>
      </c>
      <c r="J145" s="491" t="str">
        <f>IF(H145&lt;&gt;"",H145*VLOOKUP(F145,'Group Information'!$A$19:$B$25,2,0),"")</f>
        <v/>
      </c>
      <c r="K145" s="241"/>
      <c r="L145" s="242"/>
      <c r="M145" s="243"/>
      <c r="N145" s="237"/>
      <c r="Q145" s="156"/>
      <c r="S145" s="153"/>
      <c r="T145" s="155"/>
    </row>
    <row r="146" spans="1:20" x14ac:dyDescent="0.35">
      <c r="A146" s="237"/>
      <c r="B146" s="237"/>
      <c r="C146" s="238"/>
      <c r="D146" s="239"/>
      <c r="E146" s="239"/>
      <c r="F146" s="240"/>
      <c r="G146" s="491" t="str">
        <f t="shared" si="6"/>
        <v/>
      </c>
      <c r="H146" s="491" t="str">
        <f t="shared" si="7"/>
        <v/>
      </c>
      <c r="I146" s="491" t="str">
        <f>IF(G146&lt;&gt;"",G146*VLOOKUP(F146,'Group Information'!$A$19:$B$25,2,0),"")</f>
        <v/>
      </c>
      <c r="J146" s="491" t="str">
        <f>IF(H146&lt;&gt;"",H146*VLOOKUP(F146,'Group Information'!$A$19:$B$25,2,0),"")</f>
        <v/>
      </c>
      <c r="K146" s="241"/>
      <c r="L146" s="242"/>
      <c r="M146" s="243"/>
      <c r="N146" s="237"/>
      <c r="Q146" s="156"/>
      <c r="S146" s="153"/>
      <c r="T146" s="155"/>
    </row>
    <row r="147" spans="1:20" x14ac:dyDescent="0.35">
      <c r="A147" s="237"/>
      <c r="B147" s="237"/>
      <c r="C147" s="238"/>
      <c r="D147" s="239"/>
      <c r="E147" s="239"/>
      <c r="F147" s="240"/>
      <c r="G147" s="491" t="str">
        <f t="shared" si="6"/>
        <v/>
      </c>
      <c r="H147" s="491" t="str">
        <f t="shared" si="7"/>
        <v/>
      </c>
      <c r="I147" s="491" t="str">
        <f>IF(G147&lt;&gt;"",G147*VLOOKUP(F147,'Group Information'!$A$19:$B$25,2,0),"")</f>
        <v/>
      </c>
      <c r="J147" s="491" t="str">
        <f>IF(H147&lt;&gt;"",H147*VLOOKUP(F147,'Group Information'!$A$19:$B$25,2,0),"")</f>
        <v/>
      </c>
      <c r="K147" s="241"/>
      <c r="L147" s="242"/>
      <c r="M147" s="243"/>
      <c r="N147" s="237"/>
      <c r="Q147" s="156"/>
      <c r="S147" s="153"/>
      <c r="T147" s="155"/>
    </row>
    <row r="148" spans="1:20" x14ac:dyDescent="0.35">
      <c r="A148" s="237"/>
      <c r="B148" s="237"/>
      <c r="C148" s="238"/>
      <c r="D148" s="239"/>
      <c r="E148" s="239"/>
      <c r="F148" s="240"/>
      <c r="G148" s="491" t="str">
        <f t="shared" si="6"/>
        <v/>
      </c>
      <c r="H148" s="491" t="str">
        <f t="shared" si="7"/>
        <v/>
      </c>
      <c r="I148" s="491" t="str">
        <f>IF(G148&lt;&gt;"",G148*VLOOKUP(F148,'Group Information'!$A$19:$B$25,2,0),"")</f>
        <v/>
      </c>
      <c r="J148" s="491" t="str">
        <f>IF(H148&lt;&gt;"",H148*VLOOKUP(F148,'Group Information'!$A$19:$B$25,2,0),"")</f>
        <v/>
      </c>
      <c r="K148" s="241"/>
      <c r="L148" s="242"/>
      <c r="M148" s="243"/>
      <c r="N148" s="237"/>
      <c r="Q148" s="156"/>
      <c r="S148" s="153"/>
      <c r="T148" s="155"/>
    </row>
    <row r="149" spans="1:20" x14ac:dyDescent="0.35">
      <c r="A149" s="237"/>
      <c r="B149" s="237"/>
      <c r="C149" s="238"/>
      <c r="D149" s="239"/>
      <c r="E149" s="239"/>
      <c r="F149" s="240"/>
      <c r="G149" s="491" t="str">
        <f t="shared" si="6"/>
        <v/>
      </c>
      <c r="H149" s="491" t="str">
        <f t="shared" si="7"/>
        <v/>
      </c>
      <c r="I149" s="491" t="str">
        <f>IF(G149&lt;&gt;"",G149*VLOOKUP(F149,'Group Information'!$A$19:$B$25,2,0),"")</f>
        <v/>
      </c>
      <c r="J149" s="491" t="str">
        <f>IF(H149&lt;&gt;"",H149*VLOOKUP(F149,'Group Information'!$A$19:$B$25,2,0),"")</f>
        <v/>
      </c>
      <c r="K149" s="241"/>
      <c r="L149" s="242"/>
      <c r="M149" s="243"/>
      <c r="N149" s="237"/>
      <c r="Q149" s="156"/>
      <c r="S149" s="153"/>
      <c r="T149" s="155"/>
    </row>
    <row r="150" spans="1:20" x14ac:dyDescent="0.35">
      <c r="A150" s="237"/>
      <c r="B150" s="237"/>
      <c r="C150" s="238"/>
      <c r="D150" s="239"/>
      <c r="E150" s="239"/>
      <c r="F150" s="240"/>
      <c r="G150" s="491" t="str">
        <f t="shared" si="6"/>
        <v/>
      </c>
      <c r="H150" s="491" t="str">
        <f t="shared" si="7"/>
        <v/>
      </c>
      <c r="I150" s="491" t="str">
        <f>IF(G150&lt;&gt;"",G150*VLOOKUP(F150,'Group Information'!$A$19:$B$25,2,0),"")</f>
        <v/>
      </c>
      <c r="J150" s="491" t="str">
        <f>IF(H150&lt;&gt;"",H150*VLOOKUP(F150,'Group Information'!$A$19:$B$25,2,0),"")</f>
        <v/>
      </c>
      <c r="K150" s="241"/>
      <c r="L150" s="242"/>
      <c r="M150" s="243"/>
      <c r="N150" s="237"/>
      <c r="Q150" s="156"/>
      <c r="S150" s="153"/>
      <c r="T150" s="155"/>
    </row>
    <row r="151" spans="1:20" x14ac:dyDescent="0.35">
      <c r="A151" s="237"/>
      <c r="B151" s="237"/>
      <c r="C151" s="238"/>
      <c r="D151" s="239"/>
      <c r="E151" s="239"/>
      <c r="F151" s="240"/>
      <c r="G151" s="491" t="str">
        <f t="shared" si="6"/>
        <v/>
      </c>
      <c r="H151" s="491" t="str">
        <f t="shared" si="7"/>
        <v/>
      </c>
      <c r="I151" s="491" t="str">
        <f>IF(G151&lt;&gt;"",G151*VLOOKUP(F151,'Group Information'!$A$19:$B$25,2,0),"")</f>
        <v/>
      </c>
      <c r="J151" s="491" t="str">
        <f>IF(H151&lt;&gt;"",H151*VLOOKUP(F151,'Group Information'!$A$19:$B$25,2,0),"")</f>
        <v/>
      </c>
      <c r="K151" s="241"/>
      <c r="L151" s="242"/>
      <c r="M151" s="243"/>
      <c r="N151" s="237"/>
      <c r="Q151" s="156"/>
      <c r="S151" s="153"/>
      <c r="T151" s="155"/>
    </row>
    <row r="152" spans="1:20" x14ac:dyDescent="0.35">
      <c r="A152" s="237"/>
      <c r="B152" s="237"/>
      <c r="C152" s="238"/>
      <c r="D152" s="239"/>
      <c r="E152" s="239"/>
      <c r="F152" s="240"/>
      <c r="G152" s="491" t="str">
        <f t="shared" si="6"/>
        <v/>
      </c>
      <c r="H152" s="491" t="str">
        <f t="shared" si="7"/>
        <v/>
      </c>
      <c r="I152" s="491" t="str">
        <f>IF(G152&lt;&gt;"",G152*VLOOKUP(F152,'Group Information'!$A$19:$B$25,2,0),"")</f>
        <v/>
      </c>
      <c r="J152" s="491" t="str">
        <f>IF(H152&lt;&gt;"",H152*VLOOKUP(F152,'Group Information'!$A$19:$B$25,2,0),"")</f>
        <v/>
      </c>
      <c r="K152" s="241"/>
      <c r="L152" s="242"/>
      <c r="M152" s="243"/>
      <c r="N152" s="237"/>
      <c r="Q152" s="156"/>
      <c r="S152" s="153"/>
      <c r="T152" s="155"/>
    </row>
    <row r="153" spans="1:20" x14ac:dyDescent="0.35">
      <c r="A153" s="237"/>
      <c r="B153" s="237"/>
      <c r="C153" s="238"/>
      <c r="D153" s="239"/>
      <c r="E153" s="239"/>
      <c r="F153" s="240"/>
      <c r="G153" s="491" t="str">
        <f t="shared" si="6"/>
        <v/>
      </c>
      <c r="H153" s="491" t="str">
        <f t="shared" si="7"/>
        <v/>
      </c>
      <c r="I153" s="491" t="str">
        <f>IF(G153&lt;&gt;"",G153*VLOOKUP(F153,'Group Information'!$A$19:$B$25,2,0),"")</f>
        <v/>
      </c>
      <c r="J153" s="491" t="str">
        <f>IF(H153&lt;&gt;"",H153*VLOOKUP(F153,'Group Information'!$A$19:$B$25,2,0),"")</f>
        <v/>
      </c>
      <c r="K153" s="241"/>
      <c r="L153" s="242"/>
      <c r="M153" s="243"/>
      <c r="N153" s="237"/>
      <c r="Q153" s="156"/>
      <c r="S153" s="153"/>
      <c r="T153" s="155"/>
    </row>
    <row r="154" spans="1:20" x14ac:dyDescent="0.35">
      <c r="A154" s="237"/>
      <c r="B154" s="237"/>
      <c r="C154" s="238"/>
      <c r="D154" s="239"/>
      <c r="E154" s="239"/>
      <c r="F154" s="240"/>
      <c r="G154" s="491" t="str">
        <f t="shared" si="6"/>
        <v/>
      </c>
      <c r="H154" s="491" t="str">
        <f t="shared" si="7"/>
        <v/>
      </c>
      <c r="I154" s="491" t="str">
        <f>IF(G154&lt;&gt;"",G154*VLOOKUP(F154,'Group Information'!$A$19:$B$25,2,0),"")</f>
        <v/>
      </c>
      <c r="J154" s="491" t="str">
        <f>IF(H154&lt;&gt;"",H154*VLOOKUP(F154,'Group Information'!$A$19:$B$25,2,0),"")</f>
        <v/>
      </c>
      <c r="K154" s="241"/>
      <c r="L154" s="242"/>
      <c r="M154" s="243"/>
      <c r="N154" s="237"/>
      <c r="Q154" s="156"/>
      <c r="S154" s="153"/>
      <c r="T154" s="155"/>
    </row>
    <row r="155" spans="1:20" x14ac:dyDescent="0.35">
      <c r="A155" s="237"/>
      <c r="B155" s="237"/>
      <c r="C155" s="238"/>
      <c r="D155" s="239"/>
      <c r="E155" s="239"/>
      <c r="F155" s="240"/>
      <c r="G155" s="491" t="str">
        <f t="shared" si="6"/>
        <v/>
      </c>
      <c r="H155" s="491" t="str">
        <f t="shared" si="7"/>
        <v/>
      </c>
      <c r="I155" s="491" t="str">
        <f>IF(G155&lt;&gt;"",G155*VLOOKUP(F155,'Group Information'!$A$19:$B$25,2,0),"")</f>
        <v/>
      </c>
      <c r="J155" s="491" t="str">
        <f>IF(H155&lt;&gt;"",H155*VLOOKUP(F155,'Group Information'!$A$19:$B$25,2,0),"")</f>
        <v/>
      </c>
      <c r="K155" s="241"/>
      <c r="L155" s="242"/>
      <c r="M155" s="243"/>
      <c r="N155" s="237"/>
      <c r="Q155" s="156"/>
      <c r="S155" s="153"/>
      <c r="T155" s="155"/>
    </row>
    <row r="156" spans="1:20" x14ac:dyDescent="0.35">
      <c r="A156" s="237"/>
      <c r="B156" s="237"/>
      <c r="C156" s="238"/>
      <c r="D156" s="239"/>
      <c r="E156" s="239"/>
      <c r="F156" s="240"/>
      <c r="G156" s="491" t="str">
        <f t="shared" si="6"/>
        <v/>
      </c>
      <c r="H156" s="491" t="str">
        <f t="shared" si="7"/>
        <v/>
      </c>
      <c r="I156" s="491" t="str">
        <f>IF(G156&lt;&gt;"",G156*VLOOKUP(F156,'Group Information'!$A$19:$B$25,2,0),"")</f>
        <v/>
      </c>
      <c r="J156" s="491" t="str">
        <f>IF(H156&lt;&gt;"",H156*VLOOKUP(F156,'Group Information'!$A$19:$B$25,2,0),"")</f>
        <v/>
      </c>
      <c r="K156" s="241"/>
      <c r="L156" s="242"/>
      <c r="M156" s="243"/>
      <c r="N156" s="237"/>
      <c r="Q156" s="156"/>
      <c r="S156" s="153"/>
      <c r="T156" s="155"/>
    </row>
    <row r="157" spans="1:20" x14ac:dyDescent="0.35">
      <c r="A157" s="237"/>
      <c r="B157" s="237"/>
      <c r="C157" s="238"/>
      <c r="D157" s="239"/>
      <c r="E157" s="239"/>
      <c r="F157" s="240"/>
      <c r="G157" s="491" t="str">
        <f t="shared" si="6"/>
        <v/>
      </c>
      <c r="H157" s="491" t="str">
        <f t="shared" si="7"/>
        <v/>
      </c>
      <c r="I157" s="491" t="str">
        <f>IF(G157&lt;&gt;"",G157*VLOOKUP(F157,'Group Information'!$A$19:$B$25,2,0),"")</f>
        <v/>
      </c>
      <c r="J157" s="491" t="str">
        <f>IF(H157&lt;&gt;"",H157*VLOOKUP(F157,'Group Information'!$A$19:$B$25,2,0),"")</f>
        <v/>
      </c>
      <c r="K157" s="241"/>
      <c r="L157" s="242"/>
      <c r="M157" s="243"/>
      <c r="N157" s="237"/>
      <c r="Q157" s="156"/>
      <c r="S157" s="153"/>
      <c r="T157" s="155"/>
    </row>
    <row r="158" spans="1:20" x14ac:dyDescent="0.35">
      <c r="A158" s="237"/>
      <c r="B158" s="237"/>
      <c r="C158" s="238"/>
      <c r="D158" s="239"/>
      <c r="E158" s="239"/>
      <c r="F158" s="240"/>
      <c r="G158" s="491" t="str">
        <f t="shared" si="6"/>
        <v/>
      </c>
      <c r="H158" s="491" t="str">
        <f t="shared" si="7"/>
        <v/>
      </c>
      <c r="I158" s="491" t="str">
        <f>IF(G158&lt;&gt;"",G158*VLOOKUP(F158,'Group Information'!$A$19:$B$25,2,0),"")</f>
        <v/>
      </c>
      <c r="J158" s="491" t="str">
        <f>IF(H158&lt;&gt;"",H158*VLOOKUP(F158,'Group Information'!$A$19:$B$25,2,0),"")</f>
        <v/>
      </c>
      <c r="K158" s="241"/>
      <c r="L158" s="242"/>
      <c r="M158" s="243"/>
      <c r="N158" s="237"/>
      <c r="Q158" s="156"/>
      <c r="S158" s="153"/>
      <c r="T158" s="155"/>
    </row>
    <row r="159" spans="1:20" x14ac:dyDescent="0.35">
      <c r="A159" s="237"/>
      <c r="B159" s="237"/>
      <c r="C159" s="238"/>
      <c r="D159" s="239"/>
      <c r="E159" s="239"/>
      <c r="F159" s="240"/>
      <c r="G159" s="491" t="str">
        <f t="shared" si="6"/>
        <v/>
      </c>
      <c r="H159" s="491" t="str">
        <f t="shared" si="7"/>
        <v/>
      </c>
      <c r="I159" s="491" t="str">
        <f>IF(G159&lt;&gt;"",G159*VLOOKUP(F159,'Group Information'!$A$19:$B$25,2,0),"")</f>
        <v/>
      </c>
      <c r="J159" s="491" t="str">
        <f>IF(H159&lt;&gt;"",H159*VLOOKUP(F159,'Group Information'!$A$19:$B$25,2,0),"")</f>
        <v/>
      </c>
      <c r="K159" s="241"/>
      <c r="L159" s="242"/>
      <c r="M159" s="243"/>
      <c r="N159" s="237"/>
      <c r="Q159" s="156"/>
      <c r="S159" s="153"/>
      <c r="T159" s="155"/>
    </row>
    <row r="160" spans="1:20" x14ac:dyDescent="0.35">
      <c r="A160" s="237"/>
      <c r="B160" s="237"/>
      <c r="C160" s="238"/>
      <c r="D160" s="239"/>
      <c r="E160" s="239"/>
      <c r="F160" s="240"/>
      <c r="G160" s="491" t="str">
        <f t="shared" si="6"/>
        <v/>
      </c>
      <c r="H160" s="491" t="str">
        <f t="shared" si="7"/>
        <v/>
      </c>
      <c r="I160" s="491" t="str">
        <f>IF(G160&lt;&gt;"",G160*VLOOKUP(F160,'Group Information'!$A$19:$B$25,2,0),"")</f>
        <v/>
      </c>
      <c r="J160" s="491" t="str">
        <f>IF(H160&lt;&gt;"",H160*VLOOKUP(F160,'Group Information'!$A$19:$B$25,2,0),"")</f>
        <v/>
      </c>
      <c r="K160" s="241"/>
      <c r="L160" s="242"/>
      <c r="M160" s="243"/>
      <c r="N160" s="237"/>
      <c r="Q160" s="156"/>
      <c r="S160" s="153"/>
      <c r="T160" s="155"/>
    </row>
    <row r="161" spans="1:20" x14ac:dyDescent="0.35">
      <c r="A161" s="237"/>
      <c r="B161" s="237"/>
      <c r="C161" s="238"/>
      <c r="D161" s="239"/>
      <c r="E161" s="239"/>
      <c r="F161" s="240"/>
      <c r="G161" s="491" t="str">
        <f t="shared" si="6"/>
        <v/>
      </c>
      <c r="H161" s="491" t="str">
        <f t="shared" si="7"/>
        <v/>
      </c>
      <c r="I161" s="491" t="str">
        <f>IF(G161&lt;&gt;"",G161*VLOOKUP(F161,'Group Information'!$A$19:$B$25,2,0),"")</f>
        <v/>
      </c>
      <c r="J161" s="491" t="str">
        <f>IF(H161&lt;&gt;"",H161*VLOOKUP(F161,'Group Information'!$A$19:$B$25,2,0),"")</f>
        <v/>
      </c>
      <c r="K161" s="241"/>
      <c r="L161" s="242"/>
      <c r="M161" s="243"/>
      <c r="N161" s="237"/>
      <c r="Q161" s="156"/>
      <c r="S161" s="153"/>
      <c r="T161" s="155"/>
    </row>
    <row r="162" spans="1:20" x14ac:dyDescent="0.35">
      <c r="A162" s="237"/>
      <c r="B162" s="237"/>
      <c r="C162" s="238"/>
      <c r="D162" s="239"/>
      <c r="E162" s="239"/>
      <c r="F162" s="240"/>
      <c r="G162" s="491" t="str">
        <f t="shared" si="6"/>
        <v/>
      </c>
      <c r="H162" s="491" t="str">
        <f t="shared" si="7"/>
        <v/>
      </c>
      <c r="I162" s="491" t="str">
        <f>IF(G162&lt;&gt;"",G162*VLOOKUP(F162,'Group Information'!$A$19:$B$25,2,0),"")</f>
        <v/>
      </c>
      <c r="J162" s="491" t="str">
        <f>IF(H162&lt;&gt;"",H162*VLOOKUP(F162,'Group Information'!$A$19:$B$25,2,0),"")</f>
        <v/>
      </c>
      <c r="K162" s="241"/>
      <c r="L162" s="242"/>
      <c r="M162" s="243"/>
      <c r="N162" s="237"/>
      <c r="Q162" s="156"/>
      <c r="S162" s="153"/>
      <c r="T162" s="155"/>
    </row>
    <row r="163" spans="1:20" x14ac:dyDescent="0.35">
      <c r="A163" s="237"/>
      <c r="B163" s="237"/>
      <c r="C163" s="238"/>
      <c r="D163" s="239"/>
      <c r="E163" s="239"/>
      <c r="F163" s="240"/>
      <c r="G163" s="491" t="str">
        <f t="shared" si="6"/>
        <v/>
      </c>
      <c r="H163" s="491" t="str">
        <f t="shared" si="7"/>
        <v/>
      </c>
      <c r="I163" s="491" t="str">
        <f>IF(G163&lt;&gt;"",G163*VLOOKUP(F163,'Group Information'!$A$19:$B$25,2,0),"")</f>
        <v/>
      </c>
      <c r="J163" s="491" t="str">
        <f>IF(H163&lt;&gt;"",H163*VLOOKUP(F163,'Group Information'!$A$19:$B$25,2,0),"")</f>
        <v/>
      </c>
      <c r="K163" s="241"/>
      <c r="L163" s="242"/>
      <c r="M163" s="243"/>
      <c r="N163" s="237"/>
      <c r="Q163" s="156"/>
      <c r="S163" s="153"/>
      <c r="T163" s="155"/>
    </row>
    <row r="164" spans="1:20" x14ac:dyDescent="0.35">
      <c r="A164" s="237"/>
      <c r="B164" s="237"/>
      <c r="C164" s="238"/>
      <c r="D164" s="239"/>
      <c r="E164" s="239"/>
      <c r="F164" s="240"/>
      <c r="G164" s="491" t="str">
        <f t="shared" si="6"/>
        <v/>
      </c>
      <c r="H164" s="491" t="str">
        <f t="shared" si="7"/>
        <v/>
      </c>
      <c r="I164" s="491" t="str">
        <f>IF(G164&lt;&gt;"",G164*VLOOKUP(F164,'Group Information'!$A$19:$B$25,2,0),"")</f>
        <v/>
      </c>
      <c r="J164" s="491" t="str">
        <f>IF(H164&lt;&gt;"",H164*VLOOKUP(F164,'Group Information'!$A$19:$B$25,2,0),"")</f>
        <v/>
      </c>
      <c r="K164" s="241"/>
      <c r="L164" s="242"/>
      <c r="M164" s="243"/>
      <c r="N164" s="237"/>
      <c r="Q164" s="156"/>
      <c r="S164" s="153"/>
      <c r="T164" s="155"/>
    </row>
    <row r="165" spans="1:20" x14ac:dyDescent="0.35">
      <c r="A165" s="237"/>
      <c r="B165" s="237"/>
      <c r="C165" s="238"/>
      <c r="D165" s="239"/>
      <c r="E165" s="239"/>
      <c r="F165" s="240"/>
      <c r="G165" s="491" t="str">
        <f t="shared" si="6"/>
        <v/>
      </c>
      <c r="H165" s="491" t="str">
        <f t="shared" si="7"/>
        <v/>
      </c>
      <c r="I165" s="491" t="str">
        <f>IF(G165&lt;&gt;"",G165*VLOOKUP(F165,'Group Information'!$A$19:$B$25,2,0),"")</f>
        <v/>
      </c>
      <c r="J165" s="491" t="str">
        <f>IF(H165&lt;&gt;"",H165*VLOOKUP(F165,'Group Information'!$A$19:$B$25,2,0),"")</f>
        <v/>
      </c>
      <c r="K165" s="241"/>
      <c r="L165" s="242"/>
      <c r="M165" s="243"/>
      <c r="N165" s="237"/>
      <c r="Q165" s="156"/>
      <c r="S165" s="153"/>
      <c r="T165" s="155"/>
    </row>
    <row r="166" spans="1:20" x14ac:dyDescent="0.35">
      <c r="A166" s="237"/>
      <c r="B166" s="237"/>
      <c r="C166" s="238"/>
      <c r="D166" s="239"/>
      <c r="E166" s="239"/>
      <c r="F166" s="240"/>
      <c r="G166" s="491" t="str">
        <f t="shared" si="6"/>
        <v/>
      </c>
      <c r="H166" s="491" t="str">
        <f t="shared" si="7"/>
        <v/>
      </c>
      <c r="I166" s="491" t="str">
        <f>IF(G166&lt;&gt;"",G166*VLOOKUP(F166,'Group Information'!$A$19:$B$25,2,0),"")</f>
        <v/>
      </c>
      <c r="J166" s="491" t="str">
        <f>IF(H166&lt;&gt;"",H166*VLOOKUP(F166,'Group Information'!$A$19:$B$25,2,0),"")</f>
        <v/>
      </c>
      <c r="K166" s="241"/>
      <c r="L166" s="242"/>
      <c r="M166" s="243"/>
      <c r="N166" s="237"/>
      <c r="Q166" s="156"/>
      <c r="S166" s="153"/>
      <c r="T166" s="155"/>
    </row>
    <row r="167" spans="1:20" x14ac:dyDescent="0.35">
      <c r="A167" s="237"/>
      <c r="B167" s="237"/>
      <c r="C167" s="238"/>
      <c r="D167" s="239"/>
      <c r="E167" s="239"/>
      <c r="F167" s="240"/>
      <c r="G167" s="491" t="str">
        <f t="shared" si="6"/>
        <v/>
      </c>
      <c r="H167" s="491" t="str">
        <f t="shared" si="7"/>
        <v/>
      </c>
      <c r="I167" s="491" t="str">
        <f>IF(G167&lt;&gt;"",G167*VLOOKUP(F167,'Group Information'!$A$19:$B$25,2,0),"")</f>
        <v/>
      </c>
      <c r="J167" s="491" t="str">
        <f>IF(H167&lt;&gt;"",H167*VLOOKUP(F167,'Group Information'!$A$19:$B$25,2,0),"")</f>
        <v/>
      </c>
      <c r="K167" s="241"/>
      <c r="L167" s="242"/>
      <c r="M167" s="243"/>
      <c r="N167" s="237"/>
      <c r="Q167" s="156"/>
      <c r="S167" s="153"/>
      <c r="T167" s="155"/>
    </row>
    <row r="168" spans="1:20" x14ac:dyDescent="0.35">
      <c r="A168" s="237"/>
      <c r="B168" s="237"/>
      <c r="C168" s="238"/>
      <c r="D168" s="239"/>
      <c r="E168" s="239"/>
      <c r="F168" s="240"/>
      <c r="G168" s="491" t="str">
        <f t="shared" si="6"/>
        <v/>
      </c>
      <c r="H168" s="491" t="str">
        <f t="shared" si="7"/>
        <v/>
      </c>
      <c r="I168" s="491" t="str">
        <f>IF(G168&lt;&gt;"",G168*VLOOKUP(F168,'Group Information'!$A$19:$B$25,2,0),"")</f>
        <v/>
      </c>
      <c r="J168" s="491" t="str">
        <f>IF(H168&lt;&gt;"",H168*VLOOKUP(F168,'Group Information'!$A$19:$B$25,2,0),"")</f>
        <v/>
      </c>
      <c r="K168" s="241"/>
      <c r="L168" s="242"/>
      <c r="M168" s="243"/>
      <c r="N168" s="237"/>
      <c r="Q168" s="156"/>
      <c r="S168" s="153"/>
      <c r="T168" s="155"/>
    </row>
    <row r="169" spans="1:20" x14ac:dyDescent="0.35">
      <c r="A169" s="237"/>
      <c r="B169" s="237"/>
      <c r="C169" s="238"/>
      <c r="D169" s="239"/>
      <c r="E169" s="239"/>
      <c r="F169" s="240"/>
      <c r="G169" s="491" t="str">
        <f t="shared" si="6"/>
        <v/>
      </c>
      <c r="H169" s="491" t="str">
        <f t="shared" si="7"/>
        <v/>
      </c>
      <c r="I169" s="491" t="str">
        <f>IF(G169&lt;&gt;"",G169*VLOOKUP(F169,'Group Information'!$A$19:$B$25,2,0),"")</f>
        <v/>
      </c>
      <c r="J169" s="491" t="str">
        <f>IF(H169&lt;&gt;"",H169*VLOOKUP(F169,'Group Information'!$A$19:$B$25,2,0),"")</f>
        <v/>
      </c>
      <c r="K169" s="241"/>
      <c r="L169" s="242"/>
      <c r="M169" s="243"/>
      <c r="N169" s="237"/>
      <c r="Q169" s="156"/>
      <c r="S169" s="153"/>
      <c r="T169" s="155"/>
    </row>
    <row r="170" spans="1:20" x14ac:dyDescent="0.35">
      <c r="A170" s="237"/>
      <c r="B170" s="237"/>
      <c r="C170" s="238"/>
      <c r="D170" s="239"/>
      <c r="E170" s="239"/>
      <c r="F170" s="240"/>
      <c r="G170" s="491" t="str">
        <f t="shared" si="6"/>
        <v/>
      </c>
      <c r="H170" s="491" t="str">
        <f t="shared" si="7"/>
        <v/>
      </c>
      <c r="I170" s="491" t="str">
        <f>IF(G170&lt;&gt;"",G170*VLOOKUP(F170,'Group Information'!$A$19:$B$25,2,0),"")</f>
        <v/>
      </c>
      <c r="J170" s="491" t="str">
        <f>IF(H170&lt;&gt;"",H170*VLOOKUP(F170,'Group Information'!$A$19:$B$25,2,0),"")</f>
        <v/>
      </c>
      <c r="K170" s="241"/>
      <c r="L170" s="242"/>
      <c r="M170" s="243"/>
      <c r="N170" s="237"/>
      <c r="Q170" s="156"/>
      <c r="S170" s="153"/>
      <c r="T170" s="155"/>
    </row>
    <row r="171" spans="1:20" x14ac:dyDescent="0.35">
      <c r="A171" s="237"/>
      <c r="B171" s="237"/>
      <c r="C171" s="238"/>
      <c r="D171" s="239"/>
      <c r="E171" s="239"/>
      <c r="F171" s="240"/>
      <c r="G171" s="491" t="str">
        <f t="shared" si="6"/>
        <v/>
      </c>
      <c r="H171" s="491" t="str">
        <f t="shared" si="7"/>
        <v/>
      </c>
      <c r="I171" s="491" t="str">
        <f>IF(G171&lt;&gt;"",G171*VLOOKUP(F171,'Group Information'!$A$19:$B$25,2,0),"")</f>
        <v/>
      </c>
      <c r="J171" s="491" t="str">
        <f>IF(H171&lt;&gt;"",H171*VLOOKUP(F171,'Group Information'!$A$19:$B$25,2,0),"")</f>
        <v/>
      </c>
      <c r="K171" s="241"/>
      <c r="L171" s="242"/>
      <c r="M171" s="243"/>
      <c r="N171" s="237"/>
      <c r="Q171" s="156"/>
      <c r="S171" s="153"/>
      <c r="T171" s="155"/>
    </row>
    <row r="172" spans="1:20" x14ac:dyDescent="0.35">
      <c r="A172" s="237"/>
      <c r="B172" s="237"/>
      <c r="C172" s="238"/>
      <c r="D172" s="239"/>
      <c r="E172" s="239"/>
      <c r="F172" s="240"/>
      <c r="G172" s="491" t="str">
        <f t="shared" si="6"/>
        <v/>
      </c>
      <c r="H172" s="491" t="str">
        <f t="shared" si="7"/>
        <v/>
      </c>
      <c r="I172" s="491" t="str">
        <f>IF(G172&lt;&gt;"",G172*VLOOKUP(F172,'Group Information'!$A$19:$B$25,2,0),"")</f>
        <v/>
      </c>
      <c r="J172" s="491" t="str">
        <f>IF(H172&lt;&gt;"",H172*VLOOKUP(F172,'Group Information'!$A$19:$B$25,2,0),"")</f>
        <v/>
      </c>
      <c r="K172" s="241"/>
      <c r="L172" s="242"/>
      <c r="M172" s="243"/>
      <c r="N172" s="237"/>
      <c r="Q172" s="156"/>
      <c r="S172" s="153"/>
      <c r="T172" s="155"/>
    </row>
    <row r="173" spans="1:20" x14ac:dyDescent="0.35">
      <c r="A173" s="237"/>
      <c r="B173" s="237"/>
      <c r="C173" s="238"/>
      <c r="D173" s="239"/>
      <c r="E173" s="239"/>
      <c r="F173" s="240"/>
      <c r="G173" s="491" t="str">
        <f t="shared" si="6"/>
        <v/>
      </c>
      <c r="H173" s="491" t="str">
        <f t="shared" si="7"/>
        <v/>
      </c>
      <c r="I173" s="491" t="str">
        <f>IF(G173&lt;&gt;"",G173*VLOOKUP(F173,'Group Information'!$A$19:$B$25,2,0),"")</f>
        <v/>
      </c>
      <c r="J173" s="491" t="str">
        <f>IF(H173&lt;&gt;"",H173*VLOOKUP(F173,'Group Information'!$A$19:$B$25,2,0),"")</f>
        <v/>
      </c>
      <c r="K173" s="241"/>
      <c r="L173" s="242"/>
      <c r="M173" s="243"/>
      <c r="N173" s="237"/>
      <c r="Q173" s="156"/>
      <c r="S173" s="153"/>
      <c r="T173" s="155"/>
    </row>
    <row r="174" spans="1:20" x14ac:dyDescent="0.35">
      <c r="A174" s="237"/>
      <c r="B174" s="237"/>
      <c r="C174" s="238"/>
      <c r="D174" s="239"/>
      <c r="E174" s="239"/>
      <c r="F174" s="240"/>
      <c r="G174" s="491" t="str">
        <f t="shared" si="6"/>
        <v/>
      </c>
      <c r="H174" s="491" t="str">
        <f t="shared" si="7"/>
        <v/>
      </c>
      <c r="I174" s="491" t="str">
        <f>IF(G174&lt;&gt;"",G174*VLOOKUP(F174,'Group Information'!$A$19:$B$25,2,0),"")</f>
        <v/>
      </c>
      <c r="J174" s="491" t="str">
        <f>IF(H174&lt;&gt;"",H174*VLOOKUP(F174,'Group Information'!$A$19:$B$25,2,0),"")</f>
        <v/>
      </c>
      <c r="K174" s="241"/>
      <c r="L174" s="242"/>
      <c r="M174" s="243"/>
      <c r="N174" s="237"/>
      <c r="Q174" s="156"/>
      <c r="S174" s="153"/>
      <c r="T174" s="155"/>
    </row>
    <row r="175" spans="1:20" x14ac:dyDescent="0.35">
      <c r="A175" s="237"/>
      <c r="B175" s="237"/>
      <c r="C175" s="238"/>
      <c r="D175" s="239"/>
      <c r="E175" s="239"/>
      <c r="F175" s="240"/>
      <c r="G175" s="491" t="str">
        <f t="shared" si="6"/>
        <v/>
      </c>
      <c r="H175" s="491" t="str">
        <f t="shared" si="7"/>
        <v/>
      </c>
      <c r="I175" s="491" t="str">
        <f>IF(G175&lt;&gt;"",G175*VLOOKUP(F175,'Group Information'!$A$19:$B$25,2,0),"")</f>
        <v/>
      </c>
      <c r="J175" s="491" t="str">
        <f>IF(H175&lt;&gt;"",H175*VLOOKUP(F175,'Group Information'!$A$19:$B$25,2,0),"")</f>
        <v/>
      </c>
      <c r="K175" s="241"/>
      <c r="L175" s="242"/>
      <c r="M175" s="243"/>
      <c r="N175" s="237"/>
      <c r="Q175" s="156"/>
      <c r="S175" s="153"/>
      <c r="T175" s="155"/>
    </row>
    <row r="176" spans="1:20" x14ac:dyDescent="0.35">
      <c r="A176" s="237"/>
      <c r="B176" s="237"/>
      <c r="C176" s="238"/>
      <c r="D176" s="239"/>
      <c r="E176" s="239"/>
      <c r="F176" s="240"/>
      <c r="G176" s="491" t="str">
        <f t="shared" si="6"/>
        <v/>
      </c>
      <c r="H176" s="491" t="str">
        <f t="shared" si="7"/>
        <v/>
      </c>
      <c r="I176" s="491" t="str">
        <f>IF(G176&lt;&gt;"",G176*VLOOKUP(F176,'Group Information'!$A$19:$B$25,2,0),"")</f>
        <v/>
      </c>
      <c r="J176" s="491" t="str">
        <f>IF(H176&lt;&gt;"",H176*VLOOKUP(F176,'Group Information'!$A$19:$B$25,2,0),"")</f>
        <v/>
      </c>
      <c r="K176" s="241"/>
      <c r="L176" s="242"/>
      <c r="M176" s="243"/>
      <c r="N176" s="237"/>
      <c r="Q176" s="156"/>
      <c r="S176" s="153"/>
      <c r="T176" s="155"/>
    </row>
    <row r="177" spans="1:20" x14ac:dyDescent="0.35">
      <c r="A177" s="237"/>
      <c r="B177" s="237"/>
      <c r="C177" s="238"/>
      <c r="D177" s="239"/>
      <c r="E177" s="239"/>
      <c r="F177" s="240"/>
      <c r="G177" s="491" t="str">
        <f t="shared" si="6"/>
        <v/>
      </c>
      <c r="H177" s="491" t="str">
        <f t="shared" si="7"/>
        <v/>
      </c>
      <c r="I177" s="491" t="str">
        <f>IF(G177&lt;&gt;"",G177*VLOOKUP(F177,'Group Information'!$A$19:$B$25,2,0),"")</f>
        <v/>
      </c>
      <c r="J177" s="491" t="str">
        <f>IF(H177&lt;&gt;"",H177*VLOOKUP(F177,'Group Information'!$A$19:$B$25,2,0),"")</f>
        <v/>
      </c>
      <c r="K177" s="241"/>
      <c r="L177" s="242"/>
      <c r="M177" s="243"/>
      <c r="N177" s="237"/>
      <c r="Q177" s="156"/>
      <c r="S177" s="153"/>
      <c r="T177" s="155"/>
    </row>
    <row r="178" spans="1:20" x14ac:dyDescent="0.35">
      <c r="A178" s="237"/>
      <c r="B178" s="237"/>
      <c r="C178" s="238"/>
      <c r="D178" s="239"/>
      <c r="E178" s="239"/>
      <c r="F178" s="240"/>
      <c r="G178" s="491" t="str">
        <f t="shared" si="6"/>
        <v/>
      </c>
      <c r="H178" s="491" t="str">
        <f t="shared" si="7"/>
        <v/>
      </c>
      <c r="I178" s="491" t="str">
        <f>IF(G178&lt;&gt;"",G178*VLOOKUP(F178,'Group Information'!$A$19:$B$25,2,0),"")</f>
        <v/>
      </c>
      <c r="J178" s="491" t="str">
        <f>IF(H178&lt;&gt;"",H178*VLOOKUP(F178,'Group Information'!$A$19:$B$25,2,0),"")</f>
        <v/>
      </c>
      <c r="K178" s="241"/>
      <c r="L178" s="242"/>
      <c r="M178" s="243"/>
      <c r="N178" s="237"/>
      <c r="Q178" s="156"/>
      <c r="S178" s="153"/>
      <c r="T178" s="155"/>
    </row>
    <row r="179" spans="1:20" x14ac:dyDescent="0.35">
      <c r="A179" s="237"/>
      <c r="B179" s="237"/>
      <c r="C179" s="238"/>
      <c r="D179" s="239"/>
      <c r="E179" s="239"/>
      <c r="F179" s="240"/>
      <c r="G179" s="491" t="str">
        <f t="shared" si="6"/>
        <v/>
      </c>
      <c r="H179" s="491" t="str">
        <f t="shared" si="7"/>
        <v/>
      </c>
      <c r="I179" s="491" t="str">
        <f>IF(G179&lt;&gt;"",G179*VLOOKUP(F179,'Group Information'!$A$19:$B$25,2,0),"")</f>
        <v/>
      </c>
      <c r="J179" s="491" t="str">
        <f>IF(H179&lt;&gt;"",H179*VLOOKUP(F179,'Group Information'!$A$19:$B$25,2,0),"")</f>
        <v/>
      </c>
      <c r="K179" s="241"/>
      <c r="L179" s="242"/>
      <c r="M179" s="243"/>
      <c r="N179" s="237"/>
      <c r="Q179" s="156"/>
      <c r="S179" s="153"/>
      <c r="T179" s="155"/>
    </row>
    <row r="180" spans="1:20" x14ac:dyDescent="0.35">
      <c r="A180" s="237"/>
      <c r="B180" s="237"/>
      <c r="C180" s="238"/>
      <c r="D180" s="239"/>
      <c r="E180" s="239"/>
      <c r="F180" s="240"/>
      <c r="G180" s="491" t="str">
        <f t="shared" si="6"/>
        <v/>
      </c>
      <c r="H180" s="491" t="str">
        <f t="shared" si="7"/>
        <v/>
      </c>
      <c r="I180" s="491" t="str">
        <f>IF(G180&lt;&gt;"",G180*VLOOKUP(F180,'Group Information'!$A$19:$B$25,2,0),"")</f>
        <v/>
      </c>
      <c r="J180" s="491" t="str">
        <f>IF(H180&lt;&gt;"",H180*VLOOKUP(F180,'Group Information'!$A$19:$B$25,2,0),"")</f>
        <v/>
      </c>
      <c r="K180" s="241"/>
      <c r="L180" s="242"/>
      <c r="M180" s="243"/>
      <c r="N180" s="237"/>
      <c r="Q180" s="156"/>
      <c r="S180" s="153"/>
      <c r="T180" s="155"/>
    </row>
    <row r="181" spans="1:20" x14ac:dyDescent="0.35">
      <c r="A181" s="237"/>
      <c r="B181" s="237"/>
      <c r="C181" s="238"/>
      <c r="D181" s="239"/>
      <c r="E181" s="239"/>
      <c r="F181" s="240"/>
      <c r="G181" s="491" t="str">
        <f t="shared" si="6"/>
        <v/>
      </c>
      <c r="H181" s="491" t="str">
        <f t="shared" si="7"/>
        <v/>
      </c>
      <c r="I181" s="491" t="str">
        <f>IF(G181&lt;&gt;"",G181*VLOOKUP(F181,'Group Information'!$A$19:$B$25,2,0),"")</f>
        <v/>
      </c>
      <c r="J181" s="491" t="str">
        <f>IF(H181&lt;&gt;"",H181*VLOOKUP(F181,'Group Information'!$A$19:$B$25,2,0),"")</f>
        <v/>
      </c>
      <c r="K181" s="241"/>
      <c r="L181" s="242"/>
      <c r="M181" s="243"/>
      <c r="N181" s="237"/>
      <c r="Q181" s="156"/>
      <c r="S181" s="153"/>
      <c r="T181" s="155"/>
    </row>
    <row r="182" spans="1:20" x14ac:dyDescent="0.35">
      <c r="A182" s="237"/>
      <c r="B182" s="237"/>
      <c r="C182" s="238"/>
      <c r="D182" s="239"/>
      <c r="E182" s="239"/>
      <c r="F182" s="240"/>
      <c r="G182" s="491" t="str">
        <f t="shared" si="6"/>
        <v/>
      </c>
      <c r="H182" s="491" t="str">
        <f t="shared" si="7"/>
        <v/>
      </c>
      <c r="I182" s="491" t="str">
        <f>IF(G182&lt;&gt;"",G182*VLOOKUP(F182,'Group Information'!$A$19:$B$25,2,0),"")</f>
        <v/>
      </c>
      <c r="J182" s="491" t="str">
        <f>IF(H182&lt;&gt;"",H182*VLOOKUP(F182,'Group Information'!$A$19:$B$25,2,0),"")</f>
        <v/>
      </c>
      <c r="K182" s="241"/>
      <c r="L182" s="242"/>
      <c r="M182" s="243"/>
      <c r="N182" s="237"/>
      <c r="Q182" s="156"/>
      <c r="S182" s="153"/>
      <c r="T182" s="155"/>
    </row>
    <row r="183" spans="1:20" x14ac:dyDescent="0.35">
      <c r="A183" s="237"/>
      <c r="B183" s="237"/>
      <c r="C183" s="238"/>
      <c r="D183" s="239"/>
      <c r="E183" s="239"/>
      <c r="F183" s="240"/>
      <c r="G183" s="491" t="str">
        <f t="shared" si="6"/>
        <v/>
      </c>
      <c r="H183" s="491" t="str">
        <f t="shared" si="7"/>
        <v/>
      </c>
      <c r="I183" s="491" t="str">
        <f>IF(G183&lt;&gt;"",G183*VLOOKUP(F183,'Group Information'!$A$19:$B$25,2,0),"")</f>
        <v/>
      </c>
      <c r="J183" s="491" t="str">
        <f>IF(H183&lt;&gt;"",H183*VLOOKUP(F183,'Group Information'!$A$19:$B$25,2,0),"")</f>
        <v/>
      </c>
      <c r="K183" s="241"/>
      <c r="L183" s="242"/>
      <c r="M183" s="243"/>
      <c r="N183" s="237"/>
      <c r="Q183" s="156"/>
      <c r="S183" s="153"/>
      <c r="T183" s="155"/>
    </row>
    <row r="184" spans="1:20" x14ac:dyDescent="0.35">
      <c r="A184" s="237"/>
      <c r="B184" s="237"/>
      <c r="C184" s="238"/>
      <c r="D184" s="239"/>
      <c r="E184" s="239"/>
      <c r="F184" s="240"/>
      <c r="G184" s="491" t="str">
        <f t="shared" si="6"/>
        <v/>
      </c>
      <c r="H184" s="491" t="str">
        <f t="shared" si="7"/>
        <v/>
      </c>
      <c r="I184" s="491" t="str">
        <f>IF(G184&lt;&gt;"",G184*VLOOKUP(F184,'Group Information'!$A$19:$B$25,2,0),"")</f>
        <v/>
      </c>
      <c r="J184" s="491" t="str">
        <f>IF(H184&lt;&gt;"",H184*VLOOKUP(F184,'Group Information'!$A$19:$B$25,2,0),"")</f>
        <v/>
      </c>
      <c r="K184" s="241"/>
      <c r="L184" s="242"/>
      <c r="M184" s="243"/>
      <c r="N184" s="237"/>
      <c r="Q184" s="156"/>
      <c r="S184" s="153"/>
      <c r="T184" s="155"/>
    </row>
    <row r="185" spans="1:20" x14ac:dyDescent="0.35">
      <c r="A185" s="237"/>
      <c r="B185" s="237"/>
      <c r="C185" s="238"/>
      <c r="D185" s="239"/>
      <c r="E185" s="239"/>
      <c r="F185" s="240"/>
      <c r="G185" s="491" t="str">
        <f t="shared" si="6"/>
        <v/>
      </c>
      <c r="H185" s="491" t="str">
        <f t="shared" si="7"/>
        <v/>
      </c>
      <c r="I185" s="491" t="str">
        <f>IF(G185&lt;&gt;"",G185*VLOOKUP(F185,'Group Information'!$A$19:$B$25,2,0),"")</f>
        <v/>
      </c>
      <c r="J185" s="491" t="str">
        <f>IF(H185&lt;&gt;"",H185*VLOOKUP(F185,'Group Information'!$A$19:$B$25,2,0),"")</f>
        <v/>
      </c>
      <c r="K185" s="241"/>
      <c r="L185" s="242"/>
      <c r="M185" s="243"/>
      <c r="N185" s="237"/>
      <c r="Q185" s="156"/>
      <c r="S185" s="153"/>
      <c r="T185" s="155"/>
    </row>
    <row r="186" spans="1:20" x14ac:dyDescent="0.35">
      <c r="A186" s="237"/>
      <c r="B186" s="237"/>
      <c r="C186" s="238"/>
      <c r="D186" s="239"/>
      <c r="E186" s="239"/>
      <c r="F186" s="240"/>
      <c r="G186" s="491" t="str">
        <f t="shared" si="6"/>
        <v/>
      </c>
      <c r="H186" s="491" t="str">
        <f t="shared" si="7"/>
        <v/>
      </c>
      <c r="I186" s="491" t="str">
        <f>IF(G186&lt;&gt;"",G186*VLOOKUP(F186,'Group Information'!$A$19:$B$25,2,0),"")</f>
        <v/>
      </c>
      <c r="J186" s="491" t="str">
        <f>IF(H186&lt;&gt;"",H186*VLOOKUP(F186,'Group Information'!$A$19:$B$25,2,0),"")</f>
        <v/>
      </c>
      <c r="K186" s="241"/>
      <c r="L186" s="242"/>
      <c r="M186" s="243"/>
      <c r="N186" s="237"/>
      <c r="Q186" s="156"/>
      <c r="S186" s="153"/>
      <c r="T186" s="155"/>
    </row>
    <row r="187" spans="1:20" x14ac:dyDescent="0.35">
      <c r="A187" s="237"/>
      <c r="B187" s="237"/>
      <c r="C187" s="238"/>
      <c r="D187" s="239"/>
      <c r="E187" s="239"/>
      <c r="F187" s="240"/>
      <c r="G187" s="491" t="str">
        <f t="shared" si="6"/>
        <v/>
      </c>
      <c r="H187" s="491" t="str">
        <f t="shared" si="7"/>
        <v/>
      </c>
      <c r="I187" s="491" t="str">
        <f>IF(G187&lt;&gt;"",G187*VLOOKUP(F187,'Group Information'!$A$19:$B$25,2,0),"")</f>
        <v/>
      </c>
      <c r="J187" s="491" t="str">
        <f>IF(H187&lt;&gt;"",H187*VLOOKUP(F187,'Group Information'!$A$19:$B$25,2,0),"")</f>
        <v/>
      </c>
      <c r="K187" s="241"/>
      <c r="L187" s="242"/>
      <c r="M187" s="243"/>
      <c r="N187" s="237"/>
      <c r="Q187" s="156"/>
      <c r="S187" s="153"/>
      <c r="T187" s="155"/>
    </row>
    <row r="188" spans="1:20" x14ac:dyDescent="0.35">
      <c r="A188" s="237"/>
      <c r="B188" s="237"/>
      <c r="C188" s="238"/>
      <c r="D188" s="239"/>
      <c r="E188" s="239"/>
      <c r="F188" s="240"/>
      <c r="G188" s="491" t="str">
        <f t="shared" si="6"/>
        <v/>
      </c>
      <c r="H188" s="491" t="str">
        <f t="shared" si="7"/>
        <v/>
      </c>
      <c r="I188" s="491" t="str">
        <f>IF(G188&lt;&gt;"",G188*VLOOKUP(F188,'Group Information'!$A$19:$B$25,2,0),"")</f>
        <v/>
      </c>
      <c r="J188" s="491" t="str">
        <f>IF(H188&lt;&gt;"",H188*VLOOKUP(F188,'Group Information'!$A$19:$B$25,2,0),"")</f>
        <v/>
      </c>
      <c r="K188" s="241"/>
      <c r="L188" s="242"/>
      <c r="M188" s="243"/>
      <c r="N188" s="237"/>
      <c r="Q188" s="156"/>
      <c r="S188" s="153"/>
      <c r="T188" s="155"/>
    </row>
    <row r="189" spans="1:20" x14ac:dyDescent="0.35">
      <c r="A189" s="237"/>
      <c r="B189" s="237"/>
      <c r="C189" s="238"/>
      <c r="D189" s="239"/>
      <c r="E189" s="239"/>
      <c r="F189" s="240"/>
      <c r="G189" s="491" t="str">
        <f t="shared" si="6"/>
        <v/>
      </c>
      <c r="H189" s="491" t="str">
        <f t="shared" si="7"/>
        <v/>
      </c>
      <c r="I189" s="491" t="str">
        <f>IF(G189&lt;&gt;"",G189*VLOOKUP(F189,'Group Information'!$A$19:$B$25,2,0),"")</f>
        <v/>
      </c>
      <c r="J189" s="491" t="str">
        <f>IF(H189&lt;&gt;"",H189*VLOOKUP(F189,'Group Information'!$A$19:$B$25,2,0),"")</f>
        <v/>
      </c>
      <c r="K189" s="241"/>
      <c r="L189" s="242"/>
      <c r="M189" s="243"/>
      <c r="N189" s="237"/>
      <c r="Q189" s="156"/>
      <c r="S189" s="153"/>
      <c r="T189" s="155"/>
    </row>
    <row r="190" spans="1:20" x14ac:dyDescent="0.35">
      <c r="A190" s="237"/>
      <c r="B190" s="237"/>
      <c r="C190" s="238"/>
      <c r="D190" s="239"/>
      <c r="E190" s="239"/>
      <c r="F190" s="240"/>
      <c r="G190" s="491" t="str">
        <f t="shared" si="6"/>
        <v/>
      </c>
      <c r="H190" s="491" t="str">
        <f t="shared" si="7"/>
        <v/>
      </c>
      <c r="I190" s="491" t="str">
        <f>IF(G190&lt;&gt;"",G190*VLOOKUP(F190,'Group Information'!$A$19:$B$25,2,0),"")</f>
        <v/>
      </c>
      <c r="J190" s="491" t="str">
        <f>IF(H190&lt;&gt;"",H190*VLOOKUP(F190,'Group Information'!$A$19:$B$25,2,0),"")</f>
        <v/>
      </c>
      <c r="K190" s="241"/>
      <c r="L190" s="242"/>
      <c r="M190" s="243"/>
      <c r="N190" s="237"/>
      <c r="Q190" s="156"/>
      <c r="S190" s="153"/>
      <c r="T190" s="155"/>
    </row>
    <row r="191" spans="1:20" x14ac:dyDescent="0.35">
      <c r="A191" s="237"/>
      <c r="B191" s="237"/>
      <c r="C191" s="238"/>
      <c r="D191" s="239"/>
      <c r="E191" s="239"/>
      <c r="F191" s="240"/>
      <c r="G191" s="491" t="str">
        <f t="shared" si="6"/>
        <v/>
      </c>
      <c r="H191" s="491" t="str">
        <f t="shared" si="7"/>
        <v/>
      </c>
      <c r="I191" s="491" t="str">
        <f>IF(G191&lt;&gt;"",G191*VLOOKUP(F191,'Group Information'!$A$19:$B$25,2,0),"")</f>
        <v/>
      </c>
      <c r="J191" s="491" t="str">
        <f>IF(H191&lt;&gt;"",H191*VLOOKUP(F191,'Group Information'!$A$19:$B$25,2,0),"")</f>
        <v/>
      </c>
      <c r="K191" s="241"/>
      <c r="L191" s="242"/>
      <c r="M191" s="243"/>
      <c r="N191" s="237"/>
      <c r="Q191" s="156"/>
      <c r="S191" s="153"/>
      <c r="T191" s="155"/>
    </row>
    <row r="192" spans="1:20" x14ac:dyDescent="0.35">
      <c r="A192" s="237"/>
      <c r="B192" s="237"/>
      <c r="C192" s="238"/>
      <c r="D192" s="239"/>
      <c r="E192" s="239"/>
      <c r="F192" s="240"/>
      <c r="G192" s="491" t="str">
        <f t="shared" si="6"/>
        <v/>
      </c>
      <c r="H192" s="491" t="str">
        <f t="shared" si="7"/>
        <v/>
      </c>
      <c r="I192" s="491" t="str">
        <f>IF(G192&lt;&gt;"",G192*VLOOKUP(F192,'Group Information'!$A$19:$B$25,2,0),"")</f>
        <v/>
      </c>
      <c r="J192" s="491" t="str">
        <f>IF(H192&lt;&gt;"",H192*VLOOKUP(F192,'Group Information'!$A$19:$B$25,2,0),"")</f>
        <v/>
      </c>
      <c r="K192" s="241"/>
      <c r="L192" s="242"/>
      <c r="M192" s="243"/>
      <c r="N192" s="237"/>
      <c r="Q192" s="156"/>
      <c r="S192" s="153"/>
      <c r="T192" s="155"/>
    </row>
    <row r="193" spans="12:12" x14ac:dyDescent="0.35">
      <c r="L193" s="155"/>
    </row>
    <row r="194" spans="12:12" x14ac:dyDescent="0.35">
      <c r="L194" s="155"/>
    </row>
    <row r="195" spans="12:12" x14ac:dyDescent="0.35">
      <c r="L195" s="155"/>
    </row>
    <row r="196" spans="12:12" x14ac:dyDescent="0.35">
      <c r="L196" s="155"/>
    </row>
    <row r="197" spans="12:12" x14ac:dyDescent="0.35">
      <c r="L197" s="155"/>
    </row>
    <row r="198" spans="12:12" x14ac:dyDescent="0.35">
      <c r="L198" s="155"/>
    </row>
    <row r="199" spans="12:12" x14ac:dyDescent="0.35">
      <c r="L199" s="155"/>
    </row>
    <row r="200" spans="12:12" x14ac:dyDescent="0.35">
      <c r="L200" s="155"/>
    </row>
    <row r="201" spans="12:12" x14ac:dyDescent="0.35">
      <c r="L201" s="155"/>
    </row>
    <row r="202" spans="12:12" x14ac:dyDescent="0.35">
      <c r="L202" s="155"/>
    </row>
    <row r="203" spans="12:12" x14ac:dyDescent="0.35">
      <c r="L203" s="155"/>
    </row>
    <row r="204" spans="12:12" x14ac:dyDescent="0.35">
      <c r="L204" s="155"/>
    </row>
    <row r="205" spans="12:12" x14ac:dyDescent="0.35">
      <c r="L205" s="155"/>
    </row>
    <row r="206" spans="12:12" x14ac:dyDescent="0.35">
      <c r="L206" s="155"/>
    </row>
    <row r="207" spans="12:12" x14ac:dyDescent="0.35">
      <c r="L207" s="155"/>
    </row>
    <row r="208" spans="12:12" x14ac:dyDescent="0.35">
      <c r="L208" s="155"/>
    </row>
    <row r="209" spans="12:12" x14ac:dyDescent="0.35">
      <c r="L209" s="155"/>
    </row>
    <row r="210" spans="12:12" x14ac:dyDescent="0.35">
      <c r="L210" s="155"/>
    </row>
    <row r="211" spans="12:12" x14ac:dyDescent="0.35">
      <c r="L211" s="155"/>
    </row>
    <row r="212" spans="12:12" x14ac:dyDescent="0.35">
      <c r="L212" s="155"/>
    </row>
    <row r="213" spans="12:12" x14ac:dyDescent="0.35">
      <c r="L213" s="155"/>
    </row>
    <row r="214" spans="12:12" x14ac:dyDescent="0.35">
      <c r="L214" s="155"/>
    </row>
    <row r="215" spans="12:12" x14ac:dyDescent="0.35">
      <c r="L215" s="155"/>
    </row>
    <row r="216" spans="12:12" x14ac:dyDescent="0.35">
      <c r="L216" s="155"/>
    </row>
    <row r="217" spans="12:12" x14ac:dyDescent="0.35">
      <c r="L217" s="155"/>
    </row>
    <row r="218" spans="12:12" x14ac:dyDescent="0.35">
      <c r="L218" s="155"/>
    </row>
    <row r="219" spans="12:12" x14ac:dyDescent="0.35">
      <c r="L219" s="155"/>
    </row>
    <row r="220" spans="12:12" x14ac:dyDescent="0.35">
      <c r="L220" s="155"/>
    </row>
    <row r="221" spans="12:12" x14ac:dyDescent="0.35">
      <c r="L221" s="155"/>
    </row>
    <row r="222" spans="12:12" x14ac:dyDescent="0.35">
      <c r="L222" s="155"/>
    </row>
    <row r="223" spans="12:12" x14ac:dyDescent="0.35">
      <c r="L223" s="155"/>
    </row>
    <row r="224" spans="12:12" x14ac:dyDescent="0.35">
      <c r="L224" s="155"/>
    </row>
    <row r="225" spans="12:12" x14ac:dyDescent="0.35">
      <c r="L225" s="155"/>
    </row>
    <row r="226" spans="12:12" x14ac:dyDescent="0.35">
      <c r="L226" s="155"/>
    </row>
    <row r="227" spans="12:12" x14ac:dyDescent="0.35">
      <c r="L227" s="155"/>
    </row>
    <row r="228" spans="12:12" x14ac:dyDescent="0.35">
      <c r="L228" s="155"/>
    </row>
    <row r="229" spans="12:12" x14ac:dyDescent="0.35">
      <c r="L229" s="155"/>
    </row>
    <row r="230" spans="12:12" x14ac:dyDescent="0.35">
      <c r="L230" s="155"/>
    </row>
    <row r="231" spans="12:12" x14ac:dyDescent="0.35">
      <c r="L231" s="155"/>
    </row>
    <row r="232" spans="12:12" x14ac:dyDescent="0.35">
      <c r="L232" s="155"/>
    </row>
    <row r="233" spans="12:12" x14ac:dyDescent="0.35">
      <c r="L233" s="155"/>
    </row>
    <row r="234" spans="12:12" x14ac:dyDescent="0.35">
      <c r="L234" s="155"/>
    </row>
    <row r="235" spans="12:12" x14ac:dyDescent="0.35">
      <c r="L235" s="155"/>
    </row>
    <row r="236" spans="12:12" x14ac:dyDescent="0.35">
      <c r="L236" s="155"/>
    </row>
    <row r="237" spans="12:12" x14ac:dyDescent="0.35">
      <c r="L237" s="155"/>
    </row>
    <row r="238" spans="12:12" x14ac:dyDescent="0.35">
      <c r="L238" s="155"/>
    </row>
    <row r="239" spans="12:12" x14ac:dyDescent="0.35">
      <c r="L239" s="155"/>
    </row>
    <row r="240" spans="12:12" x14ac:dyDescent="0.35">
      <c r="L240" s="155"/>
    </row>
    <row r="241" spans="12:12" x14ac:dyDescent="0.35">
      <c r="L241" s="155"/>
    </row>
    <row r="242" spans="12:12" x14ac:dyDescent="0.35">
      <c r="L242" s="155"/>
    </row>
    <row r="243" spans="12:12" x14ac:dyDescent="0.35">
      <c r="L243" s="155"/>
    </row>
    <row r="244" spans="12:12" x14ac:dyDescent="0.35">
      <c r="L244" s="155"/>
    </row>
    <row r="245" spans="12:12" x14ac:dyDescent="0.35">
      <c r="L245" s="155"/>
    </row>
    <row r="246" spans="12:12" x14ac:dyDescent="0.35">
      <c r="L246" s="155"/>
    </row>
    <row r="247" spans="12:12" x14ac:dyDescent="0.35">
      <c r="L247" s="155"/>
    </row>
    <row r="248" spans="12:12" x14ac:dyDescent="0.35">
      <c r="L248" s="155"/>
    </row>
    <row r="249" spans="12:12" x14ac:dyDescent="0.35">
      <c r="L249" s="155"/>
    </row>
    <row r="250" spans="12:12" x14ac:dyDescent="0.35">
      <c r="L250" s="155"/>
    </row>
    <row r="251" spans="12:12" x14ac:dyDescent="0.35">
      <c r="L251" s="155"/>
    </row>
    <row r="252" spans="12:12" x14ac:dyDescent="0.35">
      <c r="L252" s="155"/>
    </row>
    <row r="253" spans="12:12" x14ac:dyDescent="0.35">
      <c r="L253" s="155"/>
    </row>
    <row r="254" spans="12:12" x14ac:dyDescent="0.35">
      <c r="L254" s="155"/>
    </row>
    <row r="255" spans="12:12" x14ac:dyDescent="0.35">
      <c r="L255" s="155"/>
    </row>
    <row r="256" spans="12:12" x14ac:dyDescent="0.35">
      <c r="L256" s="155"/>
    </row>
    <row r="257" spans="12:12" x14ac:dyDescent="0.35">
      <c r="L257" s="155"/>
    </row>
    <row r="258" spans="12:12" x14ac:dyDescent="0.35">
      <c r="L258" s="155"/>
    </row>
    <row r="259" spans="12:12" x14ac:dyDescent="0.35">
      <c r="L259" s="155"/>
    </row>
    <row r="260" spans="12:12" x14ac:dyDescent="0.35">
      <c r="L260" s="155"/>
    </row>
    <row r="261" spans="12:12" x14ac:dyDescent="0.35">
      <c r="L261" s="155"/>
    </row>
    <row r="262" spans="12:12" x14ac:dyDescent="0.35">
      <c r="L262" s="155"/>
    </row>
    <row r="263" spans="12:12" x14ac:dyDescent="0.35">
      <c r="L263" s="155"/>
    </row>
    <row r="264" spans="12:12" x14ac:dyDescent="0.35">
      <c r="L264" s="155"/>
    </row>
    <row r="265" spans="12:12" x14ac:dyDescent="0.35">
      <c r="L265" s="155"/>
    </row>
    <row r="266" spans="12:12" x14ac:dyDescent="0.35">
      <c r="L266" s="155"/>
    </row>
    <row r="267" spans="12:12" x14ac:dyDescent="0.35">
      <c r="L267" s="155"/>
    </row>
    <row r="268" spans="12:12" x14ac:dyDescent="0.35">
      <c r="L268" s="155"/>
    </row>
    <row r="269" spans="12:12" x14ac:dyDescent="0.35">
      <c r="L269" s="155"/>
    </row>
    <row r="270" spans="12:12" x14ac:dyDescent="0.35">
      <c r="L270" s="155"/>
    </row>
    <row r="271" spans="12:12" x14ac:dyDescent="0.35">
      <c r="L271" s="155"/>
    </row>
    <row r="272" spans="12:12" x14ac:dyDescent="0.35">
      <c r="L272" s="155"/>
    </row>
    <row r="273" spans="12:12" x14ac:dyDescent="0.35">
      <c r="L273" s="155"/>
    </row>
    <row r="274" spans="12:12" x14ac:dyDescent="0.35">
      <c r="L274" s="155"/>
    </row>
    <row r="275" spans="12:12" x14ac:dyDescent="0.35">
      <c r="L275" s="155"/>
    </row>
    <row r="276" spans="12:12" x14ac:dyDescent="0.35">
      <c r="L276" s="155"/>
    </row>
    <row r="277" spans="12:12" x14ac:dyDescent="0.35">
      <c r="L277" s="155"/>
    </row>
    <row r="278" spans="12:12" x14ac:dyDescent="0.35">
      <c r="L278" s="155"/>
    </row>
    <row r="279" spans="12:12" x14ac:dyDescent="0.35">
      <c r="L279" s="155"/>
    </row>
    <row r="280" spans="12:12" x14ac:dyDescent="0.35">
      <c r="L280" s="155"/>
    </row>
    <row r="281" spans="12:12" x14ac:dyDescent="0.35">
      <c r="L281" s="155"/>
    </row>
    <row r="282" spans="12:12" x14ac:dyDescent="0.35">
      <c r="L282" s="155"/>
    </row>
    <row r="283" spans="12:12" x14ac:dyDescent="0.35">
      <c r="L283" s="155"/>
    </row>
    <row r="284" spans="12:12" x14ac:dyDescent="0.35">
      <c r="L284" s="155"/>
    </row>
    <row r="285" spans="12:12" x14ac:dyDescent="0.35">
      <c r="L285" s="155"/>
    </row>
    <row r="286" spans="12:12" x14ac:dyDescent="0.35">
      <c r="L286" s="155"/>
    </row>
    <row r="287" spans="12:12" x14ac:dyDescent="0.35">
      <c r="L287" s="155"/>
    </row>
    <row r="288" spans="12:12" x14ac:dyDescent="0.35">
      <c r="L288" s="155"/>
    </row>
    <row r="289" spans="12:12" x14ac:dyDescent="0.35">
      <c r="L289" s="155"/>
    </row>
    <row r="290" spans="12:12" x14ac:dyDescent="0.35">
      <c r="L290" s="155"/>
    </row>
    <row r="291" spans="12:12" x14ac:dyDescent="0.35">
      <c r="L291" s="155"/>
    </row>
    <row r="292" spans="12:12" x14ac:dyDescent="0.35">
      <c r="L292" s="155"/>
    </row>
    <row r="293" spans="12:12" x14ac:dyDescent="0.35">
      <c r="L293" s="155"/>
    </row>
    <row r="294" spans="12:12" x14ac:dyDescent="0.35">
      <c r="L294" s="155"/>
    </row>
    <row r="295" spans="12:12" x14ac:dyDescent="0.35">
      <c r="L295" s="155"/>
    </row>
    <row r="296" spans="12:12" x14ac:dyDescent="0.35">
      <c r="L296" s="155"/>
    </row>
    <row r="297" spans="12:12" x14ac:dyDescent="0.35">
      <c r="L297" s="155"/>
    </row>
    <row r="298" spans="12:12" x14ac:dyDescent="0.35">
      <c r="L298" s="155"/>
    </row>
    <row r="299" spans="12:12" x14ac:dyDescent="0.35">
      <c r="L299" s="155"/>
    </row>
    <row r="300" spans="12:12" x14ac:dyDescent="0.35">
      <c r="L300" s="155"/>
    </row>
    <row r="301" spans="12:12" x14ac:dyDescent="0.35">
      <c r="L301" s="155"/>
    </row>
    <row r="302" spans="12:12" x14ac:dyDescent="0.35">
      <c r="L302" s="155"/>
    </row>
    <row r="303" spans="12:12" x14ac:dyDescent="0.35">
      <c r="L303" s="155"/>
    </row>
    <row r="304" spans="12:12" x14ac:dyDescent="0.35">
      <c r="L304" s="155"/>
    </row>
    <row r="305" spans="12:12" x14ac:dyDescent="0.35">
      <c r="L305" s="155"/>
    </row>
    <row r="306" spans="12:12" x14ac:dyDescent="0.35">
      <c r="L306" s="155"/>
    </row>
    <row r="307" spans="12:12" x14ac:dyDescent="0.35">
      <c r="L307" s="155"/>
    </row>
    <row r="308" spans="12:12" x14ac:dyDescent="0.35">
      <c r="L308" s="155"/>
    </row>
    <row r="309" spans="12:12" x14ac:dyDescent="0.35">
      <c r="L309" s="155"/>
    </row>
    <row r="310" spans="12:12" x14ac:dyDescent="0.35">
      <c r="L310" s="155"/>
    </row>
    <row r="311" spans="12:12" x14ac:dyDescent="0.35">
      <c r="L311" s="155"/>
    </row>
    <row r="312" spans="12:12" x14ac:dyDescent="0.35">
      <c r="L312" s="155"/>
    </row>
    <row r="313" spans="12:12" x14ac:dyDescent="0.35">
      <c r="L313" s="155"/>
    </row>
    <row r="314" spans="12:12" x14ac:dyDescent="0.35">
      <c r="L314" s="155"/>
    </row>
    <row r="315" spans="12:12" x14ac:dyDescent="0.35">
      <c r="L315" s="155"/>
    </row>
    <row r="316" spans="12:12" x14ac:dyDescent="0.35">
      <c r="L316" s="155"/>
    </row>
    <row r="317" spans="12:12" x14ac:dyDescent="0.35">
      <c r="L317" s="155"/>
    </row>
    <row r="318" spans="12:12" x14ac:dyDescent="0.35">
      <c r="L318" s="155"/>
    </row>
    <row r="319" spans="12:12" x14ac:dyDescent="0.35">
      <c r="L319" s="155"/>
    </row>
    <row r="320" spans="12:12" x14ac:dyDescent="0.35">
      <c r="L320" s="155"/>
    </row>
    <row r="321" spans="12:12" x14ac:dyDescent="0.35">
      <c r="L321" s="155"/>
    </row>
    <row r="322" spans="12:12" x14ac:dyDescent="0.35">
      <c r="L322" s="155"/>
    </row>
    <row r="323" spans="12:12" x14ac:dyDescent="0.35">
      <c r="L323" s="155"/>
    </row>
    <row r="324" spans="12:12" x14ac:dyDescent="0.35">
      <c r="L324" s="155"/>
    </row>
    <row r="325" spans="12:12" x14ac:dyDescent="0.35">
      <c r="L325" s="155"/>
    </row>
    <row r="326" spans="12:12" x14ac:dyDescent="0.35">
      <c r="L326" s="155"/>
    </row>
    <row r="327" spans="12:12" x14ac:dyDescent="0.35">
      <c r="L327" s="155"/>
    </row>
    <row r="328" spans="12:12" x14ac:dyDescent="0.35">
      <c r="L328" s="155"/>
    </row>
    <row r="329" spans="12:12" x14ac:dyDescent="0.35">
      <c r="L329" s="155"/>
    </row>
    <row r="330" spans="12:12" x14ac:dyDescent="0.35">
      <c r="L330" s="155"/>
    </row>
    <row r="331" spans="12:12" x14ac:dyDescent="0.35">
      <c r="L331" s="155"/>
    </row>
    <row r="332" spans="12:12" x14ac:dyDescent="0.35">
      <c r="L332" s="155"/>
    </row>
    <row r="333" spans="12:12" x14ac:dyDescent="0.35">
      <c r="L333" s="155"/>
    </row>
    <row r="334" spans="12:12" x14ac:dyDescent="0.35">
      <c r="L334" s="155"/>
    </row>
    <row r="335" spans="12:12" x14ac:dyDescent="0.35">
      <c r="L335" s="155"/>
    </row>
    <row r="336" spans="12:12" x14ac:dyDescent="0.35">
      <c r="L336" s="155"/>
    </row>
    <row r="337" spans="12:12" x14ac:dyDescent="0.35">
      <c r="L337" s="155"/>
    </row>
    <row r="338" spans="12:12" x14ac:dyDescent="0.35">
      <c r="L338" s="155"/>
    </row>
    <row r="339" spans="12:12" x14ac:dyDescent="0.35">
      <c r="L339" s="155"/>
    </row>
    <row r="340" spans="12:12" x14ac:dyDescent="0.35">
      <c r="L340" s="155"/>
    </row>
    <row r="341" spans="12:12" x14ac:dyDescent="0.35">
      <c r="L341" s="155"/>
    </row>
    <row r="342" spans="12:12" x14ac:dyDescent="0.35">
      <c r="L342" s="155"/>
    </row>
    <row r="343" spans="12:12" x14ac:dyDescent="0.35">
      <c r="L343" s="155"/>
    </row>
    <row r="344" spans="12:12" x14ac:dyDescent="0.35">
      <c r="L344" s="155"/>
    </row>
    <row r="345" spans="12:12" x14ac:dyDescent="0.35">
      <c r="L345" s="155"/>
    </row>
    <row r="346" spans="12:12" x14ac:dyDescent="0.35">
      <c r="L346" s="155"/>
    </row>
    <row r="347" spans="12:12" x14ac:dyDescent="0.35">
      <c r="L347" s="155"/>
    </row>
    <row r="348" spans="12:12" x14ac:dyDescent="0.35">
      <c r="L348" s="155"/>
    </row>
    <row r="349" spans="12:12" x14ac:dyDescent="0.35">
      <c r="L349" s="155"/>
    </row>
    <row r="350" spans="12:12" x14ac:dyDescent="0.35">
      <c r="L350" s="155"/>
    </row>
    <row r="351" spans="12:12" x14ac:dyDescent="0.35">
      <c r="L351" s="155"/>
    </row>
    <row r="352" spans="12:12" x14ac:dyDescent="0.35">
      <c r="L352" s="155"/>
    </row>
    <row r="353" spans="12:12" x14ac:dyDescent="0.35">
      <c r="L353" s="155"/>
    </row>
    <row r="354" spans="12:12" x14ac:dyDescent="0.35">
      <c r="L354" s="155"/>
    </row>
    <row r="355" spans="12:12" x14ac:dyDescent="0.35">
      <c r="L355" s="155"/>
    </row>
    <row r="356" spans="12:12" x14ac:dyDescent="0.35">
      <c r="L356" s="155"/>
    </row>
    <row r="357" spans="12:12" x14ac:dyDescent="0.35">
      <c r="L357" s="155"/>
    </row>
    <row r="358" spans="12:12" x14ac:dyDescent="0.35">
      <c r="L358" s="155"/>
    </row>
    <row r="359" spans="12:12" x14ac:dyDescent="0.35">
      <c r="L359" s="155"/>
    </row>
    <row r="360" spans="12:12" x14ac:dyDescent="0.35">
      <c r="L360" s="155"/>
    </row>
    <row r="361" spans="12:12" x14ac:dyDescent="0.35">
      <c r="L361" s="155"/>
    </row>
    <row r="362" spans="12:12" x14ac:dyDescent="0.35">
      <c r="L362" s="155"/>
    </row>
    <row r="363" spans="12:12" x14ac:dyDescent="0.35">
      <c r="L363" s="155"/>
    </row>
    <row r="364" spans="12:12" x14ac:dyDescent="0.35">
      <c r="L364" s="155"/>
    </row>
    <row r="365" spans="12:12" x14ac:dyDescent="0.35">
      <c r="L365" s="155"/>
    </row>
    <row r="366" spans="12:12" x14ac:dyDescent="0.35">
      <c r="L366" s="155"/>
    </row>
    <row r="367" spans="12:12" x14ac:dyDescent="0.35">
      <c r="L367" s="155"/>
    </row>
    <row r="368" spans="12:12" x14ac:dyDescent="0.35">
      <c r="L368" s="155"/>
    </row>
    <row r="369" spans="12:12" x14ac:dyDescent="0.35">
      <c r="L369" s="155"/>
    </row>
    <row r="370" spans="12:12" x14ac:dyDescent="0.35">
      <c r="L370" s="155"/>
    </row>
    <row r="371" spans="12:12" x14ac:dyDescent="0.35">
      <c r="L371" s="155"/>
    </row>
    <row r="372" spans="12:12" x14ac:dyDescent="0.35">
      <c r="L372" s="155"/>
    </row>
    <row r="373" spans="12:12" x14ac:dyDescent="0.35">
      <c r="L373" s="155"/>
    </row>
    <row r="374" spans="12:12" x14ac:dyDescent="0.35">
      <c r="L374" s="155"/>
    </row>
    <row r="375" spans="12:12" x14ac:dyDescent="0.35">
      <c r="L375" s="155"/>
    </row>
    <row r="376" spans="12:12" x14ac:dyDescent="0.35">
      <c r="L376" s="155"/>
    </row>
    <row r="377" spans="12:12" x14ac:dyDescent="0.35">
      <c r="L377" s="155"/>
    </row>
    <row r="378" spans="12:12" x14ac:dyDescent="0.35">
      <c r="L378" s="155"/>
    </row>
    <row r="379" spans="12:12" x14ac:dyDescent="0.35">
      <c r="L379" s="155"/>
    </row>
    <row r="380" spans="12:12" x14ac:dyDescent="0.35">
      <c r="L380" s="155"/>
    </row>
    <row r="381" spans="12:12" x14ac:dyDescent="0.35">
      <c r="L381" s="155"/>
    </row>
    <row r="382" spans="12:12" x14ac:dyDescent="0.35">
      <c r="L382" s="155"/>
    </row>
    <row r="383" spans="12:12" x14ac:dyDescent="0.35">
      <c r="L383" s="155"/>
    </row>
    <row r="384" spans="12:12" x14ac:dyDescent="0.35">
      <c r="L384" s="155"/>
    </row>
    <row r="385" spans="12:12" x14ac:dyDescent="0.35">
      <c r="L385" s="155"/>
    </row>
    <row r="386" spans="12:12" x14ac:dyDescent="0.35">
      <c r="L386" s="155"/>
    </row>
    <row r="387" spans="12:12" x14ac:dyDescent="0.35">
      <c r="L387" s="155"/>
    </row>
    <row r="388" spans="12:12" x14ac:dyDescent="0.35">
      <c r="L388" s="155"/>
    </row>
    <row r="389" spans="12:12" x14ac:dyDescent="0.35">
      <c r="L389" s="155"/>
    </row>
    <row r="390" spans="12:12" x14ac:dyDescent="0.35">
      <c r="L390" s="155"/>
    </row>
    <row r="391" spans="12:12" x14ac:dyDescent="0.35">
      <c r="L391" s="155"/>
    </row>
    <row r="392" spans="12:12" x14ac:dyDescent="0.35">
      <c r="L392" s="155"/>
    </row>
    <row r="393" spans="12:12" x14ac:dyDescent="0.35">
      <c r="L393" s="155"/>
    </row>
    <row r="394" spans="12:12" x14ac:dyDescent="0.35">
      <c r="L394" s="155"/>
    </row>
    <row r="395" spans="12:12" x14ac:dyDescent="0.35">
      <c r="L395" s="155"/>
    </row>
    <row r="396" spans="12:12" x14ac:dyDescent="0.35">
      <c r="L396" s="155"/>
    </row>
    <row r="397" spans="12:12" x14ac:dyDescent="0.35">
      <c r="L397" s="155"/>
    </row>
    <row r="398" spans="12:12" x14ac:dyDescent="0.35">
      <c r="L398" s="155"/>
    </row>
    <row r="399" spans="12:12" x14ac:dyDescent="0.35">
      <c r="L399" s="155"/>
    </row>
    <row r="400" spans="12:12" x14ac:dyDescent="0.35">
      <c r="L400" s="155"/>
    </row>
    <row r="401" spans="12:12" x14ac:dyDescent="0.35">
      <c r="L401" s="155"/>
    </row>
    <row r="402" spans="12:12" x14ac:dyDescent="0.35">
      <c r="L402" s="155"/>
    </row>
    <row r="403" spans="12:12" x14ac:dyDescent="0.35">
      <c r="L403" s="155"/>
    </row>
    <row r="404" spans="12:12" x14ac:dyDescent="0.35">
      <c r="L404" s="155"/>
    </row>
    <row r="405" spans="12:12" x14ac:dyDescent="0.35">
      <c r="L405" s="155"/>
    </row>
    <row r="406" spans="12:12" x14ac:dyDescent="0.35">
      <c r="L406" s="155"/>
    </row>
    <row r="407" spans="12:12" x14ac:dyDescent="0.35">
      <c r="L407" s="155"/>
    </row>
    <row r="408" spans="12:12" x14ac:dyDescent="0.35">
      <c r="L408" s="155"/>
    </row>
    <row r="409" spans="12:12" x14ac:dyDescent="0.35">
      <c r="L409" s="155"/>
    </row>
    <row r="410" spans="12:12" x14ac:dyDescent="0.35">
      <c r="L410" s="155"/>
    </row>
    <row r="411" spans="12:12" x14ac:dyDescent="0.35">
      <c r="L411" s="155"/>
    </row>
    <row r="412" spans="12:12" x14ac:dyDescent="0.35">
      <c r="L412" s="155"/>
    </row>
    <row r="413" spans="12:12" x14ac:dyDescent="0.35">
      <c r="L413" s="155"/>
    </row>
    <row r="414" spans="12:12" x14ac:dyDescent="0.35">
      <c r="L414" s="155"/>
    </row>
    <row r="415" spans="12:12" x14ac:dyDescent="0.35">
      <c r="L415" s="155"/>
    </row>
    <row r="416" spans="12:12" x14ac:dyDescent="0.35">
      <c r="L416" s="155"/>
    </row>
    <row r="417" spans="12:12" x14ac:dyDescent="0.35">
      <c r="L417" s="155"/>
    </row>
    <row r="418" spans="12:12" x14ac:dyDescent="0.35">
      <c r="L418" s="155"/>
    </row>
    <row r="419" spans="12:12" x14ac:dyDescent="0.35">
      <c r="L419" s="155"/>
    </row>
    <row r="420" spans="12:12" x14ac:dyDescent="0.35">
      <c r="L420" s="155"/>
    </row>
    <row r="421" spans="12:12" x14ac:dyDescent="0.35">
      <c r="L421" s="155"/>
    </row>
    <row r="422" spans="12:12" x14ac:dyDescent="0.35">
      <c r="L422" s="155"/>
    </row>
    <row r="423" spans="12:12" x14ac:dyDescent="0.35">
      <c r="L423" s="155"/>
    </row>
    <row r="424" spans="12:12" x14ac:dyDescent="0.35">
      <c r="L424" s="155"/>
    </row>
    <row r="425" spans="12:12" x14ac:dyDescent="0.35">
      <c r="L425" s="155"/>
    </row>
    <row r="426" spans="12:12" x14ac:dyDescent="0.35">
      <c r="L426" s="155"/>
    </row>
    <row r="427" spans="12:12" x14ac:dyDescent="0.35">
      <c r="L427" s="155"/>
    </row>
    <row r="428" spans="12:12" x14ac:dyDescent="0.35">
      <c r="L428" s="155"/>
    </row>
    <row r="429" spans="12:12" x14ac:dyDescent="0.35">
      <c r="L429" s="155"/>
    </row>
    <row r="430" spans="12:12" x14ac:dyDescent="0.35">
      <c r="L430" s="155"/>
    </row>
    <row r="431" spans="12:12" x14ac:dyDescent="0.35">
      <c r="L431" s="155"/>
    </row>
    <row r="432" spans="12:12" x14ac:dyDescent="0.35">
      <c r="L432" s="155"/>
    </row>
    <row r="433" spans="12:12" x14ac:dyDescent="0.35">
      <c r="L433" s="155"/>
    </row>
    <row r="434" spans="12:12" x14ac:dyDescent="0.35">
      <c r="L434" s="155"/>
    </row>
    <row r="435" spans="12:12" x14ac:dyDescent="0.35">
      <c r="L435" s="155"/>
    </row>
    <row r="436" spans="12:12" x14ac:dyDescent="0.35">
      <c r="L436" s="155"/>
    </row>
    <row r="437" spans="12:12" x14ac:dyDescent="0.35">
      <c r="L437" s="155"/>
    </row>
    <row r="438" spans="12:12" x14ac:dyDescent="0.35">
      <c r="L438" s="155"/>
    </row>
    <row r="439" spans="12:12" x14ac:dyDescent="0.35">
      <c r="L439" s="155"/>
    </row>
    <row r="440" spans="12:12" x14ac:dyDescent="0.35">
      <c r="L440" s="155"/>
    </row>
    <row r="441" spans="12:12" x14ac:dyDescent="0.35">
      <c r="L441" s="155"/>
    </row>
    <row r="442" spans="12:12" x14ac:dyDescent="0.35">
      <c r="L442" s="155"/>
    </row>
    <row r="443" spans="12:12" x14ac:dyDescent="0.35">
      <c r="L443" s="155"/>
    </row>
    <row r="444" spans="12:12" x14ac:dyDescent="0.35">
      <c r="L444" s="155"/>
    </row>
    <row r="445" spans="12:12" x14ac:dyDescent="0.35">
      <c r="L445" s="155"/>
    </row>
    <row r="446" spans="12:12" x14ac:dyDescent="0.35">
      <c r="L446" s="155"/>
    </row>
    <row r="447" spans="12:12" x14ac:dyDescent="0.35">
      <c r="L447" s="155"/>
    </row>
    <row r="448" spans="12:12" x14ac:dyDescent="0.35">
      <c r="L448" s="155"/>
    </row>
    <row r="449" spans="12:12" x14ac:dyDescent="0.35">
      <c r="L449" s="155"/>
    </row>
    <row r="450" spans="12:12" x14ac:dyDescent="0.35">
      <c r="L450" s="155"/>
    </row>
    <row r="451" spans="12:12" x14ac:dyDescent="0.35">
      <c r="L451" s="155"/>
    </row>
    <row r="452" spans="12:12" x14ac:dyDescent="0.35">
      <c r="L452" s="155"/>
    </row>
    <row r="453" spans="12:12" x14ac:dyDescent="0.35">
      <c r="L453" s="155"/>
    </row>
    <row r="454" spans="12:12" x14ac:dyDescent="0.35">
      <c r="L454" s="155"/>
    </row>
    <row r="455" spans="12:12" x14ac:dyDescent="0.35">
      <c r="L455" s="155"/>
    </row>
    <row r="456" spans="12:12" x14ac:dyDescent="0.35">
      <c r="L456" s="155"/>
    </row>
    <row r="457" spans="12:12" x14ac:dyDescent="0.35">
      <c r="L457" s="155"/>
    </row>
    <row r="458" spans="12:12" x14ac:dyDescent="0.35">
      <c r="L458" s="155"/>
    </row>
    <row r="459" spans="12:12" x14ac:dyDescent="0.35">
      <c r="L459" s="155"/>
    </row>
    <row r="460" spans="12:12" x14ac:dyDescent="0.35">
      <c r="L460" s="155"/>
    </row>
    <row r="461" spans="12:12" x14ac:dyDescent="0.35">
      <c r="L461" s="155"/>
    </row>
    <row r="462" spans="12:12" x14ac:dyDescent="0.35">
      <c r="L462" s="155"/>
    </row>
    <row r="463" spans="12:12" x14ac:dyDescent="0.35">
      <c r="L463" s="155"/>
    </row>
    <row r="464" spans="12:12" x14ac:dyDescent="0.35">
      <c r="L464" s="155"/>
    </row>
    <row r="465" spans="12:12" x14ac:dyDescent="0.35">
      <c r="L465" s="155"/>
    </row>
    <row r="466" spans="12:12" x14ac:dyDescent="0.35">
      <c r="L466" s="155"/>
    </row>
    <row r="467" spans="12:12" x14ac:dyDescent="0.35">
      <c r="L467" s="155"/>
    </row>
    <row r="468" spans="12:12" x14ac:dyDescent="0.35">
      <c r="L468" s="155"/>
    </row>
    <row r="469" spans="12:12" x14ac:dyDescent="0.35">
      <c r="L469" s="155"/>
    </row>
    <row r="470" spans="12:12" x14ac:dyDescent="0.35">
      <c r="L470" s="155"/>
    </row>
    <row r="471" spans="12:12" x14ac:dyDescent="0.35">
      <c r="L471" s="155"/>
    </row>
    <row r="472" spans="12:12" x14ac:dyDescent="0.35">
      <c r="L472" s="155"/>
    </row>
    <row r="473" spans="12:12" x14ac:dyDescent="0.35">
      <c r="L473" s="155"/>
    </row>
    <row r="474" spans="12:12" x14ac:dyDescent="0.35">
      <c r="L474" s="155"/>
    </row>
    <row r="475" spans="12:12" x14ac:dyDescent="0.35">
      <c r="L475" s="155"/>
    </row>
    <row r="476" spans="12:12" x14ac:dyDescent="0.35">
      <c r="L476" s="155"/>
    </row>
    <row r="477" spans="12:12" x14ac:dyDescent="0.35">
      <c r="L477" s="155"/>
    </row>
    <row r="478" spans="12:12" x14ac:dyDescent="0.35">
      <c r="L478" s="155"/>
    </row>
    <row r="479" spans="12:12" x14ac:dyDescent="0.35">
      <c r="L479" s="155"/>
    </row>
    <row r="480" spans="12:12" x14ac:dyDescent="0.35">
      <c r="L480" s="155"/>
    </row>
    <row r="481" spans="12:12" x14ac:dyDescent="0.35">
      <c r="L481" s="155"/>
    </row>
    <row r="482" spans="12:12" x14ac:dyDescent="0.35">
      <c r="L482" s="155"/>
    </row>
    <row r="483" spans="12:12" x14ac:dyDescent="0.35">
      <c r="L483" s="155"/>
    </row>
    <row r="484" spans="12:12" x14ac:dyDescent="0.35">
      <c r="L484" s="155"/>
    </row>
    <row r="485" spans="12:12" x14ac:dyDescent="0.35">
      <c r="L485" s="155"/>
    </row>
    <row r="486" spans="12:12" x14ac:dyDescent="0.35">
      <c r="L486" s="155"/>
    </row>
    <row r="487" spans="12:12" x14ac:dyDescent="0.35">
      <c r="L487" s="155"/>
    </row>
    <row r="488" spans="12:12" x14ac:dyDescent="0.35">
      <c r="L488" s="155"/>
    </row>
    <row r="489" spans="12:12" x14ac:dyDescent="0.35">
      <c r="L489" s="155"/>
    </row>
    <row r="490" spans="12:12" x14ac:dyDescent="0.35">
      <c r="L490" s="155"/>
    </row>
    <row r="491" spans="12:12" x14ac:dyDescent="0.35">
      <c r="L491" s="155"/>
    </row>
    <row r="492" spans="12:12" x14ac:dyDescent="0.35">
      <c r="L492" s="155"/>
    </row>
    <row r="493" spans="12:12" x14ac:dyDescent="0.35">
      <c r="L493" s="155"/>
    </row>
    <row r="494" spans="12:12" x14ac:dyDescent="0.35">
      <c r="L494" s="155"/>
    </row>
    <row r="495" spans="12:12" x14ac:dyDescent="0.35">
      <c r="L495" s="155"/>
    </row>
    <row r="496" spans="12:12" x14ac:dyDescent="0.35">
      <c r="L496" s="155"/>
    </row>
    <row r="497" spans="12:12" x14ac:dyDescent="0.35">
      <c r="L497" s="155"/>
    </row>
    <row r="498" spans="12:12" x14ac:dyDescent="0.35">
      <c r="L498" s="155"/>
    </row>
    <row r="499" spans="12:12" x14ac:dyDescent="0.35">
      <c r="L499" s="155"/>
    </row>
    <row r="500" spans="12:12" x14ac:dyDescent="0.35">
      <c r="L500" s="155"/>
    </row>
    <row r="501" spans="12:12" x14ac:dyDescent="0.35">
      <c r="L501" s="155"/>
    </row>
    <row r="502" spans="12:12" x14ac:dyDescent="0.35">
      <c r="L502" s="155"/>
    </row>
    <row r="503" spans="12:12" x14ac:dyDescent="0.35">
      <c r="L503" s="155"/>
    </row>
    <row r="504" spans="12:12" x14ac:dyDescent="0.35">
      <c r="L504" s="155"/>
    </row>
    <row r="505" spans="12:12" x14ac:dyDescent="0.35">
      <c r="L505" s="155"/>
    </row>
    <row r="506" spans="12:12" x14ac:dyDescent="0.35">
      <c r="L506" s="155"/>
    </row>
    <row r="507" spans="12:12" x14ac:dyDescent="0.35">
      <c r="L507" s="155"/>
    </row>
    <row r="508" spans="12:12" x14ac:dyDescent="0.35">
      <c r="L508" s="155"/>
    </row>
    <row r="509" spans="12:12" x14ac:dyDescent="0.35">
      <c r="L509" s="155"/>
    </row>
    <row r="510" spans="12:12" x14ac:dyDescent="0.35">
      <c r="L510" s="155"/>
    </row>
    <row r="511" spans="12:12" x14ac:dyDescent="0.35">
      <c r="L511" s="155"/>
    </row>
    <row r="512" spans="12:12" x14ac:dyDescent="0.35">
      <c r="L512" s="155"/>
    </row>
    <row r="513" spans="12:12" x14ac:dyDescent="0.35">
      <c r="L513" s="155"/>
    </row>
    <row r="514" spans="12:12" x14ac:dyDescent="0.35">
      <c r="L514" s="155"/>
    </row>
    <row r="515" spans="12:12" x14ac:dyDescent="0.35">
      <c r="L515" s="155"/>
    </row>
    <row r="516" spans="12:12" x14ac:dyDescent="0.35">
      <c r="L516" s="155"/>
    </row>
    <row r="517" spans="12:12" x14ac:dyDescent="0.35">
      <c r="L517" s="155"/>
    </row>
    <row r="518" spans="12:12" x14ac:dyDescent="0.35">
      <c r="L518" s="155"/>
    </row>
    <row r="519" spans="12:12" x14ac:dyDescent="0.35">
      <c r="L519" s="155"/>
    </row>
    <row r="520" spans="12:12" x14ac:dyDescent="0.35">
      <c r="L520" s="155"/>
    </row>
    <row r="521" spans="12:12" x14ac:dyDescent="0.35">
      <c r="L521" s="155"/>
    </row>
    <row r="522" spans="12:12" x14ac:dyDescent="0.35">
      <c r="L522" s="155"/>
    </row>
    <row r="523" spans="12:12" x14ac:dyDescent="0.35">
      <c r="L523" s="155"/>
    </row>
    <row r="524" spans="12:12" x14ac:dyDescent="0.35">
      <c r="L524" s="155"/>
    </row>
    <row r="525" spans="12:12" x14ac:dyDescent="0.35">
      <c r="L525" s="155"/>
    </row>
    <row r="526" spans="12:12" x14ac:dyDescent="0.35">
      <c r="L526" s="155"/>
    </row>
    <row r="527" spans="12:12" x14ac:dyDescent="0.35">
      <c r="L527" s="155"/>
    </row>
    <row r="528" spans="12:12" x14ac:dyDescent="0.35">
      <c r="L528" s="155"/>
    </row>
    <row r="529" spans="12:12" x14ac:dyDescent="0.35">
      <c r="L529" s="155"/>
    </row>
    <row r="530" spans="12:12" x14ac:dyDescent="0.35">
      <c r="L530" s="155"/>
    </row>
    <row r="531" spans="12:12" x14ac:dyDescent="0.35">
      <c r="L531" s="155"/>
    </row>
    <row r="532" spans="12:12" x14ac:dyDescent="0.35">
      <c r="L532" s="155"/>
    </row>
    <row r="533" spans="12:12" x14ac:dyDescent="0.35">
      <c r="L533" s="155"/>
    </row>
    <row r="534" spans="12:12" x14ac:dyDescent="0.35">
      <c r="L534" s="155"/>
    </row>
    <row r="535" spans="12:12" x14ac:dyDescent="0.35">
      <c r="L535" s="155"/>
    </row>
    <row r="536" spans="12:12" x14ac:dyDescent="0.35">
      <c r="L536" s="155"/>
    </row>
    <row r="537" spans="12:12" x14ac:dyDescent="0.35">
      <c r="L537" s="155"/>
    </row>
    <row r="538" spans="12:12" x14ac:dyDescent="0.35">
      <c r="L538" s="155"/>
    </row>
    <row r="539" spans="12:12" x14ac:dyDescent="0.35">
      <c r="L539" s="155"/>
    </row>
    <row r="540" spans="12:12" x14ac:dyDescent="0.35">
      <c r="L540" s="155"/>
    </row>
    <row r="541" spans="12:12" x14ac:dyDescent="0.35">
      <c r="L541" s="155"/>
    </row>
    <row r="542" spans="12:12" x14ac:dyDescent="0.35">
      <c r="L542" s="155"/>
    </row>
    <row r="543" spans="12:12" x14ac:dyDescent="0.35">
      <c r="L543" s="155"/>
    </row>
    <row r="544" spans="12:12" x14ac:dyDescent="0.35">
      <c r="L544" s="155"/>
    </row>
    <row r="545" spans="12:12" x14ac:dyDescent="0.35">
      <c r="L545" s="155"/>
    </row>
    <row r="546" spans="12:12" x14ac:dyDescent="0.35">
      <c r="L546" s="155"/>
    </row>
    <row r="547" spans="12:12" x14ac:dyDescent="0.35">
      <c r="L547" s="155"/>
    </row>
    <row r="548" spans="12:12" x14ac:dyDescent="0.35">
      <c r="L548" s="155"/>
    </row>
    <row r="549" spans="12:12" x14ac:dyDescent="0.35">
      <c r="L549" s="155"/>
    </row>
    <row r="550" spans="12:12" x14ac:dyDescent="0.35">
      <c r="L550" s="155"/>
    </row>
    <row r="551" spans="12:12" x14ac:dyDescent="0.35">
      <c r="L551" s="155"/>
    </row>
    <row r="552" spans="12:12" x14ac:dyDescent="0.35">
      <c r="L552" s="155"/>
    </row>
    <row r="553" spans="12:12" x14ac:dyDescent="0.35">
      <c r="L553" s="155"/>
    </row>
    <row r="554" spans="12:12" x14ac:dyDescent="0.35">
      <c r="L554" s="155"/>
    </row>
    <row r="555" spans="12:12" x14ac:dyDescent="0.35">
      <c r="L555" s="155"/>
    </row>
    <row r="556" spans="12:12" x14ac:dyDescent="0.35">
      <c r="L556" s="155"/>
    </row>
    <row r="557" spans="12:12" x14ac:dyDescent="0.35">
      <c r="L557" s="155"/>
    </row>
    <row r="558" spans="12:12" x14ac:dyDescent="0.35">
      <c r="L558" s="155"/>
    </row>
    <row r="559" spans="12:12" x14ac:dyDescent="0.35">
      <c r="L559" s="155"/>
    </row>
    <row r="560" spans="12:12" x14ac:dyDescent="0.35">
      <c r="L560" s="155"/>
    </row>
    <row r="561" spans="12:12" x14ac:dyDescent="0.35">
      <c r="L561" s="155"/>
    </row>
    <row r="562" spans="12:12" x14ac:dyDescent="0.35">
      <c r="L562" s="155"/>
    </row>
    <row r="563" spans="12:12" x14ac:dyDescent="0.35">
      <c r="L563" s="155"/>
    </row>
    <row r="564" spans="12:12" x14ac:dyDescent="0.35">
      <c r="L564" s="155"/>
    </row>
    <row r="565" spans="12:12" x14ac:dyDescent="0.35">
      <c r="L565" s="155"/>
    </row>
    <row r="566" spans="12:12" x14ac:dyDescent="0.35">
      <c r="L566" s="155"/>
    </row>
    <row r="567" spans="12:12" x14ac:dyDescent="0.35">
      <c r="L567" s="155"/>
    </row>
    <row r="568" spans="12:12" x14ac:dyDescent="0.35">
      <c r="L568" s="155"/>
    </row>
    <row r="569" spans="12:12" x14ac:dyDescent="0.35">
      <c r="L569" s="155"/>
    </row>
    <row r="570" spans="12:12" x14ac:dyDescent="0.35">
      <c r="L570" s="155"/>
    </row>
    <row r="571" spans="12:12" x14ac:dyDescent="0.35">
      <c r="L571" s="155"/>
    </row>
    <row r="572" spans="12:12" x14ac:dyDescent="0.35">
      <c r="L572" s="155"/>
    </row>
    <row r="573" spans="12:12" x14ac:dyDescent="0.35">
      <c r="L573" s="155"/>
    </row>
    <row r="574" spans="12:12" x14ac:dyDescent="0.35">
      <c r="L574" s="155"/>
    </row>
    <row r="575" spans="12:12" x14ac:dyDescent="0.35">
      <c r="L575" s="155"/>
    </row>
    <row r="576" spans="12:12" x14ac:dyDescent="0.35">
      <c r="L576" s="155"/>
    </row>
    <row r="577" spans="12:12" x14ac:dyDescent="0.35">
      <c r="L577" s="155"/>
    </row>
    <row r="578" spans="12:12" x14ac:dyDescent="0.35">
      <c r="L578" s="155"/>
    </row>
    <row r="579" spans="12:12" x14ac:dyDescent="0.35">
      <c r="L579" s="155"/>
    </row>
    <row r="580" spans="12:12" x14ac:dyDescent="0.35">
      <c r="L580" s="155"/>
    </row>
    <row r="581" spans="12:12" x14ac:dyDescent="0.35">
      <c r="L581" s="155"/>
    </row>
    <row r="582" spans="12:12" x14ac:dyDescent="0.35">
      <c r="L582" s="155"/>
    </row>
    <row r="583" spans="12:12" x14ac:dyDescent="0.35">
      <c r="L583" s="155"/>
    </row>
    <row r="584" spans="12:12" x14ac:dyDescent="0.35">
      <c r="L584" s="155"/>
    </row>
    <row r="585" spans="12:12" x14ac:dyDescent="0.35">
      <c r="L585" s="155"/>
    </row>
    <row r="586" spans="12:12" x14ac:dyDescent="0.35">
      <c r="L586" s="155"/>
    </row>
    <row r="587" spans="12:12" x14ac:dyDescent="0.35">
      <c r="L587" s="155"/>
    </row>
    <row r="588" spans="12:12" x14ac:dyDescent="0.35">
      <c r="L588" s="155"/>
    </row>
    <row r="589" spans="12:12" x14ac:dyDescent="0.35">
      <c r="L589" s="155"/>
    </row>
    <row r="590" spans="12:12" x14ac:dyDescent="0.35">
      <c r="L590" s="155"/>
    </row>
    <row r="591" spans="12:12" x14ac:dyDescent="0.35">
      <c r="L591" s="155"/>
    </row>
    <row r="592" spans="12:12" x14ac:dyDescent="0.35">
      <c r="L592" s="155"/>
    </row>
    <row r="593" spans="12:12" x14ac:dyDescent="0.35">
      <c r="L593" s="155"/>
    </row>
    <row r="594" spans="12:12" x14ac:dyDescent="0.35">
      <c r="L594" s="155"/>
    </row>
    <row r="595" spans="12:12" x14ac:dyDescent="0.35">
      <c r="L595" s="155"/>
    </row>
    <row r="596" spans="12:12" x14ac:dyDescent="0.35">
      <c r="L596" s="155"/>
    </row>
    <row r="597" spans="12:12" x14ac:dyDescent="0.35">
      <c r="L597" s="155"/>
    </row>
    <row r="598" spans="12:12" x14ac:dyDescent="0.35">
      <c r="L598" s="155"/>
    </row>
    <row r="599" spans="12:12" x14ac:dyDescent="0.35">
      <c r="L599" s="155"/>
    </row>
    <row r="600" spans="12:12" x14ac:dyDescent="0.35">
      <c r="L600" s="155"/>
    </row>
    <row r="601" spans="12:12" x14ac:dyDescent="0.35">
      <c r="L601" s="155"/>
    </row>
    <row r="602" spans="12:12" x14ac:dyDescent="0.35">
      <c r="L602" s="155"/>
    </row>
    <row r="603" spans="12:12" x14ac:dyDescent="0.35">
      <c r="L603" s="155"/>
    </row>
    <row r="604" spans="12:12" x14ac:dyDescent="0.35">
      <c r="L604" s="155"/>
    </row>
    <row r="605" spans="12:12" x14ac:dyDescent="0.35">
      <c r="L605" s="155"/>
    </row>
    <row r="606" spans="12:12" x14ac:dyDescent="0.35">
      <c r="L606" s="155"/>
    </row>
    <row r="607" spans="12:12" x14ac:dyDescent="0.35">
      <c r="L607" s="155"/>
    </row>
    <row r="608" spans="12:12" x14ac:dyDescent="0.35">
      <c r="L608" s="155"/>
    </row>
    <row r="609" spans="12:12" x14ac:dyDescent="0.35">
      <c r="L609" s="155"/>
    </row>
    <row r="610" spans="12:12" x14ac:dyDescent="0.35">
      <c r="L610" s="155"/>
    </row>
    <row r="611" spans="12:12" x14ac:dyDescent="0.35">
      <c r="L611" s="155"/>
    </row>
    <row r="612" spans="12:12" x14ac:dyDescent="0.35">
      <c r="L612" s="155"/>
    </row>
    <row r="613" spans="12:12" x14ac:dyDescent="0.35">
      <c r="L613" s="155"/>
    </row>
    <row r="614" spans="12:12" x14ac:dyDescent="0.35">
      <c r="L614" s="155"/>
    </row>
    <row r="615" spans="12:12" x14ac:dyDescent="0.35">
      <c r="L615" s="155"/>
    </row>
    <row r="616" spans="12:12" x14ac:dyDescent="0.35">
      <c r="L616" s="155"/>
    </row>
    <row r="617" spans="12:12" x14ac:dyDescent="0.35">
      <c r="L617" s="155"/>
    </row>
    <row r="618" spans="12:12" x14ac:dyDescent="0.35">
      <c r="L618" s="155"/>
    </row>
    <row r="619" spans="12:12" x14ac:dyDescent="0.35">
      <c r="L619" s="155"/>
    </row>
    <row r="620" spans="12:12" x14ac:dyDescent="0.35">
      <c r="L620" s="155"/>
    </row>
    <row r="621" spans="12:12" x14ac:dyDescent="0.35">
      <c r="L621" s="155"/>
    </row>
    <row r="622" spans="12:12" x14ac:dyDescent="0.35">
      <c r="L622" s="155"/>
    </row>
    <row r="623" spans="12:12" x14ac:dyDescent="0.35">
      <c r="L623" s="155"/>
    </row>
    <row r="624" spans="12:12" x14ac:dyDescent="0.35">
      <c r="L624" s="155"/>
    </row>
    <row r="625" spans="12:12" x14ac:dyDescent="0.35">
      <c r="L625" s="155"/>
    </row>
    <row r="626" spans="12:12" x14ac:dyDescent="0.35">
      <c r="L626" s="155"/>
    </row>
    <row r="627" spans="12:12" x14ac:dyDescent="0.35">
      <c r="L627" s="155"/>
    </row>
    <row r="628" spans="12:12" x14ac:dyDescent="0.35">
      <c r="L628" s="155"/>
    </row>
    <row r="629" spans="12:12" x14ac:dyDescent="0.35">
      <c r="L629" s="155"/>
    </row>
    <row r="630" spans="12:12" x14ac:dyDescent="0.35">
      <c r="L630" s="155"/>
    </row>
    <row r="631" spans="12:12" x14ac:dyDescent="0.35">
      <c r="L631" s="155"/>
    </row>
    <row r="632" spans="12:12" x14ac:dyDescent="0.35">
      <c r="L632" s="155"/>
    </row>
    <row r="633" spans="12:12" x14ac:dyDescent="0.35">
      <c r="L633" s="155"/>
    </row>
    <row r="634" spans="12:12" x14ac:dyDescent="0.35">
      <c r="L634" s="155"/>
    </row>
    <row r="635" spans="12:12" x14ac:dyDescent="0.35">
      <c r="L635" s="155"/>
    </row>
    <row r="636" spans="12:12" x14ac:dyDescent="0.35">
      <c r="L636" s="155"/>
    </row>
    <row r="637" spans="12:12" x14ac:dyDescent="0.35">
      <c r="L637" s="155"/>
    </row>
    <row r="638" spans="12:12" x14ac:dyDescent="0.35">
      <c r="L638" s="155"/>
    </row>
    <row r="639" spans="12:12" x14ac:dyDescent="0.35">
      <c r="L639" s="155"/>
    </row>
    <row r="640" spans="12:12" x14ac:dyDescent="0.35">
      <c r="L640" s="155"/>
    </row>
    <row r="641" spans="12:12" x14ac:dyDescent="0.35">
      <c r="L641" s="155"/>
    </row>
    <row r="642" spans="12:12" x14ac:dyDescent="0.35">
      <c r="L642" s="155"/>
    </row>
    <row r="643" spans="12:12" x14ac:dyDescent="0.35">
      <c r="L643" s="155"/>
    </row>
    <row r="644" spans="12:12" x14ac:dyDescent="0.35">
      <c r="L644" s="155"/>
    </row>
    <row r="645" spans="12:12" x14ac:dyDescent="0.35">
      <c r="L645" s="155"/>
    </row>
    <row r="646" spans="12:12" x14ac:dyDescent="0.35">
      <c r="L646" s="155"/>
    </row>
    <row r="647" spans="12:12" x14ac:dyDescent="0.35">
      <c r="L647" s="155"/>
    </row>
    <row r="648" spans="12:12" x14ac:dyDescent="0.35">
      <c r="L648" s="155"/>
    </row>
    <row r="649" spans="12:12" x14ac:dyDescent="0.35">
      <c r="L649" s="155"/>
    </row>
    <row r="650" spans="12:12" x14ac:dyDescent="0.35">
      <c r="L650" s="155"/>
    </row>
    <row r="651" spans="12:12" x14ac:dyDescent="0.35">
      <c r="L651" s="155"/>
    </row>
    <row r="652" spans="12:12" x14ac:dyDescent="0.35">
      <c r="L652" s="155"/>
    </row>
    <row r="653" spans="12:12" x14ac:dyDescent="0.35">
      <c r="L653" s="155"/>
    </row>
    <row r="654" spans="12:12" x14ac:dyDescent="0.35">
      <c r="L654" s="155"/>
    </row>
    <row r="655" spans="12:12" x14ac:dyDescent="0.35">
      <c r="L655" s="155"/>
    </row>
    <row r="656" spans="12:12" x14ac:dyDescent="0.35">
      <c r="L656" s="155"/>
    </row>
    <row r="657" spans="12:12" x14ac:dyDescent="0.35">
      <c r="L657" s="155"/>
    </row>
    <row r="658" spans="12:12" x14ac:dyDescent="0.35">
      <c r="L658" s="155"/>
    </row>
    <row r="659" spans="12:12" x14ac:dyDescent="0.35">
      <c r="L659" s="155"/>
    </row>
    <row r="660" spans="12:12" x14ac:dyDescent="0.35">
      <c r="L660" s="155"/>
    </row>
    <row r="661" spans="12:12" x14ac:dyDescent="0.35">
      <c r="L661" s="155"/>
    </row>
    <row r="662" spans="12:12" x14ac:dyDescent="0.35">
      <c r="L662" s="155"/>
    </row>
    <row r="663" spans="12:12" x14ac:dyDescent="0.35">
      <c r="L663" s="155"/>
    </row>
    <row r="664" spans="12:12" x14ac:dyDescent="0.35">
      <c r="L664" s="155"/>
    </row>
    <row r="665" spans="12:12" x14ac:dyDescent="0.35">
      <c r="L665" s="155"/>
    </row>
    <row r="666" spans="12:12" x14ac:dyDescent="0.35">
      <c r="L666" s="155"/>
    </row>
    <row r="667" spans="12:12" x14ac:dyDescent="0.35">
      <c r="L667" s="155"/>
    </row>
    <row r="668" spans="12:12" x14ac:dyDescent="0.35">
      <c r="L668" s="155"/>
    </row>
    <row r="669" spans="12:12" x14ac:dyDescent="0.35">
      <c r="L669" s="155"/>
    </row>
    <row r="670" spans="12:12" x14ac:dyDescent="0.35">
      <c r="L670" s="155"/>
    </row>
    <row r="671" spans="12:12" x14ac:dyDescent="0.35">
      <c r="L671" s="155"/>
    </row>
    <row r="672" spans="12:12" x14ac:dyDescent="0.35">
      <c r="L672" s="155"/>
    </row>
    <row r="673" spans="12:12" x14ac:dyDescent="0.35">
      <c r="L673" s="155"/>
    </row>
    <row r="674" spans="12:12" x14ac:dyDescent="0.35">
      <c r="L674" s="155"/>
    </row>
    <row r="675" spans="12:12" x14ac:dyDescent="0.35">
      <c r="L675" s="155"/>
    </row>
    <row r="676" spans="12:12" x14ac:dyDescent="0.35">
      <c r="L676" s="155"/>
    </row>
    <row r="677" spans="12:12" x14ac:dyDescent="0.35">
      <c r="L677" s="155"/>
    </row>
    <row r="678" spans="12:12" x14ac:dyDescent="0.35">
      <c r="L678" s="155"/>
    </row>
    <row r="679" spans="12:12" x14ac:dyDescent="0.35">
      <c r="L679" s="155"/>
    </row>
    <row r="680" spans="12:12" x14ac:dyDescent="0.35">
      <c r="L680" s="155"/>
    </row>
    <row r="681" spans="12:12" x14ac:dyDescent="0.35">
      <c r="L681" s="155"/>
    </row>
    <row r="682" spans="12:12" x14ac:dyDescent="0.35">
      <c r="L682" s="155"/>
    </row>
    <row r="683" spans="12:12" x14ac:dyDescent="0.35">
      <c r="L683" s="155"/>
    </row>
    <row r="684" spans="12:12" x14ac:dyDescent="0.35">
      <c r="L684" s="155"/>
    </row>
    <row r="685" spans="12:12" x14ac:dyDescent="0.35">
      <c r="L685" s="155"/>
    </row>
    <row r="686" spans="12:12" x14ac:dyDescent="0.35">
      <c r="L686" s="155"/>
    </row>
    <row r="687" spans="12:12" x14ac:dyDescent="0.35">
      <c r="L687" s="155"/>
    </row>
    <row r="688" spans="12:12" x14ac:dyDescent="0.35">
      <c r="L688" s="155"/>
    </row>
    <row r="689" spans="12:12" x14ac:dyDescent="0.35">
      <c r="L689" s="155"/>
    </row>
    <row r="690" spans="12:12" x14ac:dyDescent="0.35">
      <c r="L690" s="155"/>
    </row>
    <row r="691" spans="12:12" x14ac:dyDescent="0.35">
      <c r="L691" s="155"/>
    </row>
    <row r="692" spans="12:12" x14ac:dyDescent="0.35">
      <c r="L692" s="155"/>
    </row>
    <row r="693" spans="12:12" x14ac:dyDescent="0.35">
      <c r="L693" s="155"/>
    </row>
    <row r="694" spans="12:12" x14ac:dyDescent="0.35">
      <c r="L694" s="155"/>
    </row>
    <row r="695" spans="12:12" x14ac:dyDescent="0.35">
      <c r="L695" s="155"/>
    </row>
    <row r="696" spans="12:12" x14ac:dyDescent="0.35">
      <c r="L696" s="155"/>
    </row>
    <row r="697" spans="12:12" x14ac:dyDescent="0.35">
      <c r="L697" s="155"/>
    </row>
    <row r="698" spans="12:12" x14ac:dyDescent="0.35">
      <c r="L698" s="155"/>
    </row>
    <row r="699" spans="12:12" x14ac:dyDescent="0.35">
      <c r="L699" s="155"/>
    </row>
    <row r="700" spans="12:12" x14ac:dyDescent="0.35">
      <c r="L700" s="155"/>
    </row>
    <row r="701" spans="12:12" x14ac:dyDescent="0.35">
      <c r="L701" s="155"/>
    </row>
    <row r="702" spans="12:12" x14ac:dyDescent="0.35">
      <c r="L702" s="155"/>
    </row>
    <row r="703" spans="12:12" x14ac:dyDescent="0.35">
      <c r="L703" s="155"/>
    </row>
    <row r="704" spans="12:12" x14ac:dyDescent="0.35">
      <c r="L704" s="155"/>
    </row>
    <row r="705" spans="12:12" x14ac:dyDescent="0.35">
      <c r="L705" s="155"/>
    </row>
    <row r="706" spans="12:12" x14ac:dyDescent="0.35">
      <c r="L706" s="155"/>
    </row>
    <row r="707" spans="12:12" x14ac:dyDescent="0.35">
      <c r="L707" s="155"/>
    </row>
    <row r="708" spans="12:12" x14ac:dyDescent="0.35">
      <c r="L708" s="155"/>
    </row>
    <row r="709" spans="12:12" x14ac:dyDescent="0.35">
      <c r="L709" s="155"/>
    </row>
    <row r="710" spans="12:12" x14ac:dyDescent="0.35">
      <c r="L710" s="155"/>
    </row>
    <row r="711" spans="12:12" x14ac:dyDescent="0.35">
      <c r="L711" s="155"/>
    </row>
    <row r="712" spans="12:12" x14ac:dyDescent="0.35">
      <c r="L712" s="155"/>
    </row>
    <row r="713" spans="12:12" x14ac:dyDescent="0.35">
      <c r="L713" s="155"/>
    </row>
    <row r="714" spans="12:12" x14ac:dyDescent="0.35">
      <c r="L714" s="155"/>
    </row>
    <row r="715" spans="12:12" x14ac:dyDescent="0.35">
      <c r="L715" s="155"/>
    </row>
    <row r="716" spans="12:12" x14ac:dyDescent="0.35">
      <c r="L716" s="155"/>
    </row>
    <row r="717" spans="12:12" x14ac:dyDescent="0.35">
      <c r="L717" s="155"/>
    </row>
    <row r="718" spans="12:12" x14ac:dyDescent="0.35">
      <c r="L718" s="155"/>
    </row>
    <row r="719" spans="12:12" x14ac:dyDescent="0.35">
      <c r="L719" s="155"/>
    </row>
    <row r="720" spans="12:12" x14ac:dyDescent="0.35">
      <c r="L720" s="155"/>
    </row>
    <row r="721" spans="12:12" x14ac:dyDescent="0.35">
      <c r="L721" s="155"/>
    </row>
    <row r="722" spans="12:12" x14ac:dyDescent="0.35">
      <c r="L722" s="155"/>
    </row>
    <row r="723" spans="12:12" x14ac:dyDescent="0.35">
      <c r="L723" s="155"/>
    </row>
    <row r="724" spans="12:12" x14ac:dyDescent="0.35">
      <c r="L724" s="155"/>
    </row>
    <row r="725" spans="12:12" x14ac:dyDescent="0.35">
      <c r="L725" s="155"/>
    </row>
    <row r="726" spans="12:12" x14ac:dyDescent="0.35">
      <c r="L726" s="155"/>
    </row>
    <row r="727" spans="12:12" x14ac:dyDescent="0.35">
      <c r="L727" s="155"/>
    </row>
    <row r="728" spans="12:12" x14ac:dyDescent="0.35">
      <c r="L728" s="155"/>
    </row>
    <row r="729" spans="12:12" x14ac:dyDescent="0.35">
      <c r="L729" s="155"/>
    </row>
    <row r="730" spans="12:12" x14ac:dyDescent="0.35">
      <c r="L730" s="155"/>
    </row>
    <row r="731" spans="12:12" x14ac:dyDescent="0.35">
      <c r="L731" s="155"/>
    </row>
    <row r="732" spans="12:12" x14ac:dyDescent="0.35">
      <c r="L732" s="155"/>
    </row>
    <row r="733" spans="12:12" x14ac:dyDescent="0.35">
      <c r="L733" s="155"/>
    </row>
    <row r="734" spans="12:12" x14ac:dyDescent="0.35">
      <c r="L734" s="155"/>
    </row>
    <row r="735" spans="12:12" x14ac:dyDescent="0.35">
      <c r="L735" s="155"/>
    </row>
    <row r="736" spans="12:12" x14ac:dyDescent="0.35">
      <c r="L736" s="155"/>
    </row>
    <row r="737" spans="12:12" x14ac:dyDescent="0.35">
      <c r="L737" s="155"/>
    </row>
    <row r="738" spans="12:12" x14ac:dyDescent="0.35">
      <c r="L738" s="155"/>
    </row>
    <row r="739" spans="12:12" x14ac:dyDescent="0.35">
      <c r="L739" s="155"/>
    </row>
    <row r="740" spans="12:12" x14ac:dyDescent="0.35">
      <c r="L740" s="155"/>
    </row>
    <row r="741" spans="12:12" x14ac:dyDescent="0.35">
      <c r="L741" s="155"/>
    </row>
    <row r="742" spans="12:12" x14ac:dyDescent="0.35">
      <c r="L742" s="155"/>
    </row>
    <row r="743" spans="12:12" x14ac:dyDescent="0.35">
      <c r="L743" s="155"/>
    </row>
    <row r="744" spans="12:12" x14ac:dyDescent="0.35">
      <c r="L744" s="155"/>
    </row>
    <row r="745" spans="12:12" x14ac:dyDescent="0.35">
      <c r="L745" s="155"/>
    </row>
    <row r="746" spans="12:12" x14ac:dyDescent="0.35">
      <c r="L746" s="155"/>
    </row>
    <row r="747" spans="12:12" x14ac:dyDescent="0.35">
      <c r="L747" s="155"/>
    </row>
    <row r="748" spans="12:12" x14ac:dyDescent="0.35">
      <c r="L748" s="155"/>
    </row>
    <row r="749" spans="12:12" x14ac:dyDescent="0.35">
      <c r="L749" s="155"/>
    </row>
    <row r="750" spans="12:12" x14ac:dyDescent="0.35">
      <c r="L750" s="155"/>
    </row>
    <row r="751" spans="12:12" x14ac:dyDescent="0.35">
      <c r="L751" s="155"/>
    </row>
    <row r="752" spans="12:12" x14ac:dyDescent="0.35">
      <c r="L752" s="155"/>
    </row>
    <row r="753" spans="1:24" x14ac:dyDescent="0.35">
      <c r="L753" s="155"/>
    </row>
    <row r="754" spans="1:24" x14ac:dyDescent="0.35">
      <c r="L754" s="155"/>
    </row>
    <row r="755" spans="1:24" x14ac:dyDescent="0.35">
      <c r="L755" s="155"/>
    </row>
    <row r="756" spans="1:24" x14ac:dyDescent="0.35">
      <c r="L756" s="155"/>
    </row>
    <row r="757" spans="1:24" x14ac:dyDescent="0.35">
      <c r="L757" s="155"/>
    </row>
    <row r="758" spans="1:24" x14ac:dyDescent="0.35">
      <c r="L758" s="155"/>
    </row>
    <row r="759" spans="1:24" x14ac:dyDescent="0.35">
      <c r="L759" s="155"/>
    </row>
    <row r="760" spans="1:24" x14ac:dyDescent="0.35">
      <c r="L760" s="155"/>
    </row>
    <row r="761" spans="1:24" x14ac:dyDescent="0.35">
      <c r="L761" s="155"/>
    </row>
    <row r="762" spans="1:24" x14ac:dyDescent="0.35">
      <c r="L762" s="155"/>
    </row>
    <row r="763" spans="1:24" x14ac:dyDescent="0.35">
      <c r="L763" s="155"/>
    </row>
    <row r="764" spans="1:24" x14ac:dyDescent="0.35">
      <c r="L764" s="155"/>
    </row>
    <row r="765" spans="1:24" x14ac:dyDescent="0.35">
      <c r="L765" s="155"/>
    </row>
    <row r="766" spans="1:24" s="155" customFormat="1" x14ac:dyDescent="0.35">
      <c r="A766" s="163"/>
      <c r="B766" s="153"/>
      <c r="C766" s="153"/>
      <c r="D766" s="153"/>
      <c r="E766" s="153"/>
      <c r="F766" s="153"/>
      <c r="G766" s="153"/>
      <c r="H766" s="153"/>
      <c r="I766" s="153"/>
      <c r="J766" s="153"/>
      <c r="K766" s="153"/>
      <c r="N766" s="153"/>
      <c r="O766" s="153"/>
      <c r="P766" s="153"/>
      <c r="Q766" s="153"/>
      <c r="R766" s="153"/>
      <c r="S766" s="156"/>
      <c r="T766" s="153"/>
      <c r="U766" s="153"/>
      <c r="V766" s="153"/>
      <c r="W766" s="153"/>
      <c r="X766" s="153"/>
    </row>
    <row r="767" spans="1:24" s="155" customFormat="1" x14ac:dyDescent="0.35">
      <c r="A767" s="163"/>
      <c r="B767" s="153"/>
      <c r="C767" s="153"/>
      <c r="D767" s="153"/>
      <c r="E767" s="153"/>
      <c r="F767" s="153"/>
      <c r="G767" s="153"/>
      <c r="H767" s="153"/>
      <c r="I767" s="153"/>
      <c r="J767" s="153"/>
      <c r="K767" s="153"/>
      <c r="N767" s="153"/>
      <c r="O767" s="153"/>
      <c r="P767" s="153"/>
      <c r="Q767" s="153"/>
      <c r="R767" s="153"/>
      <c r="S767" s="156"/>
      <c r="T767" s="153"/>
      <c r="U767" s="153"/>
      <c r="V767" s="153"/>
      <c r="W767" s="153"/>
      <c r="X767" s="153"/>
    </row>
    <row r="768" spans="1:24" s="155" customFormat="1" x14ac:dyDescent="0.35">
      <c r="A768" s="163"/>
      <c r="B768" s="153"/>
      <c r="C768" s="153"/>
      <c r="D768" s="153"/>
      <c r="E768" s="153"/>
      <c r="F768" s="153"/>
      <c r="G768" s="153"/>
      <c r="H768" s="153"/>
      <c r="I768" s="153"/>
      <c r="J768" s="153"/>
      <c r="K768" s="153"/>
      <c r="N768" s="153"/>
      <c r="O768" s="153"/>
      <c r="P768" s="153"/>
      <c r="Q768" s="153"/>
      <c r="R768" s="153"/>
      <c r="S768" s="156"/>
      <c r="T768" s="153"/>
      <c r="U768" s="153"/>
      <c r="V768" s="153"/>
      <c r="W768" s="153"/>
      <c r="X768" s="153"/>
    </row>
    <row r="769" spans="1:24" s="155" customFormat="1" x14ac:dyDescent="0.35">
      <c r="A769" s="163"/>
      <c r="B769" s="153"/>
      <c r="C769" s="153"/>
      <c r="D769" s="153"/>
      <c r="E769" s="153"/>
      <c r="F769" s="153"/>
      <c r="G769" s="153"/>
      <c r="H769" s="153"/>
      <c r="I769" s="153"/>
      <c r="J769" s="153"/>
      <c r="K769" s="153"/>
      <c r="N769" s="153"/>
      <c r="O769" s="153"/>
      <c r="P769" s="153"/>
      <c r="Q769" s="153"/>
      <c r="R769" s="153"/>
      <c r="S769" s="156"/>
      <c r="T769" s="153"/>
      <c r="U769" s="153"/>
      <c r="V769" s="153"/>
      <c r="W769" s="153"/>
      <c r="X769" s="153"/>
    </row>
    <row r="770" spans="1:24" s="155" customFormat="1" x14ac:dyDescent="0.35">
      <c r="A770" s="163"/>
      <c r="B770" s="153"/>
      <c r="C770" s="153"/>
      <c r="D770" s="153"/>
      <c r="E770" s="153"/>
      <c r="F770" s="153"/>
      <c r="G770" s="153"/>
      <c r="H770" s="153"/>
      <c r="I770" s="153"/>
      <c r="J770" s="153"/>
      <c r="K770" s="153"/>
      <c r="N770" s="153"/>
      <c r="O770" s="153"/>
      <c r="P770" s="153"/>
      <c r="Q770" s="153"/>
      <c r="R770" s="153"/>
      <c r="S770" s="156"/>
      <c r="T770" s="153"/>
      <c r="U770" s="153"/>
      <c r="V770" s="153"/>
      <c r="W770" s="153"/>
      <c r="X770" s="153"/>
    </row>
    <row r="771" spans="1:24" s="155" customFormat="1" x14ac:dyDescent="0.35">
      <c r="A771" s="163"/>
      <c r="B771" s="153"/>
      <c r="C771" s="153"/>
      <c r="D771" s="153"/>
      <c r="E771" s="153"/>
      <c r="F771" s="153"/>
      <c r="G771" s="153"/>
      <c r="H771" s="153"/>
      <c r="I771" s="153"/>
      <c r="J771" s="153"/>
      <c r="K771" s="153"/>
      <c r="N771" s="153"/>
      <c r="O771" s="153"/>
      <c r="P771" s="153"/>
      <c r="Q771" s="153"/>
      <c r="R771" s="153"/>
      <c r="S771" s="156"/>
      <c r="T771" s="153"/>
      <c r="U771" s="153"/>
      <c r="V771" s="153"/>
      <c r="W771" s="153"/>
      <c r="X771" s="153"/>
    </row>
    <row r="772" spans="1:24" s="155" customFormat="1" x14ac:dyDescent="0.35">
      <c r="A772" s="163"/>
      <c r="B772" s="153"/>
      <c r="C772" s="153"/>
      <c r="D772" s="153"/>
      <c r="E772" s="153"/>
      <c r="F772" s="153"/>
      <c r="G772" s="153"/>
      <c r="H772" s="153"/>
      <c r="I772" s="153"/>
      <c r="J772" s="153"/>
      <c r="K772" s="153"/>
      <c r="N772" s="153"/>
      <c r="O772" s="153"/>
      <c r="P772" s="153"/>
      <c r="Q772" s="153"/>
      <c r="R772" s="153"/>
      <c r="S772" s="156"/>
      <c r="T772" s="153"/>
      <c r="U772" s="153"/>
      <c r="V772" s="153"/>
      <c r="W772" s="153"/>
      <c r="X772" s="153"/>
    </row>
    <row r="773" spans="1:24" s="155" customFormat="1" x14ac:dyDescent="0.35">
      <c r="A773" s="163"/>
      <c r="B773" s="153"/>
      <c r="C773" s="153"/>
      <c r="D773" s="153"/>
      <c r="E773" s="153"/>
      <c r="F773" s="153"/>
      <c r="G773" s="153"/>
      <c r="H773" s="153"/>
      <c r="I773" s="153"/>
      <c r="J773" s="153"/>
      <c r="K773" s="153"/>
      <c r="N773" s="153"/>
      <c r="O773" s="153"/>
      <c r="P773" s="153"/>
      <c r="Q773" s="153"/>
      <c r="R773" s="153"/>
      <c r="S773" s="156"/>
      <c r="T773" s="153"/>
      <c r="U773" s="153"/>
      <c r="V773" s="153"/>
      <c r="W773" s="153"/>
      <c r="X773" s="153"/>
    </row>
    <row r="774" spans="1:24" s="155" customFormat="1" x14ac:dyDescent="0.35">
      <c r="A774" s="163"/>
      <c r="B774" s="153"/>
      <c r="C774" s="153"/>
      <c r="D774" s="153"/>
      <c r="E774" s="153"/>
      <c r="F774" s="153"/>
      <c r="G774" s="153"/>
      <c r="H774" s="153"/>
      <c r="I774" s="153"/>
      <c r="J774" s="153"/>
      <c r="K774" s="153"/>
      <c r="N774" s="153"/>
      <c r="O774" s="153"/>
      <c r="P774" s="153"/>
      <c r="Q774" s="153"/>
      <c r="R774" s="153"/>
      <c r="S774" s="156"/>
      <c r="T774" s="153"/>
      <c r="U774" s="153"/>
      <c r="V774" s="153"/>
      <c r="W774" s="153"/>
      <c r="X774" s="153"/>
    </row>
    <row r="775" spans="1:24" s="155" customFormat="1" x14ac:dyDescent="0.35">
      <c r="A775" s="163"/>
      <c r="B775" s="153"/>
      <c r="C775" s="153"/>
      <c r="D775" s="153"/>
      <c r="E775" s="153"/>
      <c r="F775" s="153"/>
      <c r="G775" s="153"/>
      <c r="H775" s="153"/>
      <c r="I775" s="153"/>
      <c r="J775" s="153"/>
      <c r="K775" s="153"/>
      <c r="N775" s="153"/>
      <c r="O775" s="153"/>
      <c r="P775" s="153"/>
      <c r="Q775" s="153"/>
      <c r="R775" s="153"/>
      <c r="S775" s="156"/>
      <c r="T775" s="153"/>
      <c r="U775" s="153"/>
      <c r="V775" s="153"/>
      <c r="W775" s="153"/>
      <c r="X775" s="153"/>
    </row>
    <row r="776" spans="1:24" s="155" customFormat="1" x14ac:dyDescent="0.35">
      <c r="A776" s="163"/>
      <c r="B776" s="153"/>
      <c r="C776" s="153"/>
      <c r="D776" s="153"/>
      <c r="E776" s="153"/>
      <c r="F776" s="153"/>
      <c r="G776" s="153"/>
      <c r="H776" s="153"/>
      <c r="I776" s="153"/>
      <c r="J776" s="153"/>
      <c r="K776" s="153"/>
      <c r="N776" s="153"/>
      <c r="O776" s="153"/>
      <c r="P776" s="153"/>
      <c r="Q776" s="153"/>
      <c r="R776" s="153"/>
      <c r="S776" s="156"/>
      <c r="T776" s="153"/>
      <c r="U776" s="153"/>
      <c r="V776" s="153"/>
      <c r="W776" s="153"/>
      <c r="X776" s="153"/>
    </row>
    <row r="777" spans="1:24" s="155" customFormat="1" x14ac:dyDescent="0.35">
      <c r="A777" s="163"/>
      <c r="B777" s="153"/>
      <c r="C777" s="153"/>
      <c r="D777" s="153"/>
      <c r="E777" s="153"/>
      <c r="F777" s="153"/>
      <c r="G777" s="153"/>
      <c r="H777" s="153"/>
      <c r="I777" s="153"/>
      <c r="J777" s="153"/>
      <c r="K777" s="153"/>
      <c r="N777" s="153"/>
      <c r="O777" s="153"/>
      <c r="P777" s="153"/>
      <c r="Q777" s="153"/>
      <c r="R777" s="153"/>
      <c r="S777" s="156"/>
      <c r="T777" s="153"/>
      <c r="U777" s="153"/>
      <c r="V777" s="153"/>
      <c r="W777" s="153"/>
      <c r="X777" s="153"/>
    </row>
    <row r="778" spans="1:24" s="155" customFormat="1" x14ac:dyDescent="0.35">
      <c r="A778" s="163"/>
      <c r="B778" s="153"/>
      <c r="C778" s="153"/>
      <c r="D778" s="153"/>
      <c r="E778" s="153"/>
      <c r="F778" s="153"/>
      <c r="G778" s="153"/>
      <c r="H778" s="153"/>
      <c r="I778" s="153"/>
      <c r="J778" s="153"/>
      <c r="K778" s="153"/>
      <c r="N778" s="153"/>
      <c r="O778" s="153"/>
      <c r="P778" s="153"/>
      <c r="Q778" s="153"/>
      <c r="R778" s="153"/>
      <c r="S778" s="156"/>
      <c r="T778" s="153"/>
      <c r="U778" s="153"/>
      <c r="V778" s="153"/>
      <c r="W778" s="153"/>
      <c r="X778" s="153"/>
    </row>
    <row r="779" spans="1:24" s="155" customFormat="1" x14ac:dyDescent="0.35">
      <c r="A779" s="163"/>
      <c r="B779" s="153"/>
      <c r="C779" s="153"/>
      <c r="D779" s="153"/>
      <c r="E779" s="153"/>
      <c r="F779" s="153"/>
      <c r="G779" s="153"/>
      <c r="H779" s="153"/>
      <c r="I779" s="153"/>
      <c r="J779" s="153"/>
      <c r="K779" s="153"/>
      <c r="N779" s="153"/>
      <c r="O779" s="153"/>
      <c r="P779" s="153"/>
      <c r="Q779" s="153"/>
      <c r="R779" s="153"/>
      <c r="S779" s="156"/>
      <c r="T779" s="153"/>
      <c r="U779" s="153"/>
      <c r="V779" s="153"/>
      <c r="W779" s="153"/>
      <c r="X779" s="153"/>
    </row>
    <row r="780" spans="1:24" s="155" customFormat="1" x14ac:dyDescent="0.35">
      <c r="A780" s="163"/>
      <c r="B780" s="153"/>
      <c r="C780" s="153"/>
      <c r="D780" s="153"/>
      <c r="E780" s="153"/>
      <c r="F780" s="153"/>
      <c r="G780" s="153"/>
      <c r="H780" s="153"/>
      <c r="I780" s="153"/>
      <c r="J780" s="153"/>
      <c r="K780" s="153"/>
      <c r="N780" s="153"/>
      <c r="O780" s="153"/>
      <c r="P780" s="153"/>
      <c r="Q780" s="153"/>
      <c r="R780" s="153"/>
      <c r="S780" s="156"/>
      <c r="T780" s="153"/>
      <c r="U780" s="153"/>
      <c r="V780" s="153"/>
      <c r="W780" s="153"/>
      <c r="X780" s="153"/>
    </row>
    <row r="781" spans="1:24" s="155" customFormat="1" x14ac:dyDescent="0.35">
      <c r="A781" s="163"/>
      <c r="B781" s="153"/>
      <c r="C781" s="153"/>
      <c r="D781" s="153"/>
      <c r="E781" s="153"/>
      <c r="F781" s="153"/>
      <c r="G781" s="153"/>
      <c r="H781" s="153"/>
      <c r="I781" s="153"/>
      <c r="J781" s="153"/>
      <c r="K781" s="153"/>
      <c r="N781" s="153"/>
      <c r="O781" s="153"/>
      <c r="P781" s="153"/>
      <c r="Q781" s="153"/>
      <c r="R781" s="153"/>
      <c r="S781" s="156"/>
      <c r="T781" s="153"/>
      <c r="U781" s="153"/>
      <c r="V781" s="153"/>
      <c r="W781" s="153"/>
      <c r="X781" s="153"/>
    </row>
    <row r="782" spans="1:24" s="155" customFormat="1" x14ac:dyDescent="0.35">
      <c r="A782" s="163"/>
      <c r="B782" s="153"/>
      <c r="C782" s="153"/>
      <c r="D782" s="153"/>
      <c r="E782" s="153"/>
      <c r="F782" s="153"/>
      <c r="G782" s="153"/>
      <c r="H782" s="153"/>
      <c r="I782" s="153"/>
      <c r="J782" s="153"/>
      <c r="K782" s="153"/>
      <c r="N782" s="153"/>
      <c r="O782" s="153"/>
      <c r="P782" s="153"/>
      <c r="Q782" s="153"/>
      <c r="R782" s="153"/>
      <c r="S782" s="156"/>
      <c r="T782" s="153"/>
      <c r="U782" s="153"/>
      <c r="V782" s="153"/>
      <c r="W782" s="153"/>
      <c r="X782" s="153"/>
    </row>
    <row r="783" spans="1:24" s="155" customFormat="1" x14ac:dyDescent="0.35">
      <c r="A783" s="163"/>
      <c r="B783" s="153"/>
      <c r="C783" s="153"/>
      <c r="D783" s="153"/>
      <c r="E783" s="153"/>
      <c r="F783" s="153"/>
      <c r="G783" s="153"/>
      <c r="H783" s="153"/>
      <c r="I783" s="153"/>
      <c r="J783" s="153"/>
      <c r="K783" s="153"/>
      <c r="N783" s="153"/>
      <c r="O783" s="153"/>
      <c r="P783" s="153"/>
      <c r="Q783" s="153"/>
      <c r="R783" s="153"/>
      <c r="S783" s="156"/>
      <c r="T783" s="153"/>
      <c r="U783" s="153"/>
      <c r="V783" s="153"/>
      <c r="W783" s="153"/>
      <c r="X783" s="153"/>
    </row>
    <row r="784" spans="1:24" s="155" customFormat="1" x14ac:dyDescent="0.35">
      <c r="A784" s="163"/>
      <c r="B784" s="153"/>
      <c r="C784" s="153"/>
      <c r="D784" s="153"/>
      <c r="E784" s="153"/>
      <c r="F784" s="153"/>
      <c r="G784" s="153"/>
      <c r="H784" s="153"/>
      <c r="I784" s="153"/>
      <c r="J784" s="153"/>
      <c r="K784" s="153"/>
      <c r="N784" s="153"/>
      <c r="O784" s="153"/>
      <c r="P784" s="153"/>
      <c r="Q784" s="153"/>
      <c r="R784" s="153"/>
      <c r="S784" s="156"/>
      <c r="T784" s="153"/>
      <c r="U784" s="153"/>
      <c r="V784" s="153"/>
      <c r="W784" s="153"/>
      <c r="X784" s="153"/>
    </row>
    <row r="785" spans="1:24" s="155" customFormat="1" x14ac:dyDescent="0.35">
      <c r="A785" s="163"/>
      <c r="B785" s="153"/>
      <c r="C785" s="153"/>
      <c r="D785" s="153"/>
      <c r="E785" s="153"/>
      <c r="F785" s="153"/>
      <c r="G785" s="153"/>
      <c r="H785" s="153"/>
      <c r="I785" s="153"/>
      <c r="J785" s="153"/>
      <c r="K785" s="153"/>
      <c r="N785" s="153"/>
      <c r="O785" s="153"/>
      <c r="P785" s="153"/>
      <c r="Q785" s="153"/>
      <c r="R785" s="153"/>
      <c r="S785" s="156"/>
      <c r="T785" s="153"/>
      <c r="U785" s="153"/>
      <c r="V785" s="153"/>
      <c r="W785" s="153"/>
      <c r="X785" s="153"/>
    </row>
    <row r="786" spans="1:24" s="155" customFormat="1" x14ac:dyDescent="0.35">
      <c r="A786" s="163"/>
      <c r="B786" s="153"/>
      <c r="C786" s="153"/>
      <c r="D786" s="153"/>
      <c r="E786" s="153"/>
      <c r="F786" s="153"/>
      <c r="G786" s="153"/>
      <c r="H786" s="153"/>
      <c r="I786" s="153"/>
      <c r="J786" s="153"/>
      <c r="K786" s="153"/>
      <c r="N786" s="153"/>
      <c r="O786" s="153"/>
      <c r="P786" s="153"/>
      <c r="Q786" s="153"/>
      <c r="R786" s="153"/>
      <c r="S786" s="156"/>
      <c r="T786" s="153"/>
      <c r="U786" s="153"/>
      <c r="V786" s="153"/>
      <c r="W786" s="153"/>
      <c r="X786" s="153"/>
    </row>
    <row r="787" spans="1:24" s="155" customFormat="1" x14ac:dyDescent="0.35">
      <c r="A787" s="163"/>
      <c r="B787" s="153"/>
      <c r="C787" s="153"/>
      <c r="D787" s="153"/>
      <c r="E787" s="153"/>
      <c r="F787" s="153"/>
      <c r="G787" s="153"/>
      <c r="H787" s="153"/>
      <c r="I787" s="153"/>
      <c r="J787" s="153"/>
      <c r="K787" s="153"/>
      <c r="N787" s="153"/>
      <c r="O787" s="153"/>
      <c r="P787" s="153"/>
      <c r="Q787" s="153"/>
      <c r="R787" s="153"/>
      <c r="S787" s="156"/>
      <c r="T787" s="153"/>
      <c r="U787" s="153"/>
      <c r="V787" s="153"/>
      <c r="W787" s="153"/>
      <c r="X787" s="153"/>
    </row>
    <row r="788" spans="1:24" s="155" customFormat="1" x14ac:dyDescent="0.35">
      <c r="A788" s="163"/>
      <c r="B788" s="153"/>
      <c r="C788" s="153"/>
      <c r="D788" s="153"/>
      <c r="E788" s="153"/>
      <c r="F788" s="153"/>
      <c r="G788" s="153"/>
      <c r="H788" s="153"/>
      <c r="I788" s="153"/>
      <c r="J788" s="153"/>
      <c r="K788" s="153"/>
      <c r="N788" s="153"/>
      <c r="O788" s="153"/>
      <c r="P788" s="153"/>
      <c r="Q788" s="153"/>
      <c r="R788" s="153"/>
      <c r="S788" s="156"/>
      <c r="T788" s="153"/>
      <c r="U788" s="153"/>
      <c r="V788" s="153"/>
      <c r="W788" s="153"/>
      <c r="X788" s="153"/>
    </row>
    <row r="789" spans="1:24" s="155" customFormat="1" x14ac:dyDescent="0.35">
      <c r="A789" s="163"/>
      <c r="B789" s="153"/>
      <c r="C789" s="153"/>
      <c r="D789" s="153"/>
      <c r="E789" s="153"/>
      <c r="F789" s="153"/>
      <c r="G789" s="153"/>
      <c r="H789" s="153"/>
      <c r="I789" s="153"/>
      <c r="J789" s="153"/>
      <c r="K789" s="153"/>
      <c r="N789" s="153"/>
      <c r="O789" s="153"/>
      <c r="P789" s="153"/>
      <c r="Q789" s="153"/>
      <c r="R789" s="153"/>
      <c r="S789" s="156"/>
      <c r="T789" s="153"/>
      <c r="U789" s="153"/>
      <c r="V789" s="153"/>
      <c r="W789" s="153"/>
      <c r="X789" s="153"/>
    </row>
    <row r="790" spans="1:24" s="155" customFormat="1" x14ac:dyDescent="0.35">
      <c r="A790" s="163"/>
      <c r="B790" s="153"/>
      <c r="C790" s="153"/>
      <c r="D790" s="153"/>
      <c r="E790" s="153"/>
      <c r="F790" s="153"/>
      <c r="G790" s="153"/>
      <c r="H790" s="153"/>
      <c r="I790" s="153"/>
      <c r="J790" s="153"/>
      <c r="K790" s="153"/>
      <c r="N790" s="153"/>
      <c r="O790" s="153"/>
      <c r="P790" s="153"/>
      <c r="Q790" s="153"/>
      <c r="R790" s="153"/>
      <c r="S790" s="156"/>
      <c r="T790" s="153"/>
      <c r="U790" s="153"/>
      <c r="V790" s="153"/>
      <c r="W790" s="153"/>
      <c r="X790" s="153"/>
    </row>
    <row r="791" spans="1:24" s="155" customFormat="1" x14ac:dyDescent="0.35">
      <c r="A791" s="163"/>
      <c r="B791" s="153"/>
      <c r="C791" s="153"/>
      <c r="D791" s="153"/>
      <c r="E791" s="153"/>
      <c r="F791" s="153"/>
      <c r="G791" s="153"/>
      <c r="H791" s="153"/>
      <c r="I791" s="153"/>
      <c r="J791" s="153"/>
      <c r="K791" s="153"/>
      <c r="N791" s="153"/>
      <c r="O791" s="153"/>
      <c r="P791" s="153"/>
      <c r="Q791" s="153"/>
      <c r="R791" s="153"/>
      <c r="S791" s="156"/>
      <c r="T791" s="153"/>
      <c r="U791" s="153"/>
      <c r="V791" s="153"/>
      <c r="W791" s="153"/>
      <c r="X791" s="153"/>
    </row>
    <row r="792" spans="1:24" s="155" customFormat="1" x14ac:dyDescent="0.35">
      <c r="A792" s="163"/>
      <c r="B792" s="153"/>
      <c r="C792" s="153"/>
      <c r="D792" s="153"/>
      <c r="E792" s="153"/>
      <c r="F792" s="153"/>
      <c r="G792" s="153"/>
      <c r="H792" s="153"/>
      <c r="I792" s="153"/>
      <c r="J792" s="153"/>
      <c r="K792" s="153"/>
      <c r="N792" s="153"/>
      <c r="O792" s="153"/>
      <c r="P792" s="153"/>
      <c r="Q792" s="153"/>
      <c r="R792" s="153"/>
      <c r="S792" s="156"/>
      <c r="T792" s="153"/>
      <c r="U792" s="153"/>
      <c r="V792" s="153"/>
      <c r="W792" s="153"/>
      <c r="X792" s="153"/>
    </row>
    <row r="793" spans="1:24" s="155" customFormat="1" x14ac:dyDescent="0.35">
      <c r="A793" s="163"/>
      <c r="B793" s="153"/>
      <c r="C793" s="153"/>
      <c r="D793" s="153"/>
      <c r="E793" s="153"/>
      <c r="F793" s="153"/>
      <c r="G793" s="153"/>
      <c r="H793" s="153"/>
      <c r="I793" s="153"/>
      <c r="J793" s="153"/>
      <c r="K793" s="153"/>
      <c r="N793" s="153"/>
      <c r="O793" s="153"/>
      <c r="P793" s="153"/>
      <c r="Q793" s="153"/>
      <c r="R793" s="153"/>
      <c r="S793" s="156"/>
      <c r="T793" s="153"/>
      <c r="U793" s="153"/>
      <c r="V793" s="153"/>
      <c r="W793" s="153"/>
      <c r="X793" s="153"/>
    </row>
    <row r="794" spans="1:24" s="155" customFormat="1" x14ac:dyDescent="0.35">
      <c r="A794" s="163"/>
      <c r="B794" s="153"/>
      <c r="C794" s="153"/>
      <c r="D794" s="153"/>
      <c r="E794" s="153"/>
      <c r="F794" s="153"/>
      <c r="G794" s="153"/>
      <c r="H794" s="153"/>
      <c r="I794" s="153"/>
      <c r="J794" s="153"/>
      <c r="K794" s="153"/>
      <c r="N794" s="153"/>
      <c r="O794" s="153"/>
      <c r="P794" s="153"/>
      <c r="Q794" s="153"/>
      <c r="R794" s="153"/>
      <c r="S794" s="156"/>
      <c r="T794" s="153"/>
      <c r="U794" s="153"/>
      <c r="V794" s="153"/>
      <c r="W794" s="153"/>
      <c r="X794" s="153"/>
    </row>
    <row r="795" spans="1:24" s="155" customFormat="1" x14ac:dyDescent="0.35">
      <c r="A795" s="163"/>
      <c r="B795" s="153"/>
      <c r="C795" s="153"/>
      <c r="D795" s="153"/>
      <c r="E795" s="153"/>
      <c r="F795" s="153"/>
      <c r="G795" s="153"/>
      <c r="H795" s="153"/>
      <c r="I795" s="153"/>
      <c r="J795" s="153"/>
      <c r="K795" s="153"/>
      <c r="N795" s="153"/>
      <c r="O795" s="153"/>
      <c r="P795" s="153"/>
      <c r="Q795" s="153"/>
      <c r="R795" s="153"/>
      <c r="S795" s="156"/>
      <c r="T795" s="153"/>
      <c r="U795" s="153"/>
      <c r="V795" s="153"/>
      <c r="W795" s="153"/>
      <c r="X795" s="153"/>
    </row>
    <row r="796" spans="1:24" s="155" customFormat="1" x14ac:dyDescent="0.35">
      <c r="A796" s="163"/>
      <c r="B796" s="153"/>
      <c r="C796" s="153"/>
      <c r="D796" s="153"/>
      <c r="E796" s="153"/>
      <c r="F796" s="153"/>
      <c r="G796" s="153"/>
      <c r="H796" s="153"/>
      <c r="I796" s="153"/>
      <c r="J796" s="153"/>
      <c r="K796" s="153"/>
      <c r="N796" s="153"/>
      <c r="O796" s="153"/>
      <c r="P796" s="153"/>
      <c r="Q796" s="153"/>
      <c r="R796" s="153"/>
      <c r="S796" s="156"/>
      <c r="T796" s="153"/>
      <c r="U796" s="153"/>
      <c r="V796" s="153"/>
      <c r="W796" s="153"/>
      <c r="X796" s="153"/>
    </row>
    <row r="797" spans="1:24" s="155" customFormat="1" x14ac:dyDescent="0.35">
      <c r="A797" s="163"/>
      <c r="B797" s="153"/>
      <c r="C797" s="153"/>
      <c r="D797" s="153"/>
      <c r="E797" s="153"/>
      <c r="F797" s="153"/>
      <c r="G797" s="153"/>
      <c r="H797" s="153"/>
      <c r="I797" s="153"/>
      <c r="J797" s="153"/>
      <c r="K797" s="153"/>
      <c r="N797" s="153"/>
      <c r="O797" s="153"/>
      <c r="P797" s="153"/>
      <c r="Q797" s="153"/>
      <c r="R797" s="153"/>
      <c r="S797" s="156"/>
      <c r="T797" s="153"/>
      <c r="U797" s="153"/>
      <c r="V797" s="153"/>
      <c r="W797" s="153"/>
      <c r="X797" s="153"/>
    </row>
    <row r="798" spans="1:24" s="155" customFormat="1" x14ac:dyDescent="0.35">
      <c r="A798" s="163"/>
      <c r="B798" s="153"/>
      <c r="C798" s="153"/>
      <c r="D798" s="153"/>
      <c r="E798" s="153"/>
      <c r="F798" s="153"/>
      <c r="G798" s="153"/>
      <c r="H798" s="153"/>
      <c r="I798" s="153"/>
      <c r="J798" s="153"/>
      <c r="K798" s="153"/>
      <c r="N798" s="153"/>
      <c r="O798" s="153"/>
      <c r="P798" s="153"/>
      <c r="Q798" s="153"/>
      <c r="R798" s="153"/>
      <c r="S798" s="156"/>
      <c r="T798" s="153"/>
      <c r="U798" s="153"/>
      <c r="V798" s="153"/>
      <c r="W798" s="153"/>
      <c r="X798" s="153"/>
    </row>
    <row r="799" spans="1:24" s="155" customFormat="1" x14ac:dyDescent="0.35">
      <c r="A799" s="163"/>
      <c r="B799" s="153"/>
      <c r="C799" s="153"/>
      <c r="D799" s="153"/>
      <c r="E799" s="153"/>
      <c r="F799" s="153"/>
      <c r="G799" s="153"/>
      <c r="H799" s="153"/>
      <c r="I799" s="153"/>
      <c r="J799" s="153"/>
      <c r="K799" s="153"/>
      <c r="N799" s="153"/>
      <c r="O799" s="153"/>
      <c r="P799" s="153"/>
      <c r="Q799" s="153"/>
      <c r="R799" s="153"/>
      <c r="S799" s="156"/>
      <c r="T799" s="153"/>
      <c r="U799" s="153"/>
      <c r="V799" s="153"/>
      <c r="W799" s="153"/>
      <c r="X799" s="153"/>
    </row>
    <row r="800" spans="1:24" s="155" customFormat="1" x14ac:dyDescent="0.35">
      <c r="A800" s="163"/>
      <c r="B800" s="153"/>
      <c r="C800" s="153"/>
      <c r="D800" s="153"/>
      <c r="E800" s="153"/>
      <c r="F800" s="153"/>
      <c r="G800" s="153"/>
      <c r="H800" s="153"/>
      <c r="I800" s="153"/>
      <c r="J800" s="153"/>
      <c r="K800" s="153"/>
      <c r="N800" s="153"/>
      <c r="O800" s="153"/>
      <c r="P800" s="153"/>
      <c r="Q800" s="153"/>
      <c r="R800" s="153"/>
      <c r="S800" s="156"/>
      <c r="T800" s="153"/>
      <c r="U800" s="153"/>
      <c r="V800" s="153"/>
      <c r="W800" s="153"/>
      <c r="X800" s="153"/>
    </row>
    <row r="801" spans="1:24" s="155" customFormat="1" x14ac:dyDescent="0.35">
      <c r="A801" s="163"/>
      <c r="B801" s="153"/>
      <c r="C801" s="153"/>
      <c r="D801" s="153"/>
      <c r="E801" s="153"/>
      <c r="F801" s="153"/>
      <c r="G801" s="153"/>
      <c r="H801" s="153"/>
      <c r="I801" s="153"/>
      <c r="J801" s="153"/>
      <c r="K801" s="153"/>
      <c r="N801" s="153"/>
      <c r="O801" s="153"/>
      <c r="P801" s="153"/>
      <c r="Q801" s="153"/>
      <c r="R801" s="153"/>
      <c r="S801" s="156"/>
      <c r="T801" s="153"/>
      <c r="U801" s="153"/>
      <c r="V801" s="153"/>
      <c r="W801" s="153"/>
      <c r="X801" s="153"/>
    </row>
    <row r="802" spans="1:24" s="155" customFormat="1" x14ac:dyDescent="0.35">
      <c r="A802" s="163"/>
      <c r="B802" s="153"/>
      <c r="C802" s="153"/>
      <c r="D802" s="153"/>
      <c r="E802" s="153"/>
      <c r="F802" s="153"/>
      <c r="G802" s="153"/>
      <c r="H802" s="153"/>
      <c r="I802" s="153"/>
      <c r="J802" s="153"/>
      <c r="K802" s="153"/>
      <c r="N802" s="153"/>
      <c r="O802" s="153"/>
      <c r="P802" s="153"/>
      <c r="Q802" s="153"/>
      <c r="R802" s="153"/>
      <c r="S802" s="156"/>
      <c r="T802" s="153"/>
      <c r="U802" s="153"/>
      <c r="V802" s="153"/>
      <c r="W802" s="153"/>
      <c r="X802" s="153"/>
    </row>
    <row r="803" spans="1:24" s="155" customFormat="1" x14ac:dyDescent="0.35">
      <c r="A803" s="163"/>
      <c r="B803" s="153"/>
      <c r="C803" s="153"/>
      <c r="D803" s="153"/>
      <c r="E803" s="153"/>
      <c r="F803" s="153"/>
      <c r="G803" s="153"/>
      <c r="H803" s="153"/>
      <c r="I803" s="153"/>
      <c r="J803" s="153"/>
      <c r="K803" s="153"/>
      <c r="N803" s="153"/>
      <c r="O803" s="153"/>
      <c r="P803" s="153"/>
      <c r="Q803" s="153"/>
      <c r="R803" s="153"/>
      <c r="S803" s="156"/>
      <c r="T803" s="153"/>
      <c r="U803" s="153"/>
      <c r="V803" s="153"/>
      <c r="W803" s="153"/>
      <c r="X803" s="153"/>
    </row>
    <row r="804" spans="1:24" s="155" customFormat="1" x14ac:dyDescent="0.35">
      <c r="A804" s="163"/>
      <c r="B804" s="153"/>
      <c r="C804" s="153"/>
      <c r="D804" s="153"/>
      <c r="E804" s="153"/>
      <c r="F804" s="153"/>
      <c r="G804" s="153"/>
      <c r="H804" s="153"/>
      <c r="I804" s="153"/>
      <c r="J804" s="153"/>
      <c r="K804" s="153"/>
      <c r="N804" s="153"/>
      <c r="O804" s="153"/>
      <c r="P804" s="153"/>
      <c r="Q804" s="153"/>
      <c r="R804" s="153"/>
      <c r="S804" s="156"/>
      <c r="T804" s="153"/>
      <c r="U804" s="153"/>
      <c r="V804" s="153"/>
      <c r="W804" s="153"/>
      <c r="X804" s="153"/>
    </row>
    <row r="805" spans="1:24" s="155" customFormat="1" x14ac:dyDescent="0.35">
      <c r="A805" s="163"/>
      <c r="B805" s="153"/>
      <c r="C805" s="153"/>
      <c r="D805" s="153"/>
      <c r="E805" s="153"/>
      <c r="F805" s="153"/>
      <c r="G805" s="153"/>
      <c r="H805" s="153"/>
      <c r="I805" s="153"/>
      <c r="J805" s="153"/>
      <c r="K805" s="153"/>
      <c r="N805" s="153"/>
      <c r="O805" s="153"/>
      <c r="P805" s="153"/>
      <c r="Q805" s="153"/>
      <c r="R805" s="153"/>
      <c r="S805" s="156"/>
      <c r="T805" s="153"/>
      <c r="U805" s="153"/>
      <c r="V805" s="153"/>
      <c r="W805" s="153"/>
      <c r="X805" s="153"/>
    </row>
    <row r="806" spans="1:24" s="155" customFormat="1" x14ac:dyDescent="0.35">
      <c r="A806" s="163"/>
      <c r="B806" s="153"/>
      <c r="C806" s="153"/>
      <c r="D806" s="153"/>
      <c r="E806" s="153"/>
      <c r="F806" s="153"/>
      <c r="G806" s="153"/>
      <c r="H806" s="153"/>
      <c r="I806" s="153"/>
      <c r="J806" s="153"/>
      <c r="K806" s="153"/>
      <c r="N806" s="153"/>
      <c r="O806" s="153"/>
      <c r="P806" s="153"/>
      <c r="Q806" s="153"/>
      <c r="R806" s="153"/>
      <c r="S806" s="156"/>
      <c r="T806" s="153"/>
      <c r="U806" s="153"/>
      <c r="V806" s="153"/>
      <c r="W806" s="153"/>
      <c r="X806" s="153"/>
    </row>
    <row r="807" spans="1:24" s="155" customFormat="1" x14ac:dyDescent="0.35">
      <c r="A807" s="163"/>
      <c r="B807" s="153"/>
      <c r="C807" s="153"/>
      <c r="D807" s="153"/>
      <c r="E807" s="153"/>
      <c r="F807" s="153"/>
      <c r="G807" s="153"/>
      <c r="H807" s="153"/>
      <c r="I807" s="153"/>
      <c r="J807" s="153"/>
      <c r="K807" s="153"/>
      <c r="N807" s="153"/>
      <c r="O807" s="153"/>
      <c r="P807" s="153"/>
      <c r="Q807" s="153"/>
      <c r="R807" s="153"/>
      <c r="S807" s="156"/>
      <c r="T807" s="153"/>
      <c r="U807" s="153"/>
      <c r="V807" s="153"/>
      <c r="W807" s="153"/>
      <c r="X807" s="153"/>
    </row>
    <row r="808" spans="1:24" s="155" customFormat="1" x14ac:dyDescent="0.35">
      <c r="A808" s="163"/>
      <c r="B808" s="153"/>
      <c r="C808" s="153"/>
      <c r="D808" s="153"/>
      <c r="E808" s="153"/>
      <c r="F808" s="153"/>
      <c r="G808" s="153"/>
      <c r="H808" s="153"/>
      <c r="I808" s="153"/>
      <c r="J808" s="153"/>
      <c r="K808" s="153"/>
      <c r="N808" s="153"/>
      <c r="O808" s="153"/>
      <c r="P808" s="153"/>
      <c r="Q808" s="153"/>
      <c r="R808" s="153"/>
      <c r="S808" s="156"/>
      <c r="T808" s="153"/>
      <c r="U808" s="153"/>
      <c r="V808" s="153"/>
      <c r="W808" s="153"/>
      <c r="X808" s="153"/>
    </row>
    <row r="809" spans="1:24" s="155" customFormat="1" x14ac:dyDescent="0.35">
      <c r="A809" s="163"/>
      <c r="B809" s="153"/>
      <c r="C809" s="153"/>
      <c r="D809" s="153"/>
      <c r="E809" s="153"/>
      <c r="F809" s="153"/>
      <c r="G809" s="153"/>
      <c r="H809" s="153"/>
      <c r="I809" s="153"/>
      <c r="J809" s="153"/>
      <c r="K809" s="153"/>
      <c r="N809" s="153"/>
      <c r="O809" s="153"/>
      <c r="P809" s="153"/>
      <c r="Q809" s="153"/>
      <c r="R809" s="153"/>
      <c r="S809" s="156"/>
      <c r="T809" s="153"/>
      <c r="U809" s="153"/>
      <c r="V809" s="153"/>
      <c r="W809" s="153"/>
      <c r="X809" s="153"/>
    </row>
    <row r="810" spans="1:24" s="155" customFormat="1" x14ac:dyDescent="0.35">
      <c r="A810" s="163"/>
      <c r="B810" s="153"/>
      <c r="C810" s="153"/>
      <c r="D810" s="153"/>
      <c r="E810" s="153"/>
      <c r="F810" s="153"/>
      <c r="G810" s="153"/>
      <c r="H810" s="153"/>
      <c r="I810" s="153"/>
      <c r="J810" s="153"/>
      <c r="K810" s="153"/>
      <c r="N810" s="153"/>
      <c r="O810" s="153"/>
      <c r="P810" s="153"/>
      <c r="Q810" s="153"/>
      <c r="R810" s="153"/>
      <c r="S810" s="156"/>
      <c r="T810" s="153"/>
      <c r="U810" s="153"/>
      <c r="V810" s="153"/>
      <c r="W810" s="153"/>
      <c r="X810" s="153"/>
    </row>
    <row r="811" spans="1:24" s="155" customFormat="1" x14ac:dyDescent="0.35">
      <c r="A811" s="163"/>
      <c r="B811" s="153"/>
      <c r="C811" s="153"/>
      <c r="D811" s="153"/>
      <c r="E811" s="153"/>
      <c r="F811" s="153"/>
      <c r="G811" s="153"/>
      <c r="H811" s="153"/>
      <c r="I811" s="153"/>
      <c r="J811" s="153"/>
      <c r="K811" s="153"/>
      <c r="N811" s="153"/>
      <c r="O811" s="153"/>
      <c r="P811" s="153"/>
      <c r="Q811" s="153"/>
      <c r="R811" s="153"/>
      <c r="S811" s="156"/>
      <c r="T811" s="153"/>
      <c r="U811" s="153"/>
      <c r="V811" s="153"/>
      <c r="W811" s="153"/>
      <c r="X811" s="153"/>
    </row>
    <row r="812" spans="1:24" s="155" customFormat="1" x14ac:dyDescent="0.35">
      <c r="A812" s="163"/>
      <c r="B812" s="153"/>
      <c r="C812" s="153"/>
      <c r="D812" s="153"/>
      <c r="E812" s="153"/>
      <c r="F812" s="153"/>
      <c r="G812" s="153"/>
      <c r="H812" s="153"/>
      <c r="I812" s="153"/>
      <c r="J812" s="153"/>
      <c r="K812" s="153"/>
      <c r="N812" s="153"/>
      <c r="O812" s="153"/>
      <c r="P812" s="153"/>
      <c r="Q812" s="153"/>
      <c r="R812" s="153"/>
      <c r="S812" s="156"/>
      <c r="T812" s="153"/>
      <c r="U812" s="153"/>
      <c r="V812" s="153"/>
      <c r="W812" s="153"/>
      <c r="X812" s="153"/>
    </row>
    <row r="813" spans="1:24" s="155" customFormat="1" x14ac:dyDescent="0.35">
      <c r="A813" s="163"/>
      <c r="B813" s="153"/>
      <c r="C813" s="153"/>
      <c r="D813" s="153"/>
      <c r="E813" s="153"/>
      <c r="F813" s="153"/>
      <c r="G813" s="153"/>
      <c r="H813" s="153"/>
      <c r="I813" s="153"/>
      <c r="J813" s="153"/>
      <c r="K813" s="153"/>
      <c r="N813" s="153"/>
      <c r="O813" s="153"/>
      <c r="P813" s="153"/>
      <c r="Q813" s="153"/>
      <c r="R813" s="153"/>
      <c r="S813" s="156"/>
      <c r="T813" s="153"/>
      <c r="U813" s="153"/>
      <c r="V813" s="153"/>
      <c r="W813" s="153"/>
      <c r="X813" s="153"/>
    </row>
    <row r="814" spans="1:24" s="155" customFormat="1" x14ac:dyDescent="0.35">
      <c r="A814" s="163"/>
      <c r="B814" s="153"/>
      <c r="C814" s="153"/>
      <c r="D814" s="153"/>
      <c r="E814" s="153"/>
      <c r="F814" s="153"/>
      <c r="G814" s="153"/>
      <c r="H814" s="153"/>
      <c r="I814" s="153"/>
      <c r="J814" s="153"/>
      <c r="K814" s="153"/>
      <c r="N814" s="153"/>
      <c r="O814" s="153"/>
      <c r="P814" s="153"/>
      <c r="Q814" s="153"/>
      <c r="R814" s="153"/>
      <c r="S814" s="156"/>
      <c r="T814" s="153"/>
      <c r="U814" s="153"/>
      <c r="V814" s="153"/>
      <c r="W814" s="153"/>
      <c r="X814" s="153"/>
    </row>
    <row r="815" spans="1:24" s="155" customFormat="1" x14ac:dyDescent="0.35">
      <c r="A815" s="163"/>
      <c r="B815" s="153"/>
      <c r="C815" s="153"/>
      <c r="D815" s="153"/>
      <c r="E815" s="153"/>
      <c r="F815" s="153"/>
      <c r="G815" s="153"/>
      <c r="H815" s="153"/>
      <c r="I815" s="153"/>
      <c r="J815" s="153"/>
      <c r="K815" s="153"/>
      <c r="N815" s="153"/>
      <c r="O815" s="153"/>
      <c r="P815" s="153"/>
      <c r="Q815" s="153"/>
      <c r="R815" s="153"/>
      <c r="S815" s="156"/>
      <c r="T815" s="153"/>
      <c r="U815" s="153"/>
      <c r="V815" s="153"/>
      <c r="W815" s="153"/>
      <c r="X815" s="153"/>
    </row>
    <row r="816" spans="1:24" s="155" customFormat="1" x14ac:dyDescent="0.35">
      <c r="A816" s="163"/>
      <c r="B816" s="153"/>
      <c r="C816" s="153"/>
      <c r="D816" s="153"/>
      <c r="E816" s="153"/>
      <c r="F816" s="153"/>
      <c r="G816" s="153"/>
      <c r="H816" s="153"/>
      <c r="I816" s="153"/>
      <c r="J816" s="153"/>
      <c r="K816" s="153"/>
      <c r="N816" s="153"/>
      <c r="O816" s="153"/>
      <c r="P816" s="153"/>
      <c r="Q816" s="153"/>
      <c r="R816" s="153"/>
      <c r="S816" s="156"/>
      <c r="T816" s="153"/>
      <c r="U816" s="153"/>
      <c r="V816" s="153"/>
      <c r="W816" s="153"/>
      <c r="X816" s="153"/>
    </row>
    <row r="817" spans="1:24" s="155" customFormat="1" x14ac:dyDescent="0.35">
      <c r="A817" s="163"/>
      <c r="B817" s="153"/>
      <c r="C817" s="153"/>
      <c r="D817" s="153"/>
      <c r="E817" s="153"/>
      <c r="F817" s="153"/>
      <c r="G817" s="153"/>
      <c r="H817" s="153"/>
      <c r="I817" s="153"/>
      <c r="J817" s="153"/>
      <c r="K817" s="153"/>
      <c r="N817" s="153"/>
      <c r="O817" s="153"/>
      <c r="P817" s="153"/>
      <c r="Q817" s="153"/>
      <c r="R817" s="153"/>
      <c r="S817" s="156"/>
      <c r="T817" s="153"/>
      <c r="U817" s="153"/>
      <c r="V817" s="153"/>
      <c r="W817" s="153"/>
      <c r="X817" s="153"/>
    </row>
    <row r="818" spans="1:24" s="155" customFormat="1" x14ac:dyDescent="0.35">
      <c r="A818" s="163"/>
      <c r="B818" s="153"/>
      <c r="C818" s="153"/>
      <c r="D818" s="153"/>
      <c r="E818" s="153"/>
      <c r="F818" s="153"/>
      <c r="G818" s="153"/>
      <c r="H818" s="153"/>
      <c r="I818" s="153"/>
      <c r="J818" s="153"/>
      <c r="K818" s="153"/>
      <c r="N818" s="153"/>
      <c r="O818" s="153"/>
      <c r="P818" s="153"/>
      <c r="Q818" s="153"/>
      <c r="R818" s="153"/>
      <c r="S818" s="156"/>
      <c r="T818" s="153"/>
      <c r="U818" s="153"/>
      <c r="V818" s="153"/>
      <c r="W818" s="153"/>
      <c r="X818" s="153"/>
    </row>
    <row r="819" spans="1:24" s="155" customFormat="1" x14ac:dyDescent="0.35">
      <c r="A819" s="163"/>
      <c r="B819" s="153"/>
      <c r="C819" s="153"/>
      <c r="D819" s="153"/>
      <c r="E819" s="153"/>
      <c r="F819" s="153"/>
      <c r="G819" s="153"/>
      <c r="H819" s="153"/>
      <c r="I819" s="153"/>
      <c r="J819" s="153"/>
      <c r="K819" s="153"/>
      <c r="N819" s="153"/>
      <c r="O819" s="153"/>
      <c r="P819" s="153"/>
      <c r="Q819" s="153"/>
      <c r="R819" s="153"/>
      <c r="S819" s="156"/>
      <c r="T819" s="153"/>
      <c r="U819" s="153"/>
      <c r="V819" s="153"/>
      <c r="W819" s="153"/>
      <c r="X819" s="153"/>
    </row>
    <row r="820" spans="1:24" s="155" customFormat="1" x14ac:dyDescent="0.35">
      <c r="A820" s="163"/>
      <c r="B820" s="153"/>
      <c r="C820" s="153"/>
      <c r="D820" s="153"/>
      <c r="E820" s="153"/>
      <c r="F820" s="153"/>
      <c r="G820" s="153"/>
      <c r="H820" s="153"/>
      <c r="I820" s="153"/>
      <c r="J820" s="153"/>
      <c r="K820" s="153"/>
      <c r="N820" s="153"/>
      <c r="O820" s="153"/>
      <c r="P820" s="153"/>
      <c r="Q820" s="153"/>
      <c r="R820" s="153"/>
      <c r="S820" s="156"/>
      <c r="T820" s="153"/>
      <c r="U820" s="153"/>
      <c r="V820" s="153"/>
      <c r="W820" s="153"/>
      <c r="X820" s="153"/>
    </row>
    <row r="821" spans="1:24" s="155" customFormat="1" x14ac:dyDescent="0.35">
      <c r="A821" s="163"/>
      <c r="B821" s="153"/>
      <c r="C821" s="153"/>
      <c r="D821" s="153"/>
      <c r="E821" s="153"/>
      <c r="F821" s="153"/>
      <c r="G821" s="153"/>
      <c r="H821" s="153"/>
      <c r="I821" s="153"/>
      <c r="J821" s="153"/>
      <c r="K821" s="153"/>
      <c r="N821" s="153"/>
      <c r="O821" s="153"/>
      <c r="P821" s="153"/>
      <c r="Q821" s="153"/>
      <c r="R821" s="153"/>
      <c r="S821" s="156"/>
      <c r="T821" s="153"/>
      <c r="U821" s="153"/>
      <c r="V821" s="153"/>
      <c r="W821" s="153"/>
      <c r="X821" s="153"/>
    </row>
    <row r="822" spans="1:24" s="155" customFormat="1" x14ac:dyDescent="0.35">
      <c r="A822" s="163"/>
      <c r="B822" s="153"/>
      <c r="C822" s="153"/>
      <c r="D822" s="153"/>
      <c r="E822" s="153"/>
      <c r="F822" s="153"/>
      <c r="G822" s="153"/>
      <c r="H822" s="153"/>
      <c r="I822" s="153"/>
      <c r="J822" s="153"/>
      <c r="K822" s="153"/>
      <c r="N822" s="153"/>
      <c r="O822" s="153"/>
      <c r="P822" s="153"/>
      <c r="Q822" s="153"/>
      <c r="R822" s="153"/>
      <c r="S822" s="156"/>
      <c r="T822" s="153"/>
      <c r="U822" s="153"/>
      <c r="V822" s="153"/>
      <c r="W822" s="153"/>
      <c r="X822" s="153"/>
    </row>
    <row r="823" spans="1:24" s="155" customFormat="1" x14ac:dyDescent="0.35">
      <c r="A823" s="163"/>
      <c r="B823" s="153"/>
      <c r="C823" s="153"/>
      <c r="D823" s="153"/>
      <c r="E823" s="153"/>
      <c r="F823" s="153"/>
      <c r="G823" s="153"/>
      <c r="H823" s="153"/>
      <c r="I823" s="153"/>
      <c r="J823" s="153"/>
      <c r="K823" s="153"/>
      <c r="N823" s="153"/>
      <c r="O823" s="153"/>
      <c r="P823" s="153"/>
      <c r="Q823" s="153"/>
      <c r="R823" s="153"/>
      <c r="S823" s="156"/>
      <c r="T823" s="153"/>
      <c r="U823" s="153"/>
      <c r="V823" s="153"/>
      <c r="W823" s="153"/>
      <c r="X823" s="153"/>
    </row>
    <row r="824" spans="1:24" s="155" customFormat="1" x14ac:dyDescent="0.35">
      <c r="A824" s="163"/>
      <c r="B824" s="153"/>
      <c r="C824" s="153"/>
      <c r="D824" s="153"/>
      <c r="E824" s="153"/>
      <c r="F824" s="153"/>
      <c r="G824" s="153"/>
      <c r="H824" s="153"/>
      <c r="I824" s="153"/>
      <c r="J824" s="153"/>
      <c r="K824" s="153"/>
      <c r="N824" s="153"/>
      <c r="O824" s="153"/>
      <c r="P824" s="153"/>
      <c r="Q824" s="153"/>
      <c r="R824" s="153"/>
      <c r="S824" s="156"/>
      <c r="T824" s="153"/>
      <c r="U824" s="153"/>
      <c r="V824" s="153"/>
      <c r="W824" s="153"/>
      <c r="X824" s="153"/>
    </row>
    <row r="825" spans="1:24" s="155" customFormat="1" x14ac:dyDescent="0.35">
      <c r="A825" s="163"/>
      <c r="B825" s="153"/>
      <c r="C825" s="153"/>
      <c r="D825" s="153"/>
      <c r="E825" s="153"/>
      <c r="F825" s="153"/>
      <c r="G825" s="153"/>
      <c r="H825" s="153"/>
      <c r="I825" s="153"/>
      <c r="J825" s="153"/>
      <c r="K825" s="153"/>
      <c r="N825" s="153"/>
      <c r="O825" s="153"/>
      <c r="P825" s="153"/>
      <c r="Q825" s="153"/>
      <c r="R825" s="153"/>
      <c r="S825" s="156"/>
      <c r="T825" s="153"/>
      <c r="U825" s="153"/>
      <c r="V825" s="153"/>
      <c r="W825" s="153"/>
      <c r="X825" s="153"/>
    </row>
    <row r="826" spans="1:24" s="155" customFormat="1" x14ac:dyDescent="0.35">
      <c r="A826" s="163"/>
      <c r="B826" s="153"/>
      <c r="C826" s="153"/>
      <c r="D826" s="153"/>
      <c r="E826" s="153"/>
      <c r="F826" s="153"/>
      <c r="G826" s="153"/>
      <c r="H826" s="153"/>
      <c r="I826" s="153"/>
      <c r="J826" s="153"/>
      <c r="K826" s="153"/>
      <c r="N826" s="153"/>
      <c r="O826" s="153"/>
      <c r="P826" s="153"/>
      <c r="Q826" s="153"/>
      <c r="R826" s="153"/>
      <c r="S826" s="156"/>
      <c r="T826" s="153"/>
      <c r="U826" s="153"/>
      <c r="V826" s="153"/>
      <c r="W826" s="153"/>
      <c r="X826" s="153"/>
    </row>
    <row r="827" spans="1:24" s="155" customFormat="1" x14ac:dyDescent="0.35">
      <c r="A827" s="163"/>
      <c r="B827" s="153"/>
      <c r="C827" s="153"/>
      <c r="D827" s="153"/>
      <c r="E827" s="153"/>
      <c r="F827" s="153"/>
      <c r="G827" s="153"/>
      <c r="H827" s="153"/>
      <c r="I827" s="153"/>
      <c r="J827" s="153"/>
      <c r="K827" s="153"/>
      <c r="N827" s="153"/>
      <c r="O827" s="153"/>
      <c r="P827" s="153"/>
      <c r="Q827" s="153"/>
      <c r="R827" s="153"/>
      <c r="S827" s="156"/>
      <c r="T827" s="153"/>
      <c r="U827" s="153"/>
      <c r="V827" s="153"/>
      <c r="W827" s="153"/>
      <c r="X827" s="153"/>
    </row>
    <row r="828" spans="1:24" s="155" customFormat="1" x14ac:dyDescent="0.35">
      <c r="A828" s="163"/>
      <c r="B828" s="153"/>
      <c r="C828" s="153"/>
      <c r="D828" s="153"/>
      <c r="E828" s="153"/>
      <c r="F828" s="153"/>
      <c r="G828" s="153"/>
      <c r="H828" s="153"/>
      <c r="I828" s="153"/>
      <c r="J828" s="153"/>
      <c r="K828" s="153"/>
      <c r="N828" s="153"/>
      <c r="O828" s="153"/>
      <c r="P828" s="153"/>
      <c r="Q828" s="153"/>
      <c r="R828" s="153"/>
      <c r="S828" s="156"/>
      <c r="T828" s="153"/>
      <c r="U828" s="153"/>
      <c r="V828" s="153"/>
      <c r="W828" s="153"/>
      <c r="X828" s="153"/>
    </row>
    <row r="829" spans="1:24" s="155" customFormat="1" x14ac:dyDescent="0.35">
      <c r="A829" s="163"/>
      <c r="B829" s="153"/>
      <c r="C829" s="153"/>
      <c r="D829" s="153"/>
      <c r="E829" s="153"/>
      <c r="F829" s="153"/>
      <c r="G829" s="153"/>
      <c r="H829" s="153"/>
      <c r="I829" s="153"/>
      <c r="J829" s="153"/>
      <c r="K829" s="153"/>
      <c r="N829" s="153"/>
      <c r="O829" s="153"/>
      <c r="P829" s="153"/>
      <c r="Q829" s="153"/>
      <c r="R829" s="153"/>
      <c r="S829" s="156"/>
      <c r="T829" s="153"/>
      <c r="U829" s="153"/>
      <c r="V829" s="153"/>
      <c r="W829" s="153"/>
      <c r="X829" s="153"/>
    </row>
    <row r="830" spans="1:24" s="155" customFormat="1" x14ac:dyDescent="0.35">
      <c r="A830" s="163"/>
      <c r="B830" s="153"/>
      <c r="C830" s="153"/>
      <c r="D830" s="153"/>
      <c r="E830" s="153"/>
      <c r="F830" s="153"/>
      <c r="G830" s="153"/>
      <c r="H830" s="153"/>
      <c r="I830" s="153"/>
      <c r="J830" s="153"/>
      <c r="K830" s="153"/>
      <c r="N830" s="153"/>
      <c r="O830" s="153"/>
      <c r="P830" s="153"/>
      <c r="Q830" s="153"/>
      <c r="R830" s="153"/>
      <c r="S830" s="156"/>
      <c r="T830" s="153"/>
      <c r="U830" s="153"/>
      <c r="V830" s="153"/>
      <c r="W830" s="153"/>
      <c r="X830" s="153"/>
    </row>
    <row r="831" spans="1:24" s="155" customFormat="1" x14ac:dyDescent="0.35">
      <c r="A831" s="163"/>
      <c r="B831" s="153"/>
      <c r="C831" s="153"/>
      <c r="D831" s="153"/>
      <c r="E831" s="153"/>
      <c r="F831" s="153"/>
      <c r="G831" s="153"/>
      <c r="H831" s="153"/>
      <c r="I831" s="153"/>
      <c r="J831" s="153"/>
      <c r="K831" s="153"/>
      <c r="N831" s="153"/>
      <c r="O831" s="153"/>
      <c r="P831" s="153"/>
      <c r="Q831" s="153"/>
      <c r="R831" s="153"/>
      <c r="S831" s="156"/>
      <c r="T831" s="153"/>
      <c r="U831" s="153"/>
      <c r="V831" s="153"/>
      <c r="W831" s="153"/>
      <c r="X831" s="153"/>
    </row>
    <row r="832" spans="1:24" s="155" customFormat="1" x14ac:dyDescent="0.35">
      <c r="A832" s="163"/>
      <c r="B832" s="153"/>
      <c r="C832" s="153"/>
      <c r="D832" s="153"/>
      <c r="E832" s="153"/>
      <c r="F832" s="153"/>
      <c r="G832" s="153"/>
      <c r="H832" s="153"/>
      <c r="I832" s="153"/>
      <c r="J832" s="153"/>
      <c r="K832" s="153"/>
      <c r="N832" s="153"/>
      <c r="O832" s="153"/>
      <c r="P832" s="153"/>
      <c r="Q832" s="153"/>
      <c r="R832" s="153"/>
      <c r="S832" s="156"/>
      <c r="T832" s="153"/>
      <c r="U832" s="153"/>
      <c r="V832" s="153"/>
      <c r="W832" s="153"/>
      <c r="X832" s="153"/>
    </row>
    <row r="833" spans="1:24" s="155" customFormat="1" x14ac:dyDescent="0.35">
      <c r="A833" s="163"/>
      <c r="B833" s="153"/>
      <c r="C833" s="153"/>
      <c r="D833" s="153"/>
      <c r="E833" s="153"/>
      <c r="F833" s="153"/>
      <c r="G833" s="153"/>
      <c r="H833" s="153"/>
      <c r="I833" s="153"/>
      <c r="J833" s="153"/>
      <c r="K833" s="153"/>
      <c r="N833" s="153"/>
      <c r="O833" s="153"/>
      <c r="P833" s="153"/>
      <c r="Q833" s="153"/>
      <c r="R833" s="153"/>
      <c r="S833" s="156"/>
      <c r="T833" s="153"/>
      <c r="U833" s="153"/>
      <c r="V833" s="153"/>
      <c r="W833" s="153"/>
      <c r="X833" s="153"/>
    </row>
    <row r="834" spans="1:24" s="155" customFormat="1" x14ac:dyDescent="0.35">
      <c r="A834" s="163"/>
      <c r="B834" s="153"/>
      <c r="C834" s="153"/>
      <c r="D834" s="153"/>
      <c r="E834" s="153"/>
      <c r="F834" s="153"/>
      <c r="G834" s="153"/>
      <c r="H834" s="153"/>
      <c r="I834" s="153"/>
      <c r="J834" s="153"/>
      <c r="K834" s="153"/>
      <c r="N834" s="153"/>
      <c r="O834" s="153"/>
      <c r="P834" s="153"/>
      <c r="Q834" s="153"/>
      <c r="R834" s="153"/>
      <c r="S834" s="156"/>
      <c r="T834" s="153"/>
      <c r="U834" s="153"/>
      <c r="V834" s="153"/>
      <c r="W834" s="153"/>
      <c r="X834" s="153"/>
    </row>
    <row r="835" spans="1:24" s="155" customFormat="1" x14ac:dyDescent="0.35">
      <c r="A835" s="163"/>
      <c r="B835" s="153"/>
      <c r="C835" s="153"/>
      <c r="D835" s="153"/>
      <c r="E835" s="153"/>
      <c r="F835" s="153"/>
      <c r="G835" s="153"/>
      <c r="H835" s="153"/>
      <c r="I835" s="153"/>
      <c r="J835" s="153"/>
      <c r="K835" s="153"/>
      <c r="N835" s="153"/>
      <c r="O835" s="153"/>
      <c r="P835" s="153"/>
      <c r="Q835" s="153"/>
      <c r="R835" s="153"/>
      <c r="S835" s="156"/>
      <c r="T835" s="153"/>
      <c r="U835" s="153"/>
      <c r="V835" s="153"/>
      <c r="W835" s="153"/>
      <c r="X835" s="153"/>
    </row>
    <row r="836" spans="1:24" s="155" customFormat="1" x14ac:dyDescent="0.35">
      <c r="A836" s="163"/>
      <c r="B836" s="153"/>
      <c r="C836" s="153"/>
      <c r="D836" s="153"/>
      <c r="E836" s="153"/>
      <c r="F836" s="153"/>
      <c r="G836" s="153"/>
      <c r="H836" s="153"/>
      <c r="I836" s="153"/>
      <c r="J836" s="153"/>
      <c r="K836" s="153"/>
      <c r="N836" s="153"/>
      <c r="O836" s="153"/>
      <c r="P836" s="153"/>
      <c r="Q836" s="153"/>
      <c r="R836" s="153"/>
      <c r="S836" s="156"/>
      <c r="T836" s="153"/>
      <c r="U836" s="153"/>
      <c r="V836" s="153"/>
      <c r="W836" s="153"/>
      <c r="X836" s="153"/>
    </row>
    <row r="837" spans="1:24" s="155" customFormat="1" x14ac:dyDescent="0.35">
      <c r="A837" s="163"/>
      <c r="B837" s="153"/>
      <c r="C837" s="153"/>
      <c r="D837" s="153"/>
      <c r="E837" s="153"/>
      <c r="F837" s="153"/>
      <c r="G837" s="153"/>
      <c r="H837" s="153"/>
      <c r="I837" s="153"/>
      <c r="J837" s="153"/>
      <c r="K837" s="153"/>
      <c r="N837" s="153"/>
      <c r="O837" s="153"/>
      <c r="P837" s="153"/>
      <c r="Q837" s="153"/>
      <c r="R837" s="153"/>
      <c r="S837" s="156"/>
      <c r="T837" s="153"/>
      <c r="U837" s="153"/>
      <c r="V837" s="153"/>
      <c r="W837" s="153"/>
      <c r="X837" s="153"/>
    </row>
    <row r="838" spans="1:24" s="155" customFormat="1" x14ac:dyDescent="0.35">
      <c r="A838" s="163"/>
      <c r="B838" s="153"/>
      <c r="C838" s="153"/>
      <c r="D838" s="153"/>
      <c r="E838" s="153"/>
      <c r="F838" s="153"/>
      <c r="G838" s="153"/>
      <c r="H838" s="153"/>
      <c r="I838" s="153"/>
      <c r="J838" s="153"/>
      <c r="K838" s="153"/>
      <c r="N838" s="153"/>
      <c r="O838" s="153"/>
      <c r="P838" s="153"/>
      <c r="Q838" s="153"/>
      <c r="R838" s="153"/>
      <c r="S838" s="156"/>
      <c r="T838" s="153"/>
      <c r="U838" s="153"/>
      <c r="V838" s="153"/>
      <c r="W838" s="153"/>
      <c r="X838" s="153"/>
    </row>
    <row r="839" spans="1:24" s="155" customFormat="1" x14ac:dyDescent="0.35">
      <c r="A839" s="163"/>
      <c r="B839" s="153"/>
      <c r="C839" s="153"/>
      <c r="D839" s="153"/>
      <c r="E839" s="153"/>
      <c r="F839" s="153"/>
      <c r="G839" s="153"/>
      <c r="H839" s="153"/>
      <c r="I839" s="153"/>
      <c r="J839" s="153"/>
      <c r="K839" s="153"/>
      <c r="N839" s="153"/>
      <c r="O839" s="153"/>
      <c r="P839" s="153"/>
      <c r="Q839" s="153"/>
      <c r="R839" s="153"/>
      <c r="S839" s="156"/>
      <c r="T839" s="153"/>
      <c r="U839" s="153"/>
      <c r="V839" s="153"/>
      <c r="W839" s="153"/>
      <c r="X839" s="153"/>
    </row>
    <row r="840" spans="1:24" s="155" customFormat="1" x14ac:dyDescent="0.35">
      <c r="A840" s="163"/>
      <c r="B840" s="153"/>
      <c r="C840" s="153"/>
      <c r="D840" s="153"/>
      <c r="E840" s="153"/>
      <c r="F840" s="153"/>
      <c r="G840" s="153"/>
      <c r="H840" s="153"/>
      <c r="I840" s="153"/>
      <c r="J840" s="153"/>
      <c r="K840" s="153"/>
      <c r="N840" s="153"/>
      <c r="O840" s="153"/>
      <c r="P840" s="153"/>
      <c r="Q840" s="153"/>
      <c r="R840" s="153"/>
      <c r="S840" s="156"/>
      <c r="T840" s="153"/>
      <c r="U840" s="153"/>
      <c r="V840" s="153"/>
      <c r="W840" s="153"/>
      <c r="X840" s="153"/>
    </row>
    <row r="841" spans="1:24" s="155" customFormat="1" x14ac:dyDescent="0.35">
      <c r="A841" s="163"/>
      <c r="B841" s="153"/>
      <c r="C841" s="153"/>
      <c r="D841" s="153"/>
      <c r="E841" s="153"/>
      <c r="F841" s="153"/>
      <c r="G841" s="153"/>
      <c r="H841" s="153"/>
      <c r="I841" s="153"/>
      <c r="J841" s="153"/>
      <c r="K841" s="153"/>
      <c r="N841" s="153"/>
      <c r="O841" s="153"/>
      <c r="P841" s="153"/>
      <c r="Q841" s="153"/>
      <c r="R841" s="153"/>
      <c r="S841" s="156"/>
      <c r="T841" s="153"/>
      <c r="U841" s="153"/>
      <c r="V841" s="153"/>
      <c r="W841" s="153"/>
      <c r="X841" s="153"/>
    </row>
    <row r="842" spans="1:24" s="155" customFormat="1" x14ac:dyDescent="0.35">
      <c r="A842" s="163"/>
      <c r="B842" s="153"/>
      <c r="C842" s="153"/>
      <c r="D842" s="153"/>
      <c r="E842" s="153"/>
      <c r="F842" s="153"/>
      <c r="G842" s="153"/>
      <c r="H842" s="153"/>
      <c r="I842" s="153"/>
      <c r="J842" s="153"/>
      <c r="K842" s="153"/>
      <c r="N842" s="153"/>
      <c r="O842" s="153"/>
      <c r="P842" s="153"/>
      <c r="Q842" s="153"/>
      <c r="R842" s="153"/>
      <c r="S842" s="156"/>
      <c r="T842" s="153"/>
      <c r="U842" s="153"/>
      <c r="V842" s="153"/>
      <c r="W842" s="153"/>
      <c r="X842" s="153"/>
    </row>
    <row r="843" spans="1:24" s="155" customFormat="1" x14ac:dyDescent="0.35">
      <c r="A843" s="163"/>
      <c r="B843" s="153"/>
      <c r="C843" s="153"/>
      <c r="D843" s="153"/>
      <c r="E843" s="153"/>
      <c r="F843" s="153"/>
      <c r="G843" s="153"/>
      <c r="H843" s="153"/>
      <c r="I843" s="153"/>
      <c r="J843" s="153"/>
      <c r="K843" s="153"/>
      <c r="N843" s="153"/>
      <c r="O843" s="153"/>
      <c r="P843" s="153"/>
      <c r="Q843" s="153"/>
      <c r="R843" s="153"/>
      <c r="S843" s="156"/>
      <c r="T843" s="153"/>
      <c r="U843" s="153"/>
      <c r="V843" s="153"/>
      <c r="W843" s="153"/>
      <c r="X843" s="153"/>
    </row>
    <row r="844" spans="1:24" s="155" customFormat="1" x14ac:dyDescent="0.35">
      <c r="A844" s="163"/>
      <c r="B844" s="153"/>
      <c r="C844" s="153"/>
      <c r="D844" s="153"/>
      <c r="E844" s="153"/>
      <c r="F844" s="153"/>
      <c r="G844" s="153"/>
      <c r="H844" s="153"/>
      <c r="I844" s="153"/>
      <c r="J844" s="153"/>
      <c r="K844" s="153"/>
      <c r="N844" s="153"/>
      <c r="O844" s="153"/>
      <c r="P844" s="153"/>
      <c r="Q844" s="153"/>
      <c r="R844" s="153"/>
      <c r="S844" s="156"/>
      <c r="T844" s="153"/>
      <c r="U844" s="153"/>
      <c r="V844" s="153"/>
      <c r="W844" s="153"/>
      <c r="X844" s="153"/>
    </row>
    <row r="845" spans="1:24" s="155" customFormat="1" x14ac:dyDescent="0.35">
      <c r="A845" s="163"/>
      <c r="B845" s="153"/>
      <c r="C845" s="153"/>
      <c r="D845" s="153"/>
      <c r="E845" s="153"/>
      <c r="F845" s="153"/>
      <c r="G845" s="153"/>
      <c r="H845" s="153"/>
      <c r="I845" s="153"/>
      <c r="J845" s="153"/>
      <c r="K845" s="153"/>
      <c r="N845" s="153"/>
      <c r="O845" s="153"/>
      <c r="P845" s="153"/>
      <c r="Q845" s="153"/>
      <c r="R845" s="153"/>
      <c r="S845" s="156"/>
      <c r="T845" s="153"/>
      <c r="U845" s="153"/>
      <c r="V845" s="153"/>
      <c r="W845" s="153"/>
      <c r="X845" s="153"/>
    </row>
    <row r="846" spans="1:24" s="155" customFormat="1" x14ac:dyDescent="0.35">
      <c r="A846" s="163"/>
      <c r="B846" s="153"/>
      <c r="C846" s="153"/>
      <c r="D846" s="153"/>
      <c r="E846" s="153"/>
      <c r="F846" s="153"/>
      <c r="G846" s="153"/>
      <c r="H846" s="153"/>
      <c r="I846" s="153"/>
      <c r="J846" s="153"/>
      <c r="K846" s="153"/>
      <c r="N846" s="153"/>
      <c r="O846" s="153"/>
      <c r="P846" s="153"/>
      <c r="Q846" s="153"/>
      <c r="R846" s="153"/>
      <c r="S846" s="156"/>
      <c r="T846" s="153"/>
      <c r="U846" s="153"/>
      <c r="V846" s="153"/>
      <c r="W846" s="153"/>
      <c r="X846" s="153"/>
    </row>
    <row r="847" spans="1:24" s="155" customFormat="1" x14ac:dyDescent="0.35">
      <c r="A847" s="163"/>
      <c r="B847" s="153"/>
      <c r="C847" s="153"/>
      <c r="D847" s="153"/>
      <c r="E847" s="153"/>
      <c r="F847" s="153"/>
      <c r="G847" s="153"/>
      <c r="H847" s="153"/>
      <c r="I847" s="153"/>
      <c r="J847" s="153"/>
      <c r="K847" s="153"/>
      <c r="N847" s="153"/>
      <c r="O847" s="153"/>
      <c r="P847" s="153"/>
      <c r="Q847" s="153"/>
      <c r="R847" s="153"/>
      <c r="S847" s="156"/>
      <c r="T847" s="153"/>
      <c r="U847" s="153"/>
      <c r="V847" s="153"/>
      <c r="W847" s="153"/>
      <c r="X847" s="153"/>
    </row>
    <row r="848" spans="1:24" s="155" customFormat="1" x14ac:dyDescent="0.35">
      <c r="A848" s="163"/>
      <c r="B848" s="153"/>
      <c r="C848" s="153"/>
      <c r="D848" s="153"/>
      <c r="E848" s="153"/>
      <c r="F848" s="153"/>
      <c r="G848" s="153"/>
      <c r="H848" s="153"/>
      <c r="I848" s="153"/>
      <c r="J848" s="153"/>
      <c r="K848" s="153"/>
      <c r="N848" s="153"/>
      <c r="O848" s="153"/>
      <c r="P848" s="153"/>
      <c r="Q848" s="153"/>
      <c r="R848" s="153"/>
      <c r="S848" s="156"/>
      <c r="T848" s="153"/>
      <c r="U848" s="153"/>
      <c r="V848" s="153"/>
      <c r="W848" s="153"/>
      <c r="X848" s="153"/>
    </row>
    <row r="849" spans="1:24" s="155" customFormat="1" x14ac:dyDescent="0.35">
      <c r="A849" s="163"/>
      <c r="B849" s="153"/>
      <c r="C849" s="153"/>
      <c r="D849" s="153"/>
      <c r="E849" s="153"/>
      <c r="F849" s="153"/>
      <c r="G849" s="153"/>
      <c r="H849" s="153"/>
      <c r="I849" s="153"/>
      <c r="J849" s="153"/>
      <c r="K849" s="153"/>
      <c r="N849" s="153"/>
      <c r="O849" s="153"/>
      <c r="P849" s="153"/>
      <c r="Q849" s="153"/>
      <c r="R849" s="153"/>
      <c r="S849" s="156"/>
      <c r="T849" s="153"/>
      <c r="U849" s="153"/>
      <c r="V849" s="153"/>
      <c r="W849" s="153"/>
      <c r="X849" s="153"/>
    </row>
    <row r="850" spans="1:24" s="155" customFormat="1" x14ac:dyDescent="0.35">
      <c r="A850" s="163"/>
      <c r="B850" s="153"/>
      <c r="C850" s="153"/>
      <c r="D850" s="153"/>
      <c r="E850" s="153"/>
      <c r="F850" s="153"/>
      <c r="G850" s="153"/>
      <c r="H850" s="153"/>
      <c r="I850" s="153"/>
      <c r="J850" s="153"/>
      <c r="K850" s="153"/>
      <c r="N850" s="153"/>
      <c r="O850" s="153"/>
      <c r="P850" s="153"/>
      <c r="Q850" s="153"/>
      <c r="R850" s="153"/>
      <c r="S850" s="156"/>
      <c r="T850" s="153"/>
      <c r="U850" s="153"/>
      <c r="V850" s="153"/>
      <c r="W850" s="153"/>
      <c r="X850" s="153"/>
    </row>
    <row r="851" spans="1:24" s="155" customFormat="1" x14ac:dyDescent="0.35">
      <c r="A851" s="163"/>
      <c r="B851" s="153"/>
      <c r="C851" s="153"/>
      <c r="D851" s="153"/>
      <c r="E851" s="153"/>
      <c r="F851" s="153"/>
      <c r="G851" s="153"/>
      <c r="H851" s="153"/>
      <c r="I851" s="153"/>
      <c r="J851" s="153"/>
      <c r="K851" s="153"/>
      <c r="N851" s="153"/>
      <c r="O851" s="153"/>
      <c r="P851" s="153"/>
      <c r="Q851" s="153"/>
      <c r="R851" s="153"/>
      <c r="S851" s="156"/>
      <c r="T851" s="153"/>
      <c r="U851" s="153"/>
      <c r="V851" s="153"/>
      <c r="W851" s="153"/>
      <c r="X851" s="153"/>
    </row>
    <row r="852" spans="1:24" s="155" customFormat="1" x14ac:dyDescent="0.35">
      <c r="A852" s="163"/>
      <c r="B852" s="153"/>
      <c r="C852" s="153"/>
      <c r="D852" s="153"/>
      <c r="E852" s="153"/>
      <c r="F852" s="153"/>
      <c r="G852" s="153"/>
      <c r="H852" s="153"/>
      <c r="I852" s="153"/>
      <c r="J852" s="153"/>
      <c r="K852" s="153"/>
      <c r="N852" s="153"/>
      <c r="O852" s="153"/>
      <c r="P852" s="153"/>
      <c r="Q852" s="153"/>
      <c r="R852" s="153"/>
      <c r="S852" s="156"/>
      <c r="T852" s="153"/>
      <c r="U852" s="153"/>
      <c r="V852" s="153"/>
      <c r="W852" s="153"/>
      <c r="X852" s="153"/>
    </row>
    <row r="853" spans="1:24" s="155" customFormat="1" x14ac:dyDescent="0.35">
      <c r="A853" s="163"/>
      <c r="B853" s="153"/>
      <c r="C853" s="153"/>
      <c r="D853" s="153"/>
      <c r="E853" s="153"/>
      <c r="F853" s="153"/>
      <c r="G853" s="153"/>
      <c r="H853" s="153"/>
      <c r="I853" s="153"/>
      <c r="J853" s="153"/>
      <c r="K853" s="153"/>
      <c r="N853" s="153"/>
      <c r="O853" s="153"/>
      <c r="P853" s="153"/>
      <c r="Q853" s="153"/>
      <c r="R853" s="153"/>
      <c r="S853" s="156"/>
      <c r="T853" s="153"/>
      <c r="U853" s="153"/>
      <c r="V853" s="153"/>
      <c r="W853" s="153"/>
      <c r="X853" s="153"/>
    </row>
    <row r="854" spans="1:24" s="155" customFormat="1" x14ac:dyDescent="0.35">
      <c r="A854" s="163"/>
      <c r="B854" s="153"/>
      <c r="C854" s="153"/>
      <c r="D854" s="153"/>
      <c r="E854" s="153"/>
      <c r="F854" s="153"/>
      <c r="G854" s="153"/>
      <c r="H854" s="153"/>
      <c r="I854" s="153"/>
      <c r="J854" s="153"/>
      <c r="K854" s="153"/>
      <c r="N854" s="153"/>
      <c r="O854" s="153"/>
      <c r="P854" s="153"/>
      <c r="Q854" s="153"/>
      <c r="R854" s="153"/>
      <c r="S854" s="156"/>
      <c r="T854" s="153"/>
      <c r="U854" s="153"/>
      <c r="V854" s="153"/>
      <c r="W854" s="153"/>
      <c r="X854" s="153"/>
    </row>
    <row r="855" spans="1:24" s="155" customFormat="1" x14ac:dyDescent="0.35">
      <c r="A855" s="163"/>
      <c r="B855" s="153"/>
      <c r="C855" s="153"/>
      <c r="D855" s="153"/>
      <c r="E855" s="153"/>
      <c r="F855" s="153"/>
      <c r="G855" s="153"/>
      <c r="H855" s="153"/>
      <c r="I855" s="153"/>
      <c r="J855" s="153"/>
      <c r="K855" s="153"/>
      <c r="N855" s="153"/>
      <c r="O855" s="153"/>
      <c r="P855" s="153"/>
      <c r="Q855" s="153"/>
      <c r="R855" s="153"/>
      <c r="S855" s="156"/>
      <c r="T855" s="153"/>
      <c r="U855" s="153"/>
      <c r="V855" s="153"/>
      <c r="W855" s="153"/>
      <c r="X855" s="153"/>
    </row>
    <row r="856" spans="1:24" s="155" customFormat="1" x14ac:dyDescent="0.35">
      <c r="A856" s="163"/>
      <c r="B856" s="153"/>
      <c r="C856" s="153"/>
      <c r="D856" s="153"/>
      <c r="E856" s="153"/>
      <c r="F856" s="153"/>
      <c r="G856" s="153"/>
      <c r="H856" s="153"/>
      <c r="I856" s="153"/>
      <c r="J856" s="153"/>
      <c r="K856" s="153"/>
      <c r="N856" s="153"/>
      <c r="O856" s="153"/>
      <c r="P856" s="153"/>
      <c r="Q856" s="153"/>
      <c r="R856" s="153"/>
      <c r="S856" s="156"/>
      <c r="T856" s="153"/>
      <c r="U856" s="153"/>
      <c r="V856" s="153"/>
      <c r="W856" s="153"/>
      <c r="X856" s="153"/>
    </row>
    <row r="857" spans="1:24" s="155" customFormat="1" x14ac:dyDescent="0.35">
      <c r="A857" s="163"/>
      <c r="B857" s="153"/>
      <c r="C857" s="153"/>
      <c r="D857" s="153"/>
      <c r="E857" s="153"/>
      <c r="F857" s="153"/>
      <c r="G857" s="153"/>
      <c r="H857" s="153"/>
      <c r="I857" s="153"/>
      <c r="J857" s="153"/>
      <c r="K857" s="153"/>
      <c r="N857" s="153"/>
      <c r="O857" s="153"/>
      <c r="P857" s="153"/>
      <c r="Q857" s="153"/>
      <c r="R857" s="153"/>
      <c r="S857" s="156"/>
      <c r="T857" s="153"/>
      <c r="U857" s="153"/>
      <c r="V857" s="153"/>
      <c r="W857" s="153"/>
      <c r="X857" s="153"/>
    </row>
    <row r="858" spans="1:24" s="155" customFormat="1" x14ac:dyDescent="0.35">
      <c r="A858" s="163"/>
      <c r="B858" s="153"/>
      <c r="C858" s="153"/>
      <c r="D858" s="153"/>
      <c r="E858" s="153"/>
      <c r="F858" s="153"/>
      <c r="G858" s="153"/>
      <c r="H858" s="153"/>
      <c r="I858" s="153"/>
      <c r="J858" s="153"/>
      <c r="K858" s="153"/>
      <c r="N858" s="153"/>
      <c r="O858" s="153"/>
      <c r="P858" s="153"/>
      <c r="Q858" s="153"/>
      <c r="R858" s="153"/>
      <c r="S858" s="156"/>
      <c r="T858" s="153"/>
      <c r="U858" s="153"/>
      <c r="V858" s="153"/>
      <c r="W858" s="153"/>
      <c r="X858" s="153"/>
    </row>
    <row r="859" spans="1:24" s="155" customFormat="1" x14ac:dyDescent="0.35">
      <c r="A859" s="163"/>
      <c r="B859" s="153"/>
      <c r="C859" s="153"/>
      <c r="D859" s="153"/>
      <c r="E859" s="153"/>
      <c r="F859" s="153"/>
      <c r="G859" s="153"/>
      <c r="H859" s="153"/>
      <c r="I859" s="153"/>
      <c r="J859" s="153"/>
      <c r="K859" s="153"/>
      <c r="N859" s="153"/>
      <c r="O859" s="153"/>
      <c r="P859" s="153"/>
      <c r="Q859" s="153"/>
      <c r="R859" s="153"/>
      <c r="S859" s="156"/>
      <c r="T859" s="153"/>
      <c r="U859" s="153"/>
      <c r="V859" s="153"/>
      <c r="W859" s="153"/>
      <c r="X859" s="153"/>
    </row>
    <row r="860" spans="1:24" s="155" customFormat="1" x14ac:dyDescent="0.35">
      <c r="A860" s="163"/>
      <c r="B860" s="153"/>
      <c r="C860" s="153"/>
      <c r="D860" s="153"/>
      <c r="E860" s="153"/>
      <c r="F860" s="153"/>
      <c r="G860" s="153"/>
      <c r="H860" s="153"/>
      <c r="I860" s="153"/>
      <c r="J860" s="153"/>
      <c r="K860" s="153"/>
      <c r="N860" s="153"/>
      <c r="O860" s="153"/>
      <c r="P860" s="153"/>
      <c r="Q860" s="153"/>
      <c r="R860" s="153"/>
      <c r="S860" s="156"/>
      <c r="T860" s="153"/>
      <c r="U860" s="153"/>
      <c r="V860" s="153"/>
      <c r="W860" s="153"/>
      <c r="X860" s="153"/>
    </row>
    <row r="861" spans="1:24" s="155" customFormat="1" x14ac:dyDescent="0.35">
      <c r="A861" s="163"/>
      <c r="B861" s="153"/>
      <c r="C861" s="153"/>
      <c r="D861" s="153"/>
      <c r="E861" s="153"/>
      <c r="F861" s="153"/>
      <c r="G861" s="153"/>
      <c r="H861" s="153"/>
      <c r="I861" s="153"/>
      <c r="J861" s="153"/>
      <c r="K861" s="153"/>
      <c r="N861" s="153"/>
      <c r="O861" s="153"/>
      <c r="P861" s="153"/>
      <c r="Q861" s="153"/>
      <c r="R861" s="153"/>
      <c r="S861" s="156"/>
      <c r="T861" s="153"/>
      <c r="U861" s="153"/>
      <c r="V861" s="153"/>
      <c r="W861" s="153"/>
      <c r="X861" s="153"/>
    </row>
    <row r="862" spans="1:24" s="155" customFormat="1" x14ac:dyDescent="0.35">
      <c r="A862" s="163"/>
      <c r="B862" s="153"/>
      <c r="C862" s="153"/>
      <c r="D862" s="153"/>
      <c r="E862" s="153"/>
      <c r="F862" s="153"/>
      <c r="G862" s="153"/>
      <c r="H862" s="153"/>
      <c r="I862" s="153"/>
      <c r="J862" s="153"/>
      <c r="K862" s="153"/>
      <c r="N862" s="153"/>
      <c r="O862" s="153"/>
      <c r="P862" s="153"/>
      <c r="Q862" s="153"/>
      <c r="R862" s="153"/>
      <c r="S862" s="156"/>
      <c r="T862" s="153"/>
      <c r="U862" s="153"/>
      <c r="V862" s="153"/>
      <c r="W862" s="153"/>
      <c r="X862" s="153"/>
    </row>
    <row r="863" spans="1:24" s="155" customFormat="1" x14ac:dyDescent="0.35">
      <c r="A863" s="163"/>
      <c r="B863" s="153"/>
      <c r="C863" s="153"/>
      <c r="D863" s="153"/>
      <c r="E863" s="153"/>
      <c r="F863" s="153"/>
      <c r="G863" s="153"/>
      <c r="H863" s="153"/>
      <c r="I863" s="153"/>
      <c r="J863" s="153"/>
      <c r="K863" s="153"/>
      <c r="N863" s="153"/>
      <c r="O863" s="153"/>
      <c r="P863" s="153"/>
      <c r="Q863" s="153"/>
      <c r="R863" s="153"/>
      <c r="S863" s="156"/>
      <c r="T863" s="153"/>
      <c r="U863" s="153"/>
      <c r="V863" s="153"/>
      <c r="W863" s="153"/>
      <c r="X863" s="153"/>
    </row>
    <row r="864" spans="1:24" s="155" customFormat="1" x14ac:dyDescent="0.35">
      <c r="A864" s="163"/>
      <c r="B864" s="153"/>
      <c r="C864" s="153"/>
      <c r="D864" s="153"/>
      <c r="E864" s="153"/>
      <c r="F864" s="153"/>
      <c r="G864" s="153"/>
      <c r="H864" s="153"/>
      <c r="I864" s="153"/>
      <c r="J864" s="153"/>
      <c r="K864" s="153"/>
      <c r="N864" s="153"/>
      <c r="O864" s="153"/>
      <c r="P864" s="153"/>
      <c r="Q864" s="153"/>
      <c r="R864" s="153"/>
      <c r="S864" s="156"/>
      <c r="T864" s="153"/>
      <c r="U864" s="153"/>
      <c r="V864" s="153"/>
      <c r="W864" s="153"/>
      <c r="X864" s="153"/>
    </row>
    <row r="865" spans="1:24" s="155" customFormat="1" x14ac:dyDescent="0.35">
      <c r="A865" s="163"/>
      <c r="B865" s="153"/>
      <c r="C865" s="153"/>
      <c r="D865" s="153"/>
      <c r="E865" s="153"/>
      <c r="F865" s="153"/>
      <c r="G865" s="153"/>
      <c r="H865" s="153"/>
      <c r="I865" s="153"/>
      <c r="J865" s="153"/>
      <c r="K865" s="153"/>
      <c r="N865" s="153"/>
      <c r="O865" s="153"/>
      <c r="P865" s="153"/>
      <c r="Q865" s="153"/>
      <c r="R865" s="153"/>
      <c r="S865" s="156"/>
      <c r="T865" s="153"/>
      <c r="U865" s="153"/>
      <c r="V865" s="153"/>
      <c r="W865" s="153"/>
      <c r="X865" s="153"/>
    </row>
    <row r="866" spans="1:24" s="155" customFormat="1" x14ac:dyDescent="0.35">
      <c r="A866" s="163"/>
      <c r="B866" s="153"/>
      <c r="C866" s="153"/>
      <c r="D866" s="153"/>
      <c r="E866" s="153"/>
      <c r="F866" s="153"/>
      <c r="G866" s="153"/>
      <c r="H866" s="153"/>
      <c r="I866" s="153"/>
      <c r="J866" s="153"/>
      <c r="K866" s="153"/>
      <c r="N866" s="153"/>
      <c r="O866" s="153"/>
      <c r="P866" s="153"/>
      <c r="Q866" s="153"/>
      <c r="R866" s="153"/>
      <c r="S866" s="156"/>
      <c r="T866" s="153"/>
      <c r="U866" s="153"/>
      <c r="V866" s="153"/>
      <c r="W866" s="153"/>
      <c r="X866" s="153"/>
    </row>
    <row r="867" spans="1:24" s="155" customFormat="1" x14ac:dyDescent="0.35">
      <c r="A867" s="163"/>
      <c r="B867" s="153"/>
      <c r="C867" s="153"/>
      <c r="D867" s="153"/>
      <c r="E867" s="153"/>
      <c r="F867" s="153"/>
      <c r="G867" s="153"/>
      <c r="H867" s="153"/>
      <c r="I867" s="153"/>
      <c r="J867" s="153"/>
      <c r="K867" s="153"/>
      <c r="N867" s="153"/>
      <c r="O867" s="153"/>
      <c r="P867" s="153"/>
      <c r="Q867" s="153"/>
      <c r="R867" s="153"/>
      <c r="S867" s="156"/>
      <c r="T867" s="153"/>
      <c r="U867" s="153"/>
      <c r="V867" s="153"/>
      <c r="W867" s="153"/>
      <c r="X867" s="153"/>
    </row>
    <row r="868" spans="1:24" s="155" customFormat="1" x14ac:dyDescent="0.35">
      <c r="A868" s="163"/>
      <c r="B868" s="153"/>
      <c r="C868" s="153"/>
      <c r="D868" s="153"/>
      <c r="E868" s="153"/>
      <c r="F868" s="153"/>
      <c r="G868" s="153"/>
      <c r="H868" s="153"/>
      <c r="I868" s="153"/>
      <c r="J868" s="153"/>
      <c r="K868" s="153"/>
      <c r="N868" s="153"/>
      <c r="O868" s="153"/>
      <c r="P868" s="153"/>
      <c r="Q868" s="153"/>
      <c r="R868" s="153"/>
      <c r="S868" s="156"/>
      <c r="T868" s="153"/>
      <c r="U868" s="153"/>
      <c r="V868" s="153"/>
      <c r="W868" s="153"/>
      <c r="X868" s="153"/>
    </row>
    <row r="869" spans="1:24" s="155" customFormat="1" x14ac:dyDescent="0.35">
      <c r="A869" s="163"/>
      <c r="B869" s="153"/>
      <c r="C869" s="153"/>
      <c r="D869" s="153"/>
      <c r="E869" s="153"/>
      <c r="F869" s="153"/>
      <c r="G869" s="153"/>
      <c r="H869" s="153"/>
      <c r="I869" s="153"/>
      <c r="J869" s="153"/>
      <c r="K869" s="153"/>
      <c r="N869" s="153"/>
      <c r="O869" s="153"/>
      <c r="P869" s="153"/>
      <c r="Q869" s="153"/>
      <c r="R869" s="153"/>
      <c r="S869" s="156"/>
      <c r="T869" s="153"/>
      <c r="U869" s="153"/>
      <c r="V869" s="153"/>
      <c r="W869" s="153"/>
      <c r="X869" s="153"/>
    </row>
    <row r="870" spans="1:24" s="155" customFormat="1" x14ac:dyDescent="0.35">
      <c r="A870" s="163"/>
      <c r="B870" s="153"/>
      <c r="C870" s="153"/>
      <c r="D870" s="153"/>
      <c r="E870" s="153"/>
      <c r="F870" s="153"/>
      <c r="G870" s="153"/>
      <c r="H870" s="153"/>
      <c r="I870" s="153"/>
      <c r="J870" s="153"/>
      <c r="K870" s="153"/>
      <c r="N870" s="153"/>
      <c r="O870" s="153"/>
      <c r="P870" s="153"/>
      <c r="Q870" s="153"/>
      <c r="R870" s="153"/>
      <c r="S870" s="156"/>
      <c r="T870" s="153"/>
      <c r="U870" s="153"/>
      <c r="V870" s="153"/>
      <c r="W870" s="153"/>
      <c r="X870" s="153"/>
    </row>
    <row r="871" spans="1:24" s="155" customFormat="1" x14ac:dyDescent="0.35">
      <c r="A871" s="163"/>
      <c r="B871" s="153"/>
      <c r="C871" s="153"/>
      <c r="D871" s="153"/>
      <c r="E871" s="153"/>
      <c r="F871" s="153"/>
      <c r="G871" s="153"/>
      <c r="H871" s="153"/>
      <c r="I871" s="153"/>
      <c r="J871" s="153"/>
      <c r="K871" s="153"/>
      <c r="N871" s="153"/>
      <c r="O871" s="153"/>
      <c r="P871" s="153"/>
      <c r="Q871" s="153"/>
      <c r="R871" s="153"/>
      <c r="S871" s="156"/>
      <c r="T871" s="153"/>
      <c r="U871" s="153"/>
      <c r="V871" s="153"/>
      <c r="W871" s="153"/>
      <c r="X871" s="153"/>
    </row>
    <row r="872" spans="1:24" s="155" customFormat="1" x14ac:dyDescent="0.35">
      <c r="A872" s="163"/>
      <c r="B872" s="153"/>
      <c r="C872" s="153"/>
      <c r="D872" s="153"/>
      <c r="E872" s="153"/>
      <c r="F872" s="153"/>
      <c r="G872" s="153"/>
      <c r="H872" s="153"/>
      <c r="I872" s="153"/>
      <c r="J872" s="153"/>
      <c r="K872" s="153"/>
      <c r="N872" s="153"/>
      <c r="O872" s="153"/>
      <c r="P872" s="153"/>
      <c r="Q872" s="153"/>
      <c r="R872" s="153"/>
      <c r="S872" s="156"/>
      <c r="T872" s="153"/>
      <c r="U872" s="153"/>
      <c r="V872" s="153"/>
      <c r="W872" s="153"/>
      <c r="X872" s="153"/>
    </row>
    <row r="873" spans="1:24" s="155" customFormat="1" x14ac:dyDescent="0.35">
      <c r="A873" s="163"/>
      <c r="B873" s="153"/>
      <c r="C873" s="153"/>
      <c r="D873" s="153"/>
      <c r="E873" s="153"/>
      <c r="F873" s="153"/>
      <c r="G873" s="153"/>
      <c r="H873" s="153"/>
      <c r="I873" s="153"/>
      <c r="J873" s="153"/>
      <c r="K873" s="153"/>
      <c r="N873" s="153"/>
      <c r="O873" s="153"/>
      <c r="P873" s="153"/>
      <c r="Q873" s="153"/>
      <c r="R873" s="153"/>
      <c r="S873" s="156"/>
      <c r="T873" s="153"/>
      <c r="U873" s="153"/>
      <c r="V873" s="153"/>
      <c r="W873" s="153"/>
      <c r="X873" s="153"/>
    </row>
    <row r="874" spans="1:24" s="155" customFormat="1" x14ac:dyDescent="0.35">
      <c r="A874" s="163"/>
      <c r="B874" s="153"/>
      <c r="C874" s="153"/>
      <c r="D874" s="153"/>
      <c r="E874" s="153"/>
      <c r="F874" s="153"/>
      <c r="G874" s="153"/>
      <c r="H874" s="153"/>
      <c r="I874" s="153"/>
      <c r="J874" s="153"/>
      <c r="K874" s="153"/>
      <c r="N874" s="153"/>
      <c r="O874" s="153"/>
      <c r="P874" s="153"/>
      <c r="Q874" s="153"/>
      <c r="R874" s="153"/>
      <c r="S874" s="156"/>
      <c r="T874" s="153"/>
      <c r="U874" s="153"/>
      <c r="V874" s="153"/>
      <c r="W874" s="153"/>
      <c r="X874" s="153"/>
    </row>
    <row r="875" spans="1:24" s="155" customFormat="1" x14ac:dyDescent="0.35">
      <c r="A875" s="163"/>
      <c r="B875" s="153"/>
      <c r="C875" s="153"/>
      <c r="D875" s="153"/>
      <c r="E875" s="153"/>
      <c r="F875" s="153"/>
      <c r="G875" s="153"/>
      <c r="H875" s="153"/>
      <c r="I875" s="153"/>
      <c r="J875" s="153"/>
      <c r="K875" s="153"/>
      <c r="N875" s="153"/>
      <c r="O875" s="153"/>
      <c r="P875" s="153"/>
      <c r="Q875" s="153"/>
      <c r="R875" s="153"/>
      <c r="S875" s="156"/>
      <c r="T875" s="153"/>
      <c r="U875" s="153"/>
      <c r="V875" s="153"/>
      <c r="W875" s="153"/>
      <c r="X875" s="153"/>
    </row>
    <row r="876" spans="1:24" s="155" customFormat="1" x14ac:dyDescent="0.35">
      <c r="A876" s="163"/>
      <c r="B876" s="153"/>
      <c r="C876" s="153"/>
      <c r="D876" s="153"/>
      <c r="E876" s="153"/>
      <c r="F876" s="153"/>
      <c r="G876" s="153"/>
      <c r="H876" s="153"/>
      <c r="I876" s="153"/>
      <c r="J876" s="153"/>
      <c r="K876" s="153"/>
      <c r="N876" s="153"/>
      <c r="O876" s="153"/>
      <c r="P876" s="153"/>
      <c r="Q876" s="153"/>
      <c r="R876" s="153"/>
      <c r="S876" s="156"/>
      <c r="T876" s="153"/>
      <c r="U876" s="153"/>
      <c r="V876" s="153"/>
      <c r="W876" s="153"/>
      <c r="X876" s="153"/>
    </row>
    <row r="877" spans="1:24" s="155" customFormat="1" x14ac:dyDescent="0.35">
      <c r="A877" s="163"/>
      <c r="B877" s="153"/>
      <c r="C877" s="153"/>
      <c r="D877" s="153"/>
      <c r="E877" s="153"/>
      <c r="F877" s="153"/>
      <c r="G877" s="153"/>
      <c r="H877" s="153"/>
      <c r="I877" s="153"/>
      <c r="J877" s="153"/>
      <c r="K877" s="153"/>
      <c r="N877" s="153"/>
      <c r="O877" s="153"/>
      <c r="P877" s="153"/>
      <c r="Q877" s="153"/>
      <c r="R877" s="153"/>
      <c r="S877" s="156"/>
      <c r="T877" s="153"/>
      <c r="U877" s="153"/>
      <c r="V877" s="153"/>
      <c r="W877" s="153"/>
      <c r="X877" s="153"/>
    </row>
    <row r="878" spans="1:24" s="155" customFormat="1" x14ac:dyDescent="0.35">
      <c r="A878" s="163"/>
      <c r="B878" s="153"/>
      <c r="C878" s="153"/>
      <c r="D878" s="153"/>
      <c r="E878" s="153"/>
      <c r="F878" s="153"/>
      <c r="G878" s="153"/>
      <c r="H878" s="153"/>
      <c r="I878" s="153"/>
      <c r="J878" s="153"/>
      <c r="K878" s="153"/>
      <c r="N878" s="153"/>
      <c r="O878" s="153"/>
      <c r="P878" s="153"/>
      <c r="Q878" s="153"/>
      <c r="R878" s="153"/>
      <c r="S878" s="156"/>
      <c r="T878" s="153"/>
      <c r="U878" s="153"/>
      <c r="V878" s="153"/>
      <c r="W878" s="153"/>
      <c r="X878" s="153"/>
    </row>
    <row r="879" spans="1:24" s="155" customFormat="1" x14ac:dyDescent="0.35">
      <c r="A879" s="163"/>
      <c r="B879" s="153"/>
      <c r="C879" s="153"/>
      <c r="D879" s="153"/>
      <c r="E879" s="153"/>
      <c r="F879" s="153"/>
      <c r="G879" s="153"/>
      <c r="H879" s="153"/>
      <c r="I879" s="153"/>
      <c r="J879" s="153"/>
      <c r="K879" s="153"/>
      <c r="N879" s="153"/>
      <c r="O879" s="153"/>
      <c r="P879" s="153"/>
      <c r="Q879" s="153"/>
      <c r="R879" s="153"/>
      <c r="S879" s="156"/>
      <c r="T879" s="153"/>
      <c r="U879" s="153"/>
      <c r="V879" s="153"/>
      <c r="W879" s="153"/>
      <c r="X879" s="153"/>
    </row>
    <row r="880" spans="1:24" s="155" customFormat="1" x14ac:dyDescent="0.35">
      <c r="A880" s="163"/>
      <c r="B880" s="153"/>
      <c r="C880" s="153"/>
      <c r="D880" s="153"/>
      <c r="E880" s="153"/>
      <c r="F880" s="153"/>
      <c r="G880" s="153"/>
      <c r="H880" s="153"/>
      <c r="I880" s="153"/>
      <c r="J880" s="153"/>
      <c r="K880" s="153"/>
      <c r="N880" s="153"/>
      <c r="O880" s="153"/>
      <c r="P880" s="153"/>
      <c r="Q880" s="153"/>
      <c r="R880" s="153"/>
      <c r="S880" s="156"/>
      <c r="T880" s="153"/>
      <c r="U880" s="153"/>
      <c r="V880" s="153"/>
      <c r="W880" s="153"/>
      <c r="X880" s="153"/>
    </row>
    <row r="881" spans="1:24" s="155" customFormat="1" x14ac:dyDescent="0.35">
      <c r="A881" s="163"/>
      <c r="B881" s="153"/>
      <c r="C881" s="153"/>
      <c r="D881" s="153"/>
      <c r="E881" s="153"/>
      <c r="F881" s="153"/>
      <c r="G881" s="153"/>
      <c r="H881" s="153"/>
      <c r="I881" s="153"/>
      <c r="J881" s="153"/>
      <c r="K881" s="153"/>
      <c r="N881" s="153"/>
      <c r="O881" s="153"/>
      <c r="P881" s="153"/>
      <c r="Q881" s="153"/>
      <c r="R881" s="153"/>
      <c r="S881" s="156"/>
      <c r="T881" s="153"/>
      <c r="U881" s="153"/>
      <c r="V881" s="153"/>
      <c r="W881" s="153"/>
      <c r="X881" s="153"/>
    </row>
    <row r="882" spans="1:24" s="155" customFormat="1" x14ac:dyDescent="0.35">
      <c r="A882" s="163"/>
      <c r="B882" s="153"/>
      <c r="C882" s="153"/>
      <c r="D882" s="153"/>
      <c r="E882" s="153"/>
      <c r="F882" s="153"/>
      <c r="G882" s="153"/>
      <c r="H882" s="153"/>
      <c r="I882" s="153"/>
      <c r="J882" s="153"/>
      <c r="K882" s="153"/>
      <c r="N882" s="153"/>
      <c r="O882" s="153"/>
      <c r="P882" s="153"/>
      <c r="Q882" s="153"/>
      <c r="R882" s="153"/>
      <c r="S882" s="156"/>
      <c r="T882" s="153"/>
      <c r="U882" s="153"/>
      <c r="V882" s="153"/>
      <c r="W882" s="153"/>
      <c r="X882" s="153"/>
    </row>
    <row r="883" spans="1:24" s="155" customFormat="1" x14ac:dyDescent="0.35">
      <c r="A883" s="163"/>
      <c r="B883" s="153"/>
      <c r="C883" s="153"/>
      <c r="D883" s="153"/>
      <c r="E883" s="153"/>
      <c r="F883" s="153"/>
      <c r="G883" s="153"/>
      <c r="H883" s="153"/>
      <c r="I883" s="153"/>
      <c r="J883" s="153"/>
      <c r="K883" s="153"/>
      <c r="N883" s="153"/>
      <c r="O883" s="153"/>
      <c r="P883" s="153"/>
      <c r="Q883" s="153"/>
      <c r="R883" s="153"/>
      <c r="S883" s="156"/>
      <c r="T883" s="153"/>
      <c r="U883" s="153"/>
      <c r="V883" s="153"/>
      <c r="W883" s="153"/>
      <c r="X883" s="153"/>
    </row>
    <row r="884" spans="1:24" s="155" customFormat="1" x14ac:dyDescent="0.35">
      <c r="A884" s="163"/>
      <c r="B884" s="153"/>
      <c r="C884" s="153"/>
      <c r="D884" s="153"/>
      <c r="E884" s="153"/>
      <c r="F884" s="153"/>
      <c r="G884" s="153"/>
      <c r="H884" s="153"/>
      <c r="I884" s="153"/>
      <c r="J884" s="153"/>
      <c r="K884" s="153"/>
      <c r="N884" s="153"/>
      <c r="O884" s="153"/>
      <c r="P884" s="153"/>
      <c r="Q884" s="153"/>
      <c r="R884" s="153"/>
      <c r="S884" s="156"/>
      <c r="T884" s="153"/>
      <c r="U884" s="153"/>
      <c r="V884" s="153"/>
      <c r="W884" s="153"/>
      <c r="X884" s="153"/>
    </row>
    <row r="885" spans="1:24" s="155" customFormat="1" x14ac:dyDescent="0.35">
      <c r="A885" s="163"/>
      <c r="B885" s="153"/>
      <c r="C885" s="153"/>
      <c r="D885" s="153"/>
      <c r="E885" s="153"/>
      <c r="F885" s="153"/>
      <c r="G885" s="153"/>
      <c r="H885" s="153"/>
      <c r="I885" s="153"/>
      <c r="J885" s="153"/>
      <c r="K885" s="153"/>
      <c r="N885" s="153"/>
      <c r="O885" s="153"/>
      <c r="P885" s="153"/>
      <c r="Q885" s="153"/>
      <c r="R885" s="153"/>
      <c r="S885" s="156"/>
      <c r="T885" s="153"/>
      <c r="U885" s="153"/>
      <c r="V885" s="153"/>
      <c r="W885" s="153"/>
      <c r="X885" s="153"/>
    </row>
    <row r="886" spans="1:24" s="155" customFormat="1" x14ac:dyDescent="0.35">
      <c r="A886" s="163"/>
      <c r="B886" s="153"/>
      <c r="C886" s="153"/>
      <c r="D886" s="153"/>
      <c r="E886" s="153"/>
      <c r="F886" s="153"/>
      <c r="G886" s="153"/>
      <c r="H886" s="153"/>
      <c r="I886" s="153"/>
      <c r="J886" s="153"/>
      <c r="K886" s="153"/>
      <c r="N886" s="153"/>
      <c r="O886" s="153"/>
      <c r="P886" s="153"/>
      <c r="Q886" s="153"/>
      <c r="R886" s="153"/>
      <c r="S886" s="156"/>
      <c r="T886" s="153"/>
      <c r="U886" s="153"/>
      <c r="V886" s="153"/>
      <c r="W886" s="153"/>
      <c r="X886" s="153"/>
    </row>
    <row r="887" spans="1:24" s="155" customFormat="1" x14ac:dyDescent="0.35">
      <c r="A887" s="163"/>
      <c r="B887" s="153"/>
      <c r="C887" s="153"/>
      <c r="D887" s="153"/>
      <c r="E887" s="153"/>
      <c r="F887" s="153"/>
      <c r="G887" s="153"/>
      <c r="H887" s="153"/>
      <c r="I887" s="153"/>
      <c r="J887" s="153"/>
      <c r="K887" s="153"/>
      <c r="N887" s="153"/>
      <c r="O887" s="153"/>
      <c r="P887" s="153"/>
      <c r="Q887" s="153"/>
      <c r="R887" s="153"/>
      <c r="S887" s="156"/>
      <c r="T887" s="153"/>
      <c r="U887" s="153"/>
      <c r="V887" s="153"/>
      <c r="W887" s="153"/>
      <c r="X887" s="153"/>
    </row>
    <row r="888" spans="1:24" s="155" customFormat="1" x14ac:dyDescent="0.35">
      <c r="A888" s="163"/>
      <c r="B888" s="153"/>
      <c r="C888" s="153"/>
      <c r="D888" s="153"/>
      <c r="E888" s="153"/>
      <c r="F888" s="153"/>
      <c r="G888" s="153"/>
      <c r="H888" s="153"/>
      <c r="I888" s="153"/>
      <c r="J888" s="153"/>
      <c r="K888" s="153"/>
      <c r="N888" s="153"/>
      <c r="O888" s="153"/>
      <c r="P888" s="153"/>
      <c r="Q888" s="153"/>
      <c r="R888" s="153"/>
      <c r="S888" s="156"/>
      <c r="T888" s="153"/>
      <c r="U888" s="153"/>
      <c r="V888" s="153"/>
      <c r="W888" s="153"/>
      <c r="X888" s="153"/>
    </row>
    <row r="889" spans="1:24" s="155" customFormat="1" x14ac:dyDescent="0.35">
      <c r="A889" s="163"/>
      <c r="B889" s="153"/>
      <c r="C889" s="153"/>
      <c r="D889" s="153"/>
      <c r="E889" s="153"/>
      <c r="F889" s="153"/>
      <c r="G889" s="153"/>
      <c r="H889" s="153"/>
      <c r="I889" s="153"/>
      <c r="J889" s="153"/>
      <c r="K889" s="153"/>
      <c r="N889" s="153"/>
      <c r="O889" s="153"/>
      <c r="P889" s="153"/>
      <c r="Q889" s="153"/>
      <c r="R889" s="153"/>
      <c r="S889" s="156"/>
      <c r="T889" s="153"/>
      <c r="U889" s="153"/>
      <c r="V889" s="153"/>
      <c r="W889" s="153"/>
      <c r="X889" s="153"/>
    </row>
    <row r="890" spans="1:24" s="155" customFormat="1" x14ac:dyDescent="0.35">
      <c r="A890" s="163"/>
      <c r="B890" s="153"/>
      <c r="C890" s="153"/>
      <c r="D890" s="153"/>
      <c r="E890" s="153"/>
      <c r="F890" s="153"/>
      <c r="G890" s="153"/>
      <c r="H890" s="153"/>
      <c r="I890" s="153"/>
      <c r="J890" s="153"/>
      <c r="K890" s="153"/>
      <c r="N890" s="153"/>
      <c r="O890" s="153"/>
      <c r="P890" s="153"/>
      <c r="Q890" s="153"/>
      <c r="R890" s="153"/>
      <c r="S890" s="156"/>
      <c r="T890" s="153"/>
      <c r="U890" s="153"/>
      <c r="V890" s="153"/>
      <c r="W890" s="153"/>
      <c r="X890" s="153"/>
    </row>
    <row r="891" spans="1:24" s="155" customFormat="1" x14ac:dyDescent="0.35">
      <c r="A891" s="163"/>
      <c r="B891" s="153"/>
      <c r="C891" s="153"/>
      <c r="D891" s="153"/>
      <c r="E891" s="153"/>
      <c r="F891" s="153"/>
      <c r="G891" s="153"/>
      <c r="H891" s="153"/>
      <c r="I891" s="153"/>
      <c r="J891" s="153"/>
      <c r="K891" s="153"/>
      <c r="N891" s="153"/>
      <c r="O891" s="153"/>
      <c r="P891" s="153"/>
      <c r="Q891" s="153"/>
      <c r="R891" s="153"/>
      <c r="S891" s="156"/>
      <c r="T891" s="153"/>
      <c r="U891" s="153"/>
      <c r="V891" s="153"/>
      <c r="W891" s="153"/>
      <c r="X891" s="153"/>
    </row>
    <row r="892" spans="1:24" s="155" customFormat="1" x14ac:dyDescent="0.35">
      <c r="A892" s="163"/>
      <c r="B892" s="153"/>
      <c r="C892" s="153"/>
      <c r="D892" s="153"/>
      <c r="E892" s="153"/>
      <c r="F892" s="153"/>
      <c r="G892" s="153"/>
      <c r="H892" s="153"/>
      <c r="I892" s="153"/>
      <c r="J892" s="153"/>
      <c r="K892" s="153"/>
      <c r="N892" s="153"/>
      <c r="O892" s="153"/>
      <c r="P892" s="153"/>
      <c r="Q892" s="153"/>
      <c r="R892" s="153"/>
      <c r="S892" s="156"/>
      <c r="T892" s="153"/>
      <c r="U892" s="153"/>
      <c r="V892" s="153"/>
      <c r="W892" s="153"/>
      <c r="X892" s="153"/>
    </row>
    <row r="893" spans="1:24" s="155" customFormat="1" x14ac:dyDescent="0.35">
      <c r="A893" s="163"/>
      <c r="B893" s="153"/>
      <c r="C893" s="153"/>
      <c r="D893" s="153"/>
      <c r="E893" s="153"/>
      <c r="F893" s="153"/>
      <c r="G893" s="153"/>
      <c r="H893" s="153"/>
      <c r="I893" s="153"/>
      <c r="J893" s="153"/>
      <c r="K893" s="153"/>
      <c r="N893" s="153"/>
      <c r="O893" s="153"/>
      <c r="P893" s="153"/>
      <c r="Q893" s="153"/>
      <c r="R893" s="153"/>
      <c r="S893" s="156"/>
      <c r="T893" s="153"/>
      <c r="U893" s="153"/>
      <c r="V893" s="153"/>
      <c r="W893" s="153"/>
      <c r="X893" s="153"/>
    </row>
    <row r="894" spans="1:24" s="155" customFormat="1" x14ac:dyDescent="0.35">
      <c r="A894" s="163"/>
      <c r="B894" s="153"/>
      <c r="C894" s="153"/>
      <c r="D894" s="153"/>
      <c r="E894" s="153"/>
      <c r="F894" s="153"/>
      <c r="G894" s="153"/>
      <c r="H894" s="153"/>
      <c r="I894" s="153"/>
      <c r="J894" s="153"/>
      <c r="K894" s="153"/>
      <c r="N894" s="153"/>
      <c r="O894" s="153"/>
      <c r="P894" s="153"/>
      <c r="Q894" s="153"/>
      <c r="R894" s="153"/>
      <c r="S894" s="156"/>
      <c r="T894" s="153"/>
      <c r="U894" s="153"/>
      <c r="V894" s="153"/>
      <c r="W894" s="153"/>
      <c r="X894" s="153"/>
    </row>
    <row r="895" spans="1:24" s="155" customFormat="1" x14ac:dyDescent="0.35">
      <c r="A895" s="163"/>
      <c r="B895" s="153"/>
      <c r="C895" s="153"/>
      <c r="D895" s="153"/>
      <c r="E895" s="153"/>
      <c r="F895" s="153"/>
      <c r="G895" s="153"/>
      <c r="H895" s="153"/>
      <c r="I895" s="153"/>
      <c r="J895" s="153"/>
      <c r="K895" s="153"/>
      <c r="N895" s="153"/>
      <c r="O895" s="153"/>
      <c r="P895" s="153"/>
      <c r="Q895" s="153"/>
      <c r="R895" s="153"/>
      <c r="S895" s="156"/>
      <c r="T895" s="153"/>
      <c r="U895" s="153"/>
      <c r="V895" s="153"/>
      <c r="W895" s="153"/>
      <c r="X895" s="153"/>
    </row>
    <row r="896" spans="1:24" s="155" customFormat="1" x14ac:dyDescent="0.35">
      <c r="A896" s="163"/>
      <c r="B896" s="153"/>
      <c r="C896" s="153"/>
      <c r="D896" s="153"/>
      <c r="E896" s="153"/>
      <c r="F896" s="153"/>
      <c r="G896" s="153"/>
      <c r="H896" s="153"/>
      <c r="I896" s="153"/>
      <c r="J896" s="153"/>
      <c r="K896" s="153"/>
      <c r="N896" s="153"/>
      <c r="O896" s="153"/>
      <c r="P896" s="153"/>
      <c r="Q896" s="153"/>
      <c r="R896" s="153"/>
      <c r="S896" s="156"/>
      <c r="T896" s="153"/>
      <c r="U896" s="153"/>
      <c r="V896" s="153"/>
      <c r="W896" s="153"/>
      <c r="X896" s="153"/>
    </row>
    <row r="897" spans="1:24" s="155" customFormat="1" x14ac:dyDescent="0.35">
      <c r="A897" s="163"/>
      <c r="B897" s="153"/>
      <c r="C897" s="153"/>
      <c r="D897" s="153"/>
      <c r="E897" s="153"/>
      <c r="F897" s="153"/>
      <c r="G897" s="153"/>
      <c r="H897" s="153"/>
      <c r="I897" s="153"/>
      <c r="J897" s="153"/>
      <c r="K897" s="153"/>
      <c r="N897" s="153"/>
      <c r="O897" s="153"/>
      <c r="P897" s="153"/>
      <c r="Q897" s="153"/>
      <c r="R897" s="153"/>
      <c r="S897" s="156"/>
      <c r="T897" s="153"/>
      <c r="U897" s="153"/>
      <c r="V897" s="153"/>
      <c r="W897" s="153"/>
      <c r="X897" s="153"/>
    </row>
    <row r="898" spans="1:24" s="155" customFormat="1" x14ac:dyDescent="0.35">
      <c r="A898" s="163"/>
      <c r="B898" s="153"/>
      <c r="C898" s="153"/>
      <c r="D898" s="153"/>
      <c r="E898" s="153"/>
      <c r="F898" s="153"/>
      <c r="G898" s="153"/>
      <c r="H898" s="153"/>
      <c r="I898" s="153"/>
      <c r="J898" s="153"/>
      <c r="K898" s="153"/>
      <c r="N898" s="153"/>
      <c r="O898" s="153"/>
      <c r="P898" s="153"/>
      <c r="Q898" s="153"/>
      <c r="R898" s="153"/>
      <c r="S898" s="156"/>
      <c r="T898" s="153"/>
      <c r="U898" s="153"/>
      <c r="V898" s="153"/>
      <c r="W898" s="153"/>
      <c r="X898" s="153"/>
    </row>
    <row r="899" spans="1:24" s="155" customFormat="1" x14ac:dyDescent="0.35">
      <c r="A899" s="163"/>
      <c r="B899" s="153"/>
      <c r="C899" s="153"/>
      <c r="D899" s="153"/>
      <c r="E899" s="153"/>
      <c r="F899" s="153"/>
      <c r="G899" s="153"/>
      <c r="H899" s="153"/>
      <c r="I899" s="153"/>
      <c r="J899" s="153"/>
      <c r="K899" s="153"/>
      <c r="N899" s="153"/>
      <c r="O899" s="153"/>
      <c r="P899" s="153"/>
      <c r="Q899" s="153"/>
      <c r="R899" s="153"/>
      <c r="S899" s="156"/>
      <c r="T899" s="153"/>
      <c r="U899" s="153"/>
      <c r="V899" s="153"/>
      <c r="W899" s="153"/>
      <c r="X899" s="153"/>
    </row>
    <row r="900" spans="1:24" s="155" customFormat="1" x14ac:dyDescent="0.35">
      <c r="A900" s="163"/>
      <c r="B900" s="153"/>
      <c r="C900" s="153"/>
      <c r="D900" s="153"/>
      <c r="E900" s="153"/>
      <c r="F900" s="153"/>
      <c r="G900" s="153"/>
      <c r="H900" s="153"/>
      <c r="I900" s="153"/>
      <c r="J900" s="153"/>
      <c r="K900" s="153"/>
      <c r="N900" s="153"/>
      <c r="O900" s="153"/>
      <c r="P900" s="153"/>
      <c r="Q900" s="153"/>
      <c r="R900" s="153"/>
      <c r="S900" s="156"/>
      <c r="T900" s="153"/>
      <c r="U900" s="153"/>
      <c r="V900" s="153"/>
      <c r="W900" s="153"/>
      <c r="X900" s="153"/>
    </row>
    <row r="901" spans="1:24" s="155" customFormat="1" x14ac:dyDescent="0.35">
      <c r="A901" s="163"/>
      <c r="B901" s="153"/>
      <c r="C901" s="153"/>
      <c r="D901" s="153"/>
      <c r="E901" s="153"/>
      <c r="F901" s="153"/>
      <c r="G901" s="153"/>
      <c r="H901" s="153"/>
      <c r="I901" s="153"/>
      <c r="J901" s="153"/>
      <c r="K901" s="153"/>
      <c r="N901" s="153"/>
      <c r="O901" s="153"/>
      <c r="P901" s="153"/>
      <c r="Q901" s="153"/>
      <c r="R901" s="153"/>
      <c r="S901" s="156"/>
      <c r="T901" s="153"/>
      <c r="U901" s="153"/>
      <c r="V901" s="153"/>
      <c r="W901" s="153"/>
      <c r="X901" s="153"/>
    </row>
    <row r="902" spans="1:24" s="155" customFormat="1" x14ac:dyDescent="0.35">
      <c r="A902" s="163"/>
      <c r="B902" s="153"/>
      <c r="C902" s="153"/>
      <c r="D902" s="153"/>
      <c r="E902" s="153"/>
      <c r="F902" s="153"/>
      <c r="G902" s="153"/>
      <c r="H902" s="153"/>
      <c r="I902" s="153"/>
      <c r="J902" s="153"/>
      <c r="K902" s="153"/>
      <c r="N902" s="153"/>
      <c r="O902" s="153"/>
      <c r="P902" s="153"/>
      <c r="Q902" s="153"/>
      <c r="R902" s="153"/>
      <c r="S902" s="156"/>
      <c r="T902" s="153"/>
      <c r="U902" s="153"/>
      <c r="V902" s="153"/>
      <c r="W902" s="153"/>
      <c r="X902" s="153"/>
    </row>
    <row r="903" spans="1:24" s="155" customFormat="1" x14ac:dyDescent="0.35">
      <c r="A903" s="163"/>
      <c r="B903" s="153"/>
      <c r="C903" s="153"/>
      <c r="D903" s="153"/>
      <c r="E903" s="153"/>
      <c r="F903" s="153"/>
      <c r="G903" s="153"/>
      <c r="H903" s="153"/>
      <c r="I903" s="153"/>
      <c r="J903" s="153"/>
      <c r="K903" s="153"/>
      <c r="N903" s="153"/>
      <c r="O903" s="153"/>
      <c r="P903" s="153"/>
      <c r="Q903" s="153"/>
      <c r="R903" s="153"/>
      <c r="S903" s="156"/>
      <c r="T903" s="153"/>
      <c r="U903" s="153"/>
      <c r="V903" s="153"/>
      <c r="W903" s="153"/>
      <c r="X903" s="153"/>
    </row>
    <row r="904" spans="1:24" s="155" customFormat="1" x14ac:dyDescent="0.35">
      <c r="A904" s="163"/>
      <c r="B904" s="153"/>
      <c r="C904" s="153"/>
      <c r="D904" s="153"/>
      <c r="E904" s="153"/>
      <c r="F904" s="153"/>
      <c r="G904" s="153"/>
      <c r="H904" s="153"/>
      <c r="I904" s="153"/>
      <c r="J904" s="153"/>
      <c r="K904" s="153"/>
      <c r="N904" s="153"/>
      <c r="O904" s="153"/>
      <c r="P904" s="153"/>
      <c r="Q904" s="153"/>
      <c r="R904" s="153"/>
      <c r="S904" s="156"/>
      <c r="T904" s="153"/>
      <c r="U904" s="153"/>
      <c r="V904" s="153"/>
      <c r="W904" s="153"/>
      <c r="X904" s="153"/>
    </row>
    <row r="905" spans="1:24" s="155" customFormat="1" x14ac:dyDescent="0.35">
      <c r="A905" s="163"/>
      <c r="B905" s="153"/>
      <c r="C905" s="153"/>
      <c r="D905" s="153"/>
      <c r="E905" s="153"/>
      <c r="F905" s="153"/>
      <c r="G905" s="153"/>
      <c r="H905" s="153"/>
      <c r="I905" s="153"/>
      <c r="J905" s="153"/>
      <c r="K905" s="153"/>
      <c r="N905" s="153"/>
      <c r="O905" s="153"/>
      <c r="P905" s="153"/>
      <c r="Q905" s="153"/>
      <c r="R905" s="153"/>
      <c r="S905" s="156"/>
      <c r="T905" s="153"/>
      <c r="U905" s="153"/>
      <c r="V905" s="153"/>
      <c r="W905" s="153"/>
      <c r="X905" s="153"/>
    </row>
    <row r="906" spans="1:24" s="155" customFormat="1" x14ac:dyDescent="0.35">
      <c r="A906" s="163"/>
      <c r="B906" s="153"/>
      <c r="C906" s="153"/>
      <c r="D906" s="153"/>
      <c r="E906" s="153"/>
      <c r="F906" s="153"/>
      <c r="G906" s="153"/>
      <c r="H906" s="153"/>
      <c r="I906" s="153"/>
      <c r="J906" s="153"/>
      <c r="K906" s="153"/>
      <c r="N906" s="153"/>
      <c r="O906" s="153"/>
      <c r="P906" s="153"/>
      <c r="Q906" s="153"/>
      <c r="R906" s="153"/>
      <c r="S906" s="156"/>
      <c r="T906" s="153"/>
      <c r="U906" s="153"/>
      <c r="V906" s="153"/>
      <c r="W906" s="153"/>
      <c r="X906" s="153"/>
    </row>
    <row r="907" spans="1:24" s="155" customFormat="1" x14ac:dyDescent="0.35">
      <c r="A907" s="163"/>
      <c r="B907" s="153"/>
      <c r="C907" s="153"/>
      <c r="D907" s="153"/>
      <c r="E907" s="153"/>
      <c r="F907" s="153"/>
      <c r="G907" s="153"/>
      <c r="H907" s="153"/>
      <c r="I907" s="153"/>
      <c r="J907" s="153"/>
      <c r="K907" s="153"/>
      <c r="N907" s="153"/>
      <c r="O907" s="153"/>
      <c r="P907" s="153"/>
      <c r="Q907" s="153"/>
      <c r="R907" s="153"/>
      <c r="S907" s="156"/>
      <c r="T907" s="153"/>
      <c r="U907" s="153"/>
      <c r="V907" s="153"/>
      <c r="W907" s="153"/>
      <c r="X907" s="153"/>
    </row>
    <row r="908" spans="1:24" s="155" customFormat="1" x14ac:dyDescent="0.35">
      <c r="A908" s="163"/>
      <c r="B908" s="153"/>
      <c r="C908" s="153"/>
      <c r="D908" s="153"/>
      <c r="E908" s="153"/>
      <c r="F908" s="153"/>
      <c r="G908" s="153"/>
      <c r="H908" s="153"/>
      <c r="I908" s="153"/>
      <c r="J908" s="153"/>
      <c r="K908" s="153"/>
      <c r="N908" s="153"/>
      <c r="O908" s="153"/>
      <c r="P908" s="153"/>
      <c r="Q908" s="153"/>
      <c r="R908" s="153"/>
      <c r="S908" s="156"/>
      <c r="T908" s="153"/>
      <c r="U908" s="153"/>
      <c r="V908" s="153"/>
      <c r="W908" s="153"/>
      <c r="X908" s="153"/>
    </row>
    <row r="909" spans="1:24" s="155" customFormat="1" x14ac:dyDescent="0.35">
      <c r="A909" s="163"/>
      <c r="B909" s="153"/>
      <c r="C909" s="153"/>
      <c r="D909" s="153"/>
      <c r="E909" s="153"/>
      <c r="F909" s="153"/>
      <c r="G909" s="153"/>
      <c r="H909" s="153"/>
      <c r="I909" s="153"/>
      <c r="J909" s="153"/>
      <c r="K909" s="153"/>
      <c r="N909" s="153"/>
      <c r="O909" s="153"/>
      <c r="P909" s="153"/>
      <c r="Q909" s="153"/>
      <c r="R909" s="153"/>
      <c r="S909" s="156"/>
      <c r="T909" s="153"/>
      <c r="U909" s="153"/>
      <c r="V909" s="153"/>
      <c r="W909" s="153"/>
      <c r="X909" s="153"/>
    </row>
    <row r="910" spans="1:24" s="155" customFormat="1" x14ac:dyDescent="0.35">
      <c r="A910" s="163"/>
      <c r="B910" s="153"/>
      <c r="C910" s="153"/>
      <c r="D910" s="153"/>
      <c r="E910" s="153"/>
      <c r="F910" s="153"/>
      <c r="G910" s="153"/>
      <c r="H910" s="153"/>
      <c r="I910" s="153"/>
      <c r="J910" s="153"/>
      <c r="K910" s="153"/>
      <c r="N910" s="153"/>
      <c r="O910" s="153"/>
      <c r="P910" s="153"/>
      <c r="Q910" s="153"/>
      <c r="R910" s="153"/>
      <c r="S910" s="156"/>
      <c r="T910" s="153"/>
      <c r="U910" s="153"/>
      <c r="V910" s="153"/>
      <c r="W910" s="153"/>
      <c r="X910" s="153"/>
    </row>
    <row r="911" spans="1:24" s="155" customFormat="1" x14ac:dyDescent="0.35">
      <c r="A911" s="163"/>
      <c r="B911" s="153"/>
      <c r="C911" s="153"/>
      <c r="D911" s="153"/>
      <c r="E911" s="153"/>
      <c r="F911" s="153"/>
      <c r="G911" s="153"/>
      <c r="H911" s="153"/>
      <c r="I911" s="153"/>
      <c r="J911" s="153"/>
      <c r="K911" s="153"/>
      <c r="N911" s="153"/>
      <c r="O911" s="153"/>
      <c r="P911" s="153"/>
      <c r="Q911" s="153"/>
      <c r="R911" s="153"/>
      <c r="S911" s="156"/>
      <c r="T911" s="153"/>
      <c r="U911" s="153"/>
      <c r="V911" s="153"/>
      <c r="W911" s="153"/>
      <c r="X911" s="153"/>
    </row>
    <row r="912" spans="1:24" s="155" customFormat="1" x14ac:dyDescent="0.35">
      <c r="A912" s="163"/>
      <c r="B912" s="153"/>
      <c r="C912" s="153"/>
      <c r="D912" s="153"/>
      <c r="E912" s="153"/>
      <c r="F912" s="153"/>
      <c r="G912" s="153"/>
      <c r="H912" s="153"/>
      <c r="I912" s="153"/>
      <c r="J912" s="153"/>
      <c r="K912" s="153"/>
      <c r="N912" s="153"/>
      <c r="O912" s="153"/>
      <c r="P912" s="153"/>
      <c r="Q912" s="153"/>
      <c r="R912" s="153"/>
      <c r="S912" s="156"/>
      <c r="T912" s="153"/>
      <c r="U912" s="153"/>
      <c r="V912" s="153"/>
      <c r="W912" s="153"/>
      <c r="X912" s="153"/>
    </row>
    <row r="913" spans="1:24" s="155" customFormat="1" x14ac:dyDescent="0.35">
      <c r="A913" s="163"/>
      <c r="B913" s="153"/>
      <c r="C913" s="153"/>
      <c r="D913" s="153"/>
      <c r="E913" s="153"/>
      <c r="F913" s="153"/>
      <c r="G913" s="153"/>
      <c r="H913" s="153"/>
      <c r="I913" s="153"/>
      <c r="J913" s="153"/>
      <c r="K913" s="153"/>
      <c r="N913" s="153"/>
      <c r="O913" s="153"/>
      <c r="P913" s="153"/>
      <c r="Q913" s="153"/>
      <c r="R913" s="153"/>
      <c r="S913" s="156"/>
      <c r="T913" s="153"/>
      <c r="U913" s="153"/>
      <c r="V913" s="153"/>
      <c r="W913" s="153"/>
      <c r="X913" s="153"/>
    </row>
    <row r="914" spans="1:24" s="155" customFormat="1" x14ac:dyDescent="0.35">
      <c r="A914" s="163"/>
      <c r="B914" s="153"/>
      <c r="C914" s="153"/>
      <c r="D914" s="153"/>
      <c r="E914" s="153"/>
      <c r="F914" s="153"/>
      <c r="G914" s="153"/>
      <c r="H914" s="153"/>
      <c r="I914" s="153"/>
      <c r="J914" s="153"/>
      <c r="K914" s="153"/>
      <c r="N914" s="153"/>
      <c r="O914" s="153"/>
      <c r="P914" s="153"/>
      <c r="Q914" s="153"/>
      <c r="R914" s="153"/>
      <c r="S914" s="156"/>
      <c r="T914" s="153"/>
      <c r="U914" s="153"/>
      <c r="V914" s="153"/>
      <c r="W914" s="153"/>
      <c r="X914" s="153"/>
    </row>
    <row r="915" spans="1:24" s="155" customFormat="1" x14ac:dyDescent="0.35">
      <c r="A915" s="163"/>
      <c r="B915" s="153"/>
      <c r="C915" s="153"/>
      <c r="D915" s="153"/>
      <c r="E915" s="153"/>
      <c r="F915" s="153"/>
      <c r="G915" s="153"/>
      <c r="H915" s="153"/>
      <c r="I915" s="153"/>
      <c r="J915" s="153"/>
      <c r="K915" s="153"/>
      <c r="N915" s="153"/>
      <c r="O915" s="153"/>
      <c r="P915" s="153"/>
      <c r="Q915" s="153"/>
      <c r="R915" s="153"/>
      <c r="S915" s="156"/>
      <c r="T915" s="153"/>
      <c r="U915" s="153"/>
      <c r="V915" s="153"/>
      <c r="W915" s="153"/>
      <c r="X915" s="153"/>
    </row>
    <row r="916" spans="1:24" s="155" customFormat="1" x14ac:dyDescent="0.35">
      <c r="A916" s="163"/>
      <c r="B916" s="153"/>
      <c r="C916" s="153"/>
      <c r="D916" s="153"/>
      <c r="E916" s="153"/>
      <c r="F916" s="153"/>
      <c r="G916" s="153"/>
      <c r="H916" s="153"/>
      <c r="I916" s="153"/>
      <c r="J916" s="153"/>
      <c r="K916" s="153"/>
      <c r="N916" s="153"/>
      <c r="O916" s="153"/>
      <c r="P916" s="153"/>
      <c r="Q916" s="153"/>
      <c r="R916" s="153"/>
      <c r="S916" s="156"/>
      <c r="T916" s="153"/>
      <c r="U916" s="153"/>
      <c r="V916" s="153"/>
      <c r="W916" s="153"/>
      <c r="X916" s="153"/>
    </row>
    <row r="917" spans="1:24" s="155" customFormat="1" x14ac:dyDescent="0.35">
      <c r="A917" s="163"/>
      <c r="B917" s="153"/>
      <c r="C917" s="153"/>
      <c r="D917" s="153"/>
      <c r="E917" s="153"/>
      <c r="F917" s="153"/>
      <c r="G917" s="153"/>
      <c r="H917" s="153"/>
      <c r="I917" s="153"/>
      <c r="J917" s="153"/>
      <c r="K917" s="153"/>
      <c r="N917" s="153"/>
      <c r="O917" s="153"/>
      <c r="P917" s="153"/>
      <c r="Q917" s="153"/>
      <c r="R917" s="153"/>
      <c r="S917" s="156"/>
      <c r="T917" s="153"/>
      <c r="U917" s="153"/>
      <c r="V917" s="153"/>
      <c r="W917" s="153"/>
      <c r="X917" s="153"/>
    </row>
    <row r="918" spans="1:24" s="155" customFormat="1" x14ac:dyDescent="0.35">
      <c r="A918" s="163"/>
      <c r="B918" s="153"/>
      <c r="C918" s="153"/>
      <c r="D918" s="153"/>
      <c r="E918" s="153"/>
      <c r="F918" s="153"/>
      <c r="G918" s="153"/>
      <c r="H918" s="153"/>
      <c r="I918" s="153"/>
      <c r="J918" s="153"/>
      <c r="K918" s="153"/>
      <c r="N918" s="153"/>
      <c r="O918" s="153"/>
      <c r="P918" s="153"/>
      <c r="Q918" s="153"/>
      <c r="R918" s="153"/>
      <c r="S918" s="156"/>
      <c r="T918" s="153"/>
      <c r="U918" s="153"/>
      <c r="V918" s="153"/>
      <c r="W918" s="153"/>
      <c r="X918" s="153"/>
    </row>
    <row r="919" spans="1:24" s="155" customFormat="1" x14ac:dyDescent="0.35">
      <c r="A919" s="163"/>
      <c r="B919" s="153"/>
      <c r="C919" s="153"/>
      <c r="D919" s="153"/>
      <c r="E919" s="153"/>
      <c r="F919" s="153"/>
      <c r="G919" s="153"/>
      <c r="H919" s="153"/>
      <c r="I919" s="153"/>
      <c r="J919" s="153"/>
      <c r="K919" s="153"/>
      <c r="N919" s="153"/>
      <c r="O919" s="153"/>
      <c r="P919" s="153"/>
      <c r="Q919" s="153"/>
      <c r="R919" s="153"/>
      <c r="S919" s="156"/>
      <c r="T919" s="153"/>
      <c r="U919" s="153"/>
      <c r="V919" s="153"/>
      <c r="W919" s="153"/>
      <c r="X919" s="153"/>
    </row>
    <row r="920" spans="1:24" s="155" customFormat="1" x14ac:dyDescent="0.35">
      <c r="A920" s="163"/>
      <c r="B920" s="153"/>
      <c r="C920" s="153"/>
      <c r="D920" s="153"/>
      <c r="E920" s="153"/>
      <c r="F920" s="153"/>
      <c r="G920" s="153"/>
      <c r="H920" s="153"/>
      <c r="I920" s="153"/>
      <c r="J920" s="153"/>
      <c r="K920" s="153"/>
      <c r="N920" s="153"/>
      <c r="O920" s="153"/>
      <c r="P920" s="153"/>
      <c r="Q920" s="153"/>
      <c r="R920" s="153"/>
      <c r="S920" s="156"/>
      <c r="T920" s="153"/>
      <c r="U920" s="153"/>
      <c r="V920" s="153"/>
      <c r="W920" s="153"/>
      <c r="X920" s="153"/>
    </row>
    <row r="921" spans="1:24" s="155" customFormat="1" x14ac:dyDescent="0.35">
      <c r="A921" s="163"/>
      <c r="B921" s="153"/>
      <c r="C921" s="153"/>
      <c r="D921" s="153"/>
      <c r="E921" s="153"/>
      <c r="F921" s="153"/>
      <c r="G921" s="153"/>
      <c r="H921" s="153"/>
      <c r="I921" s="153"/>
      <c r="J921" s="153"/>
      <c r="K921" s="153"/>
      <c r="N921" s="153"/>
      <c r="O921" s="153"/>
      <c r="P921" s="153"/>
      <c r="Q921" s="153"/>
      <c r="R921" s="153"/>
      <c r="S921" s="156"/>
      <c r="T921" s="153"/>
      <c r="U921" s="153"/>
      <c r="V921" s="153"/>
      <c r="W921" s="153"/>
      <c r="X921" s="153"/>
    </row>
    <row r="922" spans="1:24" s="155" customFormat="1" x14ac:dyDescent="0.35">
      <c r="A922" s="163"/>
      <c r="B922" s="153"/>
      <c r="C922" s="153"/>
      <c r="D922" s="153"/>
      <c r="E922" s="153"/>
      <c r="F922" s="153"/>
      <c r="G922" s="153"/>
      <c r="H922" s="153"/>
      <c r="I922" s="153"/>
      <c r="J922" s="153"/>
      <c r="K922" s="153"/>
      <c r="N922" s="153"/>
      <c r="O922" s="153"/>
      <c r="P922" s="153"/>
      <c r="Q922" s="153"/>
      <c r="R922" s="153"/>
      <c r="S922" s="156"/>
      <c r="T922" s="153"/>
      <c r="U922" s="153"/>
      <c r="V922" s="153"/>
      <c r="W922" s="153"/>
      <c r="X922" s="153"/>
    </row>
    <row r="923" spans="1:24" s="155" customFormat="1" x14ac:dyDescent="0.35">
      <c r="A923" s="163"/>
      <c r="B923" s="153"/>
      <c r="C923" s="153"/>
      <c r="D923" s="153"/>
      <c r="E923" s="153"/>
      <c r="F923" s="153"/>
      <c r="G923" s="153"/>
      <c r="H923" s="153"/>
      <c r="I923" s="153"/>
      <c r="J923" s="153"/>
      <c r="K923" s="153"/>
      <c r="N923" s="153"/>
      <c r="O923" s="153"/>
      <c r="P923" s="153"/>
      <c r="Q923" s="153"/>
      <c r="R923" s="153"/>
      <c r="S923" s="156"/>
      <c r="T923" s="153"/>
      <c r="U923" s="153"/>
      <c r="V923" s="153"/>
      <c r="W923" s="153"/>
      <c r="X923" s="153"/>
    </row>
    <row r="924" spans="1:24" s="155" customFormat="1" x14ac:dyDescent="0.35">
      <c r="A924" s="163"/>
      <c r="B924" s="153"/>
      <c r="C924" s="153"/>
      <c r="D924" s="153"/>
      <c r="E924" s="153"/>
      <c r="F924" s="153"/>
      <c r="G924" s="153"/>
      <c r="H924" s="153"/>
      <c r="I924" s="153"/>
      <c r="J924" s="153"/>
      <c r="K924" s="153"/>
      <c r="N924" s="153"/>
      <c r="O924" s="153"/>
      <c r="P924" s="153"/>
      <c r="Q924" s="153"/>
      <c r="R924" s="153"/>
      <c r="S924" s="156"/>
      <c r="T924" s="153"/>
      <c r="U924" s="153"/>
      <c r="V924" s="153"/>
      <c r="W924" s="153"/>
      <c r="X924" s="153"/>
    </row>
    <row r="925" spans="1:24" s="155" customFormat="1" x14ac:dyDescent="0.35">
      <c r="A925" s="163"/>
      <c r="B925" s="153"/>
      <c r="C925" s="153"/>
      <c r="D925" s="153"/>
      <c r="E925" s="153"/>
      <c r="F925" s="153"/>
      <c r="G925" s="153"/>
      <c r="H925" s="153"/>
      <c r="I925" s="153"/>
      <c r="J925" s="153"/>
      <c r="K925" s="153"/>
      <c r="N925" s="153"/>
      <c r="O925" s="153"/>
      <c r="P925" s="153"/>
      <c r="Q925" s="153"/>
      <c r="R925" s="153"/>
      <c r="S925" s="156"/>
      <c r="T925" s="153"/>
      <c r="U925" s="153"/>
      <c r="V925" s="153"/>
      <c r="W925" s="153"/>
      <c r="X925" s="153"/>
    </row>
    <row r="926" spans="1:24" s="155" customFormat="1" x14ac:dyDescent="0.35">
      <c r="A926" s="163"/>
      <c r="B926" s="153"/>
      <c r="C926" s="153"/>
      <c r="D926" s="153"/>
      <c r="E926" s="153"/>
      <c r="F926" s="153"/>
      <c r="G926" s="153"/>
      <c r="H926" s="153"/>
      <c r="I926" s="153"/>
      <c r="J926" s="153"/>
      <c r="K926" s="153"/>
      <c r="N926" s="153"/>
      <c r="O926" s="153"/>
      <c r="P926" s="153"/>
      <c r="Q926" s="153"/>
      <c r="R926" s="153"/>
      <c r="S926" s="156"/>
      <c r="T926" s="153"/>
      <c r="U926" s="153"/>
      <c r="V926" s="153"/>
      <c r="W926" s="153"/>
      <c r="X926" s="153"/>
    </row>
    <row r="927" spans="1:24" s="155" customFormat="1" x14ac:dyDescent="0.35">
      <c r="A927" s="163"/>
      <c r="B927" s="153"/>
      <c r="C927" s="153"/>
      <c r="D927" s="153"/>
      <c r="E927" s="153"/>
      <c r="F927" s="153"/>
      <c r="G927" s="153"/>
      <c r="H927" s="153"/>
      <c r="I927" s="153"/>
      <c r="J927" s="153"/>
      <c r="K927" s="153"/>
      <c r="N927" s="153"/>
      <c r="O927" s="153"/>
      <c r="P927" s="153"/>
      <c r="Q927" s="153"/>
      <c r="R927" s="153"/>
      <c r="S927" s="156"/>
      <c r="T927" s="153"/>
      <c r="U927" s="153"/>
      <c r="V927" s="153"/>
      <c r="W927" s="153"/>
      <c r="X927" s="153"/>
    </row>
    <row r="928" spans="1:24" s="155" customFormat="1" x14ac:dyDescent="0.35">
      <c r="A928" s="163"/>
      <c r="B928" s="153"/>
      <c r="C928" s="153"/>
      <c r="D928" s="153"/>
      <c r="E928" s="153"/>
      <c r="F928" s="153"/>
      <c r="G928" s="153"/>
      <c r="H928" s="153"/>
      <c r="I928" s="153"/>
      <c r="J928" s="153"/>
      <c r="K928" s="153"/>
      <c r="N928" s="153"/>
      <c r="O928" s="153"/>
      <c r="P928" s="153"/>
      <c r="Q928" s="153"/>
      <c r="R928" s="153"/>
      <c r="S928" s="156"/>
      <c r="T928" s="153"/>
      <c r="U928" s="153"/>
      <c r="V928" s="153"/>
      <c r="W928" s="153"/>
      <c r="X928" s="153"/>
    </row>
    <row r="929" spans="1:24" s="155" customFormat="1" x14ac:dyDescent="0.35">
      <c r="A929" s="163"/>
      <c r="B929" s="153"/>
      <c r="C929" s="153"/>
      <c r="D929" s="153"/>
      <c r="E929" s="153"/>
      <c r="F929" s="153"/>
      <c r="G929" s="153"/>
      <c r="H929" s="153"/>
      <c r="I929" s="153"/>
      <c r="J929" s="153"/>
      <c r="K929" s="153"/>
      <c r="N929" s="153"/>
      <c r="O929" s="153"/>
      <c r="P929" s="153"/>
      <c r="Q929" s="153"/>
      <c r="R929" s="153"/>
      <c r="S929" s="156"/>
      <c r="T929" s="153"/>
      <c r="U929" s="153"/>
      <c r="V929" s="153"/>
      <c r="W929" s="153"/>
      <c r="X929" s="153"/>
    </row>
    <row r="930" spans="1:24" s="155" customFormat="1" x14ac:dyDescent="0.35">
      <c r="A930" s="163"/>
      <c r="B930" s="153"/>
      <c r="C930" s="153"/>
      <c r="D930" s="153"/>
      <c r="E930" s="153"/>
      <c r="F930" s="153"/>
      <c r="G930" s="153"/>
      <c r="H930" s="153"/>
      <c r="I930" s="153"/>
      <c r="J930" s="153"/>
      <c r="K930" s="153"/>
      <c r="N930" s="153"/>
      <c r="O930" s="153"/>
      <c r="P930" s="153"/>
      <c r="Q930" s="153"/>
      <c r="R930" s="153"/>
      <c r="S930" s="156"/>
      <c r="T930" s="153"/>
      <c r="U930" s="153"/>
      <c r="V930" s="153"/>
      <c r="W930" s="153"/>
      <c r="X930" s="153"/>
    </row>
    <row r="931" spans="1:24" s="155" customFormat="1" x14ac:dyDescent="0.35">
      <c r="A931" s="163"/>
      <c r="B931" s="153"/>
      <c r="C931" s="153"/>
      <c r="D931" s="153"/>
      <c r="E931" s="153"/>
      <c r="F931" s="153"/>
      <c r="G931" s="153"/>
      <c r="H931" s="153"/>
      <c r="I931" s="153"/>
      <c r="J931" s="153"/>
      <c r="K931" s="153"/>
      <c r="N931" s="153"/>
      <c r="O931" s="153"/>
      <c r="P931" s="153"/>
      <c r="Q931" s="153"/>
      <c r="R931" s="153"/>
      <c r="S931" s="156"/>
      <c r="T931" s="153"/>
      <c r="U931" s="153"/>
      <c r="V931" s="153"/>
      <c r="W931" s="153"/>
      <c r="X931" s="153"/>
    </row>
    <row r="932" spans="1:24" s="155" customFormat="1" x14ac:dyDescent="0.35">
      <c r="A932" s="163"/>
      <c r="B932" s="153"/>
      <c r="C932" s="153"/>
      <c r="D932" s="153"/>
      <c r="E932" s="153"/>
      <c r="F932" s="153"/>
      <c r="G932" s="153"/>
      <c r="H932" s="153"/>
      <c r="I932" s="153"/>
      <c r="J932" s="153"/>
      <c r="K932" s="153"/>
      <c r="N932" s="153"/>
      <c r="O932" s="153"/>
      <c r="P932" s="153"/>
      <c r="Q932" s="153"/>
      <c r="R932" s="153"/>
      <c r="S932" s="156"/>
      <c r="T932" s="153"/>
      <c r="U932" s="153"/>
      <c r="V932" s="153"/>
      <c r="W932" s="153"/>
      <c r="X932" s="153"/>
    </row>
    <row r="933" spans="1:24" s="155" customFormat="1" x14ac:dyDescent="0.35">
      <c r="A933" s="163"/>
      <c r="B933" s="153"/>
      <c r="C933" s="153"/>
      <c r="D933" s="153"/>
      <c r="E933" s="153"/>
      <c r="F933" s="153"/>
      <c r="G933" s="153"/>
      <c r="H933" s="153"/>
      <c r="I933" s="153"/>
      <c r="J933" s="153"/>
      <c r="K933" s="153"/>
      <c r="N933" s="153"/>
      <c r="O933" s="153"/>
      <c r="P933" s="153"/>
      <c r="Q933" s="153"/>
      <c r="R933" s="153"/>
      <c r="S933" s="156"/>
      <c r="T933" s="153"/>
      <c r="U933" s="153"/>
      <c r="V933" s="153"/>
      <c r="W933" s="153"/>
      <c r="X933" s="153"/>
    </row>
    <row r="934" spans="1:24" s="155" customFormat="1" x14ac:dyDescent="0.35">
      <c r="A934" s="163"/>
      <c r="B934" s="153"/>
      <c r="C934" s="153"/>
      <c r="D934" s="153"/>
      <c r="E934" s="153"/>
      <c r="F934" s="153"/>
      <c r="G934" s="153"/>
      <c r="H934" s="153"/>
      <c r="I934" s="153"/>
      <c r="J934" s="153"/>
      <c r="K934" s="153"/>
      <c r="N934" s="153"/>
      <c r="O934" s="153"/>
      <c r="P934" s="153"/>
      <c r="Q934" s="153"/>
      <c r="R934" s="153"/>
      <c r="S934" s="156"/>
      <c r="T934" s="153"/>
      <c r="U934" s="153"/>
      <c r="V934" s="153"/>
      <c r="W934" s="153"/>
      <c r="X934" s="153"/>
    </row>
    <row r="935" spans="1:24" s="155" customFormat="1" x14ac:dyDescent="0.35">
      <c r="A935" s="163"/>
      <c r="B935" s="153"/>
      <c r="C935" s="153"/>
      <c r="D935" s="153"/>
      <c r="E935" s="153"/>
      <c r="F935" s="153"/>
      <c r="G935" s="153"/>
      <c r="H935" s="153"/>
      <c r="I935" s="153"/>
      <c r="J935" s="153"/>
      <c r="K935" s="153"/>
      <c r="N935" s="153"/>
      <c r="O935" s="153"/>
      <c r="P935" s="153"/>
      <c r="Q935" s="153"/>
      <c r="R935" s="153"/>
      <c r="S935" s="156"/>
      <c r="T935" s="153"/>
      <c r="U935" s="153"/>
      <c r="V935" s="153"/>
      <c r="W935" s="153"/>
      <c r="X935" s="153"/>
    </row>
    <row r="936" spans="1:24" s="155" customFormat="1" x14ac:dyDescent="0.35">
      <c r="A936" s="163"/>
      <c r="B936" s="153"/>
      <c r="C936" s="153"/>
      <c r="D936" s="153"/>
      <c r="E936" s="153"/>
      <c r="F936" s="153"/>
      <c r="G936" s="153"/>
      <c r="H936" s="153"/>
      <c r="I936" s="153"/>
      <c r="J936" s="153"/>
      <c r="K936" s="153"/>
      <c r="N936" s="153"/>
      <c r="O936" s="153"/>
      <c r="P936" s="153"/>
      <c r="Q936" s="153"/>
      <c r="R936" s="153"/>
      <c r="S936" s="156"/>
      <c r="T936" s="153"/>
      <c r="U936" s="153"/>
      <c r="V936" s="153"/>
      <c r="W936" s="153"/>
      <c r="X936" s="153"/>
    </row>
    <row r="937" spans="1:24" s="155" customFormat="1" x14ac:dyDescent="0.35">
      <c r="A937" s="163"/>
      <c r="B937" s="153"/>
      <c r="C937" s="153"/>
      <c r="D937" s="153"/>
      <c r="E937" s="153"/>
      <c r="F937" s="153"/>
      <c r="G937" s="153"/>
      <c r="H937" s="153"/>
      <c r="I937" s="153"/>
      <c r="J937" s="153"/>
      <c r="K937" s="153"/>
      <c r="N937" s="153"/>
      <c r="O937" s="153"/>
      <c r="P937" s="153"/>
      <c r="Q937" s="153"/>
      <c r="R937" s="153"/>
      <c r="S937" s="156"/>
      <c r="T937" s="153"/>
      <c r="U937" s="153"/>
      <c r="V937" s="153"/>
      <c r="W937" s="153"/>
      <c r="X937" s="153"/>
    </row>
    <row r="938" spans="1:24" s="155" customFormat="1" x14ac:dyDescent="0.35">
      <c r="A938" s="163"/>
      <c r="B938" s="153"/>
      <c r="C938" s="153"/>
      <c r="D938" s="153"/>
      <c r="E938" s="153"/>
      <c r="F938" s="153"/>
      <c r="G938" s="153"/>
      <c r="H938" s="153"/>
      <c r="I938" s="153"/>
      <c r="J938" s="153"/>
      <c r="K938" s="153"/>
      <c r="N938" s="153"/>
      <c r="O938" s="153"/>
      <c r="P938" s="153"/>
      <c r="Q938" s="153"/>
      <c r="R938" s="153"/>
      <c r="S938" s="156"/>
      <c r="T938" s="153"/>
      <c r="U938" s="153"/>
      <c r="V938" s="153"/>
      <c r="W938" s="153"/>
      <c r="X938" s="153"/>
    </row>
    <row r="939" spans="1:24" s="155" customFormat="1" x14ac:dyDescent="0.35">
      <c r="A939" s="163"/>
      <c r="B939" s="153"/>
      <c r="C939" s="153"/>
      <c r="D939" s="153"/>
      <c r="E939" s="153"/>
      <c r="F939" s="153"/>
      <c r="G939" s="153"/>
      <c r="H939" s="153"/>
      <c r="I939" s="153"/>
      <c r="J939" s="153"/>
      <c r="K939" s="153"/>
      <c r="N939" s="153"/>
      <c r="O939" s="153"/>
      <c r="P939" s="153"/>
      <c r="Q939" s="153"/>
      <c r="R939" s="153"/>
      <c r="S939" s="156"/>
      <c r="T939" s="153"/>
      <c r="U939" s="153"/>
      <c r="V939" s="153"/>
      <c r="W939" s="153"/>
      <c r="X939" s="153"/>
    </row>
    <row r="940" spans="1:24" s="155" customFormat="1" x14ac:dyDescent="0.35">
      <c r="A940" s="163"/>
      <c r="B940" s="153"/>
      <c r="C940" s="153"/>
      <c r="D940" s="153"/>
      <c r="E940" s="153"/>
      <c r="F940" s="153"/>
      <c r="G940" s="153"/>
      <c r="H940" s="153"/>
      <c r="I940" s="153"/>
      <c r="J940" s="153"/>
      <c r="K940" s="153"/>
      <c r="N940" s="153"/>
      <c r="O940" s="153"/>
      <c r="P940" s="153"/>
      <c r="Q940" s="153"/>
      <c r="R940" s="153"/>
      <c r="S940" s="156"/>
      <c r="T940" s="153"/>
      <c r="U940" s="153"/>
      <c r="V940" s="153"/>
      <c r="W940" s="153"/>
      <c r="X940" s="153"/>
    </row>
    <row r="941" spans="1:24" s="155" customFormat="1" x14ac:dyDescent="0.35">
      <c r="A941" s="163"/>
      <c r="B941" s="153"/>
      <c r="C941" s="153"/>
      <c r="D941" s="153"/>
      <c r="E941" s="153"/>
      <c r="F941" s="153"/>
      <c r="G941" s="153"/>
      <c r="H941" s="153"/>
      <c r="I941" s="153"/>
      <c r="J941" s="153"/>
      <c r="K941" s="153"/>
      <c r="N941" s="153"/>
      <c r="O941" s="153"/>
      <c r="P941" s="153"/>
      <c r="Q941" s="153"/>
      <c r="R941" s="153"/>
      <c r="S941" s="156"/>
      <c r="T941" s="153"/>
      <c r="U941" s="153"/>
      <c r="V941" s="153"/>
      <c r="W941" s="153"/>
      <c r="X941" s="153"/>
    </row>
    <row r="942" spans="1:24" s="155" customFormat="1" x14ac:dyDescent="0.35">
      <c r="A942" s="163"/>
      <c r="B942" s="153"/>
      <c r="C942" s="153"/>
      <c r="D942" s="153"/>
      <c r="E942" s="153"/>
      <c r="F942" s="153"/>
      <c r="G942" s="153"/>
      <c r="H942" s="153"/>
      <c r="I942" s="153"/>
      <c r="J942" s="153"/>
      <c r="K942" s="153"/>
      <c r="N942" s="153"/>
      <c r="O942" s="153"/>
      <c r="P942" s="153"/>
      <c r="Q942" s="153"/>
      <c r="R942" s="153"/>
      <c r="S942" s="156"/>
      <c r="T942" s="153"/>
      <c r="U942" s="153"/>
      <c r="V942" s="153"/>
      <c r="W942" s="153"/>
      <c r="X942" s="153"/>
    </row>
    <row r="943" spans="1:24" s="155" customFormat="1" x14ac:dyDescent="0.35">
      <c r="A943" s="163"/>
      <c r="B943" s="153"/>
      <c r="C943" s="153"/>
      <c r="D943" s="153"/>
      <c r="E943" s="153"/>
      <c r="F943" s="153"/>
      <c r="G943" s="153"/>
      <c r="H943" s="153"/>
      <c r="I943" s="153"/>
      <c r="J943" s="153"/>
      <c r="K943" s="153"/>
      <c r="N943" s="153"/>
      <c r="O943" s="153"/>
      <c r="P943" s="153"/>
      <c r="Q943" s="153"/>
      <c r="R943" s="153"/>
      <c r="S943" s="156"/>
      <c r="T943" s="153"/>
      <c r="U943" s="153"/>
      <c r="V943" s="153"/>
      <c r="W943" s="153"/>
      <c r="X943" s="153"/>
    </row>
    <row r="944" spans="1:24" s="155" customFormat="1" x14ac:dyDescent="0.35">
      <c r="A944" s="163"/>
      <c r="B944" s="153"/>
      <c r="C944" s="153"/>
      <c r="D944" s="153"/>
      <c r="E944" s="153"/>
      <c r="F944" s="153"/>
      <c r="G944" s="153"/>
      <c r="H944" s="153"/>
      <c r="I944" s="153"/>
      <c r="J944" s="153"/>
      <c r="K944" s="153"/>
      <c r="N944" s="153"/>
      <c r="O944" s="153"/>
      <c r="P944" s="153"/>
      <c r="Q944" s="153"/>
      <c r="R944" s="153"/>
      <c r="S944" s="156"/>
      <c r="T944" s="153"/>
      <c r="U944" s="153"/>
      <c r="V944" s="153"/>
      <c r="W944" s="153"/>
      <c r="X944" s="153"/>
    </row>
    <row r="945" spans="1:24" s="155" customFormat="1" x14ac:dyDescent="0.35">
      <c r="A945" s="163"/>
      <c r="B945" s="153"/>
      <c r="C945" s="153"/>
      <c r="D945" s="153"/>
      <c r="E945" s="153"/>
      <c r="F945" s="153"/>
      <c r="G945" s="153"/>
      <c r="H945" s="153"/>
      <c r="I945" s="153"/>
      <c r="J945" s="153"/>
      <c r="K945" s="153"/>
      <c r="N945" s="153"/>
      <c r="O945" s="153"/>
      <c r="P945" s="153"/>
      <c r="Q945" s="153"/>
      <c r="R945" s="153"/>
      <c r="S945" s="156"/>
      <c r="T945" s="153"/>
      <c r="U945" s="153"/>
      <c r="V945" s="153"/>
      <c r="W945" s="153"/>
      <c r="X945" s="153"/>
    </row>
    <row r="946" spans="1:24" s="155" customFormat="1" x14ac:dyDescent="0.35">
      <c r="A946" s="163"/>
      <c r="B946" s="153"/>
      <c r="C946" s="153"/>
      <c r="D946" s="153"/>
      <c r="E946" s="153"/>
      <c r="F946" s="153"/>
      <c r="G946" s="153"/>
      <c r="H946" s="153"/>
      <c r="I946" s="153"/>
      <c r="J946" s="153"/>
      <c r="K946" s="153"/>
      <c r="N946" s="153"/>
      <c r="O946" s="153"/>
      <c r="P946" s="153"/>
      <c r="Q946" s="153"/>
      <c r="R946" s="153"/>
      <c r="S946" s="156"/>
      <c r="T946" s="153"/>
      <c r="U946" s="153"/>
      <c r="V946" s="153"/>
      <c r="W946" s="153"/>
      <c r="X946" s="153"/>
    </row>
    <row r="947" spans="1:24" s="155" customFormat="1" x14ac:dyDescent="0.35">
      <c r="A947" s="163"/>
      <c r="B947" s="153"/>
      <c r="C947" s="153"/>
      <c r="D947" s="153"/>
      <c r="E947" s="153"/>
      <c r="F947" s="153"/>
      <c r="G947" s="153"/>
      <c r="H947" s="153"/>
      <c r="I947" s="153"/>
      <c r="J947" s="153"/>
      <c r="K947" s="153"/>
      <c r="N947" s="153"/>
      <c r="O947" s="153"/>
      <c r="P947" s="153"/>
      <c r="Q947" s="153"/>
      <c r="R947" s="153"/>
      <c r="S947" s="156"/>
      <c r="T947" s="153"/>
      <c r="U947" s="153"/>
      <c r="V947" s="153"/>
      <c r="W947" s="153"/>
      <c r="X947" s="153"/>
    </row>
    <row r="948" spans="1:24" s="155" customFormat="1" x14ac:dyDescent="0.35">
      <c r="A948" s="163"/>
      <c r="B948" s="153"/>
      <c r="C948" s="153"/>
      <c r="D948" s="153"/>
      <c r="E948" s="153"/>
      <c r="F948" s="153"/>
      <c r="G948" s="153"/>
      <c r="H948" s="153"/>
      <c r="I948" s="153"/>
      <c r="J948" s="153"/>
      <c r="K948" s="153"/>
      <c r="N948" s="153"/>
      <c r="O948" s="153"/>
      <c r="P948" s="153"/>
      <c r="Q948" s="153"/>
      <c r="R948" s="153"/>
      <c r="S948" s="156"/>
      <c r="T948" s="153"/>
      <c r="U948" s="153"/>
      <c r="V948" s="153"/>
      <c r="W948" s="153"/>
      <c r="X948" s="153"/>
    </row>
    <row r="949" spans="1:24" s="155" customFormat="1" x14ac:dyDescent="0.35">
      <c r="A949" s="163"/>
      <c r="B949" s="153"/>
      <c r="C949" s="153"/>
      <c r="D949" s="153"/>
      <c r="E949" s="153"/>
      <c r="F949" s="153"/>
      <c r="G949" s="153"/>
      <c r="H949" s="153"/>
      <c r="I949" s="153"/>
      <c r="J949" s="153"/>
      <c r="K949" s="153"/>
      <c r="N949" s="153"/>
      <c r="O949" s="153"/>
      <c r="P949" s="153"/>
      <c r="Q949" s="153"/>
      <c r="R949" s="153"/>
      <c r="S949" s="156"/>
      <c r="T949" s="153"/>
      <c r="U949" s="153"/>
      <c r="V949" s="153"/>
      <c r="W949" s="153"/>
      <c r="X949" s="153"/>
    </row>
    <row r="950" spans="1:24" s="155" customFormat="1" x14ac:dyDescent="0.35">
      <c r="A950" s="163"/>
      <c r="B950" s="153"/>
      <c r="C950" s="153"/>
      <c r="D950" s="153"/>
      <c r="E950" s="153"/>
      <c r="F950" s="153"/>
      <c r="G950" s="153"/>
      <c r="H950" s="153"/>
      <c r="I950" s="153"/>
      <c r="J950" s="153"/>
      <c r="K950" s="153"/>
      <c r="N950" s="153"/>
      <c r="O950" s="153"/>
      <c r="P950" s="153"/>
      <c r="Q950" s="153"/>
      <c r="R950" s="153"/>
      <c r="S950" s="156"/>
      <c r="T950" s="153"/>
      <c r="U950" s="153"/>
      <c r="V950" s="153"/>
      <c r="W950" s="153"/>
      <c r="X950" s="153"/>
    </row>
    <row r="951" spans="1:24" s="155" customFormat="1" x14ac:dyDescent="0.35">
      <c r="A951" s="163"/>
      <c r="B951" s="153"/>
      <c r="C951" s="153"/>
      <c r="D951" s="153"/>
      <c r="E951" s="153"/>
      <c r="F951" s="153"/>
      <c r="G951" s="153"/>
      <c r="H951" s="153"/>
      <c r="I951" s="153"/>
      <c r="J951" s="153"/>
      <c r="K951" s="153"/>
      <c r="N951" s="153"/>
      <c r="O951" s="153"/>
      <c r="P951" s="153"/>
      <c r="Q951" s="153"/>
      <c r="R951" s="153"/>
      <c r="S951" s="156"/>
      <c r="T951" s="153"/>
      <c r="U951" s="153"/>
      <c r="V951" s="153"/>
      <c r="W951" s="153"/>
      <c r="X951" s="153"/>
    </row>
    <row r="952" spans="1:24" s="155" customFormat="1" x14ac:dyDescent="0.35">
      <c r="A952" s="163"/>
      <c r="B952" s="153"/>
      <c r="C952" s="153"/>
      <c r="D952" s="153"/>
      <c r="E952" s="153"/>
      <c r="F952" s="153"/>
      <c r="G952" s="153"/>
      <c r="H952" s="153"/>
      <c r="I952" s="153"/>
      <c r="J952" s="153"/>
      <c r="K952" s="153"/>
      <c r="N952" s="153"/>
      <c r="O952" s="153"/>
      <c r="P952" s="153"/>
      <c r="Q952" s="153"/>
      <c r="R952" s="153"/>
      <c r="S952" s="156"/>
      <c r="T952" s="153"/>
      <c r="U952" s="153"/>
      <c r="V952" s="153"/>
      <c r="W952" s="153"/>
      <c r="X952" s="153"/>
    </row>
    <row r="953" spans="1:24" s="155" customFormat="1" x14ac:dyDescent="0.35">
      <c r="A953" s="163"/>
      <c r="B953" s="153"/>
      <c r="C953" s="153"/>
      <c r="D953" s="153"/>
      <c r="E953" s="153"/>
      <c r="F953" s="153"/>
      <c r="G953" s="153"/>
      <c r="H953" s="153"/>
      <c r="I953" s="153"/>
      <c r="J953" s="153"/>
      <c r="K953" s="153"/>
      <c r="N953" s="153"/>
      <c r="O953" s="153"/>
      <c r="P953" s="153"/>
      <c r="Q953" s="153"/>
      <c r="R953" s="153"/>
      <c r="S953" s="156"/>
      <c r="T953" s="153"/>
      <c r="U953" s="153"/>
      <c r="V953" s="153"/>
      <c r="W953" s="153"/>
      <c r="X953" s="153"/>
    </row>
    <row r="954" spans="1:24" s="155" customFormat="1" x14ac:dyDescent="0.35">
      <c r="A954" s="163"/>
      <c r="B954" s="153"/>
      <c r="C954" s="153"/>
      <c r="D954" s="153"/>
      <c r="E954" s="153"/>
      <c r="F954" s="153"/>
      <c r="G954" s="153"/>
      <c r="H954" s="153"/>
      <c r="I954" s="153"/>
      <c r="J954" s="153"/>
      <c r="K954" s="153"/>
      <c r="N954" s="153"/>
      <c r="O954" s="153"/>
      <c r="P954" s="153"/>
      <c r="Q954" s="153"/>
      <c r="R954" s="153"/>
      <c r="S954" s="156"/>
      <c r="T954" s="153"/>
      <c r="U954" s="153"/>
      <c r="V954" s="153"/>
      <c r="W954" s="153"/>
      <c r="X954" s="153"/>
    </row>
    <row r="955" spans="1:24" s="155" customFormat="1" x14ac:dyDescent="0.35">
      <c r="A955" s="163"/>
      <c r="B955" s="153"/>
      <c r="C955" s="153"/>
      <c r="D955" s="153"/>
      <c r="E955" s="153"/>
      <c r="F955" s="153"/>
      <c r="G955" s="153"/>
      <c r="H955" s="153"/>
      <c r="I955" s="153"/>
      <c r="J955" s="153"/>
      <c r="K955" s="153"/>
      <c r="N955" s="153"/>
      <c r="O955" s="153"/>
      <c r="P955" s="153"/>
      <c r="Q955" s="153"/>
      <c r="R955" s="153"/>
      <c r="S955" s="156"/>
      <c r="T955" s="153"/>
      <c r="U955" s="153"/>
      <c r="V955" s="153"/>
      <c r="W955" s="153"/>
      <c r="X955" s="153"/>
    </row>
    <row r="956" spans="1:24" s="155" customFormat="1" x14ac:dyDescent="0.35">
      <c r="A956" s="163"/>
      <c r="B956" s="153"/>
      <c r="C956" s="153"/>
      <c r="D956" s="153"/>
      <c r="E956" s="153"/>
      <c r="F956" s="153"/>
      <c r="G956" s="153"/>
      <c r="H956" s="153"/>
      <c r="I956" s="153"/>
      <c r="J956" s="153"/>
      <c r="K956" s="153"/>
      <c r="N956" s="153"/>
      <c r="O956" s="153"/>
      <c r="P956" s="153"/>
      <c r="Q956" s="153"/>
      <c r="R956" s="153"/>
      <c r="S956" s="156"/>
      <c r="T956" s="153"/>
      <c r="U956" s="153"/>
      <c r="V956" s="153"/>
      <c r="W956" s="153"/>
      <c r="X956" s="153"/>
    </row>
    <row r="957" spans="1:24" s="155" customFormat="1" x14ac:dyDescent="0.35">
      <c r="A957" s="163"/>
      <c r="B957" s="153"/>
      <c r="C957" s="153"/>
      <c r="D957" s="153"/>
      <c r="E957" s="153"/>
      <c r="F957" s="153"/>
      <c r="G957" s="153"/>
      <c r="H957" s="153"/>
      <c r="I957" s="153"/>
      <c r="J957" s="153"/>
      <c r="K957" s="153"/>
      <c r="N957" s="153"/>
      <c r="O957" s="153"/>
      <c r="P957" s="153"/>
      <c r="Q957" s="153"/>
      <c r="R957" s="153"/>
      <c r="S957" s="156"/>
      <c r="T957" s="153"/>
      <c r="U957" s="153"/>
      <c r="V957" s="153"/>
      <c r="W957" s="153"/>
      <c r="X957" s="153"/>
    </row>
    <row r="958" spans="1:24" s="155" customFormat="1" x14ac:dyDescent="0.35">
      <c r="A958" s="163"/>
      <c r="B958" s="153"/>
      <c r="C958" s="153"/>
      <c r="D958" s="153"/>
      <c r="E958" s="153"/>
      <c r="F958" s="153"/>
      <c r="G958" s="153"/>
      <c r="H958" s="153"/>
      <c r="I958" s="153"/>
      <c r="J958" s="153"/>
      <c r="K958" s="153"/>
      <c r="N958" s="153"/>
      <c r="O958" s="153"/>
      <c r="P958" s="153"/>
      <c r="Q958" s="153"/>
      <c r="R958" s="153"/>
      <c r="S958" s="156"/>
      <c r="T958" s="153"/>
      <c r="U958" s="153"/>
      <c r="V958" s="153"/>
      <c r="W958" s="153"/>
      <c r="X958" s="153"/>
    </row>
    <row r="959" spans="1:24" s="155" customFormat="1" x14ac:dyDescent="0.35">
      <c r="A959" s="163"/>
      <c r="B959" s="153"/>
      <c r="C959" s="153"/>
      <c r="D959" s="153"/>
      <c r="E959" s="153"/>
      <c r="F959" s="153"/>
      <c r="G959" s="153"/>
      <c r="H959" s="153"/>
      <c r="I959" s="153"/>
      <c r="J959" s="153"/>
      <c r="K959" s="153"/>
      <c r="N959" s="153"/>
      <c r="O959" s="153"/>
      <c r="P959" s="153"/>
      <c r="Q959" s="153"/>
      <c r="R959" s="153"/>
      <c r="S959" s="156"/>
      <c r="T959" s="153"/>
      <c r="U959" s="153"/>
      <c r="V959" s="153"/>
      <c r="W959" s="153"/>
      <c r="X959" s="153"/>
    </row>
    <row r="960" spans="1:24" s="155" customFormat="1" x14ac:dyDescent="0.35">
      <c r="A960" s="163"/>
      <c r="B960" s="153"/>
      <c r="C960" s="153"/>
      <c r="D960" s="153"/>
      <c r="E960" s="153"/>
      <c r="F960" s="153"/>
      <c r="G960" s="153"/>
      <c r="H960" s="153"/>
      <c r="I960" s="153"/>
      <c r="J960" s="153"/>
      <c r="K960" s="153"/>
      <c r="N960" s="153"/>
      <c r="O960" s="153"/>
      <c r="P960" s="153"/>
      <c r="Q960" s="153"/>
      <c r="R960" s="153"/>
      <c r="S960" s="156"/>
      <c r="T960" s="153"/>
      <c r="U960" s="153"/>
      <c r="V960" s="153"/>
      <c r="W960" s="153"/>
      <c r="X960" s="153"/>
    </row>
    <row r="961" spans="1:24" s="155" customFormat="1" x14ac:dyDescent="0.35">
      <c r="A961" s="163"/>
      <c r="B961" s="153"/>
      <c r="C961" s="153"/>
      <c r="D961" s="153"/>
      <c r="E961" s="153"/>
      <c r="F961" s="153"/>
      <c r="G961" s="153"/>
      <c r="H961" s="153"/>
      <c r="I961" s="153"/>
      <c r="J961" s="153"/>
      <c r="K961" s="153"/>
      <c r="N961" s="153"/>
      <c r="O961" s="153"/>
      <c r="P961" s="153"/>
      <c r="Q961" s="153"/>
      <c r="R961" s="153"/>
      <c r="S961" s="156"/>
      <c r="T961" s="153"/>
      <c r="U961" s="153"/>
      <c r="V961" s="153"/>
      <c r="W961" s="153"/>
      <c r="X961" s="153"/>
    </row>
    <row r="962" spans="1:24" s="155" customFormat="1" x14ac:dyDescent="0.35">
      <c r="A962" s="163"/>
      <c r="B962" s="153"/>
      <c r="C962" s="153"/>
      <c r="D962" s="153"/>
      <c r="E962" s="153"/>
      <c r="F962" s="153"/>
      <c r="G962" s="153"/>
      <c r="H962" s="153"/>
      <c r="I962" s="153"/>
      <c r="J962" s="153"/>
      <c r="K962" s="153"/>
      <c r="N962" s="153"/>
      <c r="O962" s="153"/>
      <c r="P962" s="153"/>
      <c r="Q962" s="153"/>
      <c r="R962" s="153"/>
      <c r="S962" s="156"/>
      <c r="T962" s="153"/>
      <c r="U962" s="153"/>
      <c r="V962" s="153"/>
      <c r="W962" s="153"/>
      <c r="X962" s="153"/>
    </row>
    <row r="963" spans="1:24" s="155" customFormat="1" x14ac:dyDescent="0.35">
      <c r="A963" s="163"/>
      <c r="B963" s="153"/>
      <c r="C963" s="153"/>
      <c r="D963" s="153"/>
      <c r="E963" s="153"/>
      <c r="F963" s="153"/>
      <c r="G963" s="153"/>
      <c r="H963" s="153"/>
      <c r="I963" s="153"/>
      <c r="J963" s="153"/>
      <c r="K963" s="153"/>
      <c r="N963" s="153"/>
      <c r="O963" s="153"/>
      <c r="P963" s="153"/>
      <c r="Q963" s="153"/>
      <c r="R963" s="153"/>
      <c r="S963" s="156"/>
      <c r="T963" s="153"/>
      <c r="U963" s="153"/>
      <c r="V963" s="153"/>
      <c r="W963" s="153"/>
      <c r="X963" s="153"/>
    </row>
    <row r="964" spans="1:24" s="155" customFormat="1" x14ac:dyDescent="0.35">
      <c r="A964" s="163"/>
      <c r="B964" s="153"/>
      <c r="C964" s="153"/>
      <c r="D964" s="153"/>
      <c r="E964" s="153"/>
      <c r="F964" s="153"/>
      <c r="G964" s="153"/>
      <c r="H964" s="153"/>
      <c r="I964" s="153"/>
      <c r="J964" s="153"/>
      <c r="K964" s="153"/>
      <c r="N964" s="153"/>
      <c r="O964" s="153"/>
      <c r="P964" s="153"/>
      <c r="Q964" s="153"/>
      <c r="R964" s="153"/>
      <c r="S964" s="156"/>
      <c r="T964" s="153"/>
      <c r="U964" s="153"/>
      <c r="V964" s="153"/>
      <c r="W964" s="153"/>
      <c r="X964" s="153"/>
    </row>
    <row r="965" spans="1:24" s="155" customFormat="1" x14ac:dyDescent="0.35">
      <c r="A965" s="163"/>
      <c r="B965" s="153"/>
      <c r="C965" s="153"/>
      <c r="D965" s="153"/>
      <c r="E965" s="153"/>
      <c r="F965" s="153"/>
      <c r="G965" s="153"/>
      <c r="H965" s="153"/>
      <c r="I965" s="153"/>
      <c r="J965" s="153"/>
      <c r="K965" s="153"/>
      <c r="N965" s="153"/>
      <c r="O965" s="153"/>
      <c r="P965" s="153"/>
      <c r="Q965" s="153"/>
      <c r="R965" s="153"/>
      <c r="S965" s="156"/>
      <c r="T965" s="153"/>
      <c r="U965" s="153"/>
      <c r="V965" s="153"/>
      <c r="W965" s="153"/>
      <c r="X965" s="153"/>
    </row>
    <row r="966" spans="1:24" s="155" customFormat="1" x14ac:dyDescent="0.35">
      <c r="A966" s="163"/>
      <c r="B966" s="153"/>
      <c r="C966" s="153"/>
      <c r="D966" s="153"/>
      <c r="E966" s="153"/>
      <c r="F966" s="153"/>
      <c r="G966" s="153"/>
      <c r="H966" s="153"/>
      <c r="I966" s="153"/>
      <c r="J966" s="153"/>
      <c r="K966" s="153"/>
      <c r="N966" s="153"/>
      <c r="O966" s="153"/>
      <c r="P966" s="153"/>
      <c r="Q966" s="153"/>
      <c r="R966" s="153"/>
      <c r="S966" s="156"/>
      <c r="T966" s="153"/>
      <c r="U966" s="153"/>
      <c r="V966" s="153"/>
      <c r="W966" s="153"/>
      <c r="X966" s="153"/>
    </row>
    <row r="967" spans="1:24" s="155" customFormat="1" x14ac:dyDescent="0.35">
      <c r="A967" s="163"/>
      <c r="B967" s="153"/>
      <c r="C967" s="153"/>
      <c r="D967" s="153"/>
      <c r="E967" s="153"/>
      <c r="F967" s="153"/>
      <c r="G967" s="153"/>
      <c r="H967" s="153"/>
      <c r="I967" s="153"/>
      <c r="J967" s="153"/>
      <c r="K967" s="153"/>
      <c r="N967" s="153"/>
      <c r="O967" s="153"/>
      <c r="P967" s="153"/>
      <c r="Q967" s="153"/>
      <c r="R967" s="153"/>
      <c r="S967" s="156"/>
      <c r="T967" s="153"/>
      <c r="U967" s="153"/>
      <c r="V967" s="153"/>
      <c r="W967" s="153"/>
      <c r="X967" s="153"/>
    </row>
    <row r="968" spans="1:24" s="155" customFormat="1" x14ac:dyDescent="0.35">
      <c r="A968" s="163"/>
      <c r="B968" s="153"/>
      <c r="C968" s="153"/>
      <c r="D968" s="153"/>
      <c r="E968" s="153"/>
      <c r="F968" s="153"/>
      <c r="G968" s="153"/>
      <c r="H968" s="153"/>
      <c r="I968" s="153"/>
      <c r="J968" s="153"/>
      <c r="K968" s="153"/>
      <c r="N968" s="153"/>
      <c r="O968" s="153"/>
      <c r="P968" s="153"/>
      <c r="Q968" s="153"/>
      <c r="R968" s="153"/>
      <c r="S968" s="156"/>
      <c r="T968" s="153"/>
      <c r="U968" s="153"/>
      <c r="V968" s="153"/>
      <c r="W968" s="153"/>
      <c r="X968" s="153"/>
    </row>
    <row r="969" spans="1:24" s="155" customFormat="1" x14ac:dyDescent="0.35">
      <c r="A969" s="163"/>
      <c r="B969" s="153"/>
      <c r="C969" s="153"/>
      <c r="D969" s="153"/>
      <c r="E969" s="153"/>
      <c r="F969" s="153"/>
      <c r="G969" s="153"/>
      <c r="H969" s="153"/>
      <c r="I969" s="153"/>
      <c r="J969" s="153"/>
      <c r="K969" s="153"/>
      <c r="N969" s="153"/>
      <c r="O969" s="153"/>
      <c r="P969" s="153"/>
      <c r="Q969" s="153"/>
      <c r="R969" s="153"/>
      <c r="S969" s="156"/>
      <c r="T969" s="153"/>
      <c r="U969" s="153"/>
      <c r="V969" s="153"/>
      <c r="W969" s="153"/>
      <c r="X969" s="153"/>
    </row>
    <row r="970" spans="1:24" s="155" customFormat="1" x14ac:dyDescent="0.35">
      <c r="A970" s="163"/>
      <c r="B970" s="153"/>
      <c r="C970" s="153"/>
      <c r="D970" s="153"/>
      <c r="E970" s="153"/>
      <c r="F970" s="153"/>
      <c r="G970" s="153"/>
      <c r="H970" s="153"/>
      <c r="I970" s="153"/>
      <c r="J970" s="153"/>
      <c r="K970" s="153"/>
      <c r="N970" s="153"/>
      <c r="O970" s="153"/>
      <c r="P970" s="153"/>
      <c r="Q970" s="153"/>
      <c r="R970" s="153"/>
      <c r="S970" s="156"/>
      <c r="T970" s="153"/>
      <c r="U970" s="153"/>
      <c r="V970" s="153"/>
      <c r="W970" s="153"/>
      <c r="X970" s="153"/>
    </row>
    <row r="971" spans="1:24" s="155" customFormat="1" x14ac:dyDescent="0.35">
      <c r="A971" s="163"/>
      <c r="B971" s="153"/>
      <c r="C971" s="153"/>
      <c r="D971" s="153"/>
      <c r="E971" s="153"/>
      <c r="F971" s="153"/>
      <c r="G971" s="153"/>
      <c r="H971" s="153"/>
      <c r="I971" s="153"/>
      <c r="J971" s="153"/>
      <c r="K971" s="153"/>
      <c r="N971" s="153"/>
      <c r="O971" s="153"/>
      <c r="P971" s="153"/>
      <c r="Q971" s="153"/>
      <c r="R971" s="153"/>
      <c r="S971" s="156"/>
      <c r="T971" s="153"/>
      <c r="U971" s="153"/>
      <c r="V971" s="153"/>
      <c r="W971" s="153"/>
      <c r="X971" s="153"/>
    </row>
    <row r="972" spans="1:24" s="155" customFormat="1" x14ac:dyDescent="0.35">
      <c r="A972" s="163"/>
      <c r="B972" s="153"/>
      <c r="C972" s="153"/>
      <c r="D972" s="153"/>
      <c r="E972" s="153"/>
      <c r="F972" s="153"/>
      <c r="G972" s="153"/>
      <c r="H972" s="153"/>
      <c r="I972" s="153"/>
      <c r="J972" s="153"/>
      <c r="K972" s="153"/>
      <c r="N972" s="153"/>
      <c r="O972" s="153"/>
      <c r="P972" s="153"/>
      <c r="Q972" s="153"/>
      <c r="R972" s="153"/>
      <c r="S972" s="156"/>
      <c r="T972" s="153"/>
      <c r="U972" s="153"/>
      <c r="V972" s="153"/>
      <c r="W972" s="153"/>
      <c r="X972" s="153"/>
    </row>
    <row r="973" spans="1:24" s="155" customFormat="1" x14ac:dyDescent="0.35">
      <c r="A973" s="163"/>
      <c r="B973" s="153"/>
      <c r="C973" s="153"/>
      <c r="D973" s="153"/>
      <c r="E973" s="153"/>
      <c r="F973" s="153"/>
      <c r="G973" s="153"/>
      <c r="H973" s="153"/>
      <c r="I973" s="153"/>
      <c r="J973" s="153"/>
      <c r="K973" s="153"/>
      <c r="N973" s="153"/>
      <c r="O973" s="153"/>
      <c r="P973" s="153"/>
      <c r="Q973" s="153"/>
      <c r="R973" s="153"/>
      <c r="S973" s="156"/>
      <c r="T973" s="153"/>
      <c r="U973" s="153"/>
      <c r="V973" s="153"/>
      <c r="W973" s="153"/>
      <c r="X973" s="153"/>
    </row>
    <row r="974" spans="1:24" s="155" customFormat="1" x14ac:dyDescent="0.35">
      <c r="A974" s="163"/>
      <c r="B974" s="153"/>
      <c r="C974" s="153"/>
      <c r="D974" s="153"/>
      <c r="E974" s="153"/>
      <c r="F974" s="153"/>
      <c r="G974" s="153"/>
      <c r="H974" s="153"/>
      <c r="I974" s="153"/>
      <c r="J974" s="153"/>
      <c r="K974" s="153"/>
      <c r="N974" s="153"/>
      <c r="O974" s="153"/>
      <c r="P974" s="153"/>
      <c r="Q974" s="153"/>
      <c r="R974" s="153"/>
      <c r="S974" s="156"/>
      <c r="T974" s="153"/>
      <c r="U974" s="153"/>
      <c r="V974" s="153"/>
      <c r="W974" s="153"/>
      <c r="X974" s="153"/>
    </row>
    <row r="975" spans="1:24" s="155" customFormat="1" x14ac:dyDescent="0.35">
      <c r="A975" s="163"/>
      <c r="B975" s="153"/>
      <c r="C975" s="153"/>
      <c r="D975" s="153"/>
      <c r="E975" s="153"/>
      <c r="F975" s="153"/>
      <c r="G975" s="153"/>
      <c r="H975" s="153"/>
      <c r="I975" s="153"/>
      <c r="J975" s="153"/>
      <c r="K975" s="153"/>
      <c r="N975" s="153"/>
      <c r="O975" s="153"/>
      <c r="P975" s="153"/>
      <c r="Q975" s="153"/>
      <c r="R975" s="153"/>
      <c r="S975" s="156"/>
      <c r="T975" s="153"/>
      <c r="U975" s="153"/>
      <c r="V975" s="153"/>
      <c r="W975" s="153"/>
      <c r="X975" s="153"/>
    </row>
    <row r="976" spans="1:24" s="155" customFormat="1" x14ac:dyDescent="0.35">
      <c r="A976" s="163"/>
      <c r="B976" s="153"/>
      <c r="C976" s="153"/>
      <c r="D976" s="153"/>
      <c r="E976" s="153"/>
      <c r="F976" s="153"/>
      <c r="G976" s="153"/>
      <c r="H976" s="153"/>
      <c r="I976" s="153"/>
      <c r="J976" s="153"/>
      <c r="K976" s="153"/>
      <c r="N976" s="153"/>
      <c r="O976" s="153"/>
      <c r="P976" s="153"/>
      <c r="Q976" s="153"/>
      <c r="R976" s="153"/>
      <c r="S976" s="156"/>
      <c r="T976" s="153"/>
      <c r="U976" s="153"/>
      <c r="V976" s="153"/>
      <c r="W976" s="153"/>
      <c r="X976" s="153"/>
    </row>
    <row r="977" spans="1:24" s="155" customFormat="1" x14ac:dyDescent="0.35">
      <c r="A977" s="163"/>
      <c r="B977" s="153"/>
      <c r="C977" s="153"/>
      <c r="D977" s="153"/>
      <c r="E977" s="153"/>
      <c r="F977" s="153"/>
      <c r="G977" s="153"/>
      <c r="H977" s="153"/>
      <c r="I977" s="153"/>
      <c r="J977" s="153"/>
      <c r="K977" s="153"/>
      <c r="N977" s="153"/>
      <c r="O977" s="153"/>
      <c r="P977" s="153"/>
      <c r="Q977" s="153"/>
      <c r="R977" s="153"/>
      <c r="S977" s="156"/>
      <c r="T977" s="153"/>
      <c r="U977" s="153"/>
      <c r="V977" s="153"/>
      <c r="W977" s="153"/>
      <c r="X977" s="153"/>
    </row>
    <row r="978" spans="1:24" s="155" customFormat="1" x14ac:dyDescent="0.35">
      <c r="A978" s="163"/>
      <c r="B978" s="153"/>
      <c r="C978" s="153"/>
      <c r="D978" s="153"/>
      <c r="E978" s="153"/>
      <c r="F978" s="153"/>
      <c r="G978" s="153"/>
      <c r="H978" s="153"/>
      <c r="I978" s="153"/>
      <c r="J978" s="153"/>
      <c r="K978" s="153"/>
      <c r="N978" s="153"/>
      <c r="O978" s="153"/>
      <c r="P978" s="153"/>
      <c r="Q978" s="153"/>
      <c r="R978" s="153"/>
      <c r="S978" s="156"/>
      <c r="T978" s="153"/>
      <c r="U978" s="153"/>
      <c r="V978" s="153"/>
      <c r="W978" s="153"/>
      <c r="X978" s="153"/>
    </row>
    <row r="979" spans="1:24" s="155" customFormat="1" x14ac:dyDescent="0.35">
      <c r="A979" s="163"/>
      <c r="B979" s="153"/>
      <c r="C979" s="153"/>
      <c r="D979" s="153"/>
      <c r="E979" s="153"/>
      <c r="F979" s="153"/>
      <c r="G979" s="153"/>
      <c r="H979" s="153"/>
      <c r="I979" s="153"/>
      <c r="J979" s="153"/>
      <c r="K979" s="153"/>
      <c r="N979" s="153"/>
      <c r="O979" s="153"/>
      <c r="P979" s="153"/>
      <c r="Q979" s="153"/>
      <c r="R979" s="153"/>
      <c r="S979" s="156"/>
      <c r="T979" s="153"/>
      <c r="U979" s="153"/>
      <c r="V979" s="153"/>
      <c r="W979" s="153"/>
      <c r="X979" s="153"/>
    </row>
    <row r="980" spans="1:24" s="155" customFormat="1" x14ac:dyDescent="0.35">
      <c r="A980" s="163"/>
      <c r="B980" s="153"/>
      <c r="C980" s="153"/>
      <c r="D980" s="153"/>
      <c r="E980" s="153"/>
      <c r="F980" s="153"/>
      <c r="G980" s="153"/>
      <c r="H980" s="153"/>
      <c r="I980" s="153"/>
      <c r="J980" s="153"/>
      <c r="K980" s="153"/>
      <c r="N980" s="153"/>
      <c r="O980" s="153"/>
      <c r="P980" s="153"/>
      <c r="Q980" s="153"/>
      <c r="R980" s="153"/>
      <c r="S980" s="156"/>
      <c r="T980" s="153"/>
      <c r="U980" s="153"/>
      <c r="V980" s="153"/>
      <c r="W980" s="153"/>
      <c r="X980" s="153"/>
    </row>
    <row r="981" spans="1:24" s="155" customFormat="1" x14ac:dyDescent="0.35">
      <c r="A981" s="163"/>
      <c r="B981" s="153"/>
      <c r="C981" s="153"/>
      <c r="D981" s="153"/>
      <c r="E981" s="153"/>
      <c r="F981" s="153"/>
      <c r="G981" s="153"/>
      <c r="H981" s="153"/>
      <c r="I981" s="153"/>
      <c r="J981" s="153"/>
      <c r="K981" s="153"/>
      <c r="N981" s="153"/>
      <c r="O981" s="153"/>
      <c r="P981" s="153"/>
      <c r="Q981" s="153"/>
      <c r="R981" s="153"/>
      <c r="S981" s="156"/>
      <c r="T981" s="153"/>
      <c r="U981" s="153"/>
      <c r="V981" s="153"/>
      <c r="W981" s="153"/>
      <c r="X981" s="153"/>
    </row>
    <row r="982" spans="1:24" s="155" customFormat="1" x14ac:dyDescent="0.35">
      <c r="A982" s="163"/>
      <c r="B982" s="153"/>
      <c r="C982" s="153"/>
      <c r="D982" s="153"/>
      <c r="E982" s="153"/>
      <c r="F982" s="153"/>
      <c r="G982" s="153"/>
      <c r="H982" s="153"/>
      <c r="I982" s="153"/>
      <c r="J982" s="153"/>
      <c r="K982" s="153"/>
      <c r="N982" s="153"/>
      <c r="O982" s="153"/>
      <c r="P982" s="153"/>
      <c r="Q982" s="153"/>
      <c r="R982" s="153"/>
      <c r="S982" s="156"/>
      <c r="T982" s="153"/>
      <c r="U982" s="153"/>
      <c r="V982" s="153"/>
      <c r="W982" s="153"/>
      <c r="X982" s="153"/>
    </row>
    <row r="983" spans="1:24" s="155" customFormat="1" x14ac:dyDescent="0.35">
      <c r="A983" s="163"/>
      <c r="B983" s="153"/>
      <c r="C983" s="153"/>
      <c r="D983" s="153"/>
      <c r="E983" s="153"/>
      <c r="F983" s="153"/>
      <c r="G983" s="153"/>
      <c r="H983" s="153"/>
      <c r="I983" s="153"/>
      <c r="J983" s="153"/>
      <c r="K983" s="153"/>
      <c r="N983" s="153"/>
      <c r="O983" s="153"/>
      <c r="P983" s="153"/>
      <c r="Q983" s="153"/>
      <c r="R983" s="153"/>
      <c r="S983" s="156"/>
      <c r="T983" s="153"/>
      <c r="U983" s="153"/>
      <c r="V983" s="153"/>
      <c r="W983" s="153"/>
      <c r="X983" s="153"/>
    </row>
    <row r="984" spans="1:24" s="155" customFormat="1" x14ac:dyDescent="0.35">
      <c r="A984" s="163"/>
      <c r="B984" s="153"/>
      <c r="C984" s="153"/>
      <c r="D984" s="153"/>
      <c r="E984" s="153"/>
      <c r="F984" s="153"/>
      <c r="G984" s="153"/>
      <c r="H984" s="153"/>
      <c r="I984" s="153"/>
      <c r="J984" s="153"/>
      <c r="K984" s="153"/>
      <c r="N984" s="153"/>
      <c r="O984" s="153"/>
      <c r="P984" s="153"/>
      <c r="Q984" s="153"/>
      <c r="R984" s="153"/>
      <c r="S984" s="156"/>
      <c r="T984" s="153"/>
      <c r="U984" s="153"/>
      <c r="V984" s="153"/>
      <c r="W984" s="153"/>
      <c r="X984" s="153"/>
    </row>
    <row r="985" spans="1:24" s="155" customFormat="1" x14ac:dyDescent="0.35">
      <c r="A985" s="163"/>
      <c r="B985" s="153"/>
      <c r="C985" s="153"/>
      <c r="D985" s="153"/>
      <c r="E985" s="153"/>
      <c r="F985" s="153"/>
      <c r="G985" s="153"/>
      <c r="H985" s="153"/>
      <c r="I985" s="153"/>
      <c r="J985" s="153"/>
      <c r="K985" s="153"/>
      <c r="N985" s="153"/>
      <c r="O985" s="153"/>
      <c r="P985" s="153"/>
      <c r="Q985" s="153"/>
      <c r="R985" s="153"/>
      <c r="S985" s="156"/>
      <c r="T985" s="153"/>
      <c r="U985" s="153"/>
      <c r="V985" s="153"/>
      <c r="W985" s="153"/>
      <c r="X985" s="153"/>
    </row>
    <row r="986" spans="1:24" s="155" customFormat="1" x14ac:dyDescent="0.35">
      <c r="A986" s="163"/>
      <c r="B986" s="153"/>
      <c r="C986" s="153"/>
      <c r="D986" s="153"/>
      <c r="E986" s="153"/>
      <c r="F986" s="153"/>
      <c r="G986" s="153"/>
      <c r="H986" s="153"/>
      <c r="I986" s="153"/>
      <c r="J986" s="153"/>
      <c r="K986" s="153"/>
      <c r="N986" s="153"/>
      <c r="O986" s="153"/>
      <c r="P986" s="153"/>
      <c r="Q986" s="153"/>
      <c r="R986" s="153"/>
      <c r="S986" s="156"/>
      <c r="T986" s="153"/>
      <c r="U986" s="153"/>
      <c r="V986" s="153"/>
      <c r="W986" s="153"/>
      <c r="X986" s="153"/>
    </row>
    <row r="987" spans="1:24" s="155" customFormat="1" x14ac:dyDescent="0.35">
      <c r="A987" s="163"/>
      <c r="B987" s="153"/>
      <c r="C987" s="153"/>
      <c r="D987" s="153"/>
      <c r="E987" s="153"/>
      <c r="F987" s="153"/>
      <c r="G987" s="153"/>
      <c r="H987" s="153"/>
      <c r="I987" s="153"/>
      <c r="J987" s="153"/>
      <c r="K987" s="153"/>
      <c r="N987" s="153"/>
      <c r="O987" s="153"/>
      <c r="P987" s="153"/>
      <c r="Q987" s="153"/>
      <c r="R987" s="153"/>
      <c r="S987" s="156"/>
      <c r="T987" s="153"/>
      <c r="U987" s="153"/>
      <c r="V987" s="153"/>
      <c r="W987" s="153"/>
      <c r="X987" s="153"/>
    </row>
    <row r="988" spans="1:24" s="155" customFormat="1" x14ac:dyDescent="0.35">
      <c r="A988" s="163"/>
      <c r="B988" s="153"/>
      <c r="C988" s="153"/>
      <c r="D988" s="153"/>
      <c r="E988" s="153"/>
      <c r="F988" s="153"/>
      <c r="G988" s="153"/>
      <c r="H988" s="153"/>
      <c r="I988" s="153"/>
      <c r="J988" s="153"/>
      <c r="K988" s="153"/>
      <c r="N988" s="153"/>
      <c r="O988" s="153"/>
      <c r="P988" s="153"/>
      <c r="Q988" s="153"/>
      <c r="R988" s="153"/>
      <c r="S988" s="156"/>
      <c r="T988" s="153"/>
      <c r="U988" s="153"/>
      <c r="V988" s="153"/>
      <c r="W988" s="153"/>
      <c r="X988" s="153"/>
    </row>
    <row r="989" spans="1:24" s="155" customFormat="1" x14ac:dyDescent="0.35">
      <c r="A989" s="163"/>
      <c r="B989" s="153"/>
      <c r="C989" s="153"/>
      <c r="D989" s="153"/>
      <c r="E989" s="153"/>
      <c r="F989" s="153"/>
      <c r="G989" s="153"/>
      <c r="H989" s="153"/>
      <c r="I989" s="153"/>
      <c r="J989" s="153"/>
      <c r="K989" s="153"/>
      <c r="N989" s="153"/>
      <c r="O989" s="153"/>
      <c r="P989" s="153"/>
      <c r="Q989" s="153"/>
      <c r="R989" s="153"/>
      <c r="S989" s="156"/>
      <c r="T989" s="153"/>
      <c r="U989" s="153"/>
      <c r="V989" s="153"/>
      <c r="W989" s="153"/>
      <c r="X989" s="153"/>
    </row>
    <row r="990" spans="1:24" s="155" customFormat="1" x14ac:dyDescent="0.35">
      <c r="A990" s="163"/>
      <c r="B990" s="153"/>
      <c r="C990" s="153"/>
      <c r="D990" s="153"/>
      <c r="E990" s="153"/>
      <c r="F990" s="153"/>
      <c r="G990" s="153"/>
      <c r="H990" s="153"/>
      <c r="I990" s="153"/>
      <c r="J990" s="153"/>
      <c r="K990" s="153"/>
      <c r="N990" s="153"/>
      <c r="O990" s="153"/>
      <c r="P990" s="153"/>
      <c r="Q990" s="153"/>
      <c r="R990" s="153"/>
      <c r="S990" s="156"/>
      <c r="T990" s="153"/>
      <c r="U990" s="153"/>
      <c r="V990" s="153"/>
      <c r="W990" s="153"/>
      <c r="X990" s="153"/>
    </row>
    <row r="991" spans="1:24" s="155" customFormat="1" x14ac:dyDescent="0.35">
      <c r="A991" s="163"/>
      <c r="B991" s="153"/>
      <c r="C991" s="153"/>
      <c r="D991" s="153"/>
      <c r="E991" s="153"/>
      <c r="F991" s="153"/>
      <c r="G991" s="153"/>
      <c r="H991" s="153"/>
      <c r="I991" s="153"/>
      <c r="J991" s="153"/>
      <c r="K991" s="153"/>
      <c r="N991" s="153"/>
      <c r="O991" s="153"/>
      <c r="P991" s="153"/>
      <c r="Q991" s="153"/>
      <c r="R991" s="153"/>
      <c r="S991" s="156"/>
      <c r="T991" s="153"/>
      <c r="U991" s="153"/>
      <c r="V991" s="153"/>
      <c r="W991" s="153"/>
      <c r="X991" s="153"/>
    </row>
    <row r="992" spans="1:24" s="155" customFormat="1" x14ac:dyDescent="0.35">
      <c r="A992" s="163"/>
      <c r="B992" s="153"/>
      <c r="C992" s="153"/>
      <c r="D992" s="153"/>
      <c r="E992" s="153"/>
      <c r="F992" s="153"/>
      <c r="G992" s="153"/>
      <c r="H992" s="153"/>
      <c r="I992" s="153"/>
      <c r="J992" s="153"/>
      <c r="K992" s="153"/>
      <c r="N992" s="153"/>
      <c r="O992" s="153"/>
      <c r="P992" s="153"/>
      <c r="Q992" s="153"/>
      <c r="R992" s="153"/>
      <c r="S992" s="156"/>
      <c r="T992" s="153"/>
      <c r="U992" s="153"/>
      <c r="V992" s="153"/>
      <c r="W992" s="153"/>
      <c r="X992" s="153"/>
    </row>
    <row r="993" spans="1:24" s="155" customFormat="1" x14ac:dyDescent="0.35">
      <c r="A993" s="163"/>
      <c r="B993" s="153"/>
      <c r="C993" s="153"/>
      <c r="D993" s="153"/>
      <c r="E993" s="153"/>
      <c r="F993" s="153"/>
      <c r="G993" s="153"/>
      <c r="H993" s="153"/>
      <c r="I993" s="153"/>
      <c r="J993" s="153"/>
      <c r="K993" s="153"/>
      <c r="N993" s="153"/>
      <c r="O993" s="153"/>
      <c r="P993" s="153"/>
      <c r="Q993" s="153"/>
      <c r="R993" s="153"/>
      <c r="S993" s="156"/>
      <c r="T993" s="153"/>
      <c r="U993" s="153"/>
      <c r="V993" s="153"/>
      <c r="W993" s="153"/>
      <c r="X993" s="153"/>
    </row>
    <row r="994" spans="1:24" s="155" customFormat="1" x14ac:dyDescent="0.35">
      <c r="A994" s="163"/>
      <c r="B994" s="153"/>
      <c r="C994" s="153"/>
      <c r="D994" s="153"/>
      <c r="E994" s="153"/>
      <c r="F994" s="153"/>
      <c r="G994" s="153"/>
      <c r="H994" s="153"/>
      <c r="I994" s="153"/>
      <c r="J994" s="153"/>
      <c r="K994" s="153"/>
      <c r="N994" s="153"/>
      <c r="O994" s="153"/>
      <c r="P994" s="153"/>
      <c r="Q994" s="153"/>
      <c r="R994" s="153"/>
      <c r="S994" s="156"/>
      <c r="T994" s="153"/>
      <c r="U994" s="153"/>
      <c r="V994" s="153"/>
      <c r="W994" s="153"/>
      <c r="X994" s="153"/>
    </row>
    <row r="995" spans="1:24" s="155" customFormat="1" x14ac:dyDescent="0.35">
      <c r="A995" s="163"/>
      <c r="B995" s="153"/>
      <c r="C995" s="153"/>
      <c r="D995" s="153"/>
      <c r="E995" s="153"/>
      <c r="F995" s="153"/>
      <c r="G995" s="153"/>
      <c r="H995" s="153"/>
      <c r="I995" s="153"/>
      <c r="J995" s="153"/>
      <c r="K995" s="153"/>
      <c r="N995" s="153"/>
      <c r="O995" s="153"/>
      <c r="P995" s="153"/>
      <c r="Q995" s="153"/>
      <c r="R995" s="153"/>
      <c r="S995" s="156"/>
      <c r="T995" s="153"/>
      <c r="U995" s="153"/>
      <c r="V995" s="153"/>
      <c r="W995" s="153"/>
      <c r="X995" s="153"/>
    </row>
    <row r="996" spans="1:24" s="155" customFormat="1" x14ac:dyDescent="0.35">
      <c r="A996" s="163"/>
      <c r="B996" s="153"/>
      <c r="C996" s="153"/>
      <c r="D996" s="153"/>
      <c r="E996" s="153"/>
      <c r="F996" s="153"/>
      <c r="G996" s="153"/>
      <c r="H996" s="153"/>
      <c r="I996" s="153"/>
      <c r="J996" s="153"/>
      <c r="K996" s="153"/>
      <c r="N996" s="153"/>
      <c r="O996" s="153"/>
      <c r="P996" s="153"/>
      <c r="Q996" s="153"/>
      <c r="R996" s="153"/>
      <c r="S996" s="156"/>
      <c r="T996" s="153"/>
      <c r="U996" s="153"/>
      <c r="V996" s="153"/>
      <c r="W996" s="153"/>
      <c r="X996" s="153"/>
    </row>
    <row r="997" spans="1:24" s="155" customFormat="1" x14ac:dyDescent="0.35">
      <c r="A997" s="163"/>
      <c r="B997" s="153"/>
      <c r="C997" s="153"/>
      <c r="D997" s="153"/>
      <c r="E997" s="153"/>
      <c r="F997" s="153"/>
      <c r="G997" s="153"/>
      <c r="H997" s="153"/>
      <c r="I997" s="153"/>
      <c r="J997" s="153"/>
      <c r="K997" s="153"/>
      <c r="N997" s="153"/>
      <c r="O997" s="153"/>
      <c r="P997" s="153"/>
      <c r="Q997" s="153"/>
      <c r="R997" s="153"/>
      <c r="S997" s="156"/>
      <c r="T997" s="153"/>
      <c r="U997" s="153"/>
      <c r="V997" s="153"/>
      <c r="W997" s="153"/>
      <c r="X997" s="153"/>
    </row>
    <row r="998" spans="1:24" s="155" customFormat="1" x14ac:dyDescent="0.35">
      <c r="A998" s="163"/>
      <c r="B998" s="153"/>
      <c r="C998" s="153"/>
      <c r="D998" s="153"/>
      <c r="E998" s="153"/>
      <c r="F998" s="153"/>
      <c r="G998" s="153"/>
      <c r="H998" s="153"/>
      <c r="I998" s="153"/>
      <c r="J998" s="153"/>
      <c r="K998" s="153"/>
      <c r="N998" s="153"/>
      <c r="O998" s="153"/>
      <c r="P998" s="153"/>
      <c r="Q998" s="153"/>
      <c r="R998" s="153"/>
      <c r="S998" s="156"/>
      <c r="T998" s="153"/>
      <c r="U998" s="153"/>
      <c r="V998" s="153"/>
      <c r="W998" s="153"/>
      <c r="X998" s="153"/>
    </row>
    <row r="999" spans="1:24" s="155" customFormat="1" x14ac:dyDescent="0.35">
      <c r="A999" s="163"/>
      <c r="B999" s="153"/>
      <c r="C999" s="153"/>
      <c r="D999" s="153"/>
      <c r="E999" s="153"/>
      <c r="F999" s="153"/>
      <c r="G999" s="153"/>
      <c r="H999" s="153"/>
      <c r="I999" s="153"/>
      <c r="J999" s="153"/>
      <c r="K999" s="153"/>
      <c r="N999" s="153"/>
      <c r="O999" s="153"/>
      <c r="P999" s="153"/>
      <c r="Q999" s="153"/>
      <c r="R999" s="153"/>
      <c r="S999" s="156"/>
      <c r="T999" s="153"/>
      <c r="U999" s="153"/>
      <c r="V999" s="153"/>
      <c r="W999" s="153"/>
      <c r="X999" s="153"/>
    </row>
    <row r="1000" spans="1:24" s="155" customFormat="1" x14ac:dyDescent="0.35">
      <c r="A1000" s="163"/>
      <c r="B1000" s="153"/>
      <c r="C1000" s="153"/>
      <c r="D1000" s="153"/>
      <c r="E1000" s="153"/>
      <c r="F1000" s="153"/>
      <c r="G1000" s="153"/>
      <c r="H1000" s="153"/>
      <c r="I1000" s="153"/>
      <c r="J1000" s="153"/>
      <c r="K1000" s="153"/>
      <c r="N1000" s="153"/>
      <c r="O1000" s="153"/>
      <c r="P1000" s="153"/>
      <c r="Q1000" s="153"/>
      <c r="R1000" s="153"/>
      <c r="S1000" s="156"/>
      <c r="T1000" s="153"/>
      <c r="U1000" s="153"/>
      <c r="V1000" s="153"/>
      <c r="W1000" s="153"/>
      <c r="X1000" s="153"/>
    </row>
    <row r="1001" spans="1:24" s="155" customFormat="1" x14ac:dyDescent="0.35">
      <c r="A1001" s="163"/>
      <c r="B1001" s="153"/>
      <c r="C1001" s="153"/>
      <c r="D1001" s="153"/>
      <c r="E1001" s="153"/>
      <c r="F1001" s="153"/>
      <c r="G1001" s="153"/>
      <c r="H1001" s="153"/>
      <c r="I1001" s="153"/>
      <c r="J1001" s="153"/>
      <c r="K1001" s="153"/>
      <c r="N1001" s="153"/>
      <c r="O1001" s="153"/>
      <c r="P1001" s="153"/>
      <c r="Q1001" s="153"/>
      <c r="R1001" s="153"/>
      <c r="S1001" s="156"/>
      <c r="T1001" s="153"/>
      <c r="U1001" s="153"/>
      <c r="V1001" s="153"/>
      <c r="W1001" s="153"/>
      <c r="X1001" s="153"/>
    </row>
    <row r="1002" spans="1:24" s="155" customFormat="1" x14ac:dyDescent="0.35">
      <c r="A1002" s="163"/>
      <c r="B1002" s="153"/>
      <c r="C1002" s="153"/>
      <c r="D1002" s="153"/>
      <c r="E1002" s="153"/>
      <c r="F1002" s="153"/>
      <c r="G1002" s="153"/>
      <c r="H1002" s="153"/>
      <c r="I1002" s="153"/>
      <c r="J1002" s="153"/>
      <c r="K1002" s="153"/>
      <c r="N1002" s="153"/>
      <c r="O1002" s="153"/>
      <c r="P1002" s="153"/>
      <c r="Q1002" s="153"/>
      <c r="R1002" s="153"/>
      <c r="S1002" s="156"/>
      <c r="T1002" s="153"/>
      <c r="U1002" s="153"/>
      <c r="V1002" s="153"/>
      <c r="W1002" s="153"/>
      <c r="X1002" s="153"/>
    </row>
    <row r="1003" spans="1:24" s="155" customFormat="1" x14ac:dyDescent="0.35">
      <c r="A1003" s="163"/>
      <c r="B1003" s="153"/>
      <c r="C1003" s="153"/>
      <c r="D1003" s="153"/>
      <c r="E1003" s="153"/>
      <c r="F1003" s="153"/>
      <c r="G1003" s="153"/>
      <c r="H1003" s="153"/>
      <c r="I1003" s="153"/>
      <c r="J1003" s="153"/>
      <c r="K1003" s="153"/>
      <c r="N1003" s="153"/>
      <c r="O1003" s="153"/>
      <c r="P1003" s="153"/>
      <c r="Q1003" s="153"/>
      <c r="R1003" s="153"/>
      <c r="S1003" s="156"/>
      <c r="T1003" s="153"/>
      <c r="U1003" s="153"/>
      <c r="V1003" s="153"/>
      <c r="W1003" s="153"/>
      <c r="X1003" s="153"/>
    </row>
    <row r="1004" spans="1:24" s="155" customFormat="1" x14ac:dyDescent="0.35">
      <c r="A1004" s="163"/>
      <c r="B1004" s="153"/>
      <c r="C1004" s="153"/>
      <c r="D1004" s="153"/>
      <c r="E1004" s="153"/>
      <c r="F1004" s="153"/>
      <c r="G1004" s="153"/>
      <c r="H1004" s="153"/>
      <c r="I1004" s="153"/>
      <c r="J1004" s="153"/>
      <c r="K1004" s="153"/>
      <c r="N1004" s="153"/>
      <c r="O1004" s="153"/>
      <c r="P1004" s="153"/>
      <c r="Q1004" s="153"/>
      <c r="R1004" s="153"/>
      <c r="S1004" s="156"/>
      <c r="T1004" s="153"/>
      <c r="U1004" s="153"/>
      <c r="V1004" s="153"/>
      <c r="W1004" s="153"/>
      <c r="X1004" s="153"/>
    </row>
    <row r="1005" spans="1:24" s="155" customFormat="1" x14ac:dyDescent="0.35">
      <c r="A1005" s="163"/>
      <c r="B1005" s="153"/>
      <c r="C1005" s="153"/>
      <c r="D1005" s="153"/>
      <c r="E1005" s="153"/>
      <c r="F1005" s="153"/>
      <c r="G1005" s="153"/>
      <c r="H1005" s="153"/>
      <c r="I1005" s="153"/>
      <c r="J1005" s="153"/>
      <c r="K1005" s="153"/>
      <c r="N1005" s="153"/>
      <c r="O1005" s="153"/>
      <c r="P1005" s="153"/>
      <c r="Q1005" s="153"/>
      <c r="R1005" s="153"/>
      <c r="S1005" s="156"/>
      <c r="T1005" s="153"/>
      <c r="U1005" s="153"/>
      <c r="V1005" s="153"/>
      <c r="W1005" s="153"/>
      <c r="X1005" s="153"/>
    </row>
    <row r="1006" spans="1:24" s="155" customFormat="1" x14ac:dyDescent="0.35">
      <c r="A1006" s="163"/>
      <c r="B1006" s="153"/>
      <c r="C1006" s="153"/>
      <c r="D1006" s="153"/>
      <c r="E1006" s="153"/>
      <c r="F1006" s="153"/>
      <c r="G1006" s="153"/>
      <c r="H1006" s="153"/>
      <c r="I1006" s="153"/>
      <c r="J1006" s="153"/>
      <c r="K1006" s="153"/>
      <c r="N1006" s="153"/>
      <c r="O1006" s="153"/>
      <c r="P1006" s="153"/>
      <c r="Q1006" s="153"/>
      <c r="R1006" s="153"/>
      <c r="S1006" s="156"/>
      <c r="T1006" s="153"/>
      <c r="U1006" s="153"/>
      <c r="V1006" s="153"/>
      <c r="W1006" s="153"/>
      <c r="X1006" s="153"/>
    </row>
    <row r="1007" spans="1:24" s="155" customFormat="1" x14ac:dyDescent="0.35">
      <c r="A1007" s="163"/>
      <c r="B1007" s="153"/>
      <c r="C1007" s="153"/>
      <c r="D1007" s="153"/>
      <c r="E1007" s="153"/>
      <c r="F1007" s="153"/>
      <c r="G1007" s="153"/>
      <c r="H1007" s="153"/>
      <c r="I1007" s="153"/>
      <c r="J1007" s="153"/>
      <c r="K1007" s="153"/>
      <c r="N1007" s="153"/>
      <c r="O1007" s="153"/>
      <c r="P1007" s="153"/>
      <c r="Q1007" s="153"/>
      <c r="R1007" s="153"/>
      <c r="S1007" s="156"/>
      <c r="T1007" s="153"/>
      <c r="U1007" s="153"/>
      <c r="V1007" s="153"/>
      <c r="W1007" s="153"/>
      <c r="X1007" s="153"/>
    </row>
    <row r="1008" spans="1:24" s="155" customFormat="1" x14ac:dyDescent="0.35">
      <c r="A1008" s="163"/>
      <c r="B1008" s="153"/>
      <c r="C1008" s="153"/>
      <c r="D1008" s="153"/>
      <c r="E1008" s="153"/>
      <c r="F1008" s="153"/>
      <c r="G1008" s="153"/>
      <c r="H1008" s="153"/>
      <c r="I1008" s="153"/>
      <c r="J1008" s="153"/>
      <c r="K1008" s="153"/>
      <c r="N1008" s="153"/>
      <c r="O1008" s="153"/>
      <c r="P1008" s="153"/>
      <c r="Q1008" s="153"/>
      <c r="R1008" s="153"/>
      <c r="S1008" s="156"/>
      <c r="T1008" s="153"/>
      <c r="U1008" s="153"/>
      <c r="V1008" s="153"/>
      <c r="W1008" s="153"/>
      <c r="X1008" s="153"/>
    </row>
    <row r="1009" spans="1:24" s="155" customFormat="1" x14ac:dyDescent="0.35">
      <c r="A1009" s="163"/>
      <c r="B1009" s="153"/>
      <c r="C1009" s="153"/>
      <c r="D1009" s="153"/>
      <c r="E1009" s="153"/>
      <c r="F1009" s="153"/>
      <c r="G1009" s="153"/>
      <c r="H1009" s="153"/>
      <c r="I1009" s="153"/>
      <c r="J1009" s="153"/>
      <c r="K1009" s="153"/>
      <c r="N1009" s="153"/>
      <c r="O1009" s="153"/>
      <c r="P1009" s="153"/>
      <c r="Q1009" s="153"/>
      <c r="R1009" s="153"/>
      <c r="S1009" s="156"/>
      <c r="T1009" s="153"/>
      <c r="U1009" s="153"/>
      <c r="V1009" s="153"/>
      <c r="W1009" s="153"/>
      <c r="X1009" s="153"/>
    </row>
    <row r="1010" spans="1:24" s="155" customFormat="1" x14ac:dyDescent="0.35">
      <c r="A1010" s="163"/>
      <c r="B1010" s="153"/>
      <c r="C1010" s="153"/>
      <c r="D1010" s="153"/>
      <c r="E1010" s="153"/>
      <c r="F1010" s="153"/>
      <c r="G1010" s="153"/>
      <c r="H1010" s="153"/>
      <c r="I1010" s="153"/>
      <c r="J1010" s="153"/>
      <c r="K1010" s="153"/>
      <c r="N1010" s="153"/>
      <c r="O1010" s="153"/>
      <c r="P1010" s="153"/>
      <c r="Q1010" s="153"/>
      <c r="R1010" s="153"/>
      <c r="S1010" s="156"/>
      <c r="T1010" s="153"/>
      <c r="U1010" s="153"/>
      <c r="V1010" s="153"/>
      <c r="W1010" s="153"/>
      <c r="X1010" s="153"/>
    </row>
    <row r="1011" spans="1:24" s="155" customFormat="1" x14ac:dyDescent="0.35">
      <c r="A1011" s="163"/>
      <c r="B1011" s="153"/>
      <c r="C1011" s="153"/>
      <c r="D1011" s="153"/>
      <c r="E1011" s="153"/>
      <c r="F1011" s="153"/>
      <c r="G1011" s="153"/>
      <c r="H1011" s="153"/>
      <c r="I1011" s="153"/>
      <c r="J1011" s="153"/>
      <c r="K1011" s="153"/>
      <c r="N1011" s="153"/>
      <c r="O1011" s="153"/>
      <c r="P1011" s="153"/>
      <c r="Q1011" s="153"/>
      <c r="R1011" s="153"/>
      <c r="S1011" s="156"/>
      <c r="T1011" s="153"/>
      <c r="U1011" s="153"/>
      <c r="V1011" s="153"/>
      <c r="W1011" s="153"/>
      <c r="X1011" s="153"/>
    </row>
    <row r="1012" spans="1:24" s="155" customFormat="1" x14ac:dyDescent="0.35">
      <c r="A1012" s="163"/>
      <c r="B1012" s="153"/>
      <c r="C1012" s="153"/>
      <c r="D1012" s="153"/>
      <c r="E1012" s="153"/>
      <c r="F1012" s="153"/>
      <c r="G1012" s="153"/>
      <c r="H1012" s="153"/>
      <c r="I1012" s="153"/>
      <c r="J1012" s="153"/>
      <c r="K1012" s="153"/>
      <c r="N1012" s="153"/>
      <c r="O1012" s="153"/>
      <c r="P1012" s="153"/>
      <c r="Q1012" s="153"/>
      <c r="R1012" s="153"/>
      <c r="S1012" s="156"/>
      <c r="T1012" s="153"/>
      <c r="U1012" s="153"/>
      <c r="V1012" s="153"/>
      <c r="W1012" s="153"/>
      <c r="X1012" s="153"/>
    </row>
    <row r="1013" spans="1:24" s="155" customFormat="1" x14ac:dyDescent="0.35">
      <c r="A1013" s="163"/>
      <c r="B1013" s="153"/>
      <c r="C1013" s="153"/>
      <c r="D1013" s="153"/>
      <c r="E1013" s="153"/>
      <c r="F1013" s="153"/>
      <c r="G1013" s="153"/>
      <c r="H1013" s="153"/>
      <c r="I1013" s="153"/>
      <c r="J1013" s="153"/>
      <c r="K1013" s="153"/>
      <c r="N1013" s="153"/>
      <c r="O1013" s="153"/>
      <c r="P1013" s="153"/>
      <c r="Q1013" s="153"/>
      <c r="R1013" s="153"/>
      <c r="S1013" s="156"/>
      <c r="T1013" s="153"/>
      <c r="U1013" s="153"/>
      <c r="V1013" s="153"/>
      <c r="W1013" s="153"/>
      <c r="X1013" s="153"/>
    </row>
    <row r="1014" spans="1:24" s="155" customFormat="1" x14ac:dyDescent="0.35">
      <c r="A1014" s="163"/>
      <c r="B1014" s="153"/>
      <c r="C1014" s="153"/>
      <c r="D1014" s="153"/>
      <c r="E1014" s="153"/>
      <c r="F1014" s="153"/>
      <c r="G1014" s="153"/>
      <c r="H1014" s="153"/>
      <c r="I1014" s="153"/>
      <c r="J1014" s="153"/>
      <c r="K1014" s="153"/>
      <c r="N1014" s="153"/>
      <c r="O1014" s="153"/>
      <c r="P1014" s="153"/>
      <c r="Q1014" s="153"/>
      <c r="R1014" s="153"/>
      <c r="S1014" s="156"/>
      <c r="T1014" s="153"/>
      <c r="U1014" s="153"/>
      <c r="V1014" s="153"/>
      <c r="W1014" s="153"/>
      <c r="X1014" s="153"/>
    </row>
    <row r="1015" spans="1:24" s="155" customFormat="1" x14ac:dyDescent="0.35">
      <c r="A1015" s="163"/>
      <c r="B1015" s="153"/>
      <c r="C1015" s="153"/>
      <c r="D1015" s="153"/>
      <c r="E1015" s="153"/>
      <c r="F1015" s="153"/>
      <c r="G1015" s="153"/>
      <c r="H1015" s="153"/>
      <c r="I1015" s="153"/>
      <c r="J1015" s="153"/>
      <c r="K1015" s="153"/>
      <c r="N1015" s="153"/>
      <c r="O1015" s="153"/>
      <c r="P1015" s="153"/>
      <c r="Q1015" s="153"/>
      <c r="R1015" s="153"/>
      <c r="S1015" s="156"/>
      <c r="T1015" s="153"/>
      <c r="U1015" s="153"/>
      <c r="V1015" s="153"/>
      <c r="W1015" s="153"/>
      <c r="X1015" s="153"/>
    </row>
    <row r="1016" spans="1:24" s="155" customFormat="1" x14ac:dyDescent="0.35">
      <c r="A1016" s="163"/>
      <c r="B1016" s="153"/>
      <c r="C1016" s="153"/>
      <c r="D1016" s="153"/>
      <c r="E1016" s="153"/>
      <c r="F1016" s="153"/>
      <c r="G1016" s="153"/>
      <c r="H1016" s="153"/>
      <c r="I1016" s="153"/>
      <c r="J1016" s="153"/>
      <c r="K1016" s="153"/>
      <c r="N1016" s="153"/>
      <c r="O1016" s="153"/>
      <c r="P1016" s="153"/>
      <c r="Q1016" s="153"/>
      <c r="R1016" s="153"/>
      <c r="S1016" s="156"/>
      <c r="T1016" s="153"/>
      <c r="U1016" s="153"/>
      <c r="V1016" s="153"/>
      <c r="W1016" s="153"/>
      <c r="X1016" s="153"/>
    </row>
    <row r="1017" spans="1:24" s="155" customFormat="1" x14ac:dyDescent="0.35">
      <c r="A1017" s="163"/>
      <c r="B1017" s="153"/>
      <c r="C1017" s="153"/>
      <c r="D1017" s="153"/>
      <c r="E1017" s="153"/>
      <c r="F1017" s="153"/>
      <c r="G1017" s="153"/>
      <c r="H1017" s="153"/>
      <c r="I1017" s="153"/>
      <c r="J1017" s="153"/>
      <c r="K1017" s="153"/>
      <c r="N1017" s="153"/>
      <c r="O1017" s="153"/>
      <c r="P1017" s="153"/>
      <c r="Q1017" s="153"/>
      <c r="R1017" s="153"/>
      <c r="S1017" s="156"/>
      <c r="T1017" s="153"/>
      <c r="U1017" s="153"/>
      <c r="V1017" s="153"/>
      <c r="W1017" s="153"/>
      <c r="X1017" s="153"/>
    </row>
    <row r="1018" spans="1:24" s="155" customFormat="1" x14ac:dyDescent="0.35">
      <c r="A1018" s="163"/>
      <c r="B1018" s="153"/>
      <c r="C1018" s="153"/>
      <c r="D1018" s="153"/>
      <c r="E1018" s="153"/>
      <c r="F1018" s="153"/>
      <c r="G1018" s="153"/>
      <c r="H1018" s="153"/>
      <c r="I1018" s="153"/>
      <c r="J1018" s="153"/>
      <c r="K1018" s="153"/>
      <c r="N1018" s="153"/>
      <c r="O1018" s="153"/>
      <c r="P1018" s="153"/>
      <c r="Q1018" s="153"/>
      <c r="R1018" s="153"/>
      <c r="S1018" s="156"/>
      <c r="T1018" s="153"/>
      <c r="U1018" s="153"/>
      <c r="V1018" s="153"/>
      <c r="W1018" s="153"/>
      <c r="X1018" s="153"/>
    </row>
    <row r="1019" spans="1:24" s="155" customFormat="1" x14ac:dyDescent="0.35">
      <c r="A1019" s="163"/>
      <c r="B1019" s="153"/>
      <c r="C1019" s="153"/>
      <c r="D1019" s="153"/>
      <c r="E1019" s="153"/>
      <c r="F1019" s="153"/>
      <c r="G1019" s="153"/>
      <c r="H1019" s="153"/>
      <c r="I1019" s="153"/>
      <c r="J1019" s="153"/>
      <c r="K1019" s="153"/>
      <c r="N1019" s="153"/>
      <c r="O1019" s="153"/>
      <c r="P1019" s="153"/>
      <c r="Q1019" s="153"/>
      <c r="R1019" s="153"/>
      <c r="S1019" s="156"/>
      <c r="T1019" s="153"/>
      <c r="U1019" s="153"/>
      <c r="V1019" s="153"/>
      <c r="W1019" s="153"/>
      <c r="X1019" s="153"/>
    </row>
    <row r="1020" spans="1:24" s="155" customFormat="1" x14ac:dyDescent="0.35">
      <c r="A1020" s="163"/>
      <c r="B1020" s="153"/>
      <c r="C1020" s="153"/>
      <c r="D1020" s="153"/>
      <c r="E1020" s="153"/>
      <c r="F1020" s="153"/>
      <c r="G1020" s="153"/>
      <c r="H1020" s="153"/>
      <c r="I1020" s="153"/>
      <c r="J1020" s="153"/>
      <c r="K1020" s="153"/>
      <c r="N1020" s="153"/>
      <c r="O1020" s="153"/>
      <c r="P1020" s="153"/>
      <c r="Q1020" s="153"/>
      <c r="R1020" s="153"/>
      <c r="S1020" s="156"/>
      <c r="T1020" s="153"/>
      <c r="U1020" s="153"/>
      <c r="V1020" s="153"/>
      <c r="W1020" s="153"/>
      <c r="X1020" s="153"/>
    </row>
    <row r="1021" spans="1:24" s="155" customFormat="1" x14ac:dyDescent="0.35">
      <c r="A1021" s="163"/>
      <c r="B1021" s="153"/>
      <c r="C1021" s="153"/>
      <c r="D1021" s="153"/>
      <c r="E1021" s="153"/>
      <c r="F1021" s="153"/>
      <c r="G1021" s="153"/>
      <c r="H1021" s="153"/>
      <c r="I1021" s="153"/>
      <c r="J1021" s="153"/>
      <c r="K1021" s="153"/>
      <c r="N1021" s="153"/>
      <c r="O1021" s="153"/>
      <c r="P1021" s="153"/>
      <c r="Q1021" s="153"/>
      <c r="R1021" s="153"/>
      <c r="S1021" s="156"/>
      <c r="T1021" s="153"/>
      <c r="U1021" s="153"/>
      <c r="V1021" s="153"/>
      <c r="W1021" s="153"/>
      <c r="X1021" s="153"/>
    </row>
  </sheetData>
  <sheetProtection algorithmName="SHA-512" hashValue="16WHQIQjccEQfexwd4LnFbGzOGe4tBXYYAxOOmqGAoaeC+xbejggmI79KyxGPJSQgmN/t9gJcesMufSdHva+sw==" saltValue="7vLUGGd2gSozMprXxymvdA==" spinCount="100000" sheet="1" formatCells="0" formatColumns="0" formatRows="0" insertColumns="0" insertRows="0" insertHyperlinks="0"/>
  <mergeCells count="3">
    <mergeCell ref="A1:B1"/>
    <mergeCell ref="A2:B2"/>
    <mergeCell ref="D5:J7"/>
  </mergeCells>
  <conditionalFormatting sqref="A1:A2 A13:C13 A193:C1048576 A6:B12">
    <cfRule type="beginsWith" dxfId="383" priority="14" operator="beginsWith" text="COMPLETE">
      <formula>LEFT(A1,LEN("COMPLETE"))="COMPLETE"</formula>
    </cfRule>
    <cfRule type="containsText" dxfId="382" priority="15" operator="containsText" text="INCOMPLETE">
      <formula>NOT(ISERROR(SEARCH("INCOMPLETE",A1)))</formula>
    </cfRule>
  </conditionalFormatting>
  <conditionalFormatting sqref="C3:C12">
    <cfRule type="beginsWith" dxfId="381" priority="12" operator="beginsWith" text="COMPLETE">
      <formula>LEFT(C3,LEN("COMPLETE"))="COMPLETE"</formula>
    </cfRule>
    <cfRule type="containsText" dxfId="380" priority="13" operator="containsText" text="INCOMPLETE">
      <formula>NOT(ISERROR(SEARCH("INCOMPLETE",C3)))</formula>
    </cfRule>
  </conditionalFormatting>
  <conditionalFormatting sqref="C3">
    <cfRule type="containsText" dxfId="379" priority="11" operator="containsText" text="SHEET COMPLETE">
      <formula>NOT(ISERROR(SEARCH("SHEET COMPLETE",C3)))</formula>
    </cfRule>
  </conditionalFormatting>
  <conditionalFormatting sqref="K6">
    <cfRule type="beginsWith" dxfId="378" priority="9" operator="beginsWith" text="COMPLETE">
      <formula>LEFT(K6,LEN("COMPLETE"))="COMPLETE"</formula>
    </cfRule>
    <cfRule type="containsText" dxfId="377" priority="10" operator="containsText" text="INCOMPLETE">
      <formula>NOT(ISERROR(SEARCH("INCOMPLETE",K6)))</formula>
    </cfRule>
  </conditionalFormatting>
  <conditionalFormatting sqref="L16:L192 F16:F192 B16:B192">
    <cfRule type="expression" dxfId="376" priority="7">
      <formula>MOD(ROW(),2)&lt;&gt;0</formula>
    </cfRule>
    <cfRule type="expression" dxfId="375" priority="8">
      <formula>MOD(ROW(),2)=0</formula>
    </cfRule>
  </conditionalFormatting>
  <conditionalFormatting sqref="A1:XFD2 B3:XFD3 A4:XFD4 A12:XFD1048576 A9:C11 F9:XFD11 A8:XFD8 A5:C7 K5:XFD7">
    <cfRule type="expression" dxfId="374" priority="5">
      <formula>AND(_xlfn.ISFORMULA(A1),MOD(ROW(),2)=0)</formula>
    </cfRule>
    <cfRule type="expression" dxfId="373" priority="6">
      <formula>_xlfn.ISFORMULA(INDIRECT("rc",FALSE))</formula>
    </cfRule>
  </conditionalFormatting>
  <conditionalFormatting sqref="D9 D10:E11">
    <cfRule type="expression" dxfId="372" priority="3">
      <formula>AND(_xlfn.ISFORMULA(D9),MOD(ROW(),2)=0)</formula>
    </cfRule>
    <cfRule type="expression" dxfId="371" priority="4">
      <formula>_xlfn.ISFORMULA(INDIRECT("rc",FALSE))</formula>
    </cfRule>
  </conditionalFormatting>
  <conditionalFormatting sqref="D5:J7">
    <cfRule type="expression" dxfId="370" priority="1">
      <formula>AND(_xlfn.ISFORMULA(D5),MOD(ROW(),2)=0)</formula>
    </cfRule>
    <cfRule type="expression" dxfId="369" priority="2">
      <formula>_xlfn.ISFORMULA(INDIRECT("rc",FALSE))</formula>
    </cfRule>
  </conditionalFormatting>
  <dataValidations count="6">
    <dataValidation type="list" allowBlank="1" showInputMessage="1" showErrorMessage="1" sqref="B8" xr:uid="{5F35F9A5-3016-489E-86B8-9F32F3D24121}">
      <formula1>"Select choice here, Yes, No"</formula1>
    </dataValidation>
    <dataValidation type="list" allowBlank="1" showInputMessage="1" showErrorMessage="1" sqref="S15:S192" xr:uid="{AB3FD63C-066E-42B2-BA53-7E11F5736C0E}">
      <formula1>#REF!</formula1>
    </dataValidation>
    <dataValidation type="list" allowBlank="1" showErrorMessage="1" sqref="B16:B192" xr:uid="{C67A3793-8D29-4A74-92F0-98C5DE50966A}">
      <formula1>"Prototype, Competition,Administrative (Project-specific)"</formula1>
    </dataValidation>
    <dataValidation type="list" allowBlank="1" showInputMessage="1" showErrorMessage="1" sqref="B3" xr:uid="{CA4240C4-EA5F-43EF-9C51-6BCEC7BFAF45}">
      <formula1>"Select choice here, Yes"</formula1>
    </dataValidation>
    <dataValidation type="list" allowBlank="1" showInputMessage="1" showErrorMessage="1" sqref="L16:L192" xr:uid="{246145CB-5DED-496E-B6FD-510616F7545B}">
      <formula1>"Yes,No"</formula1>
    </dataValidation>
    <dataValidation type="list" allowBlank="1" showInputMessage="1" showErrorMessage="1" sqref="B7" xr:uid="{C7E1E992-21FE-4084-8879-0F81578A281B}">
      <formula1>"Select choice here,Design Team Project, E-IDEAS Project, Clubs+Chapters Project, Other Projects"</formula1>
    </dataValidation>
  </dataValidations>
  <pageMargins left="0.7" right="0.7" top="0.75" bottom="0.75" header="0.3" footer="0.3"/>
  <pageSetup orientation="portrait" horizontalDpi="300" verticalDpi="300" r:id="rId1"/>
  <tableParts count="1">
    <tablePart r:id="rId2"/>
  </tableParts>
  <extLst>
    <ext xmlns:x14="http://schemas.microsoft.com/office/spreadsheetml/2009/9/main" uri="{CCE6A557-97BC-4b89-ADB6-D9C93CAAB3DF}">
      <x14:dataValidations xmlns:xm="http://schemas.microsoft.com/office/excel/2006/main" count="3">
        <x14:dataValidation type="list" allowBlank="1" showErrorMessage="1" xr:uid="{F5296419-60F4-42B3-A348-47DC1BC9506D}">
          <x14:formula1>
            <xm:f>'C:\Users\raiaank\Downloads\[TEAMNAME-Funding-Application-PAF-2022-2023-Term-2 (3).xlsx]dataval'!#REF!</xm:f>
          </x14:formula1>
          <xm:sqref>U193:U752 U14</xm:sqref>
        </x14:dataValidation>
        <x14:dataValidation type="list" allowBlank="1" showErrorMessage="1" xr:uid="{AA0B46C2-030A-4853-B7C2-8591DCE34547}">
          <x14:formula1>
            <xm:f>'Group Information'!$A$19:$A$25</xm:f>
          </x14:formula1>
          <xm:sqref>F16:F192</xm:sqref>
        </x14:dataValidation>
        <x14:dataValidation type="list" allowBlank="1" showInputMessage="1" showErrorMessage="1" xr:uid="{A0B2292E-9590-4084-AF3D-64B8FD2EB950}">
          <x14:formula1>
            <xm:f>'C:\Users\raiaank\Downloads\[TEAMNAME-Funding-Application-PAF-2022-2023-Term-2 (3).xlsx]dataval'!#REF!</xm:f>
          </x14:formula1>
          <xm:sqref>O193:O854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A2887-F76D-4745-BCE4-CFFA3F10CDA5}">
  <sheetPr>
    <tabColor theme="8"/>
  </sheetPr>
  <dimension ref="A1:X1021"/>
  <sheetViews>
    <sheetView topLeftCell="A8" zoomScale="80" zoomScaleNormal="80" workbookViewId="0">
      <selection activeCell="M19" sqref="M19"/>
    </sheetView>
  </sheetViews>
  <sheetFormatPr defaultColWidth="10.61328125" defaultRowHeight="15.5" x14ac:dyDescent="0.35"/>
  <cols>
    <col min="1" max="1" width="44.53515625" style="163" customWidth="1"/>
    <col min="2" max="2" width="32.921875" style="153" customWidth="1"/>
    <col min="3" max="3" width="11.07421875" style="153" customWidth="1"/>
    <col min="4" max="4" width="12.84375" style="153" customWidth="1"/>
    <col min="5" max="5" width="9.07421875" style="153" customWidth="1"/>
    <col min="6" max="6" width="11.84375" style="153" customWidth="1"/>
    <col min="7" max="7" width="13.53515625" style="153" customWidth="1"/>
    <col min="8" max="8" width="9.4609375" style="153" customWidth="1"/>
    <col min="9" max="9" width="12.61328125" style="153" customWidth="1"/>
    <col min="10" max="10" width="20.3828125" style="153" customWidth="1"/>
    <col min="11" max="11" width="16" style="153" customWidth="1"/>
    <col min="12" max="12" width="16.15234375" style="153" customWidth="1"/>
    <col min="13" max="13" width="13.84375" style="155" bestFit="1" customWidth="1"/>
    <col min="14" max="14" width="53.15234375" style="153" customWidth="1"/>
    <col min="15" max="15" width="3.3828125" style="153" customWidth="1"/>
    <col min="16" max="16" width="13.07421875" style="153" customWidth="1"/>
    <col min="17" max="17" width="13.15234375" style="153" customWidth="1"/>
    <col min="18" max="18" width="24.15234375" style="153" customWidth="1"/>
    <col min="19" max="19" width="15.61328125" style="156" customWidth="1"/>
    <col min="20" max="20" width="19.4609375" style="153" bestFit="1" customWidth="1"/>
    <col min="21" max="21" width="11.3828125" style="153" bestFit="1" customWidth="1"/>
    <col min="22" max="22" width="25.921875" style="153" customWidth="1"/>
    <col min="23" max="23" width="27" style="153" customWidth="1"/>
    <col min="24" max="16384" width="10.61328125" style="153"/>
  </cols>
  <sheetData>
    <row r="1" spans="1:24" ht="26.25" customHeight="1" x14ac:dyDescent="0.35">
      <c r="A1" s="573" t="s">
        <v>120</v>
      </c>
      <c r="B1" s="574"/>
      <c r="C1" s="349"/>
      <c r="E1" s="154"/>
    </row>
    <row r="2" spans="1:24" ht="26.25" customHeight="1" x14ac:dyDescent="0.35">
      <c r="A2" s="571" t="s">
        <v>94</v>
      </c>
      <c r="B2" s="572"/>
      <c r="C2" s="350"/>
    </row>
    <row r="3" spans="1:24" ht="30.75" customHeight="1" x14ac:dyDescent="0.35">
      <c r="A3" s="351" t="str">
        <f>"I confirm the current sheet "&amp;CHAR(34)&amp;A1&amp;CHAR(34)&amp;" is correctly completed"</f>
        <v>I confirm the current sheet "Project 3 Application" is correctly completed</v>
      </c>
      <c r="B3" s="363" t="s">
        <v>9</v>
      </c>
      <c r="C3" s="348"/>
      <c r="L3" s="157"/>
      <c r="N3" s="157"/>
      <c r="T3" s="157"/>
      <c r="U3" s="157"/>
      <c r="V3" s="157"/>
      <c r="W3" s="157"/>
    </row>
    <row r="4" spans="1:24" ht="14.25" customHeight="1" x14ac:dyDescent="0.35">
      <c r="A4" s="158"/>
      <c r="B4" s="352"/>
      <c r="C4" s="348"/>
      <c r="D4" s="157"/>
      <c r="E4" s="157"/>
      <c r="F4" s="157"/>
      <c r="L4" s="157"/>
      <c r="N4" s="157"/>
      <c r="T4" s="157"/>
      <c r="U4" s="157"/>
      <c r="V4" s="157"/>
      <c r="W4" s="157"/>
    </row>
    <row r="5" spans="1:24" ht="14.25" customHeight="1" x14ac:dyDescent="0.35">
      <c r="A5" s="194" t="s">
        <v>95</v>
      </c>
      <c r="B5" s="353"/>
      <c r="C5" s="345"/>
      <c r="D5" s="562" t="s">
        <v>343</v>
      </c>
      <c r="E5" s="563"/>
      <c r="F5" s="563"/>
      <c r="G5" s="563"/>
      <c r="H5" s="563"/>
      <c r="I5" s="563"/>
      <c r="J5" s="564"/>
      <c r="K5" s="343"/>
      <c r="L5" s="344"/>
      <c r="M5" s="345"/>
      <c r="N5" s="157"/>
      <c r="T5" s="157"/>
      <c r="U5" s="157"/>
      <c r="V5" s="157"/>
      <c r="W5" s="157"/>
    </row>
    <row r="6" spans="1:24" ht="15" customHeight="1" x14ac:dyDescent="0.3">
      <c r="A6" s="159" t="s">
        <v>96</v>
      </c>
      <c r="B6" s="192"/>
      <c r="C6" s="348"/>
      <c r="D6" s="565"/>
      <c r="E6" s="566"/>
      <c r="F6" s="566"/>
      <c r="G6" s="566"/>
      <c r="H6" s="566"/>
      <c r="I6" s="566"/>
      <c r="J6" s="567"/>
      <c r="K6" s="347"/>
      <c r="L6" s="327"/>
      <c r="M6" s="327"/>
      <c r="N6" s="157"/>
      <c r="T6" s="157"/>
      <c r="U6" s="157"/>
      <c r="V6" s="157"/>
      <c r="W6" s="157"/>
    </row>
    <row r="7" spans="1:24" ht="15" customHeight="1" x14ac:dyDescent="0.3">
      <c r="A7" s="160" t="s">
        <v>97</v>
      </c>
      <c r="B7" s="364" t="s">
        <v>9</v>
      </c>
      <c r="C7" s="348"/>
      <c r="D7" s="568"/>
      <c r="E7" s="569"/>
      <c r="F7" s="569"/>
      <c r="G7" s="569"/>
      <c r="H7" s="569"/>
      <c r="I7" s="569"/>
      <c r="J7" s="570"/>
      <c r="K7" s="347"/>
      <c r="L7" s="327"/>
      <c r="M7" s="327"/>
      <c r="N7" s="157"/>
      <c r="T7" s="157"/>
      <c r="U7" s="157"/>
      <c r="V7" s="157"/>
      <c r="W7" s="157"/>
    </row>
    <row r="8" spans="1:24" ht="15" customHeight="1" thickBot="1" x14ac:dyDescent="0.35">
      <c r="A8" s="160" t="s">
        <v>98</v>
      </c>
      <c r="B8" s="364" t="s">
        <v>9</v>
      </c>
      <c r="C8" s="348"/>
      <c r="D8" s="157"/>
      <c r="E8" s="346"/>
      <c r="F8" s="346"/>
      <c r="G8" s="346"/>
      <c r="H8" s="163"/>
      <c r="I8" s="163"/>
      <c r="J8" s="163"/>
      <c r="K8" s="347"/>
      <c r="L8" s="327"/>
      <c r="M8" s="327"/>
      <c r="N8" s="157"/>
      <c r="T8" s="157"/>
      <c r="U8" s="157"/>
      <c r="V8" s="157"/>
      <c r="W8" s="157"/>
    </row>
    <row r="9" spans="1:24" ht="15" customHeight="1" x14ac:dyDescent="0.3">
      <c r="A9" s="160" t="s">
        <v>99</v>
      </c>
      <c r="B9" s="193"/>
      <c r="C9" s="348"/>
      <c r="D9" s="433" t="s">
        <v>3</v>
      </c>
      <c r="E9" s="434"/>
      <c r="F9" s="346"/>
      <c r="G9" s="346"/>
      <c r="H9" s="163"/>
      <c r="I9" s="163"/>
      <c r="J9" s="163"/>
      <c r="K9" s="347"/>
      <c r="L9" s="327"/>
      <c r="M9" s="327"/>
      <c r="N9" s="157"/>
      <c r="T9" s="157"/>
      <c r="U9" s="157"/>
      <c r="V9" s="157"/>
      <c r="W9" s="157"/>
    </row>
    <row r="10" spans="1:24" ht="15" customHeight="1" x14ac:dyDescent="0.3">
      <c r="A10" s="160" t="s">
        <v>100</v>
      </c>
      <c r="B10" s="193"/>
      <c r="C10" s="348"/>
      <c r="D10" s="435" t="s">
        <v>4</v>
      </c>
      <c r="E10" s="436" t="s">
        <v>5</v>
      </c>
      <c r="F10" s="346"/>
      <c r="G10" s="346"/>
      <c r="H10" s="163"/>
      <c r="I10" s="163"/>
      <c r="J10" s="163"/>
      <c r="K10" s="347"/>
      <c r="L10" s="327"/>
      <c r="M10" s="327"/>
      <c r="N10" s="157"/>
      <c r="T10" s="157"/>
      <c r="U10" s="157"/>
      <c r="V10" s="157"/>
      <c r="W10" s="157"/>
    </row>
    <row r="11" spans="1:24" ht="15" customHeight="1" thickBot="1" x14ac:dyDescent="0.35">
      <c r="A11" s="160" t="s">
        <v>101</v>
      </c>
      <c r="B11" s="193"/>
      <c r="C11" s="348"/>
      <c r="D11" s="437" t="s">
        <v>6</v>
      </c>
      <c r="E11" s="438" t="s">
        <v>7</v>
      </c>
      <c r="F11" s="346"/>
      <c r="G11" s="346"/>
      <c r="H11" s="163"/>
      <c r="I11" s="163"/>
      <c r="J11" s="163"/>
      <c r="K11" s="347"/>
      <c r="L11" s="327"/>
      <c r="M11" s="327"/>
      <c r="N11" s="157"/>
      <c r="T11" s="157"/>
      <c r="U11" s="157"/>
      <c r="V11" s="157"/>
      <c r="W11" s="157"/>
    </row>
    <row r="12" spans="1:24" ht="14.25" customHeight="1" x14ac:dyDescent="0.3">
      <c r="A12" s="161" t="s">
        <v>102</v>
      </c>
      <c r="B12" s="193"/>
      <c r="C12" s="348"/>
      <c r="D12" s="157"/>
      <c r="E12" s="346"/>
      <c r="F12" s="346"/>
      <c r="G12" s="346"/>
      <c r="H12" s="163"/>
      <c r="I12" s="163"/>
      <c r="J12" s="163"/>
      <c r="K12" s="347"/>
      <c r="L12" s="327"/>
      <c r="M12" s="327"/>
      <c r="N12" s="157"/>
      <c r="T12" s="157"/>
      <c r="U12" s="157"/>
      <c r="V12" s="157"/>
      <c r="W12" s="157"/>
    </row>
    <row r="13" spans="1:24" ht="15" customHeight="1" x14ac:dyDescent="0.35">
      <c r="A13" s="164"/>
      <c r="B13" s="164"/>
      <c r="C13" s="164"/>
      <c r="D13" s="157"/>
      <c r="E13" s="157"/>
      <c r="F13" s="157"/>
      <c r="G13" s="165"/>
      <c r="H13" s="165"/>
      <c r="I13" s="157"/>
      <c r="J13" s="157"/>
      <c r="K13" s="157"/>
      <c r="L13" s="157"/>
      <c r="N13" s="157"/>
      <c r="O13" s="157"/>
      <c r="P13" s="157"/>
      <c r="Q13" s="157"/>
      <c r="R13" s="155"/>
      <c r="S13" s="155"/>
      <c r="T13" s="155"/>
      <c r="U13" s="155"/>
      <c r="V13" s="155"/>
      <c r="W13" s="157"/>
    </row>
    <row r="14" spans="1:24" x14ac:dyDescent="0.35">
      <c r="A14" s="182" t="s">
        <v>103</v>
      </c>
      <c r="B14" s="183"/>
      <c r="C14" s="183"/>
      <c r="D14" s="183"/>
      <c r="E14" s="183"/>
      <c r="F14" s="183"/>
      <c r="G14" s="183"/>
      <c r="H14" s="183"/>
      <c r="I14" s="183"/>
      <c r="J14" s="183"/>
      <c r="K14" s="183"/>
      <c r="L14" s="183"/>
      <c r="M14" s="183"/>
      <c r="N14" s="183"/>
      <c r="O14" s="184"/>
      <c r="P14" s="184"/>
      <c r="Q14" s="155"/>
      <c r="S14" s="166"/>
      <c r="T14" s="167"/>
      <c r="V14" s="168"/>
      <c r="X14" s="162"/>
    </row>
    <row r="15" spans="1:24" ht="29.25" customHeight="1" x14ac:dyDescent="0.35">
      <c r="A15" s="19" t="s">
        <v>104</v>
      </c>
      <c r="B15" s="19" t="s">
        <v>105</v>
      </c>
      <c r="C15" s="19" t="s">
        <v>106</v>
      </c>
      <c r="D15" s="19" t="s">
        <v>107</v>
      </c>
      <c r="E15" s="19" t="s">
        <v>108</v>
      </c>
      <c r="F15" s="19" t="s">
        <v>109</v>
      </c>
      <c r="G15" s="19" t="s">
        <v>110</v>
      </c>
      <c r="H15" s="19" t="s">
        <v>111</v>
      </c>
      <c r="I15" s="19" t="s">
        <v>112</v>
      </c>
      <c r="J15" s="19" t="s">
        <v>113</v>
      </c>
      <c r="K15" s="19" t="s">
        <v>114</v>
      </c>
      <c r="L15" s="19" t="s">
        <v>115</v>
      </c>
      <c r="M15" s="20" t="s">
        <v>116</v>
      </c>
      <c r="N15" s="313" t="s">
        <v>117</v>
      </c>
      <c r="O15" s="155"/>
      <c r="Q15" s="166"/>
      <c r="R15" s="167"/>
      <c r="S15" s="153"/>
      <c r="T15" s="155"/>
      <c r="V15" s="162"/>
    </row>
    <row r="16" spans="1:24" x14ac:dyDescent="0.35">
      <c r="A16" s="237"/>
      <c r="B16" s="237"/>
      <c r="C16" s="238"/>
      <c r="D16" s="239"/>
      <c r="E16" s="239"/>
      <c r="F16" s="240"/>
      <c r="G16" s="491" t="str">
        <f t="shared" ref="G16:G27" si="0">IF(D16&lt;&gt;"",C16*D16,"")</f>
        <v/>
      </c>
      <c r="H16" s="491" t="str">
        <f t="shared" ref="H16:H27" si="1">IF(D16&lt;&gt;"",G16+E16,"")</f>
        <v/>
      </c>
      <c r="I16" s="491" t="str">
        <f>IF(G16&lt;&gt;"",G16*VLOOKUP(F16,'Group Information'!$A$19:$B$25,2,0),"")</f>
        <v/>
      </c>
      <c r="J16" s="491" t="str">
        <f>IF(H16&lt;&gt;"",H16*VLOOKUP(F16,'Group Information'!$A$19:$B$25,2,0),"")</f>
        <v/>
      </c>
      <c r="K16" s="241"/>
      <c r="L16" s="242"/>
      <c r="M16" s="243"/>
      <c r="N16" s="237"/>
      <c r="Q16" s="156"/>
      <c r="S16" s="153"/>
      <c r="T16" s="155"/>
    </row>
    <row r="17" spans="1:20" x14ac:dyDescent="0.35">
      <c r="A17" s="237"/>
      <c r="B17" s="237"/>
      <c r="C17" s="238"/>
      <c r="D17" s="239"/>
      <c r="E17" s="239"/>
      <c r="F17" s="240"/>
      <c r="G17" s="491" t="str">
        <f t="shared" si="0"/>
        <v/>
      </c>
      <c r="H17" s="491" t="str">
        <f t="shared" si="1"/>
        <v/>
      </c>
      <c r="I17" s="491" t="str">
        <f>IF(G17&lt;&gt;"",G17*VLOOKUP(F17,'Group Information'!$A$19:$B$25,2,0),"")</f>
        <v/>
      </c>
      <c r="J17" s="491" t="str">
        <f>IF(H17&lt;&gt;"",H17*VLOOKUP(F17,'Group Information'!$A$19:$B$25,2,0),"")</f>
        <v/>
      </c>
      <c r="K17" s="241"/>
      <c r="L17" s="242"/>
      <c r="M17" s="243"/>
      <c r="N17" s="237"/>
      <c r="Q17" s="156"/>
      <c r="S17" s="153"/>
      <c r="T17" s="155"/>
    </row>
    <row r="18" spans="1:20" x14ac:dyDescent="0.35">
      <c r="A18" s="237"/>
      <c r="B18" s="237"/>
      <c r="C18" s="238"/>
      <c r="D18" s="239"/>
      <c r="E18" s="239"/>
      <c r="F18" s="240"/>
      <c r="G18" s="491" t="str">
        <f t="shared" si="0"/>
        <v/>
      </c>
      <c r="H18" s="491" t="str">
        <f t="shared" si="1"/>
        <v/>
      </c>
      <c r="I18" s="491" t="str">
        <f>IF(G18&lt;&gt;"",G18*VLOOKUP(F18,'Group Information'!$A$19:$B$25,2,0),"")</f>
        <v/>
      </c>
      <c r="J18" s="491" t="str">
        <f>IF(H18&lt;&gt;"",H18*VLOOKUP(F18,'Group Information'!$A$19:$B$25,2,0),"")</f>
        <v/>
      </c>
      <c r="K18" s="241"/>
      <c r="L18" s="242"/>
      <c r="M18" s="243"/>
      <c r="N18" s="237"/>
      <c r="Q18" s="156"/>
      <c r="S18" s="153"/>
      <c r="T18" s="155"/>
    </row>
    <row r="19" spans="1:20" x14ac:dyDescent="0.35">
      <c r="A19" s="237"/>
      <c r="B19" s="237"/>
      <c r="C19" s="238"/>
      <c r="D19" s="239"/>
      <c r="E19" s="239"/>
      <c r="F19" s="240"/>
      <c r="G19" s="491" t="str">
        <f t="shared" si="0"/>
        <v/>
      </c>
      <c r="H19" s="491" t="str">
        <f t="shared" si="1"/>
        <v/>
      </c>
      <c r="I19" s="491" t="str">
        <f>IF(G19&lt;&gt;"",G19*VLOOKUP(F19,'Group Information'!$A$19:$B$25,2,0),"")</f>
        <v/>
      </c>
      <c r="J19" s="491" t="str">
        <f>IF(H19&lt;&gt;"",H19*VLOOKUP(F19,'Group Information'!$A$19:$B$25,2,0),"")</f>
        <v/>
      </c>
      <c r="K19" s="241"/>
      <c r="L19" s="242"/>
      <c r="M19" s="243"/>
      <c r="N19" s="237"/>
      <c r="Q19" s="156"/>
      <c r="S19" s="153"/>
      <c r="T19" s="155"/>
    </row>
    <row r="20" spans="1:20" x14ac:dyDescent="0.35">
      <c r="A20" s="237"/>
      <c r="B20" s="237"/>
      <c r="C20" s="238"/>
      <c r="D20" s="239"/>
      <c r="E20" s="239"/>
      <c r="F20" s="240"/>
      <c r="G20" s="491" t="str">
        <f t="shared" si="0"/>
        <v/>
      </c>
      <c r="H20" s="491" t="str">
        <f t="shared" si="1"/>
        <v/>
      </c>
      <c r="I20" s="491" t="str">
        <f>IF(G20&lt;&gt;"",G20*VLOOKUP(F20,'Group Information'!$A$19:$B$25,2,0),"")</f>
        <v/>
      </c>
      <c r="J20" s="491" t="str">
        <f>IF(H20&lt;&gt;"",H20*VLOOKUP(F20,'Group Information'!$A$19:$B$25,2,0),"")</f>
        <v/>
      </c>
      <c r="K20" s="241"/>
      <c r="L20" s="242"/>
      <c r="M20" s="243"/>
      <c r="N20" s="237"/>
      <c r="Q20" s="156"/>
      <c r="S20" s="153"/>
      <c r="T20" s="155"/>
    </row>
    <row r="21" spans="1:20" x14ac:dyDescent="0.35">
      <c r="A21" s="237"/>
      <c r="B21" s="237"/>
      <c r="C21" s="238"/>
      <c r="D21" s="239"/>
      <c r="E21" s="239"/>
      <c r="F21" s="240"/>
      <c r="G21" s="491" t="str">
        <f t="shared" si="0"/>
        <v/>
      </c>
      <c r="H21" s="491" t="str">
        <f t="shared" si="1"/>
        <v/>
      </c>
      <c r="I21" s="491" t="str">
        <f>IF(G21&lt;&gt;"",G21*VLOOKUP(F21,'Group Information'!$A$19:$B$25,2,0),"")</f>
        <v/>
      </c>
      <c r="J21" s="491" t="str">
        <f>IF(H21&lt;&gt;"",H21*VLOOKUP(F21,'Group Information'!$A$19:$B$25,2,0),"")</f>
        <v/>
      </c>
      <c r="K21" s="241"/>
      <c r="L21" s="242"/>
      <c r="M21" s="243"/>
      <c r="N21" s="237"/>
      <c r="Q21" s="156"/>
      <c r="S21" s="153"/>
      <c r="T21" s="155"/>
    </row>
    <row r="22" spans="1:20" x14ac:dyDescent="0.35">
      <c r="A22" s="237"/>
      <c r="B22" s="237"/>
      <c r="C22" s="238"/>
      <c r="D22" s="239"/>
      <c r="E22" s="239"/>
      <c r="F22" s="240"/>
      <c r="G22" s="491" t="str">
        <f t="shared" si="0"/>
        <v/>
      </c>
      <c r="H22" s="491" t="str">
        <f t="shared" si="1"/>
        <v/>
      </c>
      <c r="I22" s="491" t="str">
        <f>IF(G22&lt;&gt;"",G22*VLOOKUP(F22,'Group Information'!$A$19:$B$25,2,0),"")</f>
        <v/>
      </c>
      <c r="J22" s="491" t="str">
        <f>IF(H22&lt;&gt;"",H22*VLOOKUP(F22,'Group Information'!$A$19:$B$25,2,0),"")</f>
        <v/>
      </c>
      <c r="K22" s="241"/>
      <c r="L22" s="242"/>
      <c r="M22" s="243"/>
      <c r="N22" s="237"/>
      <c r="Q22" s="156"/>
      <c r="S22" s="153"/>
      <c r="T22" s="155"/>
    </row>
    <row r="23" spans="1:20" x14ac:dyDescent="0.35">
      <c r="A23" s="237"/>
      <c r="B23" s="237"/>
      <c r="C23" s="238"/>
      <c r="D23" s="239"/>
      <c r="E23" s="239"/>
      <c r="F23" s="240"/>
      <c r="G23" s="491" t="str">
        <f t="shared" si="0"/>
        <v/>
      </c>
      <c r="H23" s="491" t="str">
        <f t="shared" si="1"/>
        <v/>
      </c>
      <c r="I23" s="491" t="str">
        <f>IF(G23&lt;&gt;"",G23*VLOOKUP(F23,'Group Information'!$A$19:$B$25,2,0),"")</f>
        <v/>
      </c>
      <c r="J23" s="491" t="str">
        <f>IF(H23&lt;&gt;"",H23*VLOOKUP(F23,'Group Information'!$A$19:$B$25,2,0),"")</f>
        <v/>
      </c>
      <c r="K23" s="241"/>
      <c r="L23" s="242"/>
      <c r="M23" s="243"/>
      <c r="N23" s="237"/>
      <c r="Q23" s="156"/>
      <c r="S23" s="153"/>
      <c r="T23" s="155"/>
    </row>
    <row r="24" spans="1:20" x14ac:dyDescent="0.35">
      <c r="A24" s="237"/>
      <c r="B24" s="237"/>
      <c r="C24" s="238"/>
      <c r="D24" s="239"/>
      <c r="E24" s="239"/>
      <c r="F24" s="240"/>
      <c r="G24" s="491" t="str">
        <f t="shared" si="0"/>
        <v/>
      </c>
      <c r="H24" s="491" t="str">
        <f t="shared" si="1"/>
        <v/>
      </c>
      <c r="I24" s="491" t="str">
        <f>IF(G24&lt;&gt;"",G24*VLOOKUP(F24,'Group Information'!$A$19:$B$25,2,0),"")</f>
        <v/>
      </c>
      <c r="J24" s="491" t="str">
        <f>IF(H24&lt;&gt;"",H24*VLOOKUP(F24,'Group Information'!$A$19:$B$25,2,0),"")</f>
        <v/>
      </c>
      <c r="K24" s="241"/>
      <c r="L24" s="242"/>
      <c r="M24" s="243"/>
      <c r="N24" s="237"/>
      <c r="Q24" s="156"/>
      <c r="S24" s="153"/>
      <c r="T24" s="155"/>
    </row>
    <row r="25" spans="1:20" x14ac:dyDescent="0.35">
      <c r="A25" s="237"/>
      <c r="B25" s="237"/>
      <c r="C25" s="238"/>
      <c r="D25" s="239"/>
      <c r="E25" s="239"/>
      <c r="F25" s="240"/>
      <c r="G25" s="491" t="str">
        <f t="shared" si="0"/>
        <v/>
      </c>
      <c r="H25" s="491" t="str">
        <f t="shared" si="1"/>
        <v/>
      </c>
      <c r="I25" s="491" t="str">
        <f>IF(G25&lt;&gt;"",G25*VLOOKUP(F25,'Group Information'!$A$19:$B$25,2,0),"")</f>
        <v/>
      </c>
      <c r="J25" s="491" t="str">
        <f>IF(H25&lt;&gt;"",H25*VLOOKUP(F25,'Group Information'!$A$19:$B$25,2,0),"")</f>
        <v/>
      </c>
      <c r="K25" s="241"/>
      <c r="L25" s="242"/>
      <c r="M25" s="243"/>
      <c r="N25" s="237"/>
      <c r="Q25" s="156"/>
      <c r="S25" s="153"/>
      <c r="T25" s="155"/>
    </row>
    <row r="26" spans="1:20" x14ac:dyDescent="0.35">
      <c r="A26" s="237"/>
      <c r="B26" s="237"/>
      <c r="C26" s="238"/>
      <c r="D26" s="239"/>
      <c r="E26" s="239"/>
      <c r="F26" s="240"/>
      <c r="G26" s="491" t="str">
        <f t="shared" si="0"/>
        <v/>
      </c>
      <c r="H26" s="491" t="str">
        <f t="shared" si="1"/>
        <v/>
      </c>
      <c r="I26" s="491" t="str">
        <f>IF(G26&lt;&gt;"",G26*VLOOKUP(F26,'Group Information'!$A$19:$B$25,2,0),"")</f>
        <v/>
      </c>
      <c r="J26" s="491" t="str">
        <f>IF(H26&lt;&gt;"",H26*VLOOKUP(F26,'Group Information'!$A$19:$B$25,2,0),"")</f>
        <v/>
      </c>
      <c r="K26" s="241"/>
      <c r="L26" s="242"/>
      <c r="M26" s="243"/>
      <c r="N26" s="237"/>
      <c r="Q26" s="156"/>
      <c r="S26" s="153"/>
      <c r="T26" s="155"/>
    </row>
    <row r="27" spans="1:20" x14ac:dyDescent="0.35">
      <c r="A27" s="237"/>
      <c r="B27" s="237"/>
      <c r="C27" s="238"/>
      <c r="D27" s="239"/>
      <c r="E27" s="239"/>
      <c r="F27" s="240"/>
      <c r="G27" s="491" t="str">
        <f t="shared" si="0"/>
        <v/>
      </c>
      <c r="H27" s="491" t="str">
        <f t="shared" si="1"/>
        <v/>
      </c>
      <c r="I27" s="491" t="str">
        <f>IF(G27&lt;&gt;"",G27*VLOOKUP(F27,'Group Information'!$A$19:$B$25,2,0),"")</f>
        <v/>
      </c>
      <c r="J27" s="491" t="str">
        <f>IF(H27&lt;&gt;"",H27*VLOOKUP(F27,'Group Information'!$A$19:$B$25,2,0),"")</f>
        <v/>
      </c>
      <c r="K27" s="241"/>
      <c r="L27" s="242"/>
      <c r="M27" s="243"/>
      <c r="N27" s="237"/>
      <c r="Q27" s="156"/>
      <c r="S27" s="153"/>
      <c r="T27" s="155"/>
    </row>
    <row r="28" spans="1:20" x14ac:dyDescent="0.35">
      <c r="A28" s="237"/>
      <c r="B28" s="237"/>
      <c r="C28" s="238"/>
      <c r="D28" s="239"/>
      <c r="E28" s="239"/>
      <c r="F28" s="240"/>
      <c r="G28" s="491" t="str">
        <f t="shared" ref="G28:G79" si="2">IF(D28&lt;&gt;"",C28*D28,"")</f>
        <v/>
      </c>
      <c r="H28" s="491" t="str">
        <f t="shared" ref="H28:H79" si="3">IF(D28&lt;&gt;"",G28+E28,"")</f>
        <v/>
      </c>
      <c r="I28" s="491" t="str">
        <f>IF(G28&lt;&gt;"",G28*VLOOKUP(F28,'Group Information'!$A$19:$B$25,2,0),"")</f>
        <v/>
      </c>
      <c r="J28" s="491" t="str">
        <f>IF(H28&lt;&gt;"",H28*VLOOKUP(F28,'Group Information'!$A$19:$B$25,2,0),"")</f>
        <v/>
      </c>
      <c r="K28" s="241"/>
      <c r="L28" s="242"/>
      <c r="M28" s="243"/>
      <c r="N28" s="237"/>
      <c r="Q28" s="156"/>
      <c r="S28" s="153"/>
      <c r="T28" s="155"/>
    </row>
    <row r="29" spans="1:20" x14ac:dyDescent="0.35">
      <c r="A29" s="237"/>
      <c r="B29" s="237"/>
      <c r="C29" s="238"/>
      <c r="D29" s="239"/>
      <c r="E29" s="239"/>
      <c r="F29" s="240"/>
      <c r="G29" s="491" t="str">
        <f t="shared" si="2"/>
        <v/>
      </c>
      <c r="H29" s="491" t="str">
        <f t="shared" si="3"/>
        <v/>
      </c>
      <c r="I29" s="491" t="str">
        <f>IF(G29&lt;&gt;"",G29*VLOOKUP(F29,'Group Information'!$A$19:$B$25,2,0),"")</f>
        <v/>
      </c>
      <c r="J29" s="491" t="str">
        <f>IF(H29&lt;&gt;"",H29*VLOOKUP(F29,'Group Information'!$A$19:$B$25,2,0),"")</f>
        <v/>
      </c>
      <c r="K29" s="241"/>
      <c r="L29" s="242"/>
      <c r="M29" s="243"/>
      <c r="N29" s="237"/>
      <c r="Q29" s="156"/>
      <c r="S29" s="153"/>
      <c r="T29" s="155"/>
    </row>
    <row r="30" spans="1:20" x14ac:dyDescent="0.35">
      <c r="A30" s="237"/>
      <c r="B30" s="237"/>
      <c r="C30" s="238"/>
      <c r="D30" s="239"/>
      <c r="E30" s="239"/>
      <c r="F30" s="240"/>
      <c r="G30" s="491" t="str">
        <f t="shared" si="2"/>
        <v/>
      </c>
      <c r="H30" s="491" t="str">
        <f t="shared" si="3"/>
        <v/>
      </c>
      <c r="I30" s="491" t="str">
        <f>IF(G30&lt;&gt;"",G30*VLOOKUP(F30,'Group Information'!$A$19:$B$25,2,0),"")</f>
        <v/>
      </c>
      <c r="J30" s="491" t="str">
        <f>IF(H30&lt;&gt;"",H30*VLOOKUP(F30,'Group Information'!$A$19:$B$25,2,0),"")</f>
        <v/>
      </c>
      <c r="K30" s="241"/>
      <c r="L30" s="242"/>
      <c r="M30" s="243"/>
      <c r="N30" s="237"/>
      <c r="Q30" s="156"/>
      <c r="S30" s="153"/>
      <c r="T30" s="155"/>
    </row>
    <row r="31" spans="1:20" x14ac:dyDescent="0.35">
      <c r="A31" s="237"/>
      <c r="B31" s="237"/>
      <c r="C31" s="238"/>
      <c r="D31" s="239"/>
      <c r="E31" s="239"/>
      <c r="F31" s="240"/>
      <c r="G31" s="491" t="str">
        <f t="shared" si="2"/>
        <v/>
      </c>
      <c r="H31" s="491" t="str">
        <f t="shared" si="3"/>
        <v/>
      </c>
      <c r="I31" s="491" t="str">
        <f>IF(G31&lt;&gt;"",G31*VLOOKUP(F31,'Group Information'!$A$19:$B$25,2,0),"")</f>
        <v/>
      </c>
      <c r="J31" s="491" t="str">
        <f>IF(H31&lt;&gt;"",H31*VLOOKUP(F31,'Group Information'!$A$19:$B$25,2,0),"")</f>
        <v/>
      </c>
      <c r="K31" s="241"/>
      <c r="L31" s="242"/>
      <c r="M31" s="243"/>
      <c r="N31" s="237"/>
      <c r="Q31" s="156"/>
      <c r="S31" s="153"/>
      <c r="T31" s="155"/>
    </row>
    <row r="32" spans="1:20" x14ac:dyDescent="0.35">
      <c r="A32" s="237"/>
      <c r="B32" s="237"/>
      <c r="C32" s="238"/>
      <c r="D32" s="239"/>
      <c r="E32" s="239"/>
      <c r="F32" s="240"/>
      <c r="G32" s="491" t="str">
        <f t="shared" si="2"/>
        <v/>
      </c>
      <c r="H32" s="491" t="str">
        <f t="shared" si="3"/>
        <v/>
      </c>
      <c r="I32" s="491" t="str">
        <f>IF(G32&lt;&gt;"",G32*VLOOKUP(F32,'Group Information'!$A$19:$B$25,2,0),"")</f>
        <v/>
      </c>
      <c r="J32" s="491" t="str">
        <f>IF(H32&lt;&gt;"",H32*VLOOKUP(F32,'Group Information'!$A$19:$B$25,2,0),"")</f>
        <v/>
      </c>
      <c r="K32" s="241"/>
      <c r="L32" s="242"/>
      <c r="M32" s="243"/>
      <c r="N32" s="237"/>
      <c r="Q32" s="156"/>
      <c r="S32" s="153"/>
      <c r="T32" s="155"/>
    </row>
    <row r="33" spans="1:20" x14ac:dyDescent="0.35">
      <c r="A33" s="237"/>
      <c r="B33" s="237"/>
      <c r="C33" s="238"/>
      <c r="D33" s="239"/>
      <c r="E33" s="239"/>
      <c r="F33" s="240"/>
      <c r="G33" s="491" t="str">
        <f t="shared" si="2"/>
        <v/>
      </c>
      <c r="H33" s="491" t="str">
        <f t="shared" si="3"/>
        <v/>
      </c>
      <c r="I33" s="491" t="str">
        <f>IF(G33&lt;&gt;"",G33*VLOOKUP(F33,'Group Information'!$A$19:$B$25,2,0),"")</f>
        <v/>
      </c>
      <c r="J33" s="491" t="str">
        <f>IF(H33&lt;&gt;"",H33*VLOOKUP(F33,'Group Information'!$A$19:$B$25,2,0),"")</f>
        <v/>
      </c>
      <c r="K33" s="241"/>
      <c r="L33" s="242"/>
      <c r="M33" s="243"/>
      <c r="N33" s="237"/>
      <c r="Q33" s="156"/>
      <c r="S33" s="153"/>
      <c r="T33" s="155"/>
    </row>
    <row r="34" spans="1:20" x14ac:dyDescent="0.35">
      <c r="A34" s="237"/>
      <c r="B34" s="237"/>
      <c r="C34" s="238"/>
      <c r="D34" s="239"/>
      <c r="E34" s="239"/>
      <c r="F34" s="240"/>
      <c r="G34" s="491" t="str">
        <f t="shared" si="2"/>
        <v/>
      </c>
      <c r="H34" s="491" t="str">
        <f t="shared" si="3"/>
        <v/>
      </c>
      <c r="I34" s="491" t="str">
        <f>IF(G34&lt;&gt;"",G34*VLOOKUP(F34,'Group Information'!$A$19:$B$25,2,0),"")</f>
        <v/>
      </c>
      <c r="J34" s="491" t="str">
        <f>IF(H34&lt;&gt;"",H34*VLOOKUP(F34,'Group Information'!$A$19:$B$25,2,0),"")</f>
        <v/>
      </c>
      <c r="K34" s="241"/>
      <c r="L34" s="242"/>
      <c r="M34" s="243"/>
      <c r="N34" s="237"/>
      <c r="Q34" s="156"/>
      <c r="S34" s="153"/>
      <c r="T34" s="155"/>
    </row>
    <row r="35" spans="1:20" x14ac:dyDescent="0.35">
      <c r="A35" s="237"/>
      <c r="B35" s="237"/>
      <c r="C35" s="238"/>
      <c r="D35" s="239"/>
      <c r="E35" s="239"/>
      <c r="F35" s="240"/>
      <c r="G35" s="491" t="str">
        <f t="shared" si="2"/>
        <v/>
      </c>
      <c r="H35" s="491" t="str">
        <f t="shared" si="3"/>
        <v/>
      </c>
      <c r="I35" s="491" t="str">
        <f>IF(G35&lt;&gt;"",G35*VLOOKUP(F35,'Group Information'!$A$19:$B$25,2,0),"")</f>
        <v/>
      </c>
      <c r="J35" s="491" t="str">
        <f>IF(H35&lt;&gt;"",H35*VLOOKUP(F35,'Group Information'!$A$19:$B$25,2,0),"")</f>
        <v/>
      </c>
      <c r="K35" s="241"/>
      <c r="L35" s="242"/>
      <c r="M35" s="243"/>
      <c r="N35" s="237"/>
      <c r="Q35" s="156"/>
      <c r="S35" s="153"/>
      <c r="T35" s="155"/>
    </row>
    <row r="36" spans="1:20" x14ac:dyDescent="0.35">
      <c r="A36" s="237"/>
      <c r="B36" s="237"/>
      <c r="C36" s="238"/>
      <c r="D36" s="239"/>
      <c r="E36" s="239"/>
      <c r="F36" s="240"/>
      <c r="G36" s="491" t="str">
        <f t="shared" si="2"/>
        <v/>
      </c>
      <c r="H36" s="491" t="str">
        <f t="shared" si="3"/>
        <v/>
      </c>
      <c r="I36" s="491" t="str">
        <f>IF(G36&lt;&gt;"",G36*VLOOKUP(F36,'Group Information'!$A$19:$B$25,2,0),"")</f>
        <v/>
      </c>
      <c r="J36" s="491" t="str">
        <f>IF(H36&lt;&gt;"",H36*VLOOKUP(F36,'Group Information'!$A$19:$B$25,2,0),"")</f>
        <v/>
      </c>
      <c r="K36" s="241"/>
      <c r="L36" s="242"/>
      <c r="M36" s="243"/>
      <c r="N36" s="237"/>
      <c r="Q36" s="156"/>
      <c r="S36" s="153"/>
      <c r="T36" s="155"/>
    </row>
    <row r="37" spans="1:20" x14ac:dyDescent="0.35">
      <c r="A37" s="237"/>
      <c r="B37" s="237"/>
      <c r="C37" s="238"/>
      <c r="D37" s="239"/>
      <c r="E37" s="239"/>
      <c r="F37" s="240"/>
      <c r="G37" s="491" t="str">
        <f t="shared" si="2"/>
        <v/>
      </c>
      <c r="H37" s="491" t="str">
        <f t="shared" si="3"/>
        <v/>
      </c>
      <c r="I37" s="491" t="str">
        <f>IF(G37&lt;&gt;"",G37*VLOOKUP(F37,'Group Information'!$A$19:$B$25,2,0),"")</f>
        <v/>
      </c>
      <c r="J37" s="491" t="str">
        <f>IF(H37&lt;&gt;"",H37*VLOOKUP(F37,'Group Information'!$A$19:$B$25,2,0),"")</f>
        <v/>
      </c>
      <c r="K37" s="241"/>
      <c r="L37" s="242"/>
      <c r="M37" s="243"/>
      <c r="N37" s="237"/>
      <c r="Q37" s="156"/>
      <c r="S37" s="153"/>
      <c r="T37" s="155"/>
    </row>
    <row r="38" spans="1:20" x14ac:dyDescent="0.35">
      <c r="A38" s="237"/>
      <c r="B38" s="237"/>
      <c r="C38" s="238"/>
      <c r="D38" s="239"/>
      <c r="E38" s="239"/>
      <c r="F38" s="240"/>
      <c r="G38" s="491" t="str">
        <f t="shared" si="2"/>
        <v/>
      </c>
      <c r="H38" s="491" t="str">
        <f t="shared" si="3"/>
        <v/>
      </c>
      <c r="I38" s="491" t="str">
        <f>IF(G38&lt;&gt;"",G38*VLOOKUP(F38,'Group Information'!$A$19:$B$25,2,0),"")</f>
        <v/>
      </c>
      <c r="J38" s="491" t="str">
        <f>IF(H38&lt;&gt;"",H38*VLOOKUP(F38,'Group Information'!$A$19:$B$25,2,0),"")</f>
        <v/>
      </c>
      <c r="K38" s="241"/>
      <c r="L38" s="242"/>
      <c r="M38" s="243"/>
      <c r="N38" s="237"/>
      <c r="Q38" s="156"/>
      <c r="S38" s="153"/>
      <c r="T38" s="155"/>
    </row>
    <row r="39" spans="1:20" x14ac:dyDescent="0.35">
      <c r="A39" s="237"/>
      <c r="B39" s="237"/>
      <c r="C39" s="238"/>
      <c r="D39" s="239"/>
      <c r="E39" s="239"/>
      <c r="F39" s="240"/>
      <c r="G39" s="491" t="str">
        <f t="shared" si="2"/>
        <v/>
      </c>
      <c r="H39" s="491" t="str">
        <f t="shared" si="3"/>
        <v/>
      </c>
      <c r="I39" s="491" t="str">
        <f>IF(G39&lt;&gt;"",G39*VLOOKUP(F39,'Group Information'!$A$19:$B$25,2,0),"")</f>
        <v/>
      </c>
      <c r="J39" s="491" t="str">
        <f>IF(H39&lt;&gt;"",H39*VLOOKUP(F39,'Group Information'!$A$19:$B$25,2,0),"")</f>
        <v/>
      </c>
      <c r="K39" s="241"/>
      <c r="L39" s="242"/>
      <c r="M39" s="243"/>
      <c r="N39" s="237"/>
      <c r="Q39" s="156"/>
      <c r="S39" s="153"/>
      <c r="T39" s="155"/>
    </row>
    <row r="40" spans="1:20" x14ac:dyDescent="0.35">
      <c r="A40" s="237"/>
      <c r="B40" s="237"/>
      <c r="C40" s="238"/>
      <c r="D40" s="239"/>
      <c r="E40" s="239"/>
      <c r="F40" s="240"/>
      <c r="G40" s="491" t="str">
        <f t="shared" si="2"/>
        <v/>
      </c>
      <c r="H40" s="491" t="str">
        <f t="shared" si="3"/>
        <v/>
      </c>
      <c r="I40" s="491" t="str">
        <f>IF(G40&lt;&gt;"",G40*VLOOKUP(F40,'Group Information'!$A$19:$B$25,2,0),"")</f>
        <v/>
      </c>
      <c r="J40" s="491" t="str">
        <f>IF(H40&lt;&gt;"",H40*VLOOKUP(F40,'Group Information'!$A$19:$B$25,2,0),"")</f>
        <v/>
      </c>
      <c r="K40" s="241"/>
      <c r="L40" s="242"/>
      <c r="M40" s="243"/>
      <c r="N40" s="237"/>
      <c r="Q40" s="156"/>
      <c r="S40" s="153"/>
      <c r="T40" s="155"/>
    </row>
    <row r="41" spans="1:20" x14ac:dyDescent="0.35">
      <c r="A41" s="237"/>
      <c r="B41" s="237"/>
      <c r="C41" s="238"/>
      <c r="D41" s="239"/>
      <c r="E41" s="239"/>
      <c r="F41" s="240"/>
      <c r="G41" s="491" t="str">
        <f t="shared" si="2"/>
        <v/>
      </c>
      <c r="H41" s="491" t="str">
        <f t="shared" si="3"/>
        <v/>
      </c>
      <c r="I41" s="491" t="str">
        <f>IF(G41&lt;&gt;"",G41*VLOOKUP(F41,'Group Information'!$A$19:$B$25,2,0),"")</f>
        <v/>
      </c>
      <c r="J41" s="491" t="str">
        <f>IF(H41&lt;&gt;"",H41*VLOOKUP(F41,'Group Information'!$A$19:$B$25,2,0),"")</f>
        <v/>
      </c>
      <c r="K41" s="241"/>
      <c r="L41" s="242"/>
      <c r="M41" s="243"/>
      <c r="N41" s="237"/>
      <c r="Q41" s="156"/>
      <c r="S41" s="153"/>
      <c r="T41" s="155"/>
    </row>
    <row r="42" spans="1:20" x14ac:dyDescent="0.35">
      <c r="A42" s="237"/>
      <c r="B42" s="237"/>
      <c r="C42" s="238"/>
      <c r="D42" s="239"/>
      <c r="E42" s="239"/>
      <c r="F42" s="240"/>
      <c r="G42" s="491" t="str">
        <f t="shared" si="2"/>
        <v/>
      </c>
      <c r="H42" s="491" t="str">
        <f t="shared" si="3"/>
        <v/>
      </c>
      <c r="I42" s="491" t="str">
        <f>IF(G42&lt;&gt;"",G42*VLOOKUP(F42,'Group Information'!$A$19:$B$25,2,0),"")</f>
        <v/>
      </c>
      <c r="J42" s="491" t="str">
        <f>IF(H42&lt;&gt;"",H42*VLOOKUP(F42,'Group Information'!$A$19:$B$25,2,0),"")</f>
        <v/>
      </c>
      <c r="K42" s="241"/>
      <c r="L42" s="242"/>
      <c r="M42" s="243"/>
      <c r="N42" s="237"/>
      <c r="Q42" s="156"/>
      <c r="S42" s="153"/>
      <c r="T42" s="155"/>
    </row>
    <row r="43" spans="1:20" x14ac:dyDescent="0.35">
      <c r="A43" s="237"/>
      <c r="B43" s="237"/>
      <c r="C43" s="238"/>
      <c r="D43" s="239"/>
      <c r="E43" s="239"/>
      <c r="F43" s="240"/>
      <c r="G43" s="491" t="str">
        <f t="shared" si="2"/>
        <v/>
      </c>
      <c r="H43" s="491" t="str">
        <f t="shared" si="3"/>
        <v/>
      </c>
      <c r="I43" s="491" t="str">
        <f>IF(G43&lt;&gt;"",G43*VLOOKUP(F43,'Group Information'!$A$19:$B$25,2,0),"")</f>
        <v/>
      </c>
      <c r="J43" s="491" t="str">
        <f>IF(H43&lt;&gt;"",H43*VLOOKUP(F43,'Group Information'!$A$19:$B$25,2,0),"")</f>
        <v/>
      </c>
      <c r="K43" s="241"/>
      <c r="L43" s="242"/>
      <c r="M43" s="243"/>
      <c r="N43" s="237"/>
      <c r="Q43" s="156"/>
      <c r="S43" s="153"/>
      <c r="T43" s="155"/>
    </row>
    <row r="44" spans="1:20" x14ac:dyDescent="0.35">
      <c r="A44" s="237"/>
      <c r="B44" s="237"/>
      <c r="C44" s="238"/>
      <c r="D44" s="239"/>
      <c r="E44" s="239"/>
      <c r="F44" s="240"/>
      <c r="G44" s="491" t="str">
        <f t="shared" si="2"/>
        <v/>
      </c>
      <c r="H44" s="491" t="str">
        <f t="shared" si="3"/>
        <v/>
      </c>
      <c r="I44" s="491" t="str">
        <f>IF(G44&lt;&gt;"",G44*VLOOKUP(F44,'Group Information'!$A$19:$B$25,2,0),"")</f>
        <v/>
      </c>
      <c r="J44" s="491" t="str">
        <f>IF(H44&lt;&gt;"",H44*VLOOKUP(F44,'Group Information'!$A$19:$B$25,2,0),"")</f>
        <v/>
      </c>
      <c r="K44" s="241"/>
      <c r="L44" s="242"/>
      <c r="M44" s="243"/>
      <c r="N44" s="237"/>
      <c r="Q44" s="156"/>
      <c r="S44" s="153"/>
      <c r="T44" s="155"/>
    </row>
    <row r="45" spans="1:20" x14ac:dyDescent="0.35">
      <c r="A45" s="237"/>
      <c r="B45" s="237"/>
      <c r="C45" s="238"/>
      <c r="D45" s="239"/>
      <c r="E45" s="239"/>
      <c r="F45" s="240"/>
      <c r="G45" s="491" t="str">
        <f t="shared" si="2"/>
        <v/>
      </c>
      <c r="H45" s="491" t="str">
        <f t="shared" si="3"/>
        <v/>
      </c>
      <c r="I45" s="491" t="str">
        <f>IF(G45&lt;&gt;"",G45*VLOOKUP(F45,'Group Information'!$A$19:$B$25,2,0),"")</f>
        <v/>
      </c>
      <c r="J45" s="491" t="str">
        <f>IF(H45&lt;&gt;"",H45*VLOOKUP(F45,'Group Information'!$A$19:$B$25,2,0),"")</f>
        <v/>
      </c>
      <c r="K45" s="241"/>
      <c r="L45" s="242"/>
      <c r="M45" s="243"/>
      <c r="N45" s="237"/>
      <c r="Q45" s="156"/>
      <c r="S45" s="153"/>
      <c r="T45" s="155"/>
    </row>
    <row r="46" spans="1:20" x14ac:dyDescent="0.35">
      <c r="A46" s="237"/>
      <c r="B46" s="237"/>
      <c r="C46" s="238"/>
      <c r="D46" s="239"/>
      <c r="E46" s="239"/>
      <c r="F46" s="240"/>
      <c r="G46" s="491" t="str">
        <f t="shared" si="2"/>
        <v/>
      </c>
      <c r="H46" s="491" t="str">
        <f t="shared" si="3"/>
        <v/>
      </c>
      <c r="I46" s="491" t="str">
        <f>IF(G46&lt;&gt;"",G46*VLOOKUP(F46,'Group Information'!$A$19:$B$25,2,0),"")</f>
        <v/>
      </c>
      <c r="J46" s="491" t="str">
        <f>IF(H46&lt;&gt;"",H46*VLOOKUP(F46,'Group Information'!$A$19:$B$25,2,0),"")</f>
        <v/>
      </c>
      <c r="K46" s="241"/>
      <c r="L46" s="242"/>
      <c r="M46" s="243"/>
      <c r="N46" s="237"/>
      <c r="Q46" s="156"/>
      <c r="S46" s="153"/>
      <c r="T46" s="155"/>
    </row>
    <row r="47" spans="1:20" x14ac:dyDescent="0.35">
      <c r="A47" s="237"/>
      <c r="B47" s="237"/>
      <c r="C47" s="238"/>
      <c r="D47" s="239"/>
      <c r="E47" s="239"/>
      <c r="F47" s="240"/>
      <c r="G47" s="491" t="str">
        <f t="shared" si="2"/>
        <v/>
      </c>
      <c r="H47" s="491" t="str">
        <f t="shared" si="3"/>
        <v/>
      </c>
      <c r="I47" s="491" t="str">
        <f>IF(G47&lt;&gt;"",G47*VLOOKUP(F47,'Group Information'!$A$19:$B$25,2,0),"")</f>
        <v/>
      </c>
      <c r="J47" s="491" t="str">
        <f>IF(H47&lt;&gt;"",H47*VLOOKUP(F47,'Group Information'!$A$19:$B$25,2,0),"")</f>
        <v/>
      </c>
      <c r="K47" s="241"/>
      <c r="L47" s="242"/>
      <c r="M47" s="243"/>
      <c r="N47" s="237"/>
      <c r="Q47" s="156"/>
      <c r="S47" s="153"/>
      <c r="T47" s="155"/>
    </row>
    <row r="48" spans="1:20" x14ac:dyDescent="0.35">
      <c r="A48" s="237"/>
      <c r="B48" s="237"/>
      <c r="C48" s="238"/>
      <c r="D48" s="239"/>
      <c r="E48" s="239"/>
      <c r="F48" s="240"/>
      <c r="G48" s="491" t="str">
        <f t="shared" si="2"/>
        <v/>
      </c>
      <c r="H48" s="491" t="str">
        <f t="shared" si="3"/>
        <v/>
      </c>
      <c r="I48" s="491" t="str">
        <f>IF(G48&lt;&gt;"",G48*VLOOKUP(F48,'Group Information'!$A$19:$B$25,2,0),"")</f>
        <v/>
      </c>
      <c r="J48" s="491" t="str">
        <f>IF(H48&lt;&gt;"",H48*VLOOKUP(F48,'Group Information'!$A$19:$B$25,2,0),"")</f>
        <v/>
      </c>
      <c r="K48" s="241"/>
      <c r="L48" s="242"/>
      <c r="M48" s="243"/>
      <c r="N48" s="237"/>
      <c r="Q48" s="156"/>
      <c r="S48" s="153"/>
      <c r="T48" s="155"/>
    </row>
    <row r="49" spans="1:20" x14ac:dyDescent="0.35">
      <c r="A49" s="237"/>
      <c r="B49" s="237"/>
      <c r="C49" s="238"/>
      <c r="D49" s="239"/>
      <c r="E49" s="239"/>
      <c r="F49" s="240"/>
      <c r="G49" s="491" t="str">
        <f t="shared" si="2"/>
        <v/>
      </c>
      <c r="H49" s="491" t="str">
        <f t="shared" si="3"/>
        <v/>
      </c>
      <c r="I49" s="491" t="str">
        <f>IF(G49&lt;&gt;"",G49*VLOOKUP(F49,'Group Information'!$A$19:$B$25,2,0),"")</f>
        <v/>
      </c>
      <c r="J49" s="491" t="str">
        <f>IF(H49&lt;&gt;"",H49*VLOOKUP(F49,'Group Information'!$A$19:$B$25,2,0),"")</f>
        <v/>
      </c>
      <c r="K49" s="241"/>
      <c r="L49" s="242"/>
      <c r="M49" s="243"/>
      <c r="N49" s="237"/>
      <c r="Q49" s="156"/>
      <c r="S49" s="153"/>
      <c r="T49" s="155"/>
    </row>
    <row r="50" spans="1:20" x14ac:dyDescent="0.35">
      <c r="A50" s="237"/>
      <c r="B50" s="237"/>
      <c r="C50" s="238"/>
      <c r="D50" s="239"/>
      <c r="E50" s="239"/>
      <c r="F50" s="240"/>
      <c r="G50" s="491" t="str">
        <f t="shared" si="2"/>
        <v/>
      </c>
      <c r="H50" s="491" t="str">
        <f t="shared" si="3"/>
        <v/>
      </c>
      <c r="I50" s="491" t="str">
        <f>IF(G50&lt;&gt;"",G50*VLOOKUP(F50,'Group Information'!$A$19:$B$25,2,0),"")</f>
        <v/>
      </c>
      <c r="J50" s="491" t="str">
        <f>IF(H50&lt;&gt;"",H50*VLOOKUP(F50,'Group Information'!$A$19:$B$25,2,0),"")</f>
        <v/>
      </c>
      <c r="K50" s="241"/>
      <c r="L50" s="242"/>
      <c r="M50" s="243"/>
      <c r="N50" s="237"/>
      <c r="Q50" s="156"/>
      <c r="S50" s="153"/>
      <c r="T50" s="155"/>
    </row>
    <row r="51" spans="1:20" x14ac:dyDescent="0.35">
      <c r="A51" s="237"/>
      <c r="B51" s="237"/>
      <c r="C51" s="238"/>
      <c r="D51" s="239"/>
      <c r="E51" s="239"/>
      <c r="F51" s="240"/>
      <c r="G51" s="491" t="str">
        <f t="shared" si="2"/>
        <v/>
      </c>
      <c r="H51" s="491" t="str">
        <f t="shared" si="3"/>
        <v/>
      </c>
      <c r="I51" s="491" t="str">
        <f>IF(G51&lt;&gt;"",G51*VLOOKUP(F51,'Group Information'!$A$19:$B$25,2,0),"")</f>
        <v/>
      </c>
      <c r="J51" s="491" t="str">
        <f>IF(H51&lt;&gt;"",H51*VLOOKUP(F51,'Group Information'!$A$19:$B$25,2,0),"")</f>
        <v/>
      </c>
      <c r="K51" s="241"/>
      <c r="L51" s="242"/>
      <c r="M51" s="243"/>
      <c r="N51" s="237"/>
      <c r="Q51" s="156"/>
      <c r="S51" s="153"/>
      <c r="T51" s="155"/>
    </row>
    <row r="52" spans="1:20" x14ac:dyDescent="0.35">
      <c r="A52" s="237"/>
      <c r="B52" s="237"/>
      <c r="C52" s="238"/>
      <c r="D52" s="239"/>
      <c r="E52" s="239"/>
      <c r="F52" s="240"/>
      <c r="G52" s="491" t="str">
        <f t="shared" si="2"/>
        <v/>
      </c>
      <c r="H52" s="491" t="str">
        <f t="shared" si="3"/>
        <v/>
      </c>
      <c r="I52" s="491" t="str">
        <f>IF(G52&lt;&gt;"",G52*VLOOKUP(F52,'Group Information'!$A$19:$B$25,2,0),"")</f>
        <v/>
      </c>
      <c r="J52" s="491" t="str">
        <f>IF(H52&lt;&gt;"",H52*VLOOKUP(F52,'Group Information'!$A$19:$B$25,2,0),"")</f>
        <v/>
      </c>
      <c r="K52" s="241"/>
      <c r="L52" s="242"/>
      <c r="M52" s="243"/>
      <c r="N52" s="237"/>
      <c r="Q52" s="156"/>
      <c r="S52" s="153"/>
      <c r="T52" s="155"/>
    </row>
    <row r="53" spans="1:20" x14ac:dyDescent="0.35">
      <c r="A53" s="237"/>
      <c r="B53" s="237"/>
      <c r="C53" s="238"/>
      <c r="D53" s="239"/>
      <c r="E53" s="239"/>
      <c r="F53" s="240"/>
      <c r="G53" s="491" t="str">
        <f t="shared" si="2"/>
        <v/>
      </c>
      <c r="H53" s="491" t="str">
        <f t="shared" si="3"/>
        <v/>
      </c>
      <c r="I53" s="491" t="str">
        <f>IF(G53&lt;&gt;"",G53*VLOOKUP(F53,'Group Information'!$A$19:$B$25,2,0),"")</f>
        <v/>
      </c>
      <c r="J53" s="491" t="str">
        <f>IF(H53&lt;&gt;"",H53*VLOOKUP(F53,'Group Information'!$A$19:$B$25,2,0),"")</f>
        <v/>
      </c>
      <c r="K53" s="241"/>
      <c r="L53" s="242"/>
      <c r="M53" s="243"/>
      <c r="N53" s="237"/>
      <c r="Q53" s="156"/>
      <c r="S53" s="153"/>
      <c r="T53" s="155"/>
    </row>
    <row r="54" spans="1:20" x14ac:dyDescent="0.35">
      <c r="A54" s="237"/>
      <c r="B54" s="237"/>
      <c r="C54" s="238"/>
      <c r="D54" s="239"/>
      <c r="E54" s="239"/>
      <c r="F54" s="240"/>
      <c r="G54" s="491" t="str">
        <f t="shared" si="2"/>
        <v/>
      </c>
      <c r="H54" s="491" t="str">
        <f t="shared" si="3"/>
        <v/>
      </c>
      <c r="I54" s="491" t="str">
        <f>IF(G54&lt;&gt;"",G54*VLOOKUP(F54,'Group Information'!$A$19:$B$25,2,0),"")</f>
        <v/>
      </c>
      <c r="J54" s="491" t="str">
        <f>IF(H54&lt;&gt;"",H54*VLOOKUP(F54,'Group Information'!$A$19:$B$25,2,0),"")</f>
        <v/>
      </c>
      <c r="K54" s="241"/>
      <c r="L54" s="242"/>
      <c r="M54" s="243"/>
      <c r="N54" s="237"/>
      <c r="Q54" s="156"/>
      <c r="S54" s="153"/>
      <c r="T54" s="155"/>
    </row>
    <row r="55" spans="1:20" x14ac:dyDescent="0.35">
      <c r="A55" s="237"/>
      <c r="B55" s="237"/>
      <c r="C55" s="238"/>
      <c r="D55" s="239"/>
      <c r="E55" s="239"/>
      <c r="F55" s="240"/>
      <c r="G55" s="491" t="str">
        <f t="shared" si="2"/>
        <v/>
      </c>
      <c r="H55" s="491" t="str">
        <f t="shared" si="3"/>
        <v/>
      </c>
      <c r="I55" s="491" t="str">
        <f>IF(G55&lt;&gt;"",G55*VLOOKUP(F55,'Group Information'!$A$19:$B$25,2,0),"")</f>
        <v/>
      </c>
      <c r="J55" s="491" t="str">
        <f>IF(H55&lt;&gt;"",H55*VLOOKUP(F55,'Group Information'!$A$19:$B$25,2,0),"")</f>
        <v/>
      </c>
      <c r="K55" s="241"/>
      <c r="L55" s="242"/>
      <c r="M55" s="243"/>
      <c r="N55" s="237"/>
      <c r="Q55" s="156"/>
      <c r="S55" s="153"/>
      <c r="T55" s="155"/>
    </row>
    <row r="56" spans="1:20" x14ac:dyDescent="0.35">
      <c r="A56" s="237"/>
      <c r="B56" s="237"/>
      <c r="C56" s="238"/>
      <c r="D56" s="239"/>
      <c r="E56" s="239"/>
      <c r="F56" s="240"/>
      <c r="G56" s="491" t="str">
        <f t="shared" si="2"/>
        <v/>
      </c>
      <c r="H56" s="491" t="str">
        <f t="shared" si="3"/>
        <v/>
      </c>
      <c r="I56" s="491" t="str">
        <f>IF(G56&lt;&gt;"",G56*VLOOKUP(F56,'Group Information'!$A$19:$B$25,2,0),"")</f>
        <v/>
      </c>
      <c r="J56" s="491" t="str">
        <f>IF(H56&lt;&gt;"",H56*VLOOKUP(F56,'Group Information'!$A$19:$B$25,2,0),"")</f>
        <v/>
      </c>
      <c r="K56" s="241"/>
      <c r="L56" s="242"/>
      <c r="M56" s="243"/>
      <c r="N56" s="237"/>
      <c r="Q56" s="156"/>
      <c r="S56" s="153"/>
      <c r="T56" s="155"/>
    </row>
    <row r="57" spans="1:20" x14ac:dyDescent="0.35">
      <c r="A57" s="237"/>
      <c r="B57" s="237"/>
      <c r="C57" s="238"/>
      <c r="D57" s="239"/>
      <c r="E57" s="239"/>
      <c r="F57" s="240"/>
      <c r="G57" s="491" t="str">
        <f t="shared" si="2"/>
        <v/>
      </c>
      <c r="H57" s="491" t="str">
        <f t="shared" si="3"/>
        <v/>
      </c>
      <c r="I57" s="491" t="str">
        <f>IF(G57&lt;&gt;"",G57*VLOOKUP(F57,'Group Information'!$A$19:$B$25,2,0),"")</f>
        <v/>
      </c>
      <c r="J57" s="491" t="str">
        <f>IF(H57&lt;&gt;"",H57*VLOOKUP(F57,'Group Information'!$A$19:$B$25,2,0),"")</f>
        <v/>
      </c>
      <c r="K57" s="241"/>
      <c r="L57" s="242"/>
      <c r="M57" s="243"/>
      <c r="N57" s="237"/>
      <c r="Q57" s="156"/>
      <c r="S57" s="153"/>
      <c r="T57" s="155"/>
    </row>
    <row r="58" spans="1:20" x14ac:dyDescent="0.35">
      <c r="A58" s="237"/>
      <c r="B58" s="237"/>
      <c r="C58" s="238"/>
      <c r="D58" s="239"/>
      <c r="E58" s="239"/>
      <c r="F58" s="240"/>
      <c r="G58" s="491" t="str">
        <f t="shared" si="2"/>
        <v/>
      </c>
      <c r="H58" s="491" t="str">
        <f t="shared" si="3"/>
        <v/>
      </c>
      <c r="I58" s="491" t="str">
        <f>IF(G58&lt;&gt;"",G58*VLOOKUP(F58,'Group Information'!$A$19:$B$25,2,0),"")</f>
        <v/>
      </c>
      <c r="J58" s="491" t="str">
        <f>IF(H58&lt;&gt;"",H58*VLOOKUP(F58,'Group Information'!$A$19:$B$25,2,0),"")</f>
        <v/>
      </c>
      <c r="K58" s="241"/>
      <c r="L58" s="242"/>
      <c r="M58" s="243"/>
      <c r="N58" s="237"/>
      <c r="Q58" s="156"/>
      <c r="S58" s="153"/>
      <c r="T58" s="155"/>
    </row>
    <row r="59" spans="1:20" x14ac:dyDescent="0.35">
      <c r="A59" s="237"/>
      <c r="B59" s="237"/>
      <c r="C59" s="238"/>
      <c r="D59" s="239"/>
      <c r="E59" s="239"/>
      <c r="F59" s="240"/>
      <c r="G59" s="491" t="str">
        <f t="shared" si="2"/>
        <v/>
      </c>
      <c r="H59" s="491" t="str">
        <f t="shared" si="3"/>
        <v/>
      </c>
      <c r="I59" s="491" t="str">
        <f>IF(G59&lt;&gt;"",G59*VLOOKUP(F59,'Group Information'!$A$19:$B$25,2,0),"")</f>
        <v/>
      </c>
      <c r="J59" s="491" t="str">
        <f>IF(H59&lt;&gt;"",H59*VLOOKUP(F59,'Group Information'!$A$19:$B$25,2,0),"")</f>
        <v/>
      </c>
      <c r="K59" s="241"/>
      <c r="L59" s="242"/>
      <c r="M59" s="243"/>
      <c r="N59" s="237"/>
      <c r="Q59" s="156"/>
      <c r="S59" s="153"/>
      <c r="T59" s="155"/>
    </row>
    <row r="60" spans="1:20" x14ac:dyDescent="0.35">
      <c r="A60" s="237"/>
      <c r="B60" s="237"/>
      <c r="C60" s="238"/>
      <c r="D60" s="239"/>
      <c r="E60" s="239"/>
      <c r="F60" s="240"/>
      <c r="G60" s="491" t="str">
        <f t="shared" si="2"/>
        <v/>
      </c>
      <c r="H60" s="491" t="str">
        <f t="shared" si="3"/>
        <v/>
      </c>
      <c r="I60" s="491" t="str">
        <f>IF(G60&lt;&gt;"",G60*VLOOKUP(F60,'Group Information'!$A$19:$B$25,2,0),"")</f>
        <v/>
      </c>
      <c r="J60" s="491" t="str">
        <f>IF(H60&lt;&gt;"",H60*VLOOKUP(F60,'Group Information'!$A$19:$B$25,2,0),"")</f>
        <v/>
      </c>
      <c r="K60" s="241"/>
      <c r="L60" s="242"/>
      <c r="M60" s="243"/>
      <c r="N60" s="237"/>
      <c r="Q60" s="156"/>
      <c r="S60" s="153"/>
      <c r="T60" s="155"/>
    </row>
    <row r="61" spans="1:20" x14ac:dyDescent="0.35">
      <c r="A61" s="237"/>
      <c r="B61" s="237"/>
      <c r="C61" s="238"/>
      <c r="D61" s="239"/>
      <c r="E61" s="239"/>
      <c r="F61" s="240"/>
      <c r="G61" s="491" t="str">
        <f t="shared" si="2"/>
        <v/>
      </c>
      <c r="H61" s="491" t="str">
        <f t="shared" si="3"/>
        <v/>
      </c>
      <c r="I61" s="491" t="str">
        <f>IF(G61&lt;&gt;"",G61*VLOOKUP(F61,'Group Information'!$A$19:$B$25,2,0),"")</f>
        <v/>
      </c>
      <c r="J61" s="491" t="str">
        <f>IF(H61&lt;&gt;"",H61*VLOOKUP(F61,'Group Information'!$A$19:$B$25,2,0),"")</f>
        <v/>
      </c>
      <c r="K61" s="241"/>
      <c r="L61" s="242"/>
      <c r="M61" s="243"/>
      <c r="N61" s="237"/>
      <c r="Q61" s="156"/>
      <c r="S61" s="153"/>
      <c r="T61" s="155"/>
    </row>
    <row r="62" spans="1:20" x14ac:dyDescent="0.35">
      <c r="A62" s="237"/>
      <c r="B62" s="237"/>
      <c r="C62" s="238"/>
      <c r="D62" s="239"/>
      <c r="E62" s="239"/>
      <c r="F62" s="240"/>
      <c r="G62" s="491" t="str">
        <f t="shared" si="2"/>
        <v/>
      </c>
      <c r="H62" s="491" t="str">
        <f t="shared" si="3"/>
        <v/>
      </c>
      <c r="I62" s="491" t="str">
        <f>IF(G62&lt;&gt;"",G62*VLOOKUP(F62,'Group Information'!$A$19:$B$25,2,0),"")</f>
        <v/>
      </c>
      <c r="J62" s="491" t="str">
        <f>IF(H62&lt;&gt;"",H62*VLOOKUP(F62,'Group Information'!$A$19:$B$25,2,0),"")</f>
        <v/>
      </c>
      <c r="K62" s="241"/>
      <c r="L62" s="242"/>
      <c r="M62" s="243"/>
      <c r="N62" s="237"/>
      <c r="Q62" s="156"/>
      <c r="S62" s="153"/>
      <c r="T62" s="155"/>
    </row>
    <row r="63" spans="1:20" x14ac:dyDescent="0.35">
      <c r="A63" s="237"/>
      <c r="B63" s="237"/>
      <c r="C63" s="238"/>
      <c r="D63" s="239"/>
      <c r="E63" s="239"/>
      <c r="F63" s="240"/>
      <c r="G63" s="491" t="str">
        <f t="shared" si="2"/>
        <v/>
      </c>
      <c r="H63" s="491" t="str">
        <f t="shared" si="3"/>
        <v/>
      </c>
      <c r="I63" s="491" t="str">
        <f>IF(G63&lt;&gt;"",G63*VLOOKUP(F63,'Group Information'!$A$19:$B$25,2,0),"")</f>
        <v/>
      </c>
      <c r="J63" s="491" t="str">
        <f>IF(H63&lt;&gt;"",H63*VLOOKUP(F63,'Group Information'!$A$19:$B$25,2,0),"")</f>
        <v/>
      </c>
      <c r="K63" s="241"/>
      <c r="L63" s="242"/>
      <c r="M63" s="243"/>
      <c r="N63" s="237"/>
      <c r="Q63" s="156"/>
      <c r="S63" s="153"/>
      <c r="T63" s="155"/>
    </row>
    <row r="64" spans="1:20" x14ac:dyDescent="0.35">
      <c r="A64" s="237"/>
      <c r="B64" s="237"/>
      <c r="C64" s="238"/>
      <c r="D64" s="239"/>
      <c r="E64" s="239"/>
      <c r="F64" s="240"/>
      <c r="G64" s="491" t="str">
        <f t="shared" si="2"/>
        <v/>
      </c>
      <c r="H64" s="491" t="str">
        <f t="shared" si="3"/>
        <v/>
      </c>
      <c r="I64" s="491" t="str">
        <f>IF(G64&lt;&gt;"",G64*VLOOKUP(F64,'Group Information'!$A$19:$B$25,2,0),"")</f>
        <v/>
      </c>
      <c r="J64" s="491" t="str">
        <f>IF(H64&lt;&gt;"",H64*VLOOKUP(F64,'Group Information'!$A$19:$B$25,2,0),"")</f>
        <v/>
      </c>
      <c r="K64" s="241"/>
      <c r="L64" s="242"/>
      <c r="M64" s="243"/>
      <c r="N64" s="237"/>
      <c r="Q64" s="156"/>
      <c r="S64" s="153"/>
      <c r="T64" s="155"/>
    </row>
    <row r="65" spans="1:20" x14ac:dyDescent="0.35">
      <c r="A65" s="237"/>
      <c r="B65" s="237"/>
      <c r="C65" s="238"/>
      <c r="D65" s="239"/>
      <c r="E65" s="239"/>
      <c r="F65" s="240"/>
      <c r="G65" s="491" t="str">
        <f t="shared" si="2"/>
        <v/>
      </c>
      <c r="H65" s="491" t="str">
        <f t="shared" si="3"/>
        <v/>
      </c>
      <c r="I65" s="491" t="str">
        <f>IF(G65&lt;&gt;"",G65*VLOOKUP(F65,'Group Information'!$A$19:$B$25,2,0),"")</f>
        <v/>
      </c>
      <c r="J65" s="491" t="str">
        <f>IF(H65&lt;&gt;"",H65*VLOOKUP(F65,'Group Information'!$A$19:$B$25,2,0),"")</f>
        <v/>
      </c>
      <c r="K65" s="241"/>
      <c r="L65" s="242"/>
      <c r="M65" s="243"/>
      <c r="N65" s="237"/>
      <c r="Q65" s="156"/>
      <c r="S65" s="153"/>
      <c r="T65" s="155"/>
    </row>
    <row r="66" spans="1:20" x14ac:dyDescent="0.35">
      <c r="A66" s="237"/>
      <c r="B66" s="237"/>
      <c r="C66" s="238"/>
      <c r="D66" s="239"/>
      <c r="E66" s="239"/>
      <c r="F66" s="240"/>
      <c r="G66" s="491" t="str">
        <f t="shared" si="2"/>
        <v/>
      </c>
      <c r="H66" s="491" t="str">
        <f t="shared" si="3"/>
        <v/>
      </c>
      <c r="I66" s="491" t="str">
        <f>IF(G66&lt;&gt;"",G66*VLOOKUP(F66,'Group Information'!$A$19:$B$25,2,0),"")</f>
        <v/>
      </c>
      <c r="J66" s="491" t="str">
        <f>IF(H66&lt;&gt;"",H66*VLOOKUP(F66,'Group Information'!$A$19:$B$25,2,0),"")</f>
        <v/>
      </c>
      <c r="K66" s="241"/>
      <c r="L66" s="242"/>
      <c r="M66" s="243"/>
      <c r="N66" s="237"/>
      <c r="Q66" s="156"/>
      <c r="S66" s="153"/>
      <c r="T66" s="155"/>
    </row>
    <row r="67" spans="1:20" x14ac:dyDescent="0.35">
      <c r="A67" s="237"/>
      <c r="B67" s="237"/>
      <c r="C67" s="238"/>
      <c r="D67" s="239"/>
      <c r="E67" s="239"/>
      <c r="F67" s="240"/>
      <c r="G67" s="491" t="str">
        <f t="shared" si="2"/>
        <v/>
      </c>
      <c r="H67" s="491" t="str">
        <f t="shared" si="3"/>
        <v/>
      </c>
      <c r="I67" s="491" t="str">
        <f>IF(G67&lt;&gt;"",G67*VLOOKUP(F67,'Group Information'!$A$19:$B$25,2,0),"")</f>
        <v/>
      </c>
      <c r="J67" s="491" t="str">
        <f>IF(H67&lt;&gt;"",H67*VLOOKUP(F67,'Group Information'!$A$19:$B$25,2,0),"")</f>
        <v/>
      </c>
      <c r="K67" s="241"/>
      <c r="L67" s="242"/>
      <c r="M67" s="243"/>
      <c r="N67" s="237"/>
      <c r="Q67" s="156"/>
      <c r="S67" s="153"/>
      <c r="T67" s="155"/>
    </row>
    <row r="68" spans="1:20" x14ac:dyDescent="0.35">
      <c r="A68" s="237"/>
      <c r="B68" s="237"/>
      <c r="C68" s="238"/>
      <c r="D68" s="239"/>
      <c r="E68" s="239"/>
      <c r="F68" s="240"/>
      <c r="G68" s="491" t="str">
        <f t="shared" si="2"/>
        <v/>
      </c>
      <c r="H68" s="491" t="str">
        <f t="shared" si="3"/>
        <v/>
      </c>
      <c r="I68" s="491" t="str">
        <f>IF(G68&lt;&gt;"",G68*VLOOKUP(F68,'Group Information'!$A$19:$B$25,2,0),"")</f>
        <v/>
      </c>
      <c r="J68" s="491" t="str">
        <f>IF(H68&lt;&gt;"",H68*VLOOKUP(F68,'Group Information'!$A$19:$B$25,2,0),"")</f>
        <v/>
      </c>
      <c r="K68" s="241"/>
      <c r="L68" s="242"/>
      <c r="M68" s="243"/>
      <c r="N68" s="237"/>
      <c r="Q68" s="156"/>
      <c r="S68" s="153"/>
      <c r="T68" s="155"/>
    </row>
    <row r="69" spans="1:20" x14ac:dyDescent="0.35">
      <c r="A69" s="237"/>
      <c r="B69" s="237"/>
      <c r="C69" s="238"/>
      <c r="D69" s="239"/>
      <c r="E69" s="239"/>
      <c r="F69" s="240"/>
      <c r="G69" s="491" t="str">
        <f t="shared" si="2"/>
        <v/>
      </c>
      <c r="H69" s="491" t="str">
        <f t="shared" si="3"/>
        <v/>
      </c>
      <c r="I69" s="491" t="str">
        <f>IF(G69&lt;&gt;"",G69*VLOOKUP(F69,'Group Information'!$A$19:$B$25,2,0),"")</f>
        <v/>
      </c>
      <c r="J69" s="491" t="str">
        <f>IF(H69&lt;&gt;"",H69*VLOOKUP(F69,'Group Information'!$A$19:$B$25,2,0),"")</f>
        <v/>
      </c>
      <c r="K69" s="241"/>
      <c r="L69" s="242"/>
      <c r="M69" s="243"/>
      <c r="N69" s="237"/>
      <c r="Q69" s="156"/>
      <c r="S69" s="153"/>
      <c r="T69" s="155"/>
    </row>
    <row r="70" spans="1:20" x14ac:dyDescent="0.35">
      <c r="A70" s="237"/>
      <c r="B70" s="237"/>
      <c r="C70" s="238"/>
      <c r="D70" s="239"/>
      <c r="E70" s="239"/>
      <c r="F70" s="240"/>
      <c r="G70" s="491" t="str">
        <f t="shared" si="2"/>
        <v/>
      </c>
      <c r="H70" s="491" t="str">
        <f t="shared" si="3"/>
        <v/>
      </c>
      <c r="I70" s="491" t="str">
        <f>IF(G70&lt;&gt;"",G70*VLOOKUP(F70,'Group Information'!$A$19:$B$25,2,0),"")</f>
        <v/>
      </c>
      <c r="J70" s="491" t="str">
        <f>IF(H70&lt;&gt;"",H70*VLOOKUP(F70,'Group Information'!$A$19:$B$25,2,0),"")</f>
        <v/>
      </c>
      <c r="K70" s="241"/>
      <c r="L70" s="242"/>
      <c r="M70" s="243"/>
      <c r="N70" s="237"/>
      <c r="Q70" s="156"/>
      <c r="S70" s="153"/>
      <c r="T70" s="155"/>
    </row>
    <row r="71" spans="1:20" x14ac:dyDescent="0.35">
      <c r="A71" s="237"/>
      <c r="B71" s="237"/>
      <c r="C71" s="238"/>
      <c r="D71" s="239"/>
      <c r="E71" s="239"/>
      <c r="F71" s="240"/>
      <c r="G71" s="491" t="str">
        <f t="shared" si="2"/>
        <v/>
      </c>
      <c r="H71" s="491" t="str">
        <f t="shared" si="3"/>
        <v/>
      </c>
      <c r="I71" s="491" t="str">
        <f>IF(G71&lt;&gt;"",G71*VLOOKUP(F71,'Group Information'!$A$19:$B$25,2,0),"")</f>
        <v/>
      </c>
      <c r="J71" s="491" t="str">
        <f>IF(H71&lt;&gt;"",H71*VLOOKUP(F71,'Group Information'!$A$19:$B$25,2,0),"")</f>
        <v/>
      </c>
      <c r="K71" s="241"/>
      <c r="L71" s="242"/>
      <c r="M71" s="243"/>
      <c r="N71" s="237"/>
      <c r="Q71" s="156"/>
      <c r="S71" s="153"/>
      <c r="T71" s="155"/>
    </row>
    <row r="72" spans="1:20" x14ac:dyDescent="0.35">
      <c r="A72" s="237"/>
      <c r="B72" s="237"/>
      <c r="C72" s="238"/>
      <c r="D72" s="239"/>
      <c r="E72" s="239"/>
      <c r="F72" s="240"/>
      <c r="G72" s="491" t="str">
        <f t="shared" si="2"/>
        <v/>
      </c>
      <c r="H72" s="491" t="str">
        <f t="shared" si="3"/>
        <v/>
      </c>
      <c r="I72" s="491" t="str">
        <f>IF(G72&lt;&gt;"",G72*VLOOKUP(F72,'Group Information'!$A$19:$B$25,2,0),"")</f>
        <v/>
      </c>
      <c r="J72" s="491" t="str">
        <f>IF(H72&lt;&gt;"",H72*VLOOKUP(F72,'Group Information'!$A$19:$B$25,2,0),"")</f>
        <v/>
      </c>
      <c r="K72" s="241"/>
      <c r="L72" s="242"/>
      <c r="M72" s="243"/>
      <c r="N72" s="237"/>
      <c r="Q72" s="156"/>
      <c r="S72" s="153"/>
      <c r="T72" s="155"/>
    </row>
    <row r="73" spans="1:20" x14ac:dyDescent="0.35">
      <c r="A73" s="237"/>
      <c r="B73" s="237"/>
      <c r="C73" s="238"/>
      <c r="D73" s="239"/>
      <c r="E73" s="239"/>
      <c r="F73" s="240"/>
      <c r="G73" s="491" t="str">
        <f t="shared" si="2"/>
        <v/>
      </c>
      <c r="H73" s="491" t="str">
        <f t="shared" si="3"/>
        <v/>
      </c>
      <c r="I73" s="491" t="str">
        <f>IF(G73&lt;&gt;"",G73*VLOOKUP(F73,'Group Information'!$A$19:$B$25,2,0),"")</f>
        <v/>
      </c>
      <c r="J73" s="491" t="str">
        <f>IF(H73&lt;&gt;"",H73*VLOOKUP(F73,'Group Information'!$A$19:$B$25,2,0),"")</f>
        <v/>
      </c>
      <c r="K73" s="241"/>
      <c r="L73" s="242"/>
      <c r="M73" s="243"/>
      <c r="N73" s="237"/>
      <c r="Q73" s="156"/>
      <c r="S73" s="153"/>
      <c r="T73" s="155"/>
    </row>
    <row r="74" spans="1:20" x14ac:dyDescent="0.35">
      <c r="A74" s="237"/>
      <c r="B74" s="237"/>
      <c r="C74" s="238"/>
      <c r="D74" s="239"/>
      <c r="E74" s="239"/>
      <c r="F74" s="240"/>
      <c r="G74" s="491" t="str">
        <f t="shared" si="2"/>
        <v/>
      </c>
      <c r="H74" s="491" t="str">
        <f t="shared" si="3"/>
        <v/>
      </c>
      <c r="I74" s="491" t="str">
        <f>IF(G74&lt;&gt;"",G74*VLOOKUP(F74,'Group Information'!$A$19:$B$25,2,0),"")</f>
        <v/>
      </c>
      <c r="J74" s="491" t="str">
        <f>IF(H74&lt;&gt;"",H74*VLOOKUP(F74,'Group Information'!$A$19:$B$25,2,0),"")</f>
        <v/>
      </c>
      <c r="K74" s="241"/>
      <c r="L74" s="242"/>
      <c r="M74" s="243"/>
      <c r="N74" s="237"/>
      <c r="Q74" s="156"/>
      <c r="S74" s="153"/>
      <c r="T74" s="155"/>
    </row>
    <row r="75" spans="1:20" x14ac:dyDescent="0.35">
      <c r="A75" s="237"/>
      <c r="B75" s="237"/>
      <c r="C75" s="238"/>
      <c r="D75" s="239"/>
      <c r="E75" s="239"/>
      <c r="F75" s="240"/>
      <c r="G75" s="491" t="str">
        <f t="shared" si="2"/>
        <v/>
      </c>
      <c r="H75" s="491" t="str">
        <f t="shared" si="3"/>
        <v/>
      </c>
      <c r="I75" s="491" t="str">
        <f>IF(G75&lt;&gt;"",G75*VLOOKUP(F75,'Group Information'!$A$19:$B$25,2,0),"")</f>
        <v/>
      </c>
      <c r="J75" s="491" t="str">
        <f>IF(H75&lt;&gt;"",H75*VLOOKUP(F75,'Group Information'!$A$19:$B$25,2,0),"")</f>
        <v/>
      </c>
      <c r="K75" s="241"/>
      <c r="L75" s="242"/>
      <c r="M75" s="243"/>
      <c r="N75" s="237"/>
      <c r="Q75" s="156"/>
      <c r="S75" s="153"/>
      <c r="T75" s="155"/>
    </row>
    <row r="76" spans="1:20" x14ac:dyDescent="0.35">
      <c r="A76" s="237"/>
      <c r="B76" s="237"/>
      <c r="C76" s="238"/>
      <c r="D76" s="239"/>
      <c r="E76" s="239"/>
      <c r="F76" s="240"/>
      <c r="G76" s="491" t="str">
        <f t="shared" si="2"/>
        <v/>
      </c>
      <c r="H76" s="491" t="str">
        <f t="shared" si="3"/>
        <v/>
      </c>
      <c r="I76" s="491" t="str">
        <f>IF(G76&lt;&gt;"",G76*VLOOKUP(F76,'Group Information'!$A$19:$B$25,2,0),"")</f>
        <v/>
      </c>
      <c r="J76" s="491" t="str">
        <f>IF(H76&lt;&gt;"",H76*VLOOKUP(F76,'Group Information'!$A$19:$B$25,2,0),"")</f>
        <v/>
      </c>
      <c r="K76" s="241"/>
      <c r="L76" s="242"/>
      <c r="M76" s="243"/>
      <c r="N76" s="237"/>
      <c r="Q76" s="156"/>
      <c r="S76" s="153"/>
      <c r="T76" s="155"/>
    </row>
    <row r="77" spans="1:20" x14ac:dyDescent="0.35">
      <c r="A77" s="237"/>
      <c r="B77" s="237"/>
      <c r="C77" s="238"/>
      <c r="D77" s="239"/>
      <c r="E77" s="239"/>
      <c r="F77" s="240"/>
      <c r="G77" s="491" t="str">
        <f t="shared" si="2"/>
        <v/>
      </c>
      <c r="H77" s="491" t="str">
        <f t="shared" si="3"/>
        <v/>
      </c>
      <c r="I77" s="491" t="str">
        <f>IF(G77&lt;&gt;"",G77*VLOOKUP(F77,'Group Information'!$A$19:$B$25,2,0),"")</f>
        <v/>
      </c>
      <c r="J77" s="491" t="str">
        <f>IF(H77&lt;&gt;"",H77*VLOOKUP(F77,'Group Information'!$A$19:$B$25,2,0),"")</f>
        <v/>
      </c>
      <c r="K77" s="241"/>
      <c r="L77" s="242"/>
      <c r="M77" s="243"/>
      <c r="N77" s="237"/>
      <c r="Q77" s="156"/>
      <c r="S77" s="153"/>
      <c r="T77" s="155"/>
    </row>
    <row r="78" spans="1:20" x14ac:dyDescent="0.35">
      <c r="A78" s="237"/>
      <c r="B78" s="237"/>
      <c r="C78" s="238"/>
      <c r="D78" s="239"/>
      <c r="E78" s="239"/>
      <c r="F78" s="240"/>
      <c r="G78" s="491" t="str">
        <f t="shared" si="2"/>
        <v/>
      </c>
      <c r="H78" s="491" t="str">
        <f t="shared" si="3"/>
        <v/>
      </c>
      <c r="I78" s="491" t="str">
        <f>IF(G78&lt;&gt;"",G78*VLOOKUP(F78,'Group Information'!$A$19:$B$25,2,0),"")</f>
        <v/>
      </c>
      <c r="J78" s="491" t="str">
        <f>IF(H78&lt;&gt;"",H78*VLOOKUP(F78,'Group Information'!$A$19:$B$25,2,0),"")</f>
        <v/>
      </c>
      <c r="K78" s="241"/>
      <c r="L78" s="242"/>
      <c r="M78" s="243"/>
      <c r="N78" s="237"/>
      <c r="Q78" s="156"/>
      <c r="S78" s="153"/>
      <c r="T78" s="155"/>
    </row>
    <row r="79" spans="1:20" x14ac:dyDescent="0.35">
      <c r="A79" s="237"/>
      <c r="B79" s="237"/>
      <c r="C79" s="238"/>
      <c r="D79" s="239"/>
      <c r="E79" s="239"/>
      <c r="F79" s="240"/>
      <c r="G79" s="491" t="str">
        <f t="shared" si="2"/>
        <v/>
      </c>
      <c r="H79" s="491" t="str">
        <f t="shared" si="3"/>
        <v/>
      </c>
      <c r="I79" s="491" t="str">
        <f>IF(G79&lt;&gt;"",G79*VLOOKUP(F79,'Group Information'!$A$19:$B$25,2,0),"")</f>
        <v/>
      </c>
      <c r="J79" s="491" t="str">
        <f>IF(H79&lt;&gt;"",H79*VLOOKUP(F79,'Group Information'!$A$19:$B$25,2,0),"")</f>
        <v/>
      </c>
      <c r="K79" s="241"/>
      <c r="L79" s="242"/>
      <c r="M79" s="243"/>
      <c r="N79" s="237"/>
      <c r="Q79" s="156"/>
      <c r="S79" s="153"/>
      <c r="T79" s="155"/>
    </row>
    <row r="80" spans="1:20" x14ac:dyDescent="0.35">
      <c r="A80" s="237"/>
      <c r="B80" s="237"/>
      <c r="C80" s="238"/>
      <c r="D80" s="239"/>
      <c r="E80" s="239"/>
      <c r="F80" s="240"/>
      <c r="G80" s="491" t="str">
        <f t="shared" ref="G80:G143" si="4">IF(D80&lt;&gt;"",C80*D80,"")</f>
        <v/>
      </c>
      <c r="H80" s="491" t="str">
        <f t="shared" ref="H80:H143" si="5">IF(D80&lt;&gt;"",G80+E80,"")</f>
        <v/>
      </c>
      <c r="I80" s="491" t="str">
        <f>IF(G80&lt;&gt;"",G80*VLOOKUP(F80,'Group Information'!$A$19:$B$25,2,0),"")</f>
        <v/>
      </c>
      <c r="J80" s="491" t="str">
        <f>IF(H80&lt;&gt;"",H80*VLOOKUP(F80,'Group Information'!$A$19:$B$25,2,0),"")</f>
        <v/>
      </c>
      <c r="K80" s="241"/>
      <c r="L80" s="242"/>
      <c r="M80" s="243"/>
      <c r="N80" s="237"/>
      <c r="Q80" s="156"/>
      <c r="S80" s="153"/>
      <c r="T80" s="155"/>
    </row>
    <row r="81" spans="1:20" x14ac:dyDescent="0.35">
      <c r="A81" s="237"/>
      <c r="B81" s="237"/>
      <c r="C81" s="238"/>
      <c r="D81" s="239"/>
      <c r="E81" s="239"/>
      <c r="F81" s="240"/>
      <c r="G81" s="491" t="str">
        <f t="shared" si="4"/>
        <v/>
      </c>
      <c r="H81" s="491" t="str">
        <f t="shared" si="5"/>
        <v/>
      </c>
      <c r="I81" s="491" t="str">
        <f>IF(G81&lt;&gt;"",G81*VLOOKUP(F81,'Group Information'!$A$19:$B$25,2,0),"")</f>
        <v/>
      </c>
      <c r="J81" s="491" t="str">
        <f>IF(H81&lt;&gt;"",H81*VLOOKUP(F81,'Group Information'!$A$19:$B$25,2,0),"")</f>
        <v/>
      </c>
      <c r="K81" s="241"/>
      <c r="L81" s="242"/>
      <c r="M81" s="243"/>
      <c r="N81" s="237"/>
      <c r="Q81" s="156"/>
      <c r="S81" s="153"/>
      <c r="T81" s="155"/>
    </row>
    <row r="82" spans="1:20" x14ac:dyDescent="0.35">
      <c r="A82" s="237"/>
      <c r="B82" s="237"/>
      <c r="C82" s="238"/>
      <c r="D82" s="239"/>
      <c r="E82" s="239"/>
      <c r="F82" s="240"/>
      <c r="G82" s="491" t="str">
        <f t="shared" si="4"/>
        <v/>
      </c>
      <c r="H82" s="491" t="str">
        <f t="shared" si="5"/>
        <v/>
      </c>
      <c r="I82" s="491" t="str">
        <f>IF(G82&lt;&gt;"",G82*VLOOKUP(F82,'Group Information'!$A$19:$B$25,2,0),"")</f>
        <v/>
      </c>
      <c r="J82" s="491" t="str">
        <f>IF(H82&lt;&gt;"",H82*VLOOKUP(F82,'Group Information'!$A$19:$B$25,2,0),"")</f>
        <v/>
      </c>
      <c r="K82" s="241"/>
      <c r="L82" s="242"/>
      <c r="M82" s="243"/>
      <c r="N82" s="237"/>
      <c r="Q82" s="156"/>
      <c r="S82" s="153"/>
      <c r="T82" s="155"/>
    </row>
    <row r="83" spans="1:20" x14ac:dyDescent="0.35">
      <c r="A83" s="237"/>
      <c r="B83" s="237"/>
      <c r="C83" s="238"/>
      <c r="D83" s="239"/>
      <c r="E83" s="239"/>
      <c r="F83" s="240"/>
      <c r="G83" s="491" t="str">
        <f t="shared" si="4"/>
        <v/>
      </c>
      <c r="H83" s="491" t="str">
        <f t="shared" si="5"/>
        <v/>
      </c>
      <c r="I83" s="491" t="str">
        <f>IF(G83&lt;&gt;"",G83*VLOOKUP(F83,'Group Information'!$A$19:$B$25,2,0),"")</f>
        <v/>
      </c>
      <c r="J83" s="491" t="str">
        <f>IF(H83&lt;&gt;"",H83*VLOOKUP(F83,'Group Information'!$A$19:$B$25,2,0),"")</f>
        <v/>
      </c>
      <c r="K83" s="241"/>
      <c r="L83" s="242"/>
      <c r="M83" s="243"/>
      <c r="N83" s="237"/>
      <c r="Q83" s="156"/>
      <c r="S83" s="153"/>
      <c r="T83" s="155"/>
    </row>
    <row r="84" spans="1:20" x14ac:dyDescent="0.35">
      <c r="A84" s="237"/>
      <c r="B84" s="237"/>
      <c r="C84" s="238"/>
      <c r="D84" s="239"/>
      <c r="E84" s="239"/>
      <c r="F84" s="240"/>
      <c r="G84" s="491" t="str">
        <f t="shared" si="4"/>
        <v/>
      </c>
      <c r="H84" s="491" t="str">
        <f t="shared" si="5"/>
        <v/>
      </c>
      <c r="I84" s="491" t="str">
        <f>IF(G84&lt;&gt;"",G84*VLOOKUP(F84,'Group Information'!$A$19:$B$25,2,0),"")</f>
        <v/>
      </c>
      <c r="J84" s="491" t="str">
        <f>IF(H84&lt;&gt;"",H84*VLOOKUP(F84,'Group Information'!$A$19:$B$25,2,0),"")</f>
        <v/>
      </c>
      <c r="K84" s="241"/>
      <c r="L84" s="242"/>
      <c r="M84" s="243"/>
      <c r="N84" s="237"/>
      <c r="Q84" s="156"/>
      <c r="S84" s="153"/>
      <c r="T84" s="155"/>
    </row>
    <row r="85" spans="1:20" x14ac:dyDescent="0.35">
      <c r="A85" s="237"/>
      <c r="B85" s="237"/>
      <c r="C85" s="238"/>
      <c r="D85" s="239"/>
      <c r="E85" s="239"/>
      <c r="F85" s="240"/>
      <c r="G85" s="491" t="str">
        <f t="shared" si="4"/>
        <v/>
      </c>
      <c r="H85" s="491" t="str">
        <f t="shared" si="5"/>
        <v/>
      </c>
      <c r="I85" s="491" t="str">
        <f>IF(G85&lt;&gt;"",G85*VLOOKUP(F85,'Group Information'!$A$19:$B$25,2,0),"")</f>
        <v/>
      </c>
      <c r="J85" s="491" t="str">
        <f>IF(H85&lt;&gt;"",H85*VLOOKUP(F85,'Group Information'!$A$19:$B$25,2,0),"")</f>
        <v/>
      </c>
      <c r="K85" s="241"/>
      <c r="L85" s="242"/>
      <c r="M85" s="243"/>
      <c r="N85" s="237"/>
      <c r="Q85" s="156"/>
      <c r="S85" s="153"/>
      <c r="T85" s="155"/>
    </row>
    <row r="86" spans="1:20" x14ac:dyDescent="0.35">
      <c r="A86" s="237"/>
      <c r="B86" s="237"/>
      <c r="C86" s="238"/>
      <c r="D86" s="239"/>
      <c r="E86" s="239"/>
      <c r="F86" s="240"/>
      <c r="G86" s="491" t="str">
        <f t="shared" si="4"/>
        <v/>
      </c>
      <c r="H86" s="491" t="str">
        <f t="shared" si="5"/>
        <v/>
      </c>
      <c r="I86" s="491" t="str">
        <f>IF(G86&lt;&gt;"",G86*VLOOKUP(F86,'Group Information'!$A$19:$B$25,2,0),"")</f>
        <v/>
      </c>
      <c r="J86" s="491" t="str">
        <f>IF(H86&lt;&gt;"",H86*VLOOKUP(F86,'Group Information'!$A$19:$B$25,2,0),"")</f>
        <v/>
      </c>
      <c r="K86" s="241"/>
      <c r="L86" s="242"/>
      <c r="M86" s="243"/>
      <c r="N86" s="237"/>
      <c r="Q86" s="156"/>
      <c r="S86" s="153"/>
      <c r="T86" s="155"/>
    </row>
    <row r="87" spans="1:20" x14ac:dyDescent="0.35">
      <c r="A87" s="237"/>
      <c r="B87" s="237"/>
      <c r="C87" s="238"/>
      <c r="D87" s="239"/>
      <c r="E87" s="239"/>
      <c r="F87" s="240"/>
      <c r="G87" s="491" t="str">
        <f t="shared" si="4"/>
        <v/>
      </c>
      <c r="H87" s="491" t="str">
        <f t="shared" si="5"/>
        <v/>
      </c>
      <c r="I87" s="491" t="str">
        <f>IF(G87&lt;&gt;"",G87*VLOOKUP(F87,'Group Information'!$A$19:$B$25,2,0),"")</f>
        <v/>
      </c>
      <c r="J87" s="491" t="str">
        <f>IF(H87&lt;&gt;"",H87*VLOOKUP(F87,'Group Information'!$A$19:$B$25,2,0),"")</f>
        <v/>
      </c>
      <c r="K87" s="241"/>
      <c r="L87" s="242"/>
      <c r="M87" s="243"/>
      <c r="N87" s="237"/>
      <c r="Q87" s="156"/>
      <c r="S87" s="153"/>
      <c r="T87" s="155"/>
    </row>
    <row r="88" spans="1:20" x14ac:dyDescent="0.35">
      <c r="A88" s="237"/>
      <c r="B88" s="237"/>
      <c r="C88" s="238"/>
      <c r="D88" s="239"/>
      <c r="E88" s="239"/>
      <c r="F88" s="240"/>
      <c r="G88" s="491" t="str">
        <f t="shared" si="4"/>
        <v/>
      </c>
      <c r="H88" s="491" t="str">
        <f t="shared" si="5"/>
        <v/>
      </c>
      <c r="I88" s="491" t="str">
        <f>IF(G88&lt;&gt;"",G88*VLOOKUP(F88,'Group Information'!$A$19:$B$25,2,0),"")</f>
        <v/>
      </c>
      <c r="J88" s="491" t="str">
        <f>IF(H88&lt;&gt;"",H88*VLOOKUP(F88,'Group Information'!$A$19:$B$25,2,0),"")</f>
        <v/>
      </c>
      <c r="K88" s="241"/>
      <c r="L88" s="242"/>
      <c r="M88" s="243"/>
      <c r="N88" s="237"/>
      <c r="Q88" s="156"/>
      <c r="S88" s="153"/>
      <c r="T88" s="155"/>
    </row>
    <row r="89" spans="1:20" x14ac:dyDescent="0.35">
      <c r="A89" s="237"/>
      <c r="B89" s="237"/>
      <c r="C89" s="238"/>
      <c r="D89" s="239"/>
      <c r="E89" s="239"/>
      <c r="F89" s="240"/>
      <c r="G89" s="491" t="str">
        <f t="shared" si="4"/>
        <v/>
      </c>
      <c r="H89" s="491" t="str">
        <f t="shared" si="5"/>
        <v/>
      </c>
      <c r="I89" s="491" t="str">
        <f>IF(G89&lt;&gt;"",G89*VLOOKUP(F89,'Group Information'!$A$19:$B$25,2,0),"")</f>
        <v/>
      </c>
      <c r="J89" s="491" t="str">
        <f>IF(H89&lt;&gt;"",H89*VLOOKUP(F89,'Group Information'!$A$19:$B$25,2,0),"")</f>
        <v/>
      </c>
      <c r="K89" s="241"/>
      <c r="L89" s="242"/>
      <c r="M89" s="243"/>
      <c r="N89" s="237"/>
      <c r="Q89" s="156"/>
      <c r="S89" s="153"/>
      <c r="T89" s="155"/>
    </row>
    <row r="90" spans="1:20" x14ac:dyDescent="0.35">
      <c r="A90" s="237"/>
      <c r="B90" s="237"/>
      <c r="C90" s="238"/>
      <c r="D90" s="239"/>
      <c r="E90" s="239"/>
      <c r="F90" s="240"/>
      <c r="G90" s="491" t="str">
        <f t="shared" si="4"/>
        <v/>
      </c>
      <c r="H90" s="491" t="str">
        <f t="shared" si="5"/>
        <v/>
      </c>
      <c r="I90" s="491" t="str">
        <f>IF(G90&lt;&gt;"",G90*VLOOKUP(F90,'Group Information'!$A$19:$B$25,2,0),"")</f>
        <v/>
      </c>
      <c r="J90" s="491" t="str">
        <f>IF(H90&lt;&gt;"",H90*VLOOKUP(F90,'Group Information'!$A$19:$B$25,2,0),"")</f>
        <v/>
      </c>
      <c r="K90" s="241"/>
      <c r="L90" s="242"/>
      <c r="M90" s="243"/>
      <c r="N90" s="237"/>
      <c r="Q90" s="156"/>
      <c r="S90" s="153"/>
      <c r="T90" s="155"/>
    </row>
    <row r="91" spans="1:20" x14ac:dyDescent="0.35">
      <c r="A91" s="237"/>
      <c r="B91" s="237"/>
      <c r="C91" s="238"/>
      <c r="D91" s="239"/>
      <c r="E91" s="239"/>
      <c r="F91" s="240"/>
      <c r="G91" s="491" t="str">
        <f t="shared" si="4"/>
        <v/>
      </c>
      <c r="H91" s="491" t="str">
        <f t="shared" si="5"/>
        <v/>
      </c>
      <c r="I91" s="491" t="str">
        <f>IF(G91&lt;&gt;"",G91*VLOOKUP(F91,'Group Information'!$A$19:$B$25,2,0),"")</f>
        <v/>
      </c>
      <c r="J91" s="491" t="str">
        <f>IF(H91&lt;&gt;"",H91*VLOOKUP(F91,'Group Information'!$A$19:$B$25,2,0),"")</f>
        <v/>
      </c>
      <c r="K91" s="241"/>
      <c r="L91" s="242"/>
      <c r="M91" s="243"/>
      <c r="N91" s="237"/>
      <c r="Q91" s="156"/>
      <c r="S91" s="153"/>
      <c r="T91" s="155"/>
    </row>
    <row r="92" spans="1:20" x14ac:dyDescent="0.35">
      <c r="A92" s="237"/>
      <c r="B92" s="237"/>
      <c r="C92" s="238"/>
      <c r="D92" s="239"/>
      <c r="E92" s="239"/>
      <c r="F92" s="240"/>
      <c r="G92" s="491" t="str">
        <f t="shared" si="4"/>
        <v/>
      </c>
      <c r="H92" s="491" t="str">
        <f t="shared" si="5"/>
        <v/>
      </c>
      <c r="I92" s="491" t="str">
        <f>IF(G92&lt;&gt;"",G92*VLOOKUP(F92,'Group Information'!$A$19:$B$25,2,0),"")</f>
        <v/>
      </c>
      <c r="J92" s="491" t="str">
        <f>IF(H92&lt;&gt;"",H92*VLOOKUP(F92,'Group Information'!$A$19:$B$25,2,0),"")</f>
        <v/>
      </c>
      <c r="K92" s="241"/>
      <c r="L92" s="242"/>
      <c r="M92" s="243"/>
      <c r="N92" s="237"/>
      <c r="Q92" s="156"/>
      <c r="S92" s="153"/>
      <c r="T92" s="155"/>
    </row>
    <row r="93" spans="1:20" x14ac:dyDescent="0.35">
      <c r="A93" s="237"/>
      <c r="B93" s="237"/>
      <c r="C93" s="238"/>
      <c r="D93" s="239"/>
      <c r="E93" s="239"/>
      <c r="F93" s="240"/>
      <c r="G93" s="491" t="str">
        <f t="shared" si="4"/>
        <v/>
      </c>
      <c r="H93" s="491" t="str">
        <f t="shared" si="5"/>
        <v/>
      </c>
      <c r="I93" s="491" t="str">
        <f>IF(G93&lt;&gt;"",G93*VLOOKUP(F93,'Group Information'!$A$19:$B$25,2,0),"")</f>
        <v/>
      </c>
      <c r="J93" s="491" t="str">
        <f>IF(H93&lt;&gt;"",H93*VLOOKUP(F93,'Group Information'!$A$19:$B$25,2,0),"")</f>
        <v/>
      </c>
      <c r="K93" s="241"/>
      <c r="L93" s="242"/>
      <c r="M93" s="243"/>
      <c r="N93" s="237"/>
      <c r="Q93" s="156"/>
      <c r="S93" s="153"/>
      <c r="T93" s="155"/>
    </row>
    <row r="94" spans="1:20" x14ac:dyDescent="0.35">
      <c r="A94" s="237"/>
      <c r="B94" s="237"/>
      <c r="C94" s="238"/>
      <c r="D94" s="239"/>
      <c r="E94" s="239"/>
      <c r="F94" s="240"/>
      <c r="G94" s="491" t="str">
        <f t="shared" si="4"/>
        <v/>
      </c>
      <c r="H94" s="491" t="str">
        <f t="shared" si="5"/>
        <v/>
      </c>
      <c r="I94" s="491" t="str">
        <f>IF(G94&lt;&gt;"",G94*VLOOKUP(F94,'Group Information'!$A$19:$B$25,2,0),"")</f>
        <v/>
      </c>
      <c r="J94" s="491" t="str">
        <f>IF(H94&lt;&gt;"",H94*VLOOKUP(F94,'Group Information'!$A$19:$B$25,2,0),"")</f>
        <v/>
      </c>
      <c r="K94" s="241"/>
      <c r="L94" s="242"/>
      <c r="M94" s="243"/>
      <c r="N94" s="237"/>
      <c r="Q94" s="156"/>
      <c r="S94" s="153"/>
      <c r="T94" s="155"/>
    </row>
    <row r="95" spans="1:20" x14ac:dyDescent="0.35">
      <c r="A95" s="237"/>
      <c r="B95" s="237"/>
      <c r="C95" s="238"/>
      <c r="D95" s="239"/>
      <c r="E95" s="239"/>
      <c r="F95" s="240"/>
      <c r="G95" s="491" t="str">
        <f t="shared" si="4"/>
        <v/>
      </c>
      <c r="H95" s="491" t="str">
        <f t="shared" si="5"/>
        <v/>
      </c>
      <c r="I95" s="491" t="str">
        <f>IF(G95&lt;&gt;"",G95*VLOOKUP(F95,'Group Information'!$A$19:$B$25,2,0),"")</f>
        <v/>
      </c>
      <c r="J95" s="491" t="str">
        <f>IF(H95&lt;&gt;"",H95*VLOOKUP(F95,'Group Information'!$A$19:$B$25,2,0),"")</f>
        <v/>
      </c>
      <c r="K95" s="241"/>
      <c r="L95" s="242"/>
      <c r="M95" s="243"/>
      <c r="N95" s="237"/>
      <c r="Q95" s="156"/>
      <c r="S95" s="153"/>
      <c r="T95" s="155"/>
    </row>
    <row r="96" spans="1:20" x14ac:dyDescent="0.35">
      <c r="A96" s="237"/>
      <c r="B96" s="237"/>
      <c r="C96" s="238"/>
      <c r="D96" s="239"/>
      <c r="E96" s="239"/>
      <c r="F96" s="240"/>
      <c r="G96" s="491" t="str">
        <f t="shared" si="4"/>
        <v/>
      </c>
      <c r="H96" s="491" t="str">
        <f t="shared" si="5"/>
        <v/>
      </c>
      <c r="I96" s="491" t="str">
        <f>IF(G96&lt;&gt;"",G96*VLOOKUP(F96,'Group Information'!$A$19:$B$25,2,0),"")</f>
        <v/>
      </c>
      <c r="J96" s="491" t="str">
        <f>IF(H96&lt;&gt;"",H96*VLOOKUP(F96,'Group Information'!$A$19:$B$25,2,0),"")</f>
        <v/>
      </c>
      <c r="K96" s="241"/>
      <c r="L96" s="242"/>
      <c r="M96" s="243"/>
      <c r="N96" s="237"/>
      <c r="Q96" s="156"/>
      <c r="S96" s="153"/>
      <c r="T96" s="155"/>
    </row>
    <row r="97" spans="1:20" x14ac:dyDescent="0.35">
      <c r="A97" s="237"/>
      <c r="B97" s="237"/>
      <c r="C97" s="238"/>
      <c r="D97" s="239"/>
      <c r="E97" s="239"/>
      <c r="F97" s="240"/>
      <c r="G97" s="491" t="str">
        <f t="shared" si="4"/>
        <v/>
      </c>
      <c r="H97" s="491" t="str">
        <f t="shared" si="5"/>
        <v/>
      </c>
      <c r="I97" s="491" t="str">
        <f>IF(G97&lt;&gt;"",G97*VLOOKUP(F97,'Group Information'!$A$19:$B$25,2,0),"")</f>
        <v/>
      </c>
      <c r="J97" s="491" t="str">
        <f>IF(H97&lt;&gt;"",H97*VLOOKUP(F97,'Group Information'!$A$19:$B$25,2,0),"")</f>
        <v/>
      </c>
      <c r="K97" s="241"/>
      <c r="L97" s="242"/>
      <c r="M97" s="243"/>
      <c r="N97" s="237"/>
      <c r="Q97" s="156"/>
      <c r="S97" s="153"/>
      <c r="T97" s="155"/>
    </row>
    <row r="98" spans="1:20" x14ac:dyDescent="0.35">
      <c r="A98" s="237"/>
      <c r="B98" s="237"/>
      <c r="C98" s="238"/>
      <c r="D98" s="239"/>
      <c r="E98" s="239"/>
      <c r="F98" s="240"/>
      <c r="G98" s="491" t="str">
        <f t="shared" si="4"/>
        <v/>
      </c>
      <c r="H98" s="491" t="str">
        <f t="shared" si="5"/>
        <v/>
      </c>
      <c r="I98" s="491" t="str">
        <f>IF(G98&lt;&gt;"",G98*VLOOKUP(F98,'Group Information'!$A$19:$B$25,2,0),"")</f>
        <v/>
      </c>
      <c r="J98" s="491" t="str">
        <f>IF(H98&lt;&gt;"",H98*VLOOKUP(F98,'Group Information'!$A$19:$B$25,2,0),"")</f>
        <v/>
      </c>
      <c r="K98" s="241"/>
      <c r="L98" s="242"/>
      <c r="M98" s="243"/>
      <c r="N98" s="237"/>
      <c r="Q98" s="156"/>
      <c r="S98" s="153"/>
      <c r="T98" s="155"/>
    </row>
    <row r="99" spans="1:20" x14ac:dyDescent="0.35">
      <c r="A99" s="237"/>
      <c r="B99" s="237"/>
      <c r="C99" s="238"/>
      <c r="D99" s="239"/>
      <c r="E99" s="239"/>
      <c r="F99" s="240"/>
      <c r="G99" s="491" t="str">
        <f t="shared" si="4"/>
        <v/>
      </c>
      <c r="H99" s="491" t="str">
        <f t="shared" si="5"/>
        <v/>
      </c>
      <c r="I99" s="491" t="str">
        <f>IF(G99&lt;&gt;"",G99*VLOOKUP(F99,'Group Information'!$A$19:$B$25,2,0),"")</f>
        <v/>
      </c>
      <c r="J99" s="491" t="str">
        <f>IF(H99&lt;&gt;"",H99*VLOOKUP(F99,'Group Information'!$A$19:$B$25,2,0),"")</f>
        <v/>
      </c>
      <c r="K99" s="241"/>
      <c r="L99" s="242"/>
      <c r="M99" s="243"/>
      <c r="N99" s="237"/>
      <c r="Q99" s="156"/>
      <c r="S99" s="153"/>
      <c r="T99" s="155"/>
    </row>
    <row r="100" spans="1:20" x14ac:dyDescent="0.35">
      <c r="A100" s="237"/>
      <c r="B100" s="237"/>
      <c r="C100" s="238"/>
      <c r="D100" s="239"/>
      <c r="E100" s="239"/>
      <c r="F100" s="240"/>
      <c r="G100" s="491" t="str">
        <f t="shared" si="4"/>
        <v/>
      </c>
      <c r="H100" s="491" t="str">
        <f t="shared" si="5"/>
        <v/>
      </c>
      <c r="I100" s="491" t="str">
        <f>IF(G100&lt;&gt;"",G100*VLOOKUP(F100,'Group Information'!$A$19:$B$25,2,0),"")</f>
        <v/>
      </c>
      <c r="J100" s="491" t="str">
        <f>IF(H100&lt;&gt;"",H100*VLOOKUP(F100,'Group Information'!$A$19:$B$25,2,0),"")</f>
        <v/>
      </c>
      <c r="K100" s="241"/>
      <c r="L100" s="242"/>
      <c r="M100" s="243"/>
      <c r="N100" s="237"/>
      <c r="Q100" s="156"/>
      <c r="S100" s="153"/>
      <c r="T100" s="155"/>
    </row>
    <row r="101" spans="1:20" x14ac:dyDescent="0.35">
      <c r="A101" s="237"/>
      <c r="B101" s="237"/>
      <c r="C101" s="238"/>
      <c r="D101" s="239"/>
      <c r="E101" s="239"/>
      <c r="F101" s="240"/>
      <c r="G101" s="491" t="str">
        <f t="shared" si="4"/>
        <v/>
      </c>
      <c r="H101" s="491" t="str">
        <f t="shared" si="5"/>
        <v/>
      </c>
      <c r="I101" s="491" t="str">
        <f>IF(G101&lt;&gt;"",G101*VLOOKUP(F101,'Group Information'!$A$19:$B$25,2,0),"")</f>
        <v/>
      </c>
      <c r="J101" s="491" t="str">
        <f>IF(H101&lt;&gt;"",H101*VLOOKUP(F101,'Group Information'!$A$19:$B$25,2,0),"")</f>
        <v/>
      </c>
      <c r="K101" s="241"/>
      <c r="L101" s="242"/>
      <c r="M101" s="243"/>
      <c r="N101" s="237"/>
      <c r="Q101" s="156"/>
      <c r="S101" s="153"/>
      <c r="T101" s="155"/>
    </row>
    <row r="102" spans="1:20" x14ac:dyDescent="0.35">
      <c r="A102" s="237"/>
      <c r="B102" s="237"/>
      <c r="C102" s="238"/>
      <c r="D102" s="239"/>
      <c r="E102" s="239"/>
      <c r="F102" s="240"/>
      <c r="G102" s="491" t="str">
        <f t="shared" si="4"/>
        <v/>
      </c>
      <c r="H102" s="491" t="str">
        <f t="shared" si="5"/>
        <v/>
      </c>
      <c r="I102" s="491" t="str">
        <f>IF(G102&lt;&gt;"",G102*VLOOKUP(F102,'Group Information'!$A$19:$B$25,2,0),"")</f>
        <v/>
      </c>
      <c r="J102" s="491" t="str">
        <f>IF(H102&lt;&gt;"",H102*VLOOKUP(F102,'Group Information'!$A$19:$B$25,2,0),"")</f>
        <v/>
      </c>
      <c r="K102" s="241"/>
      <c r="L102" s="242"/>
      <c r="M102" s="243"/>
      <c r="N102" s="237"/>
      <c r="Q102" s="156"/>
      <c r="S102" s="153"/>
      <c r="T102" s="155"/>
    </row>
    <row r="103" spans="1:20" x14ac:dyDescent="0.35">
      <c r="A103" s="237"/>
      <c r="B103" s="237"/>
      <c r="C103" s="238"/>
      <c r="D103" s="239"/>
      <c r="E103" s="239"/>
      <c r="F103" s="240"/>
      <c r="G103" s="491" t="str">
        <f t="shared" si="4"/>
        <v/>
      </c>
      <c r="H103" s="491" t="str">
        <f t="shared" si="5"/>
        <v/>
      </c>
      <c r="I103" s="491" t="str">
        <f>IF(G103&lt;&gt;"",G103*VLOOKUP(F103,'Group Information'!$A$19:$B$25,2,0),"")</f>
        <v/>
      </c>
      <c r="J103" s="491" t="str">
        <f>IF(H103&lt;&gt;"",H103*VLOOKUP(F103,'Group Information'!$A$19:$B$25,2,0),"")</f>
        <v/>
      </c>
      <c r="K103" s="241"/>
      <c r="L103" s="242"/>
      <c r="M103" s="243"/>
      <c r="N103" s="237"/>
      <c r="Q103" s="156"/>
      <c r="S103" s="153"/>
      <c r="T103" s="155"/>
    </row>
    <row r="104" spans="1:20" x14ac:dyDescent="0.35">
      <c r="A104" s="237"/>
      <c r="B104" s="237"/>
      <c r="C104" s="238"/>
      <c r="D104" s="239"/>
      <c r="E104" s="239"/>
      <c r="F104" s="240"/>
      <c r="G104" s="491" t="str">
        <f t="shared" si="4"/>
        <v/>
      </c>
      <c r="H104" s="491" t="str">
        <f t="shared" si="5"/>
        <v/>
      </c>
      <c r="I104" s="491" t="str">
        <f>IF(G104&lt;&gt;"",G104*VLOOKUP(F104,'Group Information'!$A$19:$B$25,2,0),"")</f>
        <v/>
      </c>
      <c r="J104" s="491" t="str">
        <f>IF(H104&lt;&gt;"",H104*VLOOKUP(F104,'Group Information'!$A$19:$B$25,2,0),"")</f>
        <v/>
      </c>
      <c r="K104" s="241"/>
      <c r="L104" s="242"/>
      <c r="M104" s="243"/>
      <c r="N104" s="237"/>
      <c r="Q104" s="156"/>
      <c r="S104" s="153"/>
      <c r="T104" s="155"/>
    </row>
    <row r="105" spans="1:20" x14ac:dyDescent="0.35">
      <c r="A105" s="237"/>
      <c r="B105" s="237"/>
      <c r="C105" s="238"/>
      <c r="D105" s="239"/>
      <c r="E105" s="239"/>
      <c r="F105" s="240"/>
      <c r="G105" s="491" t="str">
        <f t="shared" si="4"/>
        <v/>
      </c>
      <c r="H105" s="491" t="str">
        <f t="shared" si="5"/>
        <v/>
      </c>
      <c r="I105" s="491" t="str">
        <f>IF(G105&lt;&gt;"",G105*VLOOKUP(F105,'Group Information'!$A$19:$B$25,2,0),"")</f>
        <v/>
      </c>
      <c r="J105" s="491" t="str">
        <f>IF(H105&lt;&gt;"",H105*VLOOKUP(F105,'Group Information'!$A$19:$B$25,2,0),"")</f>
        <v/>
      </c>
      <c r="K105" s="241"/>
      <c r="L105" s="242"/>
      <c r="M105" s="243"/>
      <c r="N105" s="237"/>
      <c r="Q105" s="156"/>
      <c r="S105" s="153"/>
      <c r="T105" s="155"/>
    </row>
    <row r="106" spans="1:20" x14ac:dyDescent="0.35">
      <c r="A106" s="237"/>
      <c r="B106" s="237"/>
      <c r="C106" s="238"/>
      <c r="D106" s="239"/>
      <c r="E106" s="239"/>
      <c r="F106" s="240"/>
      <c r="G106" s="491" t="str">
        <f t="shared" si="4"/>
        <v/>
      </c>
      <c r="H106" s="491" t="str">
        <f t="shared" si="5"/>
        <v/>
      </c>
      <c r="I106" s="491" t="str">
        <f>IF(G106&lt;&gt;"",G106*VLOOKUP(F106,'Group Information'!$A$19:$B$25,2,0),"")</f>
        <v/>
      </c>
      <c r="J106" s="491" t="str">
        <f>IF(H106&lt;&gt;"",H106*VLOOKUP(F106,'Group Information'!$A$19:$B$25,2,0),"")</f>
        <v/>
      </c>
      <c r="K106" s="241"/>
      <c r="L106" s="242"/>
      <c r="M106" s="243"/>
      <c r="N106" s="237"/>
      <c r="Q106" s="156"/>
      <c r="S106" s="153"/>
      <c r="T106" s="155"/>
    </row>
    <row r="107" spans="1:20" x14ac:dyDescent="0.35">
      <c r="A107" s="237"/>
      <c r="B107" s="237"/>
      <c r="C107" s="238"/>
      <c r="D107" s="239"/>
      <c r="E107" s="239"/>
      <c r="F107" s="240"/>
      <c r="G107" s="491" t="str">
        <f t="shared" si="4"/>
        <v/>
      </c>
      <c r="H107" s="491" t="str">
        <f t="shared" si="5"/>
        <v/>
      </c>
      <c r="I107" s="491" t="str">
        <f>IF(G107&lt;&gt;"",G107*VLOOKUP(F107,'Group Information'!$A$19:$B$25,2,0),"")</f>
        <v/>
      </c>
      <c r="J107" s="491" t="str">
        <f>IF(H107&lt;&gt;"",H107*VLOOKUP(F107,'Group Information'!$A$19:$B$25,2,0),"")</f>
        <v/>
      </c>
      <c r="K107" s="241"/>
      <c r="L107" s="242"/>
      <c r="M107" s="243"/>
      <c r="N107" s="237"/>
      <c r="Q107" s="156"/>
      <c r="S107" s="153"/>
      <c r="T107" s="155"/>
    </row>
    <row r="108" spans="1:20" x14ac:dyDescent="0.35">
      <c r="A108" s="237"/>
      <c r="B108" s="237"/>
      <c r="C108" s="238"/>
      <c r="D108" s="239"/>
      <c r="E108" s="239"/>
      <c r="F108" s="240"/>
      <c r="G108" s="491" t="str">
        <f t="shared" si="4"/>
        <v/>
      </c>
      <c r="H108" s="491" t="str">
        <f t="shared" si="5"/>
        <v/>
      </c>
      <c r="I108" s="491" t="str">
        <f>IF(G108&lt;&gt;"",G108*VLOOKUP(F108,'Group Information'!$A$19:$B$25,2,0),"")</f>
        <v/>
      </c>
      <c r="J108" s="491" t="str">
        <f>IF(H108&lt;&gt;"",H108*VLOOKUP(F108,'Group Information'!$A$19:$B$25,2,0),"")</f>
        <v/>
      </c>
      <c r="K108" s="241"/>
      <c r="L108" s="242"/>
      <c r="M108" s="243"/>
      <c r="N108" s="237"/>
      <c r="Q108" s="156"/>
      <c r="S108" s="153"/>
      <c r="T108" s="155"/>
    </row>
    <row r="109" spans="1:20" x14ac:dyDescent="0.35">
      <c r="A109" s="237"/>
      <c r="B109" s="237"/>
      <c r="C109" s="238"/>
      <c r="D109" s="239"/>
      <c r="E109" s="239"/>
      <c r="F109" s="240"/>
      <c r="G109" s="491" t="str">
        <f t="shared" si="4"/>
        <v/>
      </c>
      <c r="H109" s="491" t="str">
        <f t="shared" si="5"/>
        <v/>
      </c>
      <c r="I109" s="491" t="str">
        <f>IF(G109&lt;&gt;"",G109*VLOOKUP(F109,'Group Information'!$A$19:$B$25,2,0),"")</f>
        <v/>
      </c>
      <c r="J109" s="491" t="str">
        <f>IF(H109&lt;&gt;"",H109*VLOOKUP(F109,'Group Information'!$A$19:$B$25,2,0),"")</f>
        <v/>
      </c>
      <c r="K109" s="241"/>
      <c r="L109" s="242"/>
      <c r="M109" s="243"/>
      <c r="N109" s="237"/>
      <c r="Q109" s="156"/>
      <c r="S109" s="153"/>
      <c r="T109" s="155"/>
    </row>
    <row r="110" spans="1:20" x14ac:dyDescent="0.35">
      <c r="A110" s="237"/>
      <c r="B110" s="237"/>
      <c r="C110" s="238"/>
      <c r="D110" s="239"/>
      <c r="E110" s="239"/>
      <c r="F110" s="240"/>
      <c r="G110" s="491" t="str">
        <f t="shared" si="4"/>
        <v/>
      </c>
      <c r="H110" s="491" t="str">
        <f t="shared" si="5"/>
        <v/>
      </c>
      <c r="I110" s="491" t="str">
        <f>IF(G110&lt;&gt;"",G110*VLOOKUP(F110,'Group Information'!$A$19:$B$25,2,0),"")</f>
        <v/>
      </c>
      <c r="J110" s="491" t="str">
        <f>IF(H110&lt;&gt;"",H110*VLOOKUP(F110,'Group Information'!$A$19:$B$25,2,0),"")</f>
        <v/>
      </c>
      <c r="K110" s="241"/>
      <c r="L110" s="242"/>
      <c r="M110" s="243"/>
      <c r="N110" s="237"/>
      <c r="Q110" s="156"/>
      <c r="S110" s="153"/>
      <c r="T110" s="155"/>
    </row>
    <row r="111" spans="1:20" x14ac:dyDescent="0.35">
      <c r="A111" s="237"/>
      <c r="B111" s="237"/>
      <c r="C111" s="238"/>
      <c r="D111" s="239"/>
      <c r="E111" s="239"/>
      <c r="F111" s="240"/>
      <c r="G111" s="491" t="str">
        <f t="shared" si="4"/>
        <v/>
      </c>
      <c r="H111" s="491" t="str">
        <f t="shared" si="5"/>
        <v/>
      </c>
      <c r="I111" s="491" t="str">
        <f>IF(G111&lt;&gt;"",G111*VLOOKUP(F111,'Group Information'!$A$19:$B$25,2,0),"")</f>
        <v/>
      </c>
      <c r="J111" s="491" t="str">
        <f>IF(H111&lt;&gt;"",H111*VLOOKUP(F111,'Group Information'!$A$19:$B$25,2,0),"")</f>
        <v/>
      </c>
      <c r="K111" s="241"/>
      <c r="L111" s="242"/>
      <c r="M111" s="243"/>
      <c r="N111" s="237"/>
      <c r="Q111" s="156"/>
      <c r="S111" s="153"/>
      <c r="T111" s="155"/>
    </row>
    <row r="112" spans="1:20" x14ac:dyDescent="0.35">
      <c r="A112" s="237"/>
      <c r="B112" s="237"/>
      <c r="C112" s="238"/>
      <c r="D112" s="239"/>
      <c r="E112" s="239"/>
      <c r="F112" s="240"/>
      <c r="G112" s="491" t="str">
        <f t="shared" si="4"/>
        <v/>
      </c>
      <c r="H112" s="491" t="str">
        <f t="shared" si="5"/>
        <v/>
      </c>
      <c r="I112" s="491" t="str">
        <f>IF(G112&lt;&gt;"",G112*VLOOKUP(F112,'Group Information'!$A$19:$B$25,2,0),"")</f>
        <v/>
      </c>
      <c r="J112" s="491" t="str">
        <f>IF(H112&lt;&gt;"",H112*VLOOKUP(F112,'Group Information'!$A$19:$B$25,2,0),"")</f>
        <v/>
      </c>
      <c r="K112" s="241"/>
      <c r="L112" s="242"/>
      <c r="M112" s="243"/>
      <c r="N112" s="237"/>
      <c r="Q112" s="156"/>
      <c r="S112" s="153"/>
      <c r="T112" s="155"/>
    </row>
    <row r="113" spans="1:20" x14ac:dyDescent="0.35">
      <c r="A113" s="237"/>
      <c r="B113" s="237"/>
      <c r="C113" s="238"/>
      <c r="D113" s="239"/>
      <c r="E113" s="239"/>
      <c r="F113" s="240"/>
      <c r="G113" s="491" t="str">
        <f t="shared" si="4"/>
        <v/>
      </c>
      <c r="H113" s="491" t="str">
        <f t="shared" si="5"/>
        <v/>
      </c>
      <c r="I113" s="491" t="str">
        <f>IF(G113&lt;&gt;"",G113*VLOOKUP(F113,'Group Information'!$A$19:$B$25,2,0),"")</f>
        <v/>
      </c>
      <c r="J113" s="491" t="str">
        <f>IF(H113&lt;&gt;"",H113*VLOOKUP(F113,'Group Information'!$A$19:$B$25,2,0),"")</f>
        <v/>
      </c>
      <c r="K113" s="241"/>
      <c r="L113" s="242"/>
      <c r="M113" s="243"/>
      <c r="N113" s="237"/>
      <c r="Q113" s="156"/>
      <c r="S113" s="153"/>
      <c r="T113" s="155"/>
    </row>
    <row r="114" spans="1:20" x14ac:dyDescent="0.35">
      <c r="A114" s="237"/>
      <c r="B114" s="237"/>
      <c r="C114" s="238"/>
      <c r="D114" s="239"/>
      <c r="E114" s="239"/>
      <c r="F114" s="240"/>
      <c r="G114" s="491" t="str">
        <f t="shared" si="4"/>
        <v/>
      </c>
      <c r="H114" s="491" t="str">
        <f t="shared" si="5"/>
        <v/>
      </c>
      <c r="I114" s="491" t="str">
        <f>IF(G114&lt;&gt;"",G114*VLOOKUP(F114,'Group Information'!$A$19:$B$25,2,0),"")</f>
        <v/>
      </c>
      <c r="J114" s="491" t="str">
        <f>IF(H114&lt;&gt;"",H114*VLOOKUP(F114,'Group Information'!$A$19:$B$25,2,0),"")</f>
        <v/>
      </c>
      <c r="K114" s="241"/>
      <c r="L114" s="242"/>
      <c r="M114" s="243"/>
      <c r="N114" s="237"/>
      <c r="Q114" s="156"/>
      <c r="S114" s="153"/>
      <c r="T114" s="155"/>
    </row>
    <row r="115" spans="1:20" x14ac:dyDescent="0.35">
      <c r="A115" s="237"/>
      <c r="B115" s="237"/>
      <c r="C115" s="238"/>
      <c r="D115" s="239"/>
      <c r="E115" s="239"/>
      <c r="F115" s="240"/>
      <c r="G115" s="491" t="str">
        <f t="shared" si="4"/>
        <v/>
      </c>
      <c r="H115" s="491" t="str">
        <f t="shared" si="5"/>
        <v/>
      </c>
      <c r="I115" s="491" t="str">
        <f>IF(G115&lt;&gt;"",G115*VLOOKUP(F115,'Group Information'!$A$19:$B$25,2,0),"")</f>
        <v/>
      </c>
      <c r="J115" s="491" t="str">
        <f>IF(H115&lt;&gt;"",H115*VLOOKUP(F115,'Group Information'!$A$19:$B$25,2,0),"")</f>
        <v/>
      </c>
      <c r="K115" s="241"/>
      <c r="L115" s="242"/>
      <c r="M115" s="243"/>
      <c r="N115" s="237"/>
      <c r="Q115" s="156"/>
      <c r="S115" s="153"/>
      <c r="T115" s="155"/>
    </row>
    <row r="116" spans="1:20" x14ac:dyDescent="0.35">
      <c r="A116" s="237"/>
      <c r="B116" s="237"/>
      <c r="C116" s="238"/>
      <c r="D116" s="239"/>
      <c r="E116" s="239"/>
      <c r="F116" s="240"/>
      <c r="G116" s="491" t="str">
        <f t="shared" si="4"/>
        <v/>
      </c>
      <c r="H116" s="491" t="str">
        <f t="shared" si="5"/>
        <v/>
      </c>
      <c r="I116" s="491" t="str">
        <f>IF(G116&lt;&gt;"",G116*VLOOKUP(F116,'Group Information'!$A$19:$B$25,2,0),"")</f>
        <v/>
      </c>
      <c r="J116" s="491" t="str">
        <f>IF(H116&lt;&gt;"",H116*VLOOKUP(F116,'Group Information'!$A$19:$B$25,2,0),"")</f>
        <v/>
      </c>
      <c r="K116" s="241"/>
      <c r="L116" s="242"/>
      <c r="M116" s="243"/>
      <c r="N116" s="237"/>
      <c r="Q116" s="156"/>
      <c r="S116" s="153"/>
      <c r="T116" s="155"/>
    </row>
    <row r="117" spans="1:20" x14ac:dyDescent="0.35">
      <c r="A117" s="237"/>
      <c r="B117" s="237"/>
      <c r="C117" s="238"/>
      <c r="D117" s="239"/>
      <c r="E117" s="239"/>
      <c r="F117" s="240"/>
      <c r="G117" s="491" t="str">
        <f t="shared" si="4"/>
        <v/>
      </c>
      <c r="H117" s="491" t="str">
        <f t="shared" si="5"/>
        <v/>
      </c>
      <c r="I117" s="491" t="str">
        <f>IF(G117&lt;&gt;"",G117*VLOOKUP(F117,'Group Information'!$A$19:$B$25,2,0),"")</f>
        <v/>
      </c>
      <c r="J117" s="491" t="str">
        <f>IF(H117&lt;&gt;"",H117*VLOOKUP(F117,'Group Information'!$A$19:$B$25,2,0),"")</f>
        <v/>
      </c>
      <c r="K117" s="241"/>
      <c r="L117" s="242"/>
      <c r="M117" s="243"/>
      <c r="N117" s="237"/>
      <c r="Q117" s="156"/>
      <c r="S117" s="153"/>
      <c r="T117" s="155"/>
    </row>
    <row r="118" spans="1:20" x14ac:dyDescent="0.35">
      <c r="A118" s="237"/>
      <c r="B118" s="237"/>
      <c r="C118" s="238"/>
      <c r="D118" s="239"/>
      <c r="E118" s="239"/>
      <c r="F118" s="240"/>
      <c r="G118" s="491" t="str">
        <f t="shared" si="4"/>
        <v/>
      </c>
      <c r="H118" s="491" t="str">
        <f t="shared" si="5"/>
        <v/>
      </c>
      <c r="I118" s="491" t="str">
        <f>IF(G118&lt;&gt;"",G118*VLOOKUP(F118,'Group Information'!$A$19:$B$25,2,0),"")</f>
        <v/>
      </c>
      <c r="J118" s="491" t="str">
        <f>IF(H118&lt;&gt;"",H118*VLOOKUP(F118,'Group Information'!$A$19:$B$25,2,0),"")</f>
        <v/>
      </c>
      <c r="K118" s="241"/>
      <c r="L118" s="242"/>
      <c r="M118" s="243"/>
      <c r="N118" s="237"/>
      <c r="Q118" s="156"/>
      <c r="S118" s="153"/>
      <c r="T118" s="155"/>
    </row>
    <row r="119" spans="1:20" x14ac:dyDescent="0.35">
      <c r="A119" s="237"/>
      <c r="B119" s="237"/>
      <c r="C119" s="238"/>
      <c r="D119" s="239"/>
      <c r="E119" s="239"/>
      <c r="F119" s="240"/>
      <c r="G119" s="491" t="str">
        <f t="shared" si="4"/>
        <v/>
      </c>
      <c r="H119" s="491" t="str">
        <f t="shared" si="5"/>
        <v/>
      </c>
      <c r="I119" s="491" t="str">
        <f>IF(G119&lt;&gt;"",G119*VLOOKUP(F119,'Group Information'!$A$19:$B$25,2,0),"")</f>
        <v/>
      </c>
      <c r="J119" s="491" t="str">
        <f>IF(H119&lt;&gt;"",H119*VLOOKUP(F119,'Group Information'!$A$19:$B$25,2,0),"")</f>
        <v/>
      </c>
      <c r="K119" s="241"/>
      <c r="L119" s="242"/>
      <c r="M119" s="243"/>
      <c r="N119" s="237"/>
      <c r="Q119" s="156"/>
      <c r="S119" s="153"/>
      <c r="T119" s="155"/>
    </row>
    <row r="120" spans="1:20" x14ac:dyDescent="0.35">
      <c r="A120" s="237"/>
      <c r="B120" s="237"/>
      <c r="C120" s="238"/>
      <c r="D120" s="239"/>
      <c r="E120" s="239"/>
      <c r="F120" s="240"/>
      <c r="G120" s="491" t="str">
        <f t="shared" si="4"/>
        <v/>
      </c>
      <c r="H120" s="491" t="str">
        <f t="shared" si="5"/>
        <v/>
      </c>
      <c r="I120" s="491" t="str">
        <f>IF(G120&lt;&gt;"",G120*VLOOKUP(F120,'Group Information'!$A$19:$B$25,2,0),"")</f>
        <v/>
      </c>
      <c r="J120" s="491" t="str">
        <f>IF(H120&lt;&gt;"",H120*VLOOKUP(F120,'Group Information'!$A$19:$B$25,2,0),"")</f>
        <v/>
      </c>
      <c r="K120" s="241"/>
      <c r="L120" s="242"/>
      <c r="M120" s="243"/>
      <c r="N120" s="237"/>
      <c r="Q120" s="156"/>
      <c r="S120" s="153"/>
      <c r="T120" s="155"/>
    </row>
    <row r="121" spans="1:20" x14ac:dyDescent="0.35">
      <c r="A121" s="237"/>
      <c r="B121" s="237"/>
      <c r="C121" s="238"/>
      <c r="D121" s="239"/>
      <c r="E121" s="239"/>
      <c r="F121" s="240"/>
      <c r="G121" s="491" t="str">
        <f t="shared" si="4"/>
        <v/>
      </c>
      <c r="H121" s="491" t="str">
        <f t="shared" si="5"/>
        <v/>
      </c>
      <c r="I121" s="491" t="str">
        <f>IF(G121&lt;&gt;"",G121*VLOOKUP(F121,'Group Information'!$A$19:$B$25,2,0),"")</f>
        <v/>
      </c>
      <c r="J121" s="491" t="str">
        <f>IF(H121&lt;&gt;"",H121*VLOOKUP(F121,'Group Information'!$A$19:$B$25,2,0),"")</f>
        <v/>
      </c>
      <c r="K121" s="241"/>
      <c r="L121" s="242"/>
      <c r="M121" s="243"/>
      <c r="N121" s="237"/>
      <c r="Q121" s="156"/>
      <c r="S121" s="153"/>
      <c r="T121" s="155"/>
    </row>
    <row r="122" spans="1:20" x14ac:dyDescent="0.35">
      <c r="A122" s="237"/>
      <c r="B122" s="237"/>
      <c r="C122" s="238"/>
      <c r="D122" s="239"/>
      <c r="E122" s="239"/>
      <c r="F122" s="240"/>
      <c r="G122" s="491" t="str">
        <f t="shared" si="4"/>
        <v/>
      </c>
      <c r="H122" s="491" t="str">
        <f t="shared" si="5"/>
        <v/>
      </c>
      <c r="I122" s="491" t="str">
        <f>IF(G122&lt;&gt;"",G122*VLOOKUP(F122,'Group Information'!$A$19:$B$25,2,0),"")</f>
        <v/>
      </c>
      <c r="J122" s="491" t="str">
        <f>IF(H122&lt;&gt;"",H122*VLOOKUP(F122,'Group Information'!$A$19:$B$25,2,0),"")</f>
        <v/>
      </c>
      <c r="K122" s="241"/>
      <c r="L122" s="242"/>
      <c r="M122" s="243"/>
      <c r="N122" s="237"/>
      <c r="Q122" s="156"/>
      <c r="S122" s="153"/>
      <c r="T122" s="155"/>
    </row>
    <row r="123" spans="1:20" x14ac:dyDescent="0.35">
      <c r="A123" s="237"/>
      <c r="B123" s="237"/>
      <c r="C123" s="238"/>
      <c r="D123" s="239"/>
      <c r="E123" s="239"/>
      <c r="F123" s="240"/>
      <c r="G123" s="491" t="str">
        <f t="shared" si="4"/>
        <v/>
      </c>
      <c r="H123" s="491" t="str">
        <f t="shared" si="5"/>
        <v/>
      </c>
      <c r="I123" s="491" t="str">
        <f>IF(G123&lt;&gt;"",G123*VLOOKUP(F123,'Group Information'!$A$19:$B$25,2,0),"")</f>
        <v/>
      </c>
      <c r="J123" s="491" t="str">
        <f>IF(H123&lt;&gt;"",H123*VLOOKUP(F123,'Group Information'!$A$19:$B$25,2,0),"")</f>
        <v/>
      </c>
      <c r="K123" s="241"/>
      <c r="L123" s="242"/>
      <c r="M123" s="243"/>
      <c r="N123" s="237"/>
      <c r="Q123" s="156"/>
      <c r="S123" s="153"/>
      <c r="T123" s="155"/>
    </row>
    <row r="124" spans="1:20" x14ac:dyDescent="0.35">
      <c r="A124" s="237"/>
      <c r="B124" s="237"/>
      <c r="C124" s="238"/>
      <c r="D124" s="239"/>
      <c r="E124" s="239"/>
      <c r="F124" s="240"/>
      <c r="G124" s="491" t="str">
        <f t="shared" si="4"/>
        <v/>
      </c>
      <c r="H124" s="491" t="str">
        <f t="shared" si="5"/>
        <v/>
      </c>
      <c r="I124" s="491" t="str">
        <f>IF(G124&lt;&gt;"",G124*VLOOKUP(F124,'Group Information'!$A$19:$B$25,2,0),"")</f>
        <v/>
      </c>
      <c r="J124" s="491" t="str">
        <f>IF(H124&lt;&gt;"",H124*VLOOKUP(F124,'Group Information'!$A$19:$B$25,2,0),"")</f>
        <v/>
      </c>
      <c r="K124" s="241"/>
      <c r="L124" s="242"/>
      <c r="M124" s="243"/>
      <c r="N124" s="237"/>
      <c r="Q124" s="156"/>
      <c r="S124" s="153"/>
      <c r="T124" s="155"/>
    </row>
    <row r="125" spans="1:20" x14ac:dyDescent="0.35">
      <c r="A125" s="237"/>
      <c r="B125" s="237"/>
      <c r="C125" s="238"/>
      <c r="D125" s="239"/>
      <c r="E125" s="239"/>
      <c r="F125" s="240"/>
      <c r="G125" s="491" t="str">
        <f t="shared" si="4"/>
        <v/>
      </c>
      <c r="H125" s="491" t="str">
        <f t="shared" si="5"/>
        <v/>
      </c>
      <c r="I125" s="491" t="str">
        <f>IF(G125&lt;&gt;"",G125*VLOOKUP(F125,'Group Information'!$A$19:$B$25,2,0),"")</f>
        <v/>
      </c>
      <c r="J125" s="491" t="str">
        <f>IF(H125&lt;&gt;"",H125*VLOOKUP(F125,'Group Information'!$A$19:$B$25,2,0),"")</f>
        <v/>
      </c>
      <c r="K125" s="241"/>
      <c r="L125" s="242"/>
      <c r="M125" s="243"/>
      <c r="N125" s="237"/>
      <c r="Q125" s="156"/>
      <c r="S125" s="153"/>
      <c r="T125" s="155"/>
    </row>
    <row r="126" spans="1:20" x14ac:dyDescent="0.35">
      <c r="A126" s="237"/>
      <c r="B126" s="237"/>
      <c r="C126" s="238"/>
      <c r="D126" s="239"/>
      <c r="E126" s="239"/>
      <c r="F126" s="240"/>
      <c r="G126" s="491" t="str">
        <f t="shared" si="4"/>
        <v/>
      </c>
      <c r="H126" s="491" t="str">
        <f t="shared" si="5"/>
        <v/>
      </c>
      <c r="I126" s="491" t="str">
        <f>IF(G126&lt;&gt;"",G126*VLOOKUP(F126,'Group Information'!$A$19:$B$25,2,0),"")</f>
        <v/>
      </c>
      <c r="J126" s="491" t="str">
        <f>IF(H126&lt;&gt;"",H126*VLOOKUP(F126,'Group Information'!$A$19:$B$25,2,0),"")</f>
        <v/>
      </c>
      <c r="K126" s="241"/>
      <c r="L126" s="242"/>
      <c r="M126" s="243"/>
      <c r="N126" s="237"/>
      <c r="Q126" s="156"/>
      <c r="S126" s="153"/>
      <c r="T126" s="155"/>
    </row>
    <row r="127" spans="1:20" x14ac:dyDescent="0.35">
      <c r="A127" s="237"/>
      <c r="B127" s="237"/>
      <c r="C127" s="238"/>
      <c r="D127" s="239"/>
      <c r="E127" s="239"/>
      <c r="F127" s="240"/>
      <c r="G127" s="491" t="str">
        <f t="shared" si="4"/>
        <v/>
      </c>
      <c r="H127" s="491" t="str">
        <f t="shared" si="5"/>
        <v/>
      </c>
      <c r="I127" s="491" t="str">
        <f>IF(G127&lt;&gt;"",G127*VLOOKUP(F127,'Group Information'!$A$19:$B$25,2,0),"")</f>
        <v/>
      </c>
      <c r="J127" s="491" t="str">
        <f>IF(H127&lt;&gt;"",H127*VLOOKUP(F127,'Group Information'!$A$19:$B$25,2,0),"")</f>
        <v/>
      </c>
      <c r="K127" s="241"/>
      <c r="L127" s="242"/>
      <c r="M127" s="243"/>
      <c r="N127" s="237"/>
      <c r="Q127" s="156"/>
      <c r="S127" s="153"/>
      <c r="T127" s="155"/>
    </row>
    <row r="128" spans="1:20" x14ac:dyDescent="0.35">
      <c r="A128" s="237"/>
      <c r="B128" s="237"/>
      <c r="C128" s="238"/>
      <c r="D128" s="239"/>
      <c r="E128" s="239"/>
      <c r="F128" s="240"/>
      <c r="G128" s="491" t="str">
        <f t="shared" si="4"/>
        <v/>
      </c>
      <c r="H128" s="491" t="str">
        <f t="shared" si="5"/>
        <v/>
      </c>
      <c r="I128" s="491" t="str">
        <f>IF(G128&lt;&gt;"",G128*VLOOKUP(F128,'Group Information'!$A$19:$B$25,2,0),"")</f>
        <v/>
      </c>
      <c r="J128" s="491" t="str">
        <f>IF(H128&lt;&gt;"",H128*VLOOKUP(F128,'Group Information'!$A$19:$B$25,2,0),"")</f>
        <v/>
      </c>
      <c r="K128" s="241"/>
      <c r="L128" s="242"/>
      <c r="M128" s="243"/>
      <c r="N128" s="237"/>
      <c r="Q128" s="156"/>
      <c r="S128" s="153"/>
      <c r="T128" s="155"/>
    </row>
    <row r="129" spans="1:20" x14ac:dyDescent="0.35">
      <c r="A129" s="237"/>
      <c r="B129" s="237"/>
      <c r="C129" s="238"/>
      <c r="D129" s="239"/>
      <c r="E129" s="239"/>
      <c r="F129" s="240"/>
      <c r="G129" s="491" t="str">
        <f t="shared" si="4"/>
        <v/>
      </c>
      <c r="H129" s="491" t="str">
        <f t="shared" si="5"/>
        <v/>
      </c>
      <c r="I129" s="491" t="str">
        <f>IF(G129&lt;&gt;"",G129*VLOOKUP(F129,'Group Information'!$A$19:$B$25,2,0),"")</f>
        <v/>
      </c>
      <c r="J129" s="491" t="str">
        <f>IF(H129&lt;&gt;"",H129*VLOOKUP(F129,'Group Information'!$A$19:$B$25,2,0),"")</f>
        <v/>
      </c>
      <c r="K129" s="241"/>
      <c r="L129" s="242"/>
      <c r="M129" s="243"/>
      <c r="N129" s="237"/>
      <c r="Q129" s="156"/>
      <c r="S129" s="153"/>
      <c r="T129" s="155"/>
    </row>
    <row r="130" spans="1:20" x14ac:dyDescent="0.35">
      <c r="A130" s="237"/>
      <c r="B130" s="237"/>
      <c r="C130" s="238"/>
      <c r="D130" s="239"/>
      <c r="E130" s="239"/>
      <c r="F130" s="240"/>
      <c r="G130" s="491" t="str">
        <f t="shared" si="4"/>
        <v/>
      </c>
      <c r="H130" s="491" t="str">
        <f t="shared" si="5"/>
        <v/>
      </c>
      <c r="I130" s="491" t="str">
        <f>IF(G130&lt;&gt;"",G130*VLOOKUP(F130,'Group Information'!$A$19:$B$25,2,0),"")</f>
        <v/>
      </c>
      <c r="J130" s="491" t="str">
        <f>IF(H130&lt;&gt;"",H130*VLOOKUP(F130,'Group Information'!$A$19:$B$25,2,0),"")</f>
        <v/>
      </c>
      <c r="K130" s="241"/>
      <c r="L130" s="242"/>
      <c r="M130" s="243"/>
      <c r="N130" s="237"/>
      <c r="Q130" s="156"/>
      <c r="S130" s="153"/>
      <c r="T130" s="155"/>
    </row>
    <row r="131" spans="1:20" x14ac:dyDescent="0.35">
      <c r="A131" s="237"/>
      <c r="B131" s="237"/>
      <c r="C131" s="238"/>
      <c r="D131" s="239"/>
      <c r="E131" s="239"/>
      <c r="F131" s="240"/>
      <c r="G131" s="491" t="str">
        <f t="shared" si="4"/>
        <v/>
      </c>
      <c r="H131" s="491" t="str">
        <f t="shared" si="5"/>
        <v/>
      </c>
      <c r="I131" s="491" t="str">
        <f>IF(G131&lt;&gt;"",G131*VLOOKUP(F131,'Group Information'!$A$19:$B$25,2,0),"")</f>
        <v/>
      </c>
      <c r="J131" s="491" t="str">
        <f>IF(H131&lt;&gt;"",H131*VLOOKUP(F131,'Group Information'!$A$19:$B$25,2,0),"")</f>
        <v/>
      </c>
      <c r="K131" s="241"/>
      <c r="L131" s="242"/>
      <c r="M131" s="243"/>
      <c r="N131" s="237"/>
      <c r="Q131" s="156"/>
      <c r="S131" s="153"/>
      <c r="T131" s="155"/>
    </row>
    <row r="132" spans="1:20" x14ac:dyDescent="0.35">
      <c r="A132" s="237"/>
      <c r="B132" s="237"/>
      <c r="C132" s="238"/>
      <c r="D132" s="239"/>
      <c r="E132" s="239"/>
      <c r="F132" s="240"/>
      <c r="G132" s="491" t="str">
        <f t="shared" si="4"/>
        <v/>
      </c>
      <c r="H132" s="491" t="str">
        <f t="shared" si="5"/>
        <v/>
      </c>
      <c r="I132" s="491" t="str">
        <f>IF(G132&lt;&gt;"",G132*VLOOKUP(F132,'Group Information'!$A$19:$B$25,2,0),"")</f>
        <v/>
      </c>
      <c r="J132" s="491" t="str">
        <f>IF(H132&lt;&gt;"",H132*VLOOKUP(F132,'Group Information'!$A$19:$B$25,2,0),"")</f>
        <v/>
      </c>
      <c r="K132" s="241"/>
      <c r="L132" s="242"/>
      <c r="M132" s="243"/>
      <c r="N132" s="237"/>
      <c r="Q132" s="156"/>
      <c r="S132" s="153"/>
      <c r="T132" s="155"/>
    </row>
    <row r="133" spans="1:20" x14ac:dyDescent="0.35">
      <c r="A133" s="237"/>
      <c r="B133" s="237"/>
      <c r="C133" s="238"/>
      <c r="D133" s="239"/>
      <c r="E133" s="239"/>
      <c r="F133" s="240"/>
      <c r="G133" s="491" t="str">
        <f t="shared" si="4"/>
        <v/>
      </c>
      <c r="H133" s="491" t="str">
        <f t="shared" si="5"/>
        <v/>
      </c>
      <c r="I133" s="491" t="str">
        <f>IF(G133&lt;&gt;"",G133*VLOOKUP(F133,'Group Information'!$A$19:$B$25,2,0),"")</f>
        <v/>
      </c>
      <c r="J133" s="491" t="str">
        <f>IF(H133&lt;&gt;"",H133*VLOOKUP(F133,'Group Information'!$A$19:$B$25,2,0),"")</f>
        <v/>
      </c>
      <c r="K133" s="241"/>
      <c r="L133" s="242"/>
      <c r="M133" s="243"/>
      <c r="N133" s="237"/>
      <c r="Q133" s="156"/>
      <c r="S133" s="153"/>
      <c r="T133" s="155"/>
    </row>
    <row r="134" spans="1:20" x14ac:dyDescent="0.35">
      <c r="A134" s="237"/>
      <c r="B134" s="237"/>
      <c r="C134" s="238"/>
      <c r="D134" s="239"/>
      <c r="E134" s="239"/>
      <c r="F134" s="240"/>
      <c r="G134" s="491" t="str">
        <f t="shared" si="4"/>
        <v/>
      </c>
      <c r="H134" s="491" t="str">
        <f t="shared" si="5"/>
        <v/>
      </c>
      <c r="I134" s="491" t="str">
        <f>IF(G134&lt;&gt;"",G134*VLOOKUP(F134,'Group Information'!$A$19:$B$25,2,0),"")</f>
        <v/>
      </c>
      <c r="J134" s="491" t="str">
        <f>IF(H134&lt;&gt;"",H134*VLOOKUP(F134,'Group Information'!$A$19:$B$25,2,0),"")</f>
        <v/>
      </c>
      <c r="K134" s="241"/>
      <c r="L134" s="242"/>
      <c r="M134" s="243"/>
      <c r="N134" s="237"/>
      <c r="Q134" s="156"/>
      <c r="S134" s="153"/>
      <c r="T134" s="155"/>
    </row>
    <row r="135" spans="1:20" x14ac:dyDescent="0.35">
      <c r="A135" s="237"/>
      <c r="B135" s="237"/>
      <c r="C135" s="238"/>
      <c r="D135" s="239"/>
      <c r="E135" s="239"/>
      <c r="F135" s="240"/>
      <c r="G135" s="491" t="str">
        <f t="shared" si="4"/>
        <v/>
      </c>
      <c r="H135" s="491" t="str">
        <f t="shared" si="5"/>
        <v/>
      </c>
      <c r="I135" s="491" t="str">
        <f>IF(G135&lt;&gt;"",G135*VLOOKUP(F135,'Group Information'!$A$19:$B$25,2,0),"")</f>
        <v/>
      </c>
      <c r="J135" s="491" t="str">
        <f>IF(H135&lt;&gt;"",H135*VLOOKUP(F135,'Group Information'!$A$19:$B$25,2,0),"")</f>
        <v/>
      </c>
      <c r="K135" s="241"/>
      <c r="L135" s="242"/>
      <c r="M135" s="243"/>
      <c r="N135" s="237"/>
      <c r="Q135" s="156"/>
      <c r="S135" s="153"/>
      <c r="T135" s="155"/>
    </row>
    <row r="136" spans="1:20" x14ac:dyDescent="0.35">
      <c r="A136" s="237"/>
      <c r="B136" s="237"/>
      <c r="C136" s="238"/>
      <c r="D136" s="239"/>
      <c r="E136" s="239"/>
      <c r="F136" s="240"/>
      <c r="G136" s="491" t="str">
        <f t="shared" si="4"/>
        <v/>
      </c>
      <c r="H136" s="491" t="str">
        <f t="shared" si="5"/>
        <v/>
      </c>
      <c r="I136" s="491" t="str">
        <f>IF(G136&lt;&gt;"",G136*VLOOKUP(F136,'Group Information'!$A$19:$B$25,2,0),"")</f>
        <v/>
      </c>
      <c r="J136" s="491" t="str">
        <f>IF(H136&lt;&gt;"",H136*VLOOKUP(F136,'Group Information'!$A$19:$B$25,2,0),"")</f>
        <v/>
      </c>
      <c r="K136" s="241"/>
      <c r="L136" s="242"/>
      <c r="M136" s="243"/>
      <c r="N136" s="237"/>
      <c r="Q136" s="156"/>
      <c r="S136" s="153"/>
      <c r="T136" s="155"/>
    </row>
    <row r="137" spans="1:20" x14ac:dyDescent="0.35">
      <c r="A137" s="237"/>
      <c r="B137" s="237"/>
      <c r="C137" s="238"/>
      <c r="D137" s="239"/>
      <c r="E137" s="239"/>
      <c r="F137" s="240"/>
      <c r="G137" s="491" t="str">
        <f t="shared" si="4"/>
        <v/>
      </c>
      <c r="H137" s="491" t="str">
        <f t="shared" si="5"/>
        <v/>
      </c>
      <c r="I137" s="491" t="str">
        <f>IF(G137&lt;&gt;"",G137*VLOOKUP(F137,'Group Information'!$A$19:$B$25,2,0),"")</f>
        <v/>
      </c>
      <c r="J137" s="491" t="str">
        <f>IF(H137&lt;&gt;"",H137*VLOOKUP(F137,'Group Information'!$A$19:$B$25,2,0),"")</f>
        <v/>
      </c>
      <c r="K137" s="241"/>
      <c r="L137" s="242"/>
      <c r="M137" s="243"/>
      <c r="N137" s="237"/>
      <c r="Q137" s="156"/>
      <c r="S137" s="153"/>
      <c r="T137" s="155"/>
    </row>
    <row r="138" spans="1:20" x14ac:dyDescent="0.35">
      <c r="A138" s="237"/>
      <c r="B138" s="237"/>
      <c r="C138" s="238"/>
      <c r="D138" s="239"/>
      <c r="E138" s="239"/>
      <c r="F138" s="240"/>
      <c r="G138" s="491" t="str">
        <f t="shared" si="4"/>
        <v/>
      </c>
      <c r="H138" s="491" t="str">
        <f t="shared" si="5"/>
        <v/>
      </c>
      <c r="I138" s="491" t="str">
        <f>IF(G138&lt;&gt;"",G138*VLOOKUP(F138,'Group Information'!$A$19:$B$25,2,0),"")</f>
        <v/>
      </c>
      <c r="J138" s="491" t="str">
        <f>IF(H138&lt;&gt;"",H138*VLOOKUP(F138,'Group Information'!$A$19:$B$25,2,0),"")</f>
        <v/>
      </c>
      <c r="K138" s="241"/>
      <c r="L138" s="242"/>
      <c r="M138" s="243"/>
      <c r="N138" s="237"/>
      <c r="Q138" s="156"/>
      <c r="S138" s="153"/>
      <c r="T138" s="155"/>
    </row>
    <row r="139" spans="1:20" x14ac:dyDescent="0.35">
      <c r="A139" s="237"/>
      <c r="B139" s="237"/>
      <c r="C139" s="238"/>
      <c r="D139" s="239"/>
      <c r="E139" s="239"/>
      <c r="F139" s="240"/>
      <c r="G139" s="491" t="str">
        <f t="shared" si="4"/>
        <v/>
      </c>
      <c r="H139" s="491" t="str">
        <f t="shared" si="5"/>
        <v/>
      </c>
      <c r="I139" s="491" t="str">
        <f>IF(G139&lt;&gt;"",G139*VLOOKUP(F139,'Group Information'!$A$19:$B$25,2,0),"")</f>
        <v/>
      </c>
      <c r="J139" s="491" t="str">
        <f>IF(H139&lt;&gt;"",H139*VLOOKUP(F139,'Group Information'!$A$19:$B$25,2,0),"")</f>
        <v/>
      </c>
      <c r="K139" s="241"/>
      <c r="L139" s="242"/>
      <c r="M139" s="243"/>
      <c r="N139" s="237"/>
      <c r="Q139" s="156"/>
      <c r="S139" s="153"/>
      <c r="T139" s="155"/>
    </row>
    <row r="140" spans="1:20" x14ac:dyDescent="0.35">
      <c r="A140" s="237"/>
      <c r="B140" s="237"/>
      <c r="C140" s="238"/>
      <c r="D140" s="239"/>
      <c r="E140" s="239"/>
      <c r="F140" s="240"/>
      <c r="G140" s="491" t="str">
        <f t="shared" si="4"/>
        <v/>
      </c>
      <c r="H140" s="491" t="str">
        <f t="shared" si="5"/>
        <v/>
      </c>
      <c r="I140" s="491" t="str">
        <f>IF(G140&lt;&gt;"",G140*VLOOKUP(F140,'Group Information'!$A$19:$B$25,2,0),"")</f>
        <v/>
      </c>
      <c r="J140" s="491" t="str">
        <f>IF(H140&lt;&gt;"",H140*VLOOKUP(F140,'Group Information'!$A$19:$B$25,2,0),"")</f>
        <v/>
      </c>
      <c r="K140" s="241"/>
      <c r="L140" s="242"/>
      <c r="M140" s="243"/>
      <c r="N140" s="237"/>
      <c r="Q140" s="156"/>
      <c r="S140" s="153"/>
      <c r="T140" s="155"/>
    </row>
    <row r="141" spans="1:20" x14ac:dyDescent="0.35">
      <c r="A141" s="237"/>
      <c r="B141" s="237"/>
      <c r="C141" s="238"/>
      <c r="D141" s="239"/>
      <c r="E141" s="239"/>
      <c r="F141" s="240"/>
      <c r="G141" s="491" t="str">
        <f t="shared" si="4"/>
        <v/>
      </c>
      <c r="H141" s="491" t="str">
        <f t="shared" si="5"/>
        <v/>
      </c>
      <c r="I141" s="491" t="str">
        <f>IF(G141&lt;&gt;"",G141*VLOOKUP(F141,'Group Information'!$A$19:$B$25,2,0),"")</f>
        <v/>
      </c>
      <c r="J141" s="491" t="str">
        <f>IF(H141&lt;&gt;"",H141*VLOOKUP(F141,'Group Information'!$A$19:$B$25,2,0),"")</f>
        <v/>
      </c>
      <c r="K141" s="241"/>
      <c r="L141" s="242"/>
      <c r="M141" s="243"/>
      <c r="N141" s="237"/>
      <c r="Q141" s="156"/>
      <c r="S141" s="153"/>
      <c r="T141" s="155"/>
    </row>
    <row r="142" spans="1:20" x14ac:dyDescent="0.35">
      <c r="A142" s="237"/>
      <c r="B142" s="237"/>
      <c r="C142" s="238"/>
      <c r="D142" s="239"/>
      <c r="E142" s="239"/>
      <c r="F142" s="240"/>
      <c r="G142" s="491" t="str">
        <f t="shared" si="4"/>
        <v/>
      </c>
      <c r="H142" s="491" t="str">
        <f t="shared" si="5"/>
        <v/>
      </c>
      <c r="I142" s="491" t="str">
        <f>IF(G142&lt;&gt;"",G142*VLOOKUP(F142,'Group Information'!$A$19:$B$25,2,0),"")</f>
        <v/>
      </c>
      <c r="J142" s="491" t="str">
        <f>IF(H142&lt;&gt;"",H142*VLOOKUP(F142,'Group Information'!$A$19:$B$25,2,0),"")</f>
        <v/>
      </c>
      <c r="K142" s="241"/>
      <c r="L142" s="242"/>
      <c r="M142" s="243"/>
      <c r="N142" s="237"/>
      <c r="Q142" s="156"/>
      <c r="S142" s="153"/>
      <c r="T142" s="155"/>
    </row>
    <row r="143" spans="1:20" x14ac:dyDescent="0.35">
      <c r="A143" s="237"/>
      <c r="B143" s="237"/>
      <c r="C143" s="238"/>
      <c r="D143" s="239"/>
      <c r="E143" s="239"/>
      <c r="F143" s="240"/>
      <c r="G143" s="491" t="str">
        <f t="shared" si="4"/>
        <v/>
      </c>
      <c r="H143" s="491" t="str">
        <f t="shared" si="5"/>
        <v/>
      </c>
      <c r="I143" s="491" t="str">
        <f>IF(G143&lt;&gt;"",G143*VLOOKUP(F143,'Group Information'!$A$19:$B$25,2,0),"")</f>
        <v/>
      </c>
      <c r="J143" s="491" t="str">
        <f>IF(H143&lt;&gt;"",H143*VLOOKUP(F143,'Group Information'!$A$19:$B$25,2,0),"")</f>
        <v/>
      </c>
      <c r="K143" s="241"/>
      <c r="L143" s="242"/>
      <c r="M143" s="243"/>
      <c r="N143" s="237"/>
      <c r="Q143" s="156"/>
      <c r="S143" s="153"/>
      <c r="T143" s="155"/>
    </row>
    <row r="144" spans="1:20" x14ac:dyDescent="0.35">
      <c r="A144" s="237"/>
      <c r="B144" s="237"/>
      <c r="C144" s="238"/>
      <c r="D144" s="239"/>
      <c r="E144" s="239"/>
      <c r="F144" s="240"/>
      <c r="G144" s="491" t="str">
        <f t="shared" ref="G144:G192" si="6">IF(D144&lt;&gt;"",C144*D144,"")</f>
        <v/>
      </c>
      <c r="H144" s="491" t="str">
        <f t="shared" ref="H144:H192" si="7">IF(D144&lt;&gt;"",G144+E144,"")</f>
        <v/>
      </c>
      <c r="I144" s="491" t="str">
        <f>IF(G144&lt;&gt;"",G144*VLOOKUP(F144,'Group Information'!$A$19:$B$25,2,0),"")</f>
        <v/>
      </c>
      <c r="J144" s="491" t="str">
        <f>IF(H144&lt;&gt;"",H144*VLOOKUP(F144,'Group Information'!$A$19:$B$25,2,0),"")</f>
        <v/>
      </c>
      <c r="K144" s="241"/>
      <c r="L144" s="242"/>
      <c r="M144" s="243"/>
      <c r="N144" s="237"/>
      <c r="Q144" s="156"/>
      <c r="S144" s="153"/>
      <c r="T144" s="155"/>
    </row>
    <row r="145" spans="1:20" x14ac:dyDescent="0.35">
      <c r="A145" s="237"/>
      <c r="B145" s="237"/>
      <c r="C145" s="238"/>
      <c r="D145" s="239"/>
      <c r="E145" s="239"/>
      <c r="F145" s="240"/>
      <c r="G145" s="491" t="str">
        <f t="shared" si="6"/>
        <v/>
      </c>
      <c r="H145" s="491" t="str">
        <f t="shared" si="7"/>
        <v/>
      </c>
      <c r="I145" s="491" t="str">
        <f>IF(G145&lt;&gt;"",G145*VLOOKUP(F145,'Group Information'!$A$19:$B$25,2,0),"")</f>
        <v/>
      </c>
      <c r="J145" s="491" t="str">
        <f>IF(H145&lt;&gt;"",H145*VLOOKUP(F145,'Group Information'!$A$19:$B$25,2,0),"")</f>
        <v/>
      </c>
      <c r="K145" s="241"/>
      <c r="L145" s="242"/>
      <c r="M145" s="243"/>
      <c r="N145" s="237"/>
      <c r="Q145" s="156"/>
      <c r="S145" s="153"/>
      <c r="T145" s="155"/>
    </row>
    <row r="146" spans="1:20" x14ac:dyDescent="0.35">
      <c r="A146" s="237"/>
      <c r="B146" s="237"/>
      <c r="C146" s="238"/>
      <c r="D146" s="239"/>
      <c r="E146" s="239"/>
      <c r="F146" s="240"/>
      <c r="G146" s="491" t="str">
        <f t="shared" si="6"/>
        <v/>
      </c>
      <c r="H146" s="491" t="str">
        <f t="shared" si="7"/>
        <v/>
      </c>
      <c r="I146" s="491" t="str">
        <f>IF(G146&lt;&gt;"",G146*VLOOKUP(F146,'Group Information'!$A$19:$B$25,2,0),"")</f>
        <v/>
      </c>
      <c r="J146" s="491" t="str">
        <f>IF(H146&lt;&gt;"",H146*VLOOKUP(F146,'Group Information'!$A$19:$B$25,2,0),"")</f>
        <v/>
      </c>
      <c r="K146" s="241"/>
      <c r="L146" s="242"/>
      <c r="M146" s="243"/>
      <c r="N146" s="237"/>
      <c r="Q146" s="156"/>
      <c r="S146" s="153"/>
      <c r="T146" s="155"/>
    </row>
    <row r="147" spans="1:20" x14ac:dyDescent="0.35">
      <c r="A147" s="237"/>
      <c r="B147" s="237"/>
      <c r="C147" s="238"/>
      <c r="D147" s="239"/>
      <c r="E147" s="239"/>
      <c r="F147" s="240"/>
      <c r="G147" s="491" t="str">
        <f t="shared" si="6"/>
        <v/>
      </c>
      <c r="H147" s="491" t="str">
        <f t="shared" si="7"/>
        <v/>
      </c>
      <c r="I147" s="491" t="str">
        <f>IF(G147&lt;&gt;"",G147*VLOOKUP(F147,'Group Information'!$A$19:$B$25,2,0),"")</f>
        <v/>
      </c>
      <c r="J147" s="491" t="str">
        <f>IF(H147&lt;&gt;"",H147*VLOOKUP(F147,'Group Information'!$A$19:$B$25,2,0),"")</f>
        <v/>
      </c>
      <c r="K147" s="241"/>
      <c r="L147" s="242"/>
      <c r="M147" s="243"/>
      <c r="N147" s="237"/>
      <c r="Q147" s="156"/>
      <c r="S147" s="153"/>
      <c r="T147" s="155"/>
    </row>
    <row r="148" spans="1:20" x14ac:dyDescent="0.35">
      <c r="A148" s="237"/>
      <c r="B148" s="237"/>
      <c r="C148" s="238"/>
      <c r="D148" s="239"/>
      <c r="E148" s="239"/>
      <c r="F148" s="240"/>
      <c r="G148" s="491" t="str">
        <f t="shared" si="6"/>
        <v/>
      </c>
      <c r="H148" s="491" t="str">
        <f t="shared" si="7"/>
        <v/>
      </c>
      <c r="I148" s="491" t="str">
        <f>IF(G148&lt;&gt;"",G148*VLOOKUP(F148,'Group Information'!$A$19:$B$25,2,0),"")</f>
        <v/>
      </c>
      <c r="J148" s="491" t="str">
        <f>IF(H148&lt;&gt;"",H148*VLOOKUP(F148,'Group Information'!$A$19:$B$25,2,0),"")</f>
        <v/>
      </c>
      <c r="K148" s="241"/>
      <c r="L148" s="242"/>
      <c r="M148" s="243"/>
      <c r="N148" s="237"/>
      <c r="Q148" s="156"/>
      <c r="S148" s="153"/>
      <c r="T148" s="155"/>
    </row>
    <row r="149" spans="1:20" x14ac:dyDescent="0.35">
      <c r="A149" s="237"/>
      <c r="B149" s="237"/>
      <c r="C149" s="238"/>
      <c r="D149" s="239"/>
      <c r="E149" s="239"/>
      <c r="F149" s="240"/>
      <c r="G149" s="491" t="str">
        <f t="shared" si="6"/>
        <v/>
      </c>
      <c r="H149" s="491" t="str">
        <f t="shared" si="7"/>
        <v/>
      </c>
      <c r="I149" s="491" t="str">
        <f>IF(G149&lt;&gt;"",G149*VLOOKUP(F149,'Group Information'!$A$19:$B$25,2,0),"")</f>
        <v/>
      </c>
      <c r="J149" s="491" t="str">
        <f>IF(H149&lt;&gt;"",H149*VLOOKUP(F149,'Group Information'!$A$19:$B$25,2,0),"")</f>
        <v/>
      </c>
      <c r="K149" s="241"/>
      <c r="L149" s="242"/>
      <c r="M149" s="243"/>
      <c r="N149" s="237"/>
      <c r="Q149" s="156"/>
      <c r="S149" s="153"/>
      <c r="T149" s="155"/>
    </row>
    <row r="150" spans="1:20" x14ac:dyDescent="0.35">
      <c r="A150" s="237"/>
      <c r="B150" s="237"/>
      <c r="C150" s="238"/>
      <c r="D150" s="239"/>
      <c r="E150" s="239"/>
      <c r="F150" s="240"/>
      <c r="G150" s="491" t="str">
        <f t="shared" si="6"/>
        <v/>
      </c>
      <c r="H150" s="491" t="str">
        <f t="shared" si="7"/>
        <v/>
      </c>
      <c r="I150" s="491" t="str">
        <f>IF(G150&lt;&gt;"",G150*VLOOKUP(F150,'Group Information'!$A$19:$B$25,2,0),"")</f>
        <v/>
      </c>
      <c r="J150" s="491" t="str">
        <f>IF(H150&lt;&gt;"",H150*VLOOKUP(F150,'Group Information'!$A$19:$B$25,2,0),"")</f>
        <v/>
      </c>
      <c r="K150" s="241"/>
      <c r="L150" s="242"/>
      <c r="M150" s="243"/>
      <c r="N150" s="237"/>
      <c r="Q150" s="156"/>
      <c r="S150" s="153"/>
      <c r="T150" s="155"/>
    </row>
    <row r="151" spans="1:20" x14ac:dyDescent="0.35">
      <c r="A151" s="237"/>
      <c r="B151" s="237"/>
      <c r="C151" s="238"/>
      <c r="D151" s="239"/>
      <c r="E151" s="239"/>
      <c r="F151" s="240"/>
      <c r="G151" s="491" t="str">
        <f t="shared" si="6"/>
        <v/>
      </c>
      <c r="H151" s="491" t="str">
        <f t="shared" si="7"/>
        <v/>
      </c>
      <c r="I151" s="491" t="str">
        <f>IF(G151&lt;&gt;"",G151*VLOOKUP(F151,'Group Information'!$A$19:$B$25,2,0),"")</f>
        <v/>
      </c>
      <c r="J151" s="491" t="str">
        <f>IF(H151&lt;&gt;"",H151*VLOOKUP(F151,'Group Information'!$A$19:$B$25,2,0),"")</f>
        <v/>
      </c>
      <c r="K151" s="241"/>
      <c r="L151" s="242"/>
      <c r="M151" s="243"/>
      <c r="N151" s="237"/>
      <c r="Q151" s="156"/>
      <c r="S151" s="153"/>
      <c r="T151" s="155"/>
    </row>
    <row r="152" spans="1:20" x14ac:dyDescent="0.35">
      <c r="A152" s="237"/>
      <c r="B152" s="237"/>
      <c r="C152" s="238"/>
      <c r="D152" s="239"/>
      <c r="E152" s="239"/>
      <c r="F152" s="240"/>
      <c r="G152" s="491" t="str">
        <f t="shared" si="6"/>
        <v/>
      </c>
      <c r="H152" s="491" t="str">
        <f t="shared" si="7"/>
        <v/>
      </c>
      <c r="I152" s="491" t="str">
        <f>IF(G152&lt;&gt;"",G152*VLOOKUP(F152,'Group Information'!$A$19:$B$25,2,0),"")</f>
        <v/>
      </c>
      <c r="J152" s="491" t="str">
        <f>IF(H152&lt;&gt;"",H152*VLOOKUP(F152,'Group Information'!$A$19:$B$25,2,0),"")</f>
        <v/>
      </c>
      <c r="K152" s="241"/>
      <c r="L152" s="242"/>
      <c r="M152" s="243"/>
      <c r="N152" s="237"/>
      <c r="Q152" s="156"/>
      <c r="S152" s="153"/>
      <c r="T152" s="155"/>
    </row>
    <row r="153" spans="1:20" x14ac:dyDescent="0.35">
      <c r="A153" s="237"/>
      <c r="B153" s="237"/>
      <c r="C153" s="238"/>
      <c r="D153" s="239"/>
      <c r="E153" s="239"/>
      <c r="F153" s="240"/>
      <c r="G153" s="491" t="str">
        <f t="shared" si="6"/>
        <v/>
      </c>
      <c r="H153" s="491" t="str">
        <f t="shared" si="7"/>
        <v/>
      </c>
      <c r="I153" s="491" t="str">
        <f>IF(G153&lt;&gt;"",G153*VLOOKUP(F153,'Group Information'!$A$19:$B$25,2,0),"")</f>
        <v/>
      </c>
      <c r="J153" s="491" t="str">
        <f>IF(H153&lt;&gt;"",H153*VLOOKUP(F153,'Group Information'!$A$19:$B$25,2,0),"")</f>
        <v/>
      </c>
      <c r="K153" s="241"/>
      <c r="L153" s="242"/>
      <c r="M153" s="243"/>
      <c r="N153" s="237"/>
      <c r="Q153" s="156"/>
      <c r="S153" s="153"/>
      <c r="T153" s="155"/>
    </row>
    <row r="154" spans="1:20" x14ac:dyDescent="0.35">
      <c r="A154" s="237"/>
      <c r="B154" s="237"/>
      <c r="C154" s="238"/>
      <c r="D154" s="239"/>
      <c r="E154" s="239"/>
      <c r="F154" s="240"/>
      <c r="G154" s="491" t="str">
        <f t="shared" si="6"/>
        <v/>
      </c>
      <c r="H154" s="491" t="str">
        <f t="shared" si="7"/>
        <v/>
      </c>
      <c r="I154" s="491" t="str">
        <f>IF(G154&lt;&gt;"",G154*VLOOKUP(F154,'Group Information'!$A$19:$B$25,2,0),"")</f>
        <v/>
      </c>
      <c r="J154" s="491" t="str">
        <f>IF(H154&lt;&gt;"",H154*VLOOKUP(F154,'Group Information'!$A$19:$B$25,2,0),"")</f>
        <v/>
      </c>
      <c r="K154" s="241"/>
      <c r="L154" s="242"/>
      <c r="M154" s="243"/>
      <c r="N154" s="237"/>
      <c r="Q154" s="156"/>
      <c r="S154" s="153"/>
      <c r="T154" s="155"/>
    </row>
    <row r="155" spans="1:20" x14ac:dyDescent="0.35">
      <c r="A155" s="237"/>
      <c r="B155" s="237"/>
      <c r="C155" s="238"/>
      <c r="D155" s="239"/>
      <c r="E155" s="239"/>
      <c r="F155" s="240"/>
      <c r="G155" s="491" t="str">
        <f t="shared" si="6"/>
        <v/>
      </c>
      <c r="H155" s="491" t="str">
        <f t="shared" si="7"/>
        <v/>
      </c>
      <c r="I155" s="491" t="str">
        <f>IF(G155&lt;&gt;"",G155*VLOOKUP(F155,'Group Information'!$A$19:$B$25,2,0),"")</f>
        <v/>
      </c>
      <c r="J155" s="491" t="str">
        <f>IF(H155&lt;&gt;"",H155*VLOOKUP(F155,'Group Information'!$A$19:$B$25,2,0),"")</f>
        <v/>
      </c>
      <c r="K155" s="241"/>
      <c r="L155" s="242"/>
      <c r="M155" s="243"/>
      <c r="N155" s="237"/>
      <c r="Q155" s="156"/>
      <c r="S155" s="153"/>
      <c r="T155" s="155"/>
    </row>
    <row r="156" spans="1:20" x14ac:dyDescent="0.35">
      <c r="A156" s="237"/>
      <c r="B156" s="237"/>
      <c r="C156" s="238"/>
      <c r="D156" s="239"/>
      <c r="E156" s="239"/>
      <c r="F156" s="240"/>
      <c r="G156" s="491" t="str">
        <f t="shared" si="6"/>
        <v/>
      </c>
      <c r="H156" s="491" t="str">
        <f t="shared" si="7"/>
        <v/>
      </c>
      <c r="I156" s="491" t="str">
        <f>IF(G156&lt;&gt;"",G156*VLOOKUP(F156,'Group Information'!$A$19:$B$25,2,0),"")</f>
        <v/>
      </c>
      <c r="J156" s="491" t="str">
        <f>IF(H156&lt;&gt;"",H156*VLOOKUP(F156,'Group Information'!$A$19:$B$25,2,0),"")</f>
        <v/>
      </c>
      <c r="K156" s="241"/>
      <c r="L156" s="242"/>
      <c r="M156" s="243"/>
      <c r="N156" s="237"/>
      <c r="Q156" s="156"/>
      <c r="S156" s="153"/>
      <c r="T156" s="155"/>
    </row>
    <row r="157" spans="1:20" x14ac:dyDescent="0.35">
      <c r="A157" s="237"/>
      <c r="B157" s="237"/>
      <c r="C157" s="238"/>
      <c r="D157" s="239"/>
      <c r="E157" s="239"/>
      <c r="F157" s="240"/>
      <c r="G157" s="491" t="str">
        <f t="shared" si="6"/>
        <v/>
      </c>
      <c r="H157" s="491" t="str">
        <f t="shared" si="7"/>
        <v/>
      </c>
      <c r="I157" s="491" t="str">
        <f>IF(G157&lt;&gt;"",G157*VLOOKUP(F157,'Group Information'!$A$19:$B$25,2,0),"")</f>
        <v/>
      </c>
      <c r="J157" s="491" t="str">
        <f>IF(H157&lt;&gt;"",H157*VLOOKUP(F157,'Group Information'!$A$19:$B$25,2,0),"")</f>
        <v/>
      </c>
      <c r="K157" s="241"/>
      <c r="L157" s="242"/>
      <c r="M157" s="243"/>
      <c r="N157" s="237"/>
      <c r="Q157" s="156"/>
      <c r="S157" s="153"/>
      <c r="T157" s="155"/>
    </row>
    <row r="158" spans="1:20" x14ac:dyDescent="0.35">
      <c r="A158" s="237"/>
      <c r="B158" s="237"/>
      <c r="C158" s="238"/>
      <c r="D158" s="239"/>
      <c r="E158" s="239"/>
      <c r="F158" s="240"/>
      <c r="G158" s="491" t="str">
        <f t="shared" si="6"/>
        <v/>
      </c>
      <c r="H158" s="491" t="str">
        <f t="shared" si="7"/>
        <v/>
      </c>
      <c r="I158" s="491" t="str">
        <f>IF(G158&lt;&gt;"",G158*VLOOKUP(F158,'Group Information'!$A$19:$B$25,2,0),"")</f>
        <v/>
      </c>
      <c r="J158" s="491" t="str">
        <f>IF(H158&lt;&gt;"",H158*VLOOKUP(F158,'Group Information'!$A$19:$B$25,2,0),"")</f>
        <v/>
      </c>
      <c r="K158" s="241"/>
      <c r="L158" s="242"/>
      <c r="M158" s="243"/>
      <c r="N158" s="237"/>
      <c r="Q158" s="156"/>
      <c r="S158" s="153"/>
      <c r="T158" s="155"/>
    </row>
    <row r="159" spans="1:20" x14ac:dyDescent="0.35">
      <c r="A159" s="237"/>
      <c r="B159" s="237"/>
      <c r="C159" s="238"/>
      <c r="D159" s="239"/>
      <c r="E159" s="239"/>
      <c r="F159" s="240"/>
      <c r="G159" s="491" t="str">
        <f t="shared" si="6"/>
        <v/>
      </c>
      <c r="H159" s="491" t="str">
        <f t="shared" si="7"/>
        <v/>
      </c>
      <c r="I159" s="491" t="str">
        <f>IF(G159&lt;&gt;"",G159*VLOOKUP(F159,'Group Information'!$A$19:$B$25,2,0),"")</f>
        <v/>
      </c>
      <c r="J159" s="491" t="str">
        <f>IF(H159&lt;&gt;"",H159*VLOOKUP(F159,'Group Information'!$A$19:$B$25,2,0),"")</f>
        <v/>
      </c>
      <c r="K159" s="241"/>
      <c r="L159" s="242"/>
      <c r="M159" s="243"/>
      <c r="N159" s="237"/>
      <c r="Q159" s="156"/>
      <c r="S159" s="153"/>
      <c r="T159" s="155"/>
    </row>
    <row r="160" spans="1:20" x14ac:dyDescent="0.35">
      <c r="A160" s="237"/>
      <c r="B160" s="237"/>
      <c r="C160" s="238"/>
      <c r="D160" s="239"/>
      <c r="E160" s="239"/>
      <c r="F160" s="240"/>
      <c r="G160" s="491" t="str">
        <f t="shared" si="6"/>
        <v/>
      </c>
      <c r="H160" s="491" t="str">
        <f t="shared" si="7"/>
        <v/>
      </c>
      <c r="I160" s="491" t="str">
        <f>IF(G160&lt;&gt;"",G160*VLOOKUP(F160,'Group Information'!$A$19:$B$25,2,0),"")</f>
        <v/>
      </c>
      <c r="J160" s="491" t="str">
        <f>IF(H160&lt;&gt;"",H160*VLOOKUP(F160,'Group Information'!$A$19:$B$25,2,0),"")</f>
        <v/>
      </c>
      <c r="K160" s="241"/>
      <c r="L160" s="242"/>
      <c r="M160" s="243"/>
      <c r="N160" s="237"/>
      <c r="Q160" s="156"/>
      <c r="S160" s="153"/>
      <c r="T160" s="155"/>
    </row>
    <row r="161" spans="1:20" x14ac:dyDescent="0.35">
      <c r="A161" s="237"/>
      <c r="B161" s="237"/>
      <c r="C161" s="238"/>
      <c r="D161" s="239"/>
      <c r="E161" s="239"/>
      <c r="F161" s="240"/>
      <c r="G161" s="491" t="str">
        <f t="shared" si="6"/>
        <v/>
      </c>
      <c r="H161" s="491" t="str">
        <f t="shared" si="7"/>
        <v/>
      </c>
      <c r="I161" s="491" t="str">
        <f>IF(G161&lt;&gt;"",G161*VLOOKUP(F161,'Group Information'!$A$19:$B$25,2,0),"")</f>
        <v/>
      </c>
      <c r="J161" s="491" t="str">
        <f>IF(H161&lt;&gt;"",H161*VLOOKUP(F161,'Group Information'!$A$19:$B$25,2,0),"")</f>
        <v/>
      </c>
      <c r="K161" s="241"/>
      <c r="L161" s="242"/>
      <c r="M161" s="243"/>
      <c r="N161" s="237"/>
      <c r="Q161" s="156"/>
      <c r="S161" s="153"/>
      <c r="T161" s="155"/>
    </row>
    <row r="162" spans="1:20" x14ac:dyDescent="0.35">
      <c r="A162" s="237"/>
      <c r="B162" s="237"/>
      <c r="C162" s="238"/>
      <c r="D162" s="239"/>
      <c r="E162" s="239"/>
      <c r="F162" s="240"/>
      <c r="G162" s="491" t="str">
        <f t="shared" si="6"/>
        <v/>
      </c>
      <c r="H162" s="491" t="str">
        <f t="shared" si="7"/>
        <v/>
      </c>
      <c r="I162" s="491" t="str">
        <f>IF(G162&lt;&gt;"",G162*VLOOKUP(F162,'Group Information'!$A$19:$B$25,2,0),"")</f>
        <v/>
      </c>
      <c r="J162" s="491" t="str">
        <f>IF(H162&lt;&gt;"",H162*VLOOKUP(F162,'Group Information'!$A$19:$B$25,2,0),"")</f>
        <v/>
      </c>
      <c r="K162" s="241"/>
      <c r="L162" s="242"/>
      <c r="M162" s="243"/>
      <c r="N162" s="237"/>
      <c r="Q162" s="156"/>
      <c r="S162" s="153"/>
      <c r="T162" s="155"/>
    </row>
    <row r="163" spans="1:20" x14ac:dyDescent="0.35">
      <c r="A163" s="237"/>
      <c r="B163" s="237"/>
      <c r="C163" s="238"/>
      <c r="D163" s="239"/>
      <c r="E163" s="239"/>
      <c r="F163" s="240"/>
      <c r="G163" s="491" t="str">
        <f t="shared" si="6"/>
        <v/>
      </c>
      <c r="H163" s="491" t="str">
        <f t="shared" si="7"/>
        <v/>
      </c>
      <c r="I163" s="491" t="str">
        <f>IF(G163&lt;&gt;"",G163*VLOOKUP(F163,'Group Information'!$A$19:$B$25,2,0),"")</f>
        <v/>
      </c>
      <c r="J163" s="491" t="str">
        <f>IF(H163&lt;&gt;"",H163*VLOOKUP(F163,'Group Information'!$A$19:$B$25,2,0),"")</f>
        <v/>
      </c>
      <c r="K163" s="241"/>
      <c r="L163" s="242"/>
      <c r="M163" s="243"/>
      <c r="N163" s="237"/>
      <c r="Q163" s="156"/>
      <c r="S163" s="153"/>
      <c r="T163" s="155"/>
    </row>
    <row r="164" spans="1:20" x14ac:dyDescent="0.35">
      <c r="A164" s="237"/>
      <c r="B164" s="237"/>
      <c r="C164" s="238"/>
      <c r="D164" s="239"/>
      <c r="E164" s="239"/>
      <c r="F164" s="240"/>
      <c r="G164" s="491" t="str">
        <f t="shared" si="6"/>
        <v/>
      </c>
      <c r="H164" s="491" t="str">
        <f t="shared" si="7"/>
        <v/>
      </c>
      <c r="I164" s="491" t="str">
        <f>IF(G164&lt;&gt;"",G164*VLOOKUP(F164,'Group Information'!$A$19:$B$25,2,0),"")</f>
        <v/>
      </c>
      <c r="J164" s="491" t="str">
        <f>IF(H164&lt;&gt;"",H164*VLOOKUP(F164,'Group Information'!$A$19:$B$25,2,0),"")</f>
        <v/>
      </c>
      <c r="K164" s="241"/>
      <c r="L164" s="242"/>
      <c r="M164" s="243"/>
      <c r="N164" s="237"/>
      <c r="Q164" s="156"/>
      <c r="S164" s="153"/>
      <c r="T164" s="155"/>
    </row>
    <row r="165" spans="1:20" x14ac:dyDescent="0.35">
      <c r="A165" s="237"/>
      <c r="B165" s="237"/>
      <c r="C165" s="238"/>
      <c r="D165" s="239"/>
      <c r="E165" s="239"/>
      <c r="F165" s="240"/>
      <c r="G165" s="491" t="str">
        <f t="shared" si="6"/>
        <v/>
      </c>
      <c r="H165" s="491" t="str">
        <f t="shared" si="7"/>
        <v/>
      </c>
      <c r="I165" s="491" t="str">
        <f>IF(G165&lt;&gt;"",G165*VLOOKUP(F165,'Group Information'!$A$19:$B$25,2,0),"")</f>
        <v/>
      </c>
      <c r="J165" s="491" t="str">
        <f>IF(H165&lt;&gt;"",H165*VLOOKUP(F165,'Group Information'!$A$19:$B$25,2,0),"")</f>
        <v/>
      </c>
      <c r="K165" s="241"/>
      <c r="L165" s="242"/>
      <c r="M165" s="243"/>
      <c r="N165" s="237"/>
      <c r="Q165" s="156"/>
      <c r="S165" s="153"/>
      <c r="T165" s="155"/>
    </row>
    <row r="166" spans="1:20" x14ac:dyDescent="0.35">
      <c r="A166" s="237"/>
      <c r="B166" s="237"/>
      <c r="C166" s="238"/>
      <c r="D166" s="239"/>
      <c r="E166" s="239"/>
      <c r="F166" s="240"/>
      <c r="G166" s="491" t="str">
        <f t="shared" si="6"/>
        <v/>
      </c>
      <c r="H166" s="491" t="str">
        <f t="shared" si="7"/>
        <v/>
      </c>
      <c r="I166" s="491" t="str">
        <f>IF(G166&lt;&gt;"",G166*VLOOKUP(F166,'Group Information'!$A$19:$B$25,2,0),"")</f>
        <v/>
      </c>
      <c r="J166" s="491" t="str">
        <f>IF(H166&lt;&gt;"",H166*VLOOKUP(F166,'Group Information'!$A$19:$B$25,2,0),"")</f>
        <v/>
      </c>
      <c r="K166" s="241"/>
      <c r="L166" s="242"/>
      <c r="M166" s="243"/>
      <c r="N166" s="237"/>
      <c r="Q166" s="156"/>
      <c r="S166" s="153"/>
      <c r="T166" s="155"/>
    </row>
    <row r="167" spans="1:20" x14ac:dyDescent="0.35">
      <c r="A167" s="237"/>
      <c r="B167" s="237"/>
      <c r="C167" s="238"/>
      <c r="D167" s="239"/>
      <c r="E167" s="239"/>
      <c r="F167" s="240"/>
      <c r="G167" s="491" t="str">
        <f t="shared" si="6"/>
        <v/>
      </c>
      <c r="H167" s="491" t="str">
        <f t="shared" si="7"/>
        <v/>
      </c>
      <c r="I167" s="491" t="str">
        <f>IF(G167&lt;&gt;"",G167*VLOOKUP(F167,'Group Information'!$A$19:$B$25,2,0),"")</f>
        <v/>
      </c>
      <c r="J167" s="491" t="str">
        <f>IF(H167&lt;&gt;"",H167*VLOOKUP(F167,'Group Information'!$A$19:$B$25,2,0),"")</f>
        <v/>
      </c>
      <c r="K167" s="241"/>
      <c r="L167" s="242"/>
      <c r="M167" s="243"/>
      <c r="N167" s="237"/>
      <c r="Q167" s="156"/>
      <c r="S167" s="153"/>
      <c r="T167" s="155"/>
    </row>
    <row r="168" spans="1:20" x14ac:dyDescent="0.35">
      <c r="A168" s="237"/>
      <c r="B168" s="237"/>
      <c r="C168" s="238"/>
      <c r="D168" s="239"/>
      <c r="E168" s="239"/>
      <c r="F168" s="240"/>
      <c r="G168" s="491" t="str">
        <f t="shared" si="6"/>
        <v/>
      </c>
      <c r="H168" s="491" t="str">
        <f t="shared" si="7"/>
        <v/>
      </c>
      <c r="I168" s="491" t="str">
        <f>IF(G168&lt;&gt;"",G168*VLOOKUP(F168,'Group Information'!$A$19:$B$25,2,0),"")</f>
        <v/>
      </c>
      <c r="J168" s="491" t="str">
        <f>IF(H168&lt;&gt;"",H168*VLOOKUP(F168,'Group Information'!$A$19:$B$25,2,0),"")</f>
        <v/>
      </c>
      <c r="K168" s="241"/>
      <c r="L168" s="242"/>
      <c r="M168" s="243"/>
      <c r="N168" s="237"/>
      <c r="Q168" s="156"/>
      <c r="S168" s="153"/>
      <c r="T168" s="155"/>
    </row>
    <row r="169" spans="1:20" x14ac:dyDescent="0.35">
      <c r="A169" s="237"/>
      <c r="B169" s="237"/>
      <c r="C169" s="238"/>
      <c r="D169" s="239"/>
      <c r="E169" s="239"/>
      <c r="F169" s="240"/>
      <c r="G169" s="491" t="str">
        <f t="shared" si="6"/>
        <v/>
      </c>
      <c r="H169" s="491" t="str">
        <f t="shared" si="7"/>
        <v/>
      </c>
      <c r="I169" s="491" t="str">
        <f>IF(G169&lt;&gt;"",G169*VLOOKUP(F169,'Group Information'!$A$19:$B$25,2,0),"")</f>
        <v/>
      </c>
      <c r="J169" s="491" t="str">
        <f>IF(H169&lt;&gt;"",H169*VLOOKUP(F169,'Group Information'!$A$19:$B$25,2,0),"")</f>
        <v/>
      </c>
      <c r="K169" s="241"/>
      <c r="L169" s="242"/>
      <c r="M169" s="243"/>
      <c r="N169" s="237"/>
      <c r="Q169" s="156"/>
      <c r="S169" s="153"/>
      <c r="T169" s="155"/>
    </row>
    <row r="170" spans="1:20" x14ac:dyDescent="0.35">
      <c r="A170" s="237"/>
      <c r="B170" s="237"/>
      <c r="C170" s="238"/>
      <c r="D170" s="239"/>
      <c r="E170" s="239"/>
      <c r="F170" s="240"/>
      <c r="G170" s="491" t="str">
        <f t="shared" si="6"/>
        <v/>
      </c>
      <c r="H170" s="491" t="str">
        <f t="shared" si="7"/>
        <v/>
      </c>
      <c r="I170" s="491" t="str">
        <f>IF(G170&lt;&gt;"",G170*VLOOKUP(F170,'Group Information'!$A$19:$B$25,2,0),"")</f>
        <v/>
      </c>
      <c r="J170" s="491" t="str">
        <f>IF(H170&lt;&gt;"",H170*VLOOKUP(F170,'Group Information'!$A$19:$B$25,2,0),"")</f>
        <v/>
      </c>
      <c r="K170" s="241"/>
      <c r="L170" s="242"/>
      <c r="M170" s="243"/>
      <c r="N170" s="237"/>
      <c r="Q170" s="156"/>
      <c r="S170" s="153"/>
      <c r="T170" s="155"/>
    </row>
    <row r="171" spans="1:20" x14ac:dyDescent="0.35">
      <c r="A171" s="237"/>
      <c r="B171" s="237"/>
      <c r="C171" s="238"/>
      <c r="D171" s="239"/>
      <c r="E171" s="239"/>
      <c r="F171" s="240"/>
      <c r="G171" s="491" t="str">
        <f t="shared" si="6"/>
        <v/>
      </c>
      <c r="H171" s="491" t="str">
        <f t="shared" si="7"/>
        <v/>
      </c>
      <c r="I171" s="491" t="str">
        <f>IF(G171&lt;&gt;"",G171*VLOOKUP(F171,'Group Information'!$A$19:$B$25,2,0),"")</f>
        <v/>
      </c>
      <c r="J171" s="491" t="str">
        <f>IF(H171&lt;&gt;"",H171*VLOOKUP(F171,'Group Information'!$A$19:$B$25,2,0),"")</f>
        <v/>
      </c>
      <c r="K171" s="241"/>
      <c r="L171" s="242"/>
      <c r="M171" s="243"/>
      <c r="N171" s="237"/>
      <c r="Q171" s="156"/>
      <c r="S171" s="153"/>
      <c r="T171" s="155"/>
    </row>
    <row r="172" spans="1:20" x14ac:dyDescent="0.35">
      <c r="A172" s="237"/>
      <c r="B172" s="237"/>
      <c r="C172" s="238"/>
      <c r="D172" s="239"/>
      <c r="E172" s="239"/>
      <c r="F172" s="240"/>
      <c r="G172" s="491" t="str">
        <f t="shared" si="6"/>
        <v/>
      </c>
      <c r="H172" s="491" t="str">
        <f t="shared" si="7"/>
        <v/>
      </c>
      <c r="I172" s="491" t="str">
        <f>IF(G172&lt;&gt;"",G172*VLOOKUP(F172,'Group Information'!$A$19:$B$25,2,0),"")</f>
        <v/>
      </c>
      <c r="J172" s="491" t="str">
        <f>IF(H172&lt;&gt;"",H172*VLOOKUP(F172,'Group Information'!$A$19:$B$25,2,0),"")</f>
        <v/>
      </c>
      <c r="K172" s="241"/>
      <c r="L172" s="242"/>
      <c r="M172" s="243"/>
      <c r="N172" s="237"/>
      <c r="Q172" s="156"/>
      <c r="S172" s="153"/>
      <c r="T172" s="155"/>
    </row>
    <row r="173" spans="1:20" x14ac:dyDescent="0.35">
      <c r="A173" s="237"/>
      <c r="B173" s="237"/>
      <c r="C173" s="238"/>
      <c r="D173" s="239"/>
      <c r="E173" s="239"/>
      <c r="F173" s="240"/>
      <c r="G173" s="491" t="str">
        <f t="shared" si="6"/>
        <v/>
      </c>
      <c r="H173" s="491" t="str">
        <f t="shared" si="7"/>
        <v/>
      </c>
      <c r="I173" s="491" t="str">
        <f>IF(G173&lt;&gt;"",G173*VLOOKUP(F173,'Group Information'!$A$19:$B$25,2,0),"")</f>
        <v/>
      </c>
      <c r="J173" s="491" t="str">
        <f>IF(H173&lt;&gt;"",H173*VLOOKUP(F173,'Group Information'!$A$19:$B$25,2,0),"")</f>
        <v/>
      </c>
      <c r="K173" s="241"/>
      <c r="L173" s="242"/>
      <c r="M173" s="243"/>
      <c r="N173" s="237"/>
      <c r="Q173" s="156"/>
      <c r="S173" s="153"/>
      <c r="T173" s="155"/>
    </row>
    <row r="174" spans="1:20" x14ac:dyDescent="0.35">
      <c r="A174" s="237"/>
      <c r="B174" s="237"/>
      <c r="C174" s="238"/>
      <c r="D174" s="239"/>
      <c r="E174" s="239"/>
      <c r="F174" s="240"/>
      <c r="G174" s="491" t="str">
        <f t="shared" si="6"/>
        <v/>
      </c>
      <c r="H174" s="491" t="str">
        <f t="shared" si="7"/>
        <v/>
      </c>
      <c r="I174" s="491" t="str">
        <f>IF(G174&lt;&gt;"",G174*VLOOKUP(F174,'Group Information'!$A$19:$B$25,2,0),"")</f>
        <v/>
      </c>
      <c r="J174" s="491" t="str">
        <f>IF(H174&lt;&gt;"",H174*VLOOKUP(F174,'Group Information'!$A$19:$B$25,2,0),"")</f>
        <v/>
      </c>
      <c r="K174" s="241"/>
      <c r="L174" s="242"/>
      <c r="M174" s="243"/>
      <c r="N174" s="237"/>
      <c r="Q174" s="156"/>
      <c r="S174" s="153"/>
      <c r="T174" s="155"/>
    </row>
    <row r="175" spans="1:20" x14ac:dyDescent="0.35">
      <c r="A175" s="237"/>
      <c r="B175" s="237"/>
      <c r="C175" s="238"/>
      <c r="D175" s="239"/>
      <c r="E175" s="239"/>
      <c r="F175" s="240"/>
      <c r="G175" s="491" t="str">
        <f t="shared" si="6"/>
        <v/>
      </c>
      <c r="H175" s="491" t="str">
        <f t="shared" si="7"/>
        <v/>
      </c>
      <c r="I175" s="491" t="str">
        <f>IF(G175&lt;&gt;"",G175*VLOOKUP(F175,'Group Information'!$A$19:$B$25,2,0),"")</f>
        <v/>
      </c>
      <c r="J175" s="491" t="str">
        <f>IF(H175&lt;&gt;"",H175*VLOOKUP(F175,'Group Information'!$A$19:$B$25,2,0),"")</f>
        <v/>
      </c>
      <c r="K175" s="241"/>
      <c r="L175" s="242"/>
      <c r="M175" s="243"/>
      <c r="N175" s="237"/>
      <c r="Q175" s="156"/>
      <c r="S175" s="153"/>
      <c r="T175" s="155"/>
    </row>
    <row r="176" spans="1:20" x14ac:dyDescent="0.35">
      <c r="A176" s="237"/>
      <c r="B176" s="237"/>
      <c r="C176" s="238"/>
      <c r="D176" s="239"/>
      <c r="E176" s="239"/>
      <c r="F176" s="240"/>
      <c r="G176" s="491" t="str">
        <f t="shared" si="6"/>
        <v/>
      </c>
      <c r="H176" s="491" t="str">
        <f t="shared" si="7"/>
        <v/>
      </c>
      <c r="I176" s="491" t="str">
        <f>IF(G176&lt;&gt;"",G176*VLOOKUP(F176,'Group Information'!$A$19:$B$25,2,0),"")</f>
        <v/>
      </c>
      <c r="J176" s="491" t="str">
        <f>IF(H176&lt;&gt;"",H176*VLOOKUP(F176,'Group Information'!$A$19:$B$25,2,0),"")</f>
        <v/>
      </c>
      <c r="K176" s="241"/>
      <c r="L176" s="242"/>
      <c r="M176" s="243"/>
      <c r="N176" s="237"/>
      <c r="Q176" s="156"/>
      <c r="S176" s="153"/>
      <c r="T176" s="155"/>
    </row>
    <row r="177" spans="1:20" x14ac:dyDescent="0.35">
      <c r="A177" s="237"/>
      <c r="B177" s="237"/>
      <c r="C177" s="238"/>
      <c r="D177" s="239"/>
      <c r="E177" s="239"/>
      <c r="F177" s="240"/>
      <c r="G177" s="491" t="str">
        <f t="shared" si="6"/>
        <v/>
      </c>
      <c r="H177" s="491" t="str">
        <f t="shared" si="7"/>
        <v/>
      </c>
      <c r="I177" s="491" t="str">
        <f>IF(G177&lt;&gt;"",G177*VLOOKUP(F177,'Group Information'!$A$19:$B$25,2,0),"")</f>
        <v/>
      </c>
      <c r="J177" s="491" t="str">
        <f>IF(H177&lt;&gt;"",H177*VLOOKUP(F177,'Group Information'!$A$19:$B$25,2,0),"")</f>
        <v/>
      </c>
      <c r="K177" s="241"/>
      <c r="L177" s="242"/>
      <c r="M177" s="243"/>
      <c r="N177" s="237"/>
      <c r="Q177" s="156"/>
      <c r="S177" s="153"/>
      <c r="T177" s="155"/>
    </row>
    <row r="178" spans="1:20" x14ac:dyDescent="0.35">
      <c r="A178" s="237"/>
      <c r="B178" s="237"/>
      <c r="C178" s="238"/>
      <c r="D178" s="239"/>
      <c r="E178" s="239"/>
      <c r="F178" s="240"/>
      <c r="G178" s="491" t="str">
        <f t="shared" si="6"/>
        <v/>
      </c>
      <c r="H178" s="491" t="str">
        <f t="shared" si="7"/>
        <v/>
      </c>
      <c r="I178" s="491" t="str">
        <f>IF(G178&lt;&gt;"",G178*VLOOKUP(F178,'Group Information'!$A$19:$B$25,2,0),"")</f>
        <v/>
      </c>
      <c r="J178" s="491" t="str">
        <f>IF(H178&lt;&gt;"",H178*VLOOKUP(F178,'Group Information'!$A$19:$B$25,2,0),"")</f>
        <v/>
      </c>
      <c r="K178" s="241"/>
      <c r="L178" s="242"/>
      <c r="M178" s="243"/>
      <c r="N178" s="237"/>
      <c r="Q178" s="156"/>
      <c r="S178" s="153"/>
      <c r="T178" s="155"/>
    </row>
    <row r="179" spans="1:20" x14ac:dyDescent="0.35">
      <c r="A179" s="237"/>
      <c r="B179" s="237"/>
      <c r="C179" s="238"/>
      <c r="D179" s="239"/>
      <c r="E179" s="239"/>
      <c r="F179" s="240"/>
      <c r="G179" s="491" t="str">
        <f t="shared" si="6"/>
        <v/>
      </c>
      <c r="H179" s="491" t="str">
        <f t="shared" si="7"/>
        <v/>
      </c>
      <c r="I179" s="491" t="str">
        <f>IF(G179&lt;&gt;"",G179*VLOOKUP(F179,'Group Information'!$A$19:$B$25,2,0),"")</f>
        <v/>
      </c>
      <c r="J179" s="491" t="str">
        <f>IF(H179&lt;&gt;"",H179*VLOOKUP(F179,'Group Information'!$A$19:$B$25,2,0),"")</f>
        <v/>
      </c>
      <c r="K179" s="241"/>
      <c r="L179" s="242"/>
      <c r="M179" s="243"/>
      <c r="N179" s="237"/>
      <c r="Q179" s="156"/>
      <c r="S179" s="153"/>
      <c r="T179" s="155"/>
    </row>
    <row r="180" spans="1:20" x14ac:dyDescent="0.35">
      <c r="A180" s="237"/>
      <c r="B180" s="237"/>
      <c r="C180" s="238"/>
      <c r="D180" s="239"/>
      <c r="E180" s="239"/>
      <c r="F180" s="240"/>
      <c r="G180" s="491" t="str">
        <f t="shared" si="6"/>
        <v/>
      </c>
      <c r="H180" s="491" t="str">
        <f t="shared" si="7"/>
        <v/>
      </c>
      <c r="I180" s="491" t="str">
        <f>IF(G180&lt;&gt;"",G180*VLOOKUP(F180,'Group Information'!$A$19:$B$25,2,0),"")</f>
        <v/>
      </c>
      <c r="J180" s="491" t="str">
        <f>IF(H180&lt;&gt;"",H180*VLOOKUP(F180,'Group Information'!$A$19:$B$25,2,0),"")</f>
        <v/>
      </c>
      <c r="K180" s="241"/>
      <c r="L180" s="242"/>
      <c r="M180" s="243"/>
      <c r="N180" s="237"/>
      <c r="Q180" s="156"/>
      <c r="S180" s="153"/>
      <c r="T180" s="155"/>
    </row>
    <row r="181" spans="1:20" x14ac:dyDescent="0.35">
      <c r="A181" s="237"/>
      <c r="B181" s="237"/>
      <c r="C181" s="238"/>
      <c r="D181" s="239"/>
      <c r="E181" s="239"/>
      <c r="F181" s="240"/>
      <c r="G181" s="491" t="str">
        <f t="shared" si="6"/>
        <v/>
      </c>
      <c r="H181" s="491" t="str">
        <f t="shared" si="7"/>
        <v/>
      </c>
      <c r="I181" s="491" t="str">
        <f>IF(G181&lt;&gt;"",G181*VLOOKUP(F181,'Group Information'!$A$19:$B$25,2,0),"")</f>
        <v/>
      </c>
      <c r="J181" s="491" t="str">
        <f>IF(H181&lt;&gt;"",H181*VLOOKUP(F181,'Group Information'!$A$19:$B$25,2,0),"")</f>
        <v/>
      </c>
      <c r="K181" s="241"/>
      <c r="L181" s="242"/>
      <c r="M181" s="243"/>
      <c r="N181" s="237"/>
      <c r="Q181" s="156"/>
      <c r="S181" s="153"/>
      <c r="T181" s="155"/>
    </row>
    <row r="182" spans="1:20" x14ac:dyDescent="0.35">
      <c r="A182" s="237"/>
      <c r="B182" s="237"/>
      <c r="C182" s="238"/>
      <c r="D182" s="239"/>
      <c r="E182" s="239"/>
      <c r="F182" s="240"/>
      <c r="G182" s="491" t="str">
        <f t="shared" si="6"/>
        <v/>
      </c>
      <c r="H182" s="491" t="str">
        <f t="shared" si="7"/>
        <v/>
      </c>
      <c r="I182" s="491" t="str">
        <f>IF(G182&lt;&gt;"",G182*VLOOKUP(F182,'Group Information'!$A$19:$B$25,2,0),"")</f>
        <v/>
      </c>
      <c r="J182" s="491" t="str">
        <f>IF(H182&lt;&gt;"",H182*VLOOKUP(F182,'Group Information'!$A$19:$B$25,2,0),"")</f>
        <v/>
      </c>
      <c r="K182" s="241"/>
      <c r="L182" s="242"/>
      <c r="M182" s="243"/>
      <c r="N182" s="237"/>
      <c r="Q182" s="156"/>
      <c r="S182" s="153"/>
      <c r="T182" s="155"/>
    </row>
    <row r="183" spans="1:20" x14ac:dyDescent="0.35">
      <c r="A183" s="237"/>
      <c r="B183" s="237"/>
      <c r="C183" s="238"/>
      <c r="D183" s="239"/>
      <c r="E183" s="239"/>
      <c r="F183" s="240"/>
      <c r="G183" s="491" t="str">
        <f t="shared" si="6"/>
        <v/>
      </c>
      <c r="H183" s="491" t="str">
        <f t="shared" si="7"/>
        <v/>
      </c>
      <c r="I183" s="491" t="str">
        <f>IF(G183&lt;&gt;"",G183*VLOOKUP(F183,'Group Information'!$A$19:$B$25,2,0),"")</f>
        <v/>
      </c>
      <c r="J183" s="491" t="str">
        <f>IF(H183&lt;&gt;"",H183*VLOOKUP(F183,'Group Information'!$A$19:$B$25,2,0),"")</f>
        <v/>
      </c>
      <c r="K183" s="241"/>
      <c r="L183" s="242"/>
      <c r="M183" s="243"/>
      <c r="N183" s="237"/>
      <c r="Q183" s="156"/>
      <c r="S183" s="153"/>
      <c r="T183" s="155"/>
    </row>
    <row r="184" spans="1:20" x14ac:dyDescent="0.35">
      <c r="A184" s="237"/>
      <c r="B184" s="237"/>
      <c r="C184" s="238"/>
      <c r="D184" s="239"/>
      <c r="E184" s="239"/>
      <c r="F184" s="240"/>
      <c r="G184" s="491" t="str">
        <f t="shared" si="6"/>
        <v/>
      </c>
      <c r="H184" s="491" t="str">
        <f t="shared" si="7"/>
        <v/>
      </c>
      <c r="I184" s="491" t="str">
        <f>IF(G184&lt;&gt;"",G184*VLOOKUP(F184,'Group Information'!$A$19:$B$25,2,0),"")</f>
        <v/>
      </c>
      <c r="J184" s="491" t="str">
        <f>IF(H184&lt;&gt;"",H184*VLOOKUP(F184,'Group Information'!$A$19:$B$25,2,0),"")</f>
        <v/>
      </c>
      <c r="K184" s="241"/>
      <c r="L184" s="242"/>
      <c r="M184" s="243"/>
      <c r="N184" s="237"/>
      <c r="Q184" s="156"/>
      <c r="S184" s="153"/>
      <c r="T184" s="155"/>
    </row>
    <row r="185" spans="1:20" x14ac:dyDescent="0.35">
      <c r="A185" s="237"/>
      <c r="B185" s="237"/>
      <c r="C185" s="238"/>
      <c r="D185" s="239"/>
      <c r="E185" s="239"/>
      <c r="F185" s="240"/>
      <c r="G185" s="491" t="str">
        <f t="shared" si="6"/>
        <v/>
      </c>
      <c r="H185" s="491" t="str">
        <f t="shared" si="7"/>
        <v/>
      </c>
      <c r="I185" s="491" t="str">
        <f>IF(G185&lt;&gt;"",G185*VLOOKUP(F185,'Group Information'!$A$19:$B$25,2,0),"")</f>
        <v/>
      </c>
      <c r="J185" s="491" t="str">
        <f>IF(H185&lt;&gt;"",H185*VLOOKUP(F185,'Group Information'!$A$19:$B$25,2,0),"")</f>
        <v/>
      </c>
      <c r="K185" s="241"/>
      <c r="L185" s="242"/>
      <c r="M185" s="243"/>
      <c r="N185" s="237"/>
      <c r="Q185" s="156"/>
      <c r="S185" s="153"/>
      <c r="T185" s="155"/>
    </row>
    <row r="186" spans="1:20" x14ac:dyDescent="0.35">
      <c r="A186" s="237"/>
      <c r="B186" s="237"/>
      <c r="C186" s="238"/>
      <c r="D186" s="239"/>
      <c r="E186" s="239"/>
      <c r="F186" s="240"/>
      <c r="G186" s="491" t="str">
        <f t="shared" si="6"/>
        <v/>
      </c>
      <c r="H186" s="491" t="str">
        <f t="shared" si="7"/>
        <v/>
      </c>
      <c r="I186" s="491" t="str">
        <f>IF(G186&lt;&gt;"",G186*VLOOKUP(F186,'Group Information'!$A$19:$B$25,2,0),"")</f>
        <v/>
      </c>
      <c r="J186" s="491" t="str">
        <f>IF(H186&lt;&gt;"",H186*VLOOKUP(F186,'Group Information'!$A$19:$B$25,2,0),"")</f>
        <v/>
      </c>
      <c r="K186" s="241"/>
      <c r="L186" s="242"/>
      <c r="M186" s="243"/>
      <c r="N186" s="237"/>
      <c r="Q186" s="156"/>
      <c r="S186" s="153"/>
      <c r="T186" s="155"/>
    </row>
    <row r="187" spans="1:20" x14ac:dyDescent="0.35">
      <c r="A187" s="237"/>
      <c r="B187" s="237"/>
      <c r="C187" s="238"/>
      <c r="D187" s="239"/>
      <c r="E187" s="239"/>
      <c r="F187" s="240"/>
      <c r="G187" s="491" t="str">
        <f t="shared" si="6"/>
        <v/>
      </c>
      <c r="H187" s="491" t="str">
        <f t="shared" si="7"/>
        <v/>
      </c>
      <c r="I187" s="491" t="str">
        <f>IF(G187&lt;&gt;"",G187*VLOOKUP(F187,'Group Information'!$A$19:$B$25,2,0),"")</f>
        <v/>
      </c>
      <c r="J187" s="491" t="str">
        <f>IF(H187&lt;&gt;"",H187*VLOOKUP(F187,'Group Information'!$A$19:$B$25,2,0),"")</f>
        <v/>
      </c>
      <c r="K187" s="241"/>
      <c r="L187" s="242"/>
      <c r="M187" s="243"/>
      <c r="N187" s="237"/>
      <c r="Q187" s="156"/>
      <c r="S187" s="153"/>
      <c r="T187" s="155"/>
    </row>
    <row r="188" spans="1:20" x14ac:dyDescent="0.35">
      <c r="A188" s="237"/>
      <c r="B188" s="237"/>
      <c r="C188" s="238"/>
      <c r="D188" s="239"/>
      <c r="E188" s="239"/>
      <c r="F188" s="240"/>
      <c r="G188" s="491" t="str">
        <f t="shared" si="6"/>
        <v/>
      </c>
      <c r="H188" s="491" t="str">
        <f t="shared" si="7"/>
        <v/>
      </c>
      <c r="I188" s="491" t="str">
        <f>IF(G188&lt;&gt;"",G188*VLOOKUP(F188,'Group Information'!$A$19:$B$25,2,0),"")</f>
        <v/>
      </c>
      <c r="J188" s="491" t="str">
        <f>IF(H188&lt;&gt;"",H188*VLOOKUP(F188,'Group Information'!$A$19:$B$25,2,0),"")</f>
        <v/>
      </c>
      <c r="K188" s="241"/>
      <c r="L188" s="242"/>
      <c r="M188" s="243"/>
      <c r="N188" s="237"/>
      <c r="Q188" s="156"/>
      <c r="S188" s="153"/>
      <c r="T188" s="155"/>
    </row>
    <row r="189" spans="1:20" x14ac:dyDescent="0.35">
      <c r="A189" s="237"/>
      <c r="B189" s="237"/>
      <c r="C189" s="238"/>
      <c r="D189" s="239"/>
      <c r="E189" s="239"/>
      <c r="F189" s="240"/>
      <c r="G189" s="491" t="str">
        <f t="shared" si="6"/>
        <v/>
      </c>
      <c r="H189" s="491" t="str">
        <f t="shared" si="7"/>
        <v/>
      </c>
      <c r="I189" s="491" t="str">
        <f>IF(G189&lt;&gt;"",G189*VLOOKUP(F189,'Group Information'!$A$19:$B$25,2,0),"")</f>
        <v/>
      </c>
      <c r="J189" s="491" t="str">
        <f>IF(H189&lt;&gt;"",H189*VLOOKUP(F189,'Group Information'!$A$19:$B$25,2,0),"")</f>
        <v/>
      </c>
      <c r="K189" s="241"/>
      <c r="L189" s="242"/>
      <c r="M189" s="243"/>
      <c r="N189" s="237"/>
      <c r="Q189" s="156"/>
      <c r="S189" s="153"/>
      <c r="T189" s="155"/>
    </row>
    <row r="190" spans="1:20" x14ac:dyDescent="0.35">
      <c r="A190" s="237"/>
      <c r="B190" s="237"/>
      <c r="C190" s="238"/>
      <c r="D190" s="239"/>
      <c r="E190" s="239"/>
      <c r="F190" s="240"/>
      <c r="G190" s="491" t="str">
        <f t="shared" si="6"/>
        <v/>
      </c>
      <c r="H190" s="491" t="str">
        <f t="shared" si="7"/>
        <v/>
      </c>
      <c r="I190" s="491" t="str">
        <f>IF(G190&lt;&gt;"",G190*VLOOKUP(F190,'Group Information'!$A$19:$B$25,2,0),"")</f>
        <v/>
      </c>
      <c r="J190" s="491" t="str">
        <f>IF(H190&lt;&gt;"",H190*VLOOKUP(F190,'Group Information'!$A$19:$B$25,2,0),"")</f>
        <v/>
      </c>
      <c r="K190" s="241"/>
      <c r="L190" s="242"/>
      <c r="M190" s="243"/>
      <c r="N190" s="237"/>
      <c r="Q190" s="156"/>
      <c r="S190" s="153"/>
      <c r="T190" s="155"/>
    </row>
    <row r="191" spans="1:20" x14ac:dyDescent="0.35">
      <c r="A191" s="237"/>
      <c r="B191" s="237"/>
      <c r="C191" s="238"/>
      <c r="D191" s="239"/>
      <c r="E191" s="239"/>
      <c r="F191" s="240"/>
      <c r="G191" s="491" t="str">
        <f t="shared" si="6"/>
        <v/>
      </c>
      <c r="H191" s="491" t="str">
        <f t="shared" si="7"/>
        <v/>
      </c>
      <c r="I191" s="491" t="str">
        <f>IF(G191&lt;&gt;"",G191*VLOOKUP(F191,'Group Information'!$A$19:$B$25,2,0),"")</f>
        <v/>
      </c>
      <c r="J191" s="491" t="str">
        <f>IF(H191&lt;&gt;"",H191*VLOOKUP(F191,'Group Information'!$A$19:$B$25,2,0),"")</f>
        <v/>
      </c>
      <c r="K191" s="241"/>
      <c r="L191" s="242"/>
      <c r="M191" s="243"/>
      <c r="N191" s="237"/>
      <c r="Q191" s="156"/>
      <c r="S191" s="153"/>
      <c r="T191" s="155"/>
    </row>
    <row r="192" spans="1:20" x14ac:dyDescent="0.35">
      <c r="A192" s="237"/>
      <c r="B192" s="237"/>
      <c r="C192" s="238"/>
      <c r="D192" s="239"/>
      <c r="E192" s="239"/>
      <c r="F192" s="240"/>
      <c r="G192" s="491" t="str">
        <f t="shared" si="6"/>
        <v/>
      </c>
      <c r="H192" s="491" t="str">
        <f t="shared" si="7"/>
        <v/>
      </c>
      <c r="I192" s="491" t="str">
        <f>IF(G192&lt;&gt;"",G192*VLOOKUP(F192,'Group Information'!$A$19:$B$25,2,0),"")</f>
        <v/>
      </c>
      <c r="J192" s="491" t="str">
        <f>IF(H192&lt;&gt;"",H192*VLOOKUP(F192,'Group Information'!$A$19:$B$25,2,0),"")</f>
        <v/>
      </c>
      <c r="K192" s="241"/>
      <c r="L192" s="242"/>
      <c r="M192" s="243"/>
      <c r="N192" s="237"/>
      <c r="Q192" s="156"/>
      <c r="S192" s="153"/>
      <c r="T192" s="155"/>
    </row>
    <row r="193" spans="12:12" x14ac:dyDescent="0.35">
      <c r="L193" s="155"/>
    </row>
    <row r="194" spans="12:12" x14ac:dyDescent="0.35">
      <c r="L194" s="155"/>
    </row>
    <row r="195" spans="12:12" x14ac:dyDescent="0.35">
      <c r="L195" s="155"/>
    </row>
    <row r="196" spans="12:12" x14ac:dyDescent="0.35">
      <c r="L196" s="155"/>
    </row>
    <row r="197" spans="12:12" x14ac:dyDescent="0.35">
      <c r="L197" s="155"/>
    </row>
    <row r="198" spans="12:12" x14ac:dyDescent="0.35">
      <c r="L198" s="155"/>
    </row>
    <row r="199" spans="12:12" x14ac:dyDescent="0.35">
      <c r="L199" s="155"/>
    </row>
    <row r="200" spans="12:12" x14ac:dyDescent="0.35">
      <c r="L200" s="155"/>
    </row>
    <row r="201" spans="12:12" x14ac:dyDescent="0.35">
      <c r="L201" s="155"/>
    </row>
    <row r="202" spans="12:12" x14ac:dyDescent="0.35">
      <c r="L202" s="155"/>
    </row>
    <row r="203" spans="12:12" x14ac:dyDescent="0.35">
      <c r="L203" s="155"/>
    </row>
    <row r="204" spans="12:12" x14ac:dyDescent="0.35">
      <c r="L204" s="155"/>
    </row>
    <row r="205" spans="12:12" x14ac:dyDescent="0.35">
      <c r="L205" s="155"/>
    </row>
    <row r="206" spans="12:12" x14ac:dyDescent="0.35">
      <c r="L206" s="155"/>
    </row>
    <row r="207" spans="12:12" x14ac:dyDescent="0.35">
      <c r="L207" s="155"/>
    </row>
    <row r="208" spans="12:12" x14ac:dyDescent="0.35">
      <c r="L208" s="155"/>
    </row>
    <row r="209" spans="12:12" x14ac:dyDescent="0.35">
      <c r="L209" s="155"/>
    </row>
    <row r="210" spans="12:12" x14ac:dyDescent="0.35">
      <c r="L210" s="155"/>
    </row>
    <row r="211" spans="12:12" x14ac:dyDescent="0.35">
      <c r="L211" s="155"/>
    </row>
    <row r="212" spans="12:12" x14ac:dyDescent="0.35">
      <c r="L212" s="155"/>
    </row>
    <row r="213" spans="12:12" x14ac:dyDescent="0.35">
      <c r="L213" s="155"/>
    </row>
    <row r="214" spans="12:12" x14ac:dyDescent="0.35">
      <c r="L214" s="155"/>
    </row>
    <row r="215" spans="12:12" x14ac:dyDescent="0.35">
      <c r="L215" s="155"/>
    </row>
    <row r="216" spans="12:12" x14ac:dyDescent="0.35">
      <c r="L216" s="155"/>
    </row>
    <row r="217" spans="12:12" x14ac:dyDescent="0.35">
      <c r="L217" s="155"/>
    </row>
    <row r="218" spans="12:12" x14ac:dyDescent="0.35">
      <c r="L218" s="155"/>
    </row>
    <row r="219" spans="12:12" x14ac:dyDescent="0.35">
      <c r="L219" s="155"/>
    </row>
    <row r="220" spans="12:12" x14ac:dyDescent="0.35">
      <c r="L220" s="155"/>
    </row>
    <row r="221" spans="12:12" x14ac:dyDescent="0.35">
      <c r="L221" s="155"/>
    </row>
    <row r="222" spans="12:12" x14ac:dyDescent="0.35">
      <c r="L222" s="155"/>
    </row>
    <row r="223" spans="12:12" x14ac:dyDescent="0.35">
      <c r="L223" s="155"/>
    </row>
    <row r="224" spans="12:12" x14ac:dyDescent="0.35">
      <c r="L224" s="155"/>
    </row>
    <row r="225" spans="12:12" x14ac:dyDescent="0.35">
      <c r="L225" s="155"/>
    </row>
    <row r="226" spans="12:12" x14ac:dyDescent="0.35">
      <c r="L226" s="155"/>
    </row>
    <row r="227" spans="12:12" x14ac:dyDescent="0.35">
      <c r="L227" s="155"/>
    </row>
    <row r="228" spans="12:12" x14ac:dyDescent="0.35">
      <c r="L228" s="155"/>
    </row>
    <row r="229" spans="12:12" x14ac:dyDescent="0.35">
      <c r="L229" s="155"/>
    </row>
    <row r="230" spans="12:12" x14ac:dyDescent="0.35">
      <c r="L230" s="155"/>
    </row>
    <row r="231" spans="12:12" x14ac:dyDescent="0.35">
      <c r="L231" s="155"/>
    </row>
    <row r="232" spans="12:12" x14ac:dyDescent="0.35">
      <c r="L232" s="155"/>
    </row>
    <row r="233" spans="12:12" x14ac:dyDescent="0.35">
      <c r="L233" s="155"/>
    </row>
    <row r="234" spans="12:12" x14ac:dyDescent="0.35">
      <c r="L234" s="155"/>
    </row>
    <row r="235" spans="12:12" x14ac:dyDescent="0.35">
      <c r="L235" s="155"/>
    </row>
    <row r="236" spans="12:12" x14ac:dyDescent="0.35">
      <c r="L236" s="155"/>
    </row>
    <row r="237" spans="12:12" x14ac:dyDescent="0.35">
      <c r="L237" s="155"/>
    </row>
    <row r="238" spans="12:12" x14ac:dyDescent="0.35">
      <c r="L238" s="155"/>
    </row>
    <row r="239" spans="12:12" x14ac:dyDescent="0.35">
      <c r="L239" s="155"/>
    </row>
    <row r="240" spans="12:12" x14ac:dyDescent="0.35">
      <c r="L240" s="155"/>
    </row>
    <row r="241" spans="12:12" x14ac:dyDescent="0.35">
      <c r="L241" s="155"/>
    </row>
    <row r="242" spans="12:12" x14ac:dyDescent="0.35">
      <c r="L242" s="155"/>
    </row>
    <row r="243" spans="12:12" x14ac:dyDescent="0.35">
      <c r="L243" s="155"/>
    </row>
    <row r="244" spans="12:12" x14ac:dyDescent="0.35">
      <c r="L244" s="155"/>
    </row>
    <row r="245" spans="12:12" x14ac:dyDescent="0.35">
      <c r="L245" s="155"/>
    </row>
    <row r="246" spans="12:12" x14ac:dyDescent="0.35">
      <c r="L246" s="155"/>
    </row>
    <row r="247" spans="12:12" x14ac:dyDescent="0.35">
      <c r="L247" s="155"/>
    </row>
    <row r="248" spans="12:12" x14ac:dyDescent="0.35">
      <c r="L248" s="155"/>
    </row>
    <row r="249" spans="12:12" x14ac:dyDescent="0.35">
      <c r="L249" s="155"/>
    </row>
    <row r="250" spans="12:12" x14ac:dyDescent="0.35">
      <c r="L250" s="155"/>
    </row>
    <row r="251" spans="12:12" x14ac:dyDescent="0.35">
      <c r="L251" s="155"/>
    </row>
    <row r="252" spans="12:12" x14ac:dyDescent="0.35">
      <c r="L252" s="155"/>
    </row>
    <row r="253" spans="12:12" x14ac:dyDescent="0.35">
      <c r="L253" s="155"/>
    </row>
    <row r="254" spans="12:12" x14ac:dyDescent="0.35">
      <c r="L254" s="155"/>
    </row>
    <row r="255" spans="12:12" x14ac:dyDescent="0.35">
      <c r="L255" s="155"/>
    </row>
    <row r="256" spans="12:12" x14ac:dyDescent="0.35">
      <c r="L256" s="155"/>
    </row>
    <row r="257" spans="12:12" x14ac:dyDescent="0.35">
      <c r="L257" s="155"/>
    </row>
    <row r="258" spans="12:12" x14ac:dyDescent="0.35">
      <c r="L258" s="155"/>
    </row>
    <row r="259" spans="12:12" x14ac:dyDescent="0.35">
      <c r="L259" s="155"/>
    </row>
    <row r="260" spans="12:12" x14ac:dyDescent="0.35">
      <c r="L260" s="155"/>
    </row>
    <row r="261" spans="12:12" x14ac:dyDescent="0.35">
      <c r="L261" s="155"/>
    </row>
    <row r="262" spans="12:12" x14ac:dyDescent="0.35">
      <c r="L262" s="155"/>
    </row>
    <row r="263" spans="12:12" x14ac:dyDescent="0.35">
      <c r="L263" s="155"/>
    </row>
    <row r="264" spans="12:12" x14ac:dyDescent="0.35">
      <c r="L264" s="155"/>
    </row>
    <row r="265" spans="12:12" x14ac:dyDescent="0.35">
      <c r="L265" s="155"/>
    </row>
    <row r="266" spans="12:12" x14ac:dyDescent="0.35">
      <c r="L266" s="155"/>
    </row>
    <row r="267" spans="12:12" x14ac:dyDescent="0.35">
      <c r="L267" s="155"/>
    </row>
    <row r="268" spans="12:12" x14ac:dyDescent="0.35">
      <c r="L268" s="155"/>
    </row>
    <row r="269" spans="12:12" x14ac:dyDescent="0.35">
      <c r="L269" s="155"/>
    </row>
    <row r="270" spans="12:12" x14ac:dyDescent="0.35">
      <c r="L270" s="155"/>
    </row>
    <row r="271" spans="12:12" x14ac:dyDescent="0.35">
      <c r="L271" s="155"/>
    </row>
    <row r="272" spans="12:12" x14ac:dyDescent="0.35">
      <c r="L272" s="155"/>
    </row>
    <row r="273" spans="12:12" x14ac:dyDescent="0.35">
      <c r="L273" s="155"/>
    </row>
    <row r="274" spans="12:12" x14ac:dyDescent="0.35">
      <c r="L274" s="155"/>
    </row>
    <row r="275" spans="12:12" x14ac:dyDescent="0.35">
      <c r="L275" s="155"/>
    </row>
    <row r="276" spans="12:12" x14ac:dyDescent="0.35">
      <c r="L276" s="155"/>
    </row>
    <row r="277" spans="12:12" x14ac:dyDescent="0.35">
      <c r="L277" s="155"/>
    </row>
    <row r="278" spans="12:12" x14ac:dyDescent="0.35">
      <c r="L278" s="155"/>
    </row>
    <row r="279" spans="12:12" x14ac:dyDescent="0.35">
      <c r="L279" s="155"/>
    </row>
    <row r="280" spans="12:12" x14ac:dyDescent="0.35">
      <c r="L280" s="155"/>
    </row>
    <row r="281" spans="12:12" x14ac:dyDescent="0.35">
      <c r="L281" s="155"/>
    </row>
    <row r="282" spans="12:12" x14ac:dyDescent="0.35">
      <c r="L282" s="155"/>
    </row>
    <row r="283" spans="12:12" x14ac:dyDescent="0.35">
      <c r="L283" s="155"/>
    </row>
    <row r="284" spans="12:12" x14ac:dyDescent="0.35">
      <c r="L284" s="155"/>
    </row>
    <row r="285" spans="12:12" x14ac:dyDescent="0.35">
      <c r="L285" s="155"/>
    </row>
    <row r="286" spans="12:12" x14ac:dyDescent="0.35">
      <c r="L286" s="155"/>
    </row>
    <row r="287" spans="12:12" x14ac:dyDescent="0.35">
      <c r="L287" s="155"/>
    </row>
    <row r="288" spans="12:12" x14ac:dyDescent="0.35">
      <c r="L288" s="155"/>
    </row>
    <row r="289" spans="12:12" x14ac:dyDescent="0.35">
      <c r="L289" s="155"/>
    </row>
    <row r="290" spans="12:12" x14ac:dyDescent="0.35">
      <c r="L290" s="155"/>
    </row>
    <row r="291" spans="12:12" x14ac:dyDescent="0.35">
      <c r="L291" s="155"/>
    </row>
    <row r="292" spans="12:12" x14ac:dyDescent="0.35">
      <c r="L292" s="155"/>
    </row>
    <row r="293" spans="12:12" x14ac:dyDescent="0.35">
      <c r="L293" s="155"/>
    </row>
    <row r="294" spans="12:12" x14ac:dyDescent="0.35">
      <c r="L294" s="155"/>
    </row>
    <row r="295" spans="12:12" x14ac:dyDescent="0.35">
      <c r="L295" s="155"/>
    </row>
    <row r="296" spans="12:12" x14ac:dyDescent="0.35">
      <c r="L296" s="155"/>
    </row>
    <row r="297" spans="12:12" x14ac:dyDescent="0.35">
      <c r="L297" s="155"/>
    </row>
    <row r="298" spans="12:12" x14ac:dyDescent="0.35">
      <c r="L298" s="155"/>
    </row>
    <row r="299" spans="12:12" x14ac:dyDescent="0.35">
      <c r="L299" s="155"/>
    </row>
    <row r="300" spans="12:12" x14ac:dyDescent="0.35">
      <c r="L300" s="155"/>
    </row>
    <row r="301" spans="12:12" x14ac:dyDescent="0.35">
      <c r="L301" s="155"/>
    </row>
    <row r="302" spans="12:12" x14ac:dyDescent="0.35">
      <c r="L302" s="155"/>
    </row>
    <row r="303" spans="12:12" x14ac:dyDescent="0.35">
      <c r="L303" s="155"/>
    </row>
    <row r="304" spans="12:12" x14ac:dyDescent="0.35">
      <c r="L304" s="155"/>
    </row>
    <row r="305" spans="12:12" x14ac:dyDescent="0.35">
      <c r="L305" s="155"/>
    </row>
    <row r="306" spans="12:12" x14ac:dyDescent="0.35">
      <c r="L306" s="155"/>
    </row>
    <row r="307" spans="12:12" x14ac:dyDescent="0.35">
      <c r="L307" s="155"/>
    </row>
    <row r="308" spans="12:12" x14ac:dyDescent="0.35">
      <c r="L308" s="155"/>
    </row>
    <row r="309" spans="12:12" x14ac:dyDescent="0.35">
      <c r="L309" s="155"/>
    </row>
    <row r="310" spans="12:12" x14ac:dyDescent="0.35">
      <c r="L310" s="155"/>
    </row>
    <row r="311" spans="12:12" x14ac:dyDescent="0.35">
      <c r="L311" s="155"/>
    </row>
    <row r="312" spans="12:12" x14ac:dyDescent="0.35">
      <c r="L312" s="155"/>
    </row>
    <row r="313" spans="12:12" x14ac:dyDescent="0.35">
      <c r="L313" s="155"/>
    </row>
    <row r="314" spans="12:12" x14ac:dyDescent="0.35">
      <c r="L314" s="155"/>
    </row>
    <row r="315" spans="12:12" x14ac:dyDescent="0.35">
      <c r="L315" s="155"/>
    </row>
    <row r="316" spans="12:12" x14ac:dyDescent="0.35">
      <c r="L316" s="155"/>
    </row>
    <row r="317" spans="12:12" x14ac:dyDescent="0.35">
      <c r="L317" s="155"/>
    </row>
    <row r="318" spans="12:12" x14ac:dyDescent="0.35">
      <c r="L318" s="155"/>
    </row>
    <row r="319" spans="12:12" x14ac:dyDescent="0.35">
      <c r="L319" s="155"/>
    </row>
    <row r="320" spans="12:12" x14ac:dyDescent="0.35">
      <c r="L320" s="155"/>
    </row>
    <row r="321" spans="12:12" x14ac:dyDescent="0.35">
      <c r="L321" s="155"/>
    </row>
    <row r="322" spans="12:12" x14ac:dyDescent="0.35">
      <c r="L322" s="155"/>
    </row>
    <row r="323" spans="12:12" x14ac:dyDescent="0.35">
      <c r="L323" s="155"/>
    </row>
    <row r="324" spans="12:12" x14ac:dyDescent="0.35">
      <c r="L324" s="155"/>
    </row>
    <row r="325" spans="12:12" x14ac:dyDescent="0.35">
      <c r="L325" s="155"/>
    </row>
    <row r="326" spans="12:12" x14ac:dyDescent="0.35">
      <c r="L326" s="155"/>
    </row>
    <row r="327" spans="12:12" x14ac:dyDescent="0.35">
      <c r="L327" s="155"/>
    </row>
    <row r="328" spans="12:12" x14ac:dyDescent="0.35">
      <c r="L328" s="155"/>
    </row>
    <row r="329" spans="12:12" x14ac:dyDescent="0.35">
      <c r="L329" s="155"/>
    </row>
    <row r="330" spans="12:12" x14ac:dyDescent="0.35">
      <c r="L330" s="155"/>
    </row>
    <row r="331" spans="12:12" x14ac:dyDescent="0.35">
      <c r="L331" s="155"/>
    </row>
    <row r="332" spans="12:12" x14ac:dyDescent="0.35">
      <c r="L332" s="155"/>
    </row>
    <row r="333" spans="12:12" x14ac:dyDescent="0.35">
      <c r="L333" s="155"/>
    </row>
    <row r="334" spans="12:12" x14ac:dyDescent="0.35">
      <c r="L334" s="155"/>
    </row>
    <row r="335" spans="12:12" x14ac:dyDescent="0.35">
      <c r="L335" s="155"/>
    </row>
    <row r="336" spans="12:12" x14ac:dyDescent="0.35">
      <c r="L336" s="155"/>
    </row>
    <row r="337" spans="12:12" x14ac:dyDescent="0.35">
      <c r="L337" s="155"/>
    </row>
    <row r="338" spans="12:12" x14ac:dyDescent="0.35">
      <c r="L338" s="155"/>
    </row>
    <row r="339" spans="12:12" x14ac:dyDescent="0.35">
      <c r="L339" s="155"/>
    </row>
    <row r="340" spans="12:12" x14ac:dyDescent="0.35">
      <c r="L340" s="155"/>
    </row>
    <row r="341" spans="12:12" x14ac:dyDescent="0.35">
      <c r="L341" s="155"/>
    </row>
    <row r="342" spans="12:12" x14ac:dyDescent="0.35">
      <c r="L342" s="155"/>
    </row>
    <row r="343" spans="12:12" x14ac:dyDescent="0.35">
      <c r="L343" s="155"/>
    </row>
    <row r="344" spans="12:12" x14ac:dyDescent="0.35">
      <c r="L344" s="155"/>
    </row>
    <row r="345" spans="12:12" x14ac:dyDescent="0.35">
      <c r="L345" s="155"/>
    </row>
    <row r="346" spans="12:12" x14ac:dyDescent="0.35">
      <c r="L346" s="155"/>
    </row>
    <row r="347" spans="12:12" x14ac:dyDescent="0.35">
      <c r="L347" s="155"/>
    </row>
    <row r="348" spans="12:12" x14ac:dyDescent="0.35">
      <c r="L348" s="155"/>
    </row>
    <row r="349" spans="12:12" x14ac:dyDescent="0.35">
      <c r="L349" s="155"/>
    </row>
    <row r="350" spans="12:12" x14ac:dyDescent="0.35">
      <c r="L350" s="155"/>
    </row>
    <row r="351" spans="12:12" x14ac:dyDescent="0.35">
      <c r="L351" s="155"/>
    </row>
    <row r="352" spans="12:12" x14ac:dyDescent="0.35">
      <c r="L352" s="155"/>
    </row>
    <row r="353" spans="12:12" x14ac:dyDescent="0.35">
      <c r="L353" s="155"/>
    </row>
    <row r="354" spans="12:12" x14ac:dyDescent="0.35">
      <c r="L354" s="155"/>
    </row>
    <row r="355" spans="12:12" x14ac:dyDescent="0.35">
      <c r="L355" s="155"/>
    </row>
    <row r="356" spans="12:12" x14ac:dyDescent="0.35">
      <c r="L356" s="155"/>
    </row>
    <row r="357" spans="12:12" x14ac:dyDescent="0.35">
      <c r="L357" s="155"/>
    </row>
    <row r="358" spans="12:12" x14ac:dyDescent="0.35">
      <c r="L358" s="155"/>
    </row>
    <row r="359" spans="12:12" x14ac:dyDescent="0.35">
      <c r="L359" s="155"/>
    </row>
    <row r="360" spans="12:12" x14ac:dyDescent="0.35">
      <c r="L360" s="155"/>
    </row>
    <row r="361" spans="12:12" x14ac:dyDescent="0.35">
      <c r="L361" s="155"/>
    </row>
    <row r="362" spans="12:12" x14ac:dyDescent="0.35">
      <c r="L362" s="155"/>
    </row>
    <row r="363" spans="12:12" x14ac:dyDescent="0.35">
      <c r="L363" s="155"/>
    </row>
    <row r="364" spans="12:12" x14ac:dyDescent="0.35">
      <c r="L364" s="155"/>
    </row>
    <row r="365" spans="12:12" x14ac:dyDescent="0.35">
      <c r="L365" s="155"/>
    </row>
    <row r="366" spans="12:12" x14ac:dyDescent="0.35">
      <c r="L366" s="155"/>
    </row>
    <row r="367" spans="12:12" x14ac:dyDescent="0.35">
      <c r="L367" s="155"/>
    </row>
    <row r="368" spans="12:12" x14ac:dyDescent="0.35">
      <c r="L368" s="155"/>
    </row>
    <row r="369" spans="12:12" x14ac:dyDescent="0.35">
      <c r="L369" s="155"/>
    </row>
    <row r="370" spans="12:12" x14ac:dyDescent="0.35">
      <c r="L370" s="155"/>
    </row>
    <row r="371" spans="12:12" x14ac:dyDescent="0.35">
      <c r="L371" s="155"/>
    </row>
    <row r="372" spans="12:12" x14ac:dyDescent="0.35">
      <c r="L372" s="155"/>
    </row>
    <row r="373" spans="12:12" x14ac:dyDescent="0.35">
      <c r="L373" s="155"/>
    </row>
    <row r="374" spans="12:12" x14ac:dyDescent="0.35">
      <c r="L374" s="155"/>
    </row>
    <row r="375" spans="12:12" x14ac:dyDescent="0.35">
      <c r="L375" s="155"/>
    </row>
    <row r="376" spans="12:12" x14ac:dyDescent="0.35">
      <c r="L376" s="155"/>
    </row>
    <row r="377" spans="12:12" x14ac:dyDescent="0.35">
      <c r="L377" s="155"/>
    </row>
    <row r="378" spans="12:12" x14ac:dyDescent="0.35">
      <c r="L378" s="155"/>
    </row>
    <row r="379" spans="12:12" x14ac:dyDescent="0.35">
      <c r="L379" s="155"/>
    </row>
    <row r="380" spans="12:12" x14ac:dyDescent="0.35">
      <c r="L380" s="155"/>
    </row>
    <row r="381" spans="12:12" x14ac:dyDescent="0.35">
      <c r="L381" s="155"/>
    </row>
    <row r="382" spans="12:12" x14ac:dyDescent="0.35">
      <c r="L382" s="155"/>
    </row>
    <row r="383" spans="12:12" x14ac:dyDescent="0.35">
      <c r="L383" s="155"/>
    </row>
    <row r="384" spans="12:12" x14ac:dyDescent="0.35">
      <c r="L384" s="155"/>
    </row>
    <row r="385" spans="12:12" x14ac:dyDescent="0.35">
      <c r="L385" s="155"/>
    </row>
    <row r="386" spans="12:12" x14ac:dyDescent="0.35">
      <c r="L386" s="155"/>
    </row>
    <row r="387" spans="12:12" x14ac:dyDescent="0.35">
      <c r="L387" s="155"/>
    </row>
    <row r="388" spans="12:12" x14ac:dyDescent="0.35">
      <c r="L388" s="155"/>
    </row>
    <row r="389" spans="12:12" x14ac:dyDescent="0.35">
      <c r="L389" s="155"/>
    </row>
    <row r="390" spans="12:12" x14ac:dyDescent="0.35">
      <c r="L390" s="155"/>
    </row>
    <row r="391" spans="12:12" x14ac:dyDescent="0.35">
      <c r="L391" s="155"/>
    </row>
    <row r="392" spans="12:12" x14ac:dyDescent="0.35">
      <c r="L392" s="155"/>
    </row>
    <row r="393" spans="12:12" x14ac:dyDescent="0.35">
      <c r="L393" s="155"/>
    </row>
    <row r="394" spans="12:12" x14ac:dyDescent="0.35">
      <c r="L394" s="155"/>
    </row>
    <row r="395" spans="12:12" x14ac:dyDescent="0.35">
      <c r="L395" s="155"/>
    </row>
    <row r="396" spans="12:12" x14ac:dyDescent="0.35">
      <c r="L396" s="155"/>
    </row>
    <row r="397" spans="12:12" x14ac:dyDescent="0.35">
      <c r="L397" s="155"/>
    </row>
    <row r="398" spans="12:12" x14ac:dyDescent="0.35">
      <c r="L398" s="155"/>
    </row>
    <row r="399" spans="12:12" x14ac:dyDescent="0.35">
      <c r="L399" s="155"/>
    </row>
    <row r="400" spans="12:12" x14ac:dyDescent="0.35">
      <c r="L400" s="155"/>
    </row>
    <row r="401" spans="12:12" x14ac:dyDescent="0.35">
      <c r="L401" s="155"/>
    </row>
    <row r="402" spans="12:12" x14ac:dyDescent="0.35">
      <c r="L402" s="155"/>
    </row>
    <row r="403" spans="12:12" x14ac:dyDescent="0.35">
      <c r="L403" s="155"/>
    </row>
    <row r="404" spans="12:12" x14ac:dyDescent="0.35">
      <c r="L404" s="155"/>
    </row>
    <row r="405" spans="12:12" x14ac:dyDescent="0.35">
      <c r="L405" s="155"/>
    </row>
    <row r="406" spans="12:12" x14ac:dyDescent="0.35">
      <c r="L406" s="155"/>
    </row>
    <row r="407" spans="12:12" x14ac:dyDescent="0.35">
      <c r="L407" s="155"/>
    </row>
    <row r="408" spans="12:12" x14ac:dyDescent="0.35">
      <c r="L408" s="155"/>
    </row>
    <row r="409" spans="12:12" x14ac:dyDescent="0.35">
      <c r="L409" s="155"/>
    </row>
    <row r="410" spans="12:12" x14ac:dyDescent="0.35">
      <c r="L410" s="155"/>
    </row>
    <row r="411" spans="12:12" x14ac:dyDescent="0.35">
      <c r="L411" s="155"/>
    </row>
    <row r="412" spans="12:12" x14ac:dyDescent="0.35">
      <c r="L412" s="155"/>
    </row>
    <row r="413" spans="12:12" x14ac:dyDescent="0.35">
      <c r="L413" s="155"/>
    </row>
    <row r="414" spans="12:12" x14ac:dyDescent="0.35">
      <c r="L414" s="155"/>
    </row>
    <row r="415" spans="12:12" x14ac:dyDescent="0.35">
      <c r="L415" s="155"/>
    </row>
    <row r="416" spans="12:12" x14ac:dyDescent="0.35">
      <c r="L416" s="155"/>
    </row>
    <row r="417" spans="12:12" x14ac:dyDescent="0.35">
      <c r="L417" s="155"/>
    </row>
    <row r="418" spans="12:12" x14ac:dyDescent="0.35">
      <c r="L418" s="155"/>
    </row>
    <row r="419" spans="12:12" x14ac:dyDescent="0.35">
      <c r="L419" s="155"/>
    </row>
    <row r="420" spans="12:12" x14ac:dyDescent="0.35">
      <c r="L420" s="155"/>
    </row>
    <row r="421" spans="12:12" x14ac:dyDescent="0.35">
      <c r="L421" s="155"/>
    </row>
    <row r="422" spans="12:12" x14ac:dyDescent="0.35">
      <c r="L422" s="155"/>
    </row>
    <row r="423" spans="12:12" x14ac:dyDescent="0.35">
      <c r="L423" s="155"/>
    </row>
    <row r="424" spans="12:12" x14ac:dyDescent="0.35">
      <c r="L424" s="155"/>
    </row>
    <row r="425" spans="12:12" x14ac:dyDescent="0.35">
      <c r="L425" s="155"/>
    </row>
    <row r="426" spans="12:12" x14ac:dyDescent="0.35">
      <c r="L426" s="155"/>
    </row>
    <row r="427" spans="12:12" x14ac:dyDescent="0.35">
      <c r="L427" s="155"/>
    </row>
    <row r="428" spans="12:12" x14ac:dyDescent="0.35">
      <c r="L428" s="155"/>
    </row>
    <row r="429" spans="12:12" x14ac:dyDescent="0.35">
      <c r="L429" s="155"/>
    </row>
    <row r="430" spans="12:12" x14ac:dyDescent="0.35">
      <c r="L430" s="155"/>
    </row>
    <row r="431" spans="12:12" x14ac:dyDescent="0.35">
      <c r="L431" s="155"/>
    </row>
    <row r="432" spans="12:12" x14ac:dyDescent="0.35">
      <c r="L432" s="155"/>
    </row>
    <row r="433" spans="12:12" x14ac:dyDescent="0.35">
      <c r="L433" s="155"/>
    </row>
    <row r="434" spans="12:12" x14ac:dyDescent="0.35">
      <c r="L434" s="155"/>
    </row>
    <row r="435" spans="12:12" x14ac:dyDescent="0.35">
      <c r="L435" s="155"/>
    </row>
    <row r="436" spans="12:12" x14ac:dyDescent="0.35">
      <c r="L436" s="155"/>
    </row>
    <row r="437" spans="12:12" x14ac:dyDescent="0.35">
      <c r="L437" s="155"/>
    </row>
    <row r="438" spans="12:12" x14ac:dyDescent="0.35">
      <c r="L438" s="155"/>
    </row>
    <row r="439" spans="12:12" x14ac:dyDescent="0.35">
      <c r="L439" s="155"/>
    </row>
    <row r="440" spans="12:12" x14ac:dyDescent="0.35">
      <c r="L440" s="155"/>
    </row>
    <row r="441" spans="12:12" x14ac:dyDescent="0.35">
      <c r="L441" s="155"/>
    </row>
    <row r="442" spans="12:12" x14ac:dyDescent="0.35">
      <c r="L442" s="155"/>
    </row>
    <row r="443" spans="12:12" x14ac:dyDescent="0.35">
      <c r="L443" s="155"/>
    </row>
    <row r="444" spans="12:12" x14ac:dyDescent="0.35">
      <c r="L444" s="155"/>
    </row>
    <row r="445" spans="12:12" x14ac:dyDescent="0.35">
      <c r="L445" s="155"/>
    </row>
    <row r="446" spans="12:12" x14ac:dyDescent="0.35">
      <c r="L446" s="155"/>
    </row>
    <row r="447" spans="12:12" x14ac:dyDescent="0.35">
      <c r="L447" s="155"/>
    </row>
    <row r="448" spans="12:12" x14ac:dyDescent="0.35">
      <c r="L448" s="155"/>
    </row>
    <row r="449" spans="12:12" x14ac:dyDescent="0.35">
      <c r="L449" s="155"/>
    </row>
    <row r="450" spans="12:12" x14ac:dyDescent="0.35">
      <c r="L450" s="155"/>
    </row>
    <row r="451" spans="12:12" x14ac:dyDescent="0.35">
      <c r="L451" s="155"/>
    </row>
    <row r="452" spans="12:12" x14ac:dyDescent="0.35">
      <c r="L452" s="155"/>
    </row>
    <row r="453" spans="12:12" x14ac:dyDescent="0.35">
      <c r="L453" s="155"/>
    </row>
    <row r="454" spans="12:12" x14ac:dyDescent="0.35">
      <c r="L454" s="155"/>
    </row>
    <row r="455" spans="12:12" x14ac:dyDescent="0.35">
      <c r="L455" s="155"/>
    </row>
    <row r="456" spans="12:12" x14ac:dyDescent="0.35">
      <c r="L456" s="155"/>
    </row>
    <row r="457" spans="12:12" x14ac:dyDescent="0.35">
      <c r="L457" s="155"/>
    </row>
    <row r="458" spans="12:12" x14ac:dyDescent="0.35">
      <c r="L458" s="155"/>
    </row>
    <row r="459" spans="12:12" x14ac:dyDescent="0.35">
      <c r="L459" s="155"/>
    </row>
    <row r="460" spans="12:12" x14ac:dyDescent="0.35">
      <c r="L460" s="155"/>
    </row>
    <row r="461" spans="12:12" x14ac:dyDescent="0.35">
      <c r="L461" s="155"/>
    </row>
    <row r="462" spans="12:12" x14ac:dyDescent="0.35">
      <c r="L462" s="155"/>
    </row>
    <row r="463" spans="12:12" x14ac:dyDescent="0.35">
      <c r="L463" s="155"/>
    </row>
    <row r="464" spans="12:12" x14ac:dyDescent="0.35">
      <c r="L464" s="155"/>
    </row>
    <row r="465" spans="12:12" x14ac:dyDescent="0.35">
      <c r="L465" s="155"/>
    </row>
    <row r="466" spans="12:12" x14ac:dyDescent="0.35">
      <c r="L466" s="155"/>
    </row>
    <row r="467" spans="12:12" x14ac:dyDescent="0.35">
      <c r="L467" s="155"/>
    </row>
    <row r="468" spans="12:12" x14ac:dyDescent="0.35">
      <c r="L468" s="155"/>
    </row>
    <row r="469" spans="12:12" x14ac:dyDescent="0.35">
      <c r="L469" s="155"/>
    </row>
    <row r="470" spans="12:12" x14ac:dyDescent="0.35">
      <c r="L470" s="155"/>
    </row>
    <row r="471" spans="12:12" x14ac:dyDescent="0.35">
      <c r="L471" s="155"/>
    </row>
    <row r="472" spans="12:12" x14ac:dyDescent="0.35">
      <c r="L472" s="155"/>
    </row>
    <row r="473" spans="12:12" x14ac:dyDescent="0.35">
      <c r="L473" s="155"/>
    </row>
    <row r="474" spans="12:12" x14ac:dyDescent="0.35">
      <c r="L474" s="155"/>
    </row>
    <row r="475" spans="12:12" x14ac:dyDescent="0.35">
      <c r="L475" s="155"/>
    </row>
    <row r="476" spans="12:12" x14ac:dyDescent="0.35">
      <c r="L476" s="155"/>
    </row>
    <row r="477" spans="12:12" x14ac:dyDescent="0.35">
      <c r="L477" s="155"/>
    </row>
    <row r="478" spans="12:12" x14ac:dyDescent="0.35">
      <c r="L478" s="155"/>
    </row>
    <row r="479" spans="12:12" x14ac:dyDescent="0.35">
      <c r="L479" s="155"/>
    </row>
    <row r="480" spans="12:12" x14ac:dyDescent="0.35">
      <c r="L480" s="155"/>
    </row>
    <row r="481" spans="12:12" x14ac:dyDescent="0.35">
      <c r="L481" s="155"/>
    </row>
    <row r="482" spans="12:12" x14ac:dyDescent="0.35">
      <c r="L482" s="155"/>
    </row>
    <row r="483" spans="12:12" x14ac:dyDescent="0.35">
      <c r="L483" s="155"/>
    </row>
    <row r="484" spans="12:12" x14ac:dyDescent="0.35">
      <c r="L484" s="155"/>
    </row>
    <row r="485" spans="12:12" x14ac:dyDescent="0.35">
      <c r="L485" s="155"/>
    </row>
    <row r="486" spans="12:12" x14ac:dyDescent="0.35">
      <c r="L486" s="155"/>
    </row>
    <row r="487" spans="12:12" x14ac:dyDescent="0.35">
      <c r="L487" s="155"/>
    </row>
    <row r="488" spans="12:12" x14ac:dyDescent="0.35">
      <c r="L488" s="155"/>
    </row>
    <row r="489" spans="12:12" x14ac:dyDescent="0.35">
      <c r="L489" s="155"/>
    </row>
    <row r="490" spans="12:12" x14ac:dyDescent="0.35">
      <c r="L490" s="155"/>
    </row>
    <row r="491" spans="12:12" x14ac:dyDescent="0.35">
      <c r="L491" s="155"/>
    </row>
    <row r="492" spans="12:12" x14ac:dyDescent="0.35">
      <c r="L492" s="155"/>
    </row>
    <row r="493" spans="12:12" x14ac:dyDescent="0.35">
      <c r="L493" s="155"/>
    </row>
    <row r="494" spans="12:12" x14ac:dyDescent="0.35">
      <c r="L494" s="155"/>
    </row>
    <row r="495" spans="12:12" x14ac:dyDescent="0.35">
      <c r="L495" s="155"/>
    </row>
    <row r="496" spans="12:12" x14ac:dyDescent="0.35">
      <c r="L496" s="155"/>
    </row>
    <row r="497" spans="12:12" x14ac:dyDescent="0.35">
      <c r="L497" s="155"/>
    </row>
    <row r="498" spans="12:12" x14ac:dyDescent="0.35">
      <c r="L498" s="155"/>
    </row>
    <row r="499" spans="12:12" x14ac:dyDescent="0.35">
      <c r="L499" s="155"/>
    </row>
    <row r="500" spans="12:12" x14ac:dyDescent="0.35">
      <c r="L500" s="155"/>
    </row>
    <row r="501" spans="12:12" x14ac:dyDescent="0.35">
      <c r="L501" s="155"/>
    </row>
    <row r="502" spans="12:12" x14ac:dyDescent="0.35">
      <c r="L502" s="155"/>
    </row>
    <row r="503" spans="12:12" x14ac:dyDescent="0.35">
      <c r="L503" s="155"/>
    </row>
    <row r="504" spans="12:12" x14ac:dyDescent="0.35">
      <c r="L504" s="155"/>
    </row>
    <row r="505" spans="12:12" x14ac:dyDescent="0.35">
      <c r="L505" s="155"/>
    </row>
    <row r="506" spans="12:12" x14ac:dyDescent="0.35">
      <c r="L506" s="155"/>
    </row>
    <row r="507" spans="12:12" x14ac:dyDescent="0.35">
      <c r="L507" s="155"/>
    </row>
    <row r="508" spans="12:12" x14ac:dyDescent="0.35">
      <c r="L508" s="155"/>
    </row>
    <row r="509" spans="12:12" x14ac:dyDescent="0.35">
      <c r="L509" s="155"/>
    </row>
    <row r="510" spans="12:12" x14ac:dyDescent="0.35">
      <c r="L510" s="155"/>
    </row>
    <row r="511" spans="12:12" x14ac:dyDescent="0.35">
      <c r="L511" s="155"/>
    </row>
    <row r="512" spans="12:12" x14ac:dyDescent="0.35">
      <c r="L512" s="155"/>
    </row>
    <row r="513" spans="12:12" x14ac:dyDescent="0.35">
      <c r="L513" s="155"/>
    </row>
    <row r="514" spans="12:12" x14ac:dyDescent="0.35">
      <c r="L514" s="155"/>
    </row>
    <row r="515" spans="12:12" x14ac:dyDescent="0.35">
      <c r="L515" s="155"/>
    </row>
    <row r="516" spans="12:12" x14ac:dyDescent="0.35">
      <c r="L516" s="155"/>
    </row>
    <row r="517" spans="12:12" x14ac:dyDescent="0.35">
      <c r="L517" s="155"/>
    </row>
    <row r="518" spans="12:12" x14ac:dyDescent="0.35">
      <c r="L518" s="155"/>
    </row>
    <row r="519" spans="12:12" x14ac:dyDescent="0.35">
      <c r="L519" s="155"/>
    </row>
    <row r="520" spans="12:12" x14ac:dyDescent="0.35">
      <c r="L520" s="155"/>
    </row>
    <row r="521" spans="12:12" x14ac:dyDescent="0.35">
      <c r="L521" s="155"/>
    </row>
    <row r="522" spans="12:12" x14ac:dyDescent="0.35">
      <c r="L522" s="155"/>
    </row>
    <row r="523" spans="12:12" x14ac:dyDescent="0.35">
      <c r="L523" s="155"/>
    </row>
    <row r="524" spans="12:12" x14ac:dyDescent="0.35">
      <c r="L524" s="155"/>
    </row>
    <row r="525" spans="12:12" x14ac:dyDescent="0.35">
      <c r="L525" s="155"/>
    </row>
    <row r="526" spans="12:12" x14ac:dyDescent="0.35">
      <c r="L526" s="155"/>
    </row>
    <row r="527" spans="12:12" x14ac:dyDescent="0.35">
      <c r="L527" s="155"/>
    </row>
    <row r="528" spans="12:12" x14ac:dyDescent="0.35">
      <c r="L528" s="155"/>
    </row>
    <row r="529" spans="12:12" x14ac:dyDescent="0.35">
      <c r="L529" s="155"/>
    </row>
    <row r="530" spans="12:12" x14ac:dyDescent="0.35">
      <c r="L530" s="155"/>
    </row>
    <row r="531" spans="12:12" x14ac:dyDescent="0.35">
      <c r="L531" s="155"/>
    </row>
    <row r="532" spans="12:12" x14ac:dyDescent="0.35">
      <c r="L532" s="155"/>
    </row>
    <row r="533" spans="12:12" x14ac:dyDescent="0.35">
      <c r="L533" s="155"/>
    </row>
    <row r="534" spans="12:12" x14ac:dyDescent="0.35">
      <c r="L534" s="155"/>
    </row>
    <row r="535" spans="12:12" x14ac:dyDescent="0.35">
      <c r="L535" s="155"/>
    </row>
    <row r="536" spans="12:12" x14ac:dyDescent="0.35">
      <c r="L536" s="155"/>
    </row>
    <row r="537" spans="12:12" x14ac:dyDescent="0.35">
      <c r="L537" s="155"/>
    </row>
    <row r="538" spans="12:12" x14ac:dyDescent="0.35">
      <c r="L538" s="155"/>
    </row>
    <row r="539" spans="12:12" x14ac:dyDescent="0.35">
      <c r="L539" s="155"/>
    </row>
    <row r="540" spans="12:12" x14ac:dyDescent="0.35">
      <c r="L540" s="155"/>
    </row>
    <row r="541" spans="12:12" x14ac:dyDescent="0.35">
      <c r="L541" s="155"/>
    </row>
    <row r="542" spans="12:12" x14ac:dyDescent="0.35">
      <c r="L542" s="155"/>
    </row>
    <row r="543" spans="12:12" x14ac:dyDescent="0.35">
      <c r="L543" s="155"/>
    </row>
    <row r="544" spans="12:12" x14ac:dyDescent="0.35">
      <c r="L544" s="155"/>
    </row>
    <row r="545" spans="12:12" x14ac:dyDescent="0.35">
      <c r="L545" s="155"/>
    </row>
    <row r="546" spans="12:12" x14ac:dyDescent="0.35">
      <c r="L546" s="155"/>
    </row>
    <row r="547" spans="12:12" x14ac:dyDescent="0.35">
      <c r="L547" s="155"/>
    </row>
    <row r="548" spans="12:12" x14ac:dyDescent="0.35">
      <c r="L548" s="155"/>
    </row>
    <row r="549" spans="12:12" x14ac:dyDescent="0.35">
      <c r="L549" s="155"/>
    </row>
    <row r="550" spans="12:12" x14ac:dyDescent="0.35">
      <c r="L550" s="155"/>
    </row>
    <row r="551" spans="12:12" x14ac:dyDescent="0.35">
      <c r="L551" s="155"/>
    </row>
    <row r="552" spans="12:12" x14ac:dyDescent="0.35">
      <c r="L552" s="155"/>
    </row>
    <row r="553" spans="12:12" x14ac:dyDescent="0.35">
      <c r="L553" s="155"/>
    </row>
    <row r="554" spans="12:12" x14ac:dyDescent="0.35">
      <c r="L554" s="155"/>
    </row>
    <row r="555" spans="12:12" x14ac:dyDescent="0.35">
      <c r="L555" s="155"/>
    </row>
    <row r="556" spans="12:12" x14ac:dyDescent="0.35">
      <c r="L556" s="155"/>
    </row>
    <row r="557" spans="12:12" x14ac:dyDescent="0.35">
      <c r="L557" s="155"/>
    </row>
    <row r="558" spans="12:12" x14ac:dyDescent="0.35">
      <c r="L558" s="155"/>
    </row>
    <row r="559" spans="12:12" x14ac:dyDescent="0.35">
      <c r="L559" s="155"/>
    </row>
    <row r="560" spans="12:12" x14ac:dyDescent="0.35">
      <c r="L560" s="155"/>
    </row>
    <row r="561" spans="12:12" x14ac:dyDescent="0.35">
      <c r="L561" s="155"/>
    </row>
    <row r="562" spans="12:12" x14ac:dyDescent="0.35">
      <c r="L562" s="155"/>
    </row>
    <row r="563" spans="12:12" x14ac:dyDescent="0.35">
      <c r="L563" s="155"/>
    </row>
    <row r="564" spans="12:12" x14ac:dyDescent="0.35">
      <c r="L564" s="155"/>
    </row>
    <row r="565" spans="12:12" x14ac:dyDescent="0.35">
      <c r="L565" s="155"/>
    </row>
    <row r="566" spans="12:12" x14ac:dyDescent="0.35">
      <c r="L566" s="155"/>
    </row>
    <row r="567" spans="12:12" x14ac:dyDescent="0.35">
      <c r="L567" s="155"/>
    </row>
    <row r="568" spans="12:12" x14ac:dyDescent="0.35">
      <c r="L568" s="155"/>
    </row>
    <row r="569" spans="12:12" x14ac:dyDescent="0.35">
      <c r="L569" s="155"/>
    </row>
    <row r="570" spans="12:12" x14ac:dyDescent="0.35">
      <c r="L570" s="155"/>
    </row>
    <row r="571" spans="12:12" x14ac:dyDescent="0.35">
      <c r="L571" s="155"/>
    </row>
    <row r="572" spans="12:12" x14ac:dyDescent="0.35">
      <c r="L572" s="155"/>
    </row>
    <row r="573" spans="12:12" x14ac:dyDescent="0.35">
      <c r="L573" s="155"/>
    </row>
    <row r="574" spans="12:12" x14ac:dyDescent="0.35">
      <c r="L574" s="155"/>
    </row>
    <row r="575" spans="12:12" x14ac:dyDescent="0.35">
      <c r="L575" s="155"/>
    </row>
    <row r="576" spans="12:12" x14ac:dyDescent="0.35">
      <c r="L576" s="155"/>
    </row>
    <row r="577" spans="12:12" x14ac:dyDescent="0.35">
      <c r="L577" s="155"/>
    </row>
    <row r="578" spans="12:12" x14ac:dyDescent="0.35">
      <c r="L578" s="155"/>
    </row>
    <row r="579" spans="12:12" x14ac:dyDescent="0.35">
      <c r="L579" s="155"/>
    </row>
    <row r="580" spans="12:12" x14ac:dyDescent="0.35">
      <c r="L580" s="155"/>
    </row>
    <row r="581" spans="12:12" x14ac:dyDescent="0.35">
      <c r="L581" s="155"/>
    </row>
    <row r="582" spans="12:12" x14ac:dyDescent="0.35">
      <c r="L582" s="155"/>
    </row>
    <row r="583" spans="12:12" x14ac:dyDescent="0.35">
      <c r="L583" s="155"/>
    </row>
    <row r="584" spans="12:12" x14ac:dyDescent="0.35">
      <c r="L584" s="155"/>
    </row>
    <row r="585" spans="12:12" x14ac:dyDescent="0.35">
      <c r="L585" s="155"/>
    </row>
    <row r="586" spans="12:12" x14ac:dyDescent="0.35">
      <c r="L586" s="155"/>
    </row>
    <row r="587" spans="12:12" x14ac:dyDescent="0.35">
      <c r="L587" s="155"/>
    </row>
    <row r="588" spans="12:12" x14ac:dyDescent="0.35">
      <c r="L588" s="155"/>
    </row>
    <row r="589" spans="12:12" x14ac:dyDescent="0.35">
      <c r="L589" s="155"/>
    </row>
    <row r="590" spans="12:12" x14ac:dyDescent="0.35">
      <c r="L590" s="155"/>
    </row>
    <row r="591" spans="12:12" x14ac:dyDescent="0.35">
      <c r="L591" s="155"/>
    </row>
    <row r="592" spans="12:12" x14ac:dyDescent="0.35">
      <c r="L592" s="155"/>
    </row>
    <row r="593" spans="12:12" x14ac:dyDescent="0.35">
      <c r="L593" s="155"/>
    </row>
    <row r="594" spans="12:12" x14ac:dyDescent="0.35">
      <c r="L594" s="155"/>
    </row>
    <row r="595" spans="12:12" x14ac:dyDescent="0.35">
      <c r="L595" s="155"/>
    </row>
    <row r="596" spans="12:12" x14ac:dyDescent="0.35">
      <c r="L596" s="155"/>
    </row>
    <row r="597" spans="12:12" x14ac:dyDescent="0.35">
      <c r="L597" s="155"/>
    </row>
    <row r="598" spans="12:12" x14ac:dyDescent="0.35">
      <c r="L598" s="155"/>
    </row>
    <row r="599" spans="12:12" x14ac:dyDescent="0.35">
      <c r="L599" s="155"/>
    </row>
    <row r="600" spans="12:12" x14ac:dyDescent="0.35">
      <c r="L600" s="155"/>
    </row>
    <row r="601" spans="12:12" x14ac:dyDescent="0.35">
      <c r="L601" s="155"/>
    </row>
    <row r="602" spans="12:12" x14ac:dyDescent="0.35">
      <c r="L602" s="155"/>
    </row>
    <row r="603" spans="12:12" x14ac:dyDescent="0.35">
      <c r="L603" s="155"/>
    </row>
    <row r="604" spans="12:12" x14ac:dyDescent="0.35">
      <c r="L604" s="155"/>
    </row>
    <row r="605" spans="12:12" x14ac:dyDescent="0.35">
      <c r="L605" s="155"/>
    </row>
    <row r="606" spans="12:12" x14ac:dyDescent="0.35">
      <c r="L606" s="155"/>
    </row>
    <row r="607" spans="12:12" x14ac:dyDescent="0.35">
      <c r="L607" s="155"/>
    </row>
    <row r="608" spans="12:12" x14ac:dyDescent="0.35">
      <c r="L608" s="155"/>
    </row>
    <row r="609" spans="12:12" x14ac:dyDescent="0.35">
      <c r="L609" s="155"/>
    </row>
    <row r="610" spans="12:12" x14ac:dyDescent="0.35">
      <c r="L610" s="155"/>
    </row>
    <row r="611" spans="12:12" x14ac:dyDescent="0.35">
      <c r="L611" s="155"/>
    </row>
    <row r="612" spans="12:12" x14ac:dyDescent="0.35">
      <c r="L612" s="155"/>
    </row>
    <row r="613" spans="12:12" x14ac:dyDescent="0.35">
      <c r="L613" s="155"/>
    </row>
    <row r="614" spans="12:12" x14ac:dyDescent="0.35">
      <c r="L614" s="155"/>
    </row>
    <row r="615" spans="12:12" x14ac:dyDescent="0.35">
      <c r="L615" s="155"/>
    </row>
    <row r="616" spans="12:12" x14ac:dyDescent="0.35">
      <c r="L616" s="155"/>
    </row>
    <row r="617" spans="12:12" x14ac:dyDescent="0.35">
      <c r="L617" s="155"/>
    </row>
    <row r="618" spans="12:12" x14ac:dyDescent="0.35">
      <c r="L618" s="155"/>
    </row>
    <row r="619" spans="12:12" x14ac:dyDescent="0.35">
      <c r="L619" s="155"/>
    </row>
    <row r="620" spans="12:12" x14ac:dyDescent="0.35">
      <c r="L620" s="155"/>
    </row>
    <row r="621" spans="12:12" x14ac:dyDescent="0.35">
      <c r="L621" s="155"/>
    </row>
    <row r="622" spans="12:12" x14ac:dyDescent="0.35">
      <c r="L622" s="155"/>
    </row>
    <row r="623" spans="12:12" x14ac:dyDescent="0.35">
      <c r="L623" s="155"/>
    </row>
    <row r="624" spans="12:12" x14ac:dyDescent="0.35">
      <c r="L624" s="155"/>
    </row>
    <row r="625" spans="12:12" x14ac:dyDescent="0.35">
      <c r="L625" s="155"/>
    </row>
    <row r="626" spans="12:12" x14ac:dyDescent="0.35">
      <c r="L626" s="155"/>
    </row>
    <row r="627" spans="12:12" x14ac:dyDescent="0.35">
      <c r="L627" s="155"/>
    </row>
    <row r="628" spans="12:12" x14ac:dyDescent="0.35">
      <c r="L628" s="155"/>
    </row>
    <row r="629" spans="12:12" x14ac:dyDescent="0.35">
      <c r="L629" s="155"/>
    </row>
    <row r="630" spans="12:12" x14ac:dyDescent="0.35">
      <c r="L630" s="155"/>
    </row>
    <row r="631" spans="12:12" x14ac:dyDescent="0.35">
      <c r="L631" s="155"/>
    </row>
    <row r="632" spans="12:12" x14ac:dyDescent="0.35">
      <c r="L632" s="155"/>
    </row>
    <row r="633" spans="12:12" x14ac:dyDescent="0.35">
      <c r="L633" s="155"/>
    </row>
    <row r="634" spans="12:12" x14ac:dyDescent="0.35">
      <c r="L634" s="155"/>
    </row>
    <row r="635" spans="12:12" x14ac:dyDescent="0.35">
      <c r="L635" s="155"/>
    </row>
    <row r="636" spans="12:12" x14ac:dyDescent="0.35">
      <c r="L636" s="155"/>
    </row>
    <row r="637" spans="12:12" x14ac:dyDescent="0.35">
      <c r="L637" s="155"/>
    </row>
    <row r="638" spans="12:12" x14ac:dyDescent="0.35">
      <c r="L638" s="155"/>
    </row>
    <row r="639" spans="12:12" x14ac:dyDescent="0.35">
      <c r="L639" s="155"/>
    </row>
    <row r="640" spans="12:12" x14ac:dyDescent="0.35">
      <c r="L640" s="155"/>
    </row>
    <row r="641" spans="12:12" x14ac:dyDescent="0.35">
      <c r="L641" s="155"/>
    </row>
    <row r="642" spans="12:12" x14ac:dyDescent="0.35">
      <c r="L642" s="155"/>
    </row>
    <row r="643" spans="12:12" x14ac:dyDescent="0.35">
      <c r="L643" s="155"/>
    </row>
    <row r="644" spans="12:12" x14ac:dyDescent="0.35">
      <c r="L644" s="155"/>
    </row>
    <row r="645" spans="12:12" x14ac:dyDescent="0.35">
      <c r="L645" s="155"/>
    </row>
    <row r="646" spans="12:12" x14ac:dyDescent="0.35">
      <c r="L646" s="155"/>
    </row>
    <row r="647" spans="12:12" x14ac:dyDescent="0.35">
      <c r="L647" s="155"/>
    </row>
    <row r="648" spans="12:12" x14ac:dyDescent="0.35">
      <c r="L648" s="155"/>
    </row>
    <row r="649" spans="12:12" x14ac:dyDescent="0.35">
      <c r="L649" s="155"/>
    </row>
    <row r="650" spans="12:12" x14ac:dyDescent="0.35">
      <c r="L650" s="155"/>
    </row>
    <row r="651" spans="12:12" x14ac:dyDescent="0.35">
      <c r="L651" s="155"/>
    </row>
    <row r="652" spans="12:12" x14ac:dyDescent="0.35">
      <c r="L652" s="155"/>
    </row>
    <row r="653" spans="12:12" x14ac:dyDescent="0.35">
      <c r="L653" s="155"/>
    </row>
    <row r="654" spans="12:12" x14ac:dyDescent="0.35">
      <c r="L654" s="155"/>
    </row>
    <row r="655" spans="12:12" x14ac:dyDescent="0.35">
      <c r="L655" s="155"/>
    </row>
    <row r="656" spans="12:12" x14ac:dyDescent="0.35">
      <c r="L656" s="155"/>
    </row>
    <row r="657" spans="12:12" x14ac:dyDescent="0.35">
      <c r="L657" s="155"/>
    </row>
    <row r="658" spans="12:12" x14ac:dyDescent="0.35">
      <c r="L658" s="155"/>
    </row>
    <row r="659" spans="12:12" x14ac:dyDescent="0.35">
      <c r="L659" s="155"/>
    </row>
    <row r="660" spans="12:12" x14ac:dyDescent="0.35">
      <c r="L660" s="155"/>
    </row>
    <row r="661" spans="12:12" x14ac:dyDescent="0.35">
      <c r="L661" s="155"/>
    </row>
    <row r="662" spans="12:12" x14ac:dyDescent="0.35">
      <c r="L662" s="155"/>
    </row>
    <row r="663" spans="12:12" x14ac:dyDescent="0.35">
      <c r="L663" s="155"/>
    </row>
    <row r="664" spans="12:12" x14ac:dyDescent="0.35">
      <c r="L664" s="155"/>
    </row>
    <row r="665" spans="12:12" x14ac:dyDescent="0.35">
      <c r="L665" s="155"/>
    </row>
    <row r="666" spans="12:12" x14ac:dyDescent="0.35">
      <c r="L666" s="155"/>
    </row>
    <row r="667" spans="12:12" x14ac:dyDescent="0.35">
      <c r="L667" s="155"/>
    </row>
    <row r="668" spans="12:12" x14ac:dyDescent="0.35">
      <c r="L668" s="155"/>
    </row>
    <row r="669" spans="12:12" x14ac:dyDescent="0.35">
      <c r="L669" s="155"/>
    </row>
    <row r="670" spans="12:12" x14ac:dyDescent="0.35">
      <c r="L670" s="155"/>
    </row>
    <row r="671" spans="12:12" x14ac:dyDescent="0.35">
      <c r="L671" s="155"/>
    </row>
    <row r="672" spans="12:12" x14ac:dyDescent="0.35">
      <c r="L672" s="155"/>
    </row>
    <row r="673" spans="12:12" x14ac:dyDescent="0.35">
      <c r="L673" s="155"/>
    </row>
    <row r="674" spans="12:12" x14ac:dyDescent="0.35">
      <c r="L674" s="155"/>
    </row>
    <row r="675" spans="12:12" x14ac:dyDescent="0.35">
      <c r="L675" s="155"/>
    </row>
    <row r="676" spans="12:12" x14ac:dyDescent="0.35">
      <c r="L676" s="155"/>
    </row>
    <row r="677" spans="12:12" x14ac:dyDescent="0.35">
      <c r="L677" s="155"/>
    </row>
    <row r="678" spans="12:12" x14ac:dyDescent="0.35">
      <c r="L678" s="155"/>
    </row>
    <row r="679" spans="12:12" x14ac:dyDescent="0.35">
      <c r="L679" s="155"/>
    </row>
    <row r="680" spans="12:12" x14ac:dyDescent="0.35">
      <c r="L680" s="155"/>
    </row>
    <row r="681" spans="12:12" x14ac:dyDescent="0.35">
      <c r="L681" s="155"/>
    </row>
    <row r="682" spans="12:12" x14ac:dyDescent="0.35">
      <c r="L682" s="155"/>
    </row>
    <row r="683" spans="12:12" x14ac:dyDescent="0.35">
      <c r="L683" s="155"/>
    </row>
    <row r="684" spans="12:12" x14ac:dyDescent="0.35">
      <c r="L684" s="155"/>
    </row>
    <row r="685" spans="12:12" x14ac:dyDescent="0.35">
      <c r="L685" s="155"/>
    </row>
    <row r="686" spans="12:12" x14ac:dyDescent="0.35">
      <c r="L686" s="155"/>
    </row>
    <row r="687" spans="12:12" x14ac:dyDescent="0.35">
      <c r="L687" s="155"/>
    </row>
    <row r="688" spans="12:12" x14ac:dyDescent="0.35">
      <c r="L688" s="155"/>
    </row>
    <row r="689" spans="12:12" x14ac:dyDescent="0.35">
      <c r="L689" s="155"/>
    </row>
    <row r="690" spans="12:12" x14ac:dyDescent="0.35">
      <c r="L690" s="155"/>
    </row>
    <row r="691" spans="12:12" x14ac:dyDescent="0.35">
      <c r="L691" s="155"/>
    </row>
    <row r="692" spans="12:12" x14ac:dyDescent="0.35">
      <c r="L692" s="155"/>
    </row>
    <row r="693" spans="12:12" x14ac:dyDescent="0.35">
      <c r="L693" s="155"/>
    </row>
    <row r="694" spans="12:12" x14ac:dyDescent="0.35">
      <c r="L694" s="155"/>
    </row>
    <row r="695" spans="12:12" x14ac:dyDescent="0.35">
      <c r="L695" s="155"/>
    </row>
    <row r="696" spans="12:12" x14ac:dyDescent="0.35">
      <c r="L696" s="155"/>
    </row>
    <row r="697" spans="12:12" x14ac:dyDescent="0.35">
      <c r="L697" s="155"/>
    </row>
    <row r="698" spans="12:12" x14ac:dyDescent="0.35">
      <c r="L698" s="155"/>
    </row>
    <row r="699" spans="12:12" x14ac:dyDescent="0.35">
      <c r="L699" s="155"/>
    </row>
    <row r="700" spans="12:12" x14ac:dyDescent="0.35">
      <c r="L700" s="155"/>
    </row>
    <row r="701" spans="12:12" x14ac:dyDescent="0.35">
      <c r="L701" s="155"/>
    </row>
    <row r="702" spans="12:12" x14ac:dyDescent="0.35">
      <c r="L702" s="155"/>
    </row>
    <row r="703" spans="12:12" x14ac:dyDescent="0.35">
      <c r="L703" s="155"/>
    </row>
    <row r="704" spans="12:12" x14ac:dyDescent="0.35">
      <c r="L704" s="155"/>
    </row>
    <row r="705" spans="12:12" x14ac:dyDescent="0.35">
      <c r="L705" s="155"/>
    </row>
    <row r="706" spans="12:12" x14ac:dyDescent="0.35">
      <c r="L706" s="155"/>
    </row>
    <row r="707" spans="12:12" x14ac:dyDescent="0.35">
      <c r="L707" s="155"/>
    </row>
    <row r="708" spans="12:12" x14ac:dyDescent="0.35">
      <c r="L708" s="155"/>
    </row>
    <row r="709" spans="12:12" x14ac:dyDescent="0.35">
      <c r="L709" s="155"/>
    </row>
    <row r="710" spans="12:12" x14ac:dyDescent="0.35">
      <c r="L710" s="155"/>
    </row>
    <row r="711" spans="12:12" x14ac:dyDescent="0.35">
      <c r="L711" s="155"/>
    </row>
    <row r="712" spans="12:12" x14ac:dyDescent="0.35">
      <c r="L712" s="155"/>
    </row>
    <row r="713" spans="12:12" x14ac:dyDescent="0.35">
      <c r="L713" s="155"/>
    </row>
    <row r="714" spans="12:12" x14ac:dyDescent="0.35">
      <c r="L714" s="155"/>
    </row>
    <row r="715" spans="12:12" x14ac:dyDescent="0.35">
      <c r="L715" s="155"/>
    </row>
    <row r="716" spans="12:12" x14ac:dyDescent="0.35">
      <c r="L716" s="155"/>
    </row>
    <row r="717" spans="12:12" x14ac:dyDescent="0.35">
      <c r="L717" s="155"/>
    </row>
    <row r="718" spans="12:12" x14ac:dyDescent="0.35">
      <c r="L718" s="155"/>
    </row>
    <row r="719" spans="12:12" x14ac:dyDescent="0.35">
      <c r="L719" s="155"/>
    </row>
    <row r="720" spans="12:12" x14ac:dyDescent="0.35">
      <c r="L720" s="155"/>
    </row>
    <row r="721" spans="12:12" x14ac:dyDescent="0.35">
      <c r="L721" s="155"/>
    </row>
    <row r="722" spans="12:12" x14ac:dyDescent="0.35">
      <c r="L722" s="155"/>
    </row>
    <row r="723" spans="12:12" x14ac:dyDescent="0.35">
      <c r="L723" s="155"/>
    </row>
    <row r="724" spans="12:12" x14ac:dyDescent="0.35">
      <c r="L724" s="155"/>
    </row>
    <row r="725" spans="12:12" x14ac:dyDescent="0.35">
      <c r="L725" s="155"/>
    </row>
    <row r="726" spans="12:12" x14ac:dyDescent="0.35">
      <c r="L726" s="155"/>
    </row>
    <row r="727" spans="12:12" x14ac:dyDescent="0.35">
      <c r="L727" s="155"/>
    </row>
    <row r="728" spans="12:12" x14ac:dyDescent="0.35">
      <c r="L728" s="155"/>
    </row>
    <row r="729" spans="12:12" x14ac:dyDescent="0.35">
      <c r="L729" s="155"/>
    </row>
    <row r="730" spans="12:12" x14ac:dyDescent="0.35">
      <c r="L730" s="155"/>
    </row>
    <row r="731" spans="12:12" x14ac:dyDescent="0.35">
      <c r="L731" s="155"/>
    </row>
    <row r="732" spans="12:12" x14ac:dyDescent="0.35">
      <c r="L732" s="155"/>
    </row>
    <row r="733" spans="12:12" x14ac:dyDescent="0.35">
      <c r="L733" s="155"/>
    </row>
    <row r="734" spans="12:12" x14ac:dyDescent="0.35">
      <c r="L734" s="155"/>
    </row>
    <row r="735" spans="12:12" x14ac:dyDescent="0.35">
      <c r="L735" s="155"/>
    </row>
    <row r="736" spans="12:12" x14ac:dyDescent="0.35">
      <c r="L736" s="155"/>
    </row>
    <row r="737" spans="12:12" x14ac:dyDescent="0.35">
      <c r="L737" s="155"/>
    </row>
    <row r="738" spans="12:12" x14ac:dyDescent="0.35">
      <c r="L738" s="155"/>
    </row>
    <row r="739" spans="12:12" x14ac:dyDescent="0.35">
      <c r="L739" s="155"/>
    </row>
    <row r="740" spans="12:12" x14ac:dyDescent="0.35">
      <c r="L740" s="155"/>
    </row>
    <row r="741" spans="12:12" x14ac:dyDescent="0.35">
      <c r="L741" s="155"/>
    </row>
    <row r="742" spans="12:12" x14ac:dyDescent="0.35">
      <c r="L742" s="155"/>
    </row>
    <row r="743" spans="12:12" x14ac:dyDescent="0.35">
      <c r="L743" s="155"/>
    </row>
    <row r="744" spans="12:12" x14ac:dyDescent="0.35">
      <c r="L744" s="155"/>
    </row>
    <row r="745" spans="12:12" x14ac:dyDescent="0.35">
      <c r="L745" s="155"/>
    </row>
    <row r="746" spans="12:12" x14ac:dyDescent="0.35">
      <c r="L746" s="155"/>
    </row>
    <row r="747" spans="12:12" x14ac:dyDescent="0.35">
      <c r="L747" s="155"/>
    </row>
    <row r="748" spans="12:12" x14ac:dyDescent="0.35">
      <c r="L748" s="155"/>
    </row>
    <row r="749" spans="12:12" x14ac:dyDescent="0.35">
      <c r="L749" s="155"/>
    </row>
    <row r="750" spans="12:12" x14ac:dyDescent="0.35">
      <c r="L750" s="155"/>
    </row>
    <row r="751" spans="12:12" x14ac:dyDescent="0.35">
      <c r="L751" s="155"/>
    </row>
    <row r="752" spans="12:12" x14ac:dyDescent="0.35">
      <c r="L752" s="155"/>
    </row>
    <row r="753" spans="1:24" x14ac:dyDescent="0.35">
      <c r="L753" s="155"/>
    </row>
    <row r="754" spans="1:24" x14ac:dyDescent="0.35">
      <c r="L754" s="155"/>
    </row>
    <row r="755" spans="1:24" x14ac:dyDescent="0.35">
      <c r="L755" s="155"/>
    </row>
    <row r="756" spans="1:24" x14ac:dyDescent="0.35">
      <c r="L756" s="155"/>
    </row>
    <row r="757" spans="1:24" x14ac:dyDescent="0.35">
      <c r="L757" s="155"/>
    </row>
    <row r="758" spans="1:24" x14ac:dyDescent="0.35">
      <c r="L758" s="155"/>
    </row>
    <row r="759" spans="1:24" x14ac:dyDescent="0.35">
      <c r="L759" s="155"/>
    </row>
    <row r="760" spans="1:24" x14ac:dyDescent="0.35">
      <c r="L760" s="155"/>
    </row>
    <row r="761" spans="1:24" x14ac:dyDescent="0.35">
      <c r="L761" s="155"/>
    </row>
    <row r="762" spans="1:24" x14ac:dyDescent="0.35">
      <c r="L762" s="155"/>
    </row>
    <row r="763" spans="1:24" x14ac:dyDescent="0.35">
      <c r="L763" s="155"/>
    </row>
    <row r="764" spans="1:24" x14ac:dyDescent="0.35">
      <c r="L764" s="155"/>
    </row>
    <row r="765" spans="1:24" x14ac:dyDescent="0.35">
      <c r="L765" s="155"/>
    </row>
    <row r="766" spans="1:24" s="155" customFormat="1" x14ac:dyDescent="0.35">
      <c r="A766" s="163"/>
      <c r="B766" s="153"/>
      <c r="C766" s="153"/>
      <c r="D766" s="153"/>
      <c r="E766" s="153"/>
      <c r="F766" s="153"/>
      <c r="G766" s="153"/>
      <c r="H766" s="153"/>
      <c r="I766" s="153"/>
      <c r="J766" s="153"/>
      <c r="K766" s="153"/>
      <c r="N766" s="153"/>
      <c r="O766" s="153"/>
      <c r="P766" s="153"/>
      <c r="Q766" s="153"/>
      <c r="R766" s="153"/>
      <c r="S766" s="156"/>
      <c r="T766" s="153"/>
      <c r="U766" s="153"/>
      <c r="V766" s="153"/>
      <c r="W766" s="153"/>
      <c r="X766" s="153"/>
    </row>
    <row r="767" spans="1:24" s="155" customFormat="1" x14ac:dyDescent="0.35">
      <c r="A767" s="163"/>
      <c r="B767" s="153"/>
      <c r="C767" s="153"/>
      <c r="D767" s="153"/>
      <c r="E767" s="153"/>
      <c r="F767" s="153"/>
      <c r="G767" s="153"/>
      <c r="H767" s="153"/>
      <c r="I767" s="153"/>
      <c r="J767" s="153"/>
      <c r="K767" s="153"/>
      <c r="N767" s="153"/>
      <c r="O767" s="153"/>
      <c r="P767" s="153"/>
      <c r="Q767" s="153"/>
      <c r="R767" s="153"/>
      <c r="S767" s="156"/>
      <c r="T767" s="153"/>
      <c r="U767" s="153"/>
      <c r="V767" s="153"/>
      <c r="W767" s="153"/>
      <c r="X767" s="153"/>
    </row>
    <row r="768" spans="1:24" s="155" customFormat="1" x14ac:dyDescent="0.35">
      <c r="A768" s="163"/>
      <c r="B768" s="153"/>
      <c r="C768" s="153"/>
      <c r="D768" s="153"/>
      <c r="E768" s="153"/>
      <c r="F768" s="153"/>
      <c r="G768" s="153"/>
      <c r="H768" s="153"/>
      <c r="I768" s="153"/>
      <c r="J768" s="153"/>
      <c r="K768" s="153"/>
      <c r="N768" s="153"/>
      <c r="O768" s="153"/>
      <c r="P768" s="153"/>
      <c r="Q768" s="153"/>
      <c r="R768" s="153"/>
      <c r="S768" s="156"/>
      <c r="T768" s="153"/>
      <c r="U768" s="153"/>
      <c r="V768" s="153"/>
      <c r="W768" s="153"/>
      <c r="X768" s="153"/>
    </row>
    <row r="769" spans="1:24" s="155" customFormat="1" x14ac:dyDescent="0.35">
      <c r="A769" s="163"/>
      <c r="B769" s="153"/>
      <c r="C769" s="153"/>
      <c r="D769" s="153"/>
      <c r="E769" s="153"/>
      <c r="F769" s="153"/>
      <c r="G769" s="153"/>
      <c r="H769" s="153"/>
      <c r="I769" s="153"/>
      <c r="J769" s="153"/>
      <c r="K769" s="153"/>
      <c r="N769" s="153"/>
      <c r="O769" s="153"/>
      <c r="P769" s="153"/>
      <c r="Q769" s="153"/>
      <c r="R769" s="153"/>
      <c r="S769" s="156"/>
      <c r="T769" s="153"/>
      <c r="U769" s="153"/>
      <c r="V769" s="153"/>
      <c r="W769" s="153"/>
      <c r="X769" s="153"/>
    </row>
    <row r="770" spans="1:24" s="155" customFormat="1" x14ac:dyDescent="0.35">
      <c r="A770" s="163"/>
      <c r="B770" s="153"/>
      <c r="C770" s="153"/>
      <c r="D770" s="153"/>
      <c r="E770" s="153"/>
      <c r="F770" s="153"/>
      <c r="G770" s="153"/>
      <c r="H770" s="153"/>
      <c r="I770" s="153"/>
      <c r="J770" s="153"/>
      <c r="K770" s="153"/>
      <c r="N770" s="153"/>
      <c r="O770" s="153"/>
      <c r="P770" s="153"/>
      <c r="Q770" s="153"/>
      <c r="R770" s="153"/>
      <c r="S770" s="156"/>
      <c r="T770" s="153"/>
      <c r="U770" s="153"/>
      <c r="V770" s="153"/>
      <c r="W770" s="153"/>
      <c r="X770" s="153"/>
    </row>
    <row r="771" spans="1:24" s="155" customFormat="1" x14ac:dyDescent="0.35">
      <c r="A771" s="163"/>
      <c r="B771" s="153"/>
      <c r="C771" s="153"/>
      <c r="D771" s="153"/>
      <c r="E771" s="153"/>
      <c r="F771" s="153"/>
      <c r="G771" s="153"/>
      <c r="H771" s="153"/>
      <c r="I771" s="153"/>
      <c r="J771" s="153"/>
      <c r="K771" s="153"/>
      <c r="N771" s="153"/>
      <c r="O771" s="153"/>
      <c r="P771" s="153"/>
      <c r="Q771" s="153"/>
      <c r="R771" s="153"/>
      <c r="S771" s="156"/>
      <c r="T771" s="153"/>
      <c r="U771" s="153"/>
      <c r="V771" s="153"/>
      <c r="W771" s="153"/>
      <c r="X771" s="153"/>
    </row>
    <row r="772" spans="1:24" s="155" customFormat="1" x14ac:dyDescent="0.35">
      <c r="A772" s="163"/>
      <c r="B772" s="153"/>
      <c r="C772" s="153"/>
      <c r="D772" s="153"/>
      <c r="E772" s="153"/>
      <c r="F772" s="153"/>
      <c r="G772" s="153"/>
      <c r="H772" s="153"/>
      <c r="I772" s="153"/>
      <c r="J772" s="153"/>
      <c r="K772" s="153"/>
      <c r="N772" s="153"/>
      <c r="O772" s="153"/>
      <c r="P772" s="153"/>
      <c r="Q772" s="153"/>
      <c r="R772" s="153"/>
      <c r="S772" s="156"/>
      <c r="T772" s="153"/>
      <c r="U772" s="153"/>
      <c r="V772" s="153"/>
      <c r="W772" s="153"/>
      <c r="X772" s="153"/>
    </row>
    <row r="773" spans="1:24" s="155" customFormat="1" x14ac:dyDescent="0.35">
      <c r="A773" s="163"/>
      <c r="B773" s="153"/>
      <c r="C773" s="153"/>
      <c r="D773" s="153"/>
      <c r="E773" s="153"/>
      <c r="F773" s="153"/>
      <c r="G773" s="153"/>
      <c r="H773" s="153"/>
      <c r="I773" s="153"/>
      <c r="J773" s="153"/>
      <c r="K773" s="153"/>
      <c r="N773" s="153"/>
      <c r="O773" s="153"/>
      <c r="P773" s="153"/>
      <c r="Q773" s="153"/>
      <c r="R773" s="153"/>
      <c r="S773" s="156"/>
      <c r="T773" s="153"/>
      <c r="U773" s="153"/>
      <c r="V773" s="153"/>
      <c r="W773" s="153"/>
      <c r="X773" s="153"/>
    </row>
    <row r="774" spans="1:24" s="155" customFormat="1" x14ac:dyDescent="0.35">
      <c r="A774" s="163"/>
      <c r="B774" s="153"/>
      <c r="C774" s="153"/>
      <c r="D774" s="153"/>
      <c r="E774" s="153"/>
      <c r="F774" s="153"/>
      <c r="G774" s="153"/>
      <c r="H774" s="153"/>
      <c r="I774" s="153"/>
      <c r="J774" s="153"/>
      <c r="K774" s="153"/>
      <c r="N774" s="153"/>
      <c r="O774" s="153"/>
      <c r="P774" s="153"/>
      <c r="Q774" s="153"/>
      <c r="R774" s="153"/>
      <c r="S774" s="156"/>
      <c r="T774" s="153"/>
      <c r="U774" s="153"/>
      <c r="V774" s="153"/>
      <c r="W774" s="153"/>
      <c r="X774" s="153"/>
    </row>
    <row r="775" spans="1:24" s="155" customFormat="1" x14ac:dyDescent="0.35">
      <c r="A775" s="163"/>
      <c r="B775" s="153"/>
      <c r="C775" s="153"/>
      <c r="D775" s="153"/>
      <c r="E775" s="153"/>
      <c r="F775" s="153"/>
      <c r="G775" s="153"/>
      <c r="H775" s="153"/>
      <c r="I775" s="153"/>
      <c r="J775" s="153"/>
      <c r="K775" s="153"/>
      <c r="N775" s="153"/>
      <c r="O775" s="153"/>
      <c r="P775" s="153"/>
      <c r="Q775" s="153"/>
      <c r="R775" s="153"/>
      <c r="S775" s="156"/>
      <c r="T775" s="153"/>
      <c r="U775" s="153"/>
      <c r="V775" s="153"/>
      <c r="W775" s="153"/>
      <c r="X775" s="153"/>
    </row>
    <row r="776" spans="1:24" s="155" customFormat="1" x14ac:dyDescent="0.35">
      <c r="A776" s="163"/>
      <c r="B776" s="153"/>
      <c r="C776" s="153"/>
      <c r="D776" s="153"/>
      <c r="E776" s="153"/>
      <c r="F776" s="153"/>
      <c r="G776" s="153"/>
      <c r="H776" s="153"/>
      <c r="I776" s="153"/>
      <c r="J776" s="153"/>
      <c r="K776" s="153"/>
      <c r="N776" s="153"/>
      <c r="O776" s="153"/>
      <c r="P776" s="153"/>
      <c r="Q776" s="153"/>
      <c r="R776" s="153"/>
      <c r="S776" s="156"/>
      <c r="T776" s="153"/>
      <c r="U776" s="153"/>
      <c r="V776" s="153"/>
      <c r="W776" s="153"/>
      <c r="X776" s="153"/>
    </row>
    <row r="777" spans="1:24" s="155" customFormat="1" x14ac:dyDescent="0.35">
      <c r="A777" s="163"/>
      <c r="B777" s="153"/>
      <c r="C777" s="153"/>
      <c r="D777" s="153"/>
      <c r="E777" s="153"/>
      <c r="F777" s="153"/>
      <c r="G777" s="153"/>
      <c r="H777" s="153"/>
      <c r="I777" s="153"/>
      <c r="J777" s="153"/>
      <c r="K777" s="153"/>
      <c r="N777" s="153"/>
      <c r="O777" s="153"/>
      <c r="P777" s="153"/>
      <c r="Q777" s="153"/>
      <c r="R777" s="153"/>
      <c r="S777" s="156"/>
      <c r="T777" s="153"/>
      <c r="U777" s="153"/>
      <c r="V777" s="153"/>
      <c r="W777" s="153"/>
      <c r="X777" s="153"/>
    </row>
    <row r="778" spans="1:24" s="155" customFormat="1" x14ac:dyDescent="0.35">
      <c r="A778" s="163"/>
      <c r="B778" s="153"/>
      <c r="C778" s="153"/>
      <c r="D778" s="153"/>
      <c r="E778" s="153"/>
      <c r="F778" s="153"/>
      <c r="G778" s="153"/>
      <c r="H778" s="153"/>
      <c r="I778" s="153"/>
      <c r="J778" s="153"/>
      <c r="K778" s="153"/>
      <c r="N778" s="153"/>
      <c r="O778" s="153"/>
      <c r="P778" s="153"/>
      <c r="Q778" s="153"/>
      <c r="R778" s="153"/>
      <c r="S778" s="156"/>
      <c r="T778" s="153"/>
      <c r="U778" s="153"/>
      <c r="V778" s="153"/>
      <c r="W778" s="153"/>
      <c r="X778" s="153"/>
    </row>
    <row r="779" spans="1:24" s="155" customFormat="1" x14ac:dyDescent="0.35">
      <c r="A779" s="163"/>
      <c r="B779" s="153"/>
      <c r="C779" s="153"/>
      <c r="D779" s="153"/>
      <c r="E779" s="153"/>
      <c r="F779" s="153"/>
      <c r="G779" s="153"/>
      <c r="H779" s="153"/>
      <c r="I779" s="153"/>
      <c r="J779" s="153"/>
      <c r="K779" s="153"/>
      <c r="N779" s="153"/>
      <c r="O779" s="153"/>
      <c r="P779" s="153"/>
      <c r="Q779" s="153"/>
      <c r="R779" s="153"/>
      <c r="S779" s="156"/>
      <c r="T779" s="153"/>
      <c r="U779" s="153"/>
      <c r="V779" s="153"/>
      <c r="W779" s="153"/>
      <c r="X779" s="153"/>
    </row>
    <row r="780" spans="1:24" s="155" customFormat="1" x14ac:dyDescent="0.35">
      <c r="A780" s="163"/>
      <c r="B780" s="153"/>
      <c r="C780" s="153"/>
      <c r="D780" s="153"/>
      <c r="E780" s="153"/>
      <c r="F780" s="153"/>
      <c r="G780" s="153"/>
      <c r="H780" s="153"/>
      <c r="I780" s="153"/>
      <c r="J780" s="153"/>
      <c r="K780" s="153"/>
      <c r="N780" s="153"/>
      <c r="O780" s="153"/>
      <c r="P780" s="153"/>
      <c r="Q780" s="153"/>
      <c r="R780" s="153"/>
      <c r="S780" s="156"/>
      <c r="T780" s="153"/>
      <c r="U780" s="153"/>
      <c r="V780" s="153"/>
      <c r="W780" s="153"/>
      <c r="X780" s="153"/>
    </row>
    <row r="781" spans="1:24" s="155" customFormat="1" x14ac:dyDescent="0.35">
      <c r="A781" s="163"/>
      <c r="B781" s="153"/>
      <c r="C781" s="153"/>
      <c r="D781" s="153"/>
      <c r="E781" s="153"/>
      <c r="F781" s="153"/>
      <c r="G781" s="153"/>
      <c r="H781" s="153"/>
      <c r="I781" s="153"/>
      <c r="J781" s="153"/>
      <c r="K781" s="153"/>
      <c r="N781" s="153"/>
      <c r="O781" s="153"/>
      <c r="P781" s="153"/>
      <c r="Q781" s="153"/>
      <c r="R781" s="153"/>
      <c r="S781" s="156"/>
      <c r="T781" s="153"/>
      <c r="U781" s="153"/>
      <c r="V781" s="153"/>
      <c r="W781" s="153"/>
      <c r="X781" s="153"/>
    </row>
    <row r="782" spans="1:24" s="155" customFormat="1" x14ac:dyDescent="0.35">
      <c r="A782" s="163"/>
      <c r="B782" s="153"/>
      <c r="C782" s="153"/>
      <c r="D782" s="153"/>
      <c r="E782" s="153"/>
      <c r="F782" s="153"/>
      <c r="G782" s="153"/>
      <c r="H782" s="153"/>
      <c r="I782" s="153"/>
      <c r="J782" s="153"/>
      <c r="K782" s="153"/>
      <c r="N782" s="153"/>
      <c r="O782" s="153"/>
      <c r="P782" s="153"/>
      <c r="Q782" s="153"/>
      <c r="R782" s="153"/>
      <c r="S782" s="156"/>
      <c r="T782" s="153"/>
      <c r="U782" s="153"/>
      <c r="V782" s="153"/>
      <c r="W782" s="153"/>
      <c r="X782" s="153"/>
    </row>
    <row r="783" spans="1:24" s="155" customFormat="1" x14ac:dyDescent="0.35">
      <c r="A783" s="163"/>
      <c r="B783" s="153"/>
      <c r="C783" s="153"/>
      <c r="D783" s="153"/>
      <c r="E783" s="153"/>
      <c r="F783" s="153"/>
      <c r="G783" s="153"/>
      <c r="H783" s="153"/>
      <c r="I783" s="153"/>
      <c r="J783" s="153"/>
      <c r="K783" s="153"/>
      <c r="N783" s="153"/>
      <c r="O783" s="153"/>
      <c r="P783" s="153"/>
      <c r="Q783" s="153"/>
      <c r="R783" s="153"/>
      <c r="S783" s="156"/>
      <c r="T783" s="153"/>
      <c r="U783" s="153"/>
      <c r="V783" s="153"/>
      <c r="W783" s="153"/>
      <c r="X783" s="153"/>
    </row>
    <row r="784" spans="1:24" s="155" customFormat="1" x14ac:dyDescent="0.35">
      <c r="A784" s="163"/>
      <c r="B784" s="153"/>
      <c r="C784" s="153"/>
      <c r="D784" s="153"/>
      <c r="E784" s="153"/>
      <c r="F784" s="153"/>
      <c r="G784" s="153"/>
      <c r="H784" s="153"/>
      <c r="I784" s="153"/>
      <c r="J784" s="153"/>
      <c r="K784" s="153"/>
      <c r="N784" s="153"/>
      <c r="O784" s="153"/>
      <c r="P784" s="153"/>
      <c r="Q784" s="153"/>
      <c r="R784" s="153"/>
      <c r="S784" s="156"/>
      <c r="T784" s="153"/>
      <c r="U784" s="153"/>
      <c r="V784" s="153"/>
      <c r="W784" s="153"/>
      <c r="X784" s="153"/>
    </row>
    <row r="785" spans="1:24" s="155" customFormat="1" x14ac:dyDescent="0.35">
      <c r="A785" s="163"/>
      <c r="B785" s="153"/>
      <c r="C785" s="153"/>
      <c r="D785" s="153"/>
      <c r="E785" s="153"/>
      <c r="F785" s="153"/>
      <c r="G785" s="153"/>
      <c r="H785" s="153"/>
      <c r="I785" s="153"/>
      <c r="J785" s="153"/>
      <c r="K785" s="153"/>
      <c r="N785" s="153"/>
      <c r="O785" s="153"/>
      <c r="P785" s="153"/>
      <c r="Q785" s="153"/>
      <c r="R785" s="153"/>
      <c r="S785" s="156"/>
      <c r="T785" s="153"/>
      <c r="U785" s="153"/>
      <c r="V785" s="153"/>
      <c r="W785" s="153"/>
      <c r="X785" s="153"/>
    </row>
    <row r="786" spans="1:24" s="155" customFormat="1" x14ac:dyDescent="0.35">
      <c r="A786" s="163"/>
      <c r="B786" s="153"/>
      <c r="C786" s="153"/>
      <c r="D786" s="153"/>
      <c r="E786" s="153"/>
      <c r="F786" s="153"/>
      <c r="G786" s="153"/>
      <c r="H786" s="153"/>
      <c r="I786" s="153"/>
      <c r="J786" s="153"/>
      <c r="K786" s="153"/>
      <c r="N786" s="153"/>
      <c r="O786" s="153"/>
      <c r="P786" s="153"/>
      <c r="Q786" s="153"/>
      <c r="R786" s="153"/>
      <c r="S786" s="156"/>
      <c r="T786" s="153"/>
      <c r="U786" s="153"/>
      <c r="V786" s="153"/>
      <c r="W786" s="153"/>
      <c r="X786" s="153"/>
    </row>
    <row r="787" spans="1:24" s="155" customFormat="1" x14ac:dyDescent="0.35">
      <c r="A787" s="163"/>
      <c r="B787" s="153"/>
      <c r="C787" s="153"/>
      <c r="D787" s="153"/>
      <c r="E787" s="153"/>
      <c r="F787" s="153"/>
      <c r="G787" s="153"/>
      <c r="H787" s="153"/>
      <c r="I787" s="153"/>
      <c r="J787" s="153"/>
      <c r="K787" s="153"/>
      <c r="N787" s="153"/>
      <c r="O787" s="153"/>
      <c r="P787" s="153"/>
      <c r="Q787" s="153"/>
      <c r="R787" s="153"/>
      <c r="S787" s="156"/>
      <c r="T787" s="153"/>
      <c r="U787" s="153"/>
      <c r="V787" s="153"/>
      <c r="W787" s="153"/>
      <c r="X787" s="153"/>
    </row>
    <row r="788" spans="1:24" s="155" customFormat="1" x14ac:dyDescent="0.35">
      <c r="A788" s="163"/>
      <c r="B788" s="153"/>
      <c r="C788" s="153"/>
      <c r="D788" s="153"/>
      <c r="E788" s="153"/>
      <c r="F788" s="153"/>
      <c r="G788" s="153"/>
      <c r="H788" s="153"/>
      <c r="I788" s="153"/>
      <c r="J788" s="153"/>
      <c r="K788" s="153"/>
      <c r="N788" s="153"/>
      <c r="O788" s="153"/>
      <c r="P788" s="153"/>
      <c r="Q788" s="153"/>
      <c r="R788" s="153"/>
      <c r="S788" s="156"/>
      <c r="T788" s="153"/>
      <c r="U788" s="153"/>
      <c r="V788" s="153"/>
      <c r="W788" s="153"/>
      <c r="X788" s="153"/>
    </row>
    <row r="789" spans="1:24" s="155" customFormat="1" x14ac:dyDescent="0.35">
      <c r="A789" s="163"/>
      <c r="B789" s="153"/>
      <c r="C789" s="153"/>
      <c r="D789" s="153"/>
      <c r="E789" s="153"/>
      <c r="F789" s="153"/>
      <c r="G789" s="153"/>
      <c r="H789" s="153"/>
      <c r="I789" s="153"/>
      <c r="J789" s="153"/>
      <c r="K789" s="153"/>
      <c r="N789" s="153"/>
      <c r="O789" s="153"/>
      <c r="P789" s="153"/>
      <c r="Q789" s="153"/>
      <c r="R789" s="153"/>
      <c r="S789" s="156"/>
      <c r="T789" s="153"/>
      <c r="U789" s="153"/>
      <c r="V789" s="153"/>
      <c r="W789" s="153"/>
      <c r="X789" s="153"/>
    </row>
    <row r="790" spans="1:24" s="155" customFormat="1" x14ac:dyDescent="0.35">
      <c r="A790" s="163"/>
      <c r="B790" s="153"/>
      <c r="C790" s="153"/>
      <c r="D790" s="153"/>
      <c r="E790" s="153"/>
      <c r="F790" s="153"/>
      <c r="G790" s="153"/>
      <c r="H790" s="153"/>
      <c r="I790" s="153"/>
      <c r="J790" s="153"/>
      <c r="K790" s="153"/>
      <c r="N790" s="153"/>
      <c r="O790" s="153"/>
      <c r="P790" s="153"/>
      <c r="Q790" s="153"/>
      <c r="R790" s="153"/>
      <c r="S790" s="156"/>
      <c r="T790" s="153"/>
      <c r="U790" s="153"/>
      <c r="V790" s="153"/>
      <c r="W790" s="153"/>
      <c r="X790" s="153"/>
    </row>
    <row r="791" spans="1:24" s="155" customFormat="1" x14ac:dyDescent="0.35">
      <c r="A791" s="163"/>
      <c r="B791" s="153"/>
      <c r="C791" s="153"/>
      <c r="D791" s="153"/>
      <c r="E791" s="153"/>
      <c r="F791" s="153"/>
      <c r="G791" s="153"/>
      <c r="H791" s="153"/>
      <c r="I791" s="153"/>
      <c r="J791" s="153"/>
      <c r="K791" s="153"/>
      <c r="N791" s="153"/>
      <c r="O791" s="153"/>
      <c r="P791" s="153"/>
      <c r="Q791" s="153"/>
      <c r="R791" s="153"/>
      <c r="S791" s="156"/>
      <c r="T791" s="153"/>
      <c r="U791" s="153"/>
      <c r="V791" s="153"/>
      <c r="W791" s="153"/>
      <c r="X791" s="153"/>
    </row>
    <row r="792" spans="1:24" s="155" customFormat="1" x14ac:dyDescent="0.35">
      <c r="A792" s="163"/>
      <c r="B792" s="153"/>
      <c r="C792" s="153"/>
      <c r="D792" s="153"/>
      <c r="E792" s="153"/>
      <c r="F792" s="153"/>
      <c r="G792" s="153"/>
      <c r="H792" s="153"/>
      <c r="I792" s="153"/>
      <c r="J792" s="153"/>
      <c r="K792" s="153"/>
      <c r="N792" s="153"/>
      <c r="O792" s="153"/>
      <c r="P792" s="153"/>
      <c r="Q792" s="153"/>
      <c r="R792" s="153"/>
      <c r="S792" s="156"/>
      <c r="T792" s="153"/>
      <c r="U792" s="153"/>
      <c r="V792" s="153"/>
      <c r="W792" s="153"/>
      <c r="X792" s="153"/>
    </row>
    <row r="793" spans="1:24" s="155" customFormat="1" x14ac:dyDescent="0.35">
      <c r="A793" s="163"/>
      <c r="B793" s="153"/>
      <c r="C793" s="153"/>
      <c r="D793" s="153"/>
      <c r="E793" s="153"/>
      <c r="F793" s="153"/>
      <c r="G793" s="153"/>
      <c r="H793" s="153"/>
      <c r="I793" s="153"/>
      <c r="J793" s="153"/>
      <c r="K793" s="153"/>
      <c r="N793" s="153"/>
      <c r="O793" s="153"/>
      <c r="P793" s="153"/>
      <c r="Q793" s="153"/>
      <c r="R793" s="153"/>
      <c r="S793" s="156"/>
      <c r="T793" s="153"/>
      <c r="U793" s="153"/>
      <c r="V793" s="153"/>
      <c r="W793" s="153"/>
      <c r="X793" s="153"/>
    </row>
    <row r="794" spans="1:24" s="155" customFormat="1" x14ac:dyDescent="0.35">
      <c r="A794" s="163"/>
      <c r="B794" s="153"/>
      <c r="C794" s="153"/>
      <c r="D794" s="153"/>
      <c r="E794" s="153"/>
      <c r="F794" s="153"/>
      <c r="G794" s="153"/>
      <c r="H794" s="153"/>
      <c r="I794" s="153"/>
      <c r="J794" s="153"/>
      <c r="K794" s="153"/>
      <c r="N794" s="153"/>
      <c r="O794" s="153"/>
      <c r="P794" s="153"/>
      <c r="Q794" s="153"/>
      <c r="R794" s="153"/>
      <c r="S794" s="156"/>
      <c r="T794" s="153"/>
      <c r="U794" s="153"/>
      <c r="V794" s="153"/>
      <c r="W794" s="153"/>
      <c r="X794" s="153"/>
    </row>
    <row r="795" spans="1:24" s="155" customFormat="1" x14ac:dyDescent="0.35">
      <c r="A795" s="163"/>
      <c r="B795" s="153"/>
      <c r="C795" s="153"/>
      <c r="D795" s="153"/>
      <c r="E795" s="153"/>
      <c r="F795" s="153"/>
      <c r="G795" s="153"/>
      <c r="H795" s="153"/>
      <c r="I795" s="153"/>
      <c r="J795" s="153"/>
      <c r="K795" s="153"/>
      <c r="N795" s="153"/>
      <c r="O795" s="153"/>
      <c r="P795" s="153"/>
      <c r="Q795" s="153"/>
      <c r="R795" s="153"/>
      <c r="S795" s="156"/>
      <c r="T795" s="153"/>
      <c r="U795" s="153"/>
      <c r="V795" s="153"/>
      <c r="W795" s="153"/>
      <c r="X795" s="153"/>
    </row>
    <row r="796" spans="1:24" s="155" customFormat="1" x14ac:dyDescent="0.35">
      <c r="A796" s="163"/>
      <c r="B796" s="153"/>
      <c r="C796" s="153"/>
      <c r="D796" s="153"/>
      <c r="E796" s="153"/>
      <c r="F796" s="153"/>
      <c r="G796" s="153"/>
      <c r="H796" s="153"/>
      <c r="I796" s="153"/>
      <c r="J796" s="153"/>
      <c r="K796" s="153"/>
      <c r="N796" s="153"/>
      <c r="O796" s="153"/>
      <c r="P796" s="153"/>
      <c r="Q796" s="153"/>
      <c r="R796" s="153"/>
      <c r="S796" s="156"/>
      <c r="T796" s="153"/>
      <c r="U796" s="153"/>
      <c r="V796" s="153"/>
      <c r="W796" s="153"/>
      <c r="X796" s="153"/>
    </row>
    <row r="797" spans="1:24" s="155" customFormat="1" x14ac:dyDescent="0.35">
      <c r="A797" s="163"/>
      <c r="B797" s="153"/>
      <c r="C797" s="153"/>
      <c r="D797" s="153"/>
      <c r="E797" s="153"/>
      <c r="F797" s="153"/>
      <c r="G797" s="153"/>
      <c r="H797" s="153"/>
      <c r="I797" s="153"/>
      <c r="J797" s="153"/>
      <c r="K797" s="153"/>
      <c r="N797" s="153"/>
      <c r="O797" s="153"/>
      <c r="P797" s="153"/>
      <c r="Q797" s="153"/>
      <c r="R797" s="153"/>
      <c r="S797" s="156"/>
      <c r="T797" s="153"/>
      <c r="U797" s="153"/>
      <c r="V797" s="153"/>
      <c r="W797" s="153"/>
      <c r="X797" s="153"/>
    </row>
    <row r="798" spans="1:24" s="155" customFormat="1" x14ac:dyDescent="0.35">
      <c r="A798" s="163"/>
      <c r="B798" s="153"/>
      <c r="C798" s="153"/>
      <c r="D798" s="153"/>
      <c r="E798" s="153"/>
      <c r="F798" s="153"/>
      <c r="G798" s="153"/>
      <c r="H798" s="153"/>
      <c r="I798" s="153"/>
      <c r="J798" s="153"/>
      <c r="K798" s="153"/>
      <c r="N798" s="153"/>
      <c r="O798" s="153"/>
      <c r="P798" s="153"/>
      <c r="Q798" s="153"/>
      <c r="R798" s="153"/>
      <c r="S798" s="156"/>
      <c r="T798" s="153"/>
      <c r="U798" s="153"/>
      <c r="V798" s="153"/>
      <c r="W798" s="153"/>
      <c r="X798" s="153"/>
    </row>
    <row r="799" spans="1:24" s="155" customFormat="1" x14ac:dyDescent="0.35">
      <c r="A799" s="163"/>
      <c r="B799" s="153"/>
      <c r="C799" s="153"/>
      <c r="D799" s="153"/>
      <c r="E799" s="153"/>
      <c r="F799" s="153"/>
      <c r="G799" s="153"/>
      <c r="H799" s="153"/>
      <c r="I799" s="153"/>
      <c r="J799" s="153"/>
      <c r="K799" s="153"/>
      <c r="N799" s="153"/>
      <c r="O799" s="153"/>
      <c r="P799" s="153"/>
      <c r="Q799" s="153"/>
      <c r="R799" s="153"/>
      <c r="S799" s="156"/>
      <c r="T799" s="153"/>
      <c r="U799" s="153"/>
      <c r="V799" s="153"/>
      <c r="W799" s="153"/>
      <c r="X799" s="153"/>
    </row>
    <row r="800" spans="1:24" s="155" customFormat="1" x14ac:dyDescent="0.35">
      <c r="A800" s="163"/>
      <c r="B800" s="153"/>
      <c r="C800" s="153"/>
      <c r="D800" s="153"/>
      <c r="E800" s="153"/>
      <c r="F800" s="153"/>
      <c r="G800" s="153"/>
      <c r="H800" s="153"/>
      <c r="I800" s="153"/>
      <c r="J800" s="153"/>
      <c r="K800" s="153"/>
      <c r="N800" s="153"/>
      <c r="O800" s="153"/>
      <c r="P800" s="153"/>
      <c r="Q800" s="153"/>
      <c r="R800" s="153"/>
      <c r="S800" s="156"/>
      <c r="T800" s="153"/>
      <c r="U800" s="153"/>
      <c r="V800" s="153"/>
      <c r="W800" s="153"/>
      <c r="X800" s="153"/>
    </row>
    <row r="801" spans="1:24" s="155" customFormat="1" x14ac:dyDescent="0.35">
      <c r="A801" s="163"/>
      <c r="B801" s="153"/>
      <c r="C801" s="153"/>
      <c r="D801" s="153"/>
      <c r="E801" s="153"/>
      <c r="F801" s="153"/>
      <c r="G801" s="153"/>
      <c r="H801" s="153"/>
      <c r="I801" s="153"/>
      <c r="J801" s="153"/>
      <c r="K801" s="153"/>
      <c r="N801" s="153"/>
      <c r="O801" s="153"/>
      <c r="P801" s="153"/>
      <c r="Q801" s="153"/>
      <c r="R801" s="153"/>
      <c r="S801" s="156"/>
      <c r="T801" s="153"/>
      <c r="U801" s="153"/>
      <c r="V801" s="153"/>
      <c r="W801" s="153"/>
      <c r="X801" s="153"/>
    </row>
    <row r="802" spans="1:24" s="155" customFormat="1" x14ac:dyDescent="0.35">
      <c r="A802" s="163"/>
      <c r="B802" s="153"/>
      <c r="C802" s="153"/>
      <c r="D802" s="153"/>
      <c r="E802" s="153"/>
      <c r="F802" s="153"/>
      <c r="G802" s="153"/>
      <c r="H802" s="153"/>
      <c r="I802" s="153"/>
      <c r="J802" s="153"/>
      <c r="K802" s="153"/>
      <c r="N802" s="153"/>
      <c r="O802" s="153"/>
      <c r="P802" s="153"/>
      <c r="Q802" s="153"/>
      <c r="R802" s="153"/>
      <c r="S802" s="156"/>
      <c r="T802" s="153"/>
      <c r="U802" s="153"/>
      <c r="V802" s="153"/>
      <c r="W802" s="153"/>
      <c r="X802" s="153"/>
    </row>
    <row r="803" spans="1:24" s="155" customFormat="1" x14ac:dyDescent="0.35">
      <c r="A803" s="163"/>
      <c r="B803" s="153"/>
      <c r="C803" s="153"/>
      <c r="D803" s="153"/>
      <c r="E803" s="153"/>
      <c r="F803" s="153"/>
      <c r="G803" s="153"/>
      <c r="H803" s="153"/>
      <c r="I803" s="153"/>
      <c r="J803" s="153"/>
      <c r="K803" s="153"/>
      <c r="N803" s="153"/>
      <c r="O803" s="153"/>
      <c r="P803" s="153"/>
      <c r="Q803" s="153"/>
      <c r="R803" s="153"/>
      <c r="S803" s="156"/>
      <c r="T803" s="153"/>
      <c r="U803" s="153"/>
      <c r="V803" s="153"/>
      <c r="W803" s="153"/>
      <c r="X803" s="153"/>
    </row>
    <row r="804" spans="1:24" s="155" customFormat="1" x14ac:dyDescent="0.35">
      <c r="A804" s="163"/>
      <c r="B804" s="153"/>
      <c r="C804" s="153"/>
      <c r="D804" s="153"/>
      <c r="E804" s="153"/>
      <c r="F804" s="153"/>
      <c r="G804" s="153"/>
      <c r="H804" s="153"/>
      <c r="I804" s="153"/>
      <c r="J804" s="153"/>
      <c r="K804" s="153"/>
      <c r="N804" s="153"/>
      <c r="O804" s="153"/>
      <c r="P804" s="153"/>
      <c r="Q804" s="153"/>
      <c r="R804" s="153"/>
      <c r="S804" s="156"/>
      <c r="T804" s="153"/>
      <c r="U804" s="153"/>
      <c r="V804" s="153"/>
      <c r="W804" s="153"/>
      <c r="X804" s="153"/>
    </row>
    <row r="805" spans="1:24" s="155" customFormat="1" x14ac:dyDescent="0.35">
      <c r="A805" s="163"/>
      <c r="B805" s="153"/>
      <c r="C805" s="153"/>
      <c r="D805" s="153"/>
      <c r="E805" s="153"/>
      <c r="F805" s="153"/>
      <c r="G805" s="153"/>
      <c r="H805" s="153"/>
      <c r="I805" s="153"/>
      <c r="J805" s="153"/>
      <c r="K805" s="153"/>
      <c r="N805" s="153"/>
      <c r="O805" s="153"/>
      <c r="P805" s="153"/>
      <c r="Q805" s="153"/>
      <c r="R805" s="153"/>
      <c r="S805" s="156"/>
      <c r="T805" s="153"/>
      <c r="U805" s="153"/>
      <c r="V805" s="153"/>
      <c r="W805" s="153"/>
      <c r="X805" s="153"/>
    </row>
    <row r="806" spans="1:24" s="155" customFormat="1" x14ac:dyDescent="0.35">
      <c r="A806" s="163"/>
      <c r="B806" s="153"/>
      <c r="C806" s="153"/>
      <c r="D806" s="153"/>
      <c r="E806" s="153"/>
      <c r="F806" s="153"/>
      <c r="G806" s="153"/>
      <c r="H806" s="153"/>
      <c r="I806" s="153"/>
      <c r="J806" s="153"/>
      <c r="K806" s="153"/>
      <c r="N806" s="153"/>
      <c r="O806" s="153"/>
      <c r="P806" s="153"/>
      <c r="Q806" s="153"/>
      <c r="R806" s="153"/>
      <c r="S806" s="156"/>
      <c r="T806" s="153"/>
      <c r="U806" s="153"/>
      <c r="V806" s="153"/>
      <c r="W806" s="153"/>
      <c r="X806" s="153"/>
    </row>
    <row r="807" spans="1:24" s="155" customFormat="1" x14ac:dyDescent="0.35">
      <c r="A807" s="163"/>
      <c r="B807" s="153"/>
      <c r="C807" s="153"/>
      <c r="D807" s="153"/>
      <c r="E807" s="153"/>
      <c r="F807" s="153"/>
      <c r="G807" s="153"/>
      <c r="H807" s="153"/>
      <c r="I807" s="153"/>
      <c r="J807" s="153"/>
      <c r="K807" s="153"/>
      <c r="N807" s="153"/>
      <c r="O807" s="153"/>
      <c r="P807" s="153"/>
      <c r="Q807" s="153"/>
      <c r="R807" s="153"/>
      <c r="S807" s="156"/>
      <c r="T807" s="153"/>
      <c r="U807" s="153"/>
      <c r="V807" s="153"/>
      <c r="W807" s="153"/>
      <c r="X807" s="153"/>
    </row>
    <row r="808" spans="1:24" s="155" customFormat="1" x14ac:dyDescent="0.35">
      <c r="A808" s="163"/>
      <c r="B808" s="153"/>
      <c r="C808" s="153"/>
      <c r="D808" s="153"/>
      <c r="E808" s="153"/>
      <c r="F808" s="153"/>
      <c r="G808" s="153"/>
      <c r="H808" s="153"/>
      <c r="I808" s="153"/>
      <c r="J808" s="153"/>
      <c r="K808" s="153"/>
      <c r="N808" s="153"/>
      <c r="O808" s="153"/>
      <c r="P808" s="153"/>
      <c r="Q808" s="153"/>
      <c r="R808" s="153"/>
      <c r="S808" s="156"/>
      <c r="T808" s="153"/>
      <c r="U808" s="153"/>
      <c r="V808" s="153"/>
      <c r="W808" s="153"/>
      <c r="X808" s="153"/>
    </row>
    <row r="809" spans="1:24" s="155" customFormat="1" x14ac:dyDescent="0.35">
      <c r="A809" s="163"/>
      <c r="B809" s="153"/>
      <c r="C809" s="153"/>
      <c r="D809" s="153"/>
      <c r="E809" s="153"/>
      <c r="F809" s="153"/>
      <c r="G809" s="153"/>
      <c r="H809" s="153"/>
      <c r="I809" s="153"/>
      <c r="J809" s="153"/>
      <c r="K809" s="153"/>
      <c r="N809" s="153"/>
      <c r="O809" s="153"/>
      <c r="P809" s="153"/>
      <c r="Q809" s="153"/>
      <c r="R809" s="153"/>
      <c r="S809" s="156"/>
      <c r="T809" s="153"/>
      <c r="U809" s="153"/>
      <c r="V809" s="153"/>
      <c r="W809" s="153"/>
      <c r="X809" s="153"/>
    </row>
    <row r="810" spans="1:24" s="155" customFormat="1" x14ac:dyDescent="0.35">
      <c r="A810" s="163"/>
      <c r="B810" s="153"/>
      <c r="C810" s="153"/>
      <c r="D810" s="153"/>
      <c r="E810" s="153"/>
      <c r="F810" s="153"/>
      <c r="G810" s="153"/>
      <c r="H810" s="153"/>
      <c r="I810" s="153"/>
      <c r="J810" s="153"/>
      <c r="K810" s="153"/>
      <c r="N810" s="153"/>
      <c r="O810" s="153"/>
      <c r="P810" s="153"/>
      <c r="Q810" s="153"/>
      <c r="R810" s="153"/>
      <c r="S810" s="156"/>
      <c r="T810" s="153"/>
      <c r="U810" s="153"/>
      <c r="V810" s="153"/>
      <c r="W810" s="153"/>
      <c r="X810" s="153"/>
    </row>
    <row r="811" spans="1:24" s="155" customFormat="1" x14ac:dyDescent="0.35">
      <c r="A811" s="163"/>
      <c r="B811" s="153"/>
      <c r="C811" s="153"/>
      <c r="D811" s="153"/>
      <c r="E811" s="153"/>
      <c r="F811" s="153"/>
      <c r="G811" s="153"/>
      <c r="H811" s="153"/>
      <c r="I811" s="153"/>
      <c r="J811" s="153"/>
      <c r="K811" s="153"/>
      <c r="N811" s="153"/>
      <c r="O811" s="153"/>
      <c r="P811" s="153"/>
      <c r="Q811" s="153"/>
      <c r="R811" s="153"/>
      <c r="S811" s="156"/>
      <c r="T811" s="153"/>
      <c r="U811" s="153"/>
      <c r="V811" s="153"/>
      <c r="W811" s="153"/>
      <c r="X811" s="153"/>
    </row>
    <row r="812" spans="1:24" s="155" customFormat="1" x14ac:dyDescent="0.35">
      <c r="A812" s="163"/>
      <c r="B812" s="153"/>
      <c r="C812" s="153"/>
      <c r="D812" s="153"/>
      <c r="E812" s="153"/>
      <c r="F812" s="153"/>
      <c r="G812" s="153"/>
      <c r="H812" s="153"/>
      <c r="I812" s="153"/>
      <c r="J812" s="153"/>
      <c r="K812" s="153"/>
      <c r="N812" s="153"/>
      <c r="O812" s="153"/>
      <c r="P812" s="153"/>
      <c r="Q812" s="153"/>
      <c r="R812" s="153"/>
      <c r="S812" s="156"/>
      <c r="T812" s="153"/>
      <c r="U812" s="153"/>
      <c r="V812" s="153"/>
      <c r="W812" s="153"/>
      <c r="X812" s="153"/>
    </row>
    <row r="813" spans="1:24" s="155" customFormat="1" x14ac:dyDescent="0.35">
      <c r="A813" s="163"/>
      <c r="B813" s="153"/>
      <c r="C813" s="153"/>
      <c r="D813" s="153"/>
      <c r="E813" s="153"/>
      <c r="F813" s="153"/>
      <c r="G813" s="153"/>
      <c r="H813" s="153"/>
      <c r="I813" s="153"/>
      <c r="J813" s="153"/>
      <c r="K813" s="153"/>
      <c r="N813" s="153"/>
      <c r="O813" s="153"/>
      <c r="P813" s="153"/>
      <c r="Q813" s="153"/>
      <c r="R813" s="153"/>
      <c r="S813" s="156"/>
      <c r="T813" s="153"/>
      <c r="U813" s="153"/>
      <c r="V813" s="153"/>
      <c r="W813" s="153"/>
      <c r="X813" s="153"/>
    </row>
    <row r="814" spans="1:24" s="155" customFormat="1" x14ac:dyDescent="0.35">
      <c r="A814" s="163"/>
      <c r="B814" s="153"/>
      <c r="C814" s="153"/>
      <c r="D814" s="153"/>
      <c r="E814" s="153"/>
      <c r="F814" s="153"/>
      <c r="G814" s="153"/>
      <c r="H814" s="153"/>
      <c r="I814" s="153"/>
      <c r="J814" s="153"/>
      <c r="K814" s="153"/>
      <c r="N814" s="153"/>
      <c r="O814" s="153"/>
      <c r="P814" s="153"/>
      <c r="Q814" s="153"/>
      <c r="R814" s="153"/>
      <c r="S814" s="156"/>
      <c r="T814" s="153"/>
      <c r="U814" s="153"/>
      <c r="V814" s="153"/>
      <c r="W814" s="153"/>
      <c r="X814" s="153"/>
    </row>
    <row r="815" spans="1:24" s="155" customFormat="1" x14ac:dyDescent="0.35">
      <c r="A815" s="163"/>
      <c r="B815" s="153"/>
      <c r="C815" s="153"/>
      <c r="D815" s="153"/>
      <c r="E815" s="153"/>
      <c r="F815" s="153"/>
      <c r="G815" s="153"/>
      <c r="H815" s="153"/>
      <c r="I815" s="153"/>
      <c r="J815" s="153"/>
      <c r="K815" s="153"/>
      <c r="N815" s="153"/>
      <c r="O815" s="153"/>
      <c r="P815" s="153"/>
      <c r="Q815" s="153"/>
      <c r="R815" s="153"/>
      <c r="S815" s="156"/>
      <c r="T815" s="153"/>
      <c r="U815" s="153"/>
      <c r="V815" s="153"/>
      <c r="W815" s="153"/>
      <c r="X815" s="153"/>
    </row>
    <row r="816" spans="1:24" s="155" customFormat="1" x14ac:dyDescent="0.35">
      <c r="A816" s="163"/>
      <c r="B816" s="153"/>
      <c r="C816" s="153"/>
      <c r="D816" s="153"/>
      <c r="E816" s="153"/>
      <c r="F816" s="153"/>
      <c r="G816" s="153"/>
      <c r="H816" s="153"/>
      <c r="I816" s="153"/>
      <c r="J816" s="153"/>
      <c r="K816" s="153"/>
      <c r="N816" s="153"/>
      <c r="O816" s="153"/>
      <c r="P816" s="153"/>
      <c r="Q816" s="153"/>
      <c r="R816" s="153"/>
      <c r="S816" s="156"/>
      <c r="T816" s="153"/>
      <c r="U816" s="153"/>
      <c r="V816" s="153"/>
      <c r="W816" s="153"/>
      <c r="X816" s="153"/>
    </row>
    <row r="817" spans="1:24" s="155" customFormat="1" x14ac:dyDescent="0.35">
      <c r="A817" s="163"/>
      <c r="B817" s="153"/>
      <c r="C817" s="153"/>
      <c r="D817" s="153"/>
      <c r="E817" s="153"/>
      <c r="F817" s="153"/>
      <c r="G817" s="153"/>
      <c r="H817" s="153"/>
      <c r="I817" s="153"/>
      <c r="J817" s="153"/>
      <c r="K817" s="153"/>
      <c r="N817" s="153"/>
      <c r="O817" s="153"/>
      <c r="P817" s="153"/>
      <c r="Q817" s="153"/>
      <c r="R817" s="153"/>
      <c r="S817" s="156"/>
      <c r="T817" s="153"/>
      <c r="U817" s="153"/>
      <c r="V817" s="153"/>
      <c r="W817" s="153"/>
      <c r="X817" s="153"/>
    </row>
    <row r="818" spans="1:24" s="155" customFormat="1" x14ac:dyDescent="0.35">
      <c r="A818" s="163"/>
      <c r="B818" s="153"/>
      <c r="C818" s="153"/>
      <c r="D818" s="153"/>
      <c r="E818" s="153"/>
      <c r="F818" s="153"/>
      <c r="G818" s="153"/>
      <c r="H818" s="153"/>
      <c r="I818" s="153"/>
      <c r="J818" s="153"/>
      <c r="K818" s="153"/>
      <c r="N818" s="153"/>
      <c r="O818" s="153"/>
      <c r="P818" s="153"/>
      <c r="Q818" s="153"/>
      <c r="R818" s="153"/>
      <c r="S818" s="156"/>
      <c r="T818" s="153"/>
      <c r="U818" s="153"/>
      <c r="V818" s="153"/>
      <c r="W818" s="153"/>
      <c r="X818" s="153"/>
    </row>
    <row r="819" spans="1:24" s="155" customFormat="1" x14ac:dyDescent="0.35">
      <c r="A819" s="163"/>
      <c r="B819" s="153"/>
      <c r="C819" s="153"/>
      <c r="D819" s="153"/>
      <c r="E819" s="153"/>
      <c r="F819" s="153"/>
      <c r="G819" s="153"/>
      <c r="H819" s="153"/>
      <c r="I819" s="153"/>
      <c r="J819" s="153"/>
      <c r="K819" s="153"/>
      <c r="N819" s="153"/>
      <c r="O819" s="153"/>
      <c r="P819" s="153"/>
      <c r="Q819" s="153"/>
      <c r="R819" s="153"/>
      <c r="S819" s="156"/>
      <c r="T819" s="153"/>
      <c r="U819" s="153"/>
      <c r="V819" s="153"/>
      <c r="W819" s="153"/>
      <c r="X819" s="153"/>
    </row>
    <row r="820" spans="1:24" s="155" customFormat="1" x14ac:dyDescent="0.35">
      <c r="A820" s="163"/>
      <c r="B820" s="153"/>
      <c r="C820" s="153"/>
      <c r="D820" s="153"/>
      <c r="E820" s="153"/>
      <c r="F820" s="153"/>
      <c r="G820" s="153"/>
      <c r="H820" s="153"/>
      <c r="I820" s="153"/>
      <c r="J820" s="153"/>
      <c r="K820" s="153"/>
      <c r="N820" s="153"/>
      <c r="O820" s="153"/>
      <c r="P820" s="153"/>
      <c r="Q820" s="153"/>
      <c r="R820" s="153"/>
      <c r="S820" s="156"/>
      <c r="T820" s="153"/>
      <c r="U820" s="153"/>
      <c r="V820" s="153"/>
      <c r="W820" s="153"/>
      <c r="X820" s="153"/>
    </row>
    <row r="821" spans="1:24" s="155" customFormat="1" x14ac:dyDescent="0.35">
      <c r="A821" s="163"/>
      <c r="B821" s="153"/>
      <c r="C821" s="153"/>
      <c r="D821" s="153"/>
      <c r="E821" s="153"/>
      <c r="F821" s="153"/>
      <c r="G821" s="153"/>
      <c r="H821" s="153"/>
      <c r="I821" s="153"/>
      <c r="J821" s="153"/>
      <c r="K821" s="153"/>
      <c r="N821" s="153"/>
      <c r="O821" s="153"/>
      <c r="P821" s="153"/>
      <c r="Q821" s="153"/>
      <c r="R821" s="153"/>
      <c r="S821" s="156"/>
      <c r="T821" s="153"/>
      <c r="U821" s="153"/>
      <c r="V821" s="153"/>
      <c r="W821" s="153"/>
      <c r="X821" s="153"/>
    </row>
    <row r="822" spans="1:24" s="155" customFormat="1" x14ac:dyDescent="0.35">
      <c r="A822" s="163"/>
      <c r="B822" s="153"/>
      <c r="C822" s="153"/>
      <c r="D822" s="153"/>
      <c r="E822" s="153"/>
      <c r="F822" s="153"/>
      <c r="G822" s="153"/>
      <c r="H822" s="153"/>
      <c r="I822" s="153"/>
      <c r="J822" s="153"/>
      <c r="K822" s="153"/>
      <c r="N822" s="153"/>
      <c r="O822" s="153"/>
      <c r="P822" s="153"/>
      <c r="Q822" s="153"/>
      <c r="R822" s="153"/>
      <c r="S822" s="156"/>
      <c r="T822" s="153"/>
      <c r="U822" s="153"/>
      <c r="V822" s="153"/>
      <c r="W822" s="153"/>
      <c r="X822" s="153"/>
    </row>
    <row r="823" spans="1:24" s="155" customFormat="1" x14ac:dyDescent="0.35">
      <c r="A823" s="163"/>
      <c r="B823" s="153"/>
      <c r="C823" s="153"/>
      <c r="D823" s="153"/>
      <c r="E823" s="153"/>
      <c r="F823" s="153"/>
      <c r="G823" s="153"/>
      <c r="H823" s="153"/>
      <c r="I823" s="153"/>
      <c r="J823" s="153"/>
      <c r="K823" s="153"/>
      <c r="N823" s="153"/>
      <c r="O823" s="153"/>
      <c r="P823" s="153"/>
      <c r="Q823" s="153"/>
      <c r="R823" s="153"/>
      <c r="S823" s="156"/>
      <c r="T823" s="153"/>
      <c r="U823" s="153"/>
      <c r="V823" s="153"/>
      <c r="W823" s="153"/>
      <c r="X823" s="153"/>
    </row>
    <row r="824" spans="1:24" s="155" customFormat="1" x14ac:dyDescent="0.35">
      <c r="A824" s="163"/>
      <c r="B824" s="153"/>
      <c r="C824" s="153"/>
      <c r="D824" s="153"/>
      <c r="E824" s="153"/>
      <c r="F824" s="153"/>
      <c r="G824" s="153"/>
      <c r="H824" s="153"/>
      <c r="I824" s="153"/>
      <c r="J824" s="153"/>
      <c r="K824" s="153"/>
      <c r="N824" s="153"/>
      <c r="O824" s="153"/>
      <c r="P824" s="153"/>
      <c r="Q824" s="153"/>
      <c r="R824" s="153"/>
      <c r="S824" s="156"/>
      <c r="T824" s="153"/>
      <c r="U824" s="153"/>
      <c r="V824" s="153"/>
      <c r="W824" s="153"/>
      <c r="X824" s="153"/>
    </row>
    <row r="825" spans="1:24" s="155" customFormat="1" x14ac:dyDescent="0.35">
      <c r="A825" s="163"/>
      <c r="B825" s="153"/>
      <c r="C825" s="153"/>
      <c r="D825" s="153"/>
      <c r="E825" s="153"/>
      <c r="F825" s="153"/>
      <c r="G825" s="153"/>
      <c r="H825" s="153"/>
      <c r="I825" s="153"/>
      <c r="J825" s="153"/>
      <c r="K825" s="153"/>
      <c r="N825" s="153"/>
      <c r="O825" s="153"/>
      <c r="P825" s="153"/>
      <c r="Q825" s="153"/>
      <c r="R825" s="153"/>
      <c r="S825" s="156"/>
      <c r="T825" s="153"/>
      <c r="U825" s="153"/>
      <c r="V825" s="153"/>
      <c r="W825" s="153"/>
      <c r="X825" s="153"/>
    </row>
    <row r="826" spans="1:24" s="155" customFormat="1" x14ac:dyDescent="0.35">
      <c r="A826" s="163"/>
      <c r="B826" s="153"/>
      <c r="C826" s="153"/>
      <c r="D826" s="153"/>
      <c r="E826" s="153"/>
      <c r="F826" s="153"/>
      <c r="G826" s="153"/>
      <c r="H826" s="153"/>
      <c r="I826" s="153"/>
      <c r="J826" s="153"/>
      <c r="K826" s="153"/>
      <c r="N826" s="153"/>
      <c r="O826" s="153"/>
      <c r="P826" s="153"/>
      <c r="Q826" s="153"/>
      <c r="R826" s="153"/>
      <c r="S826" s="156"/>
      <c r="T826" s="153"/>
      <c r="U826" s="153"/>
      <c r="V826" s="153"/>
      <c r="W826" s="153"/>
      <c r="X826" s="153"/>
    </row>
    <row r="827" spans="1:24" s="155" customFormat="1" x14ac:dyDescent="0.35">
      <c r="A827" s="163"/>
      <c r="B827" s="153"/>
      <c r="C827" s="153"/>
      <c r="D827" s="153"/>
      <c r="E827" s="153"/>
      <c r="F827" s="153"/>
      <c r="G827" s="153"/>
      <c r="H827" s="153"/>
      <c r="I827" s="153"/>
      <c r="J827" s="153"/>
      <c r="K827" s="153"/>
      <c r="N827" s="153"/>
      <c r="O827" s="153"/>
      <c r="P827" s="153"/>
      <c r="Q827" s="153"/>
      <c r="R827" s="153"/>
      <c r="S827" s="156"/>
      <c r="T827" s="153"/>
      <c r="U827" s="153"/>
      <c r="V827" s="153"/>
      <c r="W827" s="153"/>
      <c r="X827" s="153"/>
    </row>
    <row r="828" spans="1:24" s="155" customFormat="1" x14ac:dyDescent="0.35">
      <c r="A828" s="163"/>
      <c r="B828" s="153"/>
      <c r="C828" s="153"/>
      <c r="D828" s="153"/>
      <c r="E828" s="153"/>
      <c r="F828" s="153"/>
      <c r="G828" s="153"/>
      <c r="H828" s="153"/>
      <c r="I828" s="153"/>
      <c r="J828" s="153"/>
      <c r="K828" s="153"/>
      <c r="N828" s="153"/>
      <c r="O828" s="153"/>
      <c r="P828" s="153"/>
      <c r="Q828" s="153"/>
      <c r="R828" s="153"/>
      <c r="S828" s="156"/>
      <c r="T828" s="153"/>
      <c r="U828" s="153"/>
      <c r="V828" s="153"/>
      <c r="W828" s="153"/>
      <c r="X828" s="153"/>
    </row>
    <row r="829" spans="1:24" s="155" customFormat="1" x14ac:dyDescent="0.35">
      <c r="A829" s="163"/>
      <c r="B829" s="153"/>
      <c r="C829" s="153"/>
      <c r="D829" s="153"/>
      <c r="E829" s="153"/>
      <c r="F829" s="153"/>
      <c r="G829" s="153"/>
      <c r="H829" s="153"/>
      <c r="I829" s="153"/>
      <c r="J829" s="153"/>
      <c r="K829" s="153"/>
      <c r="N829" s="153"/>
      <c r="O829" s="153"/>
      <c r="P829" s="153"/>
      <c r="Q829" s="153"/>
      <c r="R829" s="153"/>
      <c r="S829" s="156"/>
      <c r="T829" s="153"/>
      <c r="U829" s="153"/>
      <c r="V829" s="153"/>
      <c r="W829" s="153"/>
      <c r="X829" s="153"/>
    </row>
    <row r="830" spans="1:24" s="155" customFormat="1" x14ac:dyDescent="0.35">
      <c r="A830" s="163"/>
      <c r="B830" s="153"/>
      <c r="C830" s="153"/>
      <c r="D830" s="153"/>
      <c r="E830" s="153"/>
      <c r="F830" s="153"/>
      <c r="G830" s="153"/>
      <c r="H830" s="153"/>
      <c r="I830" s="153"/>
      <c r="J830" s="153"/>
      <c r="K830" s="153"/>
      <c r="N830" s="153"/>
      <c r="O830" s="153"/>
      <c r="P830" s="153"/>
      <c r="Q830" s="153"/>
      <c r="R830" s="153"/>
      <c r="S830" s="156"/>
      <c r="T830" s="153"/>
      <c r="U830" s="153"/>
      <c r="V830" s="153"/>
      <c r="W830" s="153"/>
      <c r="X830" s="153"/>
    </row>
    <row r="831" spans="1:24" s="155" customFormat="1" x14ac:dyDescent="0.35">
      <c r="A831" s="163"/>
      <c r="B831" s="153"/>
      <c r="C831" s="153"/>
      <c r="D831" s="153"/>
      <c r="E831" s="153"/>
      <c r="F831" s="153"/>
      <c r="G831" s="153"/>
      <c r="H831" s="153"/>
      <c r="I831" s="153"/>
      <c r="J831" s="153"/>
      <c r="K831" s="153"/>
      <c r="N831" s="153"/>
      <c r="O831" s="153"/>
      <c r="P831" s="153"/>
      <c r="Q831" s="153"/>
      <c r="R831" s="153"/>
      <c r="S831" s="156"/>
      <c r="T831" s="153"/>
      <c r="U831" s="153"/>
      <c r="V831" s="153"/>
      <c r="W831" s="153"/>
      <c r="X831" s="153"/>
    </row>
    <row r="832" spans="1:24" s="155" customFormat="1" x14ac:dyDescent="0.35">
      <c r="A832" s="163"/>
      <c r="B832" s="153"/>
      <c r="C832" s="153"/>
      <c r="D832" s="153"/>
      <c r="E832" s="153"/>
      <c r="F832" s="153"/>
      <c r="G832" s="153"/>
      <c r="H832" s="153"/>
      <c r="I832" s="153"/>
      <c r="J832" s="153"/>
      <c r="K832" s="153"/>
      <c r="N832" s="153"/>
      <c r="O832" s="153"/>
      <c r="P832" s="153"/>
      <c r="Q832" s="153"/>
      <c r="R832" s="153"/>
      <c r="S832" s="156"/>
      <c r="T832" s="153"/>
      <c r="U832" s="153"/>
      <c r="V832" s="153"/>
      <c r="W832" s="153"/>
      <c r="X832" s="153"/>
    </row>
    <row r="833" spans="1:24" s="155" customFormat="1" x14ac:dyDescent="0.35">
      <c r="A833" s="163"/>
      <c r="B833" s="153"/>
      <c r="C833" s="153"/>
      <c r="D833" s="153"/>
      <c r="E833" s="153"/>
      <c r="F833" s="153"/>
      <c r="G833" s="153"/>
      <c r="H833" s="153"/>
      <c r="I833" s="153"/>
      <c r="J833" s="153"/>
      <c r="K833" s="153"/>
      <c r="N833" s="153"/>
      <c r="O833" s="153"/>
      <c r="P833" s="153"/>
      <c r="Q833" s="153"/>
      <c r="R833" s="153"/>
      <c r="S833" s="156"/>
      <c r="T833" s="153"/>
      <c r="U833" s="153"/>
      <c r="V833" s="153"/>
      <c r="W833" s="153"/>
      <c r="X833" s="153"/>
    </row>
    <row r="834" spans="1:24" s="155" customFormat="1" x14ac:dyDescent="0.35">
      <c r="A834" s="163"/>
      <c r="B834" s="153"/>
      <c r="C834" s="153"/>
      <c r="D834" s="153"/>
      <c r="E834" s="153"/>
      <c r="F834" s="153"/>
      <c r="G834" s="153"/>
      <c r="H834" s="153"/>
      <c r="I834" s="153"/>
      <c r="J834" s="153"/>
      <c r="K834" s="153"/>
      <c r="N834" s="153"/>
      <c r="O834" s="153"/>
      <c r="P834" s="153"/>
      <c r="Q834" s="153"/>
      <c r="R834" s="153"/>
      <c r="S834" s="156"/>
      <c r="T834" s="153"/>
      <c r="U834" s="153"/>
      <c r="V834" s="153"/>
      <c r="W834" s="153"/>
      <c r="X834" s="153"/>
    </row>
    <row r="835" spans="1:24" s="155" customFormat="1" x14ac:dyDescent="0.35">
      <c r="A835" s="163"/>
      <c r="B835" s="153"/>
      <c r="C835" s="153"/>
      <c r="D835" s="153"/>
      <c r="E835" s="153"/>
      <c r="F835" s="153"/>
      <c r="G835" s="153"/>
      <c r="H835" s="153"/>
      <c r="I835" s="153"/>
      <c r="J835" s="153"/>
      <c r="K835" s="153"/>
      <c r="N835" s="153"/>
      <c r="O835" s="153"/>
      <c r="P835" s="153"/>
      <c r="Q835" s="153"/>
      <c r="R835" s="153"/>
      <c r="S835" s="156"/>
      <c r="T835" s="153"/>
      <c r="U835" s="153"/>
      <c r="V835" s="153"/>
      <c r="W835" s="153"/>
      <c r="X835" s="153"/>
    </row>
    <row r="836" spans="1:24" s="155" customFormat="1" x14ac:dyDescent="0.35">
      <c r="A836" s="163"/>
      <c r="B836" s="153"/>
      <c r="C836" s="153"/>
      <c r="D836" s="153"/>
      <c r="E836" s="153"/>
      <c r="F836" s="153"/>
      <c r="G836" s="153"/>
      <c r="H836" s="153"/>
      <c r="I836" s="153"/>
      <c r="J836" s="153"/>
      <c r="K836" s="153"/>
      <c r="N836" s="153"/>
      <c r="O836" s="153"/>
      <c r="P836" s="153"/>
      <c r="Q836" s="153"/>
      <c r="R836" s="153"/>
      <c r="S836" s="156"/>
      <c r="T836" s="153"/>
      <c r="U836" s="153"/>
      <c r="V836" s="153"/>
      <c r="W836" s="153"/>
      <c r="X836" s="153"/>
    </row>
    <row r="837" spans="1:24" s="155" customFormat="1" x14ac:dyDescent="0.35">
      <c r="A837" s="163"/>
      <c r="B837" s="153"/>
      <c r="C837" s="153"/>
      <c r="D837" s="153"/>
      <c r="E837" s="153"/>
      <c r="F837" s="153"/>
      <c r="G837" s="153"/>
      <c r="H837" s="153"/>
      <c r="I837" s="153"/>
      <c r="J837" s="153"/>
      <c r="K837" s="153"/>
      <c r="N837" s="153"/>
      <c r="O837" s="153"/>
      <c r="P837" s="153"/>
      <c r="Q837" s="153"/>
      <c r="R837" s="153"/>
      <c r="S837" s="156"/>
      <c r="T837" s="153"/>
      <c r="U837" s="153"/>
      <c r="V837" s="153"/>
      <c r="W837" s="153"/>
      <c r="X837" s="153"/>
    </row>
    <row r="838" spans="1:24" s="155" customFormat="1" x14ac:dyDescent="0.35">
      <c r="A838" s="163"/>
      <c r="B838" s="153"/>
      <c r="C838" s="153"/>
      <c r="D838" s="153"/>
      <c r="E838" s="153"/>
      <c r="F838" s="153"/>
      <c r="G838" s="153"/>
      <c r="H838" s="153"/>
      <c r="I838" s="153"/>
      <c r="J838" s="153"/>
      <c r="K838" s="153"/>
      <c r="N838" s="153"/>
      <c r="O838" s="153"/>
      <c r="P838" s="153"/>
      <c r="Q838" s="153"/>
      <c r="R838" s="153"/>
      <c r="S838" s="156"/>
      <c r="T838" s="153"/>
      <c r="U838" s="153"/>
      <c r="V838" s="153"/>
      <c r="W838" s="153"/>
      <c r="X838" s="153"/>
    </row>
    <row r="839" spans="1:24" s="155" customFormat="1" x14ac:dyDescent="0.35">
      <c r="A839" s="163"/>
      <c r="B839" s="153"/>
      <c r="C839" s="153"/>
      <c r="D839" s="153"/>
      <c r="E839" s="153"/>
      <c r="F839" s="153"/>
      <c r="G839" s="153"/>
      <c r="H839" s="153"/>
      <c r="I839" s="153"/>
      <c r="J839" s="153"/>
      <c r="K839" s="153"/>
      <c r="N839" s="153"/>
      <c r="O839" s="153"/>
      <c r="P839" s="153"/>
      <c r="Q839" s="153"/>
      <c r="R839" s="153"/>
      <c r="S839" s="156"/>
      <c r="T839" s="153"/>
      <c r="U839" s="153"/>
      <c r="V839" s="153"/>
      <c r="W839" s="153"/>
      <c r="X839" s="153"/>
    </row>
    <row r="840" spans="1:24" s="155" customFormat="1" x14ac:dyDescent="0.35">
      <c r="A840" s="163"/>
      <c r="B840" s="153"/>
      <c r="C840" s="153"/>
      <c r="D840" s="153"/>
      <c r="E840" s="153"/>
      <c r="F840" s="153"/>
      <c r="G840" s="153"/>
      <c r="H840" s="153"/>
      <c r="I840" s="153"/>
      <c r="J840" s="153"/>
      <c r="K840" s="153"/>
      <c r="N840" s="153"/>
      <c r="O840" s="153"/>
      <c r="P840" s="153"/>
      <c r="Q840" s="153"/>
      <c r="R840" s="153"/>
      <c r="S840" s="156"/>
      <c r="T840" s="153"/>
      <c r="U840" s="153"/>
      <c r="V840" s="153"/>
      <c r="W840" s="153"/>
      <c r="X840" s="153"/>
    </row>
    <row r="841" spans="1:24" s="155" customFormat="1" x14ac:dyDescent="0.35">
      <c r="A841" s="163"/>
      <c r="B841" s="153"/>
      <c r="C841" s="153"/>
      <c r="D841" s="153"/>
      <c r="E841" s="153"/>
      <c r="F841" s="153"/>
      <c r="G841" s="153"/>
      <c r="H841" s="153"/>
      <c r="I841" s="153"/>
      <c r="J841" s="153"/>
      <c r="K841" s="153"/>
      <c r="N841" s="153"/>
      <c r="O841" s="153"/>
      <c r="P841" s="153"/>
      <c r="Q841" s="153"/>
      <c r="R841" s="153"/>
      <c r="S841" s="156"/>
      <c r="T841" s="153"/>
      <c r="U841" s="153"/>
      <c r="V841" s="153"/>
      <c r="W841" s="153"/>
      <c r="X841" s="153"/>
    </row>
    <row r="842" spans="1:24" s="155" customFormat="1" x14ac:dyDescent="0.35">
      <c r="A842" s="163"/>
      <c r="B842" s="153"/>
      <c r="C842" s="153"/>
      <c r="D842" s="153"/>
      <c r="E842" s="153"/>
      <c r="F842" s="153"/>
      <c r="G842" s="153"/>
      <c r="H842" s="153"/>
      <c r="I842" s="153"/>
      <c r="J842" s="153"/>
      <c r="K842" s="153"/>
      <c r="N842" s="153"/>
      <c r="O842" s="153"/>
      <c r="P842" s="153"/>
      <c r="Q842" s="153"/>
      <c r="R842" s="153"/>
      <c r="S842" s="156"/>
      <c r="T842" s="153"/>
      <c r="U842" s="153"/>
      <c r="V842" s="153"/>
      <c r="W842" s="153"/>
      <c r="X842" s="153"/>
    </row>
    <row r="843" spans="1:24" s="155" customFormat="1" x14ac:dyDescent="0.35">
      <c r="A843" s="163"/>
      <c r="B843" s="153"/>
      <c r="C843" s="153"/>
      <c r="D843" s="153"/>
      <c r="E843" s="153"/>
      <c r="F843" s="153"/>
      <c r="G843" s="153"/>
      <c r="H843" s="153"/>
      <c r="I843" s="153"/>
      <c r="J843" s="153"/>
      <c r="K843" s="153"/>
      <c r="N843" s="153"/>
      <c r="O843" s="153"/>
      <c r="P843" s="153"/>
      <c r="Q843" s="153"/>
      <c r="R843" s="153"/>
      <c r="S843" s="156"/>
      <c r="T843" s="153"/>
      <c r="U843" s="153"/>
      <c r="V843" s="153"/>
      <c r="W843" s="153"/>
      <c r="X843" s="153"/>
    </row>
    <row r="844" spans="1:24" s="155" customFormat="1" x14ac:dyDescent="0.35">
      <c r="A844" s="163"/>
      <c r="B844" s="153"/>
      <c r="C844" s="153"/>
      <c r="D844" s="153"/>
      <c r="E844" s="153"/>
      <c r="F844" s="153"/>
      <c r="G844" s="153"/>
      <c r="H844" s="153"/>
      <c r="I844" s="153"/>
      <c r="J844" s="153"/>
      <c r="K844" s="153"/>
      <c r="N844" s="153"/>
      <c r="O844" s="153"/>
      <c r="P844" s="153"/>
      <c r="Q844" s="153"/>
      <c r="R844" s="153"/>
      <c r="S844" s="156"/>
      <c r="T844" s="153"/>
      <c r="U844" s="153"/>
      <c r="V844" s="153"/>
      <c r="W844" s="153"/>
      <c r="X844" s="153"/>
    </row>
    <row r="845" spans="1:24" s="155" customFormat="1" x14ac:dyDescent="0.35">
      <c r="A845" s="163"/>
      <c r="B845" s="153"/>
      <c r="C845" s="153"/>
      <c r="D845" s="153"/>
      <c r="E845" s="153"/>
      <c r="F845" s="153"/>
      <c r="G845" s="153"/>
      <c r="H845" s="153"/>
      <c r="I845" s="153"/>
      <c r="J845" s="153"/>
      <c r="K845" s="153"/>
      <c r="N845" s="153"/>
      <c r="O845" s="153"/>
      <c r="P845" s="153"/>
      <c r="Q845" s="153"/>
      <c r="R845" s="153"/>
      <c r="S845" s="156"/>
      <c r="T845" s="153"/>
      <c r="U845" s="153"/>
      <c r="V845" s="153"/>
      <c r="W845" s="153"/>
      <c r="X845" s="153"/>
    </row>
    <row r="846" spans="1:24" s="155" customFormat="1" x14ac:dyDescent="0.35">
      <c r="A846" s="163"/>
      <c r="B846" s="153"/>
      <c r="C846" s="153"/>
      <c r="D846" s="153"/>
      <c r="E846" s="153"/>
      <c r="F846" s="153"/>
      <c r="G846" s="153"/>
      <c r="H846" s="153"/>
      <c r="I846" s="153"/>
      <c r="J846" s="153"/>
      <c r="K846" s="153"/>
      <c r="N846" s="153"/>
      <c r="O846" s="153"/>
      <c r="P846" s="153"/>
      <c r="Q846" s="153"/>
      <c r="R846" s="153"/>
      <c r="S846" s="156"/>
      <c r="T846" s="153"/>
      <c r="U846" s="153"/>
      <c r="V846" s="153"/>
      <c r="W846" s="153"/>
      <c r="X846" s="153"/>
    </row>
    <row r="847" spans="1:24" s="155" customFormat="1" x14ac:dyDescent="0.35">
      <c r="A847" s="163"/>
      <c r="B847" s="153"/>
      <c r="C847" s="153"/>
      <c r="D847" s="153"/>
      <c r="E847" s="153"/>
      <c r="F847" s="153"/>
      <c r="G847" s="153"/>
      <c r="H847" s="153"/>
      <c r="I847" s="153"/>
      <c r="J847" s="153"/>
      <c r="K847" s="153"/>
      <c r="N847" s="153"/>
      <c r="O847" s="153"/>
      <c r="P847" s="153"/>
      <c r="Q847" s="153"/>
      <c r="R847" s="153"/>
      <c r="S847" s="156"/>
      <c r="T847" s="153"/>
      <c r="U847" s="153"/>
      <c r="V847" s="153"/>
      <c r="W847" s="153"/>
      <c r="X847" s="153"/>
    </row>
    <row r="848" spans="1:24" s="155" customFormat="1" x14ac:dyDescent="0.35">
      <c r="A848" s="163"/>
      <c r="B848" s="153"/>
      <c r="C848" s="153"/>
      <c r="D848" s="153"/>
      <c r="E848" s="153"/>
      <c r="F848" s="153"/>
      <c r="G848" s="153"/>
      <c r="H848" s="153"/>
      <c r="I848" s="153"/>
      <c r="J848" s="153"/>
      <c r="K848" s="153"/>
      <c r="N848" s="153"/>
      <c r="O848" s="153"/>
      <c r="P848" s="153"/>
      <c r="Q848" s="153"/>
      <c r="R848" s="153"/>
      <c r="S848" s="156"/>
      <c r="T848" s="153"/>
      <c r="U848" s="153"/>
      <c r="V848" s="153"/>
      <c r="W848" s="153"/>
      <c r="X848" s="153"/>
    </row>
    <row r="849" spans="1:24" s="155" customFormat="1" x14ac:dyDescent="0.35">
      <c r="A849" s="163"/>
      <c r="B849" s="153"/>
      <c r="C849" s="153"/>
      <c r="D849" s="153"/>
      <c r="E849" s="153"/>
      <c r="F849" s="153"/>
      <c r="G849" s="153"/>
      <c r="H849" s="153"/>
      <c r="I849" s="153"/>
      <c r="J849" s="153"/>
      <c r="K849" s="153"/>
      <c r="N849" s="153"/>
      <c r="O849" s="153"/>
      <c r="P849" s="153"/>
      <c r="Q849" s="153"/>
      <c r="R849" s="153"/>
      <c r="S849" s="156"/>
      <c r="T849" s="153"/>
      <c r="U849" s="153"/>
      <c r="V849" s="153"/>
      <c r="W849" s="153"/>
      <c r="X849" s="153"/>
    </row>
    <row r="850" spans="1:24" s="155" customFormat="1" x14ac:dyDescent="0.35">
      <c r="A850" s="163"/>
      <c r="B850" s="153"/>
      <c r="C850" s="153"/>
      <c r="D850" s="153"/>
      <c r="E850" s="153"/>
      <c r="F850" s="153"/>
      <c r="G850" s="153"/>
      <c r="H850" s="153"/>
      <c r="I850" s="153"/>
      <c r="J850" s="153"/>
      <c r="K850" s="153"/>
      <c r="N850" s="153"/>
      <c r="O850" s="153"/>
      <c r="P850" s="153"/>
      <c r="Q850" s="153"/>
      <c r="R850" s="153"/>
      <c r="S850" s="156"/>
      <c r="T850" s="153"/>
      <c r="U850" s="153"/>
      <c r="V850" s="153"/>
      <c r="W850" s="153"/>
      <c r="X850" s="153"/>
    </row>
    <row r="851" spans="1:24" s="155" customFormat="1" x14ac:dyDescent="0.35">
      <c r="A851" s="163"/>
      <c r="B851" s="153"/>
      <c r="C851" s="153"/>
      <c r="D851" s="153"/>
      <c r="E851" s="153"/>
      <c r="F851" s="153"/>
      <c r="G851" s="153"/>
      <c r="H851" s="153"/>
      <c r="I851" s="153"/>
      <c r="J851" s="153"/>
      <c r="K851" s="153"/>
      <c r="N851" s="153"/>
      <c r="O851" s="153"/>
      <c r="P851" s="153"/>
      <c r="Q851" s="153"/>
      <c r="R851" s="153"/>
      <c r="S851" s="156"/>
      <c r="T851" s="153"/>
      <c r="U851" s="153"/>
      <c r="V851" s="153"/>
      <c r="W851" s="153"/>
      <c r="X851" s="153"/>
    </row>
    <row r="852" spans="1:24" s="155" customFormat="1" x14ac:dyDescent="0.35">
      <c r="A852" s="163"/>
      <c r="B852" s="153"/>
      <c r="C852" s="153"/>
      <c r="D852" s="153"/>
      <c r="E852" s="153"/>
      <c r="F852" s="153"/>
      <c r="G852" s="153"/>
      <c r="H852" s="153"/>
      <c r="I852" s="153"/>
      <c r="J852" s="153"/>
      <c r="K852" s="153"/>
      <c r="N852" s="153"/>
      <c r="O852" s="153"/>
      <c r="P852" s="153"/>
      <c r="Q852" s="153"/>
      <c r="R852" s="153"/>
      <c r="S852" s="156"/>
      <c r="T852" s="153"/>
      <c r="U852" s="153"/>
      <c r="V852" s="153"/>
      <c r="W852" s="153"/>
      <c r="X852" s="153"/>
    </row>
    <row r="853" spans="1:24" s="155" customFormat="1" x14ac:dyDescent="0.35">
      <c r="A853" s="163"/>
      <c r="B853" s="153"/>
      <c r="C853" s="153"/>
      <c r="D853" s="153"/>
      <c r="E853" s="153"/>
      <c r="F853" s="153"/>
      <c r="G853" s="153"/>
      <c r="H853" s="153"/>
      <c r="I853" s="153"/>
      <c r="J853" s="153"/>
      <c r="K853" s="153"/>
      <c r="N853" s="153"/>
      <c r="O853" s="153"/>
      <c r="P853" s="153"/>
      <c r="Q853" s="153"/>
      <c r="R853" s="153"/>
      <c r="S853" s="156"/>
      <c r="T853" s="153"/>
      <c r="U853" s="153"/>
      <c r="V853" s="153"/>
      <c r="W853" s="153"/>
      <c r="X853" s="153"/>
    </row>
    <row r="854" spans="1:24" s="155" customFormat="1" x14ac:dyDescent="0.35">
      <c r="A854" s="163"/>
      <c r="B854" s="153"/>
      <c r="C854" s="153"/>
      <c r="D854" s="153"/>
      <c r="E854" s="153"/>
      <c r="F854" s="153"/>
      <c r="G854" s="153"/>
      <c r="H854" s="153"/>
      <c r="I854" s="153"/>
      <c r="J854" s="153"/>
      <c r="K854" s="153"/>
      <c r="N854" s="153"/>
      <c r="O854" s="153"/>
      <c r="P854" s="153"/>
      <c r="Q854" s="153"/>
      <c r="R854" s="153"/>
      <c r="S854" s="156"/>
      <c r="T854" s="153"/>
      <c r="U854" s="153"/>
      <c r="V854" s="153"/>
      <c r="W854" s="153"/>
      <c r="X854" s="153"/>
    </row>
    <row r="855" spans="1:24" s="155" customFormat="1" x14ac:dyDescent="0.35">
      <c r="A855" s="163"/>
      <c r="B855" s="153"/>
      <c r="C855" s="153"/>
      <c r="D855" s="153"/>
      <c r="E855" s="153"/>
      <c r="F855" s="153"/>
      <c r="G855" s="153"/>
      <c r="H855" s="153"/>
      <c r="I855" s="153"/>
      <c r="J855" s="153"/>
      <c r="K855" s="153"/>
      <c r="N855" s="153"/>
      <c r="O855" s="153"/>
      <c r="P855" s="153"/>
      <c r="Q855" s="153"/>
      <c r="R855" s="153"/>
      <c r="S855" s="156"/>
      <c r="T855" s="153"/>
      <c r="U855" s="153"/>
      <c r="V855" s="153"/>
      <c r="W855" s="153"/>
      <c r="X855" s="153"/>
    </row>
    <row r="856" spans="1:24" s="155" customFormat="1" x14ac:dyDescent="0.35">
      <c r="A856" s="163"/>
      <c r="B856" s="153"/>
      <c r="C856" s="153"/>
      <c r="D856" s="153"/>
      <c r="E856" s="153"/>
      <c r="F856" s="153"/>
      <c r="G856" s="153"/>
      <c r="H856" s="153"/>
      <c r="I856" s="153"/>
      <c r="J856" s="153"/>
      <c r="K856" s="153"/>
      <c r="N856" s="153"/>
      <c r="O856" s="153"/>
      <c r="P856" s="153"/>
      <c r="Q856" s="153"/>
      <c r="R856" s="153"/>
      <c r="S856" s="156"/>
      <c r="T856" s="153"/>
      <c r="U856" s="153"/>
      <c r="V856" s="153"/>
      <c r="W856" s="153"/>
      <c r="X856" s="153"/>
    </row>
    <row r="857" spans="1:24" s="155" customFormat="1" x14ac:dyDescent="0.35">
      <c r="A857" s="163"/>
      <c r="B857" s="153"/>
      <c r="C857" s="153"/>
      <c r="D857" s="153"/>
      <c r="E857" s="153"/>
      <c r="F857" s="153"/>
      <c r="G857" s="153"/>
      <c r="H857" s="153"/>
      <c r="I857" s="153"/>
      <c r="J857" s="153"/>
      <c r="K857" s="153"/>
      <c r="N857" s="153"/>
      <c r="O857" s="153"/>
      <c r="P857" s="153"/>
      <c r="Q857" s="153"/>
      <c r="R857" s="153"/>
      <c r="S857" s="156"/>
      <c r="T857" s="153"/>
      <c r="U857" s="153"/>
      <c r="V857" s="153"/>
      <c r="W857" s="153"/>
      <c r="X857" s="153"/>
    </row>
    <row r="858" spans="1:24" s="155" customFormat="1" x14ac:dyDescent="0.35">
      <c r="A858" s="163"/>
      <c r="B858" s="153"/>
      <c r="C858" s="153"/>
      <c r="D858" s="153"/>
      <c r="E858" s="153"/>
      <c r="F858" s="153"/>
      <c r="G858" s="153"/>
      <c r="H858" s="153"/>
      <c r="I858" s="153"/>
      <c r="J858" s="153"/>
      <c r="K858" s="153"/>
      <c r="N858" s="153"/>
      <c r="O858" s="153"/>
      <c r="P858" s="153"/>
      <c r="Q858" s="153"/>
      <c r="R858" s="153"/>
      <c r="S858" s="156"/>
      <c r="T858" s="153"/>
      <c r="U858" s="153"/>
      <c r="V858" s="153"/>
      <c r="W858" s="153"/>
      <c r="X858" s="153"/>
    </row>
    <row r="859" spans="1:24" s="155" customFormat="1" x14ac:dyDescent="0.35">
      <c r="A859" s="163"/>
      <c r="B859" s="153"/>
      <c r="C859" s="153"/>
      <c r="D859" s="153"/>
      <c r="E859" s="153"/>
      <c r="F859" s="153"/>
      <c r="G859" s="153"/>
      <c r="H859" s="153"/>
      <c r="I859" s="153"/>
      <c r="J859" s="153"/>
      <c r="K859" s="153"/>
      <c r="N859" s="153"/>
      <c r="O859" s="153"/>
      <c r="P859" s="153"/>
      <c r="Q859" s="153"/>
      <c r="R859" s="153"/>
      <c r="S859" s="156"/>
      <c r="T859" s="153"/>
      <c r="U859" s="153"/>
      <c r="V859" s="153"/>
      <c r="W859" s="153"/>
      <c r="X859" s="153"/>
    </row>
    <row r="860" spans="1:24" s="155" customFormat="1" x14ac:dyDescent="0.35">
      <c r="A860" s="163"/>
      <c r="B860" s="153"/>
      <c r="C860" s="153"/>
      <c r="D860" s="153"/>
      <c r="E860" s="153"/>
      <c r="F860" s="153"/>
      <c r="G860" s="153"/>
      <c r="H860" s="153"/>
      <c r="I860" s="153"/>
      <c r="J860" s="153"/>
      <c r="K860" s="153"/>
      <c r="N860" s="153"/>
      <c r="O860" s="153"/>
      <c r="P860" s="153"/>
      <c r="Q860" s="153"/>
      <c r="R860" s="153"/>
      <c r="S860" s="156"/>
      <c r="T860" s="153"/>
      <c r="U860" s="153"/>
      <c r="V860" s="153"/>
      <c r="W860" s="153"/>
      <c r="X860" s="153"/>
    </row>
    <row r="861" spans="1:24" s="155" customFormat="1" x14ac:dyDescent="0.35">
      <c r="A861" s="163"/>
      <c r="B861" s="153"/>
      <c r="C861" s="153"/>
      <c r="D861" s="153"/>
      <c r="E861" s="153"/>
      <c r="F861" s="153"/>
      <c r="G861" s="153"/>
      <c r="H861" s="153"/>
      <c r="I861" s="153"/>
      <c r="J861" s="153"/>
      <c r="K861" s="153"/>
      <c r="N861" s="153"/>
      <c r="O861" s="153"/>
      <c r="P861" s="153"/>
      <c r="Q861" s="153"/>
      <c r="R861" s="153"/>
      <c r="S861" s="156"/>
      <c r="T861" s="153"/>
      <c r="U861" s="153"/>
      <c r="V861" s="153"/>
      <c r="W861" s="153"/>
      <c r="X861" s="153"/>
    </row>
    <row r="862" spans="1:24" s="155" customFormat="1" x14ac:dyDescent="0.35">
      <c r="A862" s="163"/>
      <c r="B862" s="153"/>
      <c r="C862" s="153"/>
      <c r="D862" s="153"/>
      <c r="E862" s="153"/>
      <c r="F862" s="153"/>
      <c r="G862" s="153"/>
      <c r="H862" s="153"/>
      <c r="I862" s="153"/>
      <c r="J862" s="153"/>
      <c r="K862" s="153"/>
      <c r="N862" s="153"/>
      <c r="O862" s="153"/>
      <c r="P862" s="153"/>
      <c r="Q862" s="153"/>
      <c r="R862" s="153"/>
      <c r="S862" s="156"/>
      <c r="T862" s="153"/>
      <c r="U862" s="153"/>
      <c r="V862" s="153"/>
      <c r="W862" s="153"/>
      <c r="X862" s="153"/>
    </row>
    <row r="863" spans="1:24" s="155" customFormat="1" x14ac:dyDescent="0.35">
      <c r="A863" s="163"/>
      <c r="B863" s="153"/>
      <c r="C863" s="153"/>
      <c r="D863" s="153"/>
      <c r="E863" s="153"/>
      <c r="F863" s="153"/>
      <c r="G863" s="153"/>
      <c r="H863" s="153"/>
      <c r="I863" s="153"/>
      <c r="J863" s="153"/>
      <c r="K863" s="153"/>
      <c r="N863" s="153"/>
      <c r="O863" s="153"/>
      <c r="P863" s="153"/>
      <c r="Q863" s="153"/>
      <c r="R863" s="153"/>
      <c r="S863" s="156"/>
      <c r="T863" s="153"/>
      <c r="U863" s="153"/>
      <c r="V863" s="153"/>
      <c r="W863" s="153"/>
      <c r="X863" s="153"/>
    </row>
    <row r="864" spans="1:24" s="155" customFormat="1" x14ac:dyDescent="0.35">
      <c r="A864" s="163"/>
      <c r="B864" s="153"/>
      <c r="C864" s="153"/>
      <c r="D864" s="153"/>
      <c r="E864" s="153"/>
      <c r="F864" s="153"/>
      <c r="G864" s="153"/>
      <c r="H864" s="153"/>
      <c r="I864" s="153"/>
      <c r="J864" s="153"/>
      <c r="K864" s="153"/>
      <c r="N864" s="153"/>
      <c r="O864" s="153"/>
      <c r="P864" s="153"/>
      <c r="Q864" s="153"/>
      <c r="R864" s="153"/>
      <c r="S864" s="156"/>
      <c r="T864" s="153"/>
      <c r="U864" s="153"/>
      <c r="V864" s="153"/>
      <c r="W864" s="153"/>
      <c r="X864" s="153"/>
    </row>
    <row r="865" spans="1:24" s="155" customFormat="1" x14ac:dyDescent="0.35">
      <c r="A865" s="163"/>
      <c r="B865" s="153"/>
      <c r="C865" s="153"/>
      <c r="D865" s="153"/>
      <c r="E865" s="153"/>
      <c r="F865" s="153"/>
      <c r="G865" s="153"/>
      <c r="H865" s="153"/>
      <c r="I865" s="153"/>
      <c r="J865" s="153"/>
      <c r="K865" s="153"/>
      <c r="N865" s="153"/>
      <c r="O865" s="153"/>
      <c r="P865" s="153"/>
      <c r="Q865" s="153"/>
      <c r="R865" s="153"/>
      <c r="S865" s="156"/>
      <c r="T865" s="153"/>
      <c r="U865" s="153"/>
      <c r="V865" s="153"/>
      <c r="W865" s="153"/>
      <c r="X865" s="153"/>
    </row>
    <row r="866" spans="1:24" s="155" customFormat="1" x14ac:dyDescent="0.35">
      <c r="A866" s="163"/>
      <c r="B866" s="153"/>
      <c r="C866" s="153"/>
      <c r="D866" s="153"/>
      <c r="E866" s="153"/>
      <c r="F866" s="153"/>
      <c r="G866" s="153"/>
      <c r="H866" s="153"/>
      <c r="I866" s="153"/>
      <c r="J866" s="153"/>
      <c r="K866" s="153"/>
      <c r="N866" s="153"/>
      <c r="O866" s="153"/>
      <c r="P866" s="153"/>
      <c r="Q866" s="153"/>
      <c r="R866" s="153"/>
      <c r="S866" s="156"/>
      <c r="T866" s="153"/>
      <c r="U866" s="153"/>
      <c r="V866" s="153"/>
      <c r="W866" s="153"/>
      <c r="X866" s="153"/>
    </row>
    <row r="867" spans="1:24" s="155" customFormat="1" x14ac:dyDescent="0.35">
      <c r="A867" s="163"/>
      <c r="B867" s="153"/>
      <c r="C867" s="153"/>
      <c r="D867" s="153"/>
      <c r="E867" s="153"/>
      <c r="F867" s="153"/>
      <c r="G867" s="153"/>
      <c r="H867" s="153"/>
      <c r="I867" s="153"/>
      <c r="J867" s="153"/>
      <c r="K867" s="153"/>
      <c r="N867" s="153"/>
      <c r="O867" s="153"/>
      <c r="P867" s="153"/>
      <c r="Q867" s="153"/>
      <c r="R867" s="153"/>
      <c r="S867" s="156"/>
      <c r="T867" s="153"/>
      <c r="U867" s="153"/>
      <c r="V867" s="153"/>
      <c r="W867" s="153"/>
      <c r="X867" s="153"/>
    </row>
    <row r="868" spans="1:24" s="155" customFormat="1" x14ac:dyDescent="0.35">
      <c r="A868" s="163"/>
      <c r="B868" s="153"/>
      <c r="C868" s="153"/>
      <c r="D868" s="153"/>
      <c r="E868" s="153"/>
      <c r="F868" s="153"/>
      <c r="G868" s="153"/>
      <c r="H868" s="153"/>
      <c r="I868" s="153"/>
      <c r="J868" s="153"/>
      <c r="K868" s="153"/>
      <c r="N868" s="153"/>
      <c r="O868" s="153"/>
      <c r="P868" s="153"/>
      <c r="Q868" s="153"/>
      <c r="R868" s="153"/>
      <c r="S868" s="156"/>
      <c r="T868" s="153"/>
      <c r="U868" s="153"/>
      <c r="V868" s="153"/>
      <c r="W868" s="153"/>
      <c r="X868" s="153"/>
    </row>
    <row r="869" spans="1:24" s="155" customFormat="1" x14ac:dyDescent="0.35">
      <c r="A869" s="163"/>
      <c r="B869" s="153"/>
      <c r="C869" s="153"/>
      <c r="D869" s="153"/>
      <c r="E869" s="153"/>
      <c r="F869" s="153"/>
      <c r="G869" s="153"/>
      <c r="H869" s="153"/>
      <c r="I869" s="153"/>
      <c r="J869" s="153"/>
      <c r="K869" s="153"/>
      <c r="N869" s="153"/>
      <c r="O869" s="153"/>
      <c r="P869" s="153"/>
      <c r="Q869" s="153"/>
      <c r="R869" s="153"/>
      <c r="S869" s="156"/>
      <c r="T869" s="153"/>
      <c r="U869" s="153"/>
      <c r="V869" s="153"/>
      <c r="W869" s="153"/>
      <c r="X869" s="153"/>
    </row>
    <row r="870" spans="1:24" s="155" customFormat="1" x14ac:dyDescent="0.35">
      <c r="A870" s="163"/>
      <c r="B870" s="153"/>
      <c r="C870" s="153"/>
      <c r="D870" s="153"/>
      <c r="E870" s="153"/>
      <c r="F870" s="153"/>
      <c r="G870" s="153"/>
      <c r="H870" s="153"/>
      <c r="I870" s="153"/>
      <c r="J870" s="153"/>
      <c r="K870" s="153"/>
      <c r="N870" s="153"/>
      <c r="O870" s="153"/>
      <c r="P870" s="153"/>
      <c r="Q870" s="153"/>
      <c r="R870" s="153"/>
      <c r="S870" s="156"/>
      <c r="T870" s="153"/>
      <c r="U870" s="153"/>
      <c r="V870" s="153"/>
      <c r="W870" s="153"/>
      <c r="X870" s="153"/>
    </row>
    <row r="871" spans="1:24" s="155" customFormat="1" x14ac:dyDescent="0.35">
      <c r="A871" s="163"/>
      <c r="B871" s="153"/>
      <c r="C871" s="153"/>
      <c r="D871" s="153"/>
      <c r="E871" s="153"/>
      <c r="F871" s="153"/>
      <c r="G871" s="153"/>
      <c r="H871" s="153"/>
      <c r="I871" s="153"/>
      <c r="J871" s="153"/>
      <c r="K871" s="153"/>
      <c r="N871" s="153"/>
      <c r="O871" s="153"/>
      <c r="P871" s="153"/>
      <c r="Q871" s="153"/>
      <c r="R871" s="153"/>
      <c r="S871" s="156"/>
      <c r="T871" s="153"/>
      <c r="U871" s="153"/>
      <c r="V871" s="153"/>
      <c r="W871" s="153"/>
      <c r="X871" s="153"/>
    </row>
    <row r="872" spans="1:24" s="155" customFormat="1" x14ac:dyDescent="0.35">
      <c r="A872" s="163"/>
      <c r="B872" s="153"/>
      <c r="C872" s="153"/>
      <c r="D872" s="153"/>
      <c r="E872" s="153"/>
      <c r="F872" s="153"/>
      <c r="G872" s="153"/>
      <c r="H872" s="153"/>
      <c r="I872" s="153"/>
      <c r="J872" s="153"/>
      <c r="K872" s="153"/>
      <c r="N872" s="153"/>
      <c r="O872" s="153"/>
      <c r="P872" s="153"/>
      <c r="Q872" s="153"/>
      <c r="R872" s="153"/>
      <c r="S872" s="156"/>
      <c r="T872" s="153"/>
      <c r="U872" s="153"/>
      <c r="V872" s="153"/>
      <c r="W872" s="153"/>
      <c r="X872" s="153"/>
    </row>
    <row r="873" spans="1:24" s="155" customFormat="1" x14ac:dyDescent="0.35">
      <c r="A873" s="163"/>
      <c r="B873" s="153"/>
      <c r="C873" s="153"/>
      <c r="D873" s="153"/>
      <c r="E873" s="153"/>
      <c r="F873" s="153"/>
      <c r="G873" s="153"/>
      <c r="H873" s="153"/>
      <c r="I873" s="153"/>
      <c r="J873" s="153"/>
      <c r="K873" s="153"/>
      <c r="N873" s="153"/>
      <c r="O873" s="153"/>
      <c r="P873" s="153"/>
      <c r="Q873" s="153"/>
      <c r="R873" s="153"/>
      <c r="S873" s="156"/>
      <c r="T873" s="153"/>
      <c r="U873" s="153"/>
      <c r="V873" s="153"/>
      <c r="W873" s="153"/>
      <c r="X873" s="153"/>
    </row>
    <row r="874" spans="1:24" s="155" customFormat="1" x14ac:dyDescent="0.35">
      <c r="A874" s="163"/>
      <c r="B874" s="153"/>
      <c r="C874" s="153"/>
      <c r="D874" s="153"/>
      <c r="E874" s="153"/>
      <c r="F874" s="153"/>
      <c r="G874" s="153"/>
      <c r="H874" s="153"/>
      <c r="I874" s="153"/>
      <c r="J874" s="153"/>
      <c r="K874" s="153"/>
      <c r="N874" s="153"/>
      <c r="O874" s="153"/>
      <c r="P874" s="153"/>
      <c r="Q874" s="153"/>
      <c r="R874" s="153"/>
      <c r="S874" s="156"/>
      <c r="T874" s="153"/>
      <c r="U874" s="153"/>
      <c r="V874" s="153"/>
      <c r="W874" s="153"/>
      <c r="X874" s="153"/>
    </row>
    <row r="875" spans="1:24" s="155" customFormat="1" x14ac:dyDescent="0.35">
      <c r="A875" s="163"/>
      <c r="B875" s="153"/>
      <c r="C875" s="153"/>
      <c r="D875" s="153"/>
      <c r="E875" s="153"/>
      <c r="F875" s="153"/>
      <c r="G875" s="153"/>
      <c r="H875" s="153"/>
      <c r="I875" s="153"/>
      <c r="J875" s="153"/>
      <c r="K875" s="153"/>
      <c r="N875" s="153"/>
      <c r="O875" s="153"/>
      <c r="P875" s="153"/>
      <c r="Q875" s="153"/>
      <c r="R875" s="153"/>
      <c r="S875" s="156"/>
      <c r="T875" s="153"/>
      <c r="U875" s="153"/>
      <c r="V875" s="153"/>
      <c r="W875" s="153"/>
      <c r="X875" s="153"/>
    </row>
    <row r="876" spans="1:24" s="155" customFormat="1" x14ac:dyDescent="0.35">
      <c r="A876" s="163"/>
      <c r="B876" s="153"/>
      <c r="C876" s="153"/>
      <c r="D876" s="153"/>
      <c r="E876" s="153"/>
      <c r="F876" s="153"/>
      <c r="G876" s="153"/>
      <c r="H876" s="153"/>
      <c r="I876" s="153"/>
      <c r="J876" s="153"/>
      <c r="K876" s="153"/>
      <c r="N876" s="153"/>
      <c r="O876" s="153"/>
      <c r="P876" s="153"/>
      <c r="Q876" s="153"/>
      <c r="R876" s="153"/>
      <c r="S876" s="156"/>
      <c r="T876" s="153"/>
      <c r="U876" s="153"/>
      <c r="V876" s="153"/>
      <c r="W876" s="153"/>
      <c r="X876" s="153"/>
    </row>
    <row r="877" spans="1:24" s="155" customFormat="1" x14ac:dyDescent="0.35">
      <c r="A877" s="163"/>
      <c r="B877" s="153"/>
      <c r="C877" s="153"/>
      <c r="D877" s="153"/>
      <c r="E877" s="153"/>
      <c r="F877" s="153"/>
      <c r="G877" s="153"/>
      <c r="H877" s="153"/>
      <c r="I877" s="153"/>
      <c r="J877" s="153"/>
      <c r="K877" s="153"/>
      <c r="N877" s="153"/>
      <c r="O877" s="153"/>
      <c r="P877" s="153"/>
      <c r="Q877" s="153"/>
      <c r="R877" s="153"/>
      <c r="S877" s="156"/>
      <c r="T877" s="153"/>
      <c r="U877" s="153"/>
      <c r="V877" s="153"/>
      <c r="W877" s="153"/>
      <c r="X877" s="153"/>
    </row>
    <row r="878" spans="1:24" s="155" customFormat="1" x14ac:dyDescent="0.35">
      <c r="A878" s="163"/>
      <c r="B878" s="153"/>
      <c r="C878" s="153"/>
      <c r="D878" s="153"/>
      <c r="E878" s="153"/>
      <c r="F878" s="153"/>
      <c r="G878" s="153"/>
      <c r="H878" s="153"/>
      <c r="I878" s="153"/>
      <c r="J878" s="153"/>
      <c r="K878" s="153"/>
      <c r="N878" s="153"/>
      <c r="O878" s="153"/>
      <c r="P878" s="153"/>
      <c r="Q878" s="153"/>
      <c r="R878" s="153"/>
      <c r="S878" s="156"/>
      <c r="T878" s="153"/>
      <c r="U878" s="153"/>
      <c r="V878" s="153"/>
      <c r="W878" s="153"/>
      <c r="X878" s="153"/>
    </row>
    <row r="879" spans="1:24" s="155" customFormat="1" x14ac:dyDescent="0.35">
      <c r="A879" s="163"/>
      <c r="B879" s="153"/>
      <c r="C879" s="153"/>
      <c r="D879" s="153"/>
      <c r="E879" s="153"/>
      <c r="F879" s="153"/>
      <c r="G879" s="153"/>
      <c r="H879" s="153"/>
      <c r="I879" s="153"/>
      <c r="J879" s="153"/>
      <c r="K879" s="153"/>
      <c r="N879" s="153"/>
      <c r="O879" s="153"/>
      <c r="P879" s="153"/>
      <c r="Q879" s="153"/>
      <c r="R879" s="153"/>
      <c r="S879" s="156"/>
      <c r="T879" s="153"/>
      <c r="U879" s="153"/>
      <c r="V879" s="153"/>
      <c r="W879" s="153"/>
      <c r="X879" s="153"/>
    </row>
    <row r="880" spans="1:24" s="155" customFormat="1" x14ac:dyDescent="0.35">
      <c r="A880" s="163"/>
      <c r="B880" s="153"/>
      <c r="C880" s="153"/>
      <c r="D880" s="153"/>
      <c r="E880" s="153"/>
      <c r="F880" s="153"/>
      <c r="G880" s="153"/>
      <c r="H880" s="153"/>
      <c r="I880" s="153"/>
      <c r="J880" s="153"/>
      <c r="K880" s="153"/>
      <c r="N880" s="153"/>
      <c r="O880" s="153"/>
      <c r="P880" s="153"/>
      <c r="Q880" s="153"/>
      <c r="R880" s="153"/>
      <c r="S880" s="156"/>
      <c r="T880" s="153"/>
      <c r="U880" s="153"/>
      <c r="V880" s="153"/>
      <c r="W880" s="153"/>
      <c r="X880" s="153"/>
    </row>
    <row r="881" spans="1:24" s="155" customFormat="1" x14ac:dyDescent="0.35">
      <c r="A881" s="163"/>
      <c r="B881" s="153"/>
      <c r="C881" s="153"/>
      <c r="D881" s="153"/>
      <c r="E881" s="153"/>
      <c r="F881" s="153"/>
      <c r="G881" s="153"/>
      <c r="H881" s="153"/>
      <c r="I881" s="153"/>
      <c r="J881" s="153"/>
      <c r="K881" s="153"/>
      <c r="N881" s="153"/>
      <c r="O881" s="153"/>
      <c r="P881" s="153"/>
      <c r="Q881" s="153"/>
      <c r="R881" s="153"/>
      <c r="S881" s="156"/>
      <c r="T881" s="153"/>
      <c r="U881" s="153"/>
      <c r="V881" s="153"/>
      <c r="W881" s="153"/>
      <c r="X881" s="153"/>
    </row>
    <row r="882" spans="1:24" s="155" customFormat="1" x14ac:dyDescent="0.35">
      <c r="A882" s="163"/>
      <c r="B882" s="153"/>
      <c r="C882" s="153"/>
      <c r="D882" s="153"/>
      <c r="E882" s="153"/>
      <c r="F882" s="153"/>
      <c r="G882" s="153"/>
      <c r="H882" s="153"/>
      <c r="I882" s="153"/>
      <c r="J882" s="153"/>
      <c r="K882" s="153"/>
      <c r="N882" s="153"/>
      <c r="O882" s="153"/>
      <c r="P882" s="153"/>
      <c r="Q882" s="153"/>
      <c r="R882" s="153"/>
      <c r="S882" s="156"/>
      <c r="T882" s="153"/>
      <c r="U882" s="153"/>
      <c r="V882" s="153"/>
      <c r="W882" s="153"/>
      <c r="X882" s="153"/>
    </row>
    <row r="883" spans="1:24" s="155" customFormat="1" x14ac:dyDescent="0.35">
      <c r="A883" s="163"/>
      <c r="B883" s="153"/>
      <c r="C883" s="153"/>
      <c r="D883" s="153"/>
      <c r="E883" s="153"/>
      <c r="F883" s="153"/>
      <c r="G883" s="153"/>
      <c r="H883" s="153"/>
      <c r="I883" s="153"/>
      <c r="J883" s="153"/>
      <c r="K883" s="153"/>
      <c r="N883" s="153"/>
      <c r="O883" s="153"/>
      <c r="P883" s="153"/>
      <c r="Q883" s="153"/>
      <c r="R883" s="153"/>
      <c r="S883" s="156"/>
      <c r="T883" s="153"/>
      <c r="U883" s="153"/>
      <c r="V883" s="153"/>
      <c r="W883" s="153"/>
      <c r="X883" s="153"/>
    </row>
    <row r="884" spans="1:24" s="155" customFormat="1" x14ac:dyDescent="0.35">
      <c r="A884" s="163"/>
      <c r="B884" s="153"/>
      <c r="C884" s="153"/>
      <c r="D884" s="153"/>
      <c r="E884" s="153"/>
      <c r="F884" s="153"/>
      <c r="G884" s="153"/>
      <c r="H884" s="153"/>
      <c r="I884" s="153"/>
      <c r="J884" s="153"/>
      <c r="K884" s="153"/>
      <c r="N884" s="153"/>
      <c r="O884" s="153"/>
      <c r="P884" s="153"/>
      <c r="Q884" s="153"/>
      <c r="R884" s="153"/>
      <c r="S884" s="156"/>
      <c r="T884" s="153"/>
      <c r="U884" s="153"/>
      <c r="V884" s="153"/>
      <c r="W884" s="153"/>
      <c r="X884" s="153"/>
    </row>
    <row r="885" spans="1:24" s="155" customFormat="1" x14ac:dyDescent="0.35">
      <c r="A885" s="163"/>
      <c r="B885" s="153"/>
      <c r="C885" s="153"/>
      <c r="D885" s="153"/>
      <c r="E885" s="153"/>
      <c r="F885" s="153"/>
      <c r="G885" s="153"/>
      <c r="H885" s="153"/>
      <c r="I885" s="153"/>
      <c r="J885" s="153"/>
      <c r="K885" s="153"/>
      <c r="N885" s="153"/>
      <c r="O885" s="153"/>
      <c r="P885" s="153"/>
      <c r="Q885" s="153"/>
      <c r="R885" s="153"/>
      <c r="S885" s="156"/>
      <c r="T885" s="153"/>
      <c r="U885" s="153"/>
      <c r="V885" s="153"/>
      <c r="W885" s="153"/>
      <c r="X885" s="153"/>
    </row>
    <row r="886" spans="1:24" s="155" customFormat="1" x14ac:dyDescent="0.35">
      <c r="A886" s="163"/>
      <c r="B886" s="153"/>
      <c r="C886" s="153"/>
      <c r="D886" s="153"/>
      <c r="E886" s="153"/>
      <c r="F886" s="153"/>
      <c r="G886" s="153"/>
      <c r="H886" s="153"/>
      <c r="I886" s="153"/>
      <c r="J886" s="153"/>
      <c r="K886" s="153"/>
      <c r="N886" s="153"/>
      <c r="O886" s="153"/>
      <c r="P886" s="153"/>
      <c r="Q886" s="153"/>
      <c r="R886" s="153"/>
      <c r="S886" s="156"/>
      <c r="T886" s="153"/>
      <c r="U886" s="153"/>
      <c r="V886" s="153"/>
      <c r="W886" s="153"/>
      <c r="X886" s="153"/>
    </row>
    <row r="887" spans="1:24" s="155" customFormat="1" x14ac:dyDescent="0.35">
      <c r="A887" s="163"/>
      <c r="B887" s="153"/>
      <c r="C887" s="153"/>
      <c r="D887" s="153"/>
      <c r="E887" s="153"/>
      <c r="F887" s="153"/>
      <c r="G887" s="153"/>
      <c r="H887" s="153"/>
      <c r="I887" s="153"/>
      <c r="J887" s="153"/>
      <c r="K887" s="153"/>
      <c r="N887" s="153"/>
      <c r="O887" s="153"/>
      <c r="P887" s="153"/>
      <c r="Q887" s="153"/>
      <c r="R887" s="153"/>
      <c r="S887" s="156"/>
      <c r="T887" s="153"/>
      <c r="U887" s="153"/>
      <c r="V887" s="153"/>
      <c r="W887" s="153"/>
      <c r="X887" s="153"/>
    </row>
    <row r="888" spans="1:24" s="155" customFormat="1" x14ac:dyDescent="0.35">
      <c r="A888" s="163"/>
      <c r="B888" s="153"/>
      <c r="C888" s="153"/>
      <c r="D888" s="153"/>
      <c r="E888" s="153"/>
      <c r="F888" s="153"/>
      <c r="G888" s="153"/>
      <c r="H888" s="153"/>
      <c r="I888" s="153"/>
      <c r="J888" s="153"/>
      <c r="K888" s="153"/>
      <c r="N888" s="153"/>
      <c r="O888" s="153"/>
      <c r="P888" s="153"/>
      <c r="Q888" s="153"/>
      <c r="R888" s="153"/>
      <c r="S888" s="156"/>
      <c r="T888" s="153"/>
      <c r="U888" s="153"/>
      <c r="V888" s="153"/>
      <c r="W888" s="153"/>
      <c r="X888" s="153"/>
    </row>
    <row r="889" spans="1:24" s="155" customFormat="1" x14ac:dyDescent="0.35">
      <c r="A889" s="163"/>
      <c r="B889" s="153"/>
      <c r="C889" s="153"/>
      <c r="D889" s="153"/>
      <c r="E889" s="153"/>
      <c r="F889" s="153"/>
      <c r="G889" s="153"/>
      <c r="H889" s="153"/>
      <c r="I889" s="153"/>
      <c r="J889" s="153"/>
      <c r="K889" s="153"/>
      <c r="N889" s="153"/>
      <c r="O889" s="153"/>
      <c r="P889" s="153"/>
      <c r="Q889" s="153"/>
      <c r="R889" s="153"/>
      <c r="S889" s="156"/>
      <c r="T889" s="153"/>
      <c r="U889" s="153"/>
      <c r="V889" s="153"/>
      <c r="W889" s="153"/>
      <c r="X889" s="153"/>
    </row>
    <row r="890" spans="1:24" s="155" customFormat="1" x14ac:dyDescent="0.35">
      <c r="A890" s="163"/>
      <c r="B890" s="153"/>
      <c r="C890" s="153"/>
      <c r="D890" s="153"/>
      <c r="E890" s="153"/>
      <c r="F890" s="153"/>
      <c r="G890" s="153"/>
      <c r="H890" s="153"/>
      <c r="I890" s="153"/>
      <c r="J890" s="153"/>
      <c r="K890" s="153"/>
      <c r="N890" s="153"/>
      <c r="O890" s="153"/>
      <c r="P890" s="153"/>
      <c r="Q890" s="153"/>
      <c r="R890" s="153"/>
      <c r="S890" s="156"/>
      <c r="T890" s="153"/>
      <c r="U890" s="153"/>
      <c r="V890" s="153"/>
      <c r="W890" s="153"/>
      <c r="X890" s="153"/>
    </row>
    <row r="891" spans="1:24" s="155" customFormat="1" x14ac:dyDescent="0.35">
      <c r="A891" s="163"/>
      <c r="B891" s="153"/>
      <c r="C891" s="153"/>
      <c r="D891" s="153"/>
      <c r="E891" s="153"/>
      <c r="F891" s="153"/>
      <c r="G891" s="153"/>
      <c r="H891" s="153"/>
      <c r="I891" s="153"/>
      <c r="J891" s="153"/>
      <c r="K891" s="153"/>
      <c r="N891" s="153"/>
      <c r="O891" s="153"/>
      <c r="P891" s="153"/>
      <c r="Q891" s="153"/>
      <c r="R891" s="153"/>
      <c r="S891" s="156"/>
      <c r="T891" s="153"/>
      <c r="U891" s="153"/>
      <c r="V891" s="153"/>
      <c r="W891" s="153"/>
      <c r="X891" s="153"/>
    </row>
    <row r="892" spans="1:24" s="155" customFormat="1" x14ac:dyDescent="0.35">
      <c r="A892" s="163"/>
      <c r="B892" s="153"/>
      <c r="C892" s="153"/>
      <c r="D892" s="153"/>
      <c r="E892" s="153"/>
      <c r="F892" s="153"/>
      <c r="G892" s="153"/>
      <c r="H892" s="153"/>
      <c r="I892" s="153"/>
      <c r="J892" s="153"/>
      <c r="K892" s="153"/>
      <c r="N892" s="153"/>
      <c r="O892" s="153"/>
      <c r="P892" s="153"/>
      <c r="Q892" s="153"/>
      <c r="R892" s="153"/>
      <c r="S892" s="156"/>
      <c r="T892" s="153"/>
      <c r="U892" s="153"/>
      <c r="V892" s="153"/>
      <c r="W892" s="153"/>
      <c r="X892" s="153"/>
    </row>
    <row r="893" spans="1:24" s="155" customFormat="1" x14ac:dyDescent="0.35">
      <c r="A893" s="163"/>
      <c r="B893" s="153"/>
      <c r="C893" s="153"/>
      <c r="D893" s="153"/>
      <c r="E893" s="153"/>
      <c r="F893" s="153"/>
      <c r="G893" s="153"/>
      <c r="H893" s="153"/>
      <c r="I893" s="153"/>
      <c r="J893" s="153"/>
      <c r="K893" s="153"/>
      <c r="N893" s="153"/>
      <c r="O893" s="153"/>
      <c r="P893" s="153"/>
      <c r="Q893" s="153"/>
      <c r="R893" s="153"/>
      <c r="S893" s="156"/>
      <c r="T893" s="153"/>
      <c r="U893" s="153"/>
      <c r="V893" s="153"/>
      <c r="W893" s="153"/>
      <c r="X893" s="153"/>
    </row>
    <row r="894" spans="1:24" s="155" customFormat="1" x14ac:dyDescent="0.35">
      <c r="A894" s="163"/>
      <c r="B894" s="153"/>
      <c r="C894" s="153"/>
      <c r="D894" s="153"/>
      <c r="E894" s="153"/>
      <c r="F894" s="153"/>
      <c r="G894" s="153"/>
      <c r="H894" s="153"/>
      <c r="I894" s="153"/>
      <c r="J894" s="153"/>
      <c r="K894" s="153"/>
      <c r="N894" s="153"/>
      <c r="O894" s="153"/>
      <c r="P894" s="153"/>
      <c r="Q894" s="153"/>
      <c r="R894" s="153"/>
      <c r="S894" s="156"/>
      <c r="T894" s="153"/>
      <c r="U894" s="153"/>
      <c r="V894" s="153"/>
      <c r="W894" s="153"/>
      <c r="X894" s="153"/>
    </row>
    <row r="895" spans="1:24" s="155" customFormat="1" x14ac:dyDescent="0.35">
      <c r="A895" s="163"/>
      <c r="B895" s="153"/>
      <c r="C895" s="153"/>
      <c r="D895" s="153"/>
      <c r="E895" s="153"/>
      <c r="F895" s="153"/>
      <c r="G895" s="153"/>
      <c r="H895" s="153"/>
      <c r="I895" s="153"/>
      <c r="J895" s="153"/>
      <c r="K895" s="153"/>
      <c r="N895" s="153"/>
      <c r="O895" s="153"/>
      <c r="P895" s="153"/>
      <c r="Q895" s="153"/>
      <c r="R895" s="153"/>
      <c r="S895" s="156"/>
      <c r="T895" s="153"/>
      <c r="U895" s="153"/>
      <c r="V895" s="153"/>
      <c r="W895" s="153"/>
      <c r="X895" s="153"/>
    </row>
    <row r="896" spans="1:24" s="155" customFormat="1" x14ac:dyDescent="0.35">
      <c r="A896" s="163"/>
      <c r="B896" s="153"/>
      <c r="C896" s="153"/>
      <c r="D896" s="153"/>
      <c r="E896" s="153"/>
      <c r="F896" s="153"/>
      <c r="G896" s="153"/>
      <c r="H896" s="153"/>
      <c r="I896" s="153"/>
      <c r="J896" s="153"/>
      <c r="K896" s="153"/>
      <c r="N896" s="153"/>
      <c r="O896" s="153"/>
      <c r="P896" s="153"/>
      <c r="Q896" s="153"/>
      <c r="R896" s="153"/>
      <c r="S896" s="156"/>
      <c r="T896" s="153"/>
      <c r="U896" s="153"/>
      <c r="V896" s="153"/>
      <c r="W896" s="153"/>
      <c r="X896" s="153"/>
    </row>
    <row r="897" spans="1:24" s="155" customFormat="1" x14ac:dyDescent="0.35">
      <c r="A897" s="163"/>
      <c r="B897" s="153"/>
      <c r="C897" s="153"/>
      <c r="D897" s="153"/>
      <c r="E897" s="153"/>
      <c r="F897" s="153"/>
      <c r="G897" s="153"/>
      <c r="H897" s="153"/>
      <c r="I897" s="153"/>
      <c r="J897" s="153"/>
      <c r="K897" s="153"/>
      <c r="N897" s="153"/>
      <c r="O897" s="153"/>
      <c r="P897" s="153"/>
      <c r="Q897" s="153"/>
      <c r="R897" s="153"/>
      <c r="S897" s="156"/>
      <c r="T897" s="153"/>
      <c r="U897" s="153"/>
      <c r="V897" s="153"/>
      <c r="W897" s="153"/>
      <c r="X897" s="153"/>
    </row>
    <row r="898" spans="1:24" s="155" customFormat="1" x14ac:dyDescent="0.35">
      <c r="A898" s="163"/>
      <c r="B898" s="153"/>
      <c r="C898" s="153"/>
      <c r="D898" s="153"/>
      <c r="E898" s="153"/>
      <c r="F898" s="153"/>
      <c r="G898" s="153"/>
      <c r="H898" s="153"/>
      <c r="I898" s="153"/>
      <c r="J898" s="153"/>
      <c r="K898" s="153"/>
      <c r="N898" s="153"/>
      <c r="O898" s="153"/>
      <c r="P898" s="153"/>
      <c r="Q898" s="153"/>
      <c r="R898" s="153"/>
      <c r="S898" s="156"/>
      <c r="T898" s="153"/>
      <c r="U898" s="153"/>
      <c r="V898" s="153"/>
      <c r="W898" s="153"/>
      <c r="X898" s="153"/>
    </row>
    <row r="899" spans="1:24" s="155" customFormat="1" x14ac:dyDescent="0.35">
      <c r="A899" s="163"/>
      <c r="B899" s="153"/>
      <c r="C899" s="153"/>
      <c r="D899" s="153"/>
      <c r="E899" s="153"/>
      <c r="F899" s="153"/>
      <c r="G899" s="153"/>
      <c r="H899" s="153"/>
      <c r="I899" s="153"/>
      <c r="J899" s="153"/>
      <c r="K899" s="153"/>
      <c r="N899" s="153"/>
      <c r="O899" s="153"/>
      <c r="P899" s="153"/>
      <c r="Q899" s="153"/>
      <c r="R899" s="153"/>
      <c r="S899" s="156"/>
      <c r="T899" s="153"/>
      <c r="U899" s="153"/>
      <c r="V899" s="153"/>
      <c r="W899" s="153"/>
      <c r="X899" s="153"/>
    </row>
    <row r="900" spans="1:24" s="155" customFormat="1" x14ac:dyDescent="0.35">
      <c r="A900" s="163"/>
      <c r="B900" s="153"/>
      <c r="C900" s="153"/>
      <c r="D900" s="153"/>
      <c r="E900" s="153"/>
      <c r="F900" s="153"/>
      <c r="G900" s="153"/>
      <c r="H900" s="153"/>
      <c r="I900" s="153"/>
      <c r="J900" s="153"/>
      <c r="K900" s="153"/>
      <c r="N900" s="153"/>
      <c r="O900" s="153"/>
      <c r="P900" s="153"/>
      <c r="Q900" s="153"/>
      <c r="R900" s="153"/>
      <c r="S900" s="156"/>
      <c r="T900" s="153"/>
      <c r="U900" s="153"/>
      <c r="V900" s="153"/>
      <c r="W900" s="153"/>
      <c r="X900" s="153"/>
    </row>
    <row r="901" spans="1:24" s="155" customFormat="1" x14ac:dyDescent="0.35">
      <c r="A901" s="163"/>
      <c r="B901" s="153"/>
      <c r="C901" s="153"/>
      <c r="D901" s="153"/>
      <c r="E901" s="153"/>
      <c r="F901" s="153"/>
      <c r="G901" s="153"/>
      <c r="H901" s="153"/>
      <c r="I901" s="153"/>
      <c r="J901" s="153"/>
      <c r="K901" s="153"/>
      <c r="N901" s="153"/>
      <c r="O901" s="153"/>
      <c r="P901" s="153"/>
      <c r="Q901" s="153"/>
      <c r="R901" s="153"/>
      <c r="S901" s="156"/>
      <c r="T901" s="153"/>
      <c r="U901" s="153"/>
      <c r="V901" s="153"/>
      <c r="W901" s="153"/>
      <c r="X901" s="153"/>
    </row>
    <row r="902" spans="1:24" s="155" customFormat="1" x14ac:dyDescent="0.35">
      <c r="A902" s="163"/>
      <c r="B902" s="153"/>
      <c r="C902" s="153"/>
      <c r="D902" s="153"/>
      <c r="E902" s="153"/>
      <c r="F902" s="153"/>
      <c r="G902" s="153"/>
      <c r="H902" s="153"/>
      <c r="I902" s="153"/>
      <c r="J902" s="153"/>
      <c r="K902" s="153"/>
      <c r="N902" s="153"/>
      <c r="O902" s="153"/>
      <c r="P902" s="153"/>
      <c r="Q902" s="153"/>
      <c r="R902" s="153"/>
      <c r="S902" s="156"/>
      <c r="T902" s="153"/>
      <c r="U902" s="153"/>
      <c r="V902" s="153"/>
      <c r="W902" s="153"/>
      <c r="X902" s="153"/>
    </row>
    <row r="903" spans="1:24" s="155" customFormat="1" x14ac:dyDescent="0.35">
      <c r="A903" s="163"/>
      <c r="B903" s="153"/>
      <c r="C903" s="153"/>
      <c r="D903" s="153"/>
      <c r="E903" s="153"/>
      <c r="F903" s="153"/>
      <c r="G903" s="153"/>
      <c r="H903" s="153"/>
      <c r="I903" s="153"/>
      <c r="J903" s="153"/>
      <c r="K903" s="153"/>
      <c r="N903" s="153"/>
      <c r="O903" s="153"/>
      <c r="P903" s="153"/>
      <c r="Q903" s="153"/>
      <c r="R903" s="153"/>
      <c r="S903" s="156"/>
      <c r="T903" s="153"/>
      <c r="U903" s="153"/>
      <c r="V903" s="153"/>
      <c r="W903" s="153"/>
      <c r="X903" s="153"/>
    </row>
    <row r="904" spans="1:24" s="155" customFormat="1" x14ac:dyDescent="0.35">
      <c r="A904" s="163"/>
      <c r="B904" s="153"/>
      <c r="C904" s="153"/>
      <c r="D904" s="153"/>
      <c r="E904" s="153"/>
      <c r="F904" s="153"/>
      <c r="G904" s="153"/>
      <c r="H904" s="153"/>
      <c r="I904" s="153"/>
      <c r="J904" s="153"/>
      <c r="K904" s="153"/>
      <c r="N904" s="153"/>
      <c r="O904" s="153"/>
      <c r="P904" s="153"/>
      <c r="Q904" s="153"/>
      <c r="R904" s="153"/>
      <c r="S904" s="156"/>
      <c r="T904" s="153"/>
      <c r="U904" s="153"/>
      <c r="V904" s="153"/>
      <c r="W904" s="153"/>
      <c r="X904" s="153"/>
    </row>
    <row r="905" spans="1:24" s="155" customFormat="1" x14ac:dyDescent="0.35">
      <c r="A905" s="163"/>
      <c r="B905" s="153"/>
      <c r="C905" s="153"/>
      <c r="D905" s="153"/>
      <c r="E905" s="153"/>
      <c r="F905" s="153"/>
      <c r="G905" s="153"/>
      <c r="H905" s="153"/>
      <c r="I905" s="153"/>
      <c r="J905" s="153"/>
      <c r="K905" s="153"/>
      <c r="N905" s="153"/>
      <c r="O905" s="153"/>
      <c r="P905" s="153"/>
      <c r="Q905" s="153"/>
      <c r="R905" s="153"/>
      <c r="S905" s="156"/>
      <c r="T905" s="153"/>
      <c r="U905" s="153"/>
      <c r="V905" s="153"/>
      <c r="W905" s="153"/>
      <c r="X905" s="153"/>
    </row>
    <row r="906" spans="1:24" s="155" customFormat="1" x14ac:dyDescent="0.35">
      <c r="A906" s="163"/>
      <c r="B906" s="153"/>
      <c r="C906" s="153"/>
      <c r="D906" s="153"/>
      <c r="E906" s="153"/>
      <c r="F906" s="153"/>
      <c r="G906" s="153"/>
      <c r="H906" s="153"/>
      <c r="I906" s="153"/>
      <c r="J906" s="153"/>
      <c r="K906" s="153"/>
      <c r="N906" s="153"/>
      <c r="O906" s="153"/>
      <c r="P906" s="153"/>
      <c r="Q906" s="153"/>
      <c r="R906" s="153"/>
      <c r="S906" s="156"/>
      <c r="T906" s="153"/>
      <c r="U906" s="153"/>
      <c r="V906" s="153"/>
      <c r="W906" s="153"/>
      <c r="X906" s="153"/>
    </row>
    <row r="907" spans="1:24" s="155" customFormat="1" x14ac:dyDescent="0.35">
      <c r="A907" s="163"/>
      <c r="B907" s="153"/>
      <c r="C907" s="153"/>
      <c r="D907" s="153"/>
      <c r="E907" s="153"/>
      <c r="F907" s="153"/>
      <c r="G907" s="153"/>
      <c r="H907" s="153"/>
      <c r="I907" s="153"/>
      <c r="J907" s="153"/>
      <c r="K907" s="153"/>
      <c r="N907" s="153"/>
      <c r="O907" s="153"/>
      <c r="P907" s="153"/>
      <c r="Q907" s="153"/>
      <c r="R907" s="153"/>
      <c r="S907" s="156"/>
      <c r="T907" s="153"/>
      <c r="U907" s="153"/>
      <c r="V907" s="153"/>
      <c r="W907" s="153"/>
      <c r="X907" s="153"/>
    </row>
    <row r="908" spans="1:24" s="155" customFormat="1" x14ac:dyDescent="0.35">
      <c r="A908" s="163"/>
      <c r="B908" s="153"/>
      <c r="C908" s="153"/>
      <c r="D908" s="153"/>
      <c r="E908" s="153"/>
      <c r="F908" s="153"/>
      <c r="G908" s="153"/>
      <c r="H908" s="153"/>
      <c r="I908" s="153"/>
      <c r="J908" s="153"/>
      <c r="K908" s="153"/>
      <c r="N908" s="153"/>
      <c r="O908" s="153"/>
      <c r="P908" s="153"/>
      <c r="Q908" s="153"/>
      <c r="R908" s="153"/>
      <c r="S908" s="156"/>
      <c r="T908" s="153"/>
      <c r="U908" s="153"/>
      <c r="V908" s="153"/>
      <c r="W908" s="153"/>
      <c r="X908" s="153"/>
    </row>
    <row r="909" spans="1:24" s="155" customFormat="1" x14ac:dyDescent="0.35">
      <c r="A909" s="163"/>
      <c r="B909" s="153"/>
      <c r="C909" s="153"/>
      <c r="D909" s="153"/>
      <c r="E909" s="153"/>
      <c r="F909" s="153"/>
      <c r="G909" s="153"/>
      <c r="H909" s="153"/>
      <c r="I909" s="153"/>
      <c r="J909" s="153"/>
      <c r="K909" s="153"/>
      <c r="N909" s="153"/>
      <c r="O909" s="153"/>
      <c r="P909" s="153"/>
      <c r="Q909" s="153"/>
      <c r="R909" s="153"/>
      <c r="S909" s="156"/>
      <c r="T909" s="153"/>
      <c r="U909" s="153"/>
      <c r="V909" s="153"/>
      <c r="W909" s="153"/>
      <c r="X909" s="153"/>
    </row>
    <row r="910" spans="1:24" s="155" customFormat="1" x14ac:dyDescent="0.35">
      <c r="A910" s="163"/>
      <c r="B910" s="153"/>
      <c r="C910" s="153"/>
      <c r="D910" s="153"/>
      <c r="E910" s="153"/>
      <c r="F910" s="153"/>
      <c r="G910" s="153"/>
      <c r="H910" s="153"/>
      <c r="I910" s="153"/>
      <c r="J910" s="153"/>
      <c r="K910" s="153"/>
      <c r="N910" s="153"/>
      <c r="O910" s="153"/>
      <c r="P910" s="153"/>
      <c r="Q910" s="153"/>
      <c r="R910" s="153"/>
      <c r="S910" s="156"/>
      <c r="T910" s="153"/>
      <c r="U910" s="153"/>
      <c r="V910" s="153"/>
      <c r="W910" s="153"/>
      <c r="X910" s="153"/>
    </row>
    <row r="911" spans="1:24" s="155" customFormat="1" x14ac:dyDescent="0.35">
      <c r="A911" s="163"/>
      <c r="B911" s="153"/>
      <c r="C911" s="153"/>
      <c r="D911" s="153"/>
      <c r="E911" s="153"/>
      <c r="F911" s="153"/>
      <c r="G911" s="153"/>
      <c r="H911" s="153"/>
      <c r="I911" s="153"/>
      <c r="J911" s="153"/>
      <c r="K911" s="153"/>
      <c r="N911" s="153"/>
      <c r="O911" s="153"/>
      <c r="P911" s="153"/>
      <c r="Q911" s="153"/>
      <c r="R911" s="153"/>
      <c r="S911" s="156"/>
      <c r="T911" s="153"/>
      <c r="U911" s="153"/>
      <c r="V911" s="153"/>
      <c r="W911" s="153"/>
      <c r="X911" s="153"/>
    </row>
    <row r="912" spans="1:24" s="155" customFormat="1" x14ac:dyDescent="0.35">
      <c r="A912" s="163"/>
      <c r="B912" s="153"/>
      <c r="C912" s="153"/>
      <c r="D912" s="153"/>
      <c r="E912" s="153"/>
      <c r="F912" s="153"/>
      <c r="G912" s="153"/>
      <c r="H912" s="153"/>
      <c r="I912" s="153"/>
      <c r="J912" s="153"/>
      <c r="K912" s="153"/>
      <c r="N912" s="153"/>
      <c r="O912" s="153"/>
      <c r="P912" s="153"/>
      <c r="Q912" s="153"/>
      <c r="R912" s="153"/>
      <c r="S912" s="156"/>
      <c r="T912" s="153"/>
      <c r="U912" s="153"/>
      <c r="V912" s="153"/>
      <c r="W912" s="153"/>
      <c r="X912" s="153"/>
    </row>
    <row r="913" spans="1:24" s="155" customFormat="1" x14ac:dyDescent="0.35">
      <c r="A913" s="163"/>
      <c r="B913" s="153"/>
      <c r="C913" s="153"/>
      <c r="D913" s="153"/>
      <c r="E913" s="153"/>
      <c r="F913" s="153"/>
      <c r="G913" s="153"/>
      <c r="H913" s="153"/>
      <c r="I913" s="153"/>
      <c r="J913" s="153"/>
      <c r="K913" s="153"/>
      <c r="N913" s="153"/>
      <c r="O913" s="153"/>
      <c r="P913" s="153"/>
      <c r="Q913" s="153"/>
      <c r="R913" s="153"/>
      <c r="S913" s="156"/>
      <c r="T913" s="153"/>
      <c r="U913" s="153"/>
      <c r="V913" s="153"/>
      <c r="W913" s="153"/>
      <c r="X913" s="153"/>
    </row>
    <row r="914" spans="1:24" s="155" customFormat="1" x14ac:dyDescent="0.35">
      <c r="A914" s="163"/>
      <c r="B914" s="153"/>
      <c r="C914" s="153"/>
      <c r="D914" s="153"/>
      <c r="E914" s="153"/>
      <c r="F914" s="153"/>
      <c r="G914" s="153"/>
      <c r="H914" s="153"/>
      <c r="I914" s="153"/>
      <c r="J914" s="153"/>
      <c r="K914" s="153"/>
      <c r="N914" s="153"/>
      <c r="O914" s="153"/>
      <c r="P914" s="153"/>
      <c r="Q914" s="153"/>
      <c r="R914" s="153"/>
      <c r="S914" s="156"/>
      <c r="T914" s="153"/>
      <c r="U914" s="153"/>
      <c r="V914" s="153"/>
      <c r="W914" s="153"/>
      <c r="X914" s="153"/>
    </row>
    <row r="915" spans="1:24" s="155" customFormat="1" x14ac:dyDescent="0.35">
      <c r="A915" s="163"/>
      <c r="B915" s="153"/>
      <c r="C915" s="153"/>
      <c r="D915" s="153"/>
      <c r="E915" s="153"/>
      <c r="F915" s="153"/>
      <c r="G915" s="153"/>
      <c r="H915" s="153"/>
      <c r="I915" s="153"/>
      <c r="J915" s="153"/>
      <c r="K915" s="153"/>
      <c r="N915" s="153"/>
      <c r="O915" s="153"/>
      <c r="P915" s="153"/>
      <c r="Q915" s="153"/>
      <c r="R915" s="153"/>
      <c r="S915" s="156"/>
      <c r="T915" s="153"/>
      <c r="U915" s="153"/>
      <c r="V915" s="153"/>
      <c r="W915" s="153"/>
      <c r="X915" s="153"/>
    </row>
    <row r="916" spans="1:24" s="155" customFormat="1" x14ac:dyDescent="0.35">
      <c r="A916" s="163"/>
      <c r="B916" s="153"/>
      <c r="C916" s="153"/>
      <c r="D916" s="153"/>
      <c r="E916" s="153"/>
      <c r="F916" s="153"/>
      <c r="G916" s="153"/>
      <c r="H916" s="153"/>
      <c r="I916" s="153"/>
      <c r="J916" s="153"/>
      <c r="K916" s="153"/>
      <c r="N916" s="153"/>
      <c r="O916" s="153"/>
      <c r="P916" s="153"/>
      <c r="Q916" s="153"/>
      <c r="R916" s="153"/>
      <c r="S916" s="156"/>
      <c r="T916" s="153"/>
      <c r="U916" s="153"/>
      <c r="V916" s="153"/>
      <c r="W916" s="153"/>
      <c r="X916" s="153"/>
    </row>
    <row r="917" spans="1:24" s="155" customFormat="1" x14ac:dyDescent="0.35">
      <c r="A917" s="163"/>
      <c r="B917" s="153"/>
      <c r="C917" s="153"/>
      <c r="D917" s="153"/>
      <c r="E917" s="153"/>
      <c r="F917" s="153"/>
      <c r="G917" s="153"/>
      <c r="H917" s="153"/>
      <c r="I917" s="153"/>
      <c r="J917" s="153"/>
      <c r="K917" s="153"/>
      <c r="N917" s="153"/>
      <c r="O917" s="153"/>
      <c r="P917" s="153"/>
      <c r="Q917" s="153"/>
      <c r="R917" s="153"/>
      <c r="S917" s="156"/>
      <c r="T917" s="153"/>
      <c r="U917" s="153"/>
      <c r="V917" s="153"/>
      <c r="W917" s="153"/>
      <c r="X917" s="153"/>
    </row>
    <row r="918" spans="1:24" s="155" customFormat="1" x14ac:dyDescent="0.35">
      <c r="A918" s="163"/>
      <c r="B918" s="153"/>
      <c r="C918" s="153"/>
      <c r="D918" s="153"/>
      <c r="E918" s="153"/>
      <c r="F918" s="153"/>
      <c r="G918" s="153"/>
      <c r="H918" s="153"/>
      <c r="I918" s="153"/>
      <c r="J918" s="153"/>
      <c r="K918" s="153"/>
      <c r="N918" s="153"/>
      <c r="O918" s="153"/>
      <c r="P918" s="153"/>
      <c r="Q918" s="153"/>
      <c r="R918" s="153"/>
      <c r="S918" s="156"/>
      <c r="T918" s="153"/>
      <c r="U918" s="153"/>
      <c r="V918" s="153"/>
      <c r="W918" s="153"/>
      <c r="X918" s="153"/>
    </row>
    <row r="919" spans="1:24" s="155" customFormat="1" x14ac:dyDescent="0.35">
      <c r="A919" s="163"/>
      <c r="B919" s="153"/>
      <c r="C919" s="153"/>
      <c r="D919" s="153"/>
      <c r="E919" s="153"/>
      <c r="F919" s="153"/>
      <c r="G919" s="153"/>
      <c r="H919" s="153"/>
      <c r="I919" s="153"/>
      <c r="J919" s="153"/>
      <c r="K919" s="153"/>
      <c r="N919" s="153"/>
      <c r="O919" s="153"/>
      <c r="P919" s="153"/>
      <c r="Q919" s="153"/>
      <c r="R919" s="153"/>
      <c r="S919" s="156"/>
      <c r="T919" s="153"/>
      <c r="U919" s="153"/>
      <c r="V919" s="153"/>
      <c r="W919" s="153"/>
      <c r="X919" s="153"/>
    </row>
    <row r="920" spans="1:24" s="155" customFormat="1" x14ac:dyDescent="0.35">
      <c r="A920" s="163"/>
      <c r="B920" s="153"/>
      <c r="C920" s="153"/>
      <c r="D920" s="153"/>
      <c r="E920" s="153"/>
      <c r="F920" s="153"/>
      <c r="G920" s="153"/>
      <c r="H920" s="153"/>
      <c r="I920" s="153"/>
      <c r="J920" s="153"/>
      <c r="K920" s="153"/>
      <c r="N920" s="153"/>
      <c r="O920" s="153"/>
      <c r="P920" s="153"/>
      <c r="Q920" s="153"/>
      <c r="R920" s="153"/>
      <c r="S920" s="156"/>
      <c r="T920" s="153"/>
      <c r="U920" s="153"/>
      <c r="V920" s="153"/>
      <c r="W920" s="153"/>
      <c r="X920" s="153"/>
    </row>
    <row r="921" spans="1:24" s="155" customFormat="1" x14ac:dyDescent="0.35">
      <c r="A921" s="163"/>
      <c r="B921" s="153"/>
      <c r="C921" s="153"/>
      <c r="D921" s="153"/>
      <c r="E921" s="153"/>
      <c r="F921" s="153"/>
      <c r="G921" s="153"/>
      <c r="H921" s="153"/>
      <c r="I921" s="153"/>
      <c r="J921" s="153"/>
      <c r="K921" s="153"/>
      <c r="N921" s="153"/>
      <c r="O921" s="153"/>
      <c r="P921" s="153"/>
      <c r="Q921" s="153"/>
      <c r="R921" s="153"/>
      <c r="S921" s="156"/>
      <c r="T921" s="153"/>
      <c r="U921" s="153"/>
      <c r="V921" s="153"/>
      <c r="W921" s="153"/>
      <c r="X921" s="153"/>
    </row>
    <row r="922" spans="1:24" s="155" customFormat="1" x14ac:dyDescent="0.35">
      <c r="A922" s="163"/>
      <c r="B922" s="153"/>
      <c r="C922" s="153"/>
      <c r="D922" s="153"/>
      <c r="E922" s="153"/>
      <c r="F922" s="153"/>
      <c r="G922" s="153"/>
      <c r="H922" s="153"/>
      <c r="I922" s="153"/>
      <c r="J922" s="153"/>
      <c r="K922" s="153"/>
      <c r="N922" s="153"/>
      <c r="O922" s="153"/>
      <c r="P922" s="153"/>
      <c r="Q922" s="153"/>
      <c r="R922" s="153"/>
      <c r="S922" s="156"/>
      <c r="T922" s="153"/>
      <c r="U922" s="153"/>
      <c r="V922" s="153"/>
      <c r="W922" s="153"/>
      <c r="X922" s="153"/>
    </row>
    <row r="923" spans="1:24" s="155" customFormat="1" x14ac:dyDescent="0.35">
      <c r="A923" s="163"/>
      <c r="B923" s="153"/>
      <c r="C923" s="153"/>
      <c r="D923" s="153"/>
      <c r="E923" s="153"/>
      <c r="F923" s="153"/>
      <c r="G923" s="153"/>
      <c r="H923" s="153"/>
      <c r="I923" s="153"/>
      <c r="J923" s="153"/>
      <c r="K923" s="153"/>
      <c r="N923" s="153"/>
      <c r="O923" s="153"/>
      <c r="P923" s="153"/>
      <c r="Q923" s="153"/>
      <c r="R923" s="153"/>
      <c r="S923" s="156"/>
      <c r="T923" s="153"/>
      <c r="U923" s="153"/>
      <c r="V923" s="153"/>
      <c r="W923" s="153"/>
      <c r="X923" s="153"/>
    </row>
    <row r="924" spans="1:24" s="155" customFormat="1" x14ac:dyDescent="0.35">
      <c r="A924" s="163"/>
      <c r="B924" s="153"/>
      <c r="C924" s="153"/>
      <c r="D924" s="153"/>
      <c r="E924" s="153"/>
      <c r="F924" s="153"/>
      <c r="G924" s="153"/>
      <c r="H924" s="153"/>
      <c r="I924" s="153"/>
      <c r="J924" s="153"/>
      <c r="K924" s="153"/>
      <c r="N924" s="153"/>
      <c r="O924" s="153"/>
      <c r="P924" s="153"/>
      <c r="Q924" s="153"/>
      <c r="R924" s="153"/>
      <c r="S924" s="156"/>
      <c r="T924" s="153"/>
      <c r="U924" s="153"/>
      <c r="V924" s="153"/>
      <c r="W924" s="153"/>
      <c r="X924" s="153"/>
    </row>
    <row r="925" spans="1:24" s="155" customFormat="1" x14ac:dyDescent="0.35">
      <c r="A925" s="163"/>
      <c r="B925" s="153"/>
      <c r="C925" s="153"/>
      <c r="D925" s="153"/>
      <c r="E925" s="153"/>
      <c r="F925" s="153"/>
      <c r="G925" s="153"/>
      <c r="H925" s="153"/>
      <c r="I925" s="153"/>
      <c r="J925" s="153"/>
      <c r="K925" s="153"/>
      <c r="N925" s="153"/>
      <c r="O925" s="153"/>
      <c r="P925" s="153"/>
      <c r="Q925" s="153"/>
      <c r="R925" s="153"/>
      <c r="S925" s="156"/>
      <c r="T925" s="153"/>
      <c r="U925" s="153"/>
      <c r="V925" s="153"/>
      <c r="W925" s="153"/>
      <c r="X925" s="153"/>
    </row>
    <row r="926" spans="1:24" s="155" customFormat="1" x14ac:dyDescent="0.35">
      <c r="A926" s="163"/>
      <c r="B926" s="153"/>
      <c r="C926" s="153"/>
      <c r="D926" s="153"/>
      <c r="E926" s="153"/>
      <c r="F926" s="153"/>
      <c r="G926" s="153"/>
      <c r="H926" s="153"/>
      <c r="I926" s="153"/>
      <c r="J926" s="153"/>
      <c r="K926" s="153"/>
      <c r="N926" s="153"/>
      <c r="O926" s="153"/>
      <c r="P926" s="153"/>
      <c r="Q926" s="153"/>
      <c r="R926" s="153"/>
      <c r="S926" s="156"/>
      <c r="T926" s="153"/>
      <c r="U926" s="153"/>
      <c r="V926" s="153"/>
      <c r="W926" s="153"/>
      <c r="X926" s="153"/>
    </row>
    <row r="927" spans="1:24" s="155" customFormat="1" x14ac:dyDescent="0.35">
      <c r="A927" s="163"/>
      <c r="B927" s="153"/>
      <c r="C927" s="153"/>
      <c r="D927" s="153"/>
      <c r="E927" s="153"/>
      <c r="F927" s="153"/>
      <c r="G927" s="153"/>
      <c r="H927" s="153"/>
      <c r="I927" s="153"/>
      <c r="J927" s="153"/>
      <c r="K927" s="153"/>
      <c r="N927" s="153"/>
      <c r="O927" s="153"/>
      <c r="P927" s="153"/>
      <c r="Q927" s="153"/>
      <c r="R927" s="153"/>
      <c r="S927" s="156"/>
      <c r="T927" s="153"/>
      <c r="U927" s="153"/>
      <c r="V927" s="153"/>
      <c r="W927" s="153"/>
      <c r="X927" s="153"/>
    </row>
    <row r="928" spans="1:24" s="155" customFormat="1" x14ac:dyDescent="0.35">
      <c r="A928" s="163"/>
      <c r="B928" s="153"/>
      <c r="C928" s="153"/>
      <c r="D928" s="153"/>
      <c r="E928" s="153"/>
      <c r="F928" s="153"/>
      <c r="G928" s="153"/>
      <c r="H928" s="153"/>
      <c r="I928" s="153"/>
      <c r="J928" s="153"/>
      <c r="K928" s="153"/>
      <c r="N928" s="153"/>
      <c r="O928" s="153"/>
      <c r="P928" s="153"/>
      <c r="Q928" s="153"/>
      <c r="R928" s="153"/>
      <c r="S928" s="156"/>
      <c r="T928" s="153"/>
      <c r="U928" s="153"/>
      <c r="V928" s="153"/>
      <c r="W928" s="153"/>
      <c r="X928" s="153"/>
    </row>
    <row r="929" spans="1:24" s="155" customFormat="1" x14ac:dyDescent="0.35">
      <c r="A929" s="163"/>
      <c r="B929" s="153"/>
      <c r="C929" s="153"/>
      <c r="D929" s="153"/>
      <c r="E929" s="153"/>
      <c r="F929" s="153"/>
      <c r="G929" s="153"/>
      <c r="H929" s="153"/>
      <c r="I929" s="153"/>
      <c r="J929" s="153"/>
      <c r="K929" s="153"/>
      <c r="N929" s="153"/>
      <c r="O929" s="153"/>
      <c r="P929" s="153"/>
      <c r="Q929" s="153"/>
      <c r="R929" s="153"/>
      <c r="S929" s="156"/>
      <c r="T929" s="153"/>
      <c r="U929" s="153"/>
      <c r="V929" s="153"/>
      <c r="W929" s="153"/>
      <c r="X929" s="153"/>
    </row>
    <row r="930" spans="1:24" s="155" customFormat="1" x14ac:dyDescent="0.35">
      <c r="A930" s="163"/>
      <c r="B930" s="153"/>
      <c r="C930" s="153"/>
      <c r="D930" s="153"/>
      <c r="E930" s="153"/>
      <c r="F930" s="153"/>
      <c r="G930" s="153"/>
      <c r="H930" s="153"/>
      <c r="I930" s="153"/>
      <c r="J930" s="153"/>
      <c r="K930" s="153"/>
      <c r="N930" s="153"/>
      <c r="O930" s="153"/>
      <c r="P930" s="153"/>
      <c r="Q930" s="153"/>
      <c r="R930" s="153"/>
      <c r="S930" s="156"/>
      <c r="T930" s="153"/>
      <c r="U930" s="153"/>
      <c r="V930" s="153"/>
      <c r="W930" s="153"/>
      <c r="X930" s="153"/>
    </row>
    <row r="931" spans="1:24" s="155" customFormat="1" x14ac:dyDescent="0.35">
      <c r="A931" s="163"/>
      <c r="B931" s="153"/>
      <c r="C931" s="153"/>
      <c r="D931" s="153"/>
      <c r="E931" s="153"/>
      <c r="F931" s="153"/>
      <c r="G931" s="153"/>
      <c r="H931" s="153"/>
      <c r="I931" s="153"/>
      <c r="J931" s="153"/>
      <c r="K931" s="153"/>
      <c r="N931" s="153"/>
      <c r="O931" s="153"/>
      <c r="P931" s="153"/>
      <c r="Q931" s="153"/>
      <c r="R931" s="153"/>
      <c r="S931" s="156"/>
      <c r="T931" s="153"/>
      <c r="U931" s="153"/>
      <c r="V931" s="153"/>
      <c r="W931" s="153"/>
      <c r="X931" s="153"/>
    </row>
    <row r="932" spans="1:24" s="155" customFormat="1" x14ac:dyDescent="0.35">
      <c r="A932" s="163"/>
      <c r="B932" s="153"/>
      <c r="C932" s="153"/>
      <c r="D932" s="153"/>
      <c r="E932" s="153"/>
      <c r="F932" s="153"/>
      <c r="G932" s="153"/>
      <c r="H932" s="153"/>
      <c r="I932" s="153"/>
      <c r="J932" s="153"/>
      <c r="K932" s="153"/>
      <c r="N932" s="153"/>
      <c r="O932" s="153"/>
      <c r="P932" s="153"/>
      <c r="Q932" s="153"/>
      <c r="R932" s="153"/>
      <c r="S932" s="156"/>
      <c r="T932" s="153"/>
      <c r="U932" s="153"/>
      <c r="V932" s="153"/>
      <c r="W932" s="153"/>
      <c r="X932" s="153"/>
    </row>
    <row r="933" spans="1:24" s="155" customFormat="1" x14ac:dyDescent="0.35">
      <c r="A933" s="163"/>
      <c r="B933" s="153"/>
      <c r="C933" s="153"/>
      <c r="D933" s="153"/>
      <c r="E933" s="153"/>
      <c r="F933" s="153"/>
      <c r="G933" s="153"/>
      <c r="H933" s="153"/>
      <c r="I933" s="153"/>
      <c r="J933" s="153"/>
      <c r="K933" s="153"/>
      <c r="N933" s="153"/>
      <c r="O933" s="153"/>
      <c r="P933" s="153"/>
      <c r="Q933" s="153"/>
      <c r="R933" s="153"/>
      <c r="S933" s="156"/>
      <c r="T933" s="153"/>
      <c r="U933" s="153"/>
      <c r="V933" s="153"/>
      <c r="W933" s="153"/>
      <c r="X933" s="153"/>
    </row>
    <row r="934" spans="1:24" s="155" customFormat="1" x14ac:dyDescent="0.35">
      <c r="A934" s="163"/>
      <c r="B934" s="153"/>
      <c r="C934" s="153"/>
      <c r="D934" s="153"/>
      <c r="E934" s="153"/>
      <c r="F934" s="153"/>
      <c r="G934" s="153"/>
      <c r="H934" s="153"/>
      <c r="I934" s="153"/>
      <c r="J934" s="153"/>
      <c r="K934" s="153"/>
      <c r="N934" s="153"/>
      <c r="O934" s="153"/>
      <c r="P934" s="153"/>
      <c r="Q934" s="153"/>
      <c r="R934" s="153"/>
      <c r="S934" s="156"/>
      <c r="T934" s="153"/>
      <c r="U934" s="153"/>
      <c r="V934" s="153"/>
      <c r="W934" s="153"/>
      <c r="X934" s="153"/>
    </row>
    <row r="935" spans="1:24" s="155" customFormat="1" x14ac:dyDescent="0.35">
      <c r="A935" s="163"/>
      <c r="B935" s="153"/>
      <c r="C935" s="153"/>
      <c r="D935" s="153"/>
      <c r="E935" s="153"/>
      <c r="F935" s="153"/>
      <c r="G935" s="153"/>
      <c r="H935" s="153"/>
      <c r="I935" s="153"/>
      <c r="J935" s="153"/>
      <c r="K935" s="153"/>
      <c r="N935" s="153"/>
      <c r="O935" s="153"/>
      <c r="P935" s="153"/>
      <c r="Q935" s="153"/>
      <c r="R935" s="153"/>
      <c r="S935" s="156"/>
      <c r="T935" s="153"/>
      <c r="U935" s="153"/>
      <c r="V935" s="153"/>
      <c r="W935" s="153"/>
      <c r="X935" s="153"/>
    </row>
    <row r="936" spans="1:24" s="155" customFormat="1" x14ac:dyDescent="0.35">
      <c r="A936" s="163"/>
      <c r="B936" s="153"/>
      <c r="C936" s="153"/>
      <c r="D936" s="153"/>
      <c r="E936" s="153"/>
      <c r="F936" s="153"/>
      <c r="G936" s="153"/>
      <c r="H936" s="153"/>
      <c r="I936" s="153"/>
      <c r="J936" s="153"/>
      <c r="K936" s="153"/>
      <c r="N936" s="153"/>
      <c r="O936" s="153"/>
      <c r="P936" s="153"/>
      <c r="Q936" s="153"/>
      <c r="R936" s="153"/>
      <c r="S936" s="156"/>
      <c r="T936" s="153"/>
      <c r="U936" s="153"/>
      <c r="V936" s="153"/>
      <c r="W936" s="153"/>
      <c r="X936" s="153"/>
    </row>
    <row r="937" spans="1:24" s="155" customFormat="1" x14ac:dyDescent="0.35">
      <c r="A937" s="163"/>
      <c r="B937" s="153"/>
      <c r="C937" s="153"/>
      <c r="D937" s="153"/>
      <c r="E937" s="153"/>
      <c r="F937" s="153"/>
      <c r="G937" s="153"/>
      <c r="H937" s="153"/>
      <c r="I937" s="153"/>
      <c r="J937" s="153"/>
      <c r="K937" s="153"/>
      <c r="N937" s="153"/>
      <c r="O937" s="153"/>
      <c r="P937" s="153"/>
      <c r="Q937" s="153"/>
      <c r="R937" s="153"/>
      <c r="S937" s="156"/>
      <c r="T937" s="153"/>
      <c r="U937" s="153"/>
      <c r="V937" s="153"/>
      <c r="W937" s="153"/>
      <c r="X937" s="153"/>
    </row>
    <row r="938" spans="1:24" s="155" customFormat="1" x14ac:dyDescent="0.35">
      <c r="A938" s="163"/>
      <c r="B938" s="153"/>
      <c r="C938" s="153"/>
      <c r="D938" s="153"/>
      <c r="E938" s="153"/>
      <c r="F938" s="153"/>
      <c r="G938" s="153"/>
      <c r="H938" s="153"/>
      <c r="I938" s="153"/>
      <c r="J938" s="153"/>
      <c r="K938" s="153"/>
      <c r="N938" s="153"/>
      <c r="O938" s="153"/>
      <c r="P938" s="153"/>
      <c r="Q938" s="153"/>
      <c r="R938" s="153"/>
      <c r="S938" s="156"/>
      <c r="T938" s="153"/>
      <c r="U938" s="153"/>
      <c r="V938" s="153"/>
      <c r="W938" s="153"/>
      <c r="X938" s="153"/>
    </row>
    <row r="939" spans="1:24" s="155" customFormat="1" x14ac:dyDescent="0.35">
      <c r="A939" s="163"/>
      <c r="B939" s="153"/>
      <c r="C939" s="153"/>
      <c r="D939" s="153"/>
      <c r="E939" s="153"/>
      <c r="F939" s="153"/>
      <c r="G939" s="153"/>
      <c r="H939" s="153"/>
      <c r="I939" s="153"/>
      <c r="J939" s="153"/>
      <c r="K939" s="153"/>
      <c r="N939" s="153"/>
      <c r="O939" s="153"/>
      <c r="P939" s="153"/>
      <c r="Q939" s="153"/>
      <c r="R939" s="153"/>
      <c r="S939" s="156"/>
      <c r="T939" s="153"/>
      <c r="U939" s="153"/>
      <c r="V939" s="153"/>
      <c r="W939" s="153"/>
      <c r="X939" s="153"/>
    </row>
    <row r="940" spans="1:24" s="155" customFormat="1" x14ac:dyDescent="0.35">
      <c r="A940" s="163"/>
      <c r="B940" s="153"/>
      <c r="C940" s="153"/>
      <c r="D940" s="153"/>
      <c r="E940" s="153"/>
      <c r="F940" s="153"/>
      <c r="G940" s="153"/>
      <c r="H940" s="153"/>
      <c r="I940" s="153"/>
      <c r="J940" s="153"/>
      <c r="K940" s="153"/>
      <c r="N940" s="153"/>
      <c r="O940" s="153"/>
      <c r="P940" s="153"/>
      <c r="Q940" s="153"/>
      <c r="R940" s="153"/>
      <c r="S940" s="156"/>
      <c r="T940" s="153"/>
      <c r="U940" s="153"/>
      <c r="V940" s="153"/>
      <c r="W940" s="153"/>
      <c r="X940" s="153"/>
    </row>
    <row r="941" spans="1:24" s="155" customFormat="1" x14ac:dyDescent="0.35">
      <c r="A941" s="163"/>
      <c r="B941" s="153"/>
      <c r="C941" s="153"/>
      <c r="D941" s="153"/>
      <c r="E941" s="153"/>
      <c r="F941" s="153"/>
      <c r="G941" s="153"/>
      <c r="H941" s="153"/>
      <c r="I941" s="153"/>
      <c r="J941" s="153"/>
      <c r="K941" s="153"/>
      <c r="N941" s="153"/>
      <c r="O941" s="153"/>
      <c r="P941" s="153"/>
      <c r="Q941" s="153"/>
      <c r="R941" s="153"/>
      <c r="S941" s="156"/>
      <c r="T941" s="153"/>
      <c r="U941" s="153"/>
      <c r="V941" s="153"/>
      <c r="W941" s="153"/>
      <c r="X941" s="153"/>
    </row>
    <row r="942" spans="1:24" s="155" customFormat="1" x14ac:dyDescent="0.35">
      <c r="A942" s="163"/>
      <c r="B942" s="153"/>
      <c r="C942" s="153"/>
      <c r="D942" s="153"/>
      <c r="E942" s="153"/>
      <c r="F942" s="153"/>
      <c r="G942" s="153"/>
      <c r="H942" s="153"/>
      <c r="I942" s="153"/>
      <c r="J942" s="153"/>
      <c r="K942" s="153"/>
      <c r="N942" s="153"/>
      <c r="O942" s="153"/>
      <c r="P942" s="153"/>
      <c r="Q942" s="153"/>
      <c r="R942" s="153"/>
      <c r="S942" s="156"/>
      <c r="T942" s="153"/>
      <c r="U942" s="153"/>
      <c r="V942" s="153"/>
      <c r="W942" s="153"/>
      <c r="X942" s="153"/>
    </row>
    <row r="943" spans="1:24" s="155" customFormat="1" x14ac:dyDescent="0.35">
      <c r="A943" s="163"/>
      <c r="B943" s="153"/>
      <c r="C943" s="153"/>
      <c r="D943" s="153"/>
      <c r="E943" s="153"/>
      <c r="F943" s="153"/>
      <c r="G943" s="153"/>
      <c r="H943" s="153"/>
      <c r="I943" s="153"/>
      <c r="J943" s="153"/>
      <c r="K943" s="153"/>
      <c r="N943" s="153"/>
      <c r="O943" s="153"/>
      <c r="P943" s="153"/>
      <c r="Q943" s="153"/>
      <c r="R943" s="153"/>
      <c r="S943" s="156"/>
      <c r="T943" s="153"/>
      <c r="U943" s="153"/>
      <c r="V943" s="153"/>
      <c r="W943" s="153"/>
      <c r="X943" s="153"/>
    </row>
    <row r="944" spans="1:24" s="155" customFormat="1" x14ac:dyDescent="0.35">
      <c r="A944" s="163"/>
      <c r="B944" s="153"/>
      <c r="C944" s="153"/>
      <c r="D944" s="153"/>
      <c r="E944" s="153"/>
      <c r="F944" s="153"/>
      <c r="G944" s="153"/>
      <c r="H944" s="153"/>
      <c r="I944" s="153"/>
      <c r="J944" s="153"/>
      <c r="K944" s="153"/>
      <c r="N944" s="153"/>
      <c r="O944" s="153"/>
      <c r="P944" s="153"/>
      <c r="Q944" s="153"/>
      <c r="R944" s="153"/>
      <c r="S944" s="156"/>
      <c r="T944" s="153"/>
      <c r="U944" s="153"/>
      <c r="V944" s="153"/>
      <c r="W944" s="153"/>
      <c r="X944" s="153"/>
    </row>
    <row r="945" spans="1:24" s="155" customFormat="1" x14ac:dyDescent="0.35">
      <c r="A945" s="163"/>
      <c r="B945" s="153"/>
      <c r="C945" s="153"/>
      <c r="D945" s="153"/>
      <c r="E945" s="153"/>
      <c r="F945" s="153"/>
      <c r="G945" s="153"/>
      <c r="H945" s="153"/>
      <c r="I945" s="153"/>
      <c r="J945" s="153"/>
      <c r="K945" s="153"/>
      <c r="N945" s="153"/>
      <c r="O945" s="153"/>
      <c r="P945" s="153"/>
      <c r="Q945" s="153"/>
      <c r="R945" s="153"/>
      <c r="S945" s="156"/>
      <c r="T945" s="153"/>
      <c r="U945" s="153"/>
      <c r="V945" s="153"/>
      <c r="W945" s="153"/>
      <c r="X945" s="153"/>
    </row>
    <row r="946" spans="1:24" s="155" customFormat="1" x14ac:dyDescent="0.35">
      <c r="A946" s="163"/>
      <c r="B946" s="153"/>
      <c r="C946" s="153"/>
      <c r="D946" s="153"/>
      <c r="E946" s="153"/>
      <c r="F946" s="153"/>
      <c r="G946" s="153"/>
      <c r="H946" s="153"/>
      <c r="I946" s="153"/>
      <c r="J946" s="153"/>
      <c r="K946" s="153"/>
      <c r="N946" s="153"/>
      <c r="O946" s="153"/>
      <c r="P946" s="153"/>
      <c r="Q946" s="153"/>
      <c r="R946" s="153"/>
      <c r="S946" s="156"/>
      <c r="T946" s="153"/>
      <c r="U946" s="153"/>
      <c r="V946" s="153"/>
      <c r="W946" s="153"/>
      <c r="X946" s="153"/>
    </row>
    <row r="947" spans="1:24" s="155" customFormat="1" x14ac:dyDescent="0.35">
      <c r="A947" s="163"/>
      <c r="B947" s="153"/>
      <c r="C947" s="153"/>
      <c r="D947" s="153"/>
      <c r="E947" s="153"/>
      <c r="F947" s="153"/>
      <c r="G947" s="153"/>
      <c r="H947" s="153"/>
      <c r="I947" s="153"/>
      <c r="J947" s="153"/>
      <c r="K947" s="153"/>
      <c r="N947" s="153"/>
      <c r="O947" s="153"/>
      <c r="P947" s="153"/>
      <c r="Q947" s="153"/>
      <c r="R947" s="153"/>
      <c r="S947" s="156"/>
      <c r="T947" s="153"/>
      <c r="U947" s="153"/>
      <c r="V947" s="153"/>
      <c r="W947" s="153"/>
      <c r="X947" s="153"/>
    </row>
    <row r="948" spans="1:24" s="155" customFormat="1" x14ac:dyDescent="0.35">
      <c r="A948" s="163"/>
      <c r="B948" s="153"/>
      <c r="C948" s="153"/>
      <c r="D948" s="153"/>
      <c r="E948" s="153"/>
      <c r="F948" s="153"/>
      <c r="G948" s="153"/>
      <c r="H948" s="153"/>
      <c r="I948" s="153"/>
      <c r="J948" s="153"/>
      <c r="K948" s="153"/>
      <c r="N948" s="153"/>
      <c r="O948" s="153"/>
      <c r="P948" s="153"/>
      <c r="Q948" s="153"/>
      <c r="R948" s="153"/>
      <c r="S948" s="156"/>
      <c r="T948" s="153"/>
      <c r="U948" s="153"/>
      <c r="V948" s="153"/>
      <c r="W948" s="153"/>
      <c r="X948" s="153"/>
    </row>
    <row r="949" spans="1:24" s="155" customFormat="1" x14ac:dyDescent="0.35">
      <c r="A949" s="163"/>
      <c r="B949" s="153"/>
      <c r="C949" s="153"/>
      <c r="D949" s="153"/>
      <c r="E949" s="153"/>
      <c r="F949" s="153"/>
      <c r="G949" s="153"/>
      <c r="H949" s="153"/>
      <c r="I949" s="153"/>
      <c r="J949" s="153"/>
      <c r="K949" s="153"/>
      <c r="N949" s="153"/>
      <c r="O949" s="153"/>
      <c r="P949" s="153"/>
      <c r="Q949" s="153"/>
      <c r="R949" s="153"/>
      <c r="S949" s="156"/>
      <c r="T949" s="153"/>
      <c r="U949" s="153"/>
      <c r="V949" s="153"/>
      <c r="W949" s="153"/>
      <c r="X949" s="153"/>
    </row>
    <row r="950" spans="1:24" s="155" customFormat="1" x14ac:dyDescent="0.35">
      <c r="A950" s="163"/>
      <c r="B950" s="153"/>
      <c r="C950" s="153"/>
      <c r="D950" s="153"/>
      <c r="E950" s="153"/>
      <c r="F950" s="153"/>
      <c r="G950" s="153"/>
      <c r="H950" s="153"/>
      <c r="I950" s="153"/>
      <c r="J950" s="153"/>
      <c r="K950" s="153"/>
      <c r="N950" s="153"/>
      <c r="O950" s="153"/>
      <c r="P950" s="153"/>
      <c r="Q950" s="153"/>
      <c r="R950" s="153"/>
      <c r="S950" s="156"/>
      <c r="T950" s="153"/>
      <c r="U950" s="153"/>
      <c r="V950" s="153"/>
      <c r="W950" s="153"/>
      <c r="X950" s="153"/>
    </row>
    <row r="951" spans="1:24" s="155" customFormat="1" x14ac:dyDescent="0.35">
      <c r="A951" s="163"/>
      <c r="B951" s="153"/>
      <c r="C951" s="153"/>
      <c r="D951" s="153"/>
      <c r="E951" s="153"/>
      <c r="F951" s="153"/>
      <c r="G951" s="153"/>
      <c r="H951" s="153"/>
      <c r="I951" s="153"/>
      <c r="J951" s="153"/>
      <c r="K951" s="153"/>
      <c r="N951" s="153"/>
      <c r="O951" s="153"/>
      <c r="P951" s="153"/>
      <c r="Q951" s="153"/>
      <c r="R951" s="153"/>
      <c r="S951" s="156"/>
      <c r="T951" s="153"/>
      <c r="U951" s="153"/>
      <c r="V951" s="153"/>
      <c r="W951" s="153"/>
      <c r="X951" s="153"/>
    </row>
    <row r="952" spans="1:24" s="155" customFormat="1" x14ac:dyDescent="0.35">
      <c r="A952" s="163"/>
      <c r="B952" s="153"/>
      <c r="C952" s="153"/>
      <c r="D952" s="153"/>
      <c r="E952" s="153"/>
      <c r="F952" s="153"/>
      <c r="G952" s="153"/>
      <c r="H952" s="153"/>
      <c r="I952" s="153"/>
      <c r="J952" s="153"/>
      <c r="K952" s="153"/>
      <c r="N952" s="153"/>
      <c r="O952" s="153"/>
      <c r="P952" s="153"/>
      <c r="Q952" s="153"/>
      <c r="R952" s="153"/>
      <c r="S952" s="156"/>
      <c r="T952" s="153"/>
      <c r="U952" s="153"/>
      <c r="V952" s="153"/>
      <c r="W952" s="153"/>
      <c r="X952" s="153"/>
    </row>
    <row r="953" spans="1:24" s="155" customFormat="1" x14ac:dyDescent="0.35">
      <c r="A953" s="163"/>
      <c r="B953" s="153"/>
      <c r="C953" s="153"/>
      <c r="D953" s="153"/>
      <c r="E953" s="153"/>
      <c r="F953" s="153"/>
      <c r="G953" s="153"/>
      <c r="H953" s="153"/>
      <c r="I953" s="153"/>
      <c r="J953" s="153"/>
      <c r="K953" s="153"/>
      <c r="N953" s="153"/>
      <c r="O953" s="153"/>
      <c r="P953" s="153"/>
      <c r="Q953" s="153"/>
      <c r="R953" s="153"/>
      <c r="S953" s="156"/>
      <c r="T953" s="153"/>
      <c r="U953" s="153"/>
      <c r="V953" s="153"/>
      <c r="W953" s="153"/>
      <c r="X953" s="153"/>
    </row>
    <row r="954" spans="1:24" s="155" customFormat="1" x14ac:dyDescent="0.35">
      <c r="A954" s="163"/>
      <c r="B954" s="153"/>
      <c r="C954" s="153"/>
      <c r="D954" s="153"/>
      <c r="E954" s="153"/>
      <c r="F954" s="153"/>
      <c r="G954" s="153"/>
      <c r="H954" s="153"/>
      <c r="I954" s="153"/>
      <c r="J954" s="153"/>
      <c r="K954" s="153"/>
      <c r="N954" s="153"/>
      <c r="O954" s="153"/>
      <c r="P954" s="153"/>
      <c r="Q954" s="153"/>
      <c r="R954" s="153"/>
      <c r="S954" s="156"/>
      <c r="T954" s="153"/>
      <c r="U954" s="153"/>
      <c r="V954" s="153"/>
      <c r="W954" s="153"/>
      <c r="X954" s="153"/>
    </row>
    <row r="955" spans="1:24" s="155" customFormat="1" x14ac:dyDescent="0.35">
      <c r="A955" s="163"/>
      <c r="B955" s="153"/>
      <c r="C955" s="153"/>
      <c r="D955" s="153"/>
      <c r="E955" s="153"/>
      <c r="F955" s="153"/>
      <c r="G955" s="153"/>
      <c r="H955" s="153"/>
      <c r="I955" s="153"/>
      <c r="J955" s="153"/>
      <c r="K955" s="153"/>
      <c r="N955" s="153"/>
      <c r="O955" s="153"/>
      <c r="P955" s="153"/>
      <c r="Q955" s="153"/>
      <c r="R955" s="153"/>
      <c r="S955" s="156"/>
      <c r="T955" s="153"/>
      <c r="U955" s="153"/>
      <c r="V955" s="153"/>
      <c r="W955" s="153"/>
      <c r="X955" s="153"/>
    </row>
    <row r="956" spans="1:24" s="155" customFormat="1" x14ac:dyDescent="0.35">
      <c r="A956" s="163"/>
      <c r="B956" s="153"/>
      <c r="C956" s="153"/>
      <c r="D956" s="153"/>
      <c r="E956" s="153"/>
      <c r="F956" s="153"/>
      <c r="G956" s="153"/>
      <c r="H956" s="153"/>
      <c r="I956" s="153"/>
      <c r="J956" s="153"/>
      <c r="K956" s="153"/>
      <c r="N956" s="153"/>
      <c r="O956" s="153"/>
      <c r="P956" s="153"/>
      <c r="Q956" s="153"/>
      <c r="R956" s="153"/>
      <c r="S956" s="156"/>
      <c r="T956" s="153"/>
      <c r="U956" s="153"/>
      <c r="V956" s="153"/>
      <c r="W956" s="153"/>
      <c r="X956" s="153"/>
    </row>
    <row r="957" spans="1:24" s="155" customFormat="1" x14ac:dyDescent="0.35">
      <c r="A957" s="163"/>
      <c r="B957" s="153"/>
      <c r="C957" s="153"/>
      <c r="D957" s="153"/>
      <c r="E957" s="153"/>
      <c r="F957" s="153"/>
      <c r="G957" s="153"/>
      <c r="H957" s="153"/>
      <c r="I957" s="153"/>
      <c r="J957" s="153"/>
      <c r="K957" s="153"/>
      <c r="N957" s="153"/>
      <c r="O957" s="153"/>
      <c r="P957" s="153"/>
      <c r="Q957" s="153"/>
      <c r="R957" s="153"/>
      <c r="S957" s="156"/>
      <c r="T957" s="153"/>
      <c r="U957" s="153"/>
      <c r="V957" s="153"/>
      <c r="W957" s="153"/>
      <c r="X957" s="153"/>
    </row>
    <row r="958" spans="1:24" s="155" customFormat="1" x14ac:dyDescent="0.35">
      <c r="A958" s="163"/>
      <c r="B958" s="153"/>
      <c r="C958" s="153"/>
      <c r="D958" s="153"/>
      <c r="E958" s="153"/>
      <c r="F958" s="153"/>
      <c r="G958" s="153"/>
      <c r="H958" s="153"/>
      <c r="I958" s="153"/>
      <c r="J958" s="153"/>
      <c r="K958" s="153"/>
      <c r="N958" s="153"/>
      <c r="O958" s="153"/>
      <c r="P958" s="153"/>
      <c r="Q958" s="153"/>
      <c r="R958" s="153"/>
      <c r="S958" s="156"/>
      <c r="T958" s="153"/>
      <c r="U958" s="153"/>
      <c r="V958" s="153"/>
      <c r="W958" s="153"/>
      <c r="X958" s="153"/>
    </row>
    <row r="959" spans="1:24" s="155" customFormat="1" x14ac:dyDescent="0.35">
      <c r="A959" s="163"/>
      <c r="B959" s="153"/>
      <c r="C959" s="153"/>
      <c r="D959" s="153"/>
      <c r="E959" s="153"/>
      <c r="F959" s="153"/>
      <c r="G959" s="153"/>
      <c r="H959" s="153"/>
      <c r="I959" s="153"/>
      <c r="J959" s="153"/>
      <c r="K959" s="153"/>
      <c r="N959" s="153"/>
      <c r="O959" s="153"/>
      <c r="P959" s="153"/>
      <c r="Q959" s="153"/>
      <c r="R959" s="153"/>
      <c r="S959" s="156"/>
      <c r="T959" s="153"/>
      <c r="U959" s="153"/>
      <c r="V959" s="153"/>
      <c r="W959" s="153"/>
      <c r="X959" s="153"/>
    </row>
    <row r="960" spans="1:24" s="155" customFormat="1" x14ac:dyDescent="0.35">
      <c r="A960" s="163"/>
      <c r="B960" s="153"/>
      <c r="C960" s="153"/>
      <c r="D960" s="153"/>
      <c r="E960" s="153"/>
      <c r="F960" s="153"/>
      <c r="G960" s="153"/>
      <c r="H960" s="153"/>
      <c r="I960" s="153"/>
      <c r="J960" s="153"/>
      <c r="K960" s="153"/>
      <c r="N960" s="153"/>
      <c r="O960" s="153"/>
      <c r="P960" s="153"/>
      <c r="Q960" s="153"/>
      <c r="R960" s="153"/>
      <c r="S960" s="156"/>
      <c r="T960" s="153"/>
      <c r="U960" s="153"/>
      <c r="V960" s="153"/>
      <c r="W960" s="153"/>
      <c r="X960" s="153"/>
    </row>
    <row r="961" spans="1:24" s="155" customFormat="1" x14ac:dyDescent="0.35">
      <c r="A961" s="163"/>
      <c r="B961" s="153"/>
      <c r="C961" s="153"/>
      <c r="D961" s="153"/>
      <c r="E961" s="153"/>
      <c r="F961" s="153"/>
      <c r="G961" s="153"/>
      <c r="H961" s="153"/>
      <c r="I961" s="153"/>
      <c r="J961" s="153"/>
      <c r="K961" s="153"/>
      <c r="N961" s="153"/>
      <c r="O961" s="153"/>
      <c r="P961" s="153"/>
      <c r="Q961" s="153"/>
      <c r="R961" s="153"/>
      <c r="S961" s="156"/>
      <c r="T961" s="153"/>
      <c r="U961" s="153"/>
      <c r="V961" s="153"/>
      <c r="W961" s="153"/>
      <c r="X961" s="153"/>
    </row>
    <row r="962" spans="1:24" s="155" customFormat="1" x14ac:dyDescent="0.35">
      <c r="A962" s="163"/>
      <c r="B962" s="153"/>
      <c r="C962" s="153"/>
      <c r="D962" s="153"/>
      <c r="E962" s="153"/>
      <c r="F962" s="153"/>
      <c r="G962" s="153"/>
      <c r="H962" s="153"/>
      <c r="I962" s="153"/>
      <c r="J962" s="153"/>
      <c r="K962" s="153"/>
      <c r="N962" s="153"/>
      <c r="O962" s="153"/>
      <c r="P962" s="153"/>
      <c r="Q962" s="153"/>
      <c r="R962" s="153"/>
      <c r="S962" s="156"/>
      <c r="T962" s="153"/>
      <c r="U962" s="153"/>
      <c r="V962" s="153"/>
      <c r="W962" s="153"/>
      <c r="X962" s="153"/>
    </row>
    <row r="963" spans="1:24" s="155" customFormat="1" x14ac:dyDescent="0.35">
      <c r="A963" s="163"/>
      <c r="B963" s="153"/>
      <c r="C963" s="153"/>
      <c r="D963" s="153"/>
      <c r="E963" s="153"/>
      <c r="F963" s="153"/>
      <c r="G963" s="153"/>
      <c r="H963" s="153"/>
      <c r="I963" s="153"/>
      <c r="J963" s="153"/>
      <c r="K963" s="153"/>
      <c r="N963" s="153"/>
      <c r="O963" s="153"/>
      <c r="P963" s="153"/>
      <c r="Q963" s="153"/>
      <c r="R963" s="153"/>
      <c r="S963" s="156"/>
      <c r="T963" s="153"/>
      <c r="U963" s="153"/>
      <c r="V963" s="153"/>
      <c r="W963" s="153"/>
      <c r="X963" s="153"/>
    </row>
    <row r="964" spans="1:24" s="155" customFormat="1" x14ac:dyDescent="0.35">
      <c r="A964" s="163"/>
      <c r="B964" s="153"/>
      <c r="C964" s="153"/>
      <c r="D964" s="153"/>
      <c r="E964" s="153"/>
      <c r="F964" s="153"/>
      <c r="G964" s="153"/>
      <c r="H964" s="153"/>
      <c r="I964" s="153"/>
      <c r="J964" s="153"/>
      <c r="K964" s="153"/>
      <c r="N964" s="153"/>
      <c r="O964" s="153"/>
      <c r="P964" s="153"/>
      <c r="Q964" s="153"/>
      <c r="R964" s="153"/>
      <c r="S964" s="156"/>
      <c r="T964" s="153"/>
      <c r="U964" s="153"/>
      <c r="V964" s="153"/>
      <c r="W964" s="153"/>
      <c r="X964" s="153"/>
    </row>
    <row r="965" spans="1:24" s="155" customFormat="1" x14ac:dyDescent="0.35">
      <c r="A965" s="163"/>
      <c r="B965" s="153"/>
      <c r="C965" s="153"/>
      <c r="D965" s="153"/>
      <c r="E965" s="153"/>
      <c r="F965" s="153"/>
      <c r="G965" s="153"/>
      <c r="H965" s="153"/>
      <c r="I965" s="153"/>
      <c r="J965" s="153"/>
      <c r="K965" s="153"/>
      <c r="N965" s="153"/>
      <c r="O965" s="153"/>
      <c r="P965" s="153"/>
      <c r="Q965" s="153"/>
      <c r="R965" s="153"/>
      <c r="S965" s="156"/>
      <c r="T965" s="153"/>
      <c r="U965" s="153"/>
      <c r="V965" s="153"/>
      <c r="W965" s="153"/>
      <c r="X965" s="153"/>
    </row>
    <row r="966" spans="1:24" s="155" customFormat="1" x14ac:dyDescent="0.35">
      <c r="A966" s="163"/>
      <c r="B966" s="153"/>
      <c r="C966" s="153"/>
      <c r="D966" s="153"/>
      <c r="E966" s="153"/>
      <c r="F966" s="153"/>
      <c r="G966" s="153"/>
      <c r="H966" s="153"/>
      <c r="I966" s="153"/>
      <c r="J966" s="153"/>
      <c r="K966" s="153"/>
      <c r="N966" s="153"/>
      <c r="O966" s="153"/>
      <c r="P966" s="153"/>
      <c r="Q966" s="153"/>
      <c r="R966" s="153"/>
      <c r="S966" s="156"/>
      <c r="T966" s="153"/>
      <c r="U966" s="153"/>
      <c r="V966" s="153"/>
      <c r="W966" s="153"/>
      <c r="X966" s="153"/>
    </row>
    <row r="967" spans="1:24" s="155" customFormat="1" x14ac:dyDescent="0.35">
      <c r="A967" s="163"/>
      <c r="B967" s="153"/>
      <c r="C967" s="153"/>
      <c r="D967" s="153"/>
      <c r="E967" s="153"/>
      <c r="F967" s="153"/>
      <c r="G967" s="153"/>
      <c r="H967" s="153"/>
      <c r="I967" s="153"/>
      <c r="J967" s="153"/>
      <c r="K967" s="153"/>
      <c r="N967" s="153"/>
      <c r="O967" s="153"/>
      <c r="P967" s="153"/>
      <c r="Q967" s="153"/>
      <c r="R967" s="153"/>
      <c r="S967" s="156"/>
      <c r="T967" s="153"/>
      <c r="U967" s="153"/>
      <c r="V967" s="153"/>
      <c r="W967" s="153"/>
      <c r="X967" s="153"/>
    </row>
    <row r="968" spans="1:24" s="155" customFormat="1" x14ac:dyDescent="0.35">
      <c r="A968" s="163"/>
      <c r="B968" s="153"/>
      <c r="C968" s="153"/>
      <c r="D968" s="153"/>
      <c r="E968" s="153"/>
      <c r="F968" s="153"/>
      <c r="G968" s="153"/>
      <c r="H968" s="153"/>
      <c r="I968" s="153"/>
      <c r="J968" s="153"/>
      <c r="K968" s="153"/>
      <c r="N968" s="153"/>
      <c r="O968" s="153"/>
      <c r="P968" s="153"/>
      <c r="Q968" s="153"/>
      <c r="R968" s="153"/>
      <c r="S968" s="156"/>
      <c r="T968" s="153"/>
      <c r="U968" s="153"/>
      <c r="V968" s="153"/>
      <c r="W968" s="153"/>
      <c r="X968" s="153"/>
    </row>
    <row r="969" spans="1:24" s="155" customFormat="1" x14ac:dyDescent="0.35">
      <c r="A969" s="163"/>
      <c r="B969" s="153"/>
      <c r="C969" s="153"/>
      <c r="D969" s="153"/>
      <c r="E969" s="153"/>
      <c r="F969" s="153"/>
      <c r="G969" s="153"/>
      <c r="H969" s="153"/>
      <c r="I969" s="153"/>
      <c r="J969" s="153"/>
      <c r="K969" s="153"/>
      <c r="N969" s="153"/>
      <c r="O969" s="153"/>
      <c r="P969" s="153"/>
      <c r="Q969" s="153"/>
      <c r="R969" s="153"/>
      <c r="S969" s="156"/>
      <c r="T969" s="153"/>
      <c r="U969" s="153"/>
      <c r="V969" s="153"/>
      <c r="W969" s="153"/>
      <c r="X969" s="153"/>
    </row>
    <row r="970" spans="1:24" s="155" customFormat="1" x14ac:dyDescent="0.35">
      <c r="A970" s="163"/>
      <c r="B970" s="153"/>
      <c r="C970" s="153"/>
      <c r="D970" s="153"/>
      <c r="E970" s="153"/>
      <c r="F970" s="153"/>
      <c r="G970" s="153"/>
      <c r="H970" s="153"/>
      <c r="I970" s="153"/>
      <c r="J970" s="153"/>
      <c r="K970" s="153"/>
      <c r="N970" s="153"/>
      <c r="O970" s="153"/>
      <c r="P970" s="153"/>
      <c r="Q970" s="153"/>
      <c r="R970" s="153"/>
      <c r="S970" s="156"/>
      <c r="T970" s="153"/>
      <c r="U970" s="153"/>
      <c r="V970" s="153"/>
      <c r="W970" s="153"/>
      <c r="X970" s="153"/>
    </row>
    <row r="971" spans="1:24" s="155" customFormat="1" x14ac:dyDescent="0.35">
      <c r="A971" s="163"/>
      <c r="B971" s="153"/>
      <c r="C971" s="153"/>
      <c r="D971" s="153"/>
      <c r="E971" s="153"/>
      <c r="F971" s="153"/>
      <c r="G971" s="153"/>
      <c r="H971" s="153"/>
      <c r="I971" s="153"/>
      <c r="J971" s="153"/>
      <c r="K971" s="153"/>
      <c r="N971" s="153"/>
      <c r="O971" s="153"/>
      <c r="P971" s="153"/>
      <c r="Q971" s="153"/>
      <c r="R971" s="153"/>
      <c r="S971" s="156"/>
      <c r="T971" s="153"/>
      <c r="U971" s="153"/>
      <c r="V971" s="153"/>
      <c r="W971" s="153"/>
      <c r="X971" s="153"/>
    </row>
    <row r="972" spans="1:24" s="155" customFormat="1" x14ac:dyDescent="0.35">
      <c r="A972" s="163"/>
      <c r="B972" s="153"/>
      <c r="C972" s="153"/>
      <c r="D972" s="153"/>
      <c r="E972" s="153"/>
      <c r="F972" s="153"/>
      <c r="G972" s="153"/>
      <c r="H972" s="153"/>
      <c r="I972" s="153"/>
      <c r="J972" s="153"/>
      <c r="K972" s="153"/>
      <c r="N972" s="153"/>
      <c r="O972" s="153"/>
      <c r="P972" s="153"/>
      <c r="Q972" s="153"/>
      <c r="R972" s="153"/>
      <c r="S972" s="156"/>
      <c r="T972" s="153"/>
      <c r="U972" s="153"/>
      <c r="V972" s="153"/>
      <c r="W972" s="153"/>
      <c r="X972" s="153"/>
    </row>
    <row r="973" spans="1:24" s="155" customFormat="1" x14ac:dyDescent="0.35">
      <c r="A973" s="163"/>
      <c r="B973" s="153"/>
      <c r="C973" s="153"/>
      <c r="D973" s="153"/>
      <c r="E973" s="153"/>
      <c r="F973" s="153"/>
      <c r="G973" s="153"/>
      <c r="H973" s="153"/>
      <c r="I973" s="153"/>
      <c r="J973" s="153"/>
      <c r="K973" s="153"/>
      <c r="N973" s="153"/>
      <c r="O973" s="153"/>
      <c r="P973" s="153"/>
      <c r="Q973" s="153"/>
      <c r="R973" s="153"/>
      <c r="S973" s="156"/>
      <c r="T973" s="153"/>
      <c r="U973" s="153"/>
      <c r="V973" s="153"/>
      <c r="W973" s="153"/>
      <c r="X973" s="153"/>
    </row>
    <row r="974" spans="1:24" s="155" customFormat="1" x14ac:dyDescent="0.35">
      <c r="A974" s="163"/>
      <c r="B974" s="153"/>
      <c r="C974" s="153"/>
      <c r="D974" s="153"/>
      <c r="E974" s="153"/>
      <c r="F974" s="153"/>
      <c r="G974" s="153"/>
      <c r="H974" s="153"/>
      <c r="I974" s="153"/>
      <c r="J974" s="153"/>
      <c r="K974" s="153"/>
      <c r="N974" s="153"/>
      <c r="O974" s="153"/>
      <c r="P974" s="153"/>
      <c r="Q974" s="153"/>
      <c r="R974" s="153"/>
      <c r="S974" s="156"/>
      <c r="T974" s="153"/>
      <c r="U974" s="153"/>
      <c r="V974" s="153"/>
      <c r="W974" s="153"/>
      <c r="X974" s="153"/>
    </row>
    <row r="975" spans="1:24" s="155" customFormat="1" x14ac:dyDescent="0.35">
      <c r="A975" s="163"/>
      <c r="B975" s="153"/>
      <c r="C975" s="153"/>
      <c r="D975" s="153"/>
      <c r="E975" s="153"/>
      <c r="F975" s="153"/>
      <c r="G975" s="153"/>
      <c r="H975" s="153"/>
      <c r="I975" s="153"/>
      <c r="J975" s="153"/>
      <c r="K975" s="153"/>
      <c r="N975" s="153"/>
      <c r="O975" s="153"/>
      <c r="P975" s="153"/>
      <c r="Q975" s="153"/>
      <c r="R975" s="153"/>
      <c r="S975" s="156"/>
      <c r="T975" s="153"/>
      <c r="U975" s="153"/>
      <c r="V975" s="153"/>
      <c r="W975" s="153"/>
      <c r="X975" s="153"/>
    </row>
    <row r="976" spans="1:24" s="155" customFormat="1" x14ac:dyDescent="0.35">
      <c r="A976" s="163"/>
      <c r="B976" s="153"/>
      <c r="C976" s="153"/>
      <c r="D976" s="153"/>
      <c r="E976" s="153"/>
      <c r="F976" s="153"/>
      <c r="G976" s="153"/>
      <c r="H976" s="153"/>
      <c r="I976" s="153"/>
      <c r="J976" s="153"/>
      <c r="K976" s="153"/>
      <c r="N976" s="153"/>
      <c r="O976" s="153"/>
      <c r="P976" s="153"/>
      <c r="Q976" s="153"/>
      <c r="R976" s="153"/>
      <c r="S976" s="156"/>
      <c r="T976" s="153"/>
      <c r="U976" s="153"/>
      <c r="V976" s="153"/>
      <c r="W976" s="153"/>
      <c r="X976" s="153"/>
    </row>
    <row r="977" spans="1:24" s="155" customFormat="1" x14ac:dyDescent="0.35">
      <c r="A977" s="163"/>
      <c r="B977" s="153"/>
      <c r="C977" s="153"/>
      <c r="D977" s="153"/>
      <c r="E977" s="153"/>
      <c r="F977" s="153"/>
      <c r="G977" s="153"/>
      <c r="H977" s="153"/>
      <c r="I977" s="153"/>
      <c r="J977" s="153"/>
      <c r="K977" s="153"/>
      <c r="N977" s="153"/>
      <c r="O977" s="153"/>
      <c r="P977" s="153"/>
      <c r="Q977" s="153"/>
      <c r="R977" s="153"/>
      <c r="S977" s="156"/>
      <c r="T977" s="153"/>
      <c r="U977" s="153"/>
      <c r="V977" s="153"/>
      <c r="W977" s="153"/>
      <c r="X977" s="153"/>
    </row>
    <row r="978" spans="1:24" s="155" customFormat="1" x14ac:dyDescent="0.35">
      <c r="A978" s="163"/>
      <c r="B978" s="153"/>
      <c r="C978" s="153"/>
      <c r="D978" s="153"/>
      <c r="E978" s="153"/>
      <c r="F978" s="153"/>
      <c r="G978" s="153"/>
      <c r="H978" s="153"/>
      <c r="I978" s="153"/>
      <c r="J978" s="153"/>
      <c r="K978" s="153"/>
      <c r="N978" s="153"/>
      <c r="O978" s="153"/>
      <c r="P978" s="153"/>
      <c r="Q978" s="153"/>
      <c r="R978" s="153"/>
      <c r="S978" s="156"/>
      <c r="T978" s="153"/>
      <c r="U978" s="153"/>
      <c r="V978" s="153"/>
      <c r="W978" s="153"/>
      <c r="X978" s="153"/>
    </row>
    <row r="979" spans="1:24" s="155" customFormat="1" x14ac:dyDescent="0.35">
      <c r="A979" s="163"/>
      <c r="B979" s="153"/>
      <c r="C979" s="153"/>
      <c r="D979" s="153"/>
      <c r="E979" s="153"/>
      <c r="F979" s="153"/>
      <c r="G979" s="153"/>
      <c r="H979" s="153"/>
      <c r="I979" s="153"/>
      <c r="J979" s="153"/>
      <c r="K979" s="153"/>
      <c r="N979" s="153"/>
      <c r="O979" s="153"/>
      <c r="P979" s="153"/>
      <c r="Q979" s="153"/>
      <c r="R979" s="153"/>
      <c r="S979" s="156"/>
      <c r="T979" s="153"/>
      <c r="U979" s="153"/>
      <c r="V979" s="153"/>
      <c r="W979" s="153"/>
      <c r="X979" s="153"/>
    </row>
    <row r="980" spans="1:24" s="155" customFormat="1" x14ac:dyDescent="0.35">
      <c r="A980" s="163"/>
      <c r="B980" s="153"/>
      <c r="C980" s="153"/>
      <c r="D980" s="153"/>
      <c r="E980" s="153"/>
      <c r="F980" s="153"/>
      <c r="G980" s="153"/>
      <c r="H980" s="153"/>
      <c r="I980" s="153"/>
      <c r="J980" s="153"/>
      <c r="K980" s="153"/>
      <c r="N980" s="153"/>
      <c r="O980" s="153"/>
      <c r="P980" s="153"/>
      <c r="Q980" s="153"/>
      <c r="R980" s="153"/>
      <c r="S980" s="156"/>
      <c r="T980" s="153"/>
      <c r="U980" s="153"/>
      <c r="V980" s="153"/>
      <c r="W980" s="153"/>
      <c r="X980" s="153"/>
    </row>
    <row r="981" spans="1:24" s="155" customFormat="1" x14ac:dyDescent="0.35">
      <c r="A981" s="163"/>
      <c r="B981" s="153"/>
      <c r="C981" s="153"/>
      <c r="D981" s="153"/>
      <c r="E981" s="153"/>
      <c r="F981" s="153"/>
      <c r="G981" s="153"/>
      <c r="H981" s="153"/>
      <c r="I981" s="153"/>
      <c r="J981" s="153"/>
      <c r="K981" s="153"/>
      <c r="N981" s="153"/>
      <c r="O981" s="153"/>
      <c r="P981" s="153"/>
      <c r="Q981" s="153"/>
      <c r="R981" s="153"/>
      <c r="S981" s="156"/>
      <c r="T981" s="153"/>
      <c r="U981" s="153"/>
      <c r="V981" s="153"/>
      <c r="W981" s="153"/>
      <c r="X981" s="153"/>
    </row>
    <row r="982" spans="1:24" s="155" customFormat="1" x14ac:dyDescent="0.35">
      <c r="A982" s="163"/>
      <c r="B982" s="153"/>
      <c r="C982" s="153"/>
      <c r="D982" s="153"/>
      <c r="E982" s="153"/>
      <c r="F982" s="153"/>
      <c r="G982" s="153"/>
      <c r="H982" s="153"/>
      <c r="I982" s="153"/>
      <c r="J982" s="153"/>
      <c r="K982" s="153"/>
      <c r="N982" s="153"/>
      <c r="O982" s="153"/>
      <c r="P982" s="153"/>
      <c r="Q982" s="153"/>
      <c r="R982" s="153"/>
      <c r="S982" s="156"/>
      <c r="T982" s="153"/>
      <c r="U982" s="153"/>
      <c r="V982" s="153"/>
      <c r="W982" s="153"/>
      <c r="X982" s="153"/>
    </row>
    <row r="983" spans="1:24" s="155" customFormat="1" x14ac:dyDescent="0.35">
      <c r="A983" s="163"/>
      <c r="B983" s="153"/>
      <c r="C983" s="153"/>
      <c r="D983" s="153"/>
      <c r="E983" s="153"/>
      <c r="F983" s="153"/>
      <c r="G983" s="153"/>
      <c r="H983" s="153"/>
      <c r="I983" s="153"/>
      <c r="J983" s="153"/>
      <c r="K983" s="153"/>
      <c r="N983" s="153"/>
      <c r="O983" s="153"/>
      <c r="P983" s="153"/>
      <c r="Q983" s="153"/>
      <c r="R983" s="153"/>
      <c r="S983" s="156"/>
      <c r="T983" s="153"/>
      <c r="U983" s="153"/>
      <c r="V983" s="153"/>
      <c r="W983" s="153"/>
      <c r="X983" s="153"/>
    </row>
    <row r="984" spans="1:24" s="155" customFormat="1" x14ac:dyDescent="0.35">
      <c r="A984" s="163"/>
      <c r="B984" s="153"/>
      <c r="C984" s="153"/>
      <c r="D984" s="153"/>
      <c r="E984" s="153"/>
      <c r="F984" s="153"/>
      <c r="G984" s="153"/>
      <c r="H984" s="153"/>
      <c r="I984" s="153"/>
      <c r="J984" s="153"/>
      <c r="K984" s="153"/>
      <c r="N984" s="153"/>
      <c r="O984" s="153"/>
      <c r="P984" s="153"/>
      <c r="Q984" s="153"/>
      <c r="R984" s="153"/>
      <c r="S984" s="156"/>
      <c r="T984" s="153"/>
      <c r="U984" s="153"/>
      <c r="V984" s="153"/>
      <c r="W984" s="153"/>
      <c r="X984" s="153"/>
    </row>
    <row r="985" spans="1:24" s="155" customFormat="1" x14ac:dyDescent="0.35">
      <c r="A985" s="163"/>
      <c r="B985" s="153"/>
      <c r="C985" s="153"/>
      <c r="D985" s="153"/>
      <c r="E985" s="153"/>
      <c r="F985" s="153"/>
      <c r="G985" s="153"/>
      <c r="H985" s="153"/>
      <c r="I985" s="153"/>
      <c r="J985" s="153"/>
      <c r="K985" s="153"/>
      <c r="N985" s="153"/>
      <c r="O985" s="153"/>
      <c r="P985" s="153"/>
      <c r="Q985" s="153"/>
      <c r="R985" s="153"/>
      <c r="S985" s="156"/>
      <c r="T985" s="153"/>
      <c r="U985" s="153"/>
      <c r="V985" s="153"/>
      <c r="W985" s="153"/>
      <c r="X985" s="153"/>
    </row>
    <row r="986" spans="1:24" s="155" customFormat="1" x14ac:dyDescent="0.35">
      <c r="A986" s="163"/>
      <c r="B986" s="153"/>
      <c r="C986" s="153"/>
      <c r="D986" s="153"/>
      <c r="E986" s="153"/>
      <c r="F986" s="153"/>
      <c r="G986" s="153"/>
      <c r="H986" s="153"/>
      <c r="I986" s="153"/>
      <c r="J986" s="153"/>
      <c r="K986" s="153"/>
      <c r="N986" s="153"/>
      <c r="O986" s="153"/>
      <c r="P986" s="153"/>
      <c r="Q986" s="153"/>
      <c r="R986" s="153"/>
      <c r="S986" s="156"/>
      <c r="T986" s="153"/>
      <c r="U986" s="153"/>
      <c r="V986" s="153"/>
      <c r="W986" s="153"/>
      <c r="X986" s="153"/>
    </row>
    <row r="987" spans="1:24" s="155" customFormat="1" x14ac:dyDescent="0.35">
      <c r="A987" s="163"/>
      <c r="B987" s="153"/>
      <c r="C987" s="153"/>
      <c r="D987" s="153"/>
      <c r="E987" s="153"/>
      <c r="F987" s="153"/>
      <c r="G987" s="153"/>
      <c r="H987" s="153"/>
      <c r="I987" s="153"/>
      <c r="J987" s="153"/>
      <c r="K987" s="153"/>
      <c r="N987" s="153"/>
      <c r="O987" s="153"/>
      <c r="P987" s="153"/>
      <c r="Q987" s="153"/>
      <c r="R987" s="153"/>
      <c r="S987" s="156"/>
      <c r="T987" s="153"/>
      <c r="U987" s="153"/>
      <c r="V987" s="153"/>
      <c r="W987" s="153"/>
      <c r="X987" s="153"/>
    </row>
    <row r="988" spans="1:24" s="155" customFormat="1" x14ac:dyDescent="0.35">
      <c r="A988" s="163"/>
      <c r="B988" s="153"/>
      <c r="C988" s="153"/>
      <c r="D988" s="153"/>
      <c r="E988" s="153"/>
      <c r="F988" s="153"/>
      <c r="G988" s="153"/>
      <c r="H988" s="153"/>
      <c r="I988" s="153"/>
      <c r="J988" s="153"/>
      <c r="K988" s="153"/>
      <c r="N988" s="153"/>
      <c r="O988" s="153"/>
      <c r="P988" s="153"/>
      <c r="Q988" s="153"/>
      <c r="R988" s="153"/>
      <c r="S988" s="156"/>
      <c r="T988" s="153"/>
      <c r="U988" s="153"/>
      <c r="V988" s="153"/>
      <c r="W988" s="153"/>
      <c r="X988" s="153"/>
    </row>
    <row r="989" spans="1:24" s="155" customFormat="1" x14ac:dyDescent="0.35">
      <c r="A989" s="163"/>
      <c r="B989" s="153"/>
      <c r="C989" s="153"/>
      <c r="D989" s="153"/>
      <c r="E989" s="153"/>
      <c r="F989" s="153"/>
      <c r="G989" s="153"/>
      <c r="H989" s="153"/>
      <c r="I989" s="153"/>
      <c r="J989" s="153"/>
      <c r="K989" s="153"/>
      <c r="N989" s="153"/>
      <c r="O989" s="153"/>
      <c r="P989" s="153"/>
      <c r="Q989" s="153"/>
      <c r="R989" s="153"/>
      <c r="S989" s="156"/>
      <c r="T989" s="153"/>
      <c r="U989" s="153"/>
      <c r="V989" s="153"/>
      <c r="W989" s="153"/>
      <c r="X989" s="153"/>
    </row>
    <row r="990" spans="1:24" s="155" customFormat="1" x14ac:dyDescent="0.35">
      <c r="A990" s="163"/>
      <c r="B990" s="153"/>
      <c r="C990" s="153"/>
      <c r="D990" s="153"/>
      <c r="E990" s="153"/>
      <c r="F990" s="153"/>
      <c r="G990" s="153"/>
      <c r="H990" s="153"/>
      <c r="I990" s="153"/>
      <c r="J990" s="153"/>
      <c r="K990" s="153"/>
      <c r="N990" s="153"/>
      <c r="O990" s="153"/>
      <c r="P990" s="153"/>
      <c r="Q990" s="153"/>
      <c r="R990" s="153"/>
      <c r="S990" s="156"/>
      <c r="T990" s="153"/>
      <c r="U990" s="153"/>
      <c r="V990" s="153"/>
      <c r="W990" s="153"/>
      <c r="X990" s="153"/>
    </row>
    <row r="991" spans="1:24" s="155" customFormat="1" x14ac:dyDescent="0.35">
      <c r="A991" s="163"/>
      <c r="B991" s="153"/>
      <c r="C991" s="153"/>
      <c r="D991" s="153"/>
      <c r="E991" s="153"/>
      <c r="F991" s="153"/>
      <c r="G991" s="153"/>
      <c r="H991" s="153"/>
      <c r="I991" s="153"/>
      <c r="J991" s="153"/>
      <c r="K991" s="153"/>
      <c r="N991" s="153"/>
      <c r="O991" s="153"/>
      <c r="P991" s="153"/>
      <c r="Q991" s="153"/>
      <c r="R991" s="153"/>
      <c r="S991" s="156"/>
      <c r="T991" s="153"/>
      <c r="U991" s="153"/>
      <c r="V991" s="153"/>
      <c r="W991" s="153"/>
      <c r="X991" s="153"/>
    </row>
    <row r="992" spans="1:24" s="155" customFormat="1" x14ac:dyDescent="0.35">
      <c r="A992" s="163"/>
      <c r="B992" s="153"/>
      <c r="C992" s="153"/>
      <c r="D992" s="153"/>
      <c r="E992" s="153"/>
      <c r="F992" s="153"/>
      <c r="G992" s="153"/>
      <c r="H992" s="153"/>
      <c r="I992" s="153"/>
      <c r="J992" s="153"/>
      <c r="K992" s="153"/>
      <c r="N992" s="153"/>
      <c r="O992" s="153"/>
      <c r="P992" s="153"/>
      <c r="Q992" s="153"/>
      <c r="R992" s="153"/>
      <c r="S992" s="156"/>
      <c r="T992" s="153"/>
      <c r="U992" s="153"/>
      <c r="V992" s="153"/>
      <c r="W992" s="153"/>
      <c r="X992" s="153"/>
    </row>
    <row r="993" spans="1:24" s="155" customFormat="1" x14ac:dyDescent="0.35">
      <c r="A993" s="163"/>
      <c r="B993" s="153"/>
      <c r="C993" s="153"/>
      <c r="D993" s="153"/>
      <c r="E993" s="153"/>
      <c r="F993" s="153"/>
      <c r="G993" s="153"/>
      <c r="H993" s="153"/>
      <c r="I993" s="153"/>
      <c r="J993" s="153"/>
      <c r="K993" s="153"/>
      <c r="N993" s="153"/>
      <c r="O993" s="153"/>
      <c r="P993" s="153"/>
      <c r="Q993" s="153"/>
      <c r="R993" s="153"/>
      <c r="S993" s="156"/>
      <c r="T993" s="153"/>
      <c r="U993" s="153"/>
      <c r="V993" s="153"/>
      <c r="W993" s="153"/>
      <c r="X993" s="153"/>
    </row>
    <row r="994" spans="1:24" s="155" customFormat="1" x14ac:dyDescent="0.35">
      <c r="A994" s="163"/>
      <c r="B994" s="153"/>
      <c r="C994" s="153"/>
      <c r="D994" s="153"/>
      <c r="E994" s="153"/>
      <c r="F994" s="153"/>
      <c r="G994" s="153"/>
      <c r="H994" s="153"/>
      <c r="I994" s="153"/>
      <c r="J994" s="153"/>
      <c r="K994" s="153"/>
      <c r="N994" s="153"/>
      <c r="O994" s="153"/>
      <c r="P994" s="153"/>
      <c r="Q994" s="153"/>
      <c r="R994" s="153"/>
      <c r="S994" s="156"/>
      <c r="T994" s="153"/>
      <c r="U994" s="153"/>
      <c r="V994" s="153"/>
      <c r="W994" s="153"/>
      <c r="X994" s="153"/>
    </row>
    <row r="995" spans="1:24" s="155" customFormat="1" x14ac:dyDescent="0.35">
      <c r="A995" s="163"/>
      <c r="B995" s="153"/>
      <c r="C995" s="153"/>
      <c r="D995" s="153"/>
      <c r="E995" s="153"/>
      <c r="F995" s="153"/>
      <c r="G995" s="153"/>
      <c r="H995" s="153"/>
      <c r="I995" s="153"/>
      <c r="J995" s="153"/>
      <c r="K995" s="153"/>
      <c r="N995" s="153"/>
      <c r="O995" s="153"/>
      <c r="P995" s="153"/>
      <c r="Q995" s="153"/>
      <c r="R995" s="153"/>
      <c r="S995" s="156"/>
      <c r="T995" s="153"/>
      <c r="U995" s="153"/>
      <c r="V995" s="153"/>
      <c r="W995" s="153"/>
      <c r="X995" s="153"/>
    </row>
    <row r="996" spans="1:24" s="155" customFormat="1" x14ac:dyDescent="0.35">
      <c r="A996" s="163"/>
      <c r="B996" s="153"/>
      <c r="C996" s="153"/>
      <c r="D996" s="153"/>
      <c r="E996" s="153"/>
      <c r="F996" s="153"/>
      <c r="G996" s="153"/>
      <c r="H996" s="153"/>
      <c r="I996" s="153"/>
      <c r="J996" s="153"/>
      <c r="K996" s="153"/>
      <c r="N996" s="153"/>
      <c r="O996" s="153"/>
      <c r="P996" s="153"/>
      <c r="Q996" s="153"/>
      <c r="R996" s="153"/>
      <c r="S996" s="156"/>
      <c r="T996" s="153"/>
      <c r="U996" s="153"/>
      <c r="V996" s="153"/>
      <c r="W996" s="153"/>
      <c r="X996" s="153"/>
    </row>
    <row r="997" spans="1:24" s="155" customFormat="1" x14ac:dyDescent="0.35">
      <c r="A997" s="163"/>
      <c r="B997" s="153"/>
      <c r="C997" s="153"/>
      <c r="D997" s="153"/>
      <c r="E997" s="153"/>
      <c r="F997" s="153"/>
      <c r="G997" s="153"/>
      <c r="H997" s="153"/>
      <c r="I997" s="153"/>
      <c r="J997" s="153"/>
      <c r="K997" s="153"/>
      <c r="N997" s="153"/>
      <c r="O997" s="153"/>
      <c r="P997" s="153"/>
      <c r="Q997" s="153"/>
      <c r="R997" s="153"/>
      <c r="S997" s="156"/>
      <c r="T997" s="153"/>
      <c r="U997" s="153"/>
      <c r="V997" s="153"/>
      <c r="W997" s="153"/>
      <c r="X997" s="153"/>
    </row>
    <row r="998" spans="1:24" s="155" customFormat="1" x14ac:dyDescent="0.35">
      <c r="A998" s="163"/>
      <c r="B998" s="153"/>
      <c r="C998" s="153"/>
      <c r="D998" s="153"/>
      <c r="E998" s="153"/>
      <c r="F998" s="153"/>
      <c r="G998" s="153"/>
      <c r="H998" s="153"/>
      <c r="I998" s="153"/>
      <c r="J998" s="153"/>
      <c r="K998" s="153"/>
      <c r="N998" s="153"/>
      <c r="O998" s="153"/>
      <c r="P998" s="153"/>
      <c r="Q998" s="153"/>
      <c r="R998" s="153"/>
      <c r="S998" s="156"/>
      <c r="T998" s="153"/>
      <c r="U998" s="153"/>
      <c r="V998" s="153"/>
      <c r="W998" s="153"/>
      <c r="X998" s="153"/>
    </row>
    <row r="999" spans="1:24" s="155" customFormat="1" x14ac:dyDescent="0.35">
      <c r="A999" s="163"/>
      <c r="B999" s="153"/>
      <c r="C999" s="153"/>
      <c r="D999" s="153"/>
      <c r="E999" s="153"/>
      <c r="F999" s="153"/>
      <c r="G999" s="153"/>
      <c r="H999" s="153"/>
      <c r="I999" s="153"/>
      <c r="J999" s="153"/>
      <c r="K999" s="153"/>
      <c r="N999" s="153"/>
      <c r="O999" s="153"/>
      <c r="P999" s="153"/>
      <c r="Q999" s="153"/>
      <c r="R999" s="153"/>
      <c r="S999" s="156"/>
      <c r="T999" s="153"/>
      <c r="U999" s="153"/>
      <c r="V999" s="153"/>
      <c r="W999" s="153"/>
      <c r="X999" s="153"/>
    </row>
    <row r="1000" spans="1:24" s="155" customFormat="1" x14ac:dyDescent="0.35">
      <c r="A1000" s="163"/>
      <c r="B1000" s="153"/>
      <c r="C1000" s="153"/>
      <c r="D1000" s="153"/>
      <c r="E1000" s="153"/>
      <c r="F1000" s="153"/>
      <c r="G1000" s="153"/>
      <c r="H1000" s="153"/>
      <c r="I1000" s="153"/>
      <c r="J1000" s="153"/>
      <c r="K1000" s="153"/>
      <c r="N1000" s="153"/>
      <c r="O1000" s="153"/>
      <c r="P1000" s="153"/>
      <c r="Q1000" s="153"/>
      <c r="R1000" s="153"/>
      <c r="S1000" s="156"/>
      <c r="T1000" s="153"/>
      <c r="U1000" s="153"/>
      <c r="V1000" s="153"/>
      <c r="W1000" s="153"/>
      <c r="X1000" s="153"/>
    </row>
    <row r="1001" spans="1:24" s="155" customFormat="1" x14ac:dyDescent="0.35">
      <c r="A1001" s="163"/>
      <c r="B1001" s="153"/>
      <c r="C1001" s="153"/>
      <c r="D1001" s="153"/>
      <c r="E1001" s="153"/>
      <c r="F1001" s="153"/>
      <c r="G1001" s="153"/>
      <c r="H1001" s="153"/>
      <c r="I1001" s="153"/>
      <c r="J1001" s="153"/>
      <c r="K1001" s="153"/>
      <c r="N1001" s="153"/>
      <c r="O1001" s="153"/>
      <c r="P1001" s="153"/>
      <c r="Q1001" s="153"/>
      <c r="R1001" s="153"/>
      <c r="S1001" s="156"/>
      <c r="T1001" s="153"/>
      <c r="U1001" s="153"/>
      <c r="V1001" s="153"/>
      <c r="W1001" s="153"/>
      <c r="X1001" s="153"/>
    </row>
    <row r="1002" spans="1:24" s="155" customFormat="1" x14ac:dyDescent="0.35">
      <c r="A1002" s="163"/>
      <c r="B1002" s="153"/>
      <c r="C1002" s="153"/>
      <c r="D1002" s="153"/>
      <c r="E1002" s="153"/>
      <c r="F1002" s="153"/>
      <c r="G1002" s="153"/>
      <c r="H1002" s="153"/>
      <c r="I1002" s="153"/>
      <c r="J1002" s="153"/>
      <c r="K1002" s="153"/>
      <c r="N1002" s="153"/>
      <c r="O1002" s="153"/>
      <c r="P1002" s="153"/>
      <c r="Q1002" s="153"/>
      <c r="R1002" s="153"/>
      <c r="S1002" s="156"/>
      <c r="T1002" s="153"/>
      <c r="U1002" s="153"/>
      <c r="V1002" s="153"/>
      <c r="W1002" s="153"/>
      <c r="X1002" s="153"/>
    </row>
    <row r="1003" spans="1:24" s="155" customFormat="1" x14ac:dyDescent="0.35">
      <c r="A1003" s="163"/>
      <c r="B1003" s="153"/>
      <c r="C1003" s="153"/>
      <c r="D1003" s="153"/>
      <c r="E1003" s="153"/>
      <c r="F1003" s="153"/>
      <c r="G1003" s="153"/>
      <c r="H1003" s="153"/>
      <c r="I1003" s="153"/>
      <c r="J1003" s="153"/>
      <c r="K1003" s="153"/>
      <c r="N1003" s="153"/>
      <c r="O1003" s="153"/>
      <c r="P1003" s="153"/>
      <c r="Q1003" s="153"/>
      <c r="R1003" s="153"/>
      <c r="S1003" s="156"/>
      <c r="T1003" s="153"/>
      <c r="U1003" s="153"/>
      <c r="V1003" s="153"/>
      <c r="W1003" s="153"/>
      <c r="X1003" s="153"/>
    </row>
    <row r="1004" spans="1:24" s="155" customFormat="1" x14ac:dyDescent="0.35">
      <c r="A1004" s="163"/>
      <c r="B1004" s="153"/>
      <c r="C1004" s="153"/>
      <c r="D1004" s="153"/>
      <c r="E1004" s="153"/>
      <c r="F1004" s="153"/>
      <c r="G1004" s="153"/>
      <c r="H1004" s="153"/>
      <c r="I1004" s="153"/>
      <c r="J1004" s="153"/>
      <c r="K1004" s="153"/>
      <c r="N1004" s="153"/>
      <c r="O1004" s="153"/>
      <c r="P1004" s="153"/>
      <c r="Q1004" s="153"/>
      <c r="R1004" s="153"/>
      <c r="S1004" s="156"/>
      <c r="T1004" s="153"/>
      <c r="U1004" s="153"/>
      <c r="V1004" s="153"/>
      <c r="W1004" s="153"/>
      <c r="X1004" s="153"/>
    </row>
    <row r="1005" spans="1:24" s="155" customFormat="1" x14ac:dyDescent="0.35">
      <c r="A1005" s="163"/>
      <c r="B1005" s="153"/>
      <c r="C1005" s="153"/>
      <c r="D1005" s="153"/>
      <c r="E1005" s="153"/>
      <c r="F1005" s="153"/>
      <c r="G1005" s="153"/>
      <c r="H1005" s="153"/>
      <c r="I1005" s="153"/>
      <c r="J1005" s="153"/>
      <c r="K1005" s="153"/>
      <c r="N1005" s="153"/>
      <c r="O1005" s="153"/>
      <c r="P1005" s="153"/>
      <c r="Q1005" s="153"/>
      <c r="R1005" s="153"/>
      <c r="S1005" s="156"/>
      <c r="T1005" s="153"/>
      <c r="U1005" s="153"/>
      <c r="V1005" s="153"/>
      <c r="W1005" s="153"/>
      <c r="X1005" s="153"/>
    </row>
    <row r="1006" spans="1:24" s="155" customFormat="1" x14ac:dyDescent="0.35">
      <c r="A1006" s="163"/>
      <c r="B1006" s="153"/>
      <c r="C1006" s="153"/>
      <c r="D1006" s="153"/>
      <c r="E1006" s="153"/>
      <c r="F1006" s="153"/>
      <c r="G1006" s="153"/>
      <c r="H1006" s="153"/>
      <c r="I1006" s="153"/>
      <c r="J1006" s="153"/>
      <c r="K1006" s="153"/>
      <c r="N1006" s="153"/>
      <c r="O1006" s="153"/>
      <c r="P1006" s="153"/>
      <c r="Q1006" s="153"/>
      <c r="R1006" s="153"/>
      <c r="S1006" s="156"/>
      <c r="T1006" s="153"/>
      <c r="U1006" s="153"/>
      <c r="V1006" s="153"/>
      <c r="W1006" s="153"/>
      <c r="X1006" s="153"/>
    </row>
    <row r="1007" spans="1:24" s="155" customFormat="1" x14ac:dyDescent="0.35">
      <c r="A1007" s="163"/>
      <c r="B1007" s="153"/>
      <c r="C1007" s="153"/>
      <c r="D1007" s="153"/>
      <c r="E1007" s="153"/>
      <c r="F1007" s="153"/>
      <c r="G1007" s="153"/>
      <c r="H1007" s="153"/>
      <c r="I1007" s="153"/>
      <c r="J1007" s="153"/>
      <c r="K1007" s="153"/>
      <c r="N1007" s="153"/>
      <c r="O1007" s="153"/>
      <c r="P1007" s="153"/>
      <c r="Q1007" s="153"/>
      <c r="R1007" s="153"/>
      <c r="S1007" s="156"/>
      <c r="T1007" s="153"/>
      <c r="U1007" s="153"/>
      <c r="V1007" s="153"/>
      <c r="W1007" s="153"/>
      <c r="X1007" s="153"/>
    </row>
    <row r="1008" spans="1:24" s="155" customFormat="1" x14ac:dyDescent="0.35">
      <c r="A1008" s="163"/>
      <c r="B1008" s="153"/>
      <c r="C1008" s="153"/>
      <c r="D1008" s="153"/>
      <c r="E1008" s="153"/>
      <c r="F1008" s="153"/>
      <c r="G1008" s="153"/>
      <c r="H1008" s="153"/>
      <c r="I1008" s="153"/>
      <c r="J1008" s="153"/>
      <c r="K1008" s="153"/>
      <c r="N1008" s="153"/>
      <c r="O1008" s="153"/>
      <c r="P1008" s="153"/>
      <c r="Q1008" s="153"/>
      <c r="R1008" s="153"/>
      <c r="S1008" s="156"/>
      <c r="T1008" s="153"/>
      <c r="U1008" s="153"/>
      <c r="V1008" s="153"/>
      <c r="W1008" s="153"/>
      <c r="X1008" s="153"/>
    </row>
    <row r="1009" spans="1:24" s="155" customFormat="1" x14ac:dyDescent="0.35">
      <c r="A1009" s="163"/>
      <c r="B1009" s="153"/>
      <c r="C1009" s="153"/>
      <c r="D1009" s="153"/>
      <c r="E1009" s="153"/>
      <c r="F1009" s="153"/>
      <c r="G1009" s="153"/>
      <c r="H1009" s="153"/>
      <c r="I1009" s="153"/>
      <c r="J1009" s="153"/>
      <c r="K1009" s="153"/>
      <c r="N1009" s="153"/>
      <c r="O1009" s="153"/>
      <c r="P1009" s="153"/>
      <c r="Q1009" s="153"/>
      <c r="R1009" s="153"/>
      <c r="S1009" s="156"/>
      <c r="T1009" s="153"/>
      <c r="U1009" s="153"/>
      <c r="V1009" s="153"/>
      <c r="W1009" s="153"/>
      <c r="X1009" s="153"/>
    </row>
    <row r="1010" spans="1:24" s="155" customFormat="1" x14ac:dyDescent="0.35">
      <c r="A1010" s="163"/>
      <c r="B1010" s="153"/>
      <c r="C1010" s="153"/>
      <c r="D1010" s="153"/>
      <c r="E1010" s="153"/>
      <c r="F1010" s="153"/>
      <c r="G1010" s="153"/>
      <c r="H1010" s="153"/>
      <c r="I1010" s="153"/>
      <c r="J1010" s="153"/>
      <c r="K1010" s="153"/>
      <c r="N1010" s="153"/>
      <c r="O1010" s="153"/>
      <c r="P1010" s="153"/>
      <c r="Q1010" s="153"/>
      <c r="R1010" s="153"/>
      <c r="S1010" s="156"/>
      <c r="T1010" s="153"/>
      <c r="U1010" s="153"/>
      <c r="V1010" s="153"/>
      <c r="W1010" s="153"/>
      <c r="X1010" s="153"/>
    </row>
    <row r="1011" spans="1:24" s="155" customFormat="1" x14ac:dyDescent="0.35">
      <c r="A1011" s="163"/>
      <c r="B1011" s="153"/>
      <c r="C1011" s="153"/>
      <c r="D1011" s="153"/>
      <c r="E1011" s="153"/>
      <c r="F1011" s="153"/>
      <c r="G1011" s="153"/>
      <c r="H1011" s="153"/>
      <c r="I1011" s="153"/>
      <c r="J1011" s="153"/>
      <c r="K1011" s="153"/>
      <c r="N1011" s="153"/>
      <c r="O1011" s="153"/>
      <c r="P1011" s="153"/>
      <c r="Q1011" s="153"/>
      <c r="R1011" s="153"/>
      <c r="S1011" s="156"/>
      <c r="T1011" s="153"/>
      <c r="U1011" s="153"/>
      <c r="V1011" s="153"/>
      <c r="W1011" s="153"/>
      <c r="X1011" s="153"/>
    </row>
    <row r="1012" spans="1:24" s="155" customFormat="1" x14ac:dyDescent="0.35">
      <c r="A1012" s="163"/>
      <c r="B1012" s="153"/>
      <c r="C1012" s="153"/>
      <c r="D1012" s="153"/>
      <c r="E1012" s="153"/>
      <c r="F1012" s="153"/>
      <c r="G1012" s="153"/>
      <c r="H1012" s="153"/>
      <c r="I1012" s="153"/>
      <c r="J1012" s="153"/>
      <c r="K1012" s="153"/>
      <c r="N1012" s="153"/>
      <c r="O1012" s="153"/>
      <c r="P1012" s="153"/>
      <c r="Q1012" s="153"/>
      <c r="R1012" s="153"/>
      <c r="S1012" s="156"/>
      <c r="T1012" s="153"/>
      <c r="U1012" s="153"/>
      <c r="V1012" s="153"/>
      <c r="W1012" s="153"/>
      <c r="X1012" s="153"/>
    </row>
    <row r="1013" spans="1:24" s="155" customFormat="1" x14ac:dyDescent="0.35">
      <c r="A1013" s="163"/>
      <c r="B1013" s="153"/>
      <c r="C1013" s="153"/>
      <c r="D1013" s="153"/>
      <c r="E1013" s="153"/>
      <c r="F1013" s="153"/>
      <c r="G1013" s="153"/>
      <c r="H1013" s="153"/>
      <c r="I1013" s="153"/>
      <c r="J1013" s="153"/>
      <c r="K1013" s="153"/>
      <c r="N1013" s="153"/>
      <c r="O1013" s="153"/>
      <c r="P1013" s="153"/>
      <c r="Q1013" s="153"/>
      <c r="R1013" s="153"/>
      <c r="S1013" s="156"/>
      <c r="T1013" s="153"/>
      <c r="U1013" s="153"/>
      <c r="V1013" s="153"/>
      <c r="W1013" s="153"/>
      <c r="X1013" s="153"/>
    </row>
    <row r="1014" spans="1:24" s="155" customFormat="1" x14ac:dyDescent="0.35">
      <c r="A1014" s="163"/>
      <c r="B1014" s="153"/>
      <c r="C1014" s="153"/>
      <c r="D1014" s="153"/>
      <c r="E1014" s="153"/>
      <c r="F1014" s="153"/>
      <c r="G1014" s="153"/>
      <c r="H1014" s="153"/>
      <c r="I1014" s="153"/>
      <c r="J1014" s="153"/>
      <c r="K1014" s="153"/>
      <c r="N1014" s="153"/>
      <c r="O1014" s="153"/>
      <c r="P1014" s="153"/>
      <c r="Q1014" s="153"/>
      <c r="R1014" s="153"/>
      <c r="S1014" s="156"/>
      <c r="T1014" s="153"/>
      <c r="U1014" s="153"/>
      <c r="V1014" s="153"/>
      <c r="W1014" s="153"/>
      <c r="X1014" s="153"/>
    </row>
    <row r="1015" spans="1:24" s="155" customFormat="1" x14ac:dyDescent="0.35">
      <c r="A1015" s="163"/>
      <c r="B1015" s="153"/>
      <c r="C1015" s="153"/>
      <c r="D1015" s="153"/>
      <c r="E1015" s="153"/>
      <c r="F1015" s="153"/>
      <c r="G1015" s="153"/>
      <c r="H1015" s="153"/>
      <c r="I1015" s="153"/>
      <c r="J1015" s="153"/>
      <c r="K1015" s="153"/>
      <c r="N1015" s="153"/>
      <c r="O1015" s="153"/>
      <c r="P1015" s="153"/>
      <c r="Q1015" s="153"/>
      <c r="R1015" s="153"/>
      <c r="S1015" s="156"/>
      <c r="T1015" s="153"/>
      <c r="U1015" s="153"/>
      <c r="V1015" s="153"/>
      <c r="W1015" s="153"/>
      <c r="X1015" s="153"/>
    </row>
    <row r="1016" spans="1:24" s="155" customFormat="1" x14ac:dyDescent="0.35">
      <c r="A1016" s="163"/>
      <c r="B1016" s="153"/>
      <c r="C1016" s="153"/>
      <c r="D1016" s="153"/>
      <c r="E1016" s="153"/>
      <c r="F1016" s="153"/>
      <c r="G1016" s="153"/>
      <c r="H1016" s="153"/>
      <c r="I1016" s="153"/>
      <c r="J1016" s="153"/>
      <c r="K1016" s="153"/>
      <c r="N1016" s="153"/>
      <c r="O1016" s="153"/>
      <c r="P1016" s="153"/>
      <c r="Q1016" s="153"/>
      <c r="R1016" s="153"/>
      <c r="S1016" s="156"/>
      <c r="T1016" s="153"/>
      <c r="U1016" s="153"/>
      <c r="V1016" s="153"/>
      <c r="W1016" s="153"/>
      <c r="X1016" s="153"/>
    </row>
    <row r="1017" spans="1:24" s="155" customFormat="1" x14ac:dyDescent="0.35">
      <c r="A1017" s="163"/>
      <c r="B1017" s="153"/>
      <c r="C1017" s="153"/>
      <c r="D1017" s="153"/>
      <c r="E1017" s="153"/>
      <c r="F1017" s="153"/>
      <c r="G1017" s="153"/>
      <c r="H1017" s="153"/>
      <c r="I1017" s="153"/>
      <c r="J1017" s="153"/>
      <c r="K1017" s="153"/>
      <c r="N1017" s="153"/>
      <c r="O1017" s="153"/>
      <c r="P1017" s="153"/>
      <c r="Q1017" s="153"/>
      <c r="R1017" s="153"/>
      <c r="S1017" s="156"/>
      <c r="T1017" s="153"/>
      <c r="U1017" s="153"/>
      <c r="V1017" s="153"/>
      <c r="W1017" s="153"/>
      <c r="X1017" s="153"/>
    </row>
    <row r="1018" spans="1:24" s="155" customFormat="1" x14ac:dyDescent="0.35">
      <c r="A1018" s="163"/>
      <c r="B1018" s="153"/>
      <c r="C1018" s="153"/>
      <c r="D1018" s="153"/>
      <c r="E1018" s="153"/>
      <c r="F1018" s="153"/>
      <c r="G1018" s="153"/>
      <c r="H1018" s="153"/>
      <c r="I1018" s="153"/>
      <c r="J1018" s="153"/>
      <c r="K1018" s="153"/>
      <c r="N1018" s="153"/>
      <c r="O1018" s="153"/>
      <c r="P1018" s="153"/>
      <c r="Q1018" s="153"/>
      <c r="R1018" s="153"/>
      <c r="S1018" s="156"/>
      <c r="T1018" s="153"/>
      <c r="U1018" s="153"/>
      <c r="V1018" s="153"/>
      <c r="W1018" s="153"/>
      <c r="X1018" s="153"/>
    </row>
    <row r="1019" spans="1:24" s="155" customFormat="1" x14ac:dyDescent="0.35">
      <c r="A1019" s="163"/>
      <c r="B1019" s="153"/>
      <c r="C1019" s="153"/>
      <c r="D1019" s="153"/>
      <c r="E1019" s="153"/>
      <c r="F1019" s="153"/>
      <c r="G1019" s="153"/>
      <c r="H1019" s="153"/>
      <c r="I1019" s="153"/>
      <c r="J1019" s="153"/>
      <c r="K1019" s="153"/>
      <c r="N1019" s="153"/>
      <c r="O1019" s="153"/>
      <c r="P1019" s="153"/>
      <c r="Q1019" s="153"/>
      <c r="R1019" s="153"/>
      <c r="S1019" s="156"/>
      <c r="T1019" s="153"/>
      <c r="U1019" s="153"/>
      <c r="V1019" s="153"/>
      <c r="W1019" s="153"/>
      <c r="X1019" s="153"/>
    </row>
    <row r="1020" spans="1:24" s="155" customFormat="1" x14ac:dyDescent="0.35">
      <c r="A1020" s="163"/>
      <c r="B1020" s="153"/>
      <c r="C1020" s="153"/>
      <c r="D1020" s="153"/>
      <c r="E1020" s="153"/>
      <c r="F1020" s="153"/>
      <c r="G1020" s="153"/>
      <c r="H1020" s="153"/>
      <c r="I1020" s="153"/>
      <c r="J1020" s="153"/>
      <c r="K1020" s="153"/>
      <c r="N1020" s="153"/>
      <c r="O1020" s="153"/>
      <c r="P1020" s="153"/>
      <c r="Q1020" s="153"/>
      <c r="R1020" s="153"/>
      <c r="S1020" s="156"/>
      <c r="T1020" s="153"/>
      <c r="U1020" s="153"/>
      <c r="V1020" s="153"/>
      <c r="W1020" s="153"/>
      <c r="X1020" s="153"/>
    </row>
    <row r="1021" spans="1:24" s="155" customFormat="1" x14ac:dyDescent="0.35">
      <c r="A1021" s="163"/>
      <c r="B1021" s="153"/>
      <c r="C1021" s="153"/>
      <c r="D1021" s="153"/>
      <c r="E1021" s="153"/>
      <c r="F1021" s="153"/>
      <c r="G1021" s="153"/>
      <c r="H1021" s="153"/>
      <c r="I1021" s="153"/>
      <c r="J1021" s="153"/>
      <c r="K1021" s="153"/>
      <c r="N1021" s="153"/>
      <c r="O1021" s="153"/>
      <c r="P1021" s="153"/>
      <c r="Q1021" s="153"/>
      <c r="R1021" s="153"/>
      <c r="S1021" s="156"/>
      <c r="T1021" s="153"/>
      <c r="U1021" s="153"/>
      <c r="V1021" s="153"/>
      <c r="W1021" s="153"/>
      <c r="X1021" s="153"/>
    </row>
  </sheetData>
  <sheetProtection algorithmName="SHA-512" hashValue="RXApDxN5DTPZ0uy3zwvsiAvG4O/LfvRV21H4OI4nz6fyyqFycwV13fmhl/tHPFOYfso3CxynlQqHuaxZznUmlQ==" saltValue="OBwApvfq6M+qDQ4pMI0zLg==" spinCount="100000" sheet="1" formatCells="0" formatColumns="0" formatRows="0" insertColumns="0" insertRows="0" insertHyperlinks="0"/>
  <mergeCells count="3">
    <mergeCell ref="A1:B1"/>
    <mergeCell ref="A2:B2"/>
    <mergeCell ref="D5:J7"/>
  </mergeCells>
  <conditionalFormatting sqref="A1:A2 A13:C13 A193:C1048576 A6:B12">
    <cfRule type="beginsWith" dxfId="353" priority="14" operator="beginsWith" text="COMPLETE">
      <formula>LEFT(A1,LEN("COMPLETE"))="COMPLETE"</formula>
    </cfRule>
    <cfRule type="containsText" dxfId="352" priority="15" operator="containsText" text="INCOMPLETE">
      <formula>NOT(ISERROR(SEARCH("INCOMPLETE",A1)))</formula>
    </cfRule>
  </conditionalFormatting>
  <conditionalFormatting sqref="C3:C12">
    <cfRule type="beginsWith" dxfId="351" priority="12" operator="beginsWith" text="COMPLETE">
      <formula>LEFT(C3,LEN("COMPLETE"))="COMPLETE"</formula>
    </cfRule>
    <cfRule type="containsText" dxfId="350" priority="13" operator="containsText" text="INCOMPLETE">
      <formula>NOT(ISERROR(SEARCH("INCOMPLETE",C3)))</formula>
    </cfRule>
  </conditionalFormatting>
  <conditionalFormatting sqref="C3">
    <cfRule type="containsText" dxfId="349" priority="11" operator="containsText" text="SHEET COMPLETE">
      <formula>NOT(ISERROR(SEARCH("SHEET COMPLETE",C3)))</formula>
    </cfRule>
  </conditionalFormatting>
  <conditionalFormatting sqref="K6">
    <cfRule type="beginsWith" dxfId="348" priority="9" operator="beginsWith" text="COMPLETE">
      <formula>LEFT(K6,LEN("COMPLETE"))="COMPLETE"</formula>
    </cfRule>
    <cfRule type="containsText" dxfId="347" priority="10" operator="containsText" text="INCOMPLETE">
      <formula>NOT(ISERROR(SEARCH("INCOMPLETE",K6)))</formula>
    </cfRule>
  </conditionalFormatting>
  <conditionalFormatting sqref="L16:L192 F16:F192 B16:B192">
    <cfRule type="expression" dxfId="346" priority="7">
      <formula>MOD(ROW(),2)&lt;&gt;0</formula>
    </cfRule>
    <cfRule type="expression" dxfId="345" priority="8">
      <formula>MOD(ROW(),2)=0</formula>
    </cfRule>
  </conditionalFormatting>
  <conditionalFormatting sqref="A1:XFD2 B3:XFD3 A4:XFD4 A12:XFD1048576 A9:C11 F9:XFD11 A8:XFD8 A5:C7 K5:XFD7">
    <cfRule type="expression" dxfId="344" priority="5">
      <formula>AND(_xlfn.ISFORMULA(A1),MOD(ROW(),2)=0)</formula>
    </cfRule>
    <cfRule type="expression" dxfId="343" priority="6">
      <formula>_xlfn.ISFORMULA(INDIRECT("rc",FALSE))</formula>
    </cfRule>
  </conditionalFormatting>
  <conditionalFormatting sqref="D9 D10:E11">
    <cfRule type="expression" dxfId="342" priority="3">
      <formula>AND(_xlfn.ISFORMULA(D9),MOD(ROW(),2)=0)</formula>
    </cfRule>
    <cfRule type="expression" dxfId="341" priority="4">
      <formula>_xlfn.ISFORMULA(INDIRECT("rc",FALSE))</formula>
    </cfRule>
  </conditionalFormatting>
  <conditionalFormatting sqref="D5:J7">
    <cfRule type="expression" dxfId="340" priority="1">
      <formula>AND(_xlfn.ISFORMULA(D5),MOD(ROW(),2)=0)</formula>
    </cfRule>
    <cfRule type="expression" dxfId="339" priority="2">
      <formula>_xlfn.ISFORMULA(INDIRECT("rc",FALSE))</formula>
    </cfRule>
  </conditionalFormatting>
  <dataValidations count="6">
    <dataValidation type="list" allowBlank="1" showInputMessage="1" showErrorMessage="1" sqref="B7" xr:uid="{0E5FB734-EB34-44DA-9DB5-93167238963E}">
      <formula1>"Select choice here,Design Team Project, E-IDEAS Project, Clubs+Chapters Project, Other Projects"</formula1>
    </dataValidation>
    <dataValidation type="list" allowBlank="1" showInputMessage="1" showErrorMessage="1" sqref="L16:L192" xr:uid="{0122AFB4-920A-46DA-8200-67809D5402EE}">
      <formula1>"Yes,No"</formula1>
    </dataValidation>
    <dataValidation type="list" allowBlank="1" showInputMessage="1" showErrorMessage="1" sqref="B3" xr:uid="{FAF21EB4-01CF-4B22-B11B-C52B1E00103B}">
      <formula1>"Select choice here, Yes"</formula1>
    </dataValidation>
    <dataValidation type="list" allowBlank="1" showErrorMessage="1" sqref="B16:B192" xr:uid="{F1C2ADCA-7C1A-44D0-8BFE-46845475E0DE}">
      <formula1>"Prototype, Competition,Administrative (Project-specific)"</formula1>
    </dataValidation>
    <dataValidation type="list" allowBlank="1" showInputMessage="1" showErrorMessage="1" sqref="S15:S192" xr:uid="{42C97B74-F8C9-48B5-B2D1-6EEB12FF0E0C}">
      <formula1>#REF!</formula1>
    </dataValidation>
    <dataValidation type="list" allowBlank="1" showInputMessage="1" showErrorMessage="1" sqref="B8" xr:uid="{47A4D01F-8E0C-4113-AE53-FE70C1699AC3}">
      <formula1>"Select choice here, Yes, No"</formula1>
    </dataValidation>
  </dataValidations>
  <pageMargins left="0.7" right="0.7" top="0.75" bottom="0.75" header="0.3" footer="0.3"/>
  <pageSetup orientation="portrait" horizontalDpi="300" verticalDpi="300" r:id="rId1"/>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D34981D1-47AD-4575-92ED-EDD3F0790A22}">
          <x14:formula1>
            <xm:f>'C:\Users\raiaank\Downloads\[TEAMNAME-Funding-Application-PAF-2022-2023-Term-2 (3).xlsx]dataval'!#REF!</xm:f>
          </x14:formula1>
          <xm:sqref>O193:O854</xm:sqref>
        </x14:dataValidation>
        <x14:dataValidation type="list" allowBlank="1" showErrorMessage="1" xr:uid="{C0CA137A-C9FE-445E-8396-377E850D8865}">
          <x14:formula1>
            <xm:f>'Group Information'!$A$19:$A$25</xm:f>
          </x14:formula1>
          <xm:sqref>F16:F192</xm:sqref>
        </x14:dataValidation>
        <x14:dataValidation type="list" allowBlank="1" showErrorMessage="1" xr:uid="{6F9AFCC3-EC0E-45E2-9B88-45DCB37F48DE}">
          <x14:formula1>
            <xm:f>'C:\Users\raiaank\Downloads\[TEAMNAME-Funding-Application-PAF-2022-2023-Term-2 (3).xlsx]dataval'!#REF!</xm:f>
          </x14:formula1>
          <xm:sqref>U193:U752 U14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C208-EB56-4FF3-BC40-B50D88641FB2}">
  <sheetPr>
    <tabColor theme="8"/>
  </sheetPr>
  <dimension ref="A1:X1021"/>
  <sheetViews>
    <sheetView zoomScale="55" zoomScaleNormal="55" workbookViewId="0">
      <selection activeCell="G33" sqref="G33"/>
    </sheetView>
  </sheetViews>
  <sheetFormatPr defaultColWidth="10.61328125" defaultRowHeight="15.5" x14ac:dyDescent="0.35"/>
  <cols>
    <col min="1" max="1" width="44.53515625" style="163" customWidth="1"/>
    <col min="2" max="2" width="32.921875" style="153" customWidth="1"/>
    <col min="3" max="3" width="11.07421875" style="153" customWidth="1"/>
    <col min="4" max="4" width="12.84375" style="153" customWidth="1"/>
    <col min="5" max="5" width="9.07421875" style="153" customWidth="1"/>
    <col min="6" max="6" width="11.84375" style="153" customWidth="1"/>
    <col min="7" max="7" width="13.53515625" style="153" customWidth="1"/>
    <col min="8" max="8" width="9.4609375" style="153" customWidth="1"/>
    <col min="9" max="9" width="12.61328125" style="153" customWidth="1"/>
    <col min="10" max="10" width="20.3828125" style="153" customWidth="1"/>
    <col min="11" max="11" width="16" style="153" customWidth="1"/>
    <col min="12" max="12" width="16.15234375" style="153" customWidth="1"/>
    <col min="13" max="13" width="13.84375" style="155" bestFit="1" customWidth="1"/>
    <col min="14" max="14" width="53.15234375" style="153" customWidth="1"/>
    <col min="15" max="15" width="3.3828125" style="153" customWidth="1"/>
    <col min="16" max="16" width="13.07421875" style="153" customWidth="1"/>
    <col min="17" max="17" width="13.15234375" style="153" customWidth="1"/>
    <col min="18" max="18" width="24.15234375" style="153" customWidth="1"/>
    <col min="19" max="19" width="15.61328125" style="156" customWidth="1"/>
    <col min="20" max="20" width="19.4609375" style="153" bestFit="1" customWidth="1"/>
    <col min="21" max="21" width="11.3828125" style="153" bestFit="1" customWidth="1"/>
    <col min="22" max="22" width="25.921875" style="153" customWidth="1"/>
    <col min="23" max="23" width="27" style="153" customWidth="1"/>
    <col min="24" max="16384" width="10.61328125" style="153"/>
  </cols>
  <sheetData>
    <row r="1" spans="1:24" ht="26.25" customHeight="1" x14ac:dyDescent="0.35">
      <c r="A1" s="573" t="s">
        <v>121</v>
      </c>
      <c r="B1" s="574"/>
      <c r="C1" s="349"/>
      <c r="E1" s="154"/>
    </row>
    <row r="2" spans="1:24" ht="26.25" customHeight="1" x14ac:dyDescent="0.35">
      <c r="A2" s="571" t="s">
        <v>94</v>
      </c>
      <c r="B2" s="572"/>
      <c r="C2" s="350"/>
    </row>
    <row r="3" spans="1:24" ht="30.75" customHeight="1" x14ac:dyDescent="0.35">
      <c r="A3" s="351" t="str">
        <f>"I confirm the current sheet "&amp;CHAR(34)&amp;A1&amp;CHAR(34)&amp;" is correctly completed"</f>
        <v>I confirm the current sheet "Project 4 Application" is correctly completed</v>
      </c>
      <c r="B3" s="363" t="s">
        <v>9</v>
      </c>
      <c r="C3" s="348"/>
      <c r="L3" s="157"/>
      <c r="N3" s="157"/>
      <c r="T3" s="157"/>
      <c r="U3" s="157"/>
      <c r="V3" s="157"/>
      <c r="W3" s="157"/>
    </row>
    <row r="4" spans="1:24" ht="14.25" customHeight="1" x14ac:dyDescent="0.35">
      <c r="A4" s="158"/>
      <c r="B4" s="352"/>
      <c r="C4" s="348"/>
      <c r="D4" s="157"/>
      <c r="E4" s="157"/>
      <c r="F4" s="157"/>
      <c r="L4" s="157"/>
      <c r="N4" s="157"/>
      <c r="T4" s="157"/>
      <c r="U4" s="157"/>
      <c r="V4" s="157"/>
      <c r="W4" s="157"/>
    </row>
    <row r="5" spans="1:24" ht="14.25" customHeight="1" x14ac:dyDescent="0.35">
      <c r="A5" s="194" t="s">
        <v>95</v>
      </c>
      <c r="B5" s="353"/>
      <c r="C5" s="345"/>
      <c r="D5" s="562" t="s">
        <v>343</v>
      </c>
      <c r="E5" s="563"/>
      <c r="F5" s="563"/>
      <c r="G5" s="563"/>
      <c r="H5" s="563"/>
      <c r="I5" s="563"/>
      <c r="J5" s="564"/>
      <c r="K5" s="343"/>
      <c r="L5" s="344"/>
      <c r="M5" s="345"/>
      <c r="N5" s="157"/>
      <c r="T5" s="157"/>
      <c r="U5" s="157"/>
      <c r="V5" s="157"/>
      <c r="W5" s="157"/>
    </row>
    <row r="6" spans="1:24" ht="15" customHeight="1" x14ac:dyDescent="0.3">
      <c r="A6" s="159" t="s">
        <v>96</v>
      </c>
      <c r="B6" s="192"/>
      <c r="C6" s="348"/>
      <c r="D6" s="565"/>
      <c r="E6" s="566"/>
      <c r="F6" s="566"/>
      <c r="G6" s="566"/>
      <c r="H6" s="566"/>
      <c r="I6" s="566"/>
      <c r="J6" s="567"/>
      <c r="K6" s="347"/>
      <c r="L6" s="327"/>
      <c r="M6" s="327"/>
      <c r="N6" s="157"/>
      <c r="T6" s="157"/>
      <c r="U6" s="157"/>
      <c r="V6" s="157"/>
      <c r="W6" s="157"/>
    </row>
    <row r="7" spans="1:24" ht="15" customHeight="1" x14ac:dyDescent="0.3">
      <c r="A7" s="160" t="s">
        <v>97</v>
      </c>
      <c r="B7" s="364" t="s">
        <v>9</v>
      </c>
      <c r="C7" s="348"/>
      <c r="D7" s="568"/>
      <c r="E7" s="569"/>
      <c r="F7" s="569"/>
      <c r="G7" s="569"/>
      <c r="H7" s="569"/>
      <c r="I7" s="569"/>
      <c r="J7" s="570"/>
      <c r="K7" s="347"/>
      <c r="L7" s="327"/>
      <c r="M7" s="327"/>
      <c r="N7" s="157"/>
      <c r="T7" s="157"/>
      <c r="U7" s="157"/>
      <c r="V7" s="157"/>
      <c r="W7" s="157"/>
    </row>
    <row r="8" spans="1:24" ht="15" customHeight="1" thickBot="1" x14ac:dyDescent="0.35">
      <c r="A8" s="160" t="s">
        <v>98</v>
      </c>
      <c r="B8" s="364" t="s">
        <v>9</v>
      </c>
      <c r="C8" s="348"/>
      <c r="D8" s="157"/>
      <c r="E8" s="346"/>
      <c r="F8" s="346"/>
      <c r="G8" s="346"/>
      <c r="H8" s="163"/>
      <c r="I8" s="163"/>
      <c r="J8" s="163"/>
      <c r="K8" s="347"/>
      <c r="L8" s="327"/>
      <c r="M8" s="327"/>
      <c r="N8" s="157"/>
      <c r="T8" s="157"/>
      <c r="U8" s="157"/>
      <c r="V8" s="157"/>
      <c r="W8" s="157"/>
    </row>
    <row r="9" spans="1:24" ht="15" customHeight="1" x14ac:dyDescent="0.3">
      <c r="A9" s="160" t="s">
        <v>99</v>
      </c>
      <c r="B9" s="193"/>
      <c r="C9" s="348"/>
      <c r="D9" s="433" t="s">
        <v>3</v>
      </c>
      <c r="E9" s="434"/>
      <c r="F9" s="346"/>
      <c r="G9" s="346"/>
      <c r="H9" s="163"/>
      <c r="I9" s="163"/>
      <c r="J9" s="163"/>
      <c r="K9" s="347"/>
      <c r="L9" s="327"/>
      <c r="M9" s="327"/>
      <c r="N9" s="157"/>
      <c r="T9" s="157"/>
      <c r="U9" s="157"/>
      <c r="V9" s="157"/>
      <c r="W9" s="157"/>
    </row>
    <row r="10" spans="1:24" ht="15" customHeight="1" x14ac:dyDescent="0.3">
      <c r="A10" s="160" t="s">
        <v>100</v>
      </c>
      <c r="B10" s="193"/>
      <c r="C10" s="348"/>
      <c r="D10" s="435" t="s">
        <v>4</v>
      </c>
      <c r="E10" s="436" t="s">
        <v>5</v>
      </c>
      <c r="F10" s="346"/>
      <c r="G10" s="346"/>
      <c r="H10" s="163"/>
      <c r="I10" s="163"/>
      <c r="J10" s="163"/>
      <c r="K10" s="347"/>
      <c r="L10" s="327"/>
      <c r="M10" s="327"/>
      <c r="N10" s="157"/>
      <c r="T10" s="157"/>
      <c r="U10" s="157"/>
      <c r="V10" s="157"/>
      <c r="W10" s="157"/>
    </row>
    <row r="11" spans="1:24" ht="15" customHeight="1" thickBot="1" x14ac:dyDescent="0.35">
      <c r="A11" s="160" t="s">
        <v>101</v>
      </c>
      <c r="B11" s="193"/>
      <c r="C11" s="348"/>
      <c r="D11" s="437" t="s">
        <v>6</v>
      </c>
      <c r="E11" s="438" t="s">
        <v>7</v>
      </c>
      <c r="F11" s="346"/>
      <c r="G11" s="346"/>
      <c r="H11" s="163"/>
      <c r="I11" s="163"/>
      <c r="J11" s="163"/>
      <c r="K11" s="347"/>
      <c r="L11" s="327"/>
      <c r="M11" s="327"/>
      <c r="N11" s="157"/>
      <c r="T11" s="157"/>
      <c r="U11" s="157"/>
      <c r="V11" s="157"/>
      <c r="W11" s="157"/>
    </row>
    <row r="12" spans="1:24" ht="14.25" customHeight="1" x14ac:dyDescent="0.3">
      <c r="A12" s="161" t="s">
        <v>102</v>
      </c>
      <c r="B12" s="193"/>
      <c r="C12" s="348"/>
      <c r="D12" s="157"/>
      <c r="E12" s="346"/>
      <c r="F12" s="346"/>
      <c r="G12" s="346"/>
      <c r="H12" s="163"/>
      <c r="I12" s="163"/>
      <c r="J12" s="163"/>
      <c r="K12" s="347"/>
      <c r="L12" s="327"/>
      <c r="M12" s="327"/>
      <c r="N12" s="157"/>
      <c r="T12" s="157"/>
      <c r="U12" s="157"/>
      <c r="V12" s="157"/>
      <c r="W12" s="157"/>
    </row>
    <row r="13" spans="1:24" ht="15" customHeight="1" x14ac:dyDescent="0.35">
      <c r="A13" s="164"/>
      <c r="B13" s="164"/>
      <c r="C13" s="164"/>
      <c r="D13" s="157"/>
      <c r="E13" s="157"/>
      <c r="F13" s="157"/>
      <c r="G13" s="165"/>
      <c r="H13" s="165"/>
      <c r="I13" s="157"/>
      <c r="J13" s="157"/>
      <c r="K13" s="157"/>
      <c r="L13" s="157"/>
      <c r="N13" s="157"/>
      <c r="O13" s="157"/>
      <c r="P13" s="157"/>
      <c r="Q13" s="157"/>
      <c r="R13" s="155"/>
      <c r="S13" s="155"/>
      <c r="T13" s="155"/>
      <c r="U13" s="155"/>
      <c r="V13" s="155"/>
      <c r="W13" s="157"/>
    </row>
    <row r="14" spans="1:24" x14ac:dyDescent="0.35">
      <c r="A14" s="182" t="s">
        <v>103</v>
      </c>
      <c r="B14" s="183"/>
      <c r="C14" s="183"/>
      <c r="D14" s="183"/>
      <c r="E14" s="183"/>
      <c r="F14" s="183"/>
      <c r="G14" s="183"/>
      <c r="H14" s="183"/>
      <c r="I14" s="183"/>
      <c r="J14" s="183"/>
      <c r="K14" s="183"/>
      <c r="L14" s="183"/>
      <c r="M14" s="183"/>
      <c r="N14" s="183"/>
      <c r="O14" s="184"/>
      <c r="P14" s="184"/>
      <c r="Q14" s="155"/>
      <c r="S14" s="166"/>
      <c r="T14" s="167"/>
      <c r="V14" s="168"/>
      <c r="X14" s="162"/>
    </row>
    <row r="15" spans="1:24" ht="29.25" customHeight="1" x14ac:dyDescent="0.35">
      <c r="A15" s="19" t="s">
        <v>104</v>
      </c>
      <c r="B15" s="19" t="s">
        <v>105</v>
      </c>
      <c r="C15" s="19" t="s">
        <v>106</v>
      </c>
      <c r="D15" s="19" t="s">
        <v>107</v>
      </c>
      <c r="E15" s="19" t="s">
        <v>108</v>
      </c>
      <c r="F15" s="19" t="s">
        <v>109</v>
      </c>
      <c r="G15" s="19" t="s">
        <v>110</v>
      </c>
      <c r="H15" s="19" t="s">
        <v>111</v>
      </c>
      <c r="I15" s="19" t="s">
        <v>112</v>
      </c>
      <c r="J15" s="19" t="s">
        <v>113</v>
      </c>
      <c r="K15" s="19" t="s">
        <v>114</v>
      </c>
      <c r="L15" s="19" t="s">
        <v>115</v>
      </c>
      <c r="M15" s="20" t="s">
        <v>116</v>
      </c>
      <c r="N15" s="313" t="s">
        <v>117</v>
      </c>
      <c r="O15" s="155"/>
      <c r="Q15" s="166"/>
      <c r="R15" s="167"/>
      <c r="S15" s="153"/>
      <c r="T15" s="155"/>
      <c r="V15" s="162"/>
    </row>
    <row r="16" spans="1:24" x14ac:dyDescent="0.35">
      <c r="A16" s="237"/>
      <c r="B16" s="237"/>
      <c r="C16" s="238"/>
      <c r="D16" s="239"/>
      <c r="E16" s="239"/>
      <c r="F16" s="240"/>
      <c r="G16" s="491" t="str">
        <f t="shared" ref="G16:G27" si="0">IF(D16&lt;&gt;"",C16*D16,"")</f>
        <v/>
      </c>
      <c r="H16" s="491" t="str">
        <f t="shared" ref="H16:H27" si="1">IF(D16&lt;&gt;"",G16+E16,"")</f>
        <v/>
      </c>
      <c r="I16" s="491" t="str">
        <f>IF(G16&lt;&gt;"",G16*VLOOKUP(F16,'Group Information'!$A$19:$B$25,2,0),"")</f>
        <v/>
      </c>
      <c r="J16" s="491" t="str">
        <f>IF(H16&lt;&gt;"",H16*VLOOKUP(F16,'Group Information'!$A$19:$B$25,2,0),"")</f>
        <v/>
      </c>
      <c r="K16" s="241"/>
      <c r="L16" s="242"/>
      <c r="M16" s="243"/>
      <c r="N16" s="237"/>
      <c r="Q16" s="156"/>
      <c r="S16" s="153"/>
      <c r="T16" s="155"/>
    </row>
    <row r="17" spans="1:20" x14ac:dyDescent="0.35">
      <c r="A17" s="237"/>
      <c r="B17" s="237"/>
      <c r="C17" s="238"/>
      <c r="D17" s="239"/>
      <c r="E17" s="239"/>
      <c r="F17" s="240"/>
      <c r="G17" s="491" t="str">
        <f t="shared" si="0"/>
        <v/>
      </c>
      <c r="H17" s="491" t="str">
        <f t="shared" si="1"/>
        <v/>
      </c>
      <c r="I17" s="491" t="str">
        <f>IF(G17&lt;&gt;"",G17*VLOOKUP(F17,'Group Information'!$A$19:$B$25,2,0),"")</f>
        <v/>
      </c>
      <c r="J17" s="491" t="str">
        <f>IF(H17&lt;&gt;"",H17*VLOOKUP(F17,'Group Information'!$A$19:$B$25,2,0),"")</f>
        <v/>
      </c>
      <c r="K17" s="241"/>
      <c r="L17" s="242"/>
      <c r="M17" s="243"/>
      <c r="N17" s="237"/>
      <c r="Q17" s="156"/>
      <c r="S17" s="153"/>
      <c r="T17" s="155"/>
    </row>
    <row r="18" spans="1:20" x14ac:dyDescent="0.35">
      <c r="A18" s="237"/>
      <c r="B18" s="237"/>
      <c r="C18" s="238"/>
      <c r="D18" s="239"/>
      <c r="E18" s="239"/>
      <c r="F18" s="240"/>
      <c r="G18" s="491" t="str">
        <f t="shared" si="0"/>
        <v/>
      </c>
      <c r="H18" s="491" t="str">
        <f t="shared" si="1"/>
        <v/>
      </c>
      <c r="I18" s="491" t="str">
        <f>IF(G18&lt;&gt;"",G18*VLOOKUP(F18,'Group Information'!$A$19:$B$25,2,0),"")</f>
        <v/>
      </c>
      <c r="J18" s="491" t="str">
        <f>IF(H18&lt;&gt;"",H18*VLOOKUP(F18,'Group Information'!$A$19:$B$25,2,0),"")</f>
        <v/>
      </c>
      <c r="K18" s="241"/>
      <c r="L18" s="242"/>
      <c r="M18" s="243"/>
      <c r="N18" s="237"/>
      <c r="Q18" s="156"/>
      <c r="S18" s="153"/>
      <c r="T18" s="155"/>
    </row>
    <row r="19" spans="1:20" x14ac:dyDescent="0.35">
      <c r="A19" s="237"/>
      <c r="B19" s="237"/>
      <c r="C19" s="238"/>
      <c r="D19" s="239"/>
      <c r="E19" s="239"/>
      <c r="F19" s="240"/>
      <c r="G19" s="491" t="str">
        <f t="shared" si="0"/>
        <v/>
      </c>
      <c r="H19" s="491" t="str">
        <f t="shared" si="1"/>
        <v/>
      </c>
      <c r="I19" s="491" t="str">
        <f>IF(G19&lt;&gt;"",G19*VLOOKUP(F19,'Group Information'!$A$19:$B$25,2,0),"")</f>
        <v/>
      </c>
      <c r="J19" s="491" t="str">
        <f>IF(H19&lt;&gt;"",H19*VLOOKUP(F19,'Group Information'!$A$19:$B$25,2,0),"")</f>
        <v/>
      </c>
      <c r="K19" s="241"/>
      <c r="L19" s="242"/>
      <c r="M19" s="243"/>
      <c r="N19" s="237"/>
      <c r="Q19" s="156"/>
      <c r="S19" s="153"/>
      <c r="T19" s="155"/>
    </row>
    <row r="20" spans="1:20" x14ac:dyDescent="0.35">
      <c r="A20" s="237"/>
      <c r="B20" s="237"/>
      <c r="C20" s="238"/>
      <c r="D20" s="239"/>
      <c r="E20" s="239"/>
      <c r="F20" s="240"/>
      <c r="G20" s="491" t="str">
        <f t="shared" si="0"/>
        <v/>
      </c>
      <c r="H20" s="491" t="str">
        <f t="shared" si="1"/>
        <v/>
      </c>
      <c r="I20" s="491" t="str">
        <f>IF(G20&lt;&gt;"",G20*VLOOKUP(F20,'Group Information'!$A$19:$B$25,2,0),"")</f>
        <v/>
      </c>
      <c r="J20" s="491" t="str">
        <f>IF(H20&lt;&gt;"",H20*VLOOKUP(F20,'Group Information'!$A$19:$B$25,2,0),"")</f>
        <v/>
      </c>
      <c r="K20" s="241"/>
      <c r="L20" s="242"/>
      <c r="M20" s="243"/>
      <c r="N20" s="237"/>
      <c r="Q20" s="156"/>
      <c r="S20" s="153"/>
      <c r="T20" s="155"/>
    </row>
    <row r="21" spans="1:20" x14ac:dyDescent="0.35">
      <c r="A21" s="237"/>
      <c r="B21" s="237"/>
      <c r="C21" s="238"/>
      <c r="D21" s="239"/>
      <c r="E21" s="239"/>
      <c r="F21" s="240"/>
      <c r="G21" s="491" t="str">
        <f t="shared" si="0"/>
        <v/>
      </c>
      <c r="H21" s="491" t="str">
        <f t="shared" si="1"/>
        <v/>
      </c>
      <c r="I21" s="491" t="str">
        <f>IF(G21&lt;&gt;"",G21*VLOOKUP(F21,'Group Information'!$A$19:$B$25,2,0),"")</f>
        <v/>
      </c>
      <c r="J21" s="491" t="str">
        <f>IF(H21&lt;&gt;"",H21*VLOOKUP(F21,'Group Information'!$A$19:$B$25,2,0),"")</f>
        <v/>
      </c>
      <c r="K21" s="241"/>
      <c r="L21" s="242"/>
      <c r="M21" s="243"/>
      <c r="N21" s="237"/>
      <c r="Q21" s="156"/>
      <c r="S21" s="153"/>
      <c r="T21" s="155"/>
    </row>
    <row r="22" spans="1:20" x14ac:dyDescent="0.35">
      <c r="A22" s="237"/>
      <c r="B22" s="237"/>
      <c r="C22" s="238"/>
      <c r="D22" s="239"/>
      <c r="E22" s="239"/>
      <c r="F22" s="240"/>
      <c r="G22" s="491" t="str">
        <f t="shared" si="0"/>
        <v/>
      </c>
      <c r="H22" s="491" t="str">
        <f t="shared" si="1"/>
        <v/>
      </c>
      <c r="I22" s="491" t="str">
        <f>IF(G22&lt;&gt;"",G22*VLOOKUP(F22,'Group Information'!$A$19:$B$25,2,0),"")</f>
        <v/>
      </c>
      <c r="J22" s="491" t="str">
        <f>IF(H22&lt;&gt;"",H22*VLOOKUP(F22,'Group Information'!$A$19:$B$25,2,0),"")</f>
        <v/>
      </c>
      <c r="K22" s="241"/>
      <c r="L22" s="242"/>
      <c r="M22" s="243"/>
      <c r="N22" s="237"/>
      <c r="Q22" s="156"/>
      <c r="S22" s="153"/>
      <c r="T22" s="155"/>
    </row>
    <row r="23" spans="1:20" x14ac:dyDescent="0.35">
      <c r="A23" s="237"/>
      <c r="B23" s="237"/>
      <c r="C23" s="238"/>
      <c r="D23" s="239"/>
      <c r="E23" s="239"/>
      <c r="F23" s="240"/>
      <c r="G23" s="491" t="str">
        <f t="shared" si="0"/>
        <v/>
      </c>
      <c r="H23" s="491" t="str">
        <f t="shared" si="1"/>
        <v/>
      </c>
      <c r="I23" s="491" t="str">
        <f>IF(G23&lt;&gt;"",G23*VLOOKUP(F23,'Group Information'!$A$19:$B$25,2,0),"")</f>
        <v/>
      </c>
      <c r="J23" s="491" t="str">
        <f>IF(H23&lt;&gt;"",H23*VLOOKUP(F23,'Group Information'!$A$19:$B$25,2,0),"")</f>
        <v/>
      </c>
      <c r="K23" s="241"/>
      <c r="L23" s="242"/>
      <c r="M23" s="243"/>
      <c r="N23" s="237"/>
      <c r="Q23" s="156"/>
      <c r="S23" s="153"/>
      <c r="T23" s="155"/>
    </row>
    <row r="24" spans="1:20" x14ac:dyDescent="0.35">
      <c r="A24" s="237"/>
      <c r="B24" s="237"/>
      <c r="C24" s="238"/>
      <c r="D24" s="239"/>
      <c r="E24" s="239"/>
      <c r="F24" s="240"/>
      <c r="G24" s="491" t="str">
        <f t="shared" si="0"/>
        <v/>
      </c>
      <c r="H24" s="491" t="str">
        <f t="shared" si="1"/>
        <v/>
      </c>
      <c r="I24" s="491" t="str">
        <f>IF(G24&lt;&gt;"",G24*VLOOKUP(F24,'Group Information'!$A$19:$B$25,2,0),"")</f>
        <v/>
      </c>
      <c r="J24" s="491" t="str">
        <f>IF(H24&lt;&gt;"",H24*VLOOKUP(F24,'Group Information'!$A$19:$B$25,2,0),"")</f>
        <v/>
      </c>
      <c r="K24" s="241"/>
      <c r="L24" s="242"/>
      <c r="M24" s="243"/>
      <c r="N24" s="237"/>
      <c r="Q24" s="156"/>
      <c r="S24" s="153"/>
      <c r="T24" s="155"/>
    </row>
    <row r="25" spans="1:20" x14ac:dyDescent="0.35">
      <c r="A25" s="237"/>
      <c r="B25" s="237"/>
      <c r="C25" s="238"/>
      <c r="D25" s="239"/>
      <c r="E25" s="239"/>
      <c r="F25" s="240"/>
      <c r="G25" s="491" t="str">
        <f t="shared" si="0"/>
        <v/>
      </c>
      <c r="H25" s="491" t="str">
        <f t="shared" si="1"/>
        <v/>
      </c>
      <c r="I25" s="491" t="str">
        <f>IF(G25&lt;&gt;"",G25*VLOOKUP(F25,'Group Information'!$A$19:$B$25,2,0),"")</f>
        <v/>
      </c>
      <c r="J25" s="491" t="str">
        <f>IF(H25&lt;&gt;"",H25*VLOOKUP(F25,'Group Information'!$A$19:$B$25,2,0),"")</f>
        <v/>
      </c>
      <c r="K25" s="241"/>
      <c r="L25" s="242"/>
      <c r="M25" s="243"/>
      <c r="N25" s="237"/>
      <c r="Q25" s="156"/>
      <c r="S25" s="153"/>
      <c r="T25" s="155"/>
    </row>
    <row r="26" spans="1:20" x14ac:dyDescent="0.35">
      <c r="A26" s="237"/>
      <c r="B26" s="237"/>
      <c r="C26" s="238"/>
      <c r="D26" s="239"/>
      <c r="E26" s="239"/>
      <c r="F26" s="240"/>
      <c r="G26" s="491" t="str">
        <f t="shared" si="0"/>
        <v/>
      </c>
      <c r="H26" s="491" t="str">
        <f t="shared" si="1"/>
        <v/>
      </c>
      <c r="I26" s="491" t="str">
        <f>IF(G26&lt;&gt;"",G26*VLOOKUP(F26,'Group Information'!$A$19:$B$25,2,0),"")</f>
        <v/>
      </c>
      <c r="J26" s="491" t="str">
        <f>IF(H26&lt;&gt;"",H26*VLOOKUP(F26,'Group Information'!$A$19:$B$25,2,0),"")</f>
        <v/>
      </c>
      <c r="K26" s="241"/>
      <c r="L26" s="242"/>
      <c r="M26" s="243"/>
      <c r="N26" s="237"/>
      <c r="Q26" s="156"/>
      <c r="S26" s="153"/>
      <c r="T26" s="155"/>
    </row>
    <row r="27" spans="1:20" x14ac:dyDescent="0.35">
      <c r="A27" s="237"/>
      <c r="B27" s="237"/>
      <c r="C27" s="238"/>
      <c r="D27" s="239"/>
      <c r="E27" s="239"/>
      <c r="F27" s="240"/>
      <c r="G27" s="491" t="str">
        <f t="shared" si="0"/>
        <v/>
      </c>
      <c r="H27" s="491" t="str">
        <f t="shared" si="1"/>
        <v/>
      </c>
      <c r="I27" s="491" t="str">
        <f>IF(G27&lt;&gt;"",G27*VLOOKUP(F27,'Group Information'!$A$19:$B$25,2,0),"")</f>
        <v/>
      </c>
      <c r="J27" s="491" t="str">
        <f>IF(H27&lt;&gt;"",H27*VLOOKUP(F27,'Group Information'!$A$19:$B$25,2,0),"")</f>
        <v/>
      </c>
      <c r="K27" s="241"/>
      <c r="L27" s="242"/>
      <c r="M27" s="243"/>
      <c r="N27" s="237"/>
      <c r="Q27" s="156"/>
      <c r="S27" s="153"/>
      <c r="T27" s="155"/>
    </row>
    <row r="28" spans="1:20" x14ac:dyDescent="0.35">
      <c r="A28" s="237"/>
      <c r="B28" s="237"/>
      <c r="C28" s="238"/>
      <c r="D28" s="239"/>
      <c r="E28" s="239"/>
      <c r="F28" s="240"/>
      <c r="G28" s="491" t="str">
        <f t="shared" ref="G28:G79" si="2">IF(D28&lt;&gt;"",C28*D28,"")</f>
        <v/>
      </c>
      <c r="H28" s="491" t="str">
        <f t="shared" ref="H28:H79" si="3">IF(D28&lt;&gt;"",G28+E28,"")</f>
        <v/>
      </c>
      <c r="I28" s="491" t="str">
        <f>IF(G28&lt;&gt;"",G28*VLOOKUP(F28,'Group Information'!$A$19:$B$25,2,0),"")</f>
        <v/>
      </c>
      <c r="J28" s="491" t="str">
        <f>IF(H28&lt;&gt;"",H28*VLOOKUP(F28,'Group Information'!$A$19:$B$25,2,0),"")</f>
        <v/>
      </c>
      <c r="K28" s="241"/>
      <c r="L28" s="242"/>
      <c r="M28" s="243"/>
      <c r="N28" s="237"/>
      <c r="Q28" s="156"/>
      <c r="S28" s="153"/>
      <c r="T28" s="155"/>
    </row>
    <row r="29" spans="1:20" x14ac:dyDescent="0.35">
      <c r="A29" s="237"/>
      <c r="B29" s="237"/>
      <c r="C29" s="238"/>
      <c r="D29" s="239"/>
      <c r="E29" s="239"/>
      <c r="F29" s="240"/>
      <c r="G29" s="491" t="str">
        <f t="shared" si="2"/>
        <v/>
      </c>
      <c r="H29" s="491" t="str">
        <f t="shared" si="3"/>
        <v/>
      </c>
      <c r="I29" s="491" t="str">
        <f>IF(G29&lt;&gt;"",G29*VLOOKUP(F29,'Group Information'!$A$19:$B$25,2,0),"")</f>
        <v/>
      </c>
      <c r="J29" s="491" t="str">
        <f>IF(H29&lt;&gt;"",H29*VLOOKUP(F29,'Group Information'!$A$19:$B$25,2,0),"")</f>
        <v/>
      </c>
      <c r="K29" s="241"/>
      <c r="L29" s="242"/>
      <c r="M29" s="243"/>
      <c r="N29" s="237"/>
      <c r="Q29" s="156"/>
      <c r="S29" s="153"/>
      <c r="T29" s="155"/>
    </row>
    <row r="30" spans="1:20" x14ac:dyDescent="0.35">
      <c r="A30" s="237"/>
      <c r="B30" s="237"/>
      <c r="C30" s="238"/>
      <c r="D30" s="239"/>
      <c r="E30" s="239"/>
      <c r="F30" s="240"/>
      <c r="G30" s="491" t="str">
        <f t="shared" si="2"/>
        <v/>
      </c>
      <c r="H30" s="491" t="str">
        <f t="shared" si="3"/>
        <v/>
      </c>
      <c r="I30" s="491" t="str">
        <f>IF(G30&lt;&gt;"",G30*VLOOKUP(F30,'Group Information'!$A$19:$B$25,2,0),"")</f>
        <v/>
      </c>
      <c r="J30" s="491" t="str">
        <f>IF(H30&lt;&gt;"",H30*VLOOKUP(F30,'Group Information'!$A$19:$B$25,2,0),"")</f>
        <v/>
      </c>
      <c r="K30" s="241"/>
      <c r="L30" s="242"/>
      <c r="M30" s="243"/>
      <c r="N30" s="237"/>
      <c r="Q30" s="156"/>
      <c r="S30" s="153"/>
      <c r="T30" s="155"/>
    </row>
    <row r="31" spans="1:20" x14ac:dyDescent="0.35">
      <c r="A31" s="237"/>
      <c r="B31" s="237"/>
      <c r="C31" s="238"/>
      <c r="D31" s="239"/>
      <c r="E31" s="239"/>
      <c r="F31" s="240"/>
      <c r="G31" s="491" t="str">
        <f t="shared" si="2"/>
        <v/>
      </c>
      <c r="H31" s="491" t="str">
        <f t="shared" si="3"/>
        <v/>
      </c>
      <c r="I31" s="491" t="str">
        <f>IF(G31&lt;&gt;"",G31*VLOOKUP(F31,'Group Information'!$A$19:$B$25,2,0),"")</f>
        <v/>
      </c>
      <c r="J31" s="491" t="str">
        <f>IF(H31&lt;&gt;"",H31*VLOOKUP(F31,'Group Information'!$A$19:$B$25,2,0),"")</f>
        <v/>
      </c>
      <c r="K31" s="241"/>
      <c r="L31" s="242"/>
      <c r="M31" s="243"/>
      <c r="N31" s="237"/>
      <c r="Q31" s="156"/>
      <c r="S31" s="153"/>
      <c r="T31" s="155"/>
    </row>
    <row r="32" spans="1:20" x14ac:dyDescent="0.35">
      <c r="A32" s="237"/>
      <c r="B32" s="237"/>
      <c r="C32" s="238"/>
      <c r="D32" s="239"/>
      <c r="E32" s="239"/>
      <c r="F32" s="240"/>
      <c r="G32" s="491" t="str">
        <f t="shared" si="2"/>
        <v/>
      </c>
      <c r="H32" s="491" t="str">
        <f t="shared" si="3"/>
        <v/>
      </c>
      <c r="I32" s="491" t="str">
        <f>IF(G32&lt;&gt;"",G32*VLOOKUP(F32,'Group Information'!$A$19:$B$25,2,0),"")</f>
        <v/>
      </c>
      <c r="J32" s="491" t="str">
        <f>IF(H32&lt;&gt;"",H32*VLOOKUP(F32,'Group Information'!$A$19:$B$25,2,0),"")</f>
        <v/>
      </c>
      <c r="K32" s="241"/>
      <c r="L32" s="242"/>
      <c r="M32" s="243"/>
      <c r="N32" s="237"/>
      <c r="Q32" s="156"/>
      <c r="S32" s="153"/>
      <c r="T32" s="155"/>
    </row>
    <row r="33" spans="1:20" x14ac:dyDescent="0.35">
      <c r="A33" s="237"/>
      <c r="B33" s="237"/>
      <c r="C33" s="238"/>
      <c r="D33" s="239"/>
      <c r="E33" s="239"/>
      <c r="F33" s="240"/>
      <c r="G33" s="491" t="str">
        <f t="shared" si="2"/>
        <v/>
      </c>
      <c r="H33" s="491" t="str">
        <f t="shared" si="3"/>
        <v/>
      </c>
      <c r="I33" s="491" t="str">
        <f>IF(G33&lt;&gt;"",G33*VLOOKUP(F33,'Group Information'!$A$19:$B$25,2,0),"")</f>
        <v/>
      </c>
      <c r="J33" s="491" t="str">
        <f>IF(H33&lt;&gt;"",H33*VLOOKUP(F33,'Group Information'!$A$19:$B$25,2,0),"")</f>
        <v/>
      </c>
      <c r="K33" s="241"/>
      <c r="L33" s="242"/>
      <c r="M33" s="243"/>
      <c r="N33" s="237"/>
      <c r="Q33" s="156"/>
      <c r="S33" s="153"/>
      <c r="T33" s="155"/>
    </row>
    <row r="34" spans="1:20" x14ac:dyDescent="0.35">
      <c r="A34" s="237"/>
      <c r="B34" s="237"/>
      <c r="C34" s="238"/>
      <c r="D34" s="239"/>
      <c r="E34" s="239"/>
      <c r="F34" s="240"/>
      <c r="G34" s="491" t="str">
        <f t="shared" si="2"/>
        <v/>
      </c>
      <c r="H34" s="491" t="str">
        <f t="shared" si="3"/>
        <v/>
      </c>
      <c r="I34" s="491" t="str">
        <f>IF(G34&lt;&gt;"",G34*VLOOKUP(F34,'Group Information'!$A$19:$B$25,2,0),"")</f>
        <v/>
      </c>
      <c r="J34" s="491" t="str">
        <f>IF(H34&lt;&gt;"",H34*VLOOKUP(F34,'Group Information'!$A$19:$B$25,2,0),"")</f>
        <v/>
      </c>
      <c r="K34" s="241"/>
      <c r="L34" s="242"/>
      <c r="M34" s="243"/>
      <c r="N34" s="237"/>
      <c r="Q34" s="156"/>
      <c r="S34" s="153"/>
      <c r="T34" s="155"/>
    </row>
    <row r="35" spans="1:20" x14ac:dyDescent="0.35">
      <c r="A35" s="237"/>
      <c r="B35" s="237"/>
      <c r="C35" s="238"/>
      <c r="D35" s="239"/>
      <c r="E35" s="239"/>
      <c r="F35" s="240"/>
      <c r="G35" s="491" t="str">
        <f t="shared" si="2"/>
        <v/>
      </c>
      <c r="H35" s="491" t="str">
        <f t="shared" si="3"/>
        <v/>
      </c>
      <c r="I35" s="491" t="str">
        <f>IF(G35&lt;&gt;"",G35*VLOOKUP(F35,'Group Information'!$A$19:$B$25,2,0),"")</f>
        <v/>
      </c>
      <c r="J35" s="491" t="str">
        <f>IF(H35&lt;&gt;"",H35*VLOOKUP(F35,'Group Information'!$A$19:$B$25,2,0),"")</f>
        <v/>
      </c>
      <c r="K35" s="241"/>
      <c r="L35" s="242"/>
      <c r="M35" s="243"/>
      <c r="N35" s="237"/>
      <c r="Q35" s="156"/>
      <c r="S35" s="153"/>
      <c r="T35" s="155"/>
    </row>
    <row r="36" spans="1:20" x14ac:dyDescent="0.35">
      <c r="A36" s="237"/>
      <c r="B36" s="237"/>
      <c r="C36" s="238"/>
      <c r="D36" s="239"/>
      <c r="E36" s="239"/>
      <c r="F36" s="240"/>
      <c r="G36" s="491" t="str">
        <f t="shared" si="2"/>
        <v/>
      </c>
      <c r="H36" s="491" t="str">
        <f t="shared" si="3"/>
        <v/>
      </c>
      <c r="I36" s="491" t="str">
        <f>IF(G36&lt;&gt;"",G36*VLOOKUP(F36,'Group Information'!$A$19:$B$25,2,0),"")</f>
        <v/>
      </c>
      <c r="J36" s="491" t="str">
        <f>IF(H36&lt;&gt;"",H36*VLOOKUP(F36,'Group Information'!$A$19:$B$25,2,0),"")</f>
        <v/>
      </c>
      <c r="K36" s="241"/>
      <c r="L36" s="242"/>
      <c r="M36" s="243"/>
      <c r="N36" s="237"/>
      <c r="Q36" s="156"/>
      <c r="S36" s="153"/>
      <c r="T36" s="155"/>
    </row>
    <row r="37" spans="1:20" x14ac:dyDescent="0.35">
      <c r="A37" s="237"/>
      <c r="B37" s="237"/>
      <c r="C37" s="238"/>
      <c r="D37" s="239"/>
      <c r="E37" s="239"/>
      <c r="F37" s="240"/>
      <c r="G37" s="491" t="str">
        <f t="shared" si="2"/>
        <v/>
      </c>
      <c r="H37" s="491" t="str">
        <f t="shared" si="3"/>
        <v/>
      </c>
      <c r="I37" s="491" t="str">
        <f>IF(G37&lt;&gt;"",G37*VLOOKUP(F37,'Group Information'!$A$19:$B$25,2,0),"")</f>
        <v/>
      </c>
      <c r="J37" s="491" t="str">
        <f>IF(H37&lt;&gt;"",H37*VLOOKUP(F37,'Group Information'!$A$19:$B$25,2,0),"")</f>
        <v/>
      </c>
      <c r="K37" s="241"/>
      <c r="L37" s="242"/>
      <c r="M37" s="243"/>
      <c r="N37" s="237"/>
      <c r="Q37" s="156"/>
      <c r="S37" s="153"/>
      <c r="T37" s="155"/>
    </row>
    <row r="38" spans="1:20" x14ac:dyDescent="0.35">
      <c r="A38" s="237"/>
      <c r="B38" s="237"/>
      <c r="C38" s="238"/>
      <c r="D38" s="239"/>
      <c r="E38" s="239"/>
      <c r="F38" s="240"/>
      <c r="G38" s="491" t="str">
        <f t="shared" si="2"/>
        <v/>
      </c>
      <c r="H38" s="491" t="str">
        <f t="shared" si="3"/>
        <v/>
      </c>
      <c r="I38" s="491" t="str">
        <f>IF(G38&lt;&gt;"",G38*VLOOKUP(F38,'Group Information'!$A$19:$B$25,2,0),"")</f>
        <v/>
      </c>
      <c r="J38" s="491" t="str">
        <f>IF(H38&lt;&gt;"",H38*VLOOKUP(F38,'Group Information'!$A$19:$B$25,2,0),"")</f>
        <v/>
      </c>
      <c r="K38" s="241"/>
      <c r="L38" s="242"/>
      <c r="M38" s="243"/>
      <c r="N38" s="237"/>
      <c r="Q38" s="156"/>
      <c r="S38" s="153"/>
      <c r="T38" s="155"/>
    </row>
    <row r="39" spans="1:20" x14ac:dyDescent="0.35">
      <c r="A39" s="237"/>
      <c r="B39" s="237"/>
      <c r="C39" s="238"/>
      <c r="D39" s="239"/>
      <c r="E39" s="239"/>
      <c r="F39" s="240"/>
      <c r="G39" s="491" t="str">
        <f t="shared" si="2"/>
        <v/>
      </c>
      <c r="H39" s="491" t="str">
        <f t="shared" si="3"/>
        <v/>
      </c>
      <c r="I39" s="491" t="str">
        <f>IF(G39&lt;&gt;"",G39*VLOOKUP(F39,'Group Information'!$A$19:$B$25,2,0),"")</f>
        <v/>
      </c>
      <c r="J39" s="491" t="str">
        <f>IF(H39&lt;&gt;"",H39*VLOOKUP(F39,'Group Information'!$A$19:$B$25,2,0),"")</f>
        <v/>
      </c>
      <c r="K39" s="241"/>
      <c r="L39" s="242"/>
      <c r="M39" s="243"/>
      <c r="N39" s="237"/>
      <c r="Q39" s="156"/>
      <c r="S39" s="153"/>
      <c r="T39" s="155"/>
    </row>
    <row r="40" spans="1:20" x14ac:dyDescent="0.35">
      <c r="A40" s="237"/>
      <c r="B40" s="237"/>
      <c r="C40" s="238"/>
      <c r="D40" s="239"/>
      <c r="E40" s="239"/>
      <c r="F40" s="240"/>
      <c r="G40" s="491" t="str">
        <f t="shared" si="2"/>
        <v/>
      </c>
      <c r="H40" s="491" t="str">
        <f t="shared" si="3"/>
        <v/>
      </c>
      <c r="I40" s="491" t="str">
        <f>IF(G40&lt;&gt;"",G40*VLOOKUP(F40,'Group Information'!$A$19:$B$25,2,0),"")</f>
        <v/>
      </c>
      <c r="J40" s="491" t="str">
        <f>IF(H40&lt;&gt;"",H40*VLOOKUP(F40,'Group Information'!$A$19:$B$25,2,0),"")</f>
        <v/>
      </c>
      <c r="K40" s="241"/>
      <c r="L40" s="242"/>
      <c r="M40" s="243"/>
      <c r="N40" s="237"/>
      <c r="Q40" s="156"/>
      <c r="S40" s="153"/>
      <c r="T40" s="155"/>
    </row>
    <row r="41" spans="1:20" x14ac:dyDescent="0.35">
      <c r="A41" s="237"/>
      <c r="B41" s="237"/>
      <c r="C41" s="238"/>
      <c r="D41" s="239"/>
      <c r="E41" s="239"/>
      <c r="F41" s="240"/>
      <c r="G41" s="491" t="str">
        <f t="shared" si="2"/>
        <v/>
      </c>
      <c r="H41" s="491" t="str">
        <f t="shared" si="3"/>
        <v/>
      </c>
      <c r="I41" s="491" t="str">
        <f>IF(G41&lt;&gt;"",G41*VLOOKUP(F41,'Group Information'!$A$19:$B$25,2,0),"")</f>
        <v/>
      </c>
      <c r="J41" s="491" t="str">
        <f>IF(H41&lt;&gt;"",H41*VLOOKUP(F41,'Group Information'!$A$19:$B$25,2,0),"")</f>
        <v/>
      </c>
      <c r="K41" s="241"/>
      <c r="L41" s="242"/>
      <c r="M41" s="243"/>
      <c r="N41" s="237"/>
      <c r="Q41" s="156"/>
      <c r="S41" s="153"/>
      <c r="T41" s="155"/>
    </row>
    <row r="42" spans="1:20" x14ac:dyDescent="0.35">
      <c r="A42" s="237"/>
      <c r="B42" s="237"/>
      <c r="C42" s="238"/>
      <c r="D42" s="239"/>
      <c r="E42" s="239"/>
      <c r="F42" s="240"/>
      <c r="G42" s="491" t="str">
        <f t="shared" si="2"/>
        <v/>
      </c>
      <c r="H42" s="491" t="str">
        <f t="shared" si="3"/>
        <v/>
      </c>
      <c r="I42" s="491" t="str">
        <f>IF(G42&lt;&gt;"",G42*VLOOKUP(F42,'Group Information'!$A$19:$B$25,2,0),"")</f>
        <v/>
      </c>
      <c r="J42" s="491" t="str">
        <f>IF(H42&lt;&gt;"",H42*VLOOKUP(F42,'Group Information'!$A$19:$B$25,2,0),"")</f>
        <v/>
      </c>
      <c r="K42" s="241"/>
      <c r="L42" s="242"/>
      <c r="M42" s="243"/>
      <c r="N42" s="237"/>
      <c r="Q42" s="156"/>
      <c r="S42" s="153"/>
      <c r="T42" s="155"/>
    </row>
    <row r="43" spans="1:20" x14ac:dyDescent="0.35">
      <c r="A43" s="237"/>
      <c r="B43" s="237"/>
      <c r="C43" s="238"/>
      <c r="D43" s="239"/>
      <c r="E43" s="239"/>
      <c r="F43" s="240"/>
      <c r="G43" s="491" t="str">
        <f t="shared" si="2"/>
        <v/>
      </c>
      <c r="H43" s="491" t="str">
        <f t="shared" si="3"/>
        <v/>
      </c>
      <c r="I43" s="491" t="str">
        <f>IF(G43&lt;&gt;"",G43*VLOOKUP(F43,'Group Information'!$A$19:$B$25,2,0),"")</f>
        <v/>
      </c>
      <c r="J43" s="491" t="str">
        <f>IF(H43&lt;&gt;"",H43*VLOOKUP(F43,'Group Information'!$A$19:$B$25,2,0),"")</f>
        <v/>
      </c>
      <c r="K43" s="241"/>
      <c r="L43" s="242"/>
      <c r="M43" s="243"/>
      <c r="N43" s="237"/>
      <c r="Q43" s="156"/>
      <c r="S43" s="153"/>
      <c r="T43" s="155"/>
    </row>
    <row r="44" spans="1:20" x14ac:dyDescent="0.35">
      <c r="A44" s="237"/>
      <c r="B44" s="237"/>
      <c r="C44" s="238"/>
      <c r="D44" s="239"/>
      <c r="E44" s="239"/>
      <c r="F44" s="240"/>
      <c r="G44" s="491" t="str">
        <f t="shared" si="2"/>
        <v/>
      </c>
      <c r="H44" s="491" t="str">
        <f t="shared" si="3"/>
        <v/>
      </c>
      <c r="I44" s="491" t="str">
        <f>IF(G44&lt;&gt;"",G44*VLOOKUP(F44,'Group Information'!$A$19:$B$25,2,0),"")</f>
        <v/>
      </c>
      <c r="J44" s="491" t="str">
        <f>IF(H44&lt;&gt;"",H44*VLOOKUP(F44,'Group Information'!$A$19:$B$25,2,0),"")</f>
        <v/>
      </c>
      <c r="K44" s="241"/>
      <c r="L44" s="242"/>
      <c r="M44" s="243"/>
      <c r="N44" s="237"/>
      <c r="Q44" s="156"/>
      <c r="S44" s="153"/>
      <c r="T44" s="155"/>
    </row>
    <row r="45" spans="1:20" x14ac:dyDescent="0.35">
      <c r="A45" s="237"/>
      <c r="B45" s="237"/>
      <c r="C45" s="238"/>
      <c r="D45" s="239"/>
      <c r="E45" s="239"/>
      <c r="F45" s="240"/>
      <c r="G45" s="491" t="str">
        <f t="shared" si="2"/>
        <v/>
      </c>
      <c r="H45" s="491" t="str">
        <f t="shared" si="3"/>
        <v/>
      </c>
      <c r="I45" s="491" t="str">
        <f>IF(G45&lt;&gt;"",G45*VLOOKUP(F45,'Group Information'!$A$19:$B$25,2,0),"")</f>
        <v/>
      </c>
      <c r="J45" s="491" t="str">
        <f>IF(H45&lt;&gt;"",H45*VLOOKUP(F45,'Group Information'!$A$19:$B$25,2,0),"")</f>
        <v/>
      </c>
      <c r="K45" s="241"/>
      <c r="L45" s="242"/>
      <c r="M45" s="243"/>
      <c r="N45" s="237"/>
      <c r="Q45" s="156"/>
      <c r="S45" s="153"/>
      <c r="T45" s="155"/>
    </row>
    <row r="46" spans="1:20" x14ac:dyDescent="0.35">
      <c r="A46" s="237"/>
      <c r="B46" s="237"/>
      <c r="C46" s="238"/>
      <c r="D46" s="239"/>
      <c r="E46" s="239"/>
      <c r="F46" s="240"/>
      <c r="G46" s="491" t="str">
        <f t="shared" si="2"/>
        <v/>
      </c>
      <c r="H46" s="491" t="str">
        <f t="shared" si="3"/>
        <v/>
      </c>
      <c r="I46" s="491" t="str">
        <f>IF(G46&lt;&gt;"",G46*VLOOKUP(F46,'Group Information'!$A$19:$B$25,2,0),"")</f>
        <v/>
      </c>
      <c r="J46" s="491" t="str">
        <f>IF(H46&lt;&gt;"",H46*VLOOKUP(F46,'Group Information'!$A$19:$B$25,2,0),"")</f>
        <v/>
      </c>
      <c r="K46" s="241"/>
      <c r="L46" s="242"/>
      <c r="M46" s="243"/>
      <c r="N46" s="237"/>
      <c r="Q46" s="156"/>
      <c r="S46" s="153"/>
      <c r="T46" s="155"/>
    </row>
    <row r="47" spans="1:20" x14ac:dyDescent="0.35">
      <c r="A47" s="237"/>
      <c r="B47" s="237"/>
      <c r="C47" s="238"/>
      <c r="D47" s="239"/>
      <c r="E47" s="239"/>
      <c r="F47" s="240"/>
      <c r="G47" s="491" t="str">
        <f t="shared" si="2"/>
        <v/>
      </c>
      <c r="H47" s="491" t="str">
        <f t="shared" si="3"/>
        <v/>
      </c>
      <c r="I47" s="491" t="str">
        <f>IF(G47&lt;&gt;"",G47*VLOOKUP(F47,'Group Information'!$A$19:$B$25,2,0),"")</f>
        <v/>
      </c>
      <c r="J47" s="491" t="str">
        <f>IF(H47&lt;&gt;"",H47*VLOOKUP(F47,'Group Information'!$A$19:$B$25,2,0),"")</f>
        <v/>
      </c>
      <c r="K47" s="241"/>
      <c r="L47" s="242"/>
      <c r="M47" s="243"/>
      <c r="N47" s="237"/>
      <c r="Q47" s="156"/>
      <c r="S47" s="153"/>
      <c r="T47" s="155"/>
    </row>
    <row r="48" spans="1:20" x14ac:dyDescent="0.35">
      <c r="A48" s="237"/>
      <c r="B48" s="237"/>
      <c r="C48" s="238"/>
      <c r="D48" s="239"/>
      <c r="E48" s="239"/>
      <c r="F48" s="240"/>
      <c r="G48" s="491" t="str">
        <f t="shared" si="2"/>
        <v/>
      </c>
      <c r="H48" s="491" t="str">
        <f t="shared" si="3"/>
        <v/>
      </c>
      <c r="I48" s="491" t="str">
        <f>IF(G48&lt;&gt;"",G48*VLOOKUP(F48,'Group Information'!$A$19:$B$25,2,0),"")</f>
        <v/>
      </c>
      <c r="J48" s="491" t="str">
        <f>IF(H48&lt;&gt;"",H48*VLOOKUP(F48,'Group Information'!$A$19:$B$25,2,0),"")</f>
        <v/>
      </c>
      <c r="K48" s="241"/>
      <c r="L48" s="242"/>
      <c r="M48" s="243"/>
      <c r="N48" s="237"/>
      <c r="Q48" s="156"/>
      <c r="S48" s="153"/>
      <c r="T48" s="155"/>
    </row>
    <row r="49" spans="1:20" x14ac:dyDescent="0.35">
      <c r="A49" s="237"/>
      <c r="B49" s="237"/>
      <c r="C49" s="238"/>
      <c r="D49" s="239"/>
      <c r="E49" s="239"/>
      <c r="F49" s="240"/>
      <c r="G49" s="491" t="str">
        <f t="shared" si="2"/>
        <v/>
      </c>
      <c r="H49" s="491" t="str">
        <f t="shared" si="3"/>
        <v/>
      </c>
      <c r="I49" s="491" t="str">
        <f>IF(G49&lt;&gt;"",G49*VLOOKUP(F49,'Group Information'!$A$19:$B$25,2,0),"")</f>
        <v/>
      </c>
      <c r="J49" s="491" t="str">
        <f>IF(H49&lt;&gt;"",H49*VLOOKUP(F49,'Group Information'!$A$19:$B$25,2,0),"")</f>
        <v/>
      </c>
      <c r="K49" s="241"/>
      <c r="L49" s="242"/>
      <c r="M49" s="243"/>
      <c r="N49" s="237"/>
      <c r="Q49" s="156"/>
      <c r="S49" s="153"/>
      <c r="T49" s="155"/>
    </row>
    <row r="50" spans="1:20" x14ac:dyDescent="0.35">
      <c r="A50" s="237"/>
      <c r="B50" s="237"/>
      <c r="C50" s="238"/>
      <c r="D50" s="239"/>
      <c r="E50" s="239"/>
      <c r="F50" s="240"/>
      <c r="G50" s="491" t="str">
        <f t="shared" si="2"/>
        <v/>
      </c>
      <c r="H50" s="491" t="str">
        <f t="shared" si="3"/>
        <v/>
      </c>
      <c r="I50" s="491" t="str">
        <f>IF(G50&lt;&gt;"",G50*VLOOKUP(F50,'Group Information'!$A$19:$B$25,2,0),"")</f>
        <v/>
      </c>
      <c r="J50" s="491" t="str">
        <f>IF(H50&lt;&gt;"",H50*VLOOKUP(F50,'Group Information'!$A$19:$B$25,2,0),"")</f>
        <v/>
      </c>
      <c r="K50" s="241"/>
      <c r="L50" s="242"/>
      <c r="M50" s="243"/>
      <c r="N50" s="237"/>
      <c r="Q50" s="156"/>
      <c r="S50" s="153"/>
      <c r="T50" s="155"/>
    </row>
    <row r="51" spans="1:20" x14ac:dyDescent="0.35">
      <c r="A51" s="237"/>
      <c r="B51" s="237"/>
      <c r="C51" s="238"/>
      <c r="D51" s="239"/>
      <c r="E51" s="239"/>
      <c r="F51" s="240"/>
      <c r="G51" s="491" t="str">
        <f t="shared" si="2"/>
        <v/>
      </c>
      <c r="H51" s="491" t="str">
        <f t="shared" si="3"/>
        <v/>
      </c>
      <c r="I51" s="491" t="str">
        <f>IF(G51&lt;&gt;"",G51*VLOOKUP(F51,'Group Information'!$A$19:$B$25,2,0),"")</f>
        <v/>
      </c>
      <c r="J51" s="491" t="str">
        <f>IF(H51&lt;&gt;"",H51*VLOOKUP(F51,'Group Information'!$A$19:$B$25,2,0),"")</f>
        <v/>
      </c>
      <c r="K51" s="241"/>
      <c r="L51" s="242"/>
      <c r="M51" s="243"/>
      <c r="N51" s="237"/>
      <c r="Q51" s="156"/>
      <c r="S51" s="153"/>
      <c r="T51" s="155"/>
    </row>
    <row r="52" spans="1:20" x14ac:dyDescent="0.35">
      <c r="A52" s="237"/>
      <c r="B52" s="237"/>
      <c r="C52" s="238"/>
      <c r="D52" s="239"/>
      <c r="E52" s="239"/>
      <c r="F52" s="240"/>
      <c r="G52" s="491" t="str">
        <f t="shared" si="2"/>
        <v/>
      </c>
      <c r="H52" s="491" t="str">
        <f t="shared" si="3"/>
        <v/>
      </c>
      <c r="I52" s="491" t="str">
        <f>IF(G52&lt;&gt;"",G52*VLOOKUP(F52,'Group Information'!$A$19:$B$25,2,0),"")</f>
        <v/>
      </c>
      <c r="J52" s="491" t="str">
        <f>IF(H52&lt;&gt;"",H52*VLOOKUP(F52,'Group Information'!$A$19:$B$25,2,0),"")</f>
        <v/>
      </c>
      <c r="K52" s="241"/>
      <c r="L52" s="242"/>
      <c r="M52" s="243"/>
      <c r="N52" s="237"/>
      <c r="Q52" s="156"/>
      <c r="S52" s="153"/>
      <c r="T52" s="155"/>
    </row>
    <row r="53" spans="1:20" x14ac:dyDescent="0.35">
      <c r="A53" s="237"/>
      <c r="B53" s="237"/>
      <c r="C53" s="238"/>
      <c r="D53" s="239"/>
      <c r="E53" s="239"/>
      <c r="F53" s="240"/>
      <c r="G53" s="491" t="str">
        <f t="shared" si="2"/>
        <v/>
      </c>
      <c r="H53" s="491" t="str">
        <f t="shared" si="3"/>
        <v/>
      </c>
      <c r="I53" s="491" t="str">
        <f>IF(G53&lt;&gt;"",G53*VLOOKUP(F53,'Group Information'!$A$19:$B$25,2,0),"")</f>
        <v/>
      </c>
      <c r="J53" s="491" t="str">
        <f>IF(H53&lt;&gt;"",H53*VLOOKUP(F53,'Group Information'!$A$19:$B$25,2,0),"")</f>
        <v/>
      </c>
      <c r="K53" s="241"/>
      <c r="L53" s="242"/>
      <c r="M53" s="243"/>
      <c r="N53" s="237"/>
      <c r="Q53" s="156"/>
      <c r="S53" s="153"/>
      <c r="T53" s="155"/>
    </row>
    <row r="54" spans="1:20" x14ac:dyDescent="0.35">
      <c r="A54" s="237"/>
      <c r="B54" s="237"/>
      <c r="C54" s="238"/>
      <c r="D54" s="239"/>
      <c r="E54" s="239"/>
      <c r="F54" s="240"/>
      <c r="G54" s="491" t="str">
        <f t="shared" si="2"/>
        <v/>
      </c>
      <c r="H54" s="491" t="str">
        <f t="shared" si="3"/>
        <v/>
      </c>
      <c r="I54" s="491" t="str">
        <f>IF(G54&lt;&gt;"",G54*VLOOKUP(F54,'Group Information'!$A$19:$B$25,2,0),"")</f>
        <v/>
      </c>
      <c r="J54" s="491" t="str">
        <f>IF(H54&lt;&gt;"",H54*VLOOKUP(F54,'Group Information'!$A$19:$B$25,2,0),"")</f>
        <v/>
      </c>
      <c r="K54" s="241"/>
      <c r="L54" s="242"/>
      <c r="M54" s="243"/>
      <c r="N54" s="237"/>
      <c r="Q54" s="156"/>
      <c r="S54" s="153"/>
      <c r="T54" s="155"/>
    </row>
    <row r="55" spans="1:20" x14ac:dyDescent="0.35">
      <c r="A55" s="237"/>
      <c r="B55" s="237"/>
      <c r="C55" s="238"/>
      <c r="D55" s="239"/>
      <c r="E55" s="239"/>
      <c r="F55" s="240"/>
      <c r="G55" s="491" t="str">
        <f t="shared" si="2"/>
        <v/>
      </c>
      <c r="H55" s="491" t="str">
        <f t="shared" si="3"/>
        <v/>
      </c>
      <c r="I55" s="491" t="str">
        <f>IF(G55&lt;&gt;"",G55*VLOOKUP(F55,'Group Information'!$A$19:$B$25,2,0),"")</f>
        <v/>
      </c>
      <c r="J55" s="491" t="str">
        <f>IF(H55&lt;&gt;"",H55*VLOOKUP(F55,'Group Information'!$A$19:$B$25,2,0),"")</f>
        <v/>
      </c>
      <c r="K55" s="241"/>
      <c r="L55" s="242"/>
      <c r="M55" s="243"/>
      <c r="N55" s="237"/>
      <c r="Q55" s="156"/>
      <c r="S55" s="153"/>
      <c r="T55" s="155"/>
    </row>
    <row r="56" spans="1:20" x14ac:dyDescent="0.35">
      <c r="A56" s="237"/>
      <c r="B56" s="237"/>
      <c r="C56" s="238"/>
      <c r="D56" s="239"/>
      <c r="E56" s="239"/>
      <c r="F56" s="240"/>
      <c r="G56" s="491" t="str">
        <f t="shared" si="2"/>
        <v/>
      </c>
      <c r="H56" s="491" t="str">
        <f t="shared" si="3"/>
        <v/>
      </c>
      <c r="I56" s="491" t="str">
        <f>IF(G56&lt;&gt;"",G56*VLOOKUP(F56,'Group Information'!$A$19:$B$25,2,0),"")</f>
        <v/>
      </c>
      <c r="J56" s="491" t="str">
        <f>IF(H56&lt;&gt;"",H56*VLOOKUP(F56,'Group Information'!$A$19:$B$25,2,0),"")</f>
        <v/>
      </c>
      <c r="K56" s="241"/>
      <c r="L56" s="242"/>
      <c r="M56" s="243"/>
      <c r="N56" s="237"/>
      <c r="Q56" s="156"/>
      <c r="S56" s="153"/>
      <c r="T56" s="155"/>
    </row>
    <row r="57" spans="1:20" x14ac:dyDescent="0.35">
      <c r="A57" s="237"/>
      <c r="B57" s="237"/>
      <c r="C57" s="238"/>
      <c r="D57" s="239"/>
      <c r="E57" s="239"/>
      <c r="F57" s="240"/>
      <c r="G57" s="491" t="str">
        <f t="shared" si="2"/>
        <v/>
      </c>
      <c r="H57" s="491" t="str">
        <f t="shared" si="3"/>
        <v/>
      </c>
      <c r="I57" s="491" t="str">
        <f>IF(G57&lt;&gt;"",G57*VLOOKUP(F57,'Group Information'!$A$19:$B$25,2,0),"")</f>
        <v/>
      </c>
      <c r="J57" s="491" t="str">
        <f>IF(H57&lt;&gt;"",H57*VLOOKUP(F57,'Group Information'!$A$19:$B$25,2,0),"")</f>
        <v/>
      </c>
      <c r="K57" s="241"/>
      <c r="L57" s="242"/>
      <c r="M57" s="243"/>
      <c r="N57" s="237"/>
      <c r="Q57" s="156"/>
      <c r="S57" s="153"/>
      <c r="T57" s="155"/>
    </row>
    <row r="58" spans="1:20" x14ac:dyDescent="0.35">
      <c r="A58" s="237"/>
      <c r="B58" s="237"/>
      <c r="C58" s="238"/>
      <c r="D58" s="239"/>
      <c r="E58" s="239"/>
      <c r="F58" s="240"/>
      <c r="G58" s="491" t="str">
        <f t="shared" si="2"/>
        <v/>
      </c>
      <c r="H58" s="491" t="str">
        <f t="shared" si="3"/>
        <v/>
      </c>
      <c r="I58" s="491" t="str">
        <f>IF(G58&lt;&gt;"",G58*VLOOKUP(F58,'Group Information'!$A$19:$B$25,2,0),"")</f>
        <v/>
      </c>
      <c r="J58" s="491" t="str">
        <f>IF(H58&lt;&gt;"",H58*VLOOKUP(F58,'Group Information'!$A$19:$B$25,2,0),"")</f>
        <v/>
      </c>
      <c r="K58" s="241"/>
      <c r="L58" s="242"/>
      <c r="M58" s="243"/>
      <c r="N58" s="237"/>
      <c r="Q58" s="156"/>
      <c r="S58" s="153"/>
      <c r="T58" s="155"/>
    </row>
    <row r="59" spans="1:20" x14ac:dyDescent="0.35">
      <c r="A59" s="237"/>
      <c r="B59" s="237"/>
      <c r="C59" s="238"/>
      <c r="D59" s="239"/>
      <c r="E59" s="239"/>
      <c r="F59" s="240"/>
      <c r="G59" s="491" t="str">
        <f t="shared" si="2"/>
        <v/>
      </c>
      <c r="H59" s="491" t="str">
        <f t="shared" si="3"/>
        <v/>
      </c>
      <c r="I59" s="491" t="str">
        <f>IF(G59&lt;&gt;"",G59*VLOOKUP(F59,'Group Information'!$A$19:$B$25,2,0),"")</f>
        <v/>
      </c>
      <c r="J59" s="491" t="str">
        <f>IF(H59&lt;&gt;"",H59*VLOOKUP(F59,'Group Information'!$A$19:$B$25,2,0),"")</f>
        <v/>
      </c>
      <c r="K59" s="241"/>
      <c r="L59" s="242"/>
      <c r="M59" s="243"/>
      <c r="N59" s="237"/>
      <c r="Q59" s="156"/>
      <c r="S59" s="153"/>
      <c r="T59" s="155"/>
    </row>
    <row r="60" spans="1:20" x14ac:dyDescent="0.35">
      <c r="A60" s="237"/>
      <c r="B60" s="237"/>
      <c r="C60" s="238"/>
      <c r="D60" s="239"/>
      <c r="E60" s="239"/>
      <c r="F60" s="240"/>
      <c r="G60" s="491" t="str">
        <f t="shared" si="2"/>
        <v/>
      </c>
      <c r="H60" s="491" t="str">
        <f t="shared" si="3"/>
        <v/>
      </c>
      <c r="I60" s="491" t="str">
        <f>IF(G60&lt;&gt;"",G60*VLOOKUP(F60,'Group Information'!$A$19:$B$25,2,0),"")</f>
        <v/>
      </c>
      <c r="J60" s="491" t="str">
        <f>IF(H60&lt;&gt;"",H60*VLOOKUP(F60,'Group Information'!$A$19:$B$25,2,0),"")</f>
        <v/>
      </c>
      <c r="K60" s="241"/>
      <c r="L60" s="242"/>
      <c r="M60" s="243"/>
      <c r="N60" s="237"/>
      <c r="Q60" s="156"/>
      <c r="S60" s="153"/>
      <c r="T60" s="155"/>
    </row>
    <row r="61" spans="1:20" x14ac:dyDescent="0.35">
      <c r="A61" s="237"/>
      <c r="B61" s="237"/>
      <c r="C61" s="238"/>
      <c r="D61" s="239"/>
      <c r="E61" s="239"/>
      <c r="F61" s="240"/>
      <c r="G61" s="491" t="str">
        <f t="shared" si="2"/>
        <v/>
      </c>
      <c r="H61" s="491" t="str">
        <f t="shared" si="3"/>
        <v/>
      </c>
      <c r="I61" s="491" t="str">
        <f>IF(G61&lt;&gt;"",G61*VLOOKUP(F61,'Group Information'!$A$19:$B$25,2,0),"")</f>
        <v/>
      </c>
      <c r="J61" s="491" t="str">
        <f>IF(H61&lt;&gt;"",H61*VLOOKUP(F61,'Group Information'!$A$19:$B$25,2,0),"")</f>
        <v/>
      </c>
      <c r="K61" s="241"/>
      <c r="L61" s="242"/>
      <c r="M61" s="243"/>
      <c r="N61" s="237"/>
      <c r="Q61" s="156"/>
      <c r="S61" s="153"/>
      <c r="T61" s="155"/>
    </row>
    <row r="62" spans="1:20" x14ac:dyDescent="0.35">
      <c r="A62" s="237"/>
      <c r="B62" s="237"/>
      <c r="C62" s="238"/>
      <c r="D62" s="239"/>
      <c r="E62" s="239"/>
      <c r="F62" s="240"/>
      <c r="G62" s="491" t="str">
        <f t="shared" si="2"/>
        <v/>
      </c>
      <c r="H62" s="491" t="str">
        <f t="shared" si="3"/>
        <v/>
      </c>
      <c r="I62" s="491" t="str">
        <f>IF(G62&lt;&gt;"",G62*VLOOKUP(F62,'Group Information'!$A$19:$B$25,2,0),"")</f>
        <v/>
      </c>
      <c r="J62" s="491" t="str">
        <f>IF(H62&lt;&gt;"",H62*VLOOKUP(F62,'Group Information'!$A$19:$B$25,2,0),"")</f>
        <v/>
      </c>
      <c r="K62" s="241"/>
      <c r="L62" s="242"/>
      <c r="M62" s="243"/>
      <c r="N62" s="237"/>
      <c r="Q62" s="156"/>
      <c r="S62" s="153"/>
      <c r="T62" s="155"/>
    </row>
    <row r="63" spans="1:20" x14ac:dyDescent="0.35">
      <c r="A63" s="237"/>
      <c r="B63" s="237"/>
      <c r="C63" s="238"/>
      <c r="D63" s="239"/>
      <c r="E63" s="239"/>
      <c r="F63" s="240"/>
      <c r="G63" s="491" t="str">
        <f t="shared" si="2"/>
        <v/>
      </c>
      <c r="H63" s="491" t="str">
        <f t="shared" si="3"/>
        <v/>
      </c>
      <c r="I63" s="491" t="str">
        <f>IF(G63&lt;&gt;"",G63*VLOOKUP(F63,'Group Information'!$A$19:$B$25,2,0),"")</f>
        <v/>
      </c>
      <c r="J63" s="491" t="str">
        <f>IF(H63&lt;&gt;"",H63*VLOOKUP(F63,'Group Information'!$A$19:$B$25,2,0),"")</f>
        <v/>
      </c>
      <c r="K63" s="241"/>
      <c r="L63" s="242"/>
      <c r="M63" s="243"/>
      <c r="N63" s="237"/>
      <c r="Q63" s="156"/>
      <c r="S63" s="153"/>
      <c r="T63" s="155"/>
    </row>
    <row r="64" spans="1:20" x14ac:dyDescent="0.35">
      <c r="A64" s="237"/>
      <c r="B64" s="237"/>
      <c r="C64" s="238"/>
      <c r="D64" s="239"/>
      <c r="E64" s="239"/>
      <c r="F64" s="240"/>
      <c r="G64" s="491" t="str">
        <f t="shared" si="2"/>
        <v/>
      </c>
      <c r="H64" s="491" t="str">
        <f t="shared" si="3"/>
        <v/>
      </c>
      <c r="I64" s="491" t="str">
        <f>IF(G64&lt;&gt;"",G64*VLOOKUP(F64,'Group Information'!$A$19:$B$25,2,0),"")</f>
        <v/>
      </c>
      <c r="J64" s="491" t="str">
        <f>IF(H64&lt;&gt;"",H64*VLOOKUP(F64,'Group Information'!$A$19:$B$25,2,0),"")</f>
        <v/>
      </c>
      <c r="K64" s="241"/>
      <c r="L64" s="242"/>
      <c r="M64" s="243"/>
      <c r="N64" s="237"/>
      <c r="Q64" s="156"/>
      <c r="S64" s="153"/>
      <c r="T64" s="155"/>
    </row>
    <row r="65" spans="1:20" x14ac:dyDescent="0.35">
      <c r="A65" s="237"/>
      <c r="B65" s="237"/>
      <c r="C65" s="238"/>
      <c r="D65" s="239"/>
      <c r="E65" s="239"/>
      <c r="F65" s="240"/>
      <c r="G65" s="491" t="str">
        <f t="shared" si="2"/>
        <v/>
      </c>
      <c r="H65" s="491" t="str">
        <f t="shared" si="3"/>
        <v/>
      </c>
      <c r="I65" s="491" t="str">
        <f>IF(G65&lt;&gt;"",G65*VLOOKUP(F65,'Group Information'!$A$19:$B$25,2,0),"")</f>
        <v/>
      </c>
      <c r="J65" s="491" t="str">
        <f>IF(H65&lt;&gt;"",H65*VLOOKUP(F65,'Group Information'!$A$19:$B$25,2,0),"")</f>
        <v/>
      </c>
      <c r="K65" s="241"/>
      <c r="L65" s="242"/>
      <c r="M65" s="243"/>
      <c r="N65" s="237"/>
      <c r="Q65" s="156"/>
      <c r="S65" s="153"/>
      <c r="T65" s="155"/>
    </row>
    <row r="66" spans="1:20" x14ac:dyDescent="0.35">
      <c r="A66" s="237"/>
      <c r="B66" s="237"/>
      <c r="C66" s="238"/>
      <c r="D66" s="239"/>
      <c r="E66" s="239"/>
      <c r="F66" s="240"/>
      <c r="G66" s="491" t="str">
        <f t="shared" si="2"/>
        <v/>
      </c>
      <c r="H66" s="491" t="str">
        <f t="shared" si="3"/>
        <v/>
      </c>
      <c r="I66" s="491" t="str">
        <f>IF(G66&lt;&gt;"",G66*VLOOKUP(F66,'Group Information'!$A$19:$B$25,2,0),"")</f>
        <v/>
      </c>
      <c r="J66" s="491" t="str">
        <f>IF(H66&lt;&gt;"",H66*VLOOKUP(F66,'Group Information'!$A$19:$B$25,2,0),"")</f>
        <v/>
      </c>
      <c r="K66" s="241"/>
      <c r="L66" s="242"/>
      <c r="M66" s="243"/>
      <c r="N66" s="237"/>
      <c r="Q66" s="156"/>
      <c r="S66" s="153"/>
      <c r="T66" s="155"/>
    </row>
    <row r="67" spans="1:20" x14ac:dyDescent="0.35">
      <c r="A67" s="237"/>
      <c r="B67" s="237"/>
      <c r="C67" s="238"/>
      <c r="D67" s="239"/>
      <c r="E67" s="239"/>
      <c r="F67" s="240"/>
      <c r="G67" s="491" t="str">
        <f t="shared" si="2"/>
        <v/>
      </c>
      <c r="H67" s="491" t="str">
        <f t="shared" si="3"/>
        <v/>
      </c>
      <c r="I67" s="491" t="str">
        <f>IF(G67&lt;&gt;"",G67*VLOOKUP(F67,'Group Information'!$A$19:$B$25,2,0),"")</f>
        <v/>
      </c>
      <c r="J67" s="491" t="str">
        <f>IF(H67&lt;&gt;"",H67*VLOOKUP(F67,'Group Information'!$A$19:$B$25,2,0),"")</f>
        <v/>
      </c>
      <c r="K67" s="241"/>
      <c r="L67" s="242"/>
      <c r="M67" s="243"/>
      <c r="N67" s="237"/>
      <c r="Q67" s="156"/>
      <c r="S67" s="153"/>
      <c r="T67" s="155"/>
    </row>
    <row r="68" spans="1:20" x14ac:dyDescent="0.35">
      <c r="A68" s="237"/>
      <c r="B68" s="237"/>
      <c r="C68" s="238"/>
      <c r="D68" s="239"/>
      <c r="E68" s="239"/>
      <c r="F68" s="240"/>
      <c r="G68" s="491" t="str">
        <f t="shared" si="2"/>
        <v/>
      </c>
      <c r="H68" s="491" t="str">
        <f t="shared" si="3"/>
        <v/>
      </c>
      <c r="I68" s="491" t="str">
        <f>IF(G68&lt;&gt;"",G68*VLOOKUP(F68,'Group Information'!$A$19:$B$25,2,0),"")</f>
        <v/>
      </c>
      <c r="J68" s="491" t="str">
        <f>IF(H68&lt;&gt;"",H68*VLOOKUP(F68,'Group Information'!$A$19:$B$25,2,0),"")</f>
        <v/>
      </c>
      <c r="K68" s="241"/>
      <c r="L68" s="242"/>
      <c r="M68" s="243"/>
      <c r="N68" s="237"/>
      <c r="Q68" s="156"/>
      <c r="S68" s="153"/>
      <c r="T68" s="155"/>
    </row>
    <row r="69" spans="1:20" x14ac:dyDescent="0.35">
      <c r="A69" s="237"/>
      <c r="B69" s="237"/>
      <c r="C69" s="238"/>
      <c r="D69" s="239"/>
      <c r="E69" s="239"/>
      <c r="F69" s="240"/>
      <c r="G69" s="491" t="str">
        <f t="shared" si="2"/>
        <v/>
      </c>
      <c r="H69" s="491" t="str">
        <f t="shared" si="3"/>
        <v/>
      </c>
      <c r="I69" s="491" t="str">
        <f>IF(G69&lt;&gt;"",G69*VLOOKUP(F69,'Group Information'!$A$19:$B$25,2,0),"")</f>
        <v/>
      </c>
      <c r="J69" s="491" t="str">
        <f>IF(H69&lt;&gt;"",H69*VLOOKUP(F69,'Group Information'!$A$19:$B$25,2,0),"")</f>
        <v/>
      </c>
      <c r="K69" s="241"/>
      <c r="L69" s="242"/>
      <c r="M69" s="243"/>
      <c r="N69" s="237"/>
      <c r="Q69" s="156"/>
      <c r="S69" s="153"/>
      <c r="T69" s="155"/>
    </row>
    <row r="70" spans="1:20" x14ac:dyDescent="0.35">
      <c r="A70" s="237"/>
      <c r="B70" s="237"/>
      <c r="C70" s="238"/>
      <c r="D70" s="239"/>
      <c r="E70" s="239"/>
      <c r="F70" s="240"/>
      <c r="G70" s="491" t="str">
        <f t="shared" si="2"/>
        <v/>
      </c>
      <c r="H70" s="491" t="str">
        <f t="shared" si="3"/>
        <v/>
      </c>
      <c r="I70" s="491" t="str">
        <f>IF(G70&lt;&gt;"",G70*VLOOKUP(F70,'Group Information'!$A$19:$B$25,2,0),"")</f>
        <v/>
      </c>
      <c r="J70" s="491" t="str">
        <f>IF(H70&lt;&gt;"",H70*VLOOKUP(F70,'Group Information'!$A$19:$B$25,2,0),"")</f>
        <v/>
      </c>
      <c r="K70" s="241"/>
      <c r="L70" s="242"/>
      <c r="M70" s="243"/>
      <c r="N70" s="237"/>
      <c r="Q70" s="156"/>
      <c r="S70" s="153"/>
      <c r="T70" s="155"/>
    </row>
    <row r="71" spans="1:20" x14ac:dyDescent="0.35">
      <c r="A71" s="237"/>
      <c r="B71" s="237"/>
      <c r="C71" s="238"/>
      <c r="D71" s="239"/>
      <c r="E71" s="239"/>
      <c r="F71" s="240"/>
      <c r="G71" s="491" t="str">
        <f t="shared" si="2"/>
        <v/>
      </c>
      <c r="H71" s="491" t="str">
        <f t="shared" si="3"/>
        <v/>
      </c>
      <c r="I71" s="491" t="str">
        <f>IF(G71&lt;&gt;"",G71*VLOOKUP(F71,'Group Information'!$A$19:$B$25,2,0),"")</f>
        <v/>
      </c>
      <c r="J71" s="491" t="str">
        <f>IF(H71&lt;&gt;"",H71*VLOOKUP(F71,'Group Information'!$A$19:$B$25,2,0),"")</f>
        <v/>
      </c>
      <c r="K71" s="241"/>
      <c r="L71" s="242"/>
      <c r="M71" s="243"/>
      <c r="N71" s="237"/>
      <c r="Q71" s="156"/>
      <c r="S71" s="153"/>
      <c r="T71" s="155"/>
    </row>
    <row r="72" spans="1:20" x14ac:dyDescent="0.35">
      <c r="A72" s="237"/>
      <c r="B72" s="237"/>
      <c r="C72" s="238"/>
      <c r="D72" s="239"/>
      <c r="E72" s="239"/>
      <c r="F72" s="240"/>
      <c r="G72" s="491" t="str">
        <f t="shared" si="2"/>
        <v/>
      </c>
      <c r="H72" s="491" t="str">
        <f t="shared" si="3"/>
        <v/>
      </c>
      <c r="I72" s="491" t="str">
        <f>IF(G72&lt;&gt;"",G72*VLOOKUP(F72,'Group Information'!$A$19:$B$25,2,0),"")</f>
        <v/>
      </c>
      <c r="J72" s="491" t="str">
        <f>IF(H72&lt;&gt;"",H72*VLOOKUP(F72,'Group Information'!$A$19:$B$25,2,0),"")</f>
        <v/>
      </c>
      <c r="K72" s="241"/>
      <c r="L72" s="242"/>
      <c r="M72" s="243"/>
      <c r="N72" s="237"/>
      <c r="Q72" s="156"/>
      <c r="S72" s="153"/>
      <c r="T72" s="155"/>
    </row>
    <row r="73" spans="1:20" x14ac:dyDescent="0.35">
      <c r="A73" s="237"/>
      <c r="B73" s="237"/>
      <c r="C73" s="238"/>
      <c r="D73" s="239"/>
      <c r="E73" s="239"/>
      <c r="F73" s="240"/>
      <c r="G73" s="491" t="str">
        <f t="shared" si="2"/>
        <v/>
      </c>
      <c r="H73" s="491" t="str">
        <f t="shared" si="3"/>
        <v/>
      </c>
      <c r="I73" s="491" t="str">
        <f>IF(G73&lt;&gt;"",G73*VLOOKUP(F73,'Group Information'!$A$19:$B$25,2,0),"")</f>
        <v/>
      </c>
      <c r="J73" s="491" t="str">
        <f>IF(H73&lt;&gt;"",H73*VLOOKUP(F73,'Group Information'!$A$19:$B$25,2,0),"")</f>
        <v/>
      </c>
      <c r="K73" s="241"/>
      <c r="L73" s="242"/>
      <c r="M73" s="243"/>
      <c r="N73" s="237"/>
      <c r="Q73" s="156"/>
      <c r="S73" s="153"/>
      <c r="T73" s="155"/>
    </row>
    <row r="74" spans="1:20" x14ac:dyDescent="0.35">
      <c r="A74" s="237"/>
      <c r="B74" s="237"/>
      <c r="C74" s="238"/>
      <c r="D74" s="239"/>
      <c r="E74" s="239"/>
      <c r="F74" s="240"/>
      <c r="G74" s="491" t="str">
        <f t="shared" si="2"/>
        <v/>
      </c>
      <c r="H74" s="491" t="str">
        <f t="shared" si="3"/>
        <v/>
      </c>
      <c r="I74" s="491" t="str">
        <f>IF(G74&lt;&gt;"",G74*VLOOKUP(F74,'Group Information'!$A$19:$B$25,2,0),"")</f>
        <v/>
      </c>
      <c r="J74" s="491" t="str">
        <f>IF(H74&lt;&gt;"",H74*VLOOKUP(F74,'Group Information'!$A$19:$B$25,2,0),"")</f>
        <v/>
      </c>
      <c r="K74" s="241"/>
      <c r="L74" s="242"/>
      <c r="M74" s="243"/>
      <c r="N74" s="237"/>
      <c r="Q74" s="156"/>
      <c r="S74" s="153"/>
      <c r="T74" s="155"/>
    </row>
    <row r="75" spans="1:20" x14ac:dyDescent="0.35">
      <c r="A75" s="237"/>
      <c r="B75" s="237"/>
      <c r="C75" s="238"/>
      <c r="D75" s="239"/>
      <c r="E75" s="239"/>
      <c r="F75" s="240"/>
      <c r="G75" s="491" t="str">
        <f t="shared" si="2"/>
        <v/>
      </c>
      <c r="H75" s="491" t="str">
        <f t="shared" si="3"/>
        <v/>
      </c>
      <c r="I75" s="491" t="str">
        <f>IF(G75&lt;&gt;"",G75*VLOOKUP(F75,'Group Information'!$A$19:$B$25,2,0),"")</f>
        <v/>
      </c>
      <c r="J75" s="491" t="str">
        <f>IF(H75&lt;&gt;"",H75*VLOOKUP(F75,'Group Information'!$A$19:$B$25,2,0),"")</f>
        <v/>
      </c>
      <c r="K75" s="241"/>
      <c r="L75" s="242"/>
      <c r="M75" s="243"/>
      <c r="N75" s="237"/>
      <c r="Q75" s="156"/>
      <c r="S75" s="153"/>
      <c r="T75" s="155"/>
    </row>
    <row r="76" spans="1:20" x14ac:dyDescent="0.35">
      <c r="A76" s="237"/>
      <c r="B76" s="237"/>
      <c r="C76" s="238"/>
      <c r="D76" s="239"/>
      <c r="E76" s="239"/>
      <c r="F76" s="240"/>
      <c r="G76" s="491" t="str">
        <f t="shared" si="2"/>
        <v/>
      </c>
      <c r="H76" s="491" t="str">
        <f t="shared" si="3"/>
        <v/>
      </c>
      <c r="I76" s="491" t="str">
        <f>IF(G76&lt;&gt;"",G76*VLOOKUP(F76,'Group Information'!$A$19:$B$25,2,0),"")</f>
        <v/>
      </c>
      <c r="J76" s="491" t="str">
        <f>IF(H76&lt;&gt;"",H76*VLOOKUP(F76,'Group Information'!$A$19:$B$25,2,0),"")</f>
        <v/>
      </c>
      <c r="K76" s="241"/>
      <c r="L76" s="242"/>
      <c r="M76" s="243"/>
      <c r="N76" s="237"/>
      <c r="Q76" s="156"/>
      <c r="S76" s="153"/>
      <c r="T76" s="155"/>
    </row>
    <row r="77" spans="1:20" x14ac:dyDescent="0.35">
      <c r="A77" s="237"/>
      <c r="B77" s="237"/>
      <c r="C77" s="238"/>
      <c r="D77" s="239"/>
      <c r="E77" s="239"/>
      <c r="F77" s="240"/>
      <c r="G77" s="491" t="str">
        <f t="shared" si="2"/>
        <v/>
      </c>
      <c r="H77" s="491" t="str">
        <f t="shared" si="3"/>
        <v/>
      </c>
      <c r="I77" s="491" t="str">
        <f>IF(G77&lt;&gt;"",G77*VLOOKUP(F77,'Group Information'!$A$19:$B$25,2,0),"")</f>
        <v/>
      </c>
      <c r="J77" s="491" t="str">
        <f>IF(H77&lt;&gt;"",H77*VLOOKUP(F77,'Group Information'!$A$19:$B$25,2,0),"")</f>
        <v/>
      </c>
      <c r="K77" s="241"/>
      <c r="L77" s="242"/>
      <c r="M77" s="243"/>
      <c r="N77" s="237"/>
      <c r="Q77" s="156"/>
      <c r="S77" s="153"/>
      <c r="T77" s="155"/>
    </row>
    <row r="78" spans="1:20" x14ac:dyDescent="0.35">
      <c r="A78" s="237"/>
      <c r="B78" s="237"/>
      <c r="C78" s="238"/>
      <c r="D78" s="239"/>
      <c r="E78" s="239"/>
      <c r="F78" s="240"/>
      <c r="G78" s="491" t="str">
        <f t="shared" si="2"/>
        <v/>
      </c>
      <c r="H78" s="491" t="str">
        <f t="shared" si="3"/>
        <v/>
      </c>
      <c r="I78" s="491" t="str">
        <f>IF(G78&lt;&gt;"",G78*VLOOKUP(F78,'Group Information'!$A$19:$B$25,2,0),"")</f>
        <v/>
      </c>
      <c r="J78" s="491" t="str">
        <f>IF(H78&lt;&gt;"",H78*VLOOKUP(F78,'Group Information'!$A$19:$B$25,2,0),"")</f>
        <v/>
      </c>
      <c r="K78" s="241"/>
      <c r="L78" s="242"/>
      <c r="M78" s="243"/>
      <c r="N78" s="237"/>
      <c r="Q78" s="156"/>
      <c r="S78" s="153"/>
      <c r="T78" s="155"/>
    </row>
    <row r="79" spans="1:20" x14ac:dyDescent="0.35">
      <c r="A79" s="237"/>
      <c r="B79" s="237"/>
      <c r="C79" s="238"/>
      <c r="D79" s="239"/>
      <c r="E79" s="239"/>
      <c r="F79" s="240"/>
      <c r="G79" s="491" t="str">
        <f t="shared" si="2"/>
        <v/>
      </c>
      <c r="H79" s="491" t="str">
        <f t="shared" si="3"/>
        <v/>
      </c>
      <c r="I79" s="491" t="str">
        <f>IF(G79&lt;&gt;"",G79*VLOOKUP(F79,'Group Information'!$A$19:$B$25,2,0),"")</f>
        <v/>
      </c>
      <c r="J79" s="491" t="str">
        <f>IF(H79&lt;&gt;"",H79*VLOOKUP(F79,'Group Information'!$A$19:$B$25,2,0),"")</f>
        <v/>
      </c>
      <c r="K79" s="241"/>
      <c r="L79" s="242"/>
      <c r="M79" s="243"/>
      <c r="N79" s="237"/>
      <c r="Q79" s="156"/>
      <c r="S79" s="153"/>
      <c r="T79" s="155"/>
    </row>
    <row r="80" spans="1:20" x14ac:dyDescent="0.35">
      <c r="A80" s="237"/>
      <c r="B80" s="237"/>
      <c r="C80" s="238"/>
      <c r="D80" s="239"/>
      <c r="E80" s="239"/>
      <c r="F80" s="240"/>
      <c r="G80" s="491" t="str">
        <f t="shared" ref="G80:G143" si="4">IF(D80&lt;&gt;"",C80*D80,"")</f>
        <v/>
      </c>
      <c r="H80" s="491" t="str">
        <f t="shared" ref="H80:H143" si="5">IF(D80&lt;&gt;"",G80+E80,"")</f>
        <v/>
      </c>
      <c r="I80" s="491" t="str">
        <f>IF(G80&lt;&gt;"",G80*VLOOKUP(F80,'Group Information'!$A$19:$B$25,2,0),"")</f>
        <v/>
      </c>
      <c r="J80" s="491" t="str">
        <f>IF(H80&lt;&gt;"",H80*VLOOKUP(F80,'Group Information'!$A$19:$B$25,2,0),"")</f>
        <v/>
      </c>
      <c r="K80" s="241"/>
      <c r="L80" s="242"/>
      <c r="M80" s="243"/>
      <c r="N80" s="237"/>
      <c r="Q80" s="156"/>
      <c r="S80" s="153"/>
      <c r="T80" s="155"/>
    </row>
    <row r="81" spans="1:20" x14ac:dyDescent="0.35">
      <c r="A81" s="237"/>
      <c r="B81" s="237"/>
      <c r="C81" s="238"/>
      <c r="D81" s="239"/>
      <c r="E81" s="239"/>
      <c r="F81" s="240"/>
      <c r="G81" s="491" t="str">
        <f t="shared" si="4"/>
        <v/>
      </c>
      <c r="H81" s="491" t="str">
        <f t="shared" si="5"/>
        <v/>
      </c>
      <c r="I81" s="491" t="str">
        <f>IF(G81&lt;&gt;"",G81*VLOOKUP(F81,'Group Information'!$A$19:$B$25,2,0),"")</f>
        <v/>
      </c>
      <c r="J81" s="491" t="str">
        <f>IF(H81&lt;&gt;"",H81*VLOOKUP(F81,'Group Information'!$A$19:$B$25,2,0),"")</f>
        <v/>
      </c>
      <c r="K81" s="241"/>
      <c r="L81" s="242"/>
      <c r="M81" s="243"/>
      <c r="N81" s="237"/>
      <c r="Q81" s="156"/>
      <c r="S81" s="153"/>
      <c r="T81" s="155"/>
    </row>
    <row r="82" spans="1:20" x14ac:dyDescent="0.35">
      <c r="A82" s="237"/>
      <c r="B82" s="237"/>
      <c r="C82" s="238"/>
      <c r="D82" s="239"/>
      <c r="E82" s="239"/>
      <c r="F82" s="240"/>
      <c r="G82" s="491" t="str">
        <f t="shared" si="4"/>
        <v/>
      </c>
      <c r="H82" s="491" t="str">
        <f t="shared" si="5"/>
        <v/>
      </c>
      <c r="I82" s="491" t="str">
        <f>IF(G82&lt;&gt;"",G82*VLOOKUP(F82,'Group Information'!$A$19:$B$25,2,0),"")</f>
        <v/>
      </c>
      <c r="J82" s="491" t="str">
        <f>IF(H82&lt;&gt;"",H82*VLOOKUP(F82,'Group Information'!$A$19:$B$25,2,0),"")</f>
        <v/>
      </c>
      <c r="K82" s="241"/>
      <c r="L82" s="242"/>
      <c r="M82" s="243"/>
      <c r="N82" s="237"/>
      <c r="Q82" s="156"/>
      <c r="S82" s="153"/>
      <c r="T82" s="155"/>
    </row>
    <row r="83" spans="1:20" x14ac:dyDescent="0.35">
      <c r="A83" s="237"/>
      <c r="B83" s="237"/>
      <c r="C83" s="238"/>
      <c r="D83" s="239"/>
      <c r="E83" s="239"/>
      <c r="F83" s="240"/>
      <c r="G83" s="491" t="str">
        <f t="shared" si="4"/>
        <v/>
      </c>
      <c r="H83" s="491" t="str">
        <f t="shared" si="5"/>
        <v/>
      </c>
      <c r="I83" s="491" t="str">
        <f>IF(G83&lt;&gt;"",G83*VLOOKUP(F83,'Group Information'!$A$19:$B$25,2,0),"")</f>
        <v/>
      </c>
      <c r="J83" s="491" t="str">
        <f>IF(H83&lt;&gt;"",H83*VLOOKUP(F83,'Group Information'!$A$19:$B$25,2,0),"")</f>
        <v/>
      </c>
      <c r="K83" s="241"/>
      <c r="L83" s="242"/>
      <c r="M83" s="243"/>
      <c r="N83" s="237"/>
      <c r="Q83" s="156"/>
      <c r="S83" s="153"/>
      <c r="T83" s="155"/>
    </row>
    <row r="84" spans="1:20" x14ac:dyDescent="0.35">
      <c r="A84" s="237"/>
      <c r="B84" s="237"/>
      <c r="C84" s="238"/>
      <c r="D84" s="239"/>
      <c r="E84" s="239"/>
      <c r="F84" s="240"/>
      <c r="G84" s="491" t="str">
        <f t="shared" si="4"/>
        <v/>
      </c>
      <c r="H84" s="491" t="str">
        <f t="shared" si="5"/>
        <v/>
      </c>
      <c r="I84" s="491" t="str">
        <f>IF(G84&lt;&gt;"",G84*VLOOKUP(F84,'Group Information'!$A$19:$B$25,2,0),"")</f>
        <v/>
      </c>
      <c r="J84" s="491" t="str">
        <f>IF(H84&lt;&gt;"",H84*VLOOKUP(F84,'Group Information'!$A$19:$B$25,2,0),"")</f>
        <v/>
      </c>
      <c r="K84" s="241"/>
      <c r="L84" s="242"/>
      <c r="M84" s="243"/>
      <c r="N84" s="237"/>
      <c r="Q84" s="156"/>
      <c r="S84" s="153"/>
      <c r="T84" s="155"/>
    </row>
    <row r="85" spans="1:20" x14ac:dyDescent="0.35">
      <c r="A85" s="237"/>
      <c r="B85" s="237"/>
      <c r="C85" s="238"/>
      <c r="D85" s="239"/>
      <c r="E85" s="239"/>
      <c r="F85" s="240"/>
      <c r="G85" s="491" t="str">
        <f t="shared" si="4"/>
        <v/>
      </c>
      <c r="H85" s="491" t="str">
        <f t="shared" si="5"/>
        <v/>
      </c>
      <c r="I85" s="491" t="str">
        <f>IF(G85&lt;&gt;"",G85*VLOOKUP(F85,'Group Information'!$A$19:$B$25,2,0),"")</f>
        <v/>
      </c>
      <c r="J85" s="491" t="str">
        <f>IF(H85&lt;&gt;"",H85*VLOOKUP(F85,'Group Information'!$A$19:$B$25,2,0),"")</f>
        <v/>
      </c>
      <c r="K85" s="241"/>
      <c r="L85" s="242"/>
      <c r="M85" s="243"/>
      <c r="N85" s="237"/>
      <c r="Q85" s="156"/>
      <c r="S85" s="153"/>
      <c r="T85" s="155"/>
    </row>
    <row r="86" spans="1:20" x14ac:dyDescent="0.35">
      <c r="A86" s="237"/>
      <c r="B86" s="237"/>
      <c r="C86" s="238"/>
      <c r="D86" s="239"/>
      <c r="E86" s="239"/>
      <c r="F86" s="240"/>
      <c r="G86" s="491" t="str">
        <f t="shared" si="4"/>
        <v/>
      </c>
      <c r="H86" s="491" t="str">
        <f t="shared" si="5"/>
        <v/>
      </c>
      <c r="I86" s="491" t="str">
        <f>IF(G86&lt;&gt;"",G86*VLOOKUP(F86,'Group Information'!$A$19:$B$25,2,0),"")</f>
        <v/>
      </c>
      <c r="J86" s="491" t="str">
        <f>IF(H86&lt;&gt;"",H86*VLOOKUP(F86,'Group Information'!$A$19:$B$25,2,0),"")</f>
        <v/>
      </c>
      <c r="K86" s="241"/>
      <c r="L86" s="242"/>
      <c r="M86" s="243"/>
      <c r="N86" s="237"/>
      <c r="Q86" s="156"/>
      <c r="S86" s="153"/>
      <c r="T86" s="155"/>
    </row>
    <row r="87" spans="1:20" x14ac:dyDescent="0.35">
      <c r="A87" s="237"/>
      <c r="B87" s="237"/>
      <c r="C87" s="238"/>
      <c r="D87" s="239"/>
      <c r="E87" s="239"/>
      <c r="F87" s="240"/>
      <c r="G87" s="491" t="str">
        <f t="shared" si="4"/>
        <v/>
      </c>
      <c r="H87" s="491" t="str">
        <f t="shared" si="5"/>
        <v/>
      </c>
      <c r="I87" s="491" t="str">
        <f>IF(G87&lt;&gt;"",G87*VLOOKUP(F87,'Group Information'!$A$19:$B$25,2,0),"")</f>
        <v/>
      </c>
      <c r="J87" s="491" t="str">
        <f>IF(H87&lt;&gt;"",H87*VLOOKUP(F87,'Group Information'!$A$19:$B$25,2,0),"")</f>
        <v/>
      </c>
      <c r="K87" s="241"/>
      <c r="L87" s="242"/>
      <c r="M87" s="243"/>
      <c r="N87" s="237"/>
      <c r="Q87" s="156"/>
      <c r="S87" s="153"/>
      <c r="T87" s="155"/>
    </row>
    <row r="88" spans="1:20" x14ac:dyDescent="0.35">
      <c r="A88" s="237"/>
      <c r="B88" s="237"/>
      <c r="C88" s="238"/>
      <c r="D88" s="239"/>
      <c r="E88" s="239"/>
      <c r="F88" s="240"/>
      <c r="G88" s="491" t="str">
        <f t="shared" si="4"/>
        <v/>
      </c>
      <c r="H88" s="491" t="str">
        <f t="shared" si="5"/>
        <v/>
      </c>
      <c r="I88" s="491" t="str">
        <f>IF(G88&lt;&gt;"",G88*VLOOKUP(F88,'Group Information'!$A$19:$B$25,2,0),"")</f>
        <v/>
      </c>
      <c r="J88" s="491" t="str">
        <f>IF(H88&lt;&gt;"",H88*VLOOKUP(F88,'Group Information'!$A$19:$B$25,2,0),"")</f>
        <v/>
      </c>
      <c r="K88" s="241"/>
      <c r="L88" s="242"/>
      <c r="M88" s="243"/>
      <c r="N88" s="237"/>
      <c r="Q88" s="156"/>
      <c r="S88" s="153"/>
      <c r="T88" s="155"/>
    </row>
    <row r="89" spans="1:20" x14ac:dyDescent="0.35">
      <c r="A89" s="237"/>
      <c r="B89" s="237"/>
      <c r="C89" s="238"/>
      <c r="D89" s="239"/>
      <c r="E89" s="239"/>
      <c r="F89" s="240"/>
      <c r="G89" s="491" t="str">
        <f t="shared" si="4"/>
        <v/>
      </c>
      <c r="H89" s="491" t="str">
        <f t="shared" si="5"/>
        <v/>
      </c>
      <c r="I89" s="491" t="str">
        <f>IF(G89&lt;&gt;"",G89*VLOOKUP(F89,'Group Information'!$A$19:$B$25,2,0),"")</f>
        <v/>
      </c>
      <c r="J89" s="491" t="str">
        <f>IF(H89&lt;&gt;"",H89*VLOOKUP(F89,'Group Information'!$A$19:$B$25,2,0),"")</f>
        <v/>
      </c>
      <c r="K89" s="241"/>
      <c r="L89" s="242"/>
      <c r="M89" s="243"/>
      <c r="N89" s="237"/>
      <c r="Q89" s="156"/>
      <c r="S89" s="153"/>
      <c r="T89" s="155"/>
    </row>
    <row r="90" spans="1:20" x14ac:dyDescent="0.35">
      <c r="A90" s="237"/>
      <c r="B90" s="237"/>
      <c r="C90" s="238"/>
      <c r="D90" s="239"/>
      <c r="E90" s="239"/>
      <c r="F90" s="240"/>
      <c r="G90" s="491" t="str">
        <f t="shared" si="4"/>
        <v/>
      </c>
      <c r="H90" s="491" t="str">
        <f t="shared" si="5"/>
        <v/>
      </c>
      <c r="I90" s="491" t="str">
        <f>IF(G90&lt;&gt;"",G90*VLOOKUP(F90,'Group Information'!$A$19:$B$25,2,0),"")</f>
        <v/>
      </c>
      <c r="J90" s="491" t="str">
        <f>IF(H90&lt;&gt;"",H90*VLOOKUP(F90,'Group Information'!$A$19:$B$25,2,0),"")</f>
        <v/>
      </c>
      <c r="K90" s="241"/>
      <c r="L90" s="242"/>
      <c r="M90" s="243"/>
      <c r="N90" s="237"/>
      <c r="Q90" s="156"/>
      <c r="S90" s="153"/>
      <c r="T90" s="155"/>
    </row>
    <row r="91" spans="1:20" x14ac:dyDescent="0.35">
      <c r="A91" s="237"/>
      <c r="B91" s="237"/>
      <c r="C91" s="238"/>
      <c r="D91" s="239"/>
      <c r="E91" s="239"/>
      <c r="F91" s="240"/>
      <c r="G91" s="491" t="str">
        <f t="shared" si="4"/>
        <v/>
      </c>
      <c r="H91" s="491" t="str">
        <f t="shared" si="5"/>
        <v/>
      </c>
      <c r="I91" s="491" t="str">
        <f>IF(G91&lt;&gt;"",G91*VLOOKUP(F91,'Group Information'!$A$19:$B$25,2,0),"")</f>
        <v/>
      </c>
      <c r="J91" s="491" t="str">
        <f>IF(H91&lt;&gt;"",H91*VLOOKUP(F91,'Group Information'!$A$19:$B$25,2,0),"")</f>
        <v/>
      </c>
      <c r="K91" s="241"/>
      <c r="L91" s="242"/>
      <c r="M91" s="243"/>
      <c r="N91" s="237"/>
      <c r="Q91" s="156"/>
      <c r="S91" s="153"/>
      <c r="T91" s="155"/>
    </row>
    <row r="92" spans="1:20" x14ac:dyDescent="0.35">
      <c r="A92" s="237"/>
      <c r="B92" s="237"/>
      <c r="C92" s="238"/>
      <c r="D92" s="239"/>
      <c r="E92" s="239"/>
      <c r="F92" s="240"/>
      <c r="G92" s="491" t="str">
        <f t="shared" si="4"/>
        <v/>
      </c>
      <c r="H92" s="491" t="str">
        <f t="shared" si="5"/>
        <v/>
      </c>
      <c r="I92" s="491" t="str">
        <f>IF(G92&lt;&gt;"",G92*VLOOKUP(F92,'Group Information'!$A$19:$B$25,2,0),"")</f>
        <v/>
      </c>
      <c r="J92" s="491" t="str">
        <f>IF(H92&lt;&gt;"",H92*VLOOKUP(F92,'Group Information'!$A$19:$B$25,2,0),"")</f>
        <v/>
      </c>
      <c r="K92" s="241"/>
      <c r="L92" s="242"/>
      <c r="M92" s="243"/>
      <c r="N92" s="237"/>
      <c r="Q92" s="156"/>
      <c r="S92" s="153"/>
      <c r="T92" s="155"/>
    </row>
    <row r="93" spans="1:20" x14ac:dyDescent="0.35">
      <c r="A93" s="237"/>
      <c r="B93" s="237"/>
      <c r="C93" s="238"/>
      <c r="D93" s="239"/>
      <c r="E93" s="239"/>
      <c r="F93" s="240"/>
      <c r="G93" s="491" t="str">
        <f t="shared" si="4"/>
        <v/>
      </c>
      <c r="H93" s="491" t="str">
        <f t="shared" si="5"/>
        <v/>
      </c>
      <c r="I93" s="491" t="str">
        <f>IF(G93&lt;&gt;"",G93*VLOOKUP(F93,'Group Information'!$A$19:$B$25,2,0),"")</f>
        <v/>
      </c>
      <c r="J93" s="491" t="str">
        <f>IF(H93&lt;&gt;"",H93*VLOOKUP(F93,'Group Information'!$A$19:$B$25,2,0),"")</f>
        <v/>
      </c>
      <c r="K93" s="241"/>
      <c r="L93" s="242"/>
      <c r="M93" s="243"/>
      <c r="N93" s="237"/>
      <c r="Q93" s="156"/>
      <c r="S93" s="153"/>
      <c r="T93" s="155"/>
    </row>
    <row r="94" spans="1:20" x14ac:dyDescent="0.35">
      <c r="A94" s="237"/>
      <c r="B94" s="237"/>
      <c r="C94" s="238"/>
      <c r="D94" s="239"/>
      <c r="E94" s="239"/>
      <c r="F94" s="240"/>
      <c r="G94" s="491" t="str">
        <f t="shared" si="4"/>
        <v/>
      </c>
      <c r="H94" s="491" t="str">
        <f t="shared" si="5"/>
        <v/>
      </c>
      <c r="I94" s="491" t="str">
        <f>IF(G94&lt;&gt;"",G94*VLOOKUP(F94,'Group Information'!$A$19:$B$25,2,0),"")</f>
        <v/>
      </c>
      <c r="J94" s="491" t="str">
        <f>IF(H94&lt;&gt;"",H94*VLOOKUP(F94,'Group Information'!$A$19:$B$25,2,0),"")</f>
        <v/>
      </c>
      <c r="K94" s="241"/>
      <c r="L94" s="242"/>
      <c r="M94" s="243"/>
      <c r="N94" s="237"/>
      <c r="Q94" s="156"/>
      <c r="S94" s="153"/>
      <c r="T94" s="155"/>
    </row>
    <row r="95" spans="1:20" x14ac:dyDescent="0.35">
      <c r="A95" s="237"/>
      <c r="B95" s="237"/>
      <c r="C95" s="238"/>
      <c r="D95" s="239"/>
      <c r="E95" s="239"/>
      <c r="F95" s="240"/>
      <c r="G95" s="491" t="str">
        <f t="shared" si="4"/>
        <v/>
      </c>
      <c r="H95" s="491" t="str">
        <f t="shared" si="5"/>
        <v/>
      </c>
      <c r="I95" s="491" t="str">
        <f>IF(G95&lt;&gt;"",G95*VLOOKUP(F95,'Group Information'!$A$19:$B$25,2,0),"")</f>
        <v/>
      </c>
      <c r="J95" s="491" t="str">
        <f>IF(H95&lt;&gt;"",H95*VLOOKUP(F95,'Group Information'!$A$19:$B$25,2,0),"")</f>
        <v/>
      </c>
      <c r="K95" s="241"/>
      <c r="L95" s="242"/>
      <c r="M95" s="243"/>
      <c r="N95" s="237"/>
      <c r="Q95" s="156"/>
      <c r="S95" s="153"/>
      <c r="T95" s="155"/>
    </row>
    <row r="96" spans="1:20" x14ac:dyDescent="0.35">
      <c r="A96" s="237"/>
      <c r="B96" s="237"/>
      <c r="C96" s="238"/>
      <c r="D96" s="239"/>
      <c r="E96" s="239"/>
      <c r="F96" s="240"/>
      <c r="G96" s="491" t="str">
        <f t="shared" si="4"/>
        <v/>
      </c>
      <c r="H96" s="491" t="str">
        <f t="shared" si="5"/>
        <v/>
      </c>
      <c r="I96" s="491" t="str">
        <f>IF(G96&lt;&gt;"",G96*VLOOKUP(F96,'Group Information'!$A$19:$B$25,2,0),"")</f>
        <v/>
      </c>
      <c r="J96" s="491" t="str">
        <f>IF(H96&lt;&gt;"",H96*VLOOKUP(F96,'Group Information'!$A$19:$B$25,2,0),"")</f>
        <v/>
      </c>
      <c r="K96" s="241"/>
      <c r="L96" s="242"/>
      <c r="M96" s="243"/>
      <c r="N96" s="237"/>
      <c r="Q96" s="156"/>
      <c r="S96" s="153"/>
      <c r="T96" s="155"/>
    </row>
    <row r="97" spans="1:20" x14ac:dyDescent="0.35">
      <c r="A97" s="237"/>
      <c r="B97" s="237"/>
      <c r="C97" s="238"/>
      <c r="D97" s="239"/>
      <c r="E97" s="239"/>
      <c r="F97" s="240"/>
      <c r="G97" s="491" t="str">
        <f t="shared" si="4"/>
        <v/>
      </c>
      <c r="H97" s="491" t="str">
        <f t="shared" si="5"/>
        <v/>
      </c>
      <c r="I97" s="491" t="str">
        <f>IF(G97&lt;&gt;"",G97*VLOOKUP(F97,'Group Information'!$A$19:$B$25,2,0),"")</f>
        <v/>
      </c>
      <c r="J97" s="491" t="str">
        <f>IF(H97&lt;&gt;"",H97*VLOOKUP(F97,'Group Information'!$A$19:$B$25,2,0),"")</f>
        <v/>
      </c>
      <c r="K97" s="241"/>
      <c r="L97" s="242"/>
      <c r="M97" s="243"/>
      <c r="N97" s="237"/>
      <c r="Q97" s="156"/>
      <c r="S97" s="153"/>
      <c r="T97" s="155"/>
    </row>
    <row r="98" spans="1:20" x14ac:dyDescent="0.35">
      <c r="A98" s="237"/>
      <c r="B98" s="237"/>
      <c r="C98" s="238"/>
      <c r="D98" s="239"/>
      <c r="E98" s="239"/>
      <c r="F98" s="240"/>
      <c r="G98" s="491" t="str">
        <f t="shared" si="4"/>
        <v/>
      </c>
      <c r="H98" s="491" t="str">
        <f t="shared" si="5"/>
        <v/>
      </c>
      <c r="I98" s="491" t="str">
        <f>IF(G98&lt;&gt;"",G98*VLOOKUP(F98,'Group Information'!$A$19:$B$25,2,0),"")</f>
        <v/>
      </c>
      <c r="J98" s="491" t="str">
        <f>IF(H98&lt;&gt;"",H98*VLOOKUP(F98,'Group Information'!$A$19:$B$25,2,0),"")</f>
        <v/>
      </c>
      <c r="K98" s="241"/>
      <c r="L98" s="242"/>
      <c r="M98" s="243"/>
      <c r="N98" s="237"/>
      <c r="Q98" s="156"/>
      <c r="S98" s="153"/>
      <c r="T98" s="155"/>
    </row>
    <row r="99" spans="1:20" x14ac:dyDescent="0.35">
      <c r="A99" s="237"/>
      <c r="B99" s="237"/>
      <c r="C99" s="238"/>
      <c r="D99" s="239"/>
      <c r="E99" s="239"/>
      <c r="F99" s="240"/>
      <c r="G99" s="491" t="str">
        <f t="shared" si="4"/>
        <v/>
      </c>
      <c r="H99" s="491" t="str">
        <f t="shared" si="5"/>
        <v/>
      </c>
      <c r="I99" s="491" t="str">
        <f>IF(G99&lt;&gt;"",G99*VLOOKUP(F99,'Group Information'!$A$19:$B$25,2,0),"")</f>
        <v/>
      </c>
      <c r="J99" s="491" t="str">
        <f>IF(H99&lt;&gt;"",H99*VLOOKUP(F99,'Group Information'!$A$19:$B$25,2,0),"")</f>
        <v/>
      </c>
      <c r="K99" s="241"/>
      <c r="L99" s="242"/>
      <c r="M99" s="243"/>
      <c r="N99" s="237"/>
      <c r="Q99" s="156"/>
      <c r="S99" s="153"/>
      <c r="T99" s="155"/>
    </row>
    <row r="100" spans="1:20" x14ac:dyDescent="0.35">
      <c r="A100" s="237"/>
      <c r="B100" s="237"/>
      <c r="C100" s="238"/>
      <c r="D100" s="239"/>
      <c r="E100" s="239"/>
      <c r="F100" s="240"/>
      <c r="G100" s="491" t="str">
        <f t="shared" si="4"/>
        <v/>
      </c>
      <c r="H100" s="491" t="str">
        <f t="shared" si="5"/>
        <v/>
      </c>
      <c r="I100" s="491" t="str">
        <f>IF(G100&lt;&gt;"",G100*VLOOKUP(F100,'Group Information'!$A$19:$B$25,2,0),"")</f>
        <v/>
      </c>
      <c r="J100" s="491" t="str">
        <f>IF(H100&lt;&gt;"",H100*VLOOKUP(F100,'Group Information'!$A$19:$B$25,2,0),"")</f>
        <v/>
      </c>
      <c r="K100" s="241"/>
      <c r="L100" s="242"/>
      <c r="M100" s="243"/>
      <c r="N100" s="237"/>
      <c r="Q100" s="156"/>
      <c r="S100" s="153"/>
      <c r="T100" s="155"/>
    </row>
    <row r="101" spans="1:20" x14ac:dyDescent="0.35">
      <c r="A101" s="237"/>
      <c r="B101" s="237"/>
      <c r="C101" s="238"/>
      <c r="D101" s="239"/>
      <c r="E101" s="239"/>
      <c r="F101" s="240"/>
      <c r="G101" s="491" t="str">
        <f t="shared" si="4"/>
        <v/>
      </c>
      <c r="H101" s="491" t="str">
        <f t="shared" si="5"/>
        <v/>
      </c>
      <c r="I101" s="491" t="str">
        <f>IF(G101&lt;&gt;"",G101*VLOOKUP(F101,'Group Information'!$A$19:$B$25,2,0),"")</f>
        <v/>
      </c>
      <c r="J101" s="491" t="str">
        <f>IF(H101&lt;&gt;"",H101*VLOOKUP(F101,'Group Information'!$A$19:$B$25,2,0),"")</f>
        <v/>
      </c>
      <c r="K101" s="241"/>
      <c r="L101" s="242"/>
      <c r="M101" s="243"/>
      <c r="N101" s="237"/>
      <c r="Q101" s="156"/>
      <c r="S101" s="153"/>
      <c r="T101" s="155"/>
    </row>
    <row r="102" spans="1:20" x14ac:dyDescent="0.35">
      <c r="A102" s="237"/>
      <c r="B102" s="237"/>
      <c r="C102" s="238"/>
      <c r="D102" s="239"/>
      <c r="E102" s="239"/>
      <c r="F102" s="240"/>
      <c r="G102" s="491" t="str">
        <f t="shared" si="4"/>
        <v/>
      </c>
      <c r="H102" s="491" t="str">
        <f t="shared" si="5"/>
        <v/>
      </c>
      <c r="I102" s="491" t="str">
        <f>IF(G102&lt;&gt;"",G102*VLOOKUP(F102,'Group Information'!$A$19:$B$25,2,0),"")</f>
        <v/>
      </c>
      <c r="J102" s="491" t="str">
        <f>IF(H102&lt;&gt;"",H102*VLOOKUP(F102,'Group Information'!$A$19:$B$25,2,0),"")</f>
        <v/>
      </c>
      <c r="K102" s="241"/>
      <c r="L102" s="242"/>
      <c r="M102" s="243"/>
      <c r="N102" s="237"/>
      <c r="Q102" s="156"/>
      <c r="S102" s="153"/>
      <c r="T102" s="155"/>
    </row>
    <row r="103" spans="1:20" x14ac:dyDescent="0.35">
      <c r="A103" s="237"/>
      <c r="B103" s="237"/>
      <c r="C103" s="238"/>
      <c r="D103" s="239"/>
      <c r="E103" s="239"/>
      <c r="F103" s="240"/>
      <c r="G103" s="491" t="str">
        <f t="shared" si="4"/>
        <v/>
      </c>
      <c r="H103" s="491" t="str">
        <f t="shared" si="5"/>
        <v/>
      </c>
      <c r="I103" s="491" t="str">
        <f>IF(G103&lt;&gt;"",G103*VLOOKUP(F103,'Group Information'!$A$19:$B$25,2,0),"")</f>
        <v/>
      </c>
      <c r="J103" s="491" t="str">
        <f>IF(H103&lt;&gt;"",H103*VLOOKUP(F103,'Group Information'!$A$19:$B$25,2,0),"")</f>
        <v/>
      </c>
      <c r="K103" s="241"/>
      <c r="L103" s="242"/>
      <c r="M103" s="243"/>
      <c r="N103" s="237"/>
      <c r="Q103" s="156"/>
      <c r="S103" s="153"/>
      <c r="T103" s="155"/>
    </row>
    <row r="104" spans="1:20" x14ac:dyDescent="0.35">
      <c r="A104" s="237"/>
      <c r="B104" s="237"/>
      <c r="C104" s="238"/>
      <c r="D104" s="239"/>
      <c r="E104" s="239"/>
      <c r="F104" s="240"/>
      <c r="G104" s="491" t="str">
        <f t="shared" si="4"/>
        <v/>
      </c>
      <c r="H104" s="491" t="str">
        <f t="shared" si="5"/>
        <v/>
      </c>
      <c r="I104" s="491" t="str">
        <f>IF(G104&lt;&gt;"",G104*VLOOKUP(F104,'Group Information'!$A$19:$B$25,2,0),"")</f>
        <v/>
      </c>
      <c r="J104" s="491" t="str">
        <f>IF(H104&lt;&gt;"",H104*VLOOKUP(F104,'Group Information'!$A$19:$B$25,2,0),"")</f>
        <v/>
      </c>
      <c r="K104" s="241"/>
      <c r="L104" s="242"/>
      <c r="M104" s="243"/>
      <c r="N104" s="237"/>
      <c r="Q104" s="156"/>
      <c r="S104" s="153"/>
      <c r="T104" s="155"/>
    </row>
    <row r="105" spans="1:20" x14ac:dyDescent="0.35">
      <c r="A105" s="237"/>
      <c r="B105" s="237"/>
      <c r="C105" s="238"/>
      <c r="D105" s="239"/>
      <c r="E105" s="239"/>
      <c r="F105" s="240"/>
      <c r="G105" s="491" t="str">
        <f t="shared" si="4"/>
        <v/>
      </c>
      <c r="H105" s="491" t="str">
        <f t="shared" si="5"/>
        <v/>
      </c>
      <c r="I105" s="491" t="str">
        <f>IF(G105&lt;&gt;"",G105*VLOOKUP(F105,'Group Information'!$A$19:$B$25,2,0),"")</f>
        <v/>
      </c>
      <c r="J105" s="491" t="str">
        <f>IF(H105&lt;&gt;"",H105*VLOOKUP(F105,'Group Information'!$A$19:$B$25,2,0),"")</f>
        <v/>
      </c>
      <c r="K105" s="241"/>
      <c r="L105" s="242"/>
      <c r="M105" s="243"/>
      <c r="N105" s="237"/>
      <c r="Q105" s="156"/>
      <c r="S105" s="153"/>
      <c r="T105" s="155"/>
    </row>
    <row r="106" spans="1:20" x14ac:dyDescent="0.35">
      <c r="A106" s="237"/>
      <c r="B106" s="237"/>
      <c r="C106" s="238"/>
      <c r="D106" s="239"/>
      <c r="E106" s="239"/>
      <c r="F106" s="240"/>
      <c r="G106" s="491" t="str">
        <f t="shared" si="4"/>
        <v/>
      </c>
      <c r="H106" s="491" t="str">
        <f t="shared" si="5"/>
        <v/>
      </c>
      <c r="I106" s="491" t="str">
        <f>IF(G106&lt;&gt;"",G106*VLOOKUP(F106,'Group Information'!$A$19:$B$25,2,0),"")</f>
        <v/>
      </c>
      <c r="J106" s="491" t="str">
        <f>IF(H106&lt;&gt;"",H106*VLOOKUP(F106,'Group Information'!$A$19:$B$25,2,0),"")</f>
        <v/>
      </c>
      <c r="K106" s="241"/>
      <c r="L106" s="242"/>
      <c r="M106" s="243"/>
      <c r="N106" s="237"/>
      <c r="Q106" s="156"/>
      <c r="S106" s="153"/>
      <c r="T106" s="155"/>
    </row>
    <row r="107" spans="1:20" x14ac:dyDescent="0.35">
      <c r="A107" s="237"/>
      <c r="B107" s="237"/>
      <c r="C107" s="238"/>
      <c r="D107" s="239"/>
      <c r="E107" s="239"/>
      <c r="F107" s="240"/>
      <c r="G107" s="491" t="str">
        <f t="shared" si="4"/>
        <v/>
      </c>
      <c r="H107" s="491" t="str">
        <f t="shared" si="5"/>
        <v/>
      </c>
      <c r="I107" s="491" t="str">
        <f>IF(G107&lt;&gt;"",G107*VLOOKUP(F107,'Group Information'!$A$19:$B$25,2,0),"")</f>
        <v/>
      </c>
      <c r="J107" s="491" t="str">
        <f>IF(H107&lt;&gt;"",H107*VLOOKUP(F107,'Group Information'!$A$19:$B$25,2,0),"")</f>
        <v/>
      </c>
      <c r="K107" s="241"/>
      <c r="L107" s="242"/>
      <c r="M107" s="243"/>
      <c r="N107" s="237"/>
      <c r="Q107" s="156"/>
      <c r="S107" s="153"/>
      <c r="T107" s="155"/>
    </row>
    <row r="108" spans="1:20" x14ac:dyDescent="0.35">
      <c r="A108" s="237"/>
      <c r="B108" s="237"/>
      <c r="C108" s="238"/>
      <c r="D108" s="239"/>
      <c r="E108" s="239"/>
      <c r="F108" s="240"/>
      <c r="G108" s="491" t="str">
        <f t="shared" si="4"/>
        <v/>
      </c>
      <c r="H108" s="491" t="str">
        <f t="shared" si="5"/>
        <v/>
      </c>
      <c r="I108" s="491" t="str">
        <f>IF(G108&lt;&gt;"",G108*VLOOKUP(F108,'Group Information'!$A$19:$B$25,2,0),"")</f>
        <v/>
      </c>
      <c r="J108" s="491" t="str">
        <f>IF(H108&lt;&gt;"",H108*VLOOKUP(F108,'Group Information'!$A$19:$B$25,2,0),"")</f>
        <v/>
      </c>
      <c r="K108" s="241"/>
      <c r="L108" s="242"/>
      <c r="M108" s="243"/>
      <c r="N108" s="237"/>
      <c r="Q108" s="156"/>
      <c r="S108" s="153"/>
      <c r="T108" s="155"/>
    </row>
    <row r="109" spans="1:20" x14ac:dyDescent="0.35">
      <c r="A109" s="237"/>
      <c r="B109" s="237"/>
      <c r="C109" s="238"/>
      <c r="D109" s="239"/>
      <c r="E109" s="239"/>
      <c r="F109" s="240"/>
      <c r="G109" s="491" t="str">
        <f t="shared" si="4"/>
        <v/>
      </c>
      <c r="H109" s="491" t="str">
        <f t="shared" si="5"/>
        <v/>
      </c>
      <c r="I109" s="491" t="str">
        <f>IF(G109&lt;&gt;"",G109*VLOOKUP(F109,'Group Information'!$A$19:$B$25,2,0),"")</f>
        <v/>
      </c>
      <c r="J109" s="491" t="str">
        <f>IF(H109&lt;&gt;"",H109*VLOOKUP(F109,'Group Information'!$A$19:$B$25,2,0),"")</f>
        <v/>
      </c>
      <c r="K109" s="241"/>
      <c r="L109" s="242"/>
      <c r="M109" s="243"/>
      <c r="N109" s="237"/>
      <c r="Q109" s="156"/>
      <c r="S109" s="153"/>
      <c r="T109" s="155"/>
    </row>
    <row r="110" spans="1:20" x14ac:dyDescent="0.35">
      <c r="A110" s="237"/>
      <c r="B110" s="237"/>
      <c r="C110" s="238"/>
      <c r="D110" s="239"/>
      <c r="E110" s="239"/>
      <c r="F110" s="240"/>
      <c r="G110" s="491" t="str">
        <f t="shared" si="4"/>
        <v/>
      </c>
      <c r="H110" s="491" t="str">
        <f t="shared" si="5"/>
        <v/>
      </c>
      <c r="I110" s="491" t="str">
        <f>IF(G110&lt;&gt;"",G110*VLOOKUP(F110,'Group Information'!$A$19:$B$25,2,0),"")</f>
        <v/>
      </c>
      <c r="J110" s="491" t="str">
        <f>IF(H110&lt;&gt;"",H110*VLOOKUP(F110,'Group Information'!$A$19:$B$25,2,0),"")</f>
        <v/>
      </c>
      <c r="K110" s="241"/>
      <c r="L110" s="242"/>
      <c r="M110" s="243"/>
      <c r="N110" s="237"/>
      <c r="Q110" s="156"/>
      <c r="S110" s="153"/>
      <c r="T110" s="155"/>
    </row>
    <row r="111" spans="1:20" x14ac:dyDescent="0.35">
      <c r="A111" s="237"/>
      <c r="B111" s="237"/>
      <c r="C111" s="238"/>
      <c r="D111" s="239"/>
      <c r="E111" s="239"/>
      <c r="F111" s="240"/>
      <c r="G111" s="491" t="str">
        <f t="shared" si="4"/>
        <v/>
      </c>
      <c r="H111" s="491" t="str">
        <f t="shared" si="5"/>
        <v/>
      </c>
      <c r="I111" s="491" t="str">
        <f>IF(G111&lt;&gt;"",G111*VLOOKUP(F111,'Group Information'!$A$19:$B$25,2,0),"")</f>
        <v/>
      </c>
      <c r="J111" s="491" t="str">
        <f>IF(H111&lt;&gt;"",H111*VLOOKUP(F111,'Group Information'!$A$19:$B$25,2,0),"")</f>
        <v/>
      </c>
      <c r="K111" s="241"/>
      <c r="L111" s="242"/>
      <c r="M111" s="243"/>
      <c r="N111" s="237"/>
      <c r="Q111" s="156"/>
      <c r="S111" s="153"/>
      <c r="T111" s="155"/>
    </row>
    <row r="112" spans="1:20" x14ac:dyDescent="0.35">
      <c r="A112" s="237"/>
      <c r="B112" s="237"/>
      <c r="C112" s="238"/>
      <c r="D112" s="239"/>
      <c r="E112" s="239"/>
      <c r="F112" s="240"/>
      <c r="G112" s="491" t="str">
        <f t="shared" si="4"/>
        <v/>
      </c>
      <c r="H112" s="491" t="str">
        <f t="shared" si="5"/>
        <v/>
      </c>
      <c r="I112" s="491" t="str">
        <f>IF(G112&lt;&gt;"",G112*VLOOKUP(F112,'Group Information'!$A$19:$B$25,2,0),"")</f>
        <v/>
      </c>
      <c r="J112" s="491" t="str">
        <f>IF(H112&lt;&gt;"",H112*VLOOKUP(F112,'Group Information'!$A$19:$B$25,2,0),"")</f>
        <v/>
      </c>
      <c r="K112" s="241"/>
      <c r="L112" s="242"/>
      <c r="M112" s="243"/>
      <c r="N112" s="237"/>
      <c r="Q112" s="156"/>
      <c r="S112" s="153"/>
      <c r="T112" s="155"/>
    </row>
    <row r="113" spans="1:20" x14ac:dyDescent="0.35">
      <c r="A113" s="237"/>
      <c r="B113" s="237"/>
      <c r="C113" s="238"/>
      <c r="D113" s="239"/>
      <c r="E113" s="239"/>
      <c r="F113" s="240"/>
      <c r="G113" s="491" t="str">
        <f t="shared" si="4"/>
        <v/>
      </c>
      <c r="H113" s="491" t="str">
        <f t="shared" si="5"/>
        <v/>
      </c>
      <c r="I113" s="491" t="str">
        <f>IF(G113&lt;&gt;"",G113*VLOOKUP(F113,'Group Information'!$A$19:$B$25,2,0),"")</f>
        <v/>
      </c>
      <c r="J113" s="491" t="str">
        <f>IF(H113&lt;&gt;"",H113*VLOOKUP(F113,'Group Information'!$A$19:$B$25,2,0),"")</f>
        <v/>
      </c>
      <c r="K113" s="241"/>
      <c r="L113" s="242"/>
      <c r="M113" s="243"/>
      <c r="N113" s="237"/>
      <c r="Q113" s="156"/>
      <c r="S113" s="153"/>
      <c r="T113" s="155"/>
    </row>
    <row r="114" spans="1:20" x14ac:dyDescent="0.35">
      <c r="A114" s="237"/>
      <c r="B114" s="237"/>
      <c r="C114" s="238"/>
      <c r="D114" s="239"/>
      <c r="E114" s="239"/>
      <c r="F114" s="240"/>
      <c r="G114" s="491" t="str">
        <f t="shared" si="4"/>
        <v/>
      </c>
      <c r="H114" s="491" t="str">
        <f t="shared" si="5"/>
        <v/>
      </c>
      <c r="I114" s="491" t="str">
        <f>IF(G114&lt;&gt;"",G114*VLOOKUP(F114,'Group Information'!$A$19:$B$25,2,0),"")</f>
        <v/>
      </c>
      <c r="J114" s="491" t="str">
        <f>IF(H114&lt;&gt;"",H114*VLOOKUP(F114,'Group Information'!$A$19:$B$25,2,0),"")</f>
        <v/>
      </c>
      <c r="K114" s="241"/>
      <c r="L114" s="242"/>
      <c r="M114" s="243"/>
      <c r="N114" s="237"/>
      <c r="Q114" s="156"/>
      <c r="S114" s="153"/>
      <c r="T114" s="155"/>
    </row>
    <row r="115" spans="1:20" x14ac:dyDescent="0.35">
      <c r="A115" s="237"/>
      <c r="B115" s="237"/>
      <c r="C115" s="238"/>
      <c r="D115" s="239"/>
      <c r="E115" s="239"/>
      <c r="F115" s="240"/>
      <c r="G115" s="491" t="str">
        <f t="shared" si="4"/>
        <v/>
      </c>
      <c r="H115" s="491" t="str">
        <f t="shared" si="5"/>
        <v/>
      </c>
      <c r="I115" s="491" t="str">
        <f>IF(G115&lt;&gt;"",G115*VLOOKUP(F115,'Group Information'!$A$19:$B$25,2,0),"")</f>
        <v/>
      </c>
      <c r="J115" s="491" t="str">
        <f>IF(H115&lt;&gt;"",H115*VLOOKUP(F115,'Group Information'!$A$19:$B$25,2,0),"")</f>
        <v/>
      </c>
      <c r="K115" s="241"/>
      <c r="L115" s="242"/>
      <c r="M115" s="243"/>
      <c r="N115" s="237"/>
      <c r="Q115" s="156"/>
      <c r="S115" s="153"/>
      <c r="T115" s="155"/>
    </row>
    <row r="116" spans="1:20" x14ac:dyDescent="0.35">
      <c r="A116" s="237"/>
      <c r="B116" s="237"/>
      <c r="C116" s="238"/>
      <c r="D116" s="239"/>
      <c r="E116" s="239"/>
      <c r="F116" s="240"/>
      <c r="G116" s="491" t="str">
        <f t="shared" si="4"/>
        <v/>
      </c>
      <c r="H116" s="491" t="str">
        <f t="shared" si="5"/>
        <v/>
      </c>
      <c r="I116" s="491" t="str">
        <f>IF(G116&lt;&gt;"",G116*VLOOKUP(F116,'Group Information'!$A$19:$B$25,2,0),"")</f>
        <v/>
      </c>
      <c r="J116" s="491" t="str">
        <f>IF(H116&lt;&gt;"",H116*VLOOKUP(F116,'Group Information'!$A$19:$B$25,2,0),"")</f>
        <v/>
      </c>
      <c r="K116" s="241"/>
      <c r="L116" s="242"/>
      <c r="M116" s="243"/>
      <c r="N116" s="237"/>
      <c r="Q116" s="156"/>
      <c r="S116" s="153"/>
      <c r="T116" s="155"/>
    </row>
    <row r="117" spans="1:20" x14ac:dyDescent="0.35">
      <c r="A117" s="237"/>
      <c r="B117" s="237"/>
      <c r="C117" s="238"/>
      <c r="D117" s="239"/>
      <c r="E117" s="239"/>
      <c r="F117" s="240"/>
      <c r="G117" s="491" t="str">
        <f t="shared" si="4"/>
        <v/>
      </c>
      <c r="H117" s="491" t="str">
        <f t="shared" si="5"/>
        <v/>
      </c>
      <c r="I117" s="491" t="str">
        <f>IF(G117&lt;&gt;"",G117*VLOOKUP(F117,'Group Information'!$A$19:$B$25,2,0),"")</f>
        <v/>
      </c>
      <c r="J117" s="491" t="str">
        <f>IF(H117&lt;&gt;"",H117*VLOOKUP(F117,'Group Information'!$A$19:$B$25,2,0),"")</f>
        <v/>
      </c>
      <c r="K117" s="241"/>
      <c r="L117" s="242"/>
      <c r="M117" s="243"/>
      <c r="N117" s="237"/>
      <c r="Q117" s="156"/>
      <c r="S117" s="153"/>
      <c r="T117" s="155"/>
    </row>
    <row r="118" spans="1:20" x14ac:dyDescent="0.35">
      <c r="A118" s="237"/>
      <c r="B118" s="237"/>
      <c r="C118" s="238"/>
      <c r="D118" s="239"/>
      <c r="E118" s="239"/>
      <c r="F118" s="240"/>
      <c r="G118" s="491" t="str">
        <f t="shared" si="4"/>
        <v/>
      </c>
      <c r="H118" s="491" t="str">
        <f t="shared" si="5"/>
        <v/>
      </c>
      <c r="I118" s="491" t="str">
        <f>IF(G118&lt;&gt;"",G118*VLOOKUP(F118,'Group Information'!$A$19:$B$25,2,0),"")</f>
        <v/>
      </c>
      <c r="J118" s="491" t="str">
        <f>IF(H118&lt;&gt;"",H118*VLOOKUP(F118,'Group Information'!$A$19:$B$25,2,0),"")</f>
        <v/>
      </c>
      <c r="K118" s="241"/>
      <c r="L118" s="242"/>
      <c r="M118" s="243"/>
      <c r="N118" s="237"/>
      <c r="Q118" s="156"/>
      <c r="S118" s="153"/>
      <c r="T118" s="155"/>
    </row>
    <row r="119" spans="1:20" x14ac:dyDescent="0.35">
      <c r="A119" s="237"/>
      <c r="B119" s="237"/>
      <c r="C119" s="238"/>
      <c r="D119" s="239"/>
      <c r="E119" s="239"/>
      <c r="F119" s="240"/>
      <c r="G119" s="491" t="str">
        <f t="shared" si="4"/>
        <v/>
      </c>
      <c r="H119" s="491" t="str">
        <f t="shared" si="5"/>
        <v/>
      </c>
      <c r="I119" s="491" t="str">
        <f>IF(G119&lt;&gt;"",G119*VLOOKUP(F119,'Group Information'!$A$19:$B$25,2,0),"")</f>
        <v/>
      </c>
      <c r="J119" s="491" t="str">
        <f>IF(H119&lt;&gt;"",H119*VLOOKUP(F119,'Group Information'!$A$19:$B$25,2,0),"")</f>
        <v/>
      </c>
      <c r="K119" s="241"/>
      <c r="L119" s="242"/>
      <c r="M119" s="243"/>
      <c r="N119" s="237"/>
      <c r="Q119" s="156"/>
      <c r="S119" s="153"/>
      <c r="T119" s="155"/>
    </row>
    <row r="120" spans="1:20" x14ac:dyDescent="0.35">
      <c r="A120" s="237"/>
      <c r="B120" s="237"/>
      <c r="C120" s="238"/>
      <c r="D120" s="239"/>
      <c r="E120" s="239"/>
      <c r="F120" s="240"/>
      <c r="G120" s="491" t="str">
        <f t="shared" si="4"/>
        <v/>
      </c>
      <c r="H120" s="491" t="str">
        <f t="shared" si="5"/>
        <v/>
      </c>
      <c r="I120" s="491" t="str">
        <f>IF(G120&lt;&gt;"",G120*VLOOKUP(F120,'Group Information'!$A$19:$B$25,2,0),"")</f>
        <v/>
      </c>
      <c r="J120" s="491" t="str">
        <f>IF(H120&lt;&gt;"",H120*VLOOKUP(F120,'Group Information'!$A$19:$B$25,2,0),"")</f>
        <v/>
      </c>
      <c r="K120" s="241"/>
      <c r="L120" s="242"/>
      <c r="M120" s="243"/>
      <c r="N120" s="237"/>
      <c r="Q120" s="156"/>
      <c r="S120" s="153"/>
      <c r="T120" s="155"/>
    </row>
    <row r="121" spans="1:20" x14ac:dyDescent="0.35">
      <c r="A121" s="237"/>
      <c r="B121" s="237"/>
      <c r="C121" s="238"/>
      <c r="D121" s="239"/>
      <c r="E121" s="239"/>
      <c r="F121" s="240"/>
      <c r="G121" s="491" t="str">
        <f t="shared" si="4"/>
        <v/>
      </c>
      <c r="H121" s="491" t="str">
        <f t="shared" si="5"/>
        <v/>
      </c>
      <c r="I121" s="491" t="str">
        <f>IF(G121&lt;&gt;"",G121*VLOOKUP(F121,'Group Information'!$A$19:$B$25,2,0),"")</f>
        <v/>
      </c>
      <c r="J121" s="491" t="str">
        <f>IF(H121&lt;&gt;"",H121*VLOOKUP(F121,'Group Information'!$A$19:$B$25,2,0),"")</f>
        <v/>
      </c>
      <c r="K121" s="241"/>
      <c r="L121" s="242"/>
      <c r="M121" s="243"/>
      <c r="N121" s="237"/>
      <c r="Q121" s="156"/>
      <c r="S121" s="153"/>
      <c r="T121" s="155"/>
    </row>
    <row r="122" spans="1:20" x14ac:dyDescent="0.35">
      <c r="A122" s="237"/>
      <c r="B122" s="237"/>
      <c r="C122" s="238"/>
      <c r="D122" s="239"/>
      <c r="E122" s="239"/>
      <c r="F122" s="240"/>
      <c r="G122" s="491" t="str">
        <f t="shared" si="4"/>
        <v/>
      </c>
      <c r="H122" s="491" t="str">
        <f t="shared" si="5"/>
        <v/>
      </c>
      <c r="I122" s="491" t="str">
        <f>IF(G122&lt;&gt;"",G122*VLOOKUP(F122,'Group Information'!$A$19:$B$25,2,0),"")</f>
        <v/>
      </c>
      <c r="J122" s="491" t="str">
        <f>IF(H122&lt;&gt;"",H122*VLOOKUP(F122,'Group Information'!$A$19:$B$25,2,0),"")</f>
        <v/>
      </c>
      <c r="K122" s="241"/>
      <c r="L122" s="242"/>
      <c r="M122" s="243"/>
      <c r="N122" s="237"/>
      <c r="Q122" s="156"/>
      <c r="S122" s="153"/>
      <c r="T122" s="155"/>
    </row>
    <row r="123" spans="1:20" x14ac:dyDescent="0.35">
      <c r="A123" s="237"/>
      <c r="B123" s="237"/>
      <c r="C123" s="238"/>
      <c r="D123" s="239"/>
      <c r="E123" s="239"/>
      <c r="F123" s="240"/>
      <c r="G123" s="491" t="str">
        <f t="shared" si="4"/>
        <v/>
      </c>
      <c r="H123" s="491" t="str">
        <f t="shared" si="5"/>
        <v/>
      </c>
      <c r="I123" s="491" t="str">
        <f>IF(G123&lt;&gt;"",G123*VLOOKUP(F123,'Group Information'!$A$19:$B$25,2,0),"")</f>
        <v/>
      </c>
      <c r="J123" s="491" t="str">
        <f>IF(H123&lt;&gt;"",H123*VLOOKUP(F123,'Group Information'!$A$19:$B$25,2,0),"")</f>
        <v/>
      </c>
      <c r="K123" s="241"/>
      <c r="L123" s="242"/>
      <c r="M123" s="243"/>
      <c r="N123" s="237"/>
      <c r="Q123" s="156"/>
      <c r="S123" s="153"/>
      <c r="T123" s="155"/>
    </row>
    <row r="124" spans="1:20" x14ac:dyDescent="0.35">
      <c r="A124" s="237"/>
      <c r="B124" s="237"/>
      <c r="C124" s="238"/>
      <c r="D124" s="239"/>
      <c r="E124" s="239"/>
      <c r="F124" s="240"/>
      <c r="G124" s="491" t="str">
        <f t="shared" si="4"/>
        <v/>
      </c>
      <c r="H124" s="491" t="str">
        <f t="shared" si="5"/>
        <v/>
      </c>
      <c r="I124" s="491" t="str">
        <f>IF(G124&lt;&gt;"",G124*VLOOKUP(F124,'Group Information'!$A$19:$B$25,2,0),"")</f>
        <v/>
      </c>
      <c r="J124" s="491" t="str">
        <f>IF(H124&lt;&gt;"",H124*VLOOKUP(F124,'Group Information'!$A$19:$B$25,2,0),"")</f>
        <v/>
      </c>
      <c r="K124" s="241"/>
      <c r="L124" s="242"/>
      <c r="M124" s="243"/>
      <c r="N124" s="237"/>
      <c r="Q124" s="156"/>
      <c r="S124" s="153"/>
      <c r="T124" s="155"/>
    </row>
    <row r="125" spans="1:20" x14ac:dyDescent="0.35">
      <c r="A125" s="237"/>
      <c r="B125" s="237"/>
      <c r="C125" s="238"/>
      <c r="D125" s="239"/>
      <c r="E125" s="239"/>
      <c r="F125" s="240"/>
      <c r="G125" s="491" t="str">
        <f t="shared" si="4"/>
        <v/>
      </c>
      <c r="H125" s="491" t="str">
        <f t="shared" si="5"/>
        <v/>
      </c>
      <c r="I125" s="491" t="str">
        <f>IF(G125&lt;&gt;"",G125*VLOOKUP(F125,'Group Information'!$A$19:$B$25,2,0),"")</f>
        <v/>
      </c>
      <c r="J125" s="491" t="str">
        <f>IF(H125&lt;&gt;"",H125*VLOOKUP(F125,'Group Information'!$A$19:$B$25,2,0),"")</f>
        <v/>
      </c>
      <c r="K125" s="241"/>
      <c r="L125" s="242"/>
      <c r="M125" s="243"/>
      <c r="N125" s="237"/>
      <c r="Q125" s="156"/>
      <c r="S125" s="153"/>
      <c r="T125" s="155"/>
    </row>
    <row r="126" spans="1:20" x14ac:dyDescent="0.35">
      <c r="A126" s="237"/>
      <c r="B126" s="237"/>
      <c r="C126" s="238"/>
      <c r="D126" s="239"/>
      <c r="E126" s="239"/>
      <c r="F126" s="240"/>
      <c r="G126" s="491" t="str">
        <f t="shared" si="4"/>
        <v/>
      </c>
      <c r="H126" s="491" t="str">
        <f t="shared" si="5"/>
        <v/>
      </c>
      <c r="I126" s="491" t="str">
        <f>IF(G126&lt;&gt;"",G126*VLOOKUP(F126,'Group Information'!$A$19:$B$25,2,0),"")</f>
        <v/>
      </c>
      <c r="J126" s="491" t="str">
        <f>IF(H126&lt;&gt;"",H126*VLOOKUP(F126,'Group Information'!$A$19:$B$25,2,0),"")</f>
        <v/>
      </c>
      <c r="K126" s="241"/>
      <c r="L126" s="242"/>
      <c r="M126" s="243"/>
      <c r="N126" s="237"/>
      <c r="Q126" s="156"/>
      <c r="S126" s="153"/>
      <c r="T126" s="155"/>
    </row>
    <row r="127" spans="1:20" x14ac:dyDescent="0.35">
      <c r="A127" s="237"/>
      <c r="B127" s="237"/>
      <c r="C127" s="238"/>
      <c r="D127" s="239"/>
      <c r="E127" s="239"/>
      <c r="F127" s="240"/>
      <c r="G127" s="491" t="str">
        <f t="shared" si="4"/>
        <v/>
      </c>
      <c r="H127" s="491" t="str">
        <f t="shared" si="5"/>
        <v/>
      </c>
      <c r="I127" s="491" t="str">
        <f>IF(G127&lt;&gt;"",G127*VLOOKUP(F127,'Group Information'!$A$19:$B$25,2,0),"")</f>
        <v/>
      </c>
      <c r="J127" s="491" t="str">
        <f>IF(H127&lt;&gt;"",H127*VLOOKUP(F127,'Group Information'!$A$19:$B$25,2,0),"")</f>
        <v/>
      </c>
      <c r="K127" s="241"/>
      <c r="L127" s="242"/>
      <c r="M127" s="243"/>
      <c r="N127" s="237"/>
      <c r="Q127" s="156"/>
      <c r="S127" s="153"/>
      <c r="T127" s="155"/>
    </row>
    <row r="128" spans="1:20" x14ac:dyDescent="0.35">
      <c r="A128" s="237"/>
      <c r="B128" s="237"/>
      <c r="C128" s="238"/>
      <c r="D128" s="239"/>
      <c r="E128" s="239"/>
      <c r="F128" s="240"/>
      <c r="G128" s="491" t="str">
        <f t="shared" si="4"/>
        <v/>
      </c>
      <c r="H128" s="491" t="str">
        <f t="shared" si="5"/>
        <v/>
      </c>
      <c r="I128" s="491" t="str">
        <f>IF(G128&lt;&gt;"",G128*VLOOKUP(F128,'Group Information'!$A$19:$B$25,2,0),"")</f>
        <v/>
      </c>
      <c r="J128" s="491" t="str">
        <f>IF(H128&lt;&gt;"",H128*VLOOKUP(F128,'Group Information'!$A$19:$B$25,2,0),"")</f>
        <v/>
      </c>
      <c r="K128" s="241"/>
      <c r="L128" s="242"/>
      <c r="M128" s="243"/>
      <c r="N128" s="237"/>
      <c r="Q128" s="156"/>
      <c r="S128" s="153"/>
      <c r="T128" s="155"/>
    </row>
    <row r="129" spans="1:20" x14ac:dyDescent="0.35">
      <c r="A129" s="237"/>
      <c r="B129" s="237"/>
      <c r="C129" s="238"/>
      <c r="D129" s="239"/>
      <c r="E129" s="239"/>
      <c r="F129" s="240"/>
      <c r="G129" s="491" t="str">
        <f t="shared" si="4"/>
        <v/>
      </c>
      <c r="H129" s="491" t="str">
        <f t="shared" si="5"/>
        <v/>
      </c>
      <c r="I129" s="491" t="str">
        <f>IF(G129&lt;&gt;"",G129*VLOOKUP(F129,'Group Information'!$A$19:$B$25,2,0),"")</f>
        <v/>
      </c>
      <c r="J129" s="491" t="str">
        <f>IF(H129&lt;&gt;"",H129*VLOOKUP(F129,'Group Information'!$A$19:$B$25,2,0),"")</f>
        <v/>
      </c>
      <c r="K129" s="241"/>
      <c r="L129" s="242"/>
      <c r="M129" s="243"/>
      <c r="N129" s="237"/>
      <c r="Q129" s="156"/>
      <c r="S129" s="153"/>
      <c r="T129" s="155"/>
    </row>
    <row r="130" spans="1:20" x14ac:dyDescent="0.35">
      <c r="A130" s="237"/>
      <c r="B130" s="237"/>
      <c r="C130" s="238"/>
      <c r="D130" s="239"/>
      <c r="E130" s="239"/>
      <c r="F130" s="240"/>
      <c r="G130" s="491" t="str">
        <f t="shared" si="4"/>
        <v/>
      </c>
      <c r="H130" s="491" t="str">
        <f t="shared" si="5"/>
        <v/>
      </c>
      <c r="I130" s="491" t="str">
        <f>IF(G130&lt;&gt;"",G130*VLOOKUP(F130,'Group Information'!$A$19:$B$25,2,0),"")</f>
        <v/>
      </c>
      <c r="J130" s="491" t="str">
        <f>IF(H130&lt;&gt;"",H130*VLOOKUP(F130,'Group Information'!$A$19:$B$25,2,0),"")</f>
        <v/>
      </c>
      <c r="K130" s="241"/>
      <c r="L130" s="242"/>
      <c r="M130" s="243"/>
      <c r="N130" s="237"/>
      <c r="Q130" s="156"/>
      <c r="S130" s="153"/>
      <c r="T130" s="155"/>
    </row>
    <row r="131" spans="1:20" x14ac:dyDescent="0.35">
      <c r="A131" s="237"/>
      <c r="B131" s="237"/>
      <c r="C131" s="238"/>
      <c r="D131" s="239"/>
      <c r="E131" s="239"/>
      <c r="F131" s="240"/>
      <c r="G131" s="491" t="str">
        <f t="shared" si="4"/>
        <v/>
      </c>
      <c r="H131" s="491" t="str">
        <f t="shared" si="5"/>
        <v/>
      </c>
      <c r="I131" s="491" t="str">
        <f>IF(G131&lt;&gt;"",G131*VLOOKUP(F131,'Group Information'!$A$19:$B$25,2,0),"")</f>
        <v/>
      </c>
      <c r="J131" s="491" t="str">
        <f>IF(H131&lt;&gt;"",H131*VLOOKUP(F131,'Group Information'!$A$19:$B$25,2,0),"")</f>
        <v/>
      </c>
      <c r="K131" s="241"/>
      <c r="L131" s="242"/>
      <c r="M131" s="243"/>
      <c r="N131" s="237"/>
      <c r="Q131" s="156"/>
      <c r="S131" s="153"/>
      <c r="T131" s="155"/>
    </row>
    <row r="132" spans="1:20" x14ac:dyDescent="0.35">
      <c r="A132" s="237"/>
      <c r="B132" s="237"/>
      <c r="C132" s="238"/>
      <c r="D132" s="239"/>
      <c r="E132" s="239"/>
      <c r="F132" s="240"/>
      <c r="G132" s="491" t="str">
        <f t="shared" si="4"/>
        <v/>
      </c>
      <c r="H132" s="491" t="str">
        <f t="shared" si="5"/>
        <v/>
      </c>
      <c r="I132" s="491" t="str">
        <f>IF(G132&lt;&gt;"",G132*VLOOKUP(F132,'Group Information'!$A$19:$B$25,2,0),"")</f>
        <v/>
      </c>
      <c r="J132" s="491" t="str">
        <f>IF(H132&lt;&gt;"",H132*VLOOKUP(F132,'Group Information'!$A$19:$B$25,2,0),"")</f>
        <v/>
      </c>
      <c r="K132" s="241"/>
      <c r="L132" s="242"/>
      <c r="M132" s="243"/>
      <c r="N132" s="237"/>
      <c r="Q132" s="156"/>
      <c r="S132" s="153"/>
      <c r="T132" s="155"/>
    </row>
    <row r="133" spans="1:20" x14ac:dyDescent="0.35">
      <c r="A133" s="237"/>
      <c r="B133" s="237"/>
      <c r="C133" s="238"/>
      <c r="D133" s="239"/>
      <c r="E133" s="239"/>
      <c r="F133" s="240"/>
      <c r="G133" s="491" t="str">
        <f t="shared" si="4"/>
        <v/>
      </c>
      <c r="H133" s="491" t="str">
        <f t="shared" si="5"/>
        <v/>
      </c>
      <c r="I133" s="491" t="str">
        <f>IF(G133&lt;&gt;"",G133*VLOOKUP(F133,'Group Information'!$A$19:$B$25,2,0),"")</f>
        <v/>
      </c>
      <c r="J133" s="491" t="str">
        <f>IF(H133&lt;&gt;"",H133*VLOOKUP(F133,'Group Information'!$A$19:$B$25,2,0),"")</f>
        <v/>
      </c>
      <c r="K133" s="241"/>
      <c r="L133" s="242"/>
      <c r="M133" s="243"/>
      <c r="N133" s="237"/>
      <c r="Q133" s="156"/>
      <c r="S133" s="153"/>
      <c r="T133" s="155"/>
    </row>
    <row r="134" spans="1:20" x14ac:dyDescent="0.35">
      <c r="A134" s="237"/>
      <c r="B134" s="237"/>
      <c r="C134" s="238"/>
      <c r="D134" s="239"/>
      <c r="E134" s="239"/>
      <c r="F134" s="240"/>
      <c r="G134" s="491" t="str">
        <f t="shared" si="4"/>
        <v/>
      </c>
      <c r="H134" s="491" t="str">
        <f t="shared" si="5"/>
        <v/>
      </c>
      <c r="I134" s="491" t="str">
        <f>IF(G134&lt;&gt;"",G134*VLOOKUP(F134,'Group Information'!$A$19:$B$25,2,0),"")</f>
        <v/>
      </c>
      <c r="J134" s="491" t="str">
        <f>IF(H134&lt;&gt;"",H134*VLOOKUP(F134,'Group Information'!$A$19:$B$25,2,0),"")</f>
        <v/>
      </c>
      <c r="K134" s="241"/>
      <c r="L134" s="242"/>
      <c r="M134" s="243"/>
      <c r="N134" s="237"/>
      <c r="Q134" s="156"/>
      <c r="S134" s="153"/>
      <c r="T134" s="155"/>
    </row>
    <row r="135" spans="1:20" x14ac:dyDescent="0.35">
      <c r="A135" s="237"/>
      <c r="B135" s="237"/>
      <c r="C135" s="238"/>
      <c r="D135" s="239"/>
      <c r="E135" s="239"/>
      <c r="F135" s="240"/>
      <c r="G135" s="491" t="str">
        <f t="shared" si="4"/>
        <v/>
      </c>
      <c r="H135" s="491" t="str">
        <f t="shared" si="5"/>
        <v/>
      </c>
      <c r="I135" s="491" t="str">
        <f>IF(G135&lt;&gt;"",G135*VLOOKUP(F135,'Group Information'!$A$19:$B$25,2,0),"")</f>
        <v/>
      </c>
      <c r="J135" s="491" t="str">
        <f>IF(H135&lt;&gt;"",H135*VLOOKUP(F135,'Group Information'!$A$19:$B$25,2,0),"")</f>
        <v/>
      </c>
      <c r="K135" s="241"/>
      <c r="L135" s="242"/>
      <c r="M135" s="243"/>
      <c r="N135" s="237"/>
      <c r="Q135" s="156"/>
      <c r="S135" s="153"/>
      <c r="T135" s="155"/>
    </row>
    <row r="136" spans="1:20" x14ac:dyDescent="0.35">
      <c r="A136" s="237"/>
      <c r="B136" s="237"/>
      <c r="C136" s="238"/>
      <c r="D136" s="239"/>
      <c r="E136" s="239"/>
      <c r="F136" s="240"/>
      <c r="G136" s="491" t="str">
        <f t="shared" si="4"/>
        <v/>
      </c>
      <c r="H136" s="491" t="str">
        <f t="shared" si="5"/>
        <v/>
      </c>
      <c r="I136" s="491" t="str">
        <f>IF(G136&lt;&gt;"",G136*VLOOKUP(F136,'Group Information'!$A$19:$B$25,2,0),"")</f>
        <v/>
      </c>
      <c r="J136" s="491" t="str">
        <f>IF(H136&lt;&gt;"",H136*VLOOKUP(F136,'Group Information'!$A$19:$B$25,2,0),"")</f>
        <v/>
      </c>
      <c r="K136" s="241"/>
      <c r="L136" s="242"/>
      <c r="M136" s="243"/>
      <c r="N136" s="237"/>
      <c r="Q136" s="156"/>
      <c r="S136" s="153"/>
      <c r="T136" s="155"/>
    </row>
    <row r="137" spans="1:20" x14ac:dyDescent="0.35">
      <c r="A137" s="237"/>
      <c r="B137" s="237"/>
      <c r="C137" s="238"/>
      <c r="D137" s="239"/>
      <c r="E137" s="239"/>
      <c r="F137" s="240"/>
      <c r="G137" s="491" t="str">
        <f t="shared" si="4"/>
        <v/>
      </c>
      <c r="H137" s="491" t="str">
        <f t="shared" si="5"/>
        <v/>
      </c>
      <c r="I137" s="491" t="str">
        <f>IF(G137&lt;&gt;"",G137*VLOOKUP(F137,'Group Information'!$A$19:$B$25,2,0),"")</f>
        <v/>
      </c>
      <c r="J137" s="491" t="str">
        <f>IF(H137&lt;&gt;"",H137*VLOOKUP(F137,'Group Information'!$A$19:$B$25,2,0),"")</f>
        <v/>
      </c>
      <c r="K137" s="241"/>
      <c r="L137" s="242"/>
      <c r="M137" s="243"/>
      <c r="N137" s="237"/>
      <c r="Q137" s="156"/>
      <c r="S137" s="153"/>
      <c r="T137" s="155"/>
    </row>
    <row r="138" spans="1:20" x14ac:dyDescent="0.35">
      <c r="A138" s="237"/>
      <c r="B138" s="237"/>
      <c r="C138" s="238"/>
      <c r="D138" s="239"/>
      <c r="E138" s="239"/>
      <c r="F138" s="240"/>
      <c r="G138" s="491" t="str">
        <f t="shared" si="4"/>
        <v/>
      </c>
      <c r="H138" s="491" t="str">
        <f t="shared" si="5"/>
        <v/>
      </c>
      <c r="I138" s="491" t="str">
        <f>IF(G138&lt;&gt;"",G138*VLOOKUP(F138,'Group Information'!$A$19:$B$25,2,0),"")</f>
        <v/>
      </c>
      <c r="J138" s="491" t="str">
        <f>IF(H138&lt;&gt;"",H138*VLOOKUP(F138,'Group Information'!$A$19:$B$25,2,0),"")</f>
        <v/>
      </c>
      <c r="K138" s="241"/>
      <c r="L138" s="242"/>
      <c r="M138" s="243"/>
      <c r="N138" s="237"/>
      <c r="Q138" s="156"/>
      <c r="S138" s="153"/>
      <c r="T138" s="155"/>
    </row>
    <row r="139" spans="1:20" x14ac:dyDescent="0.35">
      <c r="A139" s="237"/>
      <c r="B139" s="237"/>
      <c r="C139" s="238"/>
      <c r="D139" s="239"/>
      <c r="E139" s="239"/>
      <c r="F139" s="240"/>
      <c r="G139" s="491" t="str">
        <f t="shared" si="4"/>
        <v/>
      </c>
      <c r="H139" s="491" t="str">
        <f t="shared" si="5"/>
        <v/>
      </c>
      <c r="I139" s="491" t="str">
        <f>IF(G139&lt;&gt;"",G139*VLOOKUP(F139,'Group Information'!$A$19:$B$25,2,0),"")</f>
        <v/>
      </c>
      <c r="J139" s="491" t="str">
        <f>IF(H139&lt;&gt;"",H139*VLOOKUP(F139,'Group Information'!$A$19:$B$25,2,0),"")</f>
        <v/>
      </c>
      <c r="K139" s="241"/>
      <c r="L139" s="242"/>
      <c r="M139" s="243"/>
      <c r="N139" s="237"/>
      <c r="Q139" s="156"/>
      <c r="S139" s="153"/>
      <c r="T139" s="155"/>
    </row>
    <row r="140" spans="1:20" x14ac:dyDescent="0.35">
      <c r="A140" s="237"/>
      <c r="B140" s="237"/>
      <c r="C140" s="238"/>
      <c r="D140" s="239"/>
      <c r="E140" s="239"/>
      <c r="F140" s="240"/>
      <c r="G140" s="491" t="str">
        <f t="shared" si="4"/>
        <v/>
      </c>
      <c r="H140" s="491" t="str">
        <f t="shared" si="5"/>
        <v/>
      </c>
      <c r="I140" s="491" t="str">
        <f>IF(G140&lt;&gt;"",G140*VLOOKUP(F140,'Group Information'!$A$19:$B$25,2,0),"")</f>
        <v/>
      </c>
      <c r="J140" s="491" t="str">
        <f>IF(H140&lt;&gt;"",H140*VLOOKUP(F140,'Group Information'!$A$19:$B$25,2,0),"")</f>
        <v/>
      </c>
      <c r="K140" s="241"/>
      <c r="L140" s="242"/>
      <c r="M140" s="243"/>
      <c r="N140" s="237"/>
      <c r="Q140" s="156"/>
      <c r="S140" s="153"/>
      <c r="T140" s="155"/>
    </row>
    <row r="141" spans="1:20" x14ac:dyDescent="0.35">
      <c r="A141" s="237"/>
      <c r="B141" s="237"/>
      <c r="C141" s="238"/>
      <c r="D141" s="239"/>
      <c r="E141" s="239"/>
      <c r="F141" s="240"/>
      <c r="G141" s="491" t="str">
        <f t="shared" si="4"/>
        <v/>
      </c>
      <c r="H141" s="491" t="str">
        <f t="shared" si="5"/>
        <v/>
      </c>
      <c r="I141" s="491" t="str">
        <f>IF(G141&lt;&gt;"",G141*VLOOKUP(F141,'Group Information'!$A$19:$B$25,2,0),"")</f>
        <v/>
      </c>
      <c r="J141" s="491" t="str">
        <f>IF(H141&lt;&gt;"",H141*VLOOKUP(F141,'Group Information'!$A$19:$B$25,2,0),"")</f>
        <v/>
      </c>
      <c r="K141" s="241"/>
      <c r="L141" s="242"/>
      <c r="M141" s="243"/>
      <c r="N141" s="237"/>
      <c r="Q141" s="156"/>
      <c r="S141" s="153"/>
      <c r="T141" s="155"/>
    </row>
    <row r="142" spans="1:20" x14ac:dyDescent="0.35">
      <c r="A142" s="237"/>
      <c r="B142" s="237"/>
      <c r="C142" s="238"/>
      <c r="D142" s="239"/>
      <c r="E142" s="239"/>
      <c r="F142" s="240"/>
      <c r="G142" s="491" t="str">
        <f t="shared" si="4"/>
        <v/>
      </c>
      <c r="H142" s="491" t="str">
        <f t="shared" si="5"/>
        <v/>
      </c>
      <c r="I142" s="491" t="str">
        <f>IF(G142&lt;&gt;"",G142*VLOOKUP(F142,'Group Information'!$A$19:$B$25,2,0),"")</f>
        <v/>
      </c>
      <c r="J142" s="491" t="str">
        <f>IF(H142&lt;&gt;"",H142*VLOOKUP(F142,'Group Information'!$A$19:$B$25,2,0),"")</f>
        <v/>
      </c>
      <c r="K142" s="241"/>
      <c r="L142" s="242"/>
      <c r="M142" s="243"/>
      <c r="N142" s="237"/>
      <c r="Q142" s="156"/>
      <c r="S142" s="153"/>
      <c r="T142" s="155"/>
    </row>
    <row r="143" spans="1:20" x14ac:dyDescent="0.35">
      <c r="A143" s="237"/>
      <c r="B143" s="237"/>
      <c r="C143" s="238"/>
      <c r="D143" s="239"/>
      <c r="E143" s="239"/>
      <c r="F143" s="240"/>
      <c r="G143" s="491" t="str">
        <f t="shared" si="4"/>
        <v/>
      </c>
      <c r="H143" s="491" t="str">
        <f t="shared" si="5"/>
        <v/>
      </c>
      <c r="I143" s="491" t="str">
        <f>IF(G143&lt;&gt;"",G143*VLOOKUP(F143,'Group Information'!$A$19:$B$25,2,0),"")</f>
        <v/>
      </c>
      <c r="J143" s="491" t="str">
        <f>IF(H143&lt;&gt;"",H143*VLOOKUP(F143,'Group Information'!$A$19:$B$25,2,0),"")</f>
        <v/>
      </c>
      <c r="K143" s="241"/>
      <c r="L143" s="242"/>
      <c r="M143" s="243"/>
      <c r="N143" s="237"/>
      <c r="Q143" s="156"/>
      <c r="S143" s="153"/>
      <c r="T143" s="155"/>
    </row>
    <row r="144" spans="1:20" x14ac:dyDescent="0.35">
      <c r="A144" s="237"/>
      <c r="B144" s="237"/>
      <c r="C144" s="238"/>
      <c r="D144" s="239"/>
      <c r="E144" s="239"/>
      <c r="F144" s="240"/>
      <c r="G144" s="491" t="str">
        <f t="shared" ref="G144:G192" si="6">IF(D144&lt;&gt;"",C144*D144,"")</f>
        <v/>
      </c>
      <c r="H144" s="491" t="str">
        <f t="shared" ref="H144:H192" si="7">IF(D144&lt;&gt;"",G144+E144,"")</f>
        <v/>
      </c>
      <c r="I144" s="491" t="str">
        <f>IF(G144&lt;&gt;"",G144*VLOOKUP(F144,'Group Information'!$A$19:$B$25,2,0),"")</f>
        <v/>
      </c>
      <c r="J144" s="491" t="str">
        <f>IF(H144&lt;&gt;"",H144*VLOOKUP(F144,'Group Information'!$A$19:$B$25,2,0),"")</f>
        <v/>
      </c>
      <c r="K144" s="241"/>
      <c r="L144" s="242"/>
      <c r="M144" s="243"/>
      <c r="N144" s="237"/>
      <c r="Q144" s="156"/>
      <c r="S144" s="153"/>
      <c r="T144" s="155"/>
    </row>
    <row r="145" spans="1:20" x14ac:dyDescent="0.35">
      <c r="A145" s="237"/>
      <c r="B145" s="237"/>
      <c r="C145" s="238"/>
      <c r="D145" s="239"/>
      <c r="E145" s="239"/>
      <c r="F145" s="240"/>
      <c r="G145" s="491" t="str">
        <f t="shared" si="6"/>
        <v/>
      </c>
      <c r="H145" s="491" t="str">
        <f t="shared" si="7"/>
        <v/>
      </c>
      <c r="I145" s="491" t="str">
        <f>IF(G145&lt;&gt;"",G145*VLOOKUP(F145,'Group Information'!$A$19:$B$25,2,0),"")</f>
        <v/>
      </c>
      <c r="J145" s="491" t="str">
        <f>IF(H145&lt;&gt;"",H145*VLOOKUP(F145,'Group Information'!$A$19:$B$25,2,0),"")</f>
        <v/>
      </c>
      <c r="K145" s="241"/>
      <c r="L145" s="242"/>
      <c r="M145" s="243"/>
      <c r="N145" s="237"/>
      <c r="Q145" s="156"/>
      <c r="S145" s="153"/>
      <c r="T145" s="155"/>
    </row>
    <row r="146" spans="1:20" x14ac:dyDescent="0.35">
      <c r="A146" s="237"/>
      <c r="B146" s="237"/>
      <c r="C146" s="238"/>
      <c r="D146" s="239"/>
      <c r="E146" s="239"/>
      <c r="F146" s="240"/>
      <c r="G146" s="491" t="str">
        <f t="shared" si="6"/>
        <v/>
      </c>
      <c r="H146" s="491" t="str">
        <f t="shared" si="7"/>
        <v/>
      </c>
      <c r="I146" s="491" t="str">
        <f>IF(G146&lt;&gt;"",G146*VLOOKUP(F146,'Group Information'!$A$19:$B$25,2,0),"")</f>
        <v/>
      </c>
      <c r="J146" s="491" t="str">
        <f>IF(H146&lt;&gt;"",H146*VLOOKUP(F146,'Group Information'!$A$19:$B$25,2,0),"")</f>
        <v/>
      </c>
      <c r="K146" s="241"/>
      <c r="L146" s="242"/>
      <c r="M146" s="243"/>
      <c r="N146" s="237"/>
      <c r="Q146" s="156"/>
      <c r="S146" s="153"/>
      <c r="T146" s="155"/>
    </row>
    <row r="147" spans="1:20" x14ac:dyDescent="0.35">
      <c r="A147" s="237"/>
      <c r="B147" s="237"/>
      <c r="C147" s="238"/>
      <c r="D147" s="239"/>
      <c r="E147" s="239"/>
      <c r="F147" s="240"/>
      <c r="G147" s="491" t="str">
        <f t="shared" si="6"/>
        <v/>
      </c>
      <c r="H147" s="491" t="str">
        <f t="shared" si="7"/>
        <v/>
      </c>
      <c r="I147" s="491" t="str">
        <f>IF(G147&lt;&gt;"",G147*VLOOKUP(F147,'Group Information'!$A$19:$B$25,2,0),"")</f>
        <v/>
      </c>
      <c r="J147" s="491" t="str">
        <f>IF(H147&lt;&gt;"",H147*VLOOKUP(F147,'Group Information'!$A$19:$B$25,2,0),"")</f>
        <v/>
      </c>
      <c r="K147" s="241"/>
      <c r="L147" s="242"/>
      <c r="M147" s="243"/>
      <c r="N147" s="237"/>
      <c r="Q147" s="156"/>
      <c r="S147" s="153"/>
      <c r="T147" s="155"/>
    </row>
    <row r="148" spans="1:20" x14ac:dyDescent="0.35">
      <c r="A148" s="237"/>
      <c r="B148" s="237"/>
      <c r="C148" s="238"/>
      <c r="D148" s="239"/>
      <c r="E148" s="239"/>
      <c r="F148" s="240"/>
      <c r="G148" s="491" t="str">
        <f t="shared" si="6"/>
        <v/>
      </c>
      <c r="H148" s="491" t="str">
        <f t="shared" si="7"/>
        <v/>
      </c>
      <c r="I148" s="491" t="str">
        <f>IF(G148&lt;&gt;"",G148*VLOOKUP(F148,'Group Information'!$A$19:$B$25,2,0),"")</f>
        <v/>
      </c>
      <c r="J148" s="491" t="str">
        <f>IF(H148&lt;&gt;"",H148*VLOOKUP(F148,'Group Information'!$A$19:$B$25,2,0),"")</f>
        <v/>
      </c>
      <c r="K148" s="241"/>
      <c r="L148" s="242"/>
      <c r="M148" s="243"/>
      <c r="N148" s="237"/>
      <c r="Q148" s="156"/>
      <c r="S148" s="153"/>
      <c r="T148" s="155"/>
    </row>
    <row r="149" spans="1:20" x14ac:dyDescent="0.35">
      <c r="A149" s="237"/>
      <c r="B149" s="237"/>
      <c r="C149" s="238"/>
      <c r="D149" s="239"/>
      <c r="E149" s="239"/>
      <c r="F149" s="240"/>
      <c r="G149" s="491" t="str">
        <f t="shared" si="6"/>
        <v/>
      </c>
      <c r="H149" s="491" t="str">
        <f t="shared" si="7"/>
        <v/>
      </c>
      <c r="I149" s="491" t="str">
        <f>IF(G149&lt;&gt;"",G149*VLOOKUP(F149,'Group Information'!$A$19:$B$25,2,0),"")</f>
        <v/>
      </c>
      <c r="J149" s="491" t="str">
        <f>IF(H149&lt;&gt;"",H149*VLOOKUP(F149,'Group Information'!$A$19:$B$25,2,0),"")</f>
        <v/>
      </c>
      <c r="K149" s="241"/>
      <c r="L149" s="242"/>
      <c r="M149" s="243"/>
      <c r="N149" s="237"/>
      <c r="Q149" s="156"/>
      <c r="S149" s="153"/>
      <c r="T149" s="155"/>
    </row>
    <row r="150" spans="1:20" x14ac:dyDescent="0.35">
      <c r="A150" s="237"/>
      <c r="B150" s="237"/>
      <c r="C150" s="238"/>
      <c r="D150" s="239"/>
      <c r="E150" s="239"/>
      <c r="F150" s="240"/>
      <c r="G150" s="491" t="str">
        <f t="shared" si="6"/>
        <v/>
      </c>
      <c r="H150" s="491" t="str">
        <f t="shared" si="7"/>
        <v/>
      </c>
      <c r="I150" s="491" t="str">
        <f>IF(G150&lt;&gt;"",G150*VLOOKUP(F150,'Group Information'!$A$19:$B$25,2,0),"")</f>
        <v/>
      </c>
      <c r="J150" s="491" t="str">
        <f>IF(H150&lt;&gt;"",H150*VLOOKUP(F150,'Group Information'!$A$19:$B$25,2,0),"")</f>
        <v/>
      </c>
      <c r="K150" s="241"/>
      <c r="L150" s="242"/>
      <c r="M150" s="243"/>
      <c r="N150" s="237"/>
      <c r="Q150" s="156"/>
      <c r="S150" s="153"/>
      <c r="T150" s="155"/>
    </row>
    <row r="151" spans="1:20" x14ac:dyDescent="0.35">
      <c r="A151" s="237"/>
      <c r="B151" s="237"/>
      <c r="C151" s="238"/>
      <c r="D151" s="239"/>
      <c r="E151" s="239"/>
      <c r="F151" s="240"/>
      <c r="G151" s="491" t="str">
        <f t="shared" si="6"/>
        <v/>
      </c>
      <c r="H151" s="491" t="str">
        <f t="shared" si="7"/>
        <v/>
      </c>
      <c r="I151" s="491" t="str">
        <f>IF(G151&lt;&gt;"",G151*VLOOKUP(F151,'Group Information'!$A$19:$B$25,2,0),"")</f>
        <v/>
      </c>
      <c r="J151" s="491" t="str">
        <f>IF(H151&lt;&gt;"",H151*VLOOKUP(F151,'Group Information'!$A$19:$B$25,2,0),"")</f>
        <v/>
      </c>
      <c r="K151" s="241"/>
      <c r="L151" s="242"/>
      <c r="M151" s="243"/>
      <c r="N151" s="237"/>
      <c r="Q151" s="156"/>
      <c r="S151" s="153"/>
      <c r="T151" s="155"/>
    </row>
    <row r="152" spans="1:20" x14ac:dyDescent="0.35">
      <c r="A152" s="237"/>
      <c r="B152" s="237"/>
      <c r="C152" s="238"/>
      <c r="D152" s="239"/>
      <c r="E152" s="239"/>
      <c r="F152" s="240"/>
      <c r="G152" s="491" t="str">
        <f t="shared" si="6"/>
        <v/>
      </c>
      <c r="H152" s="491" t="str">
        <f t="shared" si="7"/>
        <v/>
      </c>
      <c r="I152" s="491" t="str">
        <f>IF(G152&lt;&gt;"",G152*VLOOKUP(F152,'Group Information'!$A$19:$B$25,2,0),"")</f>
        <v/>
      </c>
      <c r="J152" s="491" t="str">
        <f>IF(H152&lt;&gt;"",H152*VLOOKUP(F152,'Group Information'!$A$19:$B$25,2,0),"")</f>
        <v/>
      </c>
      <c r="K152" s="241"/>
      <c r="L152" s="242"/>
      <c r="M152" s="243"/>
      <c r="N152" s="237"/>
      <c r="Q152" s="156"/>
      <c r="S152" s="153"/>
      <c r="T152" s="155"/>
    </row>
    <row r="153" spans="1:20" x14ac:dyDescent="0.35">
      <c r="A153" s="237"/>
      <c r="B153" s="237"/>
      <c r="C153" s="238"/>
      <c r="D153" s="239"/>
      <c r="E153" s="239"/>
      <c r="F153" s="240"/>
      <c r="G153" s="491" t="str">
        <f t="shared" si="6"/>
        <v/>
      </c>
      <c r="H153" s="491" t="str">
        <f t="shared" si="7"/>
        <v/>
      </c>
      <c r="I153" s="491" t="str">
        <f>IF(G153&lt;&gt;"",G153*VLOOKUP(F153,'Group Information'!$A$19:$B$25,2,0),"")</f>
        <v/>
      </c>
      <c r="J153" s="491" t="str">
        <f>IF(H153&lt;&gt;"",H153*VLOOKUP(F153,'Group Information'!$A$19:$B$25,2,0),"")</f>
        <v/>
      </c>
      <c r="K153" s="241"/>
      <c r="L153" s="242"/>
      <c r="M153" s="243"/>
      <c r="N153" s="237"/>
      <c r="Q153" s="156"/>
      <c r="S153" s="153"/>
      <c r="T153" s="155"/>
    </row>
    <row r="154" spans="1:20" x14ac:dyDescent="0.35">
      <c r="A154" s="237"/>
      <c r="B154" s="237"/>
      <c r="C154" s="238"/>
      <c r="D154" s="239"/>
      <c r="E154" s="239"/>
      <c r="F154" s="240"/>
      <c r="G154" s="491" t="str">
        <f t="shared" si="6"/>
        <v/>
      </c>
      <c r="H154" s="491" t="str">
        <f t="shared" si="7"/>
        <v/>
      </c>
      <c r="I154" s="491" t="str">
        <f>IF(G154&lt;&gt;"",G154*VLOOKUP(F154,'Group Information'!$A$19:$B$25,2,0),"")</f>
        <v/>
      </c>
      <c r="J154" s="491" t="str">
        <f>IF(H154&lt;&gt;"",H154*VLOOKUP(F154,'Group Information'!$A$19:$B$25,2,0),"")</f>
        <v/>
      </c>
      <c r="K154" s="241"/>
      <c r="L154" s="242"/>
      <c r="M154" s="243"/>
      <c r="N154" s="237"/>
      <c r="Q154" s="156"/>
      <c r="S154" s="153"/>
      <c r="T154" s="155"/>
    </row>
    <row r="155" spans="1:20" x14ac:dyDescent="0.35">
      <c r="A155" s="237"/>
      <c r="B155" s="237"/>
      <c r="C155" s="238"/>
      <c r="D155" s="239"/>
      <c r="E155" s="239"/>
      <c r="F155" s="240"/>
      <c r="G155" s="491" t="str">
        <f t="shared" si="6"/>
        <v/>
      </c>
      <c r="H155" s="491" t="str">
        <f t="shared" si="7"/>
        <v/>
      </c>
      <c r="I155" s="491" t="str">
        <f>IF(G155&lt;&gt;"",G155*VLOOKUP(F155,'Group Information'!$A$19:$B$25,2,0),"")</f>
        <v/>
      </c>
      <c r="J155" s="491" t="str">
        <f>IF(H155&lt;&gt;"",H155*VLOOKUP(F155,'Group Information'!$A$19:$B$25,2,0),"")</f>
        <v/>
      </c>
      <c r="K155" s="241"/>
      <c r="L155" s="242"/>
      <c r="M155" s="243"/>
      <c r="N155" s="237"/>
      <c r="Q155" s="156"/>
      <c r="S155" s="153"/>
      <c r="T155" s="155"/>
    </row>
    <row r="156" spans="1:20" x14ac:dyDescent="0.35">
      <c r="A156" s="237"/>
      <c r="B156" s="237"/>
      <c r="C156" s="238"/>
      <c r="D156" s="239"/>
      <c r="E156" s="239"/>
      <c r="F156" s="240"/>
      <c r="G156" s="491" t="str">
        <f t="shared" si="6"/>
        <v/>
      </c>
      <c r="H156" s="491" t="str">
        <f t="shared" si="7"/>
        <v/>
      </c>
      <c r="I156" s="491" t="str">
        <f>IF(G156&lt;&gt;"",G156*VLOOKUP(F156,'Group Information'!$A$19:$B$25,2,0),"")</f>
        <v/>
      </c>
      <c r="J156" s="491" t="str">
        <f>IF(H156&lt;&gt;"",H156*VLOOKUP(F156,'Group Information'!$A$19:$B$25,2,0),"")</f>
        <v/>
      </c>
      <c r="K156" s="241"/>
      <c r="L156" s="242"/>
      <c r="M156" s="243"/>
      <c r="N156" s="237"/>
      <c r="Q156" s="156"/>
      <c r="S156" s="153"/>
      <c r="T156" s="155"/>
    </row>
    <row r="157" spans="1:20" x14ac:dyDescent="0.35">
      <c r="A157" s="237"/>
      <c r="B157" s="237"/>
      <c r="C157" s="238"/>
      <c r="D157" s="239"/>
      <c r="E157" s="239"/>
      <c r="F157" s="240"/>
      <c r="G157" s="491" t="str">
        <f t="shared" si="6"/>
        <v/>
      </c>
      <c r="H157" s="491" t="str">
        <f t="shared" si="7"/>
        <v/>
      </c>
      <c r="I157" s="491" t="str">
        <f>IF(G157&lt;&gt;"",G157*VLOOKUP(F157,'Group Information'!$A$19:$B$25,2,0),"")</f>
        <v/>
      </c>
      <c r="J157" s="491" t="str">
        <f>IF(H157&lt;&gt;"",H157*VLOOKUP(F157,'Group Information'!$A$19:$B$25,2,0),"")</f>
        <v/>
      </c>
      <c r="K157" s="241"/>
      <c r="L157" s="242"/>
      <c r="M157" s="243"/>
      <c r="N157" s="237"/>
      <c r="Q157" s="156"/>
      <c r="S157" s="153"/>
      <c r="T157" s="155"/>
    </row>
    <row r="158" spans="1:20" x14ac:dyDescent="0.35">
      <c r="A158" s="237"/>
      <c r="B158" s="237"/>
      <c r="C158" s="238"/>
      <c r="D158" s="239"/>
      <c r="E158" s="239"/>
      <c r="F158" s="240"/>
      <c r="G158" s="491" t="str">
        <f t="shared" si="6"/>
        <v/>
      </c>
      <c r="H158" s="491" t="str">
        <f t="shared" si="7"/>
        <v/>
      </c>
      <c r="I158" s="491" t="str">
        <f>IF(G158&lt;&gt;"",G158*VLOOKUP(F158,'Group Information'!$A$19:$B$25,2,0),"")</f>
        <v/>
      </c>
      <c r="J158" s="491" t="str">
        <f>IF(H158&lt;&gt;"",H158*VLOOKUP(F158,'Group Information'!$A$19:$B$25,2,0),"")</f>
        <v/>
      </c>
      <c r="K158" s="241"/>
      <c r="L158" s="242"/>
      <c r="M158" s="243"/>
      <c r="N158" s="237"/>
      <c r="Q158" s="156"/>
      <c r="S158" s="153"/>
      <c r="T158" s="155"/>
    </row>
    <row r="159" spans="1:20" x14ac:dyDescent="0.35">
      <c r="A159" s="237"/>
      <c r="B159" s="237"/>
      <c r="C159" s="238"/>
      <c r="D159" s="239"/>
      <c r="E159" s="239"/>
      <c r="F159" s="240"/>
      <c r="G159" s="491" t="str">
        <f t="shared" si="6"/>
        <v/>
      </c>
      <c r="H159" s="491" t="str">
        <f t="shared" si="7"/>
        <v/>
      </c>
      <c r="I159" s="491" t="str">
        <f>IF(G159&lt;&gt;"",G159*VLOOKUP(F159,'Group Information'!$A$19:$B$25,2,0),"")</f>
        <v/>
      </c>
      <c r="J159" s="491" t="str">
        <f>IF(H159&lt;&gt;"",H159*VLOOKUP(F159,'Group Information'!$A$19:$B$25,2,0),"")</f>
        <v/>
      </c>
      <c r="K159" s="241"/>
      <c r="L159" s="242"/>
      <c r="M159" s="243"/>
      <c r="N159" s="237"/>
      <c r="Q159" s="156"/>
      <c r="S159" s="153"/>
      <c r="T159" s="155"/>
    </row>
    <row r="160" spans="1:20" x14ac:dyDescent="0.35">
      <c r="A160" s="237"/>
      <c r="B160" s="237"/>
      <c r="C160" s="238"/>
      <c r="D160" s="239"/>
      <c r="E160" s="239"/>
      <c r="F160" s="240"/>
      <c r="G160" s="491" t="str">
        <f t="shared" si="6"/>
        <v/>
      </c>
      <c r="H160" s="491" t="str">
        <f t="shared" si="7"/>
        <v/>
      </c>
      <c r="I160" s="491" t="str">
        <f>IF(G160&lt;&gt;"",G160*VLOOKUP(F160,'Group Information'!$A$19:$B$25,2,0),"")</f>
        <v/>
      </c>
      <c r="J160" s="491" t="str">
        <f>IF(H160&lt;&gt;"",H160*VLOOKUP(F160,'Group Information'!$A$19:$B$25,2,0),"")</f>
        <v/>
      </c>
      <c r="K160" s="241"/>
      <c r="L160" s="242"/>
      <c r="M160" s="243"/>
      <c r="N160" s="237"/>
      <c r="Q160" s="156"/>
      <c r="S160" s="153"/>
      <c r="T160" s="155"/>
    </row>
    <row r="161" spans="1:20" x14ac:dyDescent="0.35">
      <c r="A161" s="237"/>
      <c r="B161" s="237"/>
      <c r="C161" s="238"/>
      <c r="D161" s="239"/>
      <c r="E161" s="239"/>
      <c r="F161" s="240"/>
      <c r="G161" s="491" t="str">
        <f t="shared" si="6"/>
        <v/>
      </c>
      <c r="H161" s="491" t="str">
        <f t="shared" si="7"/>
        <v/>
      </c>
      <c r="I161" s="491" t="str">
        <f>IF(G161&lt;&gt;"",G161*VLOOKUP(F161,'Group Information'!$A$19:$B$25,2,0),"")</f>
        <v/>
      </c>
      <c r="J161" s="491" t="str">
        <f>IF(H161&lt;&gt;"",H161*VLOOKUP(F161,'Group Information'!$A$19:$B$25,2,0),"")</f>
        <v/>
      </c>
      <c r="K161" s="241"/>
      <c r="L161" s="242"/>
      <c r="M161" s="243"/>
      <c r="N161" s="237"/>
      <c r="Q161" s="156"/>
      <c r="S161" s="153"/>
      <c r="T161" s="155"/>
    </row>
    <row r="162" spans="1:20" x14ac:dyDescent="0.35">
      <c r="A162" s="237"/>
      <c r="B162" s="237"/>
      <c r="C162" s="238"/>
      <c r="D162" s="239"/>
      <c r="E162" s="239"/>
      <c r="F162" s="240"/>
      <c r="G162" s="491" t="str">
        <f t="shared" si="6"/>
        <v/>
      </c>
      <c r="H162" s="491" t="str">
        <f t="shared" si="7"/>
        <v/>
      </c>
      <c r="I162" s="491" t="str">
        <f>IF(G162&lt;&gt;"",G162*VLOOKUP(F162,'Group Information'!$A$19:$B$25,2,0),"")</f>
        <v/>
      </c>
      <c r="J162" s="491" t="str">
        <f>IF(H162&lt;&gt;"",H162*VLOOKUP(F162,'Group Information'!$A$19:$B$25,2,0),"")</f>
        <v/>
      </c>
      <c r="K162" s="241"/>
      <c r="L162" s="242"/>
      <c r="M162" s="243"/>
      <c r="N162" s="237"/>
      <c r="Q162" s="156"/>
      <c r="S162" s="153"/>
      <c r="T162" s="155"/>
    </row>
    <row r="163" spans="1:20" x14ac:dyDescent="0.35">
      <c r="A163" s="237"/>
      <c r="B163" s="237"/>
      <c r="C163" s="238"/>
      <c r="D163" s="239"/>
      <c r="E163" s="239"/>
      <c r="F163" s="240"/>
      <c r="G163" s="491" t="str">
        <f t="shared" si="6"/>
        <v/>
      </c>
      <c r="H163" s="491" t="str">
        <f t="shared" si="7"/>
        <v/>
      </c>
      <c r="I163" s="491" t="str">
        <f>IF(G163&lt;&gt;"",G163*VLOOKUP(F163,'Group Information'!$A$19:$B$25,2,0),"")</f>
        <v/>
      </c>
      <c r="J163" s="491" t="str">
        <f>IF(H163&lt;&gt;"",H163*VLOOKUP(F163,'Group Information'!$A$19:$B$25,2,0),"")</f>
        <v/>
      </c>
      <c r="K163" s="241"/>
      <c r="L163" s="242"/>
      <c r="M163" s="243"/>
      <c r="N163" s="237"/>
      <c r="Q163" s="156"/>
      <c r="S163" s="153"/>
      <c r="T163" s="155"/>
    </row>
    <row r="164" spans="1:20" x14ac:dyDescent="0.35">
      <c r="A164" s="237"/>
      <c r="B164" s="237"/>
      <c r="C164" s="238"/>
      <c r="D164" s="239"/>
      <c r="E164" s="239"/>
      <c r="F164" s="240"/>
      <c r="G164" s="491" t="str">
        <f t="shared" si="6"/>
        <v/>
      </c>
      <c r="H164" s="491" t="str">
        <f t="shared" si="7"/>
        <v/>
      </c>
      <c r="I164" s="491" t="str">
        <f>IF(G164&lt;&gt;"",G164*VLOOKUP(F164,'Group Information'!$A$19:$B$25,2,0),"")</f>
        <v/>
      </c>
      <c r="J164" s="491" t="str">
        <f>IF(H164&lt;&gt;"",H164*VLOOKUP(F164,'Group Information'!$A$19:$B$25,2,0),"")</f>
        <v/>
      </c>
      <c r="K164" s="241"/>
      <c r="L164" s="242"/>
      <c r="M164" s="243"/>
      <c r="N164" s="237"/>
      <c r="Q164" s="156"/>
      <c r="S164" s="153"/>
      <c r="T164" s="155"/>
    </row>
    <row r="165" spans="1:20" x14ac:dyDescent="0.35">
      <c r="A165" s="237"/>
      <c r="B165" s="237"/>
      <c r="C165" s="238"/>
      <c r="D165" s="239"/>
      <c r="E165" s="239"/>
      <c r="F165" s="240"/>
      <c r="G165" s="491" t="str">
        <f t="shared" si="6"/>
        <v/>
      </c>
      <c r="H165" s="491" t="str">
        <f t="shared" si="7"/>
        <v/>
      </c>
      <c r="I165" s="491" t="str">
        <f>IF(G165&lt;&gt;"",G165*VLOOKUP(F165,'Group Information'!$A$19:$B$25,2,0),"")</f>
        <v/>
      </c>
      <c r="J165" s="491" t="str">
        <f>IF(H165&lt;&gt;"",H165*VLOOKUP(F165,'Group Information'!$A$19:$B$25,2,0),"")</f>
        <v/>
      </c>
      <c r="K165" s="241"/>
      <c r="L165" s="242"/>
      <c r="M165" s="243"/>
      <c r="N165" s="237"/>
      <c r="Q165" s="156"/>
      <c r="S165" s="153"/>
      <c r="T165" s="155"/>
    </row>
    <row r="166" spans="1:20" x14ac:dyDescent="0.35">
      <c r="A166" s="237"/>
      <c r="B166" s="237"/>
      <c r="C166" s="238"/>
      <c r="D166" s="239"/>
      <c r="E166" s="239"/>
      <c r="F166" s="240"/>
      <c r="G166" s="491" t="str">
        <f t="shared" si="6"/>
        <v/>
      </c>
      <c r="H166" s="491" t="str">
        <f t="shared" si="7"/>
        <v/>
      </c>
      <c r="I166" s="491" t="str">
        <f>IF(G166&lt;&gt;"",G166*VLOOKUP(F166,'Group Information'!$A$19:$B$25,2,0),"")</f>
        <v/>
      </c>
      <c r="J166" s="491" t="str">
        <f>IF(H166&lt;&gt;"",H166*VLOOKUP(F166,'Group Information'!$A$19:$B$25,2,0),"")</f>
        <v/>
      </c>
      <c r="K166" s="241"/>
      <c r="L166" s="242"/>
      <c r="M166" s="243"/>
      <c r="N166" s="237"/>
      <c r="Q166" s="156"/>
      <c r="S166" s="153"/>
      <c r="T166" s="155"/>
    </row>
    <row r="167" spans="1:20" x14ac:dyDescent="0.35">
      <c r="A167" s="237"/>
      <c r="B167" s="237"/>
      <c r="C167" s="238"/>
      <c r="D167" s="239"/>
      <c r="E167" s="239"/>
      <c r="F167" s="240"/>
      <c r="G167" s="491" t="str">
        <f t="shared" si="6"/>
        <v/>
      </c>
      <c r="H167" s="491" t="str">
        <f t="shared" si="7"/>
        <v/>
      </c>
      <c r="I167" s="491" t="str">
        <f>IF(G167&lt;&gt;"",G167*VLOOKUP(F167,'Group Information'!$A$19:$B$25,2,0),"")</f>
        <v/>
      </c>
      <c r="J167" s="491" t="str">
        <f>IF(H167&lt;&gt;"",H167*VLOOKUP(F167,'Group Information'!$A$19:$B$25,2,0),"")</f>
        <v/>
      </c>
      <c r="K167" s="241"/>
      <c r="L167" s="242"/>
      <c r="M167" s="243"/>
      <c r="N167" s="237"/>
      <c r="Q167" s="156"/>
      <c r="S167" s="153"/>
      <c r="T167" s="155"/>
    </row>
    <row r="168" spans="1:20" x14ac:dyDescent="0.35">
      <c r="A168" s="237"/>
      <c r="B168" s="237"/>
      <c r="C168" s="238"/>
      <c r="D168" s="239"/>
      <c r="E168" s="239"/>
      <c r="F168" s="240"/>
      <c r="G168" s="491" t="str">
        <f t="shared" si="6"/>
        <v/>
      </c>
      <c r="H168" s="491" t="str">
        <f t="shared" si="7"/>
        <v/>
      </c>
      <c r="I168" s="491" t="str">
        <f>IF(G168&lt;&gt;"",G168*VLOOKUP(F168,'Group Information'!$A$19:$B$25,2,0),"")</f>
        <v/>
      </c>
      <c r="J168" s="491" t="str">
        <f>IF(H168&lt;&gt;"",H168*VLOOKUP(F168,'Group Information'!$A$19:$B$25,2,0),"")</f>
        <v/>
      </c>
      <c r="K168" s="241"/>
      <c r="L168" s="242"/>
      <c r="M168" s="243"/>
      <c r="N168" s="237"/>
      <c r="Q168" s="156"/>
      <c r="S168" s="153"/>
      <c r="T168" s="155"/>
    </row>
    <row r="169" spans="1:20" x14ac:dyDescent="0.35">
      <c r="A169" s="237"/>
      <c r="B169" s="237"/>
      <c r="C169" s="238"/>
      <c r="D169" s="239"/>
      <c r="E169" s="239"/>
      <c r="F169" s="240"/>
      <c r="G169" s="491" t="str">
        <f t="shared" si="6"/>
        <v/>
      </c>
      <c r="H169" s="491" t="str">
        <f t="shared" si="7"/>
        <v/>
      </c>
      <c r="I169" s="491" t="str">
        <f>IF(G169&lt;&gt;"",G169*VLOOKUP(F169,'Group Information'!$A$19:$B$25,2,0),"")</f>
        <v/>
      </c>
      <c r="J169" s="491" t="str">
        <f>IF(H169&lt;&gt;"",H169*VLOOKUP(F169,'Group Information'!$A$19:$B$25,2,0),"")</f>
        <v/>
      </c>
      <c r="K169" s="241"/>
      <c r="L169" s="242"/>
      <c r="M169" s="243"/>
      <c r="N169" s="237"/>
      <c r="Q169" s="156"/>
      <c r="S169" s="153"/>
      <c r="T169" s="155"/>
    </row>
    <row r="170" spans="1:20" x14ac:dyDescent="0.35">
      <c r="A170" s="237"/>
      <c r="B170" s="237"/>
      <c r="C170" s="238"/>
      <c r="D170" s="239"/>
      <c r="E170" s="239"/>
      <c r="F170" s="240"/>
      <c r="G170" s="491" t="str">
        <f t="shared" si="6"/>
        <v/>
      </c>
      <c r="H170" s="491" t="str">
        <f t="shared" si="7"/>
        <v/>
      </c>
      <c r="I170" s="491" t="str">
        <f>IF(G170&lt;&gt;"",G170*VLOOKUP(F170,'Group Information'!$A$19:$B$25,2,0),"")</f>
        <v/>
      </c>
      <c r="J170" s="491" t="str">
        <f>IF(H170&lt;&gt;"",H170*VLOOKUP(F170,'Group Information'!$A$19:$B$25,2,0),"")</f>
        <v/>
      </c>
      <c r="K170" s="241"/>
      <c r="L170" s="242"/>
      <c r="M170" s="243"/>
      <c r="N170" s="237"/>
      <c r="Q170" s="156"/>
      <c r="S170" s="153"/>
      <c r="T170" s="155"/>
    </row>
    <row r="171" spans="1:20" x14ac:dyDescent="0.35">
      <c r="A171" s="237"/>
      <c r="B171" s="237"/>
      <c r="C171" s="238"/>
      <c r="D171" s="239"/>
      <c r="E171" s="239"/>
      <c r="F171" s="240"/>
      <c r="G171" s="491" t="str">
        <f t="shared" si="6"/>
        <v/>
      </c>
      <c r="H171" s="491" t="str">
        <f t="shared" si="7"/>
        <v/>
      </c>
      <c r="I171" s="491" t="str">
        <f>IF(G171&lt;&gt;"",G171*VLOOKUP(F171,'Group Information'!$A$19:$B$25,2,0),"")</f>
        <v/>
      </c>
      <c r="J171" s="491" t="str">
        <f>IF(H171&lt;&gt;"",H171*VLOOKUP(F171,'Group Information'!$A$19:$B$25,2,0),"")</f>
        <v/>
      </c>
      <c r="K171" s="241"/>
      <c r="L171" s="242"/>
      <c r="M171" s="243"/>
      <c r="N171" s="237"/>
      <c r="Q171" s="156"/>
      <c r="S171" s="153"/>
      <c r="T171" s="155"/>
    </row>
    <row r="172" spans="1:20" x14ac:dyDescent="0.35">
      <c r="A172" s="237"/>
      <c r="B172" s="237"/>
      <c r="C172" s="238"/>
      <c r="D172" s="239"/>
      <c r="E172" s="239"/>
      <c r="F172" s="240"/>
      <c r="G172" s="491" t="str">
        <f t="shared" si="6"/>
        <v/>
      </c>
      <c r="H172" s="491" t="str">
        <f t="shared" si="7"/>
        <v/>
      </c>
      <c r="I172" s="491" t="str">
        <f>IF(G172&lt;&gt;"",G172*VLOOKUP(F172,'Group Information'!$A$19:$B$25,2,0),"")</f>
        <v/>
      </c>
      <c r="J172" s="491" t="str">
        <f>IF(H172&lt;&gt;"",H172*VLOOKUP(F172,'Group Information'!$A$19:$B$25,2,0),"")</f>
        <v/>
      </c>
      <c r="K172" s="241"/>
      <c r="L172" s="242"/>
      <c r="M172" s="243"/>
      <c r="N172" s="237"/>
      <c r="Q172" s="156"/>
      <c r="S172" s="153"/>
      <c r="T172" s="155"/>
    </row>
    <row r="173" spans="1:20" x14ac:dyDescent="0.35">
      <c r="A173" s="237"/>
      <c r="B173" s="237"/>
      <c r="C173" s="238"/>
      <c r="D173" s="239"/>
      <c r="E173" s="239"/>
      <c r="F173" s="240"/>
      <c r="G173" s="491" t="str">
        <f t="shared" si="6"/>
        <v/>
      </c>
      <c r="H173" s="491" t="str">
        <f t="shared" si="7"/>
        <v/>
      </c>
      <c r="I173" s="491" t="str">
        <f>IF(G173&lt;&gt;"",G173*VLOOKUP(F173,'Group Information'!$A$19:$B$25,2,0),"")</f>
        <v/>
      </c>
      <c r="J173" s="491" t="str">
        <f>IF(H173&lt;&gt;"",H173*VLOOKUP(F173,'Group Information'!$A$19:$B$25,2,0),"")</f>
        <v/>
      </c>
      <c r="K173" s="241"/>
      <c r="L173" s="242"/>
      <c r="M173" s="243"/>
      <c r="N173" s="237"/>
      <c r="Q173" s="156"/>
      <c r="S173" s="153"/>
      <c r="T173" s="155"/>
    </row>
    <row r="174" spans="1:20" x14ac:dyDescent="0.35">
      <c r="A174" s="237"/>
      <c r="B174" s="237"/>
      <c r="C174" s="238"/>
      <c r="D174" s="239"/>
      <c r="E174" s="239"/>
      <c r="F174" s="240"/>
      <c r="G174" s="491" t="str">
        <f t="shared" si="6"/>
        <v/>
      </c>
      <c r="H174" s="491" t="str">
        <f t="shared" si="7"/>
        <v/>
      </c>
      <c r="I174" s="491" t="str">
        <f>IF(G174&lt;&gt;"",G174*VLOOKUP(F174,'Group Information'!$A$19:$B$25,2,0),"")</f>
        <v/>
      </c>
      <c r="J174" s="491" t="str">
        <f>IF(H174&lt;&gt;"",H174*VLOOKUP(F174,'Group Information'!$A$19:$B$25,2,0),"")</f>
        <v/>
      </c>
      <c r="K174" s="241"/>
      <c r="L174" s="242"/>
      <c r="M174" s="243"/>
      <c r="N174" s="237"/>
      <c r="Q174" s="156"/>
      <c r="S174" s="153"/>
      <c r="T174" s="155"/>
    </row>
    <row r="175" spans="1:20" x14ac:dyDescent="0.35">
      <c r="A175" s="237"/>
      <c r="B175" s="237"/>
      <c r="C175" s="238"/>
      <c r="D175" s="239"/>
      <c r="E175" s="239"/>
      <c r="F175" s="240"/>
      <c r="G175" s="491" t="str">
        <f t="shared" si="6"/>
        <v/>
      </c>
      <c r="H175" s="491" t="str">
        <f t="shared" si="7"/>
        <v/>
      </c>
      <c r="I175" s="491" t="str">
        <f>IF(G175&lt;&gt;"",G175*VLOOKUP(F175,'Group Information'!$A$19:$B$25,2,0),"")</f>
        <v/>
      </c>
      <c r="J175" s="491" t="str">
        <f>IF(H175&lt;&gt;"",H175*VLOOKUP(F175,'Group Information'!$A$19:$B$25,2,0),"")</f>
        <v/>
      </c>
      <c r="K175" s="241"/>
      <c r="L175" s="242"/>
      <c r="M175" s="243"/>
      <c r="N175" s="237"/>
      <c r="Q175" s="156"/>
      <c r="S175" s="153"/>
      <c r="T175" s="155"/>
    </row>
    <row r="176" spans="1:20" x14ac:dyDescent="0.35">
      <c r="A176" s="237"/>
      <c r="B176" s="237"/>
      <c r="C176" s="238"/>
      <c r="D176" s="239"/>
      <c r="E176" s="239"/>
      <c r="F176" s="240"/>
      <c r="G176" s="491" t="str">
        <f t="shared" si="6"/>
        <v/>
      </c>
      <c r="H176" s="491" t="str">
        <f t="shared" si="7"/>
        <v/>
      </c>
      <c r="I176" s="491" t="str">
        <f>IF(G176&lt;&gt;"",G176*VLOOKUP(F176,'Group Information'!$A$19:$B$25,2,0),"")</f>
        <v/>
      </c>
      <c r="J176" s="491" t="str">
        <f>IF(H176&lt;&gt;"",H176*VLOOKUP(F176,'Group Information'!$A$19:$B$25,2,0),"")</f>
        <v/>
      </c>
      <c r="K176" s="241"/>
      <c r="L176" s="242"/>
      <c r="M176" s="243"/>
      <c r="N176" s="237"/>
      <c r="Q176" s="156"/>
      <c r="S176" s="153"/>
      <c r="T176" s="155"/>
    </row>
    <row r="177" spans="1:20" x14ac:dyDescent="0.35">
      <c r="A177" s="237"/>
      <c r="B177" s="237"/>
      <c r="C177" s="238"/>
      <c r="D177" s="239"/>
      <c r="E177" s="239"/>
      <c r="F177" s="240"/>
      <c r="G177" s="491" t="str">
        <f t="shared" si="6"/>
        <v/>
      </c>
      <c r="H177" s="491" t="str">
        <f t="shared" si="7"/>
        <v/>
      </c>
      <c r="I177" s="491" t="str">
        <f>IF(G177&lt;&gt;"",G177*VLOOKUP(F177,'Group Information'!$A$19:$B$25,2,0),"")</f>
        <v/>
      </c>
      <c r="J177" s="491" t="str">
        <f>IF(H177&lt;&gt;"",H177*VLOOKUP(F177,'Group Information'!$A$19:$B$25,2,0),"")</f>
        <v/>
      </c>
      <c r="K177" s="241"/>
      <c r="L177" s="242"/>
      <c r="M177" s="243"/>
      <c r="N177" s="237"/>
      <c r="Q177" s="156"/>
      <c r="S177" s="153"/>
      <c r="T177" s="155"/>
    </row>
    <row r="178" spans="1:20" x14ac:dyDescent="0.35">
      <c r="A178" s="237"/>
      <c r="B178" s="237"/>
      <c r="C178" s="238"/>
      <c r="D178" s="239"/>
      <c r="E178" s="239"/>
      <c r="F178" s="240"/>
      <c r="G178" s="491" t="str">
        <f t="shared" si="6"/>
        <v/>
      </c>
      <c r="H178" s="491" t="str">
        <f t="shared" si="7"/>
        <v/>
      </c>
      <c r="I178" s="491" t="str">
        <f>IF(G178&lt;&gt;"",G178*VLOOKUP(F178,'Group Information'!$A$19:$B$25,2,0),"")</f>
        <v/>
      </c>
      <c r="J178" s="491" t="str">
        <f>IF(H178&lt;&gt;"",H178*VLOOKUP(F178,'Group Information'!$A$19:$B$25,2,0),"")</f>
        <v/>
      </c>
      <c r="K178" s="241"/>
      <c r="L178" s="242"/>
      <c r="M178" s="243"/>
      <c r="N178" s="237"/>
      <c r="Q178" s="156"/>
      <c r="S178" s="153"/>
      <c r="T178" s="155"/>
    </row>
    <row r="179" spans="1:20" x14ac:dyDescent="0.35">
      <c r="A179" s="237"/>
      <c r="B179" s="237"/>
      <c r="C179" s="238"/>
      <c r="D179" s="239"/>
      <c r="E179" s="239"/>
      <c r="F179" s="240"/>
      <c r="G179" s="491" t="str">
        <f t="shared" si="6"/>
        <v/>
      </c>
      <c r="H179" s="491" t="str">
        <f t="shared" si="7"/>
        <v/>
      </c>
      <c r="I179" s="491" t="str">
        <f>IF(G179&lt;&gt;"",G179*VLOOKUP(F179,'Group Information'!$A$19:$B$25,2,0),"")</f>
        <v/>
      </c>
      <c r="J179" s="491" t="str">
        <f>IF(H179&lt;&gt;"",H179*VLOOKUP(F179,'Group Information'!$A$19:$B$25,2,0),"")</f>
        <v/>
      </c>
      <c r="K179" s="241"/>
      <c r="L179" s="242"/>
      <c r="M179" s="243"/>
      <c r="N179" s="237"/>
      <c r="Q179" s="156"/>
      <c r="S179" s="153"/>
      <c r="T179" s="155"/>
    </row>
    <row r="180" spans="1:20" x14ac:dyDescent="0.35">
      <c r="A180" s="237"/>
      <c r="B180" s="237"/>
      <c r="C180" s="238"/>
      <c r="D180" s="239"/>
      <c r="E180" s="239"/>
      <c r="F180" s="240"/>
      <c r="G180" s="491" t="str">
        <f t="shared" si="6"/>
        <v/>
      </c>
      <c r="H180" s="491" t="str">
        <f t="shared" si="7"/>
        <v/>
      </c>
      <c r="I180" s="491" t="str">
        <f>IF(G180&lt;&gt;"",G180*VLOOKUP(F180,'Group Information'!$A$19:$B$25,2,0),"")</f>
        <v/>
      </c>
      <c r="J180" s="491" t="str">
        <f>IF(H180&lt;&gt;"",H180*VLOOKUP(F180,'Group Information'!$A$19:$B$25,2,0),"")</f>
        <v/>
      </c>
      <c r="K180" s="241"/>
      <c r="L180" s="242"/>
      <c r="M180" s="243"/>
      <c r="N180" s="237"/>
      <c r="Q180" s="156"/>
      <c r="S180" s="153"/>
      <c r="T180" s="155"/>
    </row>
    <row r="181" spans="1:20" x14ac:dyDescent="0.35">
      <c r="A181" s="237"/>
      <c r="B181" s="237"/>
      <c r="C181" s="238"/>
      <c r="D181" s="239"/>
      <c r="E181" s="239"/>
      <c r="F181" s="240"/>
      <c r="G181" s="491" t="str">
        <f t="shared" si="6"/>
        <v/>
      </c>
      <c r="H181" s="491" t="str">
        <f t="shared" si="7"/>
        <v/>
      </c>
      <c r="I181" s="491" t="str">
        <f>IF(G181&lt;&gt;"",G181*VLOOKUP(F181,'Group Information'!$A$19:$B$25,2,0),"")</f>
        <v/>
      </c>
      <c r="J181" s="491" t="str">
        <f>IF(H181&lt;&gt;"",H181*VLOOKUP(F181,'Group Information'!$A$19:$B$25,2,0),"")</f>
        <v/>
      </c>
      <c r="K181" s="241"/>
      <c r="L181" s="242"/>
      <c r="M181" s="243"/>
      <c r="N181" s="237"/>
      <c r="Q181" s="156"/>
      <c r="S181" s="153"/>
      <c r="T181" s="155"/>
    </row>
    <row r="182" spans="1:20" x14ac:dyDescent="0.35">
      <c r="A182" s="237"/>
      <c r="B182" s="237"/>
      <c r="C182" s="238"/>
      <c r="D182" s="239"/>
      <c r="E182" s="239"/>
      <c r="F182" s="240"/>
      <c r="G182" s="491" t="str">
        <f t="shared" si="6"/>
        <v/>
      </c>
      <c r="H182" s="491" t="str">
        <f t="shared" si="7"/>
        <v/>
      </c>
      <c r="I182" s="491" t="str">
        <f>IF(G182&lt;&gt;"",G182*VLOOKUP(F182,'Group Information'!$A$19:$B$25,2,0),"")</f>
        <v/>
      </c>
      <c r="J182" s="491" t="str">
        <f>IF(H182&lt;&gt;"",H182*VLOOKUP(F182,'Group Information'!$A$19:$B$25,2,0),"")</f>
        <v/>
      </c>
      <c r="K182" s="241"/>
      <c r="L182" s="242"/>
      <c r="M182" s="243"/>
      <c r="N182" s="237"/>
      <c r="Q182" s="156"/>
      <c r="S182" s="153"/>
      <c r="T182" s="155"/>
    </row>
    <row r="183" spans="1:20" x14ac:dyDescent="0.35">
      <c r="A183" s="237"/>
      <c r="B183" s="237"/>
      <c r="C183" s="238"/>
      <c r="D183" s="239"/>
      <c r="E183" s="239"/>
      <c r="F183" s="240"/>
      <c r="G183" s="491" t="str">
        <f t="shared" si="6"/>
        <v/>
      </c>
      <c r="H183" s="491" t="str">
        <f t="shared" si="7"/>
        <v/>
      </c>
      <c r="I183" s="491" t="str">
        <f>IF(G183&lt;&gt;"",G183*VLOOKUP(F183,'Group Information'!$A$19:$B$25,2,0),"")</f>
        <v/>
      </c>
      <c r="J183" s="491" t="str">
        <f>IF(H183&lt;&gt;"",H183*VLOOKUP(F183,'Group Information'!$A$19:$B$25,2,0),"")</f>
        <v/>
      </c>
      <c r="K183" s="241"/>
      <c r="L183" s="242"/>
      <c r="M183" s="243"/>
      <c r="N183" s="237"/>
      <c r="Q183" s="156"/>
      <c r="S183" s="153"/>
      <c r="T183" s="155"/>
    </row>
    <row r="184" spans="1:20" x14ac:dyDescent="0.35">
      <c r="A184" s="237"/>
      <c r="B184" s="237"/>
      <c r="C184" s="238"/>
      <c r="D184" s="239"/>
      <c r="E184" s="239"/>
      <c r="F184" s="240"/>
      <c r="G184" s="491" t="str">
        <f t="shared" si="6"/>
        <v/>
      </c>
      <c r="H184" s="491" t="str">
        <f t="shared" si="7"/>
        <v/>
      </c>
      <c r="I184" s="491" t="str">
        <f>IF(G184&lt;&gt;"",G184*VLOOKUP(F184,'Group Information'!$A$19:$B$25,2,0),"")</f>
        <v/>
      </c>
      <c r="J184" s="491" t="str">
        <f>IF(H184&lt;&gt;"",H184*VLOOKUP(F184,'Group Information'!$A$19:$B$25,2,0),"")</f>
        <v/>
      </c>
      <c r="K184" s="241"/>
      <c r="L184" s="242"/>
      <c r="M184" s="243"/>
      <c r="N184" s="237"/>
      <c r="Q184" s="156"/>
      <c r="S184" s="153"/>
      <c r="T184" s="155"/>
    </row>
    <row r="185" spans="1:20" x14ac:dyDescent="0.35">
      <c r="A185" s="237"/>
      <c r="B185" s="237"/>
      <c r="C185" s="238"/>
      <c r="D185" s="239"/>
      <c r="E185" s="239"/>
      <c r="F185" s="240"/>
      <c r="G185" s="491" t="str">
        <f t="shared" si="6"/>
        <v/>
      </c>
      <c r="H185" s="491" t="str">
        <f t="shared" si="7"/>
        <v/>
      </c>
      <c r="I185" s="491" t="str">
        <f>IF(G185&lt;&gt;"",G185*VLOOKUP(F185,'Group Information'!$A$19:$B$25,2,0),"")</f>
        <v/>
      </c>
      <c r="J185" s="491" t="str">
        <f>IF(H185&lt;&gt;"",H185*VLOOKUP(F185,'Group Information'!$A$19:$B$25,2,0),"")</f>
        <v/>
      </c>
      <c r="K185" s="241"/>
      <c r="L185" s="242"/>
      <c r="M185" s="243"/>
      <c r="N185" s="237"/>
      <c r="Q185" s="156"/>
      <c r="S185" s="153"/>
      <c r="T185" s="155"/>
    </row>
    <row r="186" spans="1:20" x14ac:dyDescent="0.35">
      <c r="A186" s="237"/>
      <c r="B186" s="237"/>
      <c r="C186" s="238"/>
      <c r="D186" s="239"/>
      <c r="E186" s="239"/>
      <c r="F186" s="240"/>
      <c r="G186" s="491" t="str">
        <f t="shared" si="6"/>
        <v/>
      </c>
      <c r="H186" s="491" t="str">
        <f t="shared" si="7"/>
        <v/>
      </c>
      <c r="I186" s="491" t="str">
        <f>IF(G186&lt;&gt;"",G186*VLOOKUP(F186,'Group Information'!$A$19:$B$25,2,0),"")</f>
        <v/>
      </c>
      <c r="J186" s="491" t="str">
        <f>IF(H186&lt;&gt;"",H186*VLOOKUP(F186,'Group Information'!$A$19:$B$25,2,0),"")</f>
        <v/>
      </c>
      <c r="K186" s="241"/>
      <c r="L186" s="242"/>
      <c r="M186" s="243"/>
      <c r="N186" s="237"/>
      <c r="Q186" s="156"/>
      <c r="S186" s="153"/>
      <c r="T186" s="155"/>
    </row>
    <row r="187" spans="1:20" x14ac:dyDescent="0.35">
      <c r="A187" s="237"/>
      <c r="B187" s="237"/>
      <c r="C187" s="238"/>
      <c r="D187" s="239"/>
      <c r="E187" s="239"/>
      <c r="F187" s="240"/>
      <c r="G187" s="491" t="str">
        <f t="shared" si="6"/>
        <v/>
      </c>
      <c r="H187" s="491" t="str">
        <f t="shared" si="7"/>
        <v/>
      </c>
      <c r="I187" s="491" t="str">
        <f>IF(G187&lt;&gt;"",G187*VLOOKUP(F187,'Group Information'!$A$19:$B$25,2,0),"")</f>
        <v/>
      </c>
      <c r="J187" s="491" t="str">
        <f>IF(H187&lt;&gt;"",H187*VLOOKUP(F187,'Group Information'!$A$19:$B$25,2,0),"")</f>
        <v/>
      </c>
      <c r="K187" s="241"/>
      <c r="L187" s="242"/>
      <c r="M187" s="243"/>
      <c r="N187" s="237"/>
      <c r="Q187" s="156"/>
      <c r="S187" s="153"/>
      <c r="T187" s="155"/>
    </row>
    <row r="188" spans="1:20" x14ac:dyDescent="0.35">
      <c r="A188" s="237"/>
      <c r="B188" s="237"/>
      <c r="C188" s="238"/>
      <c r="D188" s="239"/>
      <c r="E188" s="239"/>
      <c r="F188" s="240"/>
      <c r="G188" s="491" t="str">
        <f t="shared" si="6"/>
        <v/>
      </c>
      <c r="H188" s="491" t="str">
        <f t="shared" si="7"/>
        <v/>
      </c>
      <c r="I188" s="491" t="str">
        <f>IF(G188&lt;&gt;"",G188*VLOOKUP(F188,'Group Information'!$A$19:$B$25,2,0),"")</f>
        <v/>
      </c>
      <c r="J188" s="491" t="str">
        <f>IF(H188&lt;&gt;"",H188*VLOOKUP(F188,'Group Information'!$A$19:$B$25,2,0),"")</f>
        <v/>
      </c>
      <c r="K188" s="241"/>
      <c r="L188" s="242"/>
      <c r="M188" s="243"/>
      <c r="N188" s="237"/>
      <c r="Q188" s="156"/>
      <c r="S188" s="153"/>
      <c r="T188" s="155"/>
    </row>
    <row r="189" spans="1:20" x14ac:dyDescent="0.35">
      <c r="A189" s="237"/>
      <c r="B189" s="237"/>
      <c r="C189" s="238"/>
      <c r="D189" s="239"/>
      <c r="E189" s="239"/>
      <c r="F189" s="240"/>
      <c r="G189" s="491" t="str">
        <f t="shared" si="6"/>
        <v/>
      </c>
      <c r="H189" s="491" t="str">
        <f t="shared" si="7"/>
        <v/>
      </c>
      <c r="I189" s="491" t="str">
        <f>IF(G189&lt;&gt;"",G189*VLOOKUP(F189,'Group Information'!$A$19:$B$25,2,0),"")</f>
        <v/>
      </c>
      <c r="J189" s="491" t="str">
        <f>IF(H189&lt;&gt;"",H189*VLOOKUP(F189,'Group Information'!$A$19:$B$25,2,0),"")</f>
        <v/>
      </c>
      <c r="K189" s="241"/>
      <c r="L189" s="242"/>
      <c r="M189" s="243"/>
      <c r="N189" s="237"/>
      <c r="Q189" s="156"/>
      <c r="S189" s="153"/>
      <c r="T189" s="155"/>
    </row>
    <row r="190" spans="1:20" x14ac:dyDescent="0.35">
      <c r="A190" s="237"/>
      <c r="B190" s="237"/>
      <c r="C190" s="238"/>
      <c r="D190" s="239"/>
      <c r="E190" s="239"/>
      <c r="F190" s="240"/>
      <c r="G190" s="491" t="str">
        <f t="shared" si="6"/>
        <v/>
      </c>
      <c r="H190" s="491" t="str">
        <f t="shared" si="7"/>
        <v/>
      </c>
      <c r="I190" s="491" t="str">
        <f>IF(G190&lt;&gt;"",G190*VLOOKUP(F190,'Group Information'!$A$19:$B$25,2,0),"")</f>
        <v/>
      </c>
      <c r="J190" s="491" t="str">
        <f>IF(H190&lt;&gt;"",H190*VLOOKUP(F190,'Group Information'!$A$19:$B$25,2,0),"")</f>
        <v/>
      </c>
      <c r="K190" s="241"/>
      <c r="L190" s="242"/>
      <c r="M190" s="243"/>
      <c r="N190" s="237"/>
      <c r="Q190" s="156"/>
      <c r="S190" s="153"/>
      <c r="T190" s="155"/>
    </row>
    <row r="191" spans="1:20" x14ac:dyDescent="0.35">
      <c r="A191" s="237"/>
      <c r="B191" s="237"/>
      <c r="C191" s="238"/>
      <c r="D191" s="239"/>
      <c r="E191" s="239"/>
      <c r="F191" s="240"/>
      <c r="G191" s="491" t="str">
        <f t="shared" si="6"/>
        <v/>
      </c>
      <c r="H191" s="491" t="str">
        <f t="shared" si="7"/>
        <v/>
      </c>
      <c r="I191" s="491" t="str">
        <f>IF(G191&lt;&gt;"",G191*VLOOKUP(F191,'Group Information'!$A$19:$B$25,2,0),"")</f>
        <v/>
      </c>
      <c r="J191" s="491" t="str">
        <f>IF(H191&lt;&gt;"",H191*VLOOKUP(F191,'Group Information'!$A$19:$B$25,2,0),"")</f>
        <v/>
      </c>
      <c r="K191" s="241"/>
      <c r="L191" s="242"/>
      <c r="M191" s="243"/>
      <c r="N191" s="237"/>
      <c r="Q191" s="156"/>
      <c r="S191" s="153"/>
      <c r="T191" s="155"/>
    </row>
    <row r="192" spans="1:20" x14ac:dyDescent="0.35">
      <c r="A192" s="237"/>
      <c r="B192" s="237"/>
      <c r="C192" s="238"/>
      <c r="D192" s="239"/>
      <c r="E192" s="239"/>
      <c r="F192" s="240"/>
      <c r="G192" s="491" t="str">
        <f t="shared" si="6"/>
        <v/>
      </c>
      <c r="H192" s="491" t="str">
        <f t="shared" si="7"/>
        <v/>
      </c>
      <c r="I192" s="491" t="str">
        <f>IF(G192&lt;&gt;"",G192*VLOOKUP(F192,'Group Information'!$A$19:$B$25,2,0),"")</f>
        <v/>
      </c>
      <c r="J192" s="491" t="str">
        <f>IF(H192&lt;&gt;"",H192*VLOOKUP(F192,'Group Information'!$A$19:$B$25,2,0),"")</f>
        <v/>
      </c>
      <c r="K192" s="241"/>
      <c r="L192" s="242"/>
      <c r="M192" s="243"/>
      <c r="N192" s="237"/>
      <c r="Q192" s="156"/>
      <c r="S192" s="153"/>
      <c r="T192" s="155"/>
    </row>
    <row r="193" spans="12:12" x14ac:dyDescent="0.35">
      <c r="L193" s="155"/>
    </row>
    <row r="194" spans="12:12" x14ac:dyDescent="0.35">
      <c r="L194" s="155"/>
    </row>
    <row r="195" spans="12:12" x14ac:dyDescent="0.35">
      <c r="L195" s="155"/>
    </row>
    <row r="196" spans="12:12" x14ac:dyDescent="0.35">
      <c r="L196" s="155"/>
    </row>
    <row r="197" spans="12:12" x14ac:dyDescent="0.35">
      <c r="L197" s="155"/>
    </row>
    <row r="198" spans="12:12" x14ac:dyDescent="0.35">
      <c r="L198" s="155"/>
    </row>
    <row r="199" spans="12:12" x14ac:dyDescent="0.35">
      <c r="L199" s="155"/>
    </row>
    <row r="200" spans="12:12" x14ac:dyDescent="0.35">
      <c r="L200" s="155"/>
    </row>
    <row r="201" spans="12:12" x14ac:dyDescent="0.35">
      <c r="L201" s="155"/>
    </row>
    <row r="202" spans="12:12" x14ac:dyDescent="0.35">
      <c r="L202" s="155"/>
    </row>
    <row r="203" spans="12:12" x14ac:dyDescent="0.35">
      <c r="L203" s="155"/>
    </row>
    <row r="204" spans="12:12" x14ac:dyDescent="0.35">
      <c r="L204" s="155"/>
    </row>
    <row r="205" spans="12:12" x14ac:dyDescent="0.35">
      <c r="L205" s="155"/>
    </row>
    <row r="206" spans="12:12" x14ac:dyDescent="0.35">
      <c r="L206" s="155"/>
    </row>
    <row r="207" spans="12:12" x14ac:dyDescent="0.35">
      <c r="L207" s="155"/>
    </row>
    <row r="208" spans="12:12" x14ac:dyDescent="0.35">
      <c r="L208" s="155"/>
    </row>
    <row r="209" spans="12:12" x14ac:dyDescent="0.35">
      <c r="L209" s="155"/>
    </row>
    <row r="210" spans="12:12" x14ac:dyDescent="0.35">
      <c r="L210" s="155"/>
    </row>
    <row r="211" spans="12:12" x14ac:dyDescent="0.35">
      <c r="L211" s="155"/>
    </row>
    <row r="212" spans="12:12" x14ac:dyDescent="0.35">
      <c r="L212" s="155"/>
    </row>
    <row r="213" spans="12:12" x14ac:dyDescent="0.35">
      <c r="L213" s="155"/>
    </row>
    <row r="214" spans="12:12" x14ac:dyDescent="0.35">
      <c r="L214" s="155"/>
    </row>
    <row r="215" spans="12:12" x14ac:dyDescent="0.35">
      <c r="L215" s="155"/>
    </row>
    <row r="216" spans="12:12" x14ac:dyDescent="0.35">
      <c r="L216" s="155"/>
    </row>
    <row r="217" spans="12:12" x14ac:dyDescent="0.35">
      <c r="L217" s="155"/>
    </row>
    <row r="218" spans="12:12" x14ac:dyDescent="0.35">
      <c r="L218" s="155"/>
    </row>
    <row r="219" spans="12:12" x14ac:dyDescent="0.35">
      <c r="L219" s="155"/>
    </row>
    <row r="220" spans="12:12" x14ac:dyDescent="0.35">
      <c r="L220" s="155"/>
    </row>
    <row r="221" spans="12:12" x14ac:dyDescent="0.35">
      <c r="L221" s="155"/>
    </row>
    <row r="222" spans="12:12" x14ac:dyDescent="0.35">
      <c r="L222" s="155"/>
    </row>
    <row r="223" spans="12:12" x14ac:dyDescent="0.35">
      <c r="L223" s="155"/>
    </row>
    <row r="224" spans="12:12" x14ac:dyDescent="0.35">
      <c r="L224" s="155"/>
    </row>
    <row r="225" spans="12:12" x14ac:dyDescent="0.35">
      <c r="L225" s="155"/>
    </row>
    <row r="226" spans="12:12" x14ac:dyDescent="0.35">
      <c r="L226" s="155"/>
    </row>
    <row r="227" spans="12:12" x14ac:dyDescent="0.35">
      <c r="L227" s="155"/>
    </row>
    <row r="228" spans="12:12" x14ac:dyDescent="0.35">
      <c r="L228" s="155"/>
    </row>
    <row r="229" spans="12:12" x14ac:dyDescent="0.35">
      <c r="L229" s="155"/>
    </row>
    <row r="230" spans="12:12" x14ac:dyDescent="0.35">
      <c r="L230" s="155"/>
    </row>
    <row r="231" spans="12:12" x14ac:dyDescent="0.35">
      <c r="L231" s="155"/>
    </row>
    <row r="232" spans="12:12" x14ac:dyDescent="0.35">
      <c r="L232" s="155"/>
    </row>
    <row r="233" spans="12:12" x14ac:dyDescent="0.35">
      <c r="L233" s="155"/>
    </row>
    <row r="234" spans="12:12" x14ac:dyDescent="0.35">
      <c r="L234" s="155"/>
    </row>
    <row r="235" spans="12:12" x14ac:dyDescent="0.35">
      <c r="L235" s="155"/>
    </row>
    <row r="236" spans="12:12" x14ac:dyDescent="0.35">
      <c r="L236" s="155"/>
    </row>
    <row r="237" spans="12:12" x14ac:dyDescent="0.35">
      <c r="L237" s="155"/>
    </row>
    <row r="238" spans="12:12" x14ac:dyDescent="0.35">
      <c r="L238" s="155"/>
    </row>
    <row r="239" spans="12:12" x14ac:dyDescent="0.35">
      <c r="L239" s="155"/>
    </row>
    <row r="240" spans="12:12" x14ac:dyDescent="0.35">
      <c r="L240" s="155"/>
    </row>
    <row r="241" spans="12:12" x14ac:dyDescent="0.35">
      <c r="L241" s="155"/>
    </row>
    <row r="242" spans="12:12" x14ac:dyDescent="0.35">
      <c r="L242" s="155"/>
    </row>
    <row r="243" spans="12:12" x14ac:dyDescent="0.35">
      <c r="L243" s="155"/>
    </row>
    <row r="244" spans="12:12" x14ac:dyDescent="0.35">
      <c r="L244" s="155"/>
    </row>
    <row r="245" spans="12:12" x14ac:dyDescent="0.35">
      <c r="L245" s="155"/>
    </row>
    <row r="246" spans="12:12" x14ac:dyDescent="0.35">
      <c r="L246" s="155"/>
    </row>
    <row r="247" spans="12:12" x14ac:dyDescent="0.35">
      <c r="L247" s="155"/>
    </row>
    <row r="248" spans="12:12" x14ac:dyDescent="0.35">
      <c r="L248" s="155"/>
    </row>
    <row r="249" spans="12:12" x14ac:dyDescent="0.35">
      <c r="L249" s="155"/>
    </row>
    <row r="250" spans="12:12" x14ac:dyDescent="0.35">
      <c r="L250" s="155"/>
    </row>
    <row r="251" spans="12:12" x14ac:dyDescent="0.35">
      <c r="L251" s="155"/>
    </row>
    <row r="252" spans="12:12" x14ac:dyDescent="0.35">
      <c r="L252" s="155"/>
    </row>
    <row r="253" spans="12:12" x14ac:dyDescent="0.35">
      <c r="L253" s="155"/>
    </row>
    <row r="254" spans="12:12" x14ac:dyDescent="0.35">
      <c r="L254" s="155"/>
    </row>
    <row r="255" spans="12:12" x14ac:dyDescent="0.35">
      <c r="L255" s="155"/>
    </row>
    <row r="256" spans="12:12" x14ac:dyDescent="0.35">
      <c r="L256" s="155"/>
    </row>
    <row r="257" spans="12:12" x14ac:dyDescent="0.35">
      <c r="L257" s="155"/>
    </row>
    <row r="258" spans="12:12" x14ac:dyDescent="0.35">
      <c r="L258" s="155"/>
    </row>
    <row r="259" spans="12:12" x14ac:dyDescent="0.35">
      <c r="L259" s="155"/>
    </row>
    <row r="260" spans="12:12" x14ac:dyDescent="0.35">
      <c r="L260" s="155"/>
    </row>
    <row r="261" spans="12:12" x14ac:dyDescent="0.35">
      <c r="L261" s="155"/>
    </row>
    <row r="262" spans="12:12" x14ac:dyDescent="0.35">
      <c r="L262" s="155"/>
    </row>
    <row r="263" spans="12:12" x14ac:dyDescent="0.35">
      <c r="L263" s="155"/>
    </row>
    <row r="264" spans="12:12" x14ac:dyDescent="0.35">
      <c r="L264" s="155"/>
    </row>
    <row r="265" spans="12:12" x14ac:dyDescent="0.35">
      <c r="L265" s="155"/>
    </row>
    <row r="266" spans="12:12" x14ac:dyDescent="0.35">
      <c r="L266" s="155"/>
    </row>
    <row r="267" spans="12:12" x14ac:dyDescent="0.35">
      <c r="L267" s="155"/>
    </row>
    <row r="268" spans="12:12" x14ac:dyDescent="0.35">
      <c r="L268" s="155"/>
    </row>
    <row r="269" spans="12:12" x14ac:dyDescent="0.35">
      <c r="L269" s="155"/>
    </row>
    <row r="270" spans="12:12" x14ac:dyDescent="0.35">
      <c r="L270" s="155"/>
    </row>
    <row r="271" spans="12:12" x14ac:dyDescent="0.35">
      <c r="L271" s="155"/>
    </row>
    <row r="272" spans="12:12" x14ac:dyDescent="0.35">
      <c r="L272" s="155"/>
    </row>
    <row r="273" spans="12:12" x14ac:dyDescent="0.35">
      <c r="L273" s="155"/>
    </row>
    <row r="274" spans="12:12" x14ac:dyDescent="0.35">
      <c r="L274" s="155"/>
    </row>
    <row r="275" spans="12:12" x14ac:dyDescent="0.35">
      <c r="L275" s="155"/>
    </row>
    <row r="276" spans="12:12" x14ac:dyDescent="0.35">
      <c r="L276" s="155"/>
    </row>
    <row r="277" spans="12:12" x14ac:dyDescent="0.35">
      <c r="L277" s="155"/>
    </row>
    <row r="278" spans="12:12" x14ac:dyDescent="0.35">
      <c r="L278" s="155"/>
    </row>
    <row r="279" spans="12:12" x14ac:dyDescent="0.35">
      <c r="L279" s="155"/>
    </row>
    <row r="280" spans="12:12" x14ac:dyDescent="0.35">
      <c r="L280" s="155"/>
    </row>
    <row r="281" spans="12:12" x14ac:dyDescent="0.35">
      <c r="L281" s="155"/>
    </row>
    <row r="282" spans="12:12" x14ac:dyDescent="0.35">
      <c r="L282" s="155"/>
    </row>
    <row r="283" spans="12:12" x14ac:dyDescent="0.35">
      <c r="L283" s="155"/>
    </row>
    <row r="284" spans="12:12" x14ac:dyDescent="0.35">
      <c r="L284" s="155"/>
    </row>
    <row r="285" spans="12:12" x14ac:dyDescent="0.35">
      <c r="L285" s="155"/>
    </row>
    <row r="286" spans="12:12" x14ac:dyDescent="0.35">
      <c r="L286" s="155"/>
    </row>
    <row r="287" spans="12:12" x14ac:dyDescent="0.35">
      <c r="L287" s="155"/>
    </row>
    <row r="288" spans="12:12" x14ac:dyDescent="0.35">
      <c r="L288" s="155"/>
    </row>
    <row r="289" spans="12:12" x14ac:dyDescent="0.35">
      <c r="L289" s="155"/>
    </row>
    <row r="290" spans="12:12" x14ac:dyDescent="0.35">
      <c r="L290" s="155"/>
    </row>
    <row r="291" spans="12:12" x14ac:dyDescent="0.35">
      <c r="L291" s="155"/>
    </row>
    <row r="292" spans="12:12" x14ac:dyDescent="0.35">
      <c r="L292" s="155"/>
    </row>
    <row r="293" spans="12:12" x14ac:dyDescent="0.35">
      <c r="L293" s="155"/>
    </row>
    <row r="294" spans="12:12" x14ac:dyDescent="0.35">
      <c r="L294" s="155"/>
    </row>
    <row r="295" spans="12:12" x14ac:dyDescent="0.35">
      <c r="L295" s="155"/>
    </row>
    <row r="296" spans="12:12" x14ac:dyDescent="0.35">
      <c r="L296" s="155"/>
    </row>
    <row r="297" spans="12:12" x14ac:dyDescent="0.35">
      <c r="L297" s="155"/>
    </row>
    <row r="298" spans="12:12" x14ac:dyDescent="0.35">
      <c r="L298" s="155"/>
    </row>
    <row r="299" spans="12:12" x14ac:dyDescent="0.35">
      <c r="L299" s="155"/>
    </row>
    <row r="300" spans="12:12" x14ac:dyDescent="0.35">
      <c r="L300" s="155"/>
    </row>
    <row r="301" spans="12:12" x14ac:dyDescent="0.35">
      <c r="L301" s="155"/>
    </row>
    <row r="302" spans="12:12" x14ac:dyDescent="0.35">
      <c r="L302" s="155"/>
    </row>
    <row r="303" spans="12:12" x14ac:dyDescent="0.35">
      <c r="L303" s="155"/>
    </row>
    <row r="304" spans="12:12" x14ac:dyDescent="0.35">
      <c r="L304" s="155"/>
    </row>
    <row r="305" spans="12:12" x14ac:dyDescent="0.35">
      <c r="L305" s="155"/>
    </row>
    <row r="306" spans="12:12" x14ac:dyDescent="0.35">
      <c r="L306" s="155"/>
    </row>
    <row r="307" spans="12:12" x14ac:dyDescent="0.35">
      <c r="L307" s="155"/>
    </row>
    <row r="308" spans="12:12" x14ac:dyDescent="0.35">
      <c r="L308" s="155"/>
    </row>
    <row r="309" spans="12:12" x14ac:dyDescent="0.35">
      <c r="L309" s="155"/>
    </row>
    <row r="310" spans="12:12" x14ac:dyDescent="0.35">
      <c r="L310" s="155"/>
    </row>
    <row r="311" spans="12:12" x14ac:dyDescent="0.35">
      <c r="L311" s="155"/>
    </row>
    <row r="312" spans="12:12" x14ac:dyDescent="0.35">
      <c r="L312" s="155"/>
    </row>
    <row r="313" spans="12:12" x14ac:dyDescent="0.35">
      <c r="L313" s="155"/>
    </row>
    <row r="314" spans="12:12" x14ac:dyDescent="0.35">
      <c r="L314" s="155"/>
    </row>
    <row r="315" spans="12:12" x14ac:dyDescent="0.35">
      <c r="L315" s="155"/>
    </row>
    <row r="316" spans="12:12" x14ac:dyDescent="0.35">
      <c r="L316" s="155"/>
    </row>
    <row r="317" spans="12:12" x14ac:dyDescent="0.35">
      <c r="L317" s="155"/>
    </row>
    <row r="318" spans="12:12" x14ac:dyDescent="0.35">
      <c r="L318" s="155"/>
    </row>
    <row r="319" spans="12:12" x14ac:dyDescent="0.35">
      <c r="L319" s="155"/>
    </row>
    <row r="320" spans="12:12" x14ac:dyDescent="0.35">
      <c r="L320" s="155"/>
    </row>
    <row r="321" spans="12:12" x14ac:dyDescent="0.35">
      <c r="L321" s="155"/>
    </row>
    <row r="322" spans="12:12" x14ac:dyDescent="0.35">
      <c r="L322" s="155"/>
    </row>
    <row r="323" spans="12:12" x14ac:dyDescent="0.35">
      <c r="L323" s="155"/>
    </row>
    <row r="324" spans="12:12" x14ac:dyDescent="0.35">
      <c r="L324" s="155"/>
    </row>
    <row r="325" spans="12:12" x14ac:dyDescent="0.35">
      <c r="L325" s="155"/>
    </row>
    <row r="326" spans="12:12" x14ac:dyDescent="0.35">
      <c r="L326" s="155"/>
    </row>
    <row r="327" spans="12:12" x14ac:dyDescent="0.35">
      <c r="L327" s="155"/>
    </row>
    <row r="328" spans="12:12" x14ac:dyDescent="0.35">
      <c r="L328" s="155"/>
    </row>
    <row r="329" spans="12:12" x14ac:dyDescent="0.35">
      <c r="L329" s="155"/>
    </row>
    <row r="330" spans="12:12" x14ac:dyDescent="0.35">
      <c r="L330" s="155"/>
    </row>
    <row r="331" spans="12:12" x14ac:dyDescent="0.35">
      <c r="L331" s="155"/>
    </row>
    <row r="332" spans="12:12" x14ac:dyDescent="0.35">
      <c r="L332" s="155"/>
    </row>
    <row r="333" spans="12:12" x14ac:dyDescent="0.35">
      <c r="L333" s="155"/>
    </row>
    <row r="334" spans="12:12" x14ac:dyDescent="0.35">
      <c r="L334" s="155"/>
    </row>
    <row r="335" spans="12:12" x14ac:dyDescent="0.35">
      <c r="L335" s="155"/>
    </row>
    <row r="336" spans="12:12" x14ac:dyDescent="0.35">
      <c r="L336" s="155"/>
    </row>
    <row r="337" spans="12:12" x14ac:dyDescent="0.35">
      <c r="L337" s="155"/>
    </row>
    <row r="338" spans="12:12" x14ac:dyDescent="0.35">
      <c r="L338" s="155"/>
    </row>
    <row r="339" spans="12:12" x14ac:dyDescent="0.35">
      <c r="L339" s="155"/>
    </row>
    <row r="340" spans="12:12" x14ac:dyDescent="0.35">
      <c r="L340" s="155"/>
    </row>
    <row r="341" spans="12:12" x14ac:dyDescent="0.35">
      <c r="L341" s="155"/>
    </row>
    <row r="342" spans="12:12" x14ac:dyDescent="0.35">
      <c r="L342" s="155"/>
    </row>
    <row r="343" spans="12:12" x14ac:dyDescent="0.35">
      <c r="L343" s="155"/>
    </row>
    <row r="344" spans="12:12" x14ac:dyDescent="0.35">
      <c r="L344" s="155"/>
    </row>
    <row r="345" spans="12:12" x14ac:dyDescent="0.35">
      <c r="L345" s="155"/>
    </row>
    <row r="346" spans="12:12" x14ac:dyDescent="0.35">
      <c r="L346" s="155"/>
    </row>
    <row r="347" spans="12:12" x14ac:dyDescent="0.35">
      <c r="L347" s="155"/>
    </row>
    <row r="348" spans="12:12" x14ac:dyDescent="0.35">
      <c r="L348" s="155"/>
    </row>
    <row r="349" spans="12:12" x14ac:dyDescent="0.35">
      <c r="L349" s="155"/>
    </row>
    <row r="350" spans="12:12" x14ac:dyDescent="0.35">
      <c r="L350" s="155"/>
    </row>
    <row r="351" spans="12:12" x14ac:dyDescent="0.35">
      <c r="L351" s="155"/>
    </row>
    <row r="352" spans="12:12" x14ac:dyDescent="0.35">
      <c r="L352" s="155"/>
    </row>
    <row r="353" spans="12:12" x14ac:dyDescent="0.35">
      <c r="L353" s="155"/>
    </row>
    <row r="354" spans="12:12" x14ac:dyDescent="0.35">
      <c r="L354" s="155"/>
    </row>
    <row r="355" spans="12:12" x14ac:dyDescent="0.35">
      <c r="L355" s="155"/>
    </row>
    <row r="356" spans="12:12" x14ac:dyDescent="0.35">
      <c r="L356" s="155"/>
    </row>
    <row r="357" spans="12:12" x14ac:dyDescent="0.35">
      <c r="L357" s="155"/>
    </row>
    <row r="358" spans="12:12" x14ac:dyDescent="0.35">
      <c r="L358" s="155"/>
    </row>
    <row r="359" spans="12:12" x14ac:dyDescent="0.35">
      <c r="L359" s="155"/>
    </row>
    <row r="360" spans="12:12" x14ac:dyDescent="0.35">
      <c r="L360" s="155"/>
    </row>
    <row r="361" spans="12:12" x14ac:dyDescent="0.35">
      <c r="L361" s="155"/>
    </row>
    <row r="362" spans="12:12" x14ac:dyDescent="0.35">
      <c r="L362" s="155"/>
    </row>
    <row r="363" spans="12:12" x14ac:dyDescent="0.35">
      <c r="L363" s="155"/>
    </row>
    <row r="364" spans="12:12" x14ac:dyDescent="0.35">
      <c r="L364" s="155"/>
    </row>
    <row r="365" spans="12:12" x14ac:dyDescent="0.35">
      <c r="L365" s="155"/>
    </row>
    <row r="366" spans="12:12" x14ac:dyDescent="0.35">
      <c r="L366" s="155"/>
    </row>
    <row r="367" spans="12:12" x14ac:dyDescent="0.35">
      <c r="L367" s="155"/>
    </row>
    <row r="368" spans="12:12" x14ac:dyDescent="0.35">
      <c r="L368" s="155"/>
    </row>
    <row r="369" spans="12:12" x14ac:dyDescent="0.35">
      <c r="L369" s="155"/>
    </row>
    <row r="370" spans="12:12" x14ac:dyDescent="0.35">
      <c r="L370" s="155"/>
    </row>
    <row r="371" spans="12:12" x14ac:dyDescent="0.35">
      <c r="L371" s="155"/>
    </row>
    <row r="372" spans="12:12" x14ac:dyDescent="0.35">
      <c r="L372" s="155"/>
    </row>
    <row r="373" spans="12:12" x14ac:dyDescent="0.35">
      <c r="L373" s="155"/>
    </row>
    <row r="374" spans="12:12" x14ac:dyDescent="0.35">
      <c r="L374" s="155"/>
    </row>
    <row r="375" spans="12:12" x14ac:dyDescent="0.35">
      <c r="L375" s="155"/>
    </row>
    <row r="376" spans="12:12" x14ac:dyDescent="0.35">
      <c r="L376" s="155"/>
    </row>
    <row r="377" spans="12:12" x14ac:dyDescent="0.35">
      <c r="L377" s="155"/>
    </row>
    <row r="378" spans="12:12" x14ac:dyDescent="0.35">
      <c r="L378" s="155"/>
    </row>
    <row r="379" spans="12:12" x14ac:dyDescent="0.35">
      <c r="L379" s="155"/>
    </row>
    <row r="380" spans="12:12" x14ac:dyDescent="0.35">
      <c r="L380" s="155"/>
    </row>
    <row r="381" spans="12:12" x14ac:dyDescent="0.35">
      <c r="L381" s="155"/>
    </row>
    <row r="382" spans="12:12" x14ac:dyDescent="0.35">
      <c r="L382" s="155"/>
    </row>
    <row r="383" spans="12:12" x14ac:dyDescent="0.35">
      <c r="L383" s="155"/>
    </row>
    <row r="384" spans="12:12" x14ac:dyDescent="0.35">
      <c r="L384" s="155"/>
    </row>
    <row r="385" spans="12:12" x14ac:dyDescent="0.35">
      <c r="L385" s="155"/>
    </row>
    <row r="386" spans="12:12" x14ac:dyDescent="0.35">
      <c r="L386" s="155"/>
    </row>
    <row r="387" spans="12:12" x14ac:dyDescent="0.35">
      <c r="L387" s="155"/>
    </row>
    <row r="388" spans="12:12" x14ac:dyDescent="0.35">
      <c r="L388" s="155"/>
    </row>
    <row r="389" spans="12:12" x14ac:dyDescent="0.35">
      <c r="L389" s="155"/>
    </row>
    <row r="390" spans="12:12" x14ac:dyDescent="0.35">
      <c r="L390" s="155"/>
    </row>
    <row r="391" spans="12:12" x14ac:dyDescent="0.35">
      <c r="L391" s="155"/>
    </row>
    <row r="392" spans="12:12" x14ac:dyDescent="0.35">
      <c r="L392" s="155"/>
    </row>
    <row r="393" spans="12:12" x14ac:dyDescent="0.35">
      <c r="L393" s="155"/>
    </row>
    <row r="394" spans="12:12" x14ac:dyDescent="0.35">
      <c r="L394" s="155"/>
    </row>
    <row r="395" spans="12:12" x14ac:dyDescent="0.35">
      <c r="L395" s="155"/>
    </row>
    <row r="396" spans="12:12" x14ac:dyDescent="0.35">
      <c r="L396" s="155"/>
    </row>
    <row r="397" spans="12:12" x14ac:dyDescent="0.35">
      <c r="L397" s="155"/>
    </row>
    <row r="398" spans="12:12" x14ac:dyDescent="0.35">
      <c r="L398" s="155"/>
    </row>
    <row r="399" spans="12:12" x14ac:dyDescent="0.35">
      <c r="L399" s="155"/>
    </row>
    <row r="400" spans="12:12" x14ac:dyDescent="0.35">
      <c r="L400" s="155"/>
    </row>
    <row r="401" spans="12:12" x14ac:dyDescent="0.35">
      <c r="L401" s="155"/>
    </row>
    <row r="402" spans="12:12" x14ac:dyDescent="0.35">
      <c r="L402" s="155"/>
    </row>
    <row r="403" spans="12:12" x14ac:dyDescent="0.35">
      <c r="L403" s="155"/>
    </row>
    <row r="404" spans="12:12" x14ac:dyDescent="0.35">
      <c r="L404" s="155"/>
    </row>
    <row r="405" spans="12:12" x14ac:dyDescent="0.35">
      <c r="L405" s="155"/>
    </row>
    <row r="406" spans="12:12" x14ac:dyDescent="0.35">
      <c r="L406" s="155"/>
    </row>
    <row r="407" spans="12:12" x14ac:dyDescent="0.35">
      <c r="L407" s="155"/>
    </row>
    <row r="408" spans="12:12" x14ac:dyDescent="0.35">
      <c r="L408" s="155"/>
    </row>
    <row r="409" spans="12:12" x14ac:dyDescent="0.35">
      <c r="L409" s="155"/>
    </row>
    <row r="410" spans="12:12" x14ac:dyDescent="0.35">
      <c r="L410" s="155"/>
    </row>
    <row r="411" spans="12:12" x14ac:dyDescent="0.35">
      <c r="L411" s="155"/>
    </row>
    <row r="412" spans="12:12" x14ac:dyDescent="0.35">
      <c r="L412" s="155"/>
    </row>
    <row r="413" spans="12:12" x14ac:dyDescent="0.35">
      <c r="L413" s="155"/>
    </row>
    <row r="414" spans="12:12" x14ac:dyDescent="0.35">
      <c r="L414" s="155"/>
    </row>
    <row r="415" spans="12:12" x14ac:dyDescent="0.35">
      <c r="L415" s="155"/>
    </row>
    <row r="416" spans="12:12" x14ac:dyDescent="0.35">
      <c r="L416" s="155"/>
    </row>
    <row r="417" spans="12:12" x14ac:dyDescent="0.35">
      <c r="L417" s="155"/>
    </row>
    <row r="418" spans="12:12" x14ac:dyDescent="0.35">
      <c r="L418" s="155"/>
    </row>
    <row r="419" spans="12:12" x14ac:dyDescent="0.35">
      <c r="L419" s="155"/>
    </row>
    <row r="420" spans="12:12" x14ac:dyDescent="0.35">
      <c r="L420" s="155"/>
    </row>
    <row r="421" spans="12:12" x14ac:dyDescent="0.35">
      <c r="L421" s="155"/>
    </row>
    <row r="422" spans="12:12" x14ac:dyDescent="0.35">
      <c r="L422" s="155"/>
    </row>
    <row r="423" spans="12:12" x14ac:dyDescent="0.35">
      <c r="L423" s="155"/>
    </row>
    <row r="424" spans="12:12" x14ac:dyDescent="0.35">
      <c r="L424" s="155"/>
    </row>
    <row r="425" spans="12:12" x14ac:dyDescent="0.35">
      <c r="L425" s="155"/>
    </row>
    <row r="426" spans="12:12" x14ac:dyDescent="0.35">
      <c r="L426" s="155"/>
    </row>
    <row r="427" spans="12:12" x14ac:dyDescent="0.35">
      <c r="L427" s="155"/>
    </row>
    <row r="428" spans="12:12" x14ac:dyDescent="0.35">
      <c r="L428" s="155"/>
    </row>
    <row r="429" spans="12:12" x14ac:dyDescent="0.35">
      <c r="L429" s="155"/>
    </row>
    <row r="430" spans="12:12" x14ac:dyDescent="0.35">
      <c r="L430" s="155"/>
    </row>
    <row r="431" spans="12:12" x14ac:dyDescent="0.35">
      <c r="L431" s="155"/>
    </row>
    <row r="432" spans="12:12" x14ac:dyDescent="0.35">
      <c r="L432" s="155"/>
    </row>
    <row r="433" spans="12:12" x14ac:dyDescent="0.35">
      <c r="L433" s="155"/>
    </row>
    <row r="434" spans="12:12" x14ac:dyDescent="0.35">
      <c r="L434" s="155"/>
    </row>
    <row r="435" spans="12:12" x14ac:dyDescent="0.35">
      <c r="L435" s="155"/>
    </row>
    <row r="436" spans="12:12" x14ac:dyDescent="0.35">
      <c r="L436" s="155"/>
    </row>
    <row r="437" spans="12:12" x14ac:dyDescent="0.35">
      <c r="L437" s="155"/>
    </row>
    <row r="438" spans="12:12" x14ac:dyDescent="0.35">
      <c r="L438" s="155"/>
    </row>
    <row r="439" spans="12:12" x14ac:dyDescent="0.35">
      <c r="L439" s="155"/>
    </row>
    <row r="440" spans="12:12" x14ac:dyDescent="0.35">
      <c r="L440" s="155"/>
    </row>
    <row r="441" spans="12:12" x14ac:dyDescent="0.35">
      <c r="L441" s="155"/>
    </row>
    <row r="442" spans="12:12" x14ac:dyDescent="0.35">
      <c r="L442" s="155"/>
    </row>
    <row r="443" spans="12:12" x14ac:dyDescent="0.35">
      <c r="L443" s="155"/>
    </row>
    <row r="444" spans="12:12" x14ac:dyDescent="0.35">
      <c r="L444" s="155"/>
    </row>
    <row r="445" spans="12:12" x14ac:dyDescent="0.35">
      <c r="L445" s="155"/>
    </row>
    <row r="446" spans="12:12" x14ac:dyDescent="0.35">
      <c r="L446" s="155"/>
    </row>
    <row r="447" spans="12:12" x14ac:dyDescent="0.35">
      <c r="L447" s="155"/>
    </row>
    <row r="448" spans="12:12" x14ac:dyDescent="0.35">
      <c r="L448" s="155"/>
    </row>
    <row r="449" spans="12:12" x14ac:dyDescent="0.35">
      <c r="L449" s="155"/>
    </row>
    <row r="450" spans="12:12" x14ac:dyDescent="0.35">
      <c r="L450" s="155"/>
    </row>
    <row r="451" spans="12:12" x14ac:dyDescent="0.35">
      <c r="L451" s="155"/>
    </row>
    <row r="452" spans="12:12" x14ac:dyDescent="0.35">
      <c r="L452" s="155"/>
    </row>
    <row r="453" spans="12:12" x14ac:dyDescent="0.35">
      <c r="L453" s="155"/>
    </row>
    <row r="454" spans="12:12" x14ac:dyDescent="0.35">
      <c r="L454" s="155"/>
    </row>
    <row r="455" spans="12:12" x14ac:dyDescent="0.35">
      <c r="L455" s="155"/>
    </row>
    <row r="456" spans="12:12" x14ac:dyDescent="0.35">
      <c r="L456" s="155"/>
    </row>
    <row r="457" spans="12:12" x14ac:dyDescent="0.35">
      <c r="L457" s="155"/>
    </row>
    <row r="458" spans="12:12" x14ac:dyDescent="0.35">
      <c r="L458" s="155"/>
    </row>
    <row r="459" spans="12:12" x14ac:dyDescent="0.35">
      <c r="L459" s="155"/>
    </row>
    <row r="460" spans="12:12" x14ac:dyDescent="0.35">
      <c r="L460" s="155"/>
    </row>
    <row r="461" spans="12:12" x14ac:dyDescent="0.35">
      <c r="L461" s="155"/>
    </row>
    <row r="462" spans="12:12" x14ac:dyDescent="0.35">
      <c r="L462" s="155"/>
    </row>
    <row r="463" spans="12:12" x14ac:dyDescent="0.35">
      <c r="L463" s="155"/>
    </row>
    <row r="464" spans="12:12" x14ac:dyDescent="0.35">
      <c r="L464" s="155"/>
    </row>
    <row r="465" spans="12:12" x14ac:dyDescent="0.35">
      <c r="L465" s="155"/>
    </row>
    <row r="466" spans="12:12" x14ac:dyDescent="0.35">
      <c r="L466" s="155"/>
    </row>
    <row r="467" spans="12:12" x14ac:dyDescent="0.35">
      <c r="L467" s="155"/>
    </row>
    <row r="468" spans="12:12" x14ac:dyDescent="0.35">
      <c r="L468" s="155"/>
    </row>
    <row r="469" spans="12:12" x14ac:dyDescent="0.35">
      <c r="L469" s="155"/>
    </row>
    <row r="470" spans="12:12" x14ac:dyDescent="0.35">
      <c r="L470" s="155"/>
    </row>
    <row r="471" spans="12:12" x14ac:dyDescent="0.35">
      <c r="L471" s="155"/>
    </row>
    <row r="472" spans="12:12" x14ac:dyDescent="0.35">
      <c r="L472" s="155"/>
    </row>
    <row r="473" spans="12:12" x14ac:dyDescent="0.35">
      <c r="L473" s="155"/>
    </row>
    <row r="474" spans="12:12" x14ac:dyDescent="0.35">
      <c r="L474" s="155"/>
    </row>
    <row r="475" spans="12:12" x14ac:dyDescent="0.35">
      <c r="L475" s="155"/>
    </row>
    <row r="476" spans="12:12" x14ac:dyDescent="0.35">
      <c r="L476" s="155"/>
    </row>
    <row r="477" spans="12:12" x14ac:dyDescent="0.35">
      <c r="L477" s="155"/>
    </row>
    <row r="478" spans="12:12" x14ac:dyDescent="0.35">
      <c r="L478" s="155"/>
    </row>
    <row r="479" spans="12:12" x14ac:dyDescent="0.35">
      <c r="L479" s="155"/>
    </row>
    <row r="480" spans="12:12" x14ac:dyDescent="0.35">
      <c r="L480" s="155"/>
    </row>
    <row r="481" spans="12:12" x14ac:dyDescent="0.35">
      <c r="L481" s="155"/>
    </row>
    <row r="482" spans="12:12" x14ac:dyDescent="0.35">
      <c r="L482" s="155"/>
    </row>
    <row r="483" spans="12:12" x14ac:dyDescent="0.35">
      <c r="L483" s="155"/>
    </row>
    <row r="484" spans="12:12" x14ac:dyDescent="0.35">
      <c r="L484" s="155"/>
    </row>
    <row r="485" spans="12:12" x14ac:dyDescent="0.35">
      <c r="L485" s="155"/>
    </row>
    <row r="486" spans="12:12" x14ac:dyDescent="0.35">
      <c r="L486" s="155"/>
    </row>
    <row r="487" spans="12:12" x14ac:dyDescent="0.35">
      <c r="L487" s="155"/>
    </row>
    <row r="488" spans="12:12" x14ac:dyDescent="0.35">
      <c r="L488" s="155"/>
    </row>
    <row r="489" spans="12:12" x14ac:dyDescent="0.35">
      <c r="L489" s="155"/>
    </row>
    <row r="490" spans="12:12" x14ac:dyDescent="0.35">
      <c r="L490" s="155"/>
    </row>
    <row r="491" spans="12:12" x14ac:dyDescent="0.35">
      <c r="L491" s="155"/>
    </row>
    <row r="492" spans="12:12" x14ac:dyDescent="0.35">
      <c r="L492" s="155"/>
    </row>
    <row r="493" spans="12:12" x14ac:dyDescent="0.35">
      <c r="L493" s="155"/>
    </row>
    <row r="494" spans="12:12" x14ac:dyDescent="0.35">
      <c r="L494" s="155"/>
    </row>
    <row r="495" spans="12:12" x14ac:dyDescent="0.35">
      <c r="L495" s="155"/>
    </row>
    <row r="496" spans="12:12" x14ac:dyDescent="0.35">
      <c r="L496" s="155"/>
    </row>
    <row r="497" spans="12:12" x14ac:dyDescent="0.35">
      <c r="L497" s="155"/>
    </row>
    <row r="498" spans="12:12" x14ac:dyDescent="0.35">
      <c r="L498" s="155"/>
    </row>
    <row r="499" spans="12:12" x14ac:dyDescent="0.35">
      <c r="L499" s="155"/>
    </row>
    <row r="500" spans="12:12" x14ac:dyDescent="0.35">
      <c r="L500" s="155"/>
    </row>
    <row r="501" spans="12:12" x14ac:dyDescent="0.35">
      <c r="L501" s="155"/>
    </row>
    <row r="502" spans="12:12" x14ac:dyDescent="0.35">
      <c r="L502" s="155"/>
    </row>
    <row r="503" spans="12:12" x14ac:dyDescent="0.35">
      <c r="L503" s="155"/>
    </row>
    <row r="504" spans="12:12" x14ac:dyDescent="0.35">
      <c r="L504" s="155"/>
    </row>
    <row r="505" spans="12:12" x14ac:dyDescent="0.35">
      <c r="L505" s="155"/>
    </row>
    <row r="506" spans="12:12" x14ac:dyDescent="0.35">
      <c r="L506" s="155"/>
    </row>
    <row r="507" spans="12:12" x14ac:dyDescent="0.35">
      <c r="L507" s="155"/>
    </row>
    <row r="508" spans="12:12" x14ac:dyDescent="0.35">
      <c r="L508" s="155"/>
    </row>
    <row r="509" spans="12:12" x14ac:dyDescent="0.35">
      <c r="L509" s="155"/>
    </row>
    <row r="510" spans="12:12" x14ac:dyDescent="0.35">
      <c r="L510" s="155"/>
    </row>
    <row r="511" spans="12:12" x14ac:dyDescent="0.35">
      <c r="L511" s="155"/>
    </row>
    <row r="512" spans="12:12" x14ac:dyDescent="0.35">
      <c r="L512" s="155"/>
    </row>
    <row r="513" spans="12:12" x14ac:dyDescent="0.35">
      <c r="L513" s="155"/>
    </row>
    <row r="514" spans="12:12" x14ac:dyDescent="0.35">
      <c r="L514" s="155"/>
    </row>
    <row r="515" spans="12:12" x14ac:dyDescent="0.35">
      <c r="L515" s="155"/>
    </row>
    <row r="516" spans="12:12" x14ac:dyDescent="0.35">
      <c r="L516" s="155"/>
    </row>
    <row r="517" spans="12:12" x14ac:dyDescent="0.35">
      <c r="L517" s="155"/>
    </row>
    <row r="518" spans="12:12" x14ac:dyDescent="0.35">
      <c r="L518" s="155"/>
    </row>
    <row r="519" spans="12:12" x14ac:dyDescent="0.35">
      <c r="L519" s="155"/>
    </row>
    <row r="520" spans="12:12" x14ac:dyDescent="0.35">
      <c r="L520" s="155"/>
    </row>
    <row r="521" spans="12:12" x14ac:dyDescent="0.35">
      <c r="L521" s="155"/>
    </row>
    <row r="522" spans="12:12" x14ac:dyDescent="0.35">
      <c r="L522" s="155"/>
    </row>
    <row r="523" spans="12:12" x14ac:dyDescent="0.35">
      <c r="L523" s="155"/>
    </row>
    <row r="524" spans="12:12" x14ac:dyDescent="0.35">
      <c r="L524" s="155"/>
    </row>
    <row r="525" spans="12:12" x14ac:dyDescent="0.35">
      <c r="L525" s="155"/>
    </row>
    <row r="526" spans="12:12" x14ac:dyDescent="0.35">
      <c r="L526" s="155"/>
    </row>
    <row r="527" spans="12:12" x14ac:dyDescent="0.35">
      <c r="L527" s="155"/>
    </row>
    <row r="528" spans="12:12" x14ac:dyDescent="0.35">
      <c r="L528" s="155"/>
    </row>
    <row r="529" spans="12:12" x14ac:dyDescent="0.35">
      <c r="L529" s="155"/>
    </row>
    <row r="530" spans="12:12" x14ac:dyDescent="0.35">
      <c r="L530" s="155"/>
    </row>
    <row r="531" spans="12:12" x14ac:dyDescent="0.35">
      <c r="L531" s="155"/>
    </row>
    <row r="532" spans="12:12" x14ac:dyDescent="0.35">
      <c r="L532" s="155"/>
    </row>
    <row r="533" spans="12:12" x14ac:dyDescent="0.35">
      <c r="L533" s="155"/>
    </row>
    <row r="534" spans="12:12" x14ac:dyDescent="0.35">
      <c r="L534" s="155"/>
    </row>
    <row r="535" spans="12:12" x14ac:dyDescent="0.35">
      <c r="L535" s="155"/>
    </row>
    <row r="536" spans="12:12" x14ac:dyDescent="0.35">
      <c r="L536" s="155"/>
    </row>
    <row r="537" spans="12:12" x14ac:dyDescent="0.35">
      <c r="L537" s="155"/>
    </row>
    <row r="538" spans="12:12" x14ac:dyDescent="0.35">
      <c r="L538" s="155"/>
    </row>
    <row r="539" spans="12:12" x14ac:dyDescent="0.35">
      <c r="L539" s="155"/>
    </row>
    <row r="540" spans="12:12" x14ac:dyDescent="0.35">
      <c r="L540" s="155"/>
    </row>
    <row r="541" spans="12:12" x14ac:dyDescent="0.35">
      <c r="L541" s="155"/>
    </row>
    <row r="542" spans="12:12" x14ac:dyDescent="0.35">
      <c r="L542" s="155"/>
    </row>
    <row r="543" spans="12:12" x14ac:dyDescent="0.35">
      <c r="L543" s="155"/>
    </row>
    <row r="544" spans="12:12" x14ac:dyDescent="0.35">
      <c r="L544" s="155"/>
    </row>
    <row r="545" spans="12:12" x14ac:dyDescent="0.35">
      <c r="L545" s="155"/>
    </row>
    <row r="546" spans="12:12" x14ac:dyDescent="0.35">
      <c r="L546" s="155"/>
    </row>
    <row r="547" spans="12:12" x14ac:dyDescent="0.35">
      <c r="L547" s="155"/>
    </row>
    <row r="548" spans="12:12" x14ac:dyDescent="0.35">
      <c r="L548" s="155"/>
    </row>
    <row r="549" spans="12:12" x14ac:dyDescent="0.35">
      <c r="L549" s="155"/>
    </row>
    <row r="550" spans="12:12" x14ac:dyDescent="0.35">
      <c r="L550" s="155"/>
    </row>
    <row r="551" spans="12:12" x14ac:dyDescent="0.35">
      <c r="L551" s="155"/>
    </row>
    <row r="552" spans="12:12" x14ac:dyDescent="0.35">
      <c r="L552" s="155"/>
    </row>
    <row r="553" spans="12:12" x14ac:dyDescent="0.35">
      <c r="L553" s="155"/>
    </row>
    <row r="554" spans="12:12" x14ac:dyDescent="0.35">
      <c r="L554" s="155"/>
    </row>
    <row r="555" spans="12:12" x14ac:dyDescent="0.35">
      <c r="L555" s="155"/>
    </row>
    <row r="556" spans="12:12" x14ac:dyDescent="0.35">
      <c r="L556" s="155"/>
    </row>
    <row r="557" spans="12:12" x14ac:dyDescent="0.35">
      <c r="L557" s="155"/>
    </row>
    <row r="558" spans="12:12" x14ac:dyDescent="0.35">
      <c r="L558" s="155"/>
    </row>
    <row r="559" spans="12:12" x14ac:dyDescent="0.35">
      <c r="L559" s="155"/>
    </row>
    <row r="560" spans="12:12" x14ac:dyDescent="0.35">
      <c r="L560" s="155"/>
    </row>
    <row r="561" spans="12:12" x14ac:dyDescent="0.35">
      <c r="L561" s="155"/>
    </row>
    <row r="562" spans="12:12" x14ac:dyDescent="0.35">
      <c r="L562" s="155"/>
    </row>
    <row r="563" spans="12:12" x14ac:dyDescent="0.35">
      <c r="L563" s="155"/>
    </row>
    <row r="564" spans="12:12" x14ac:dyDescent="0.35">
      <c r="L564" s="155"/>
    </row>
    <row r="565" spans="12:12" x14ac:dyDescent="0.35">
      <c r="L565" s="155"/>
    </row>
    <row r="566" spans="12:12" x14ac:dyDescent="0.35">
      <c r="L566" s="155"/>
    </row>
    <row r="567" spans="12:12" x14ac:dyDescent="0.35">
      <c r="L567" s="155"/>
    </row>
    <row r="568" spans="12:12" x14ac:dyDescent="0.35">
      <c r="L568" s="155"/>
    </row>
    <row r="569" spans="12:12" x14ac:dyDescent="0.35">
      <c r="L569" s="155"/>
    </row>
    <row r="570" spans="12:12" x14ac:dyDescent="0.35">
      <c r="L570" s="155"/>
    </row>
    <row r="571" spans="12:12" x14ac:dyDescent="0.35">
      <c r="L571" s="155"/>
    </row>
    <row r="572" spans="12:12" x14ac:dyDescent="0.35">
      <c r="L572" s="155"/>
    </row>
    <row r="573" spans="12:12" x14ac:dyDescent="0.35">
      <c r="L573" s="155"/>
    </row>
    <row r="574" spans="12:12" x14ac:dyDescent="0.35">
      <c r="L574" s="155"/>
    </row>
    <row r="575" spans="12:12" x14ac:dyDescent="0.35">
      <c r="L575" s="155"/>
    </row>
    <row r="576" spans="12:12" x14ac:dyDescent="0.35">
      <c r="L576" s="155"/>
    </row>
    <row r="577" spans="12:12" x14ac:dyDescent="0.35">
      <c r="L577" s="155"/>
    </row>
    <row r="578" spans="12:12" x14ac:dyDescent="0.35">
      <c r="L578" s="155"/>
    </row>
    <row r="579" spans="12:12" x14ac:dyDescent="0.35">
      <c r="L579" s="155"/>
    </row>
    <row r="580" spans="12:12" x14ac:dyDescent="0.35">
      <c r="L580" s="155"/>
    </row>
    <row r="581" spans="12:12" x14ac:dyDescent="0.35">
      <c r="L581" s="155"/>
    </row>
    <row r="582" spans="12:12" x14ac:dyDescent="0.35">
      <c r="L582" s="155"/>
    </row>
    <row r="583" spans="12:12" x14ac:dyDescent="0.35">
      <c r="L583" s="155"/>
    </row>
    <row r="584" spans="12:12" x14ac:dyDescent="0.35">
      <c r="L584" s="155"/>
    </row>
    <row r="585" spans="12:12" x14ac:dyDescent="0.35">
      <c r="L585" s="155"/>
    </row>
    <row r="586" spans="12:12" x14ac:dyDescent="0.35">
      <c r="L586" s="155"/>
    </row>
    <row r="587" spans="12:12" x14ac:dyDescent="0.35">
      <c r="L587" s="155"/>
    </row>
    <row r="588" spans="12:12" x14ac:dyDescent="0.35">
      <c r="L588" s="155"/>
    </row>
    <row r="589" spans="12:12" x14ac:dyDescent="0.35">
      <c r="L589" s="155"/>
    </row>
    <row r="590" spans="12:12" x14ac:dyDescent="0.35">
      <c r="L590" s="155"/>
    </row>
    <row r="591" spans="12:12" x14ac:dyDescent="0.35">
      <c r="L591" s="155"/>
    </row>
    <row r="592" spans="12:12" x14ac:dyDescent="0.35">
      <c r="L592" s="155"/>
    </row>
    <row r="593" spans="12:12" x14ac:dyDescent="0.35">
      <c r="L593" s="155"/>
    </row>
    <row r="594" spans="12:12" x14ac:dyDescent="0.35">
      <c r="L594" s="155"/>
    </row>
    <row r="595" spans="12:12" x14ac:dyDescent="0.35">
      <c r="L595" s="155"/>
    </row>
    <row r="596" spans="12:12" x14ac:dyDescent="0.35">
      <c r="L596" s="155"/>
    </row>
    <row r="597" spans="12:12" x14ac:dyDescent="0.35">
      <c r="L597" s="155"/>
    </row>
    <row r="598" spans="12:12" x14ac:dyDescent="0.35">
      <c r="L598" s="155"/>
    </row>
    <row r="599" spans="12:12" x14ac:dyDescent="0.35">
      <c r="L599" s="155"/>
    </row>
    <row r="600" spans="12:12" x14ac:dyDescent="0.35">
      <c r="L600" s="155"/>
    </row>
    <row r="601" spans="12:12" x14ac:dyDescent="0.35">
      <c r="L601" s="155"/>
    </row>
    <row r="602" spans="12:12" x14ac:dyDescent="0.35">
      <c r="L602" s="155"/>
    </row>
    <row r="603" spans="12:12" x14ac:dyDescent="0.35">
      <c r="L603" s="155"/>
    </row>
    <row r="604" spans="12:12" x14ac:dyDescent="0.35">
      <c r="L604" s="155"/>
    </row>
    <row r="605" spans="12:12" x14ac:dyDescent="0.35">
      <c r="L605" s="155"/>
    </row>
    <row r="606" spans="12:12" x14ac:dyDescent="0.35">
      <c r="L606" s="155"/>
    </row>
    <row r="607" spans="12:12" x14ac:dyDescent="0.35">
      <c r="L607" s="155"/>
    </row>
    <row r="608" spans="12:12" x14ac:dyDescent="0.35">
      <c r="L608" s="155"/>
    </row>
    <row r="609" spans="12:12" x14ac:dyDescent="0.35">
      <c r="L609" s="155"/>
    </row>
    <row r="610" spans="12:12" x14ac:dyDescent="0.35">
      <c r="L610" s="155"/>
    </row>
    <row r="611" spans="12:12" x14ac:dyDescent="0.35">
      <c r="L611" s="155"/>
    </row>
    <row r="612" spans="12:12" x14ac:dyDescent="0.35">
      <c r="L612" s="155"/>
    </row>
    <row r="613" spans="12:12" x14ac:dyDescent="0.35">
      <c r="L613" s="155"/>
    </row>
    <row r="614" spans="12:12" x14ac:dyDescent="0.35">
      <c r="L614" s="155"/>
    </row>
    <row r="615" spans="12:12" x14ac:dyDescent="0.35">
      <c r="L615" s="155"/>
    </row>
    <row r="616" spans="12:12" x14ac:dyDescent="0.35">
      <c r="L616" s="155"/>
    </row>
    <row r="617" spans="12:12" x14ac:dyDescent="0.35">
      <c r="L617" s="155"/>
    </row>
    <row r="618" spans="12:12" x14ac:dyDescent="0.35">
      <c r="L618" s="155"/>
    </row>
    <row r="619" spans="12:12" x14ac:dyDescent="0.35">
      <c r="L619" s="155"/>
    </row>
    <row r="620" spans="12:12" x14ac:dyDescent="0.35">
      <c r="L620" s="155"/>
    </row>
    <row r="621" spans="12:12" x14ac:dyDescent="0.35">
      <c r="L621" s="155"/>
    </row>
    <row r="622" spans="12:12" x14ac:dyDescent="0.35">
      <c r="L622" s="155"/>
    </row>
    <row r="623" spans="12:12" x14ac:dyDescent="0.35">
      <c r="L623" s="155"/>
    </row>
    <row r="624" spans="12:12" x14ac:dyDescent="0.35">
      <c r="L624" s="155"/>
    </row>
    <row r="625" spans="12:12" x14ac:dyDescent="0.35">
      <c r="L625" s="155"/>
    </row>
    <row r="626" spans="12:12" x14ac:dyDescent="0.35">
      <c r="L626" s="155"/>
    </row>
    <row r="627" spans="12:12" x14ac:dyDescent="0.35">
      <c r="L627" s="155"/>
    </row>
    <row r="628" spans="12:12" x14ac:dyDescent="0.35">
      <c r="L628" s="155"/>
    </row>
    <row r="629" spans="12:12" x14ac:dyDescent="0.35">
      <c r="L629" s="155"/>
    </row>
    <row r="630" spans="12:12" x14ac:dyDescent="0.35">
      <c r="L630" s="155"/>
    </row>
    <row r="631" spans="12:12" x14ac:dyDescent="0.35">
      <c r="L631" s="155"/>
    </row>
    <row r="632" spans="12:12" x14ac:dyDescent="0.35">
      <c r="L632" s="155"/>
    </row>
    <row r="633" spans="12:12" x14ac:dyDescent="0.35">
      <c r="L633" s="155"/>
    </row>
    <row r="634" spans="12:12" x14ac:dyDescent="0.35">
      <c r="L634" s="155"/>
    </row>
    <row r="635" spans="12:12" x14ac:dyDescent="0.35">
      <c r="L635" s="155"/>
    </row>
    <row r="636" spans="12:12" x14ac:dyDescent="0.35">
      <c r="L636" s="155"/>
    </row>
    <row r="637" spans="12:12" x14ac:dyDescent="0.35">
      <c r="L637" s="155"/>
    </row>
    <row r="638" spans="12:12" x14ac:dyDescent="0.35">
      <c r="L638" s="155"/>
    </row>
    <row r="639" spans="12:12" x14ac:dyDescent="0.35">
      <c r="L639" s="155"/>
    </row>
    <row r="640" spans="12:12" x14ac:dyDescent="0.35">
      <c r="L640" s="155"/>
    </row>
    <row r="641" spans="12:12" x14ac:dyDescent="0.35">
      <c r="L641" s="155"/>
    </row>
    <row r="642" spans="12:12" x14ac:dyDescent="0.35">
      <c r="L642" s="155"/>
    </row>
    <row r="643" spans="12:12" x14ac:dyDescent="0.35">
      <c r="L643" s="155"/>
    </row>
    <row r="644" spans="12:12" x14ac:dyDescent="0.35">
      <c r="L644" s="155"/>
    </row>
    <row r="645" spans="12:12" x14ac:dyDescent="0.35">
      <c r="L645" s="155"/>
    </row>
    <row r="646" spans="12:12" x14ac:dyDescent="0.35">
      <c r="L646" s="155"/>
    </row>
    <row r="647" spans="12:12" x14ac:dyDescent="0.35">
      <c r="L647" s="155"/>
    </row>
    <row r="648" spans="12:12" x14ac:dyDescent="0.35">
      <c r="L648" s="155"/>
    </row>
    <row r="649" spans="12:12" x14ac:dyDescent="0.35">
      <c r="L649" s="155"/>
    </row>
    <row r="650" spans="12:12" x14ac:dyDescent="0.35">
      <c r="L650" s="155"/>
    </row>
    <row r="651" spans="12:12" x14ac:dyDescent="0.35">
      <c r="L651" s="155"/>
    </row>
    <row r="652" spans="12:12" x14ac:dyDescent="0.35">
      <c r="L652" s="155"/>
    </row>
    <row r="653" spans="12:12" x14ac:dyDescent="0.35">
      <c r="L653" s="155"/>
    </row>
    <row r="654" spans="12:12" x14ac:dyDescent="0.35">
      <c r="L654" s="155"/>
    </row>
    <row r="655" spans="12:12" x14ac:dyDescent="0.35">
      <c r="L655" s="155"/>
    </row>
    <row r="656" spans="12:12" x14ac:dyDescent="0.35">
      <c r="L656" s="155"/>
    </row>
    <row r="657" spans="12:12" x14ac:dyDescent="0.35">
      <c r="L657" s="155"/>
    </row>
    <row r="658" spans="12:12" x14ac:dyDescent="0.35">
      <c r="L658" s="155"/>
    </row>
    <row r="659" spans="12:12" x14ac:dyDescent="0.35">
      <c r="L659" s="155"/>
    </row>
    <row r="660" spans="12:12" x14ac:dyDescent="0.35">
      <c r="L660" s="155"/>
    </row>
    <row r="661" spans="12:12" x14ac:dyDescent="0.35">
      <c r="L661" s="155"/>
    </row>
    <row r="662" spans="12:12" x14ac:dyDescent="0.35">
      <c r="L662" s="155"/>
    </row>
    <row r="663" spans="12:12" x14ac:dyDescent="0.35">
      <c r="L663" s="155"/>
    </row>
    <row r="664" spans="12:12" x14ac:dyDescent="0.35">
      <c r="L664" s="155"/>
    </row>
    <row r="665" spans="12:12" x14ac:dyDescent="0.35">
      <c r="L665" s="155"/>
    </row>
    <row r="666" spans="12:12" x14ac:dyDescent="0.35">
      <c r="L666" s="155"/>
    </row>
    <row r="667" spans="12:12" x14ac:dyDescent="0.35">
      <c r="L667" s="155"/>
    </row>
    <row r="668" spans="12:12" x14ac:dyDescent="0.35">
      <c r="L668" s="155"/>
    </row>
    <row r="669" spans="12:12" x14ac:dyDescent="0.35">
      <c r="L669" s="155"/>
    </row>
    <row r="670" spans="12:12" x14ac:dyDescent="0.35">
      <c r="L670" s="155"/>
    </row>
    <row r="671" spans="12:12" x14ac:dyDescent="0.35">
      <c r="L671" s="155"/>
    </row>
    <row r="672" spans="12:12" x14ac:dyDescent="0.35">
      <c r="L672" s="155"/>
    </row>
    <row r="673" spans="12:12" x14ac:dyDescent="0.35">
      <c r="L673" s="155"/>
    </row>
    <row r="674" spans="12:12" x14ac:dyDescent="0.35">
      <c r="L674" s="155"/>
    </row>
    <row r="675" spans="12:12" x14ac:dyDescent="0.35">
      <c r="L675" s="155"/>
    </row>
    <row r="676" spans="12:12" x14ac:dyDescent="0.35">
      <c r="L676" s="155"/>
    </row>
    <row r="677" spans="12:12" x14ac:dyDescent="0.35">
      <c r="L677" s="155"/>
    </row>
    <row r="678" spans="12:12" x14ac:dyDescent="0.35">
      <c r="L678" s="155"/>
    </row>
    <row r="679" spans="12:12" x14ac:dyDescent="0.35">
      <c r="L679" s="155"/>
    </row>
    <row r="680" spans="12:12" x14ac:dyDescent="0.35">
      <c r="L680" s="155"/>
    </row>
    <row r="681" spans="12:12" x14ac:dyDescent="0.35">
      <c r="L681" s="155"/>
    </row>
    <row r="682" spans="12:12" x14ac:dyDescent="0.35">
      <c r="L682" s="155"/>
    </row>
    <row r="683" spans="12:12" x14ac:dyDescent="0.35">
      <c r="L683" s="155"/>
    </row>
    <row r="684" spans="12:12" x14ac:dyDescent="0.35">
      <c r="L684" s="155"/>
    </row>
    <row r="685" spans="12:12" x14ac:dyDescent="0.35">
      <c r="L685" s="155"/>
    </row>
    <row r="686" spans="12:12" x14ac:dyDescent="0.35">
      <c r="L686" s="155"/>
    </row>
    <row r="687" spans="12:12" x14ac:dyDescent="0.35">
      <c r="L687" s="155"/>
    </row>
    <row r="688" spans="12:12" x14ac:dyDescent="0.35">
      <c r="L688" s="155"/>
    </row>
    <row r="689" spans="12:12" x14ac:dyDescent="0.35">
      <c r="L689" s="155"/>
    </row>
    <row r="690" spans="12:12" x14ac:dyDescent="0.35">
      <c r="L690" s="155"/>
    </row>
    <row r="691" spans="12:12" x14ac:dyDescent="0.35">
      <c r="L691" s="155"/>
    </row>
    <row r="692" spans="12:12" x14ac:dyDescent="0.35">
      <c r="L692" s="155"/>
    </row>
    <row r="693" spans="12:12" x14ac:dyDescent="0.35">
      <c r="L693" s="155"/>
    </row>
    <row r="694" spans="12:12" x14ac:dyDescent="0.35">
      <c r="L694" s="155"/>
    </row>
    <row r="695" spans="12:12" x14ac:dyDescent="0.35">
      <c r="L695" s="155"/>
    </row>
    <row r="696" spans="12:12" x14ac:dyDescent="0.35">
      <c r="L696" s="155"/>
    </row>
    <row r="697" spans="12:12" x14ac:dyDescent="0.35">
      <c r="L697" s="155"/>
    </row>
    <row r="698" spans="12:12" x14ac:dyDescent="0.35">
      <c r="L698" s="155"/>
    </row>
    <row r="699" spans="12:12" x14ac:dyDescent="0.35">
      <c r="L699" s="155"/>
    </row>
    <row r="700" spans="12:12" x14ac:dyDescent="0.35">
      <c r="L700" s="155"/>
    </row>
    <row r="701" spans="12:12" x14ac:dyDescent="0.35">
      <c r="L701" s="155"/>
    </row>
    <row r="702" spans="12:12" x14ac:dyDescent="0.35">
      <c r="L702" s="155"/>
    </row>
    <row r="703" spans="12:12" x14ac:dyDescent="0.35">
      <c r="L703" s="155"/>
    </row>
    <row r="704" spans="12:12" x14ac:dyDescent="0.35">
      <c r="L704" s="155"/>
    </row>
    <row r="705" spans="12:12" x14ac:dyDescent="0.35">
      <c r="L705" s="155"/>
    </row>
    <row r="706" spans="12:12" x14ac:dyDescent="0.35">
      <c r="L706" s="155"/>
    </row>
    <row r="707" spans="12:12" x14ac:dyDescent="0.35">
      <c r="L707" s="155"/>
    </row>
    <row r="708" spans="12:12" x14ac:dyDescent="0.35">
      <c r="L708" s="155"/>
    </row>
    <row r="709" spans="12:12" x14ac:dyDescent="0.35">
      <c r="L709" s="155"/>
    </row>
    <row r="710" spans="12:12" x14ac:dyDescent="0.35">
      <c r="L710" s="155"/>
    </row>
    <row r="711" spans="12:12" x14ac:dyDescent="0.35">
      <c r="L711" s="155"/>
    </row>
    <row r="712" spans="12:12" x14ac:dyDescent="0.35">
      <c r="L712" s="155"/>
    </row>
    <row r="713" spans="12:12" x14ac:dyDescent="0.35">
      <c r="L713" s="155"/>
    </row>
    <row r="714" spans="12:12" x14ac:dyDescent="0.35">
      <c r="L714" s="155"/>
    </row>
    <row r="715" spans="12:12" x14ac:dyDescent="0.35">
      <c r="L715" s="155"/>
    </row>
    <row r="716" spans="12:12" x14ac:dyDescent="0.35">
      <c r="L716" s="155"/>
    </row>
    <row r="717" spans="12:12" x14ac:dyDescent="0.35">
      <c r="L717" s="155"/>
    </row>
    <row r="718" spans="12:12" x14ac:dyDescent="0.35">
      <c r="L718" s="155"/>
    </row>
    <row r="719" spans="12:12" x14ac:dyDescent="0.35">
      <c r="L719" s="155"/>
    </row>
    <row r="720" spans="12:12" x14ac:dyDescent="0.35">
      <c r="L720" s="155"/>
    </row>
    <row r="721" spans="12:12" x14ac:dyDescent="0.35">
      <c r="L721" s="155"/>
    </row>
    <row r="722" spans="12:12" x14ac:dyDescent="0.35">
      <c r="L722" s="155"/>
    </row>
    <row r="723" spans="12:12" x14ac:dyDescent="0.35">
      <c r="L723" s="155"/>
    </row>
    <row r="724" spans="12:12" x14ac:dyDescent="0.35">
      <c r="L724" s="155"/>
    </row>
    <row r="725" spans="12:12" x14ac:dyDescent="0.35">
      <c r="L725" s="155"/>
    </row>
    <row r="726" spans="12:12" x14ac:dyDescent="0.35">
      <c r="L726" s="155"/>
    </row>
    <row r="727" spans="12:12" x14ac:dyDescent="0.35">
      <c r="L727" s="155"/>
    </row>
    <row r="728" spans="12:12" x14ac:dyDescent="0.35">
      <c r="L728" s="155"/>
    </row>
    <row r="729" spans="12:12" x14ac:dyDescent="0.35">
      <c r="L729" s="155"/>
    </row>
    <row r="730" spans="12:12" x14ac:dyDescent="0.35">
      <c r="L730" s="155"/>
    </row>
    <row r="731" spans="12:12" x14ac:dyDescent="0.35">
      <c r="L731" s="155"/>
    </row>
    <row r="732" spans="12:12" x14ac:dyDescent="0.35">
      <c r="L732" s="155"/>
    </row>
    <row r="733" spans="12:12" x14ac:dyDescent="0.35">
      <c r="L733" s="155"/>
    </row>
    <row r="734" spans="12:12" x14ac:dyDescent="0.35">
      <c r="L734" s="155"/>
    </row>
    <row r="735" spans="12:12" x14ac:dyDescent="0.35">
      <c r="L735" s="155"/>
    </row>
    <row r="736" spans="12:12" x14ac:dyDescent="0.35">
      <c r="L736" s="155"/>
    </row>
    <row r="737" spans="12:12" x14ac:dyDescent="0.35">
      <c r="L737" s="155"/>
    </row>
    <row r="738" spans="12:12" x14ac:dyDescent="0.35">
      <c r="L738" s="155"/>
    </row>
    <row r="739" spans="12:12" x14ac:dyDescent="0.35">
      <c r="L739" s="155"/>
    </row>
    <row r="740" spans="12:12" x14ac:dyDescent="0.35">
      <c r="L740" s="155"/>
    </row>
    <row r="741" spans="12:12" x14ac:dyDescent="0.35">
      <c r="L741" s="155"/>
    </row>
    <row r="742" spans="12:12" x14ac:dyDescent="0.35">
      <c r="L742" s="155"/>
    </row>
    <row r="743" spans="12:12" x14ac:dyDescent="0.35">
      <c r="L743" s="155"/>
    </row>
    <row r="744" spans="12:12" x14ac:dyDescent="0.35">
      <c r="L744" s="155"/>
    </row>
    <row r="745" spans="12:12" x14ac:dyDescent="0.35">
      <c r="L745" s="155"/>
    </row>
    <row r="746" spans="12:12" x14ac:dyDescent="0.35">
      <c r="L746" s="155"/>
    </row>
    <row r="747" spans="12:12" x14ac:dyDescent="0.35">
      <c r="L747" s="155"/>
    </row>
    <row r="748" spans="12:12" x14ac:dyDescent="0.35">
      <c r="L748" s="155"/>
    </row>
    <row r="749" spans="12:12" x14ac:dyDescent="0.35">
      <c r="L749" s="155"/>
    </row>
    <row r="750" spans="12:12" x14ac:dyDescent="0.35">
      <c r="L750" s="155"/>
    </row>
    <row r="751" spans="12:12" x14ac:dyDescent="0.35">
      <c r="L751" s="155"/>
    </row>
    <row r="752" spans="12:12" x14ac:dyDescent="0.35">
      <c r="L752" s="155"/>
    </row>
    <row r="753" spans="1:24" x14ac:dyDescent="0.35">
      <c r="L753" s="155"/>
    </row>
    <row r="754" spans="1:24" x14ac:dyDescent="0.35">
      <c r="L754" s="155"/>
    </row>
    <row r="755" spans="1:24" x14ac:dyDescent="0.35">
      <c r="L755" s="155"/>
    </row>
    <row r="756" spans="1:24" x14ac:dyDescent="0.35">
      <c r="L756" s="155"/>
    </row>
    <row r="757" spans="1:24" x14ac:dyDescent="0.35">
      <c r="L757" s="155"/>
    </row>
    <row r="758" spans="1:24" x14ac:dyDescent="0.35">
      <c r="L758" s="155"/>
    </row>
    <row r="759" spans="1:24" x14ac:dyDescent="0.35">
      <c r="L759" s="155"/>
    </row>
    <row r="760" spans="1:24" x14ac:dyDescent="0.35">
      <c r="L760" s="155"/>
    </row>
    <row r="761" spans="1:24" x14ac:dyDescent="0.35">
      <c r="L761" s="155"/>
    </row>
    <row r="762" spans="1:24" x14ac:dyDescent="0.35">
      <c r="L762" s="155"/>
    </row>
    <row r="763" spans="1:24" x14ac:dyDescent="0.35">
      <c r="L763" s="155"/>
    </row>
    <row r="764" spans="1:24" x14ac:dyDescent="0.35">
      <c r="L764" s="155"/>
    </row>
    <row r="765" spans="1:24" x14ac:dyDescent="0.35">
      <c r="L765" s="155"/>
    </row>
    <row r="766" spans="1:24" s="155" customFormat="1" x14ac:dyDescent="0.35">
      <c r="A766" s="163"/>
      <c r="B766" s="153"/>
      <c r="C766" s="153"/>
      <c r="D766" s="153"/>
      <c r="E766" s="153"/>
      <c r="F766" s="153"/>
      <c r="G766" s="153"/>
      <c r="H766" s="153"/>
      <c r="I766" s="153"/>
      <c r="J766" s="153"/>
      <c r="K766" s="153"/>
      <c r="N766" s="153"/>
      <c r="O766" s="153"/>
      <c r="P766" s="153"/>
      <c r="Q766" s="153"/>
      <c r="R766" s="153"/>
      <c r="S766" s="156"/>
      <c r="T766" s="153"/>
      <c r="U766" s="153"/>
      <c r="V766" s="153"/>
      <c r="W766" s="153"/>
      <c r="X766" s="153"/>
    </row>
    <row r="767" spans="1:24" s="155" customFormat="1" x14ac:dyDescent="0.35">
      <c r="A767" s="163"/>
      <c r="B767" s="153"/>
      <c r="C767" s="153"/>
      <c r="D767" s="153"/>
      <c r="E767" s="153"/>
      <c r="F767" s="153"/>
      <c r="G767" s="153"/>
      <c r="H767" s="153"/>
      <c r="I767" s="153"/>
      <c r="J767" s="153"/>
      <c r="K767" s="153"/>
      <c r="N767" s="153"/>
      <c r="O767" s="153"/>
      <c r="P767" s="153"/>
      <c r="Q767" s="153"/>
      <c r="R767" s="153"/>
      <c r="S767" s="156"/>
      <c r="T767" s="153"/>
      <c r="U767" s="153"/>
      <c r="V767" s="153"/>
      <c r="W767" s="153"/>
      <c r="X767" s="153"/>
    </row>
    <row r="768" spans="1:24" s="155" customFormat="1" x14ac:dyDescent="0.35">
      <c r="A768" s="163"/>
      <c r="B768" s="153"/>
      <c r="C768" s="153"/>
      <c r="D768" s="153"/>
      <c r="E768" s="153"/>
      <c r="F768" s="153"/>
      <c r="G768" s="153"/>
      <c r="H768" s="153"/>
      <c r="I768" s="153"/>
      <c r="J768" s="153"/>
      <c r="K768" s="153"/>
      <c r="N768" s="153"/>
      <c r="O768" s="153"/>
      <c r="P768" s="153"/>
      <c r="Q768" s="153"/>
      <c r="R768" s="153"/>
      <c r="S768" s="156"/>
      <c r="T768" s="153"/>
      <c r="U768" s="153"/>
      <c r="V768" s="153"/>
      <c r="W768" s="153"/>
      <c r="X768" s="153"/>
    </row>
    <row r="769" spans="1:24" s="155" customFormat="1" x14ac:dyDescent="0.35">
      <c r="A769" s="163"/>
      <c r="B769" s="153"/>
      <c r="C769" s="153"/>
      <c r="D769" s="153"/>
      <c r="E769" s="153"/>
      <c r="F769" s="153"/>
      <c r="G769" s="153"/>
      <c r="H769" s="153"/>
      <c r="I769" s="153"/>
      <c r="J769" s="153"/>
      <c r="K769" s="153"/>
      <c r="N769" s="153"/>
      <c r="O769" s="153"/>
      <c r="P769" s="153"/>
      <c r="Q769" s="153"/>
      <c r="R769" s="153"/>
      <c r="S769" s="156"/>
      <c r="T769" s="153"/>
      <c r="U769" s="153"/>
      <c r="V769" s="153"/>
      <c r="W769" s="153"/>
      <c r="X769" s="153"/>
    </row>
    <row r="770" spans="1:24" s="155" customFormat="1" x14ac:dyDescent="0.35">
      <c r="A770" s="163"/>
      <c r="B770" s="153"/>
      <c r="C770" s="153"/>
      <c r="D770" s="153"/>
      <c r="E770" s="153"/>
      <c r="F770" s="153"/>
      <c r="G770" s="153"/>
      <c r="H770" s="153"/>
      <c r="I770" s="153"/>
      <c r="J770" s="153"/>
      <c r="K770" s="153"/>
      <c r="N770" s="153"/>
      <c r="O770" s="153"/>
      <c r="P770" s="153"/>
      <c r="Q770" s="153"/>
      <c r="R770" s="153"/>
      <c r="S770" s="156"/>
      <c r="T770" s="153"/>
      <c r="U770" s="153"/>
      <c r="V770" s="153"/>
      <c r="W770" s="153"/>
      <c r="X770" s="153"/>
    </row>
    <row r="771" spans="1:24" s="155" customFormat="1" x14ac:dyDescent="0.35">
      <c r="A771" s="163"/>
      <c r="B771" s="153"/>
      <c r="C771" s="153"/>
      <c r="D771" s="153"/>
      <c r="E771" s="153"/>
      <c r="F771" s="153"/>
      <c r="G771" s="153"/>
      <c r="H771" s="153"/>
      <c r="I771" s="153"/>
      <c r="J771" s="153"/>
      <c r="K771" s="153"/>
      <c r="N771" s="153"/>
      <c r="O771" s="153"/>
      <c r="P771" s="153"/>
      <c r="Q771" s="153"/>
      <c r="R771" s="153"/>
      <c r="S771" s="156"/>
      <c r="T771" s="153"/>
      <c r="U771" s="153"/>
      <c r="V771" s="153"/>
      <c r="W771" s="153"/>
      <c r="X771" s="153"/>
    </row>
    <row r="772" spans="1:24" s="155" customFormat="1" x14ac:dyDescent="0.35">
      <c r="A772" s="163"/>
      <c r="B772" s="153"/>
      <c r="C772" s="153"/>
      <c r="D772" s="153"/>
      <c r="E772" s="153"/>
      <c r="F772" s="153"/>
      <c r="G772" s="153"/>
      <c r="H772" s="153"/>
      <c r="I772" s="153"/>
      <c r="J772" s="153"/>
      <c r="K772" s="153"/>
      <c r="N772" s="153"/>
      <c r="O772" s="153"/>
      <c r="P772" s="153"/>
      <c r="Q772" s="153"/>
      <c r="R772" s="153"/>
      <c r="S772" s="156"/>
      <c r="T772" s="153"/>
      <c r="U772" s="153"/>
      <c r="V772" s="153"/>
      <c r="W772" s="153"/>
      <c r="X772" s="153"/>
    </row>
    <row r="773" spans="1:24" s="155" customFormat="1" x14ac:dyDescent="0.35">
      <c r="A773" s="163"/>
      <c r="B773" s="153"/>
      <c r="C773" s="153"/>
      <c r="D773" s="153"/>
      <c r="E773" s="153"/>
      <c r="F773" s="153"/>
      <c r="G773" s="153"/>
      <c r="H773" s="153"/>
      <c r="I773" s="153"/>
      <c r="J773" s="153"/>
      <c r="K773" s="153"/>
      <c r="N773" s="153"/>
      <c r="O773" s="153"/>
      <c r="P773" s="153"/>
      <c r="Q773" s="153"/>
      <c r="R773" s="153"/>
      <c r="S773" s="156"/>
      <c r="T773" s="153"/>
      <c r="U773" s="153"/>
      <c r="V773" s="153"/>
      <c r="W773" s="153"/>
      <c r="X773" s="153"/>
    </row>
    <row r="774" spans="1:24" s="155" customFormat="1" x14ac:dyDescent="0.35">
      <c r="A774" s="163"/>
      <c r="B774" s="153"/>
      <c r="C774" s="153"/>
      <c r="D774" s="153"/>
      <c r="E774" s="153"/>
      <c r="F774" s="153"/>
      <c r="G774" s="153"/>
      <c r="H774" s="153"/>
      <c r="I774" s="153"/>
      <c r="J774" s="153"/>
      <c r="K774" s="153"/>
      <c r="N774" s="153"/>
      <c r="O774" s="153"/>
      <c r="P774" s="153"/>
      <c r="Q774" s="153"/>
      <c r="R774" s="153"/>
      <c r="S774" s="156"/>
      <c r="T774" s="153"/>
      <c r="U774" s="153"/>
      <c r="V774" s="153"/>
      <c r="W774" s="153"/>
      <c r="X774" s="153"/>
    </row>
    <row r="775" spans="1:24" s="155" customFormat="1" x14ac:dyDescent="0.35">
      <c r="A775" s="163"/>
      <c r="B775" s="153"/>
      <c r="C775" s="153"/>
      <c r="D775" s="153"/>
      <c r="E775" s="153"/>
      <c r="F775" s="153"/>
      <c r="G775" s="153"/>
      <c r="H775" s="153"/>
      <c r="I775" s="153"/>
      <c r="J775" s="153"/>
      <c r="K775" s="153"/>
      <c r="N775" s="153"/>
      <c r="O775" s="153"/>
      <c r="P775" s="153"/>
      <c r="Q775" s="153"/>
      <c r="R775" s="153"/>
      <c r="S775" s="156"/>
      <c r="T775" s="153"/>
      <c r="U775" s="153"/>
      <c r="V775" s="153"/>
      <c r="W775" s="153"/>
      <c r="X775" s="153"/>
    </row>
    <row r="776" spans="1:24" s="155" customFormat="1" x14ac:dyDescent="0.35">
      <c r="A776" s="163"/>
      <c r="B776" s="153"/>
      <c r="C776" s="153"/>
      <c r="D776" s="153"/>
      <c r="E776" s="153"/>
      <c r="F776" s="153"/>
      <c r="G776" s="153"/>
      <c r="H776" s="153"/>
      <c r="I776" s="153"/>
      <c r="J776" s="153"/>
      <c r="K776" s="153"/>
      <c r="N776" s="153"/>
      <c r="O776" s="153"/>
      <c r="P776" s="153"/>
      <c r="Q776" s="153"/>
      <c r="R776" s="153"/>
      <c r="S776" s="156"/>
      <c r="T776" s="153"/>
      <c r="U776" s="153"/>
      <c r="V776" s="153"/>
      <c r="W776" s="153"/>
      <c r="X776" s="153"/>
    </row>
    <row r="777" spans="1:24" s="155" customFormat="1" x14ac:dyDescent="0.35">
      <c r="A777" s="163"/>
      <c r="B777" s="153"/>
      <c r="C777" s="153"/>
      <c r="D777" s="153"/>
      <c r="E777" s="153"/>
      <c r="F777" s="153"/>
      <c r="G777" s="153"/>
      <c r="H777" s="153"/>
      <c r="I777" s="153"/>
      <c r="J777" s="153"/>
      <c r="K777" s="153"/>
      <c r="N777" s="153"/>
      <c r="O777" s="153"/>
      <c r="P777" s="153"/>
      <c r="Q777" s="153"/>
      <c r="R777" s="153"/>
      <c r="S777" s="156"/>
      <c r="T777" s="153"/>
      <c r="U777" s="153"/>
      <c r="V777" s="153"/>
      <c r="W777" s="153"/>
      <c r="X777" s="153"/>
    </row>
    <row r="778" spans="1:24" s="155" customFormat="1" x14ac:dyDescent="0.35">
      <c r="A778" s="163"/>
      <c r="B778" s="153"/>
      <c r="C778" s="153"/>
      <c r="D778" s="153"/>
      <c r="E778" s="153"/>
      <c r="F778" s="153"/>
      <c r="G778" s="153"/>
      <c r="H778" s="153"/>
      <c r="I778" s="153"/>
      <c r="J778" s="153"/>
      <c r="K778" s="153"/>
      <c r="N778" s="153"/>
      <c r="O778" s="153"/>
      <c r="P778" s="153"/>
      <c r="Q778" s="153"/>
      <c r="R778" s="153"/>
      <c r="S778" s="156"/>
      <c r="T778" s="153"/>
      <c r="U778" s="153"/>
      <c r="V778" s="153"/>
      <c r="W778" s="153"/>
      <c r="X778" s="153"/>
    </row>
    <row r="779" spans="1:24" s="155" customFormat="1" x14ac:dyDescent="0.35">
      <c r="A779" s="163"/>
      <c r="B779" s="153"/>
      <c r="C779" s="153"/>
      <c r="D779" s="153"/>
      <c r="E779" s="153"/>
      <c r="F779" s="153"/>
      <c r="G779" s="153"/>
      <c r="H779" s="153"/>
      <c r="I779" s="153"/>
      <c r="J779" s="153"/>
      <c r="K779" s="153"/>
      <c r="N779" s="153"/>
      <c r="O779" s="153"/>
      <c r="P779" s="153"/>
      <c r="Q779" s="153"/>
      <c r="R779" s="153"/>
      <c r="S779" s="156"/>
      <c r="T779" s="153"/>
      <c r="U779" s="153"/>
      <c r="V779" s="153"/>
      <c r="W779" s="153"/>
      <c r="X779" s="153"/>
    </row>
    <row r="780" spans="1:24" s="155" customFormat="1" x14ac:dyDescent="0.35">
      <c r="A780" s="163"/>
      <c r="B780" s="153"/>
      <c r="C780" s="153"/>
      <c r="D780" s="153"/>
      <c r="E780" s="153"/>
      <c r="F780" s="153"/>
      <c r="G780" s="153"/>
      <c r="H780" s="153"/>
      <c r="I780" s="153"/>
      <c r="J780" s="153"/>
      <c r="K780" s="153"/>
      <c r="N780" s="153"/>
      <c r="O780" s="153"/>
      <c r="P780" s="153"/>
      <c r="Q780" s="153"/>
      <c r="R780" s="153"/>
      <c r="S780" s="156"/>
      <c r="T780" s="153"/>
      <c r="U780" s="153"/>
      <c r="V780" s="153"/>
      <c r="W780" s="153"/>
      <c r="X780" s="153"/>
    </row>
    <row r="781" spans="1:24" s="155" customFormat="1" x14ac:dyDescent="0.35">
      <c r="A781" s="163"/>
      <c r="B781" s="153"/>
      <c r="C781" s="153"/>
      <c r="D781" s="153"/>
      <c r="E781" s="153"/>
      <c r="F781" s="153"/>
      <c r="G781" s="153"/>
      <c r="H781" s="153"/>
      <c r="I781" s="153"/>
      <c r="J781" s="153"/>
      <c r="K781" s="153"/>
      <c r="N781" s="153"/>
      <c r="O781" s="153"/>
      <c r="P781" s="153"/>
      <c r="Q781" s="153"/>
      <c r="R781" s="153"/>
      <c r="S781" s="156"/>
      <c r="T781" s="153"/>
      <c r="U781" s="153"/>
      <c r="V781" s="153"/>
      <c r="W781" s="153"/>
      <c r="X781" s="153"/>
    </row>
    <row r="782" spans="1:24" s="155" customFormat="1" x14ac:dyDescent="0.35">
      <c r="A782" s="163"/>
      <c r="B782" s="153"/>
      <c r="C782" s="153"/>
      <c r="D782" s="153"/>
      <c r="E782" s="153"/>
      <c r="F782" s="153"/>
      <c r="G782" s="153"/>
      <c r="H782" s="153"/>
      <c r="I782" s="153"/>
      <c r="J782" s="153"/>
      <c r="K782" s="153"/>
      <c r="N782" s="153"/>
      <c r="O782" s="153"/>
      <c r="P782" s="153"/>
      <c r="Q782" s="153"/>
      <c r="R782" s="153"/>
      <c r="S782" s="156"/>
      <c r="T782" s="153"/>
      <c r="U782" s="153"/>
      <c r="V782" s="153"/>
      <c r="W782" s="153"/>
      <c r="X782" s="153"/>
    </row>
    <row r="783" spans="1:24" s="155" customFormat="1" x14ac:dyDescent="0.35">
      <c r="A783" s="163"/>
      <c r="B783" s="153"/>
      <c r="C783" s="153"/>
      <c r="D783" s="153"/>
      <c r="E783" s="153"/>
      <c r="F783" s="153"/>
      <c r="G783" s="153"/>
      <c r="H783" s="153"/>
      <c r="I783" s="153"/>
      <c r="J783" s="153"/>
      <c r="K783" s="153"/>
      <c r="N783" s="153"/>
      <c r="O783" s="153"/>
      <c r="P783" s="153"/>
      <c r="Q783" s="153"/>
      <c r="R783" s="153"/>
      <c r="S783" s="156"/>
      <c r="T783" s="153"/>
      <c r="U783" s="153"/>
      <c r="V783" s="153"/>
      <c r="W783" s="153"/>
      <c r="X783" s="153"/>
    </row>
    <row r="784" spans="1:24" s="155" customFormat="1" x14ac:dyDescent="0.35">
      <c r="A784" s="163"/>
      <c r="B784" s="153"/>
      <c r="C784" s="153"/>
      <c r="D784" s="153"/>
      <c r="E784" s="153"/>
      <c r="F784" s="153"/>
      <c r="G784" s="153"/>
      <c r="H784" s="153"/>
      <c r="I784" s="153"/>
      <c r="J784" s="153"/>
      <c r="K784" s="153"/>
      <c r="N784" s="153"/>
      <c r="O784" s="153"/>
      <c r="P784" s="153"/>
      <c r="Q784" s="153"/>
      <c r="R784" s="153"/>
      <c r="S784" s="156"/>
      <c r="T784" s="153"/>
      <c r="U784" s="153"/>
      <c r="V784" s="153"/>
      <c r="W784" s="153"/>
      <c r="X784" s="153"/>
    </row>
    <row r="785" spans="1:24" s="155" customFormat="1" x14ac:dyDescent="0.35">
      <c r="A785" s="163"/>
      <c r="B785" s="153"/>
      <c r="C785" s="153"/>
      <c r="D785" s="153"/>
      <c r="E785" s="153"/>
      <c r="F785" s="153"/>
      <c r="G785" s="153"/>
      <c r="H785" s="153"/>
      <c r="I785" s="153"/>
      <c r="J785" s="153"/>
      <c r="K785" s="153"/>
      <c r="N785" s="153"/>
      <c r="O785" s="153"/>
      <c r="P785" s="153"/>
      <c r="Q785" s="153"/>
      <c r="R785" s="153"/>
      <c r="S785" s="156"/>
      <c r="T785" s="153"/>
      <c r="U785" s="153"/>
      <c r="V785" s="153"/>
      <c r="W785" s="153"/>
      <c r="X785" s="153"/>
    </row>
    <row r="786" spans="1:24" s="155" customFormat="1" x14ac:dyDescent="0.35">
      <c r="A786" s="163"/>
      <c r="B786" s="153"/>
      <c r="C786" s="153"/>
      <c r="D786" s="153"/>
      <c r="E786" s="153"/>
      <c r="F786" s="153"/>
      <c r="G786" s="153"/>
      <c r="H786" s="153"/>
      <c r="I786" s="153"/>
      <c r="J786" s="153"/>
      <c r="K786" s="153"/>
      <c r="N786" s="153"/>
      <c r="O786" s="153"/>
      <c r="P786" s="153"/>
      <c r="Q786" s="153"/>
      <c r="R786" s="153"/>
      <c r="S786" s="156"/>
      <c r="T786" s="153"/>
      <c r="U786" s="153"/>
      <c r="V786" s="153"/>
      <c r="W786" s="153"/>
      <c r="X786" s="153"/>
    </row>
    <row r="787" spans="1:24" s="155" customFormat="1" x14ac:dyDescent="0.35">
      <c r="A787" s="163"/>
      <c r="B787" s="153"/>
      <c r="C787" s="153"/>
      <c r="D787" s="153"/>
      <c r="E787" s="153"/>
      <c r="F787" s="153"/>
      <c r="G787" s="153"/>
      <c r="H787" s="153"/>
      <c r="I787" s="153"/>
      <c r="J787" s="153"/>
      <c r="K787" s="153"/>
      <c r="N787" s="153"/>
      <c r="O787" s="153"/>
      <c r="P787" s="153"/>
      <c r="Q787" s="153"/>
      <c r="R787" s="153"/>
      <c r="S787" s="156"/>
      <c r="T787" s="153"/>
      <c r="U787" s="153"/>
      <c r="V787" s="153"/>
      <c r="W787" s="153"/>
      <c r="X787" s="153"/>
    </row>
    <row r="788" spans="1:24" s="155" customFormat="1" x14ac:dyDescent="0.35">
      <c r="A788" s="163"/>
      <c r="B788" s="153"/>
      <c r="C788" s="153"/>
      <c r="D788" s="153"/>
      <c r="E788" s="153"/>
      <c r="F788" s="153"/>
      <c r="G788" s="153"/>
      <c r="H788" s="153"/>
      <c r="I788" s="153"/>
      <c r="J788" s="153"/>
      <c r="K788" s="153"/>
      <c r="N788" s="153"/>
      <c r="O788" s="153"/>
      <c r="P788" s="153"/>
      <c r="Q788" s="153"/>
      <c r="R788" s="153"/>
      <c r="S788" s="156"/>
      <c r="T788" s="153"/>
      <c r="U788" s="153"/>
      <c r="V788" s="153"/>
      <c r="W788" s="153"/>
      <c r="X788" s="153"/>
    </row>
    <row r="789" spans="1:24" s="155" customFormat="1" x14ac:dyDescent="0.35">
      <c r="A789" s="163"/>
      <c r="B789" s="153"/>
      <c r="C789" s="153"/>
      <c r="D789" s="153"/>
      <c r="E789" s="153"/>
      <c r="F789" s="153"/>
      <c r="G789" s="153"/>
      <c r="H789" s="153"/>
      <c r="I789" s="153"/>
      <c r="J789" s="153"/>
      <c r="K789" s="153"/>
      <c r="N789" s="153"/>
      <c r="O789" s="153"/>
      <c r="P789" s="153"/>
      <c r="Q789" s="153"/>
      <c r="R789" s="153"/>
      <c r="S789" s="156"/>
      <c r="T789" s="153"/>
      <c r="U789" s="153"/>
      <c r="V789" s="153"/>
      <c r="W789" s="153"/>
      <c r="X789" s="153"/>
    </row>
    <row r="790" spans="1:24" s="155" customFormat="1" x14ac:dyDescent="0.35">
      <c r="A790" s="163"/>
      <c r="B790" s="153"/>
      <c r="C790" s="153"/>
      <c r="D790" s="153"/>
      <c r="E790" s="153"/>
      <c r="F790" s="153"/>
      <c r="G790" s="153"/>
      <c r="H790" s="153"/>
      <c r="I790" s="153"/>
      <c r="J790" s="153"/>
      <c r="K790" s="153"/>
      <c r="N790" s="153"/>
      <c r="O790" s="153"/>
      <c r="P790" s="153"/>
      <c r="Q790" s="153"/>
      <c r="R790" s="153"/>
      <c r="S790" s="156"/>
      <c r="T790" s="153"/>
      <c r="U790" s="153"/>
      <c r="V790" s="153"/>
      <c r="W790" s="153"/>
      <c r="X790" s="153"/>
    </row>
    <row r="791" spans="1:24" s="155" customFormat="1" x14ac:dyDescent="0.35">
      <c r="A791" s="163"/>
      <c r="B791" s="153"/>
      <c r="C791" s="153"/>
      <c r="D791" s="153"/>
      <c r="E791" s="153"/>
      <c r="F791" s="153"/>
      <c r="G791" s="153"/>
      <c r="H791" s="153"/>
      <c r="I791" s="153"/>
      <c r="J791" s="153"/>
      <c r="K791" s="153"/>
      <c r="N791" s="153"/>
      <c r="O791" s="153"/>
      <c r="P791" s="153"/>
      <c r="Q791" s="153"/>
      <c r="R791" s="153"/>
      <c r="S791" s="156"/>
      <c r="T791" s="153"/>
      <c r="U791" s="153"/>
      <c r="V791" s="153"/>
      <c r="W791" s="153"/>
      <c r="X791" s="153"/>
    </row>
    <row r="792" spans="1:24" s="155" customFormat="1" x14ac:dyDescent="0.35">
      <c r="A792" s="163"/>
      <c r="B792" s="153"/>
      <c r="C792" s="153"/>
      <c r="D792" s="153"/>
      <c r="E792" s="153"/>
      <c r="F792" s="153"/>
      <c r="G792" s="153"/>
      <c r="H792" s="153"/>
      <c r="I792" s="153"/>
      <c r="J792" s="153"/>
      <c r="K792" s="153"/>
      <c r="N792" s="153"/>
      <c r="O792" s="153"/>
      <c r="P792" s="153"/>
      <c r="Q792" s="153"/>
      <c r="R792" s="153"/>
      <c r="S792" s="156"/>
      <c r="T792" s="153"/>
      <c r="U792" s="153"/>
      <c r="V792" s="153"/>
      <c r="W792" s="153"/>
      <c r="X792" s="153"/>
    </row>
    <row r="793" spans="1:24" s="155" customFormat="1" x14ac:dyDescent="0.35">
      <c r="A793" s="163"/>
      <c r="B793" s="153"/>
      <c r="C793" s="153"/>
      <c r="D793" s="153"/>
      <c r="E793" s="153"/>
      <c r="F793" s="153"/>
      <c r="G793" s="153"/>
      <c r="H793" s="153"/>
      <c r="I793" s="153"/>
      <c r="J793" s="153"/>
      <c r="K793" s="153"/>
      <c r="N793" s="153"/>
      <c r="O793" s="153"/>
      <c r="P793" s="153"/>
      <c r="Q793" s="153"/>
      <c r="R793" s="153"/>
      <c r="S793" s="156"/>
      <c r="T793" s="153"/>
      <c r="U793" s="153"/>
      <c r="V793" s="153"/>
      <c r="W793" s="153"/>
      <c r="X793" s="153"/>
    </row>
    <row r="794" spans="1:24" s="155" customFormat="1" x14ac:dyDescent="0.35">
      <c r="A794" s="163"/>
      <c r="B794" s="153"/>
      <c r="C794" s="153"/>
      <c r="D794" s="153"/>
      <c r="E794" s="153"/>
      <c r="F794" s="153"/>
      <c r="G794" s="153"/>
      <c r="H794" s="153"/>
      <c r="I794" s="153"/>
      <c r="J794" s="153"/>
      <c r="K794" s="153"/>
      <c r="N794" s="153"/>
      <c r="O794" s="153"/>
      <c r="P794" s="153"/>
      <c r="Q794" s="153"/>
      <c r="R794" s="153"/>
      <c r="S794" s="156"/>
      <c r="T794" s="153"/>
      <c r="U794" s="153"/>
      <c r="V794" s="153"/>
      <c r="W794" s="153"/>
      <c r="X794" s="153"/>
    </row>
    <row r="795" spans="1:24" s="155" customFormat="1" x14ac:dyDescent="0.35">
      <c r="A795" s="163"/>
      <c r="B795" s="153"/>
      <c r="C795" s="153"/>
      <c r="D795" s="153"/>
      <c r="E795" s="153"/>
      <c r="F795" s="153"/>
      <c r="G795" s="153"/>
      <c r="H795" s="153"/>
      <c r="I795" s="153"/>
      <c r="J795" s="153"/>
      <c r="K795" s="153"/>
      <c r="N795" s="153"/>
      <c r="O795" s="153"/>
      <c r="P795" s="153"/>
      <c r="Q795" s="153"/>
      <c r="R795" s="153"/>
      <c r="S795" s="156"/>
      <c r="T795" s="153"/>
      <c r="U795" s="153"/>
      <c r="V795" s="153"/>
      <c r="W795" s="153"/>
      <c r="X795" s="153"/>
    </row>
    <row r="796" spans="1:24" s="155" customFormat="1" x14ac:dyDescent="0.35">
      <c r="A796" s="163"/>
      <c r="B796" s="153"/>
      <c r="C796" s="153"/>
      <c r="D796" s="153"/>
      <c r="E796" s="153"/>
      <c r="F796" s="153"/>
      <c r="G796" s="153"/>
      <c r="H796" s="153"/>
      <c r="I796" s="153"/>
      <c r="J796" s="153"/>
      <c r="K796" s="153"/>
      <c r="N796" s="153"/>
      <c r="O796" s="153"/>
      <c r="P796" s="153"/>
      <c r="Q796" s="153"/>
      <c r="R796" s="153"/>
      <c r="S796" s="156"/>
      <c r="T796" s="153"/>
      <c r="U796" s="153"/>
      <c r="V796" s="153"/>
      <c r="W796" s="153"/>
      <c r="X796" s="153"/>
    </row>
    <row r="797" spans="1:24" s="155" customFormat="1" x14ac:dyDescent="0.35">
      <c r="A797" s="163"/>
      <c r="B797" s="153"/>
      <c r="C797" s="153"/>
      <c r="D797" s="153"/>
      <c r="E797" s="153"/>
      <c r="F797" s="153"/>
      <c r="G797" s="153"/>
      <c r="H797" s="153"/>
      <c r="I797" s="153"/>
      <c r="J797" s="153"/>
      <c r="K797" s="153"/>
      <c r="N797" s="153"/>
      <c r="O797" s="153"/>
      <c r="P797" s="153"/>
      <c r="Q797" s="153"/>
      <c r="R797" s="153"/>
      <c r="S797" s="156"/>
      <c r="T797" s="153"/>
      <c r="U797" s="153"/>
      <c r="V797" s="153"/>
      <c r="W797" s="153"/>
      <c r="X797" s="153"/>
    </row>
    <row r="798" spans="1:24" s="155" customFormat="1" x14ac:dyDescent="0.35">
      <c r="A798" s="163"/>
      <c r="B798" s="153"/>
      <c r="C798" s="153"/>
      <c r="D798" s="153"/>
      <c r="E798" s="153"/>
      <c r="F798" s="153"/>
      <c r="G798" s="153"/>
      <c r="H798" s="153"/>
      <c r="I798" s="153"/>
      <c r="J798" s="153"/>
      <c r="K798" s="153"/>
      <c r="N798" s="153"/>
      <c r="O798" s="153"/>
      <c r="P798" s="153"/>
      <c r="Q798" s="153"/>
      <c r="R798" s="153"/>
      <c r="S798" s="156"/>
      <c r="T798" s="153"/>
      <c r="U798" s="153"/>
      <c r="V798" s="153"/>
      <c r="W798" s="153"/>
      <c r="X798" s="153"/>
    </row>
    <row r="799" spans="1:24" s="155" customFormat="1" x14ac:dyDescent="0.35">
      <c r="A799" s="163"/>
      <c r="B799" s="153"/>
      <c r="C799" s="153"/>
      <c r="D799" s="153"/>
      <c r="E799" s="153"/>
      <c r="F799" s="153"/>
      <c r="G799" s="153"/>
      <c r="H799" s="153"/>
      <c r="I799" s="153"/>
      <c r="J799" s="153"/>
      <c r="K799" s="153"/>
      <c r="N799" s="153"/>
      <c r="O799" s="153"/>
      <c r="P799" s="153"/>
      <c r="Q799" s="153"/>
      <c r="R799" s="153"/>
      <c r="S799" s="156"/>
      <c r="T799" s="153"/>
      <c r="U799" s="153"/>
      <c r="V799" s="153"/>
      <c r="W799" s="153"/>
      <c r="X799" s="153"/>
    </row>
    <row r="800" spans="1:24" s="155" customFormat="1" x14ac:dyDescent="0.35">
      <c r="A800" s="163"/>
      <c r="B800" s="153"/>
      <c r="C800" s="153"/>
      <c r="D800" s="153"/>
      <c r="E800" s="153"/>
      <c r="F800" s="153"/>
      <c r="G800" s="153"/>
      <c r="H800" s="153"/>
      <c r="I800" s="153"/>
      <c r="J800" s="153"/>
      <c r="K800" s="153"/>
      <c r="N800" s="153"/>
      <c r="O800" s="153"/>
      <c r="P800" s="153"/>
      <c r="Q800" s="153"/>
      <c r="R800" s="153"/>
      <c r="S800" s="156"/>
      <c r="T800" s="153"/>
      <c r="U800" s="153"/>
      <c r="V800" s="153"/>
      <c r="W800" s="153"/>
      <c r="X800" s="153"/>
    </row>
    <row r="801" spans="1:24" s="155" customFormat="1" x14ac:dyDescent="0.35">
      <c r="A801" s="163"/>
      <c r="B801" s="153"/>
      <c r="C801" s="153"/>
      <c r="D801" s="153"/>
      <c r="E801" s="153"/>
      <c r="F801" s="153"/>
      <c r="G801" s="153"/>
      <c r="H801" s="153"/>
      <c r="I801" s="153"/>
      <c r="J801" s="153"/>
      <c r="K801" s="153"/>
      <c r="N801" s="153"/>
      <c r="O801" s="153"/>
      <c r="P801" s="153"/>
      <c r="Q801" s="153"/>
      <c r="R801" s="153"/>
      <c r="S801" s="156"/>
      <c r="T801" s="153"/>
      <c r="U801" s="153"/>
      <c r="V801" s="153"/>
      <c r="W801" s="153"/>
      <c r="X801" s="153"/>
    </row>
    <row r="802" spans="1:24" s="155" customFormat="1" x14ac:dyDescent="0.35">
      <c r="A802" s="163"/>
      <c r="B802" s="153"/>
      <c r="C802" s="153"/>
      <c r="D802" s="153"/>
      <c r="E802" s="153"/>
      <c r="F802" s="153"/>
      <c r="G802" s="153"/>
      <c r="H802" s="153"/>
      <c r="I802" s="153"/>
      <c r="J802" s="153"/>
      <c r="K802" s="153"/>
      <c r="N802" s="153"/>
      <c r="O802" s="153"/>
      <c r="P802" s="153"/>
      <c r="Q802" s="153"/>
      <c r="R802" s="153"/>
      <c r="S802" s="156"/>
      <c r="T802" s="153"/>
      <c r="U802" s="153"/>
      <c r="V802" s="153"/>
      <c r="W802" s="153"/>
      <c r="X802" s="153"/>
    </row>
    <row r="803" spans="1:24" s="155" customFormat="1" x14ac:dyDescent="0.35">
      <c r="A803" s="163"/>
      <c r="B803" s="153"/>
      <c r="C803" s="153"/>
      <c r="D803" s="153"/>
      <c r="E803" s="153"/>
      <c r="F803" s="153"/>
      <c r="G803" s="153"/>
      <c r="H803" s="153"/>
      <c r="I803" s="153"/>
      <c r="J803" s="153"/>
      <c r="K803" s="153"/>
      <c r="N803" s="153"/>
      <c r="O803" s="153"/>
      <c r="P803" s="153"/>
      <c r="Q803" s="153"/>
      <c r="R803" s="153"/>
      <c r="S803" s="156"/>
      <c r="T803" s="153"/>
      <c r="U803" s="153"/>
      <c r="V803" s="153"/>
      <c r="W803" s="153"/>
      <c r="X803" s="153"/>
    </row>
    <row r="804" spans="1:24" s="155" customFormat="1" x14ac:dyDescent="0.35">
      <c r="A804" s="163"/>
      <c r="B804" s="153"/>
      <c r="C804" s="153"/>
      <c r="D804" s="153"/>
      <c r="E804" s="153"/>
      <c r="F804" s="153"/>
      <c r="G804" s="153"/>
      <c r="H804" s="153"/>
      <c r="I804" s="153"/>
      <c r="J804" s="153"/>
      <c r="K804" s="153"/>
      <c r="N804" s="153"/>
      <c r="O804" s="153"/>
      <c r="P804" s="153"/>
      <c r="Q804" s="153"/>
      <c r="R804" s="153"/>
      <c r="S804" s="156"/>
      <c r="T804" s="153"/>
      <c r="U804" s="153"/>
      <c r="V804" s="153"/>
      <c r="W804" s="153"/>
      <c r="X804" s="153"/>
    </row>
    <row r="805" spans="1:24" s="155" customFormat="1" x14ac:dyDescent="0.35">
      <c r="A805" s="163"/>
      <c r="B805" s="153"/>
      <c r="C805" s="153"/>
      <c r="D805" s="153"/>
      <c r="E805" s="153"/>
      <c r="F805" s="153"/>
      <c r="G805" s="153"/>
      <c r="H805" s="153"/>
      <c r="I805" s="153"/>
      <c r="J805" s="153"/>
      <c r="K805" s="153"/>
      <c r="N805" s="153"/>
      <c r="O805" s="153"/>
      <c r="P805" s="153"/>
      <c r="Q805" s="153"/>
      <c r="R805" s="153"/>
      <c r="S805" s="156"/>
      <c r="T805" s="153"/>
      <c r="U805" s="153"/>
      <c r="V805" s="153"/>
      <c r="W805" s="153"/>
      <c r="X805" s="153"/>
    </row>
    <row r="806" spans="1:24" s="155" customFormat="1" x14ac:dyDescent="0.35">
      <c r="A806" s="163"/>
      <c r="B806" s="153"/>
      <c r="C806" s="153"/>
      <c r="D806" s="153"/>
      <c r="E806" s="153"/>
      <c r="F806" s="153"/>
      <c r="G806" s="153"/>
      <c r="H806" s="153"/>
      <c r="I806" s="153"/>
      <c r="J806" s="153"/>
      <c r="K806" s="153"/>
      <c r="N806" s="153"/>
      <c r="O806" s="153"/>
      <c r="P806" s="153"/>
      <c r="Q806" s="153"/>
      <c r="R806" s="153"/>
      <c r="S806" s="156"/>
      <c r="T806" s="153"/>
      <c r="U806" s="153"/>
      <c r="V806" s="153"/>
      <c r="W806" s="153"/>
      <c r="X806" s="153"/>
    </row>
    <row r="807" spans="1:24" s="155" customFormat="1" x14ac:dyDescent="0.35">
      <c r="A807" s="163"/>
      <c r="B807" s="153"/>
      <c r="C807" s="153"/>
      <c r="D807" s="153"/>
      <c r="E807" s="153"/>
      <c r="F807" s="153"/>
      <c r="G807" s="153"/>
      <c r="H807" s="153"/>
      <c r="I807" s="153"/>
      <c r="J807" s="153"/>
      <c r="K807" s="153"/>
      <c r="N807" s="153"/>
      <c r="O807" s="153"/>
      <c r="P807" s="153"/>
      <c r="Q807" s="153"/>
      <c r="R807" s="153"/>
      <c r="S807" s="156"/>
      <c r="T807" s="153"/>
      <c r="U807" s="153"/>
      <c r="V807" s="153"/>
      <c r="W807" s="153"/>
      <c r="X807" s="153"/>
    </row>
    <row r="808" spans="1:24" s="155" customFormat="1" x14ac:dyDescent="0.35">
      <c r="A808" s="163"/>
      <c r="B808" s="153"/>
      <c r="C808" s="153"/>
      <c r="D808" s="153"/>
      <c r="E808" s="153"/>
      <c r="F808" s="153"/>
      <c r="G808" s="153"/>
      <c r="H808" s="153"/>
      <c r="I808" s="153"/>
      <c r="J808" s="153"/>
      <c r="K808" s="153"/>
      <c r="N808" s="153"/>
      <c r="O808" s="153"/>
      <c r="P808" s="153"/>
      <c r="Q808" s="153"/>
      <c r="R808" s="153"/>
      <c r="S808" s="156"/>
      <c r="T808" s="153"/>
      <c r="U808" s="153"/>
      <c r="V808" s="153"/>
      <c r="W808" s="153"/>
      <c r="X808" s="153"/>
    </row>
    <row r="809" spans="1:24" s="155" customFormat="1" x14ac:dyDescent="0.35">
      <c r="A809" s="163"/>
      <c r="B809" s="153"/>
      <c r="C809" s="153"/>
      <c r="D809" s="153"/>
      <c r="E809" s="153"/>
      <c r="F809" s="153"/>
      <c r="G809" s="153"/>
      <c r="H809" s="153"/>
      <c r="I809" s="153"/>
      <c r="J809" s="153"/>
      <c r="K809" s="153"/>
      <c r="N809" s="153"/>
      <c r="O809" s="153"/>
      <c r="P809" s="153"/>
      <c r="Q809" s="153"/>
      <c r="R809" s="153"/>
      <c r="S809" s="156"/>
      <c r="T809" s="153"/>
      <c r="U809" s="153"/>
      <c r="V809" s="153"/>
      <c r="W809" s="153"/>
      <c r="X809" s="153"/>
    </row>
    <row r="810" spans="1:24" s="155" customFormat="1" x14ac:dyDescent="0.35">
      <c r="A810" s="163"/>
      <c r="B810" s="153"/>
      <c r="C810" s="153"/>
      <c r="D810" s="153"/>
      <c r="E810" s="153"/>
      <c r="F810" s="153"/>
      <c r="G810" s="153"/>
      <c r="H810" s="153"/>
      <c r="I810" s="153"/>
      <c r="J810" s="153"/>
      <c r="K810" s="153"/>
      <c r="N810" s="153"/>
      <c r="O810" s="153"/>
      <c r="P810" s="153"/>
      <c r="Q810" s="153"/>
      <c r="R810" s="153"/>
      <c r="S810" s="156"/>
      <c r="T810" s="153"/>
      <c r="U810" s="153"/>
      <c r="V810" s="153"/>
      <c r="W810" s="153"/>
      <c r="X810" s="153"/>
    </row>
    <row r="811" spans="1:24" s="155" customFormat="1" x14ac:dyDescent="0.35">
      <c r="A811" s="163"/>
      <c r="B811" s="153"/>
      <c r="C811" s="153"/>
      <c r="D811" s="153"/>
      <c r="E811" s="153"/>
      <c r="F811" s="153"/>
      <c r="G811" s="153"/>
      <c r="H811" s="153"/>
      <c r="I811" s="153"/>
      <c r="J811" s="153"/>
      <c r="K811" s="153"/>
      <c r="N811" s="153"/>
      <c r="O811" s="153"/>
      <c r="P811" s="153"/>
      <c r="Q811" s="153"/>
      <c r="R811" s="153"/>
      <c r="S811" s="156"/>
      <c r="T811" s="153"/>
      <c r="U811" s="153"/>
      <c r="V811" s="153"/>
      <c r="W811" s="153"/>
      <c r="X811" s="153"/>
    </row>
    <row r="812" spans="1:24" s="155" customFormat="1" x14ac:dyDescent="0.35">
      <c r="A812" s="163"/>
      <c r="B812" s="153"/>
      <c r="C812" s="153"/>
      <c r="D812" s="153"/>
      <c r="E812" s="153"/>
      <c r="F812" s="153"/>
      <c r="G812" s="153"/>
      <c r="H812" s="153"/>
      <c r="I812" s="153"/>
      <c r="J812" s="153"/>
      <c r="K812" s="153"/>
      <c r="N812" s="153"/>
      <c r="O812" s="153"/>
      <c r="P812" s="153"/>
      <c r="Q812" s="153"/>
      <c r="R812" s="153"/>
      <c r="S812" s="156"/>
      <c r="T812" s="153"/>
      <c r="U812" s="153"/>
      <c r="V812" s="153"/>
      <c r="W812" s="153"/>
      <c r="X812" s="153"/>
    </row>
    <row r="813" spans="1:24" s="155" customFormat="1" x14ac:dyDescent="0.35">
      <c r="A813" s="163"/>
      <c r="B813" s="153"/>
      <c r="C813" s="153"/>
      <c r="D813" s="153"/>
      <c r="E813" s="153"/>
      <c r="F813" s="153"/>
      <c r="G813" s="153"/>
      <c r="H813" s="153"/>
      <c r="I813" s="153"/>
      <c r="J813" s="153"/>
      <c r="K813" s="153"/>
      <c r="N813" s="153"/>
      <c r="O813" s="153"/>
      <c r="P813" s="153"/>
      <c r="Q813" s="153"/>
      <c r="R813" s="153"/>
      <c r="S813" s="156"/>
      <c r="T813" s="153"/>
      <c r="U813" s="153"/>
      <c r="V813" s="153"/>
      <c r="W813" s="153"/>
      <c r="X813" s="153"/>
    </row>
    <row r="814" spans="1:24" s="155" customFormat="1" x14ac:dyDescent="0.35">
      <c r="A814" s="163"/>
      <c r="B814" s="153"/>
      <c r="C814" s="153"/>
      <c r="D814" s="153"/>
      <c r="E814" s="153"/>
      <c r="F814" s="153"/>
      <c r="G814" s="153"/>
      <c r="H814" s="153"/>
      <c r="I814" s="153"/>
      <c r="J814" s="153"/>
      <c r="K814" s="153"/>
      <c r="N814" s="153"/>
      <c r="O814" s="153"/>
      <c r="P814" s="153"/>
      <c r="Q814" s="153"/>
      <c r="R814" s="153"/>
      <c r="S814" s="156"/>
      <c r="T814" s="153"/>
      <c r="U814" s="153"/>
      <c r="V814" s="153"/>
      <c r="W814" s="153"/>
      <c r="X814" s="153"/>
    </row>
    <row r="815" spans="1:24" s="155" customFormat="1" x14ac:dyDescent="0.35">
      <c r="A815" s="163"/>
      <c r="B815" s="153"/>
      <c r="C815" s="153"/>
      <c r="D815" s="153"/>
      <c r="E815" s="153"/>
      <c r="F815" s="153"/>
      <c r="G815" s="153"/>
      <c r="H815" s="153"/>
      <c r="I815" s="153"/>
      <c r="J815" s="153"/>
      <c r="K815" s="153"/>
      <c r="N815" s="153"/>
      <c r="O815" s="153"/>
      <c r="P815" s="153"/>
      <c r="Q815" s="153"/>
      <c r="R815" s="153"/>
      <c r="S815" s="156"/>
      <c r="T815" s="153"/>
      <c r="U815" s="153"/>
      <c r="V815" s="153"/>
      <c r="W815" s="153"/>
      <c r="X815" s="153"/>
    </row>
    <row r="816" spans="1:24" s="155" customFormat="1" x14ac:dyDescent="0.35">
      <c r="A816" s="163"/>
      <c r="B816" s="153"/>
      <c r="C816" s="153"/>
      <c r="D816" s="153"/>
      <c r="E816" s="153"/>
      <c r="F816" s="153"/>
      <c r="G816" s="153"/>
      <c r="H816" s="153"/>
      <c r="I816" s="153"/>
      <c r="J816" s="153"/>
      <c r="K816" s="153"/>
      <c r="N816" s="153"/>
      <c r="O816" s="153"/>
      <c r="P816" s="153"/>
      <c r="Q816" s="153"/>
      <c r="R816" s="153"/>
      <c r="S816" s="156"/>
      <c r="T816" s="153"/>
      <c r="U816" s="153"/>
      <c r="V816" s="153"/>
      <c r="W816" s="153"/>
      <c r="X816" s="153"/>
    </row>
    <row r="817" spans="1:24" s="155" customFormat="1" x14ac:dyDescent="0.35">
      <c r="A817" s="163"/>
      <c r="B817" s="153"/>
      <c r="C817" s="153"/>
      <c r="D817" s="153"/>
      <c r="E817" s="153"/>
      <c r="F817" s="153"/>
      <c r="G817" s="153"/>
      <c r="H817" s="153"/>
      <c r="I817" s="153"/>
      <c r="J817" s="153"/>
      <c r="K817" s="153"/>
      <c r="N817" s="153"/>
      <c r="O817" s="153"/>
      <c r="P817" s="153"/>
      <c r="Q817" s="153"/>
      <c r="R817" s="153"/>
      <c r="S817" s="156"/>
      <c r="T817" s="153"/>
      <c r="U817" s="153"/>
      <c r="V817" s="153"/>
      <c r="W817" s="153"/>
      <c r="X817" s="153"/>
    </row>
    <row r="818" spans="1:24" s="155" customFormat="1" x14ac:dyDescent="0.35">
      <c r="A818" s="163"/>
      <c r="B818" s="153"/>
      <c r="C818" s="153"/>
      <c r="D818" s="153"/>
      <c r="E818" s="153"/>
      <c r="F818" s="153"/>
      <c r="G818" s="153"/>
      <c r="H818" s="153"/>
      <c r="I818" s="153"/>
      <c r="J818" s="153"/>
      <c r="K818" s="153"/>
      <c r="N818" s="153"/>
      <c r="O818" s="153"/>
      <c r="P818" s="153"/>
      <c r="Q818" s="153"/>
      <c r="R818" s="153"/>
      <c r="S818" s="156"/>
      <c r="T818" s="153"/>
      <c r="U818" s="153"/>
      <c r="V818" s="153"/>
      <c r="W818" s="153"/>
      <c r="X818" s="153"/>
    </row>
    <row r="819" spans="1:24" s="155" customFormat="1" x14ac:dyDescent="0.35">
      <c r="A819" s="163"/>
      <c r="B819" s="153"/>
      <c r="C819" s="153"/>
      <c r="D819" s="153"/>
      <c r="E819" s="153"/>
      <c r="F819" s="153"/>
      <c r="G819" s="153"/>
      <c r="H819" s="153"/>
      <c r="I819" s="153"/>
      <c r="J819" s="153"/>
      <c r="K819" s="153"/>
      <c r="N819" s="153"/>
      <c r="O819" s="153"/>
      <c r="P819" s="153"/>
      <c r="Q819" s="153"/>
      <c r="R819" s="153"/>
      <c r="S819" s="156"/>
      <c r="T819" s="153"/>
      <c r="U819" s="153"/>
      <c r="V819" s="153"/>
      <c r="W819" s="153"/>
      <c r="X819" s="153"/>
    </row>
    <row r="820" spans="1:24" s="155" customFormat="1" x14ac:dyDescent="0.35">
      <c r="A820" s="163"/>
      <c r="B820" s="153"/>
      <c r="C820" s="153"/>
      <c r="D820" s="153"/>
      <c r="E820" s="153"/>
      <c r="F820" s="153"/>
      <c r="G820" s="153"/>
      <c r="H820" s="153"/>
      <c r="I820" s="153"/>
      <c r="J820" s="153"/>
      <c r="K820" s="153"/>
      <c r="N820" s="153"/>
      <c r="O820" s="153"/>
      <c r="P820" s="153"/>
      <c r="Q820" s="153"/>
      <c r="R820" s="153"/>
      <c r="S820" s="156"/>
      <c r="T820" s="153"/>
      <c r="U820" s="153"/>
      <c r="V820" s="153"/>
      <c r="W820" s="153"/>
      <c r="X820" s="153"/>
    </row>
    <row r="821" spans="1:24" s="155" customFormat="1" x14ac:dyDescent="0.35">
      <c r="A821" s="163"/>
      <c r="B821" s="153"/>
      <c r="C821" s="153"/>
      <c r="D821" s="153"/>
      <c r="E821" s="153"/>
      <c r="F821" s="153"/>
      <c r="G821" s="153"/>
      <c r="H821" s="153"/>
      <c r="I821" s="153"/>
      <c r="J821" s="153"/>
      <c r="K821" s="153"/>
      <c r="N821" s="153"/>
      <c r="O821" s="153"/>
      <c r="P821" s="153"/>
      <c r="Q821" s="153"/>
      <c r="R821" s="153"/>
      <c r="S821" s="156"/>
      <c r="T821" s="153"/>
      <c r="U821" s="153"/>
      <c r="V821" s="153"/>
      <c r="W821" s="153"/>
      <c r="X821" s="153"/>
    </row>
    <row r="822" spans="1:24" s="155" customFormat="1" x14ac:dyDescent="0.35">
      <c r="A822" s="163"/>
      <c r="B822" s="153"/>
      <c r="C822" s="153"/>
      <c r="D822" s="153"/>
      <c r="E822" s="153"/>
      <c r="F822" s="153"/>
      <c r="G822" s="153"/>
      <c r="H822" s="153"/>
      <c r="I822" s="153"/>
      <c r="J822" s="153"/>
      <c r="K822" s="153"/>
      <c r="N822" s="153"/>
      <c r="O822" s="153"/>
      <c r="P822" s="153"/>
      <c r="Q822" s="153"/>
      <c r="R822" s="153"/>
      <c r="S822" s="156"/>
      <c r="T822" s="153"/>
      <c r="U822" s="153"/>
      <c r="V822" s="153"/>
      <c r="W822" s="153"/>
      <c r="X822" s="153"/>
    </row>
    <row r="823" spans="1:24" s="155" customFormat="1" x14ac:dyDescent="0.35">
      <c r="A823" s="163"/>
      <c r="B823" s="153"/>
      <c r="C823" s="153"/>
      <c r="D823" s="153"/>
      <c r="E823" s="153"/>
      <c r="F823" s="153"/>
      <c r="G823" s="153"/>
      <c r="H823" s="153"/>
      <c r="I823" s="153"/>
      <c r="J823" s="153"/>
      <c r="K823" s="153"/>
      <c r="N823" s="153"/>
      <c r="O823" s="153"/>
      <c r="P823" s="153"/>
      <c r="Q823" s="153"/>
      <c r="R823" s="153"/>
      <c r="S823" s="156"/>
      <c r="T823" s="153"/>
      <c r="U823" s="153"/>
      <c r="V823" s="153"/>
      <c r="W823" s="153"/>
      <c r="X823" s="153"/>
    </row>
    <row r="824" spans="1:24" s="155" customFormat="1" x14ac:dyDescent="0.35">
      <c r="A824" s="163"/>
      <c r="B824" s="153"/>
      <c r="C824" s="153"/>
      <c r="D824" s="153"/>
      <c r="E824" s="153"/>
      <c r="F824" s="153"/>
      <c r="G824" s="153"/>
      <c r="H824" s="153"/>
      <c r="I824" s="153"/>
      <c r="J824" s="153"/>
      <c r="K824" s="153"/>
      <c r="N824" s="153"/>
      <c r="O824" s="153"/>
      <c r="P824" s="153"/>
      <c r="Q824" s="153"/>
      <c r="R824" s="153"/>
      <c r="S824" s="156"/>
      <c r="T824" s="153"/>
      <c r="U824" s="153"/>
      <c r="V824" s="153"/>
      <c r="W824" s="153"/>
      <c r="X824" s="153"/>
    </row>
    <row r="825" spans="1:24" s="155" customFormat="1" x14ac:dyDescent="0.35">
      <c r="A825" s="163"/>
      <c r="B825" s="153"/>
      <c r="C825" s="153"/>
      <c r="D825" s="153"/>
      <c r="E825" s="153"/>
      <c r="F825" s="153"/>
      <c r="G825" s="153"/>
      <c r="H825" s="153"/>
      <c r="I825" s="153"/>
      <c r="J825" s="153"/>
      <c r="K825" s="153"/>
      <c r="N825" s="153"/>
      <c r="O825" s="153"/>
      <c r="P825" s="153"/>
      <c r="Q825" s="153"/>
      <c r="R825" s="153"/>
      <c r="S825" s="156"/>
      <c r="T825" s="153"/>
      <c r="U825" s="153"/>
      <c r="V825" s="153"/>
      <c r="W825" s="153"/>
      <c r="X825" s="153"/>
    </row>
    <row r="826" spans="1:24" s="155" customFormat="1" x14ac:dyDescent="0.35">
      <c r="A826" s="163"/>
      <c r="B826" s="153"/>
      <c r="C826" s="153"/>
      <c r="D826" s="153"/>
      <c r="E826" s="153"/>
      <c r="F826" s="153"/>
      <c r="G826" s="153"/>
      <c r="H826" s="153"/>
      <c r="I826" s="153"/>
      <c r="J826" s="153"/>
      <c r="K826" s="153"/>
      <c r="N826" s="153"/>
      <c r="O826" s="153"/>
      <c r="P826" s="153"/>
      <c r="Q826" s="153"/>
      <c r="R826" s="153"/>
      <c r="S826" s="156"/>
      <c r="T826" s="153"/>
      <c r="U826" s="153"/>
      <c r="V826" s="153"/>
      <c r="W826" s="153"/>
      <c r="X826" s="153"/>
    </row>
    <row r="827" spans="1:24" s="155" customFormat="1" x14ac:dyDescent="0.35">
      <c r="A827" s="163"/>
      <c r="B827" s="153"/>
      <c r="C827" s="153"/>
      <c r="D827" s="153"/>
      <c r="E827" s="153"/>
      <c r="F827" s="153"/>
      <c r="G827" s="153"/>
      <c r="H827" s="153"/>
      <c r="I827" s="153"/>
      <c r="J827" s="153"/>
      <c r="K827" s="153"/>
      <c r="N827" s="153"/>
      <c r="O827" s="153"/>
      <c r="P827" s="153"/>
      <c r="Q827" s="153"/>
      <c r="R827" s="153"/>
      <c r="S827" s="156"/>
      <c r="T827" s="153"/>
      <c r="U827" s="153"/>
      <c r="V827" s="153"/>
      <c r="W827" s="153"/>
      <c r="X827" s="153"/>
    </row>
    <row r="828" spans="1:24" s="155" customFormat="1" x14ac:dyDescent="0.35">
      <c r="A828" s="163"/>
      <c r="B828" s="153"/>
      <c r="C828" s="153"/>
      <c r="D828" s="153"/>
      <c r="E828" s="153"/>
      <c r="F828" s="153"/>
      <c r="G828" s="153"/>
      <c r="H828" s="153"/>
      <c r="I828" s="153"/>
      <c r="J828" s="153"/>
      <c r="K828" s="153"/>
      <c r="N828" s="153"/>
      <c r="O828" s="153"/>
      <c r="P828" s="153"/>
      <c r="Q828" s="153"/>
      <c r="R828" s="153"/>
      <c r="S828" s="156"/>
      <c r="T828" s="153"/>
      <c r="U828" s="153"/>
      <c r="V828" s="153"/>
      <c r="W828" s="153"/>
      <c r="X828" s="153"/>
    </row>
    <row r="829" spans="1:24" s="155" customFormat="1" x14ac:dyDescent="0.35">
      <c r="A829" s="163"/>
      <c r="B829" s="153"/>
      <c r="C829" s="153"/>
      <c r="D829" s="153"/>
      <c r="E829" s="153"/>
      <c r="F829" s="153"/>
      <c r="G829" s="153"/>
      <c r="H829" s="153"/>
      <c r="I829" s="153"/>
      <c r="J829" s="153"/>
      <c r="K829" s="153"/>
      <c r="N829" s="153"/>
      <c r="O829" s="153"/>
      <c r="P829" s="153"/>
      <c r="Q829" s="153"/>
      <c r="R829" s="153"/>
      <c r="S829" s="156"/>
      <c r="T829" s="153"/>
      <c r="U829" s="153"/>
      <c r="V829" s="153"/>
      <c r="W829" s="153"/>
      <c r="X829" s="153"/>
    </row>
    <row r="830" spans="1:24" s="155" customFormat="1" x14ac:dyDescent="0.35">
      <c r="A830" s="163"/>
      <c r="B830" s="153"/>
      <c r="C830" s="153"/>
      <c r="D830" s="153"/>
      <c r="E830" s="153"/>
      <c r="F830" s="153"/>
      <c r="G830" s="153"/>
      <c r="H830" s="153"/>
      <c r="I830" s="153"/>
      <c r="J830" s="153"/>
      <c r="K830" s="153"/>
      <c r="N830" s="153"/>
      <c r="O830" s="153"/>
      <c r="P830" s="153"/>
      <c r="Q830" s="153"/>
      <c r="R830" s="153"/>
      <c r="S830" s="156"/>
      <c r="T830" s="153"/>
      <c r="U830" s="153"/>
      <c r="V830" s="153"/>
      <c r="W830" s="153"/>
      <c r="X830" s="153"/>
    </row>
    <row r="831" spans="1:24" s="155" customFormat="1" x14ac:dyDescent="0.35">
      <c r="A831" s="163"/>
      <c r="B831" s="153"/>
      <c r="C831" s="153"/>
      <c r="D831" s="153"/>
      <c r="E831" s="153"/>
      <c r="F831" s="153"/>
      <c r="G831" s="153"/>
      <c r="H831" s="153"/>
      <c r="I831" s="153"/>
      <c r="J831" s="153"/>
      <c r="K831" s="153"/>
      <c r="N831" s="153"/>
      <c r="O831" s="153"/>
      <c r="P831" s="153"/>
      <c r="Q831" s="153"/>
      <c r="R831" s="153"/>
      <c r="S831" s="156"/>
      <c r="T831" s="153"/>
      <c r="U831" s="153"/>
      <c r="V831" s="153"/>
      <c r="W831" s="153"/>
      <c r="X831" s="153"/>
    </row>
    <row r="832" spans="1:24" s="155" customFormat="1" x14ac:dyDescent="0.35">
      <c r="A832" s="163"/>
      <c r="B832" s="153"/>
      <c r="C832" s="153"/>
      <c r="D832" s="153"/>
      <c r="E832" s="153"/>
      <c r="F832" s="153"/>
      <c r="G832" s="153"/>
      <c r="H832" s="153"/>
      <c r="I832" s="153"/>
      <c r="J832" s="153"/>
      <c r="K832" s="153"/>
      <c r="N832" s="153"/>
      <c r="O832" s="153"/>
      <c r="P832" s="153"/>
      <c r="Q832" s="153"/>
      <c r="R832" s="153"/>
      <c r="S832" s="156"/>
      <c r="T832" s="153"/>
      <c r="U832" s="153"/>
      <c r="V832" s="153"/>
      <c r="W832" s="153"/>
      <c r="X832" s="153"/>
    </row>
    <row r="833" spans="1:24" s="155" customFormat="1" x14ac:dyDescent="0.35">
      <c r="A833" s="163"/>
      <c r="B833" s="153"/>
      <c r="C833" s="153"/>
      <c r="D833" s="153"/>
      <c r="E833" s="153"/>
      <c r="F833" s="153"/>
      <c r="G833" s="153"/>
      <c r="H833" s="153"/>
      <c r="I833" s="153"/>
      <c r="J833" s="153"/>
      <c r="K833" s="153"/>
      <c r="N833" s="153"/>
      <c r="O833" s="153"/>
      <c r="P833" s="153"/>
      <c r="Q833" s="153"/>
      <c r="R833" s="153"/>
      <c r="S833" s="156"/>
      <c r="T833" s="153"/>
      <c r="U833" s="153"/>
      <c r="V833" s="153"/>
      <c r="W833" s="153"/>
      <c r="X833" s="153"/>
    </row>
    <row r="834" spans="1:24" s="155" customFormat="1" x14ac:dyDescent="0.35">
      <c r="A834" s="163"/>
      <c r="B834" s="153"/>
      <c r="C834" s="153"/>
      <c r="D834" s="153"/>
      <c r="E834" s="153"/>
      <c r="F834" s="153"/>
      <c r="G834" s="153"/>
      <c r="H834" s="153"/>
      <c r="I834" s="153"/>
      <c r="J834" s="153"/>
      <c r="K834" s="153"/>
      <c r="N834" s="153"/>
      <c r="O834" s="153"/>
      <c r="P834" s="153"/>
      <c r="Q834" s="153"/>
      <c r="R834" s="153"/>
      <c r="S834" s="156"/>
      <c r="T834" s="153"/>
      <c r="U834" s="153"/>
      <c r="V834" s="153"/>
      <c r="W834" s="153"/>
      <c r="X834" s="153"/>
    </row>
    <row r="835" spans="1:24" s="155" customFormat="1" x14ac:dyDescent="0.35">
      <c r="A835" s="163"/>
      <c r="B835" s="153"/>
      <c r="C835" s="153"/>
      <c r="D835" s="153"/>
      <c r="E835" s="153"/>
      <c r="F835" s="153"/>
      <c r="G835" s="153"/>
      <c r="H835" s="153"/>
      <c r="I835" s="153"/>
      <c r="J835" s="153"/>
      <c r="K835" s="153"/>
      <c r="N835" s="153"/>
      <c r="O835" s="153"/>
      <c r="P835" s="153"/>
      <c r="Q835" s="153"/>
      <c r="R835" s="153"/>
      <c r="S835" s="156"/>
      <c r="T835" s="153"/>
      <c r="U835" s="153"/>
      <c r="V835" s="153"/>
      <c r="W835" s="153"/>
      <c r="X835" s="153"/>
    </row>
    <row r="836" spans="1:24" s="155" customFormat="1" x14ac:dyDescent="0.35">
      <c r="A836" s="163"/>
      <c r="B836" s="153"/>
      <c r="C836" s="153"/>
      <c r="D836" s="153"/>
      <c r="E836" s="153"/>
      <c r="F836" s="153"/>
      <c r="G836" s="153"/>
      <c r="H836" s="153"/>
      <c r="I836" s="153"/>
      <c r="J836" s="153"/>
      <c r="K836" s="153"/>
      <c r="N836" s="153"/>
      <c r="O836" s="153"/>
      <c r="P836" s="153"/>
      <c r="Q836" s="153"/>
      <c r="R836" s="153"/>
      <c r="S836" s="156"/>
      <c r="T836" s="153"/>
      <c r="U836" s="153"/>
      <c r="V836" s="153"/>
      <c r="W836" s="153"/>
      <c r="X836" s="153"/>
    </row>
    <row r="837" spans="1:24" s="155" customFormat="1" x14ac:dyDescent="0.35">
      <c r="A837" s="163"/>
      <c r="B837" s="153"/>
      <c r="C837" s="153"/>
      <c r="D837" s="153"/>
      <c r="E837" s="153"/>
      <c r="F837" s="153"/>
      <c r="G837" s="153"/>
      <c r="H837" s="153"/>
      <c r="I837" s="153"/>
      <c r="J837" s="153"/>
      <c r="K837" s="153"/>
      <c r="N837" s="153"/>
      <c r="O837" s="153"/>
      <c r="P837" s="153"/>
      <c r="Q837" s="153"/>
      <c r="R837" s="153"/>
      <c r="S837" s="156"/>
      <c r="T837" s="153"/>
      <c r="U837" s="153"/>
      <c r="V837" s="153"/>
      <c r="W837" s="153"/>
      <c r="X837" s="153"/>
    </row>
    <row r="838" spans="1:24" s="155" customFormat="1" x14ac:dyDescent="0.35">
      <c r="A838" s="163"/>
      <c r="B838" s="153"/>
      <c r="C838" s="153"/>
      <c r="D838" s="153"/>
      <c r="E838" s="153"/>
      <c r="F838" s="153"/>
      <c r="G838" s="153"/>
      <c r="H838" s="153"/>
      <c r="I838" s="153"/>
      <c r="J838" s="153"/>
      <c r="K838" s="153"/>
      <c r="N838" s="153"/>
      <c r="O838" s="153"/>
      <c r="P838" s="153"/>
      <c r="Q838" s="153"/>
      <c r="R838" s="153"/>
      <c r="S838" s="156"/>
      <c r="T838" s="153"/>
      <c r="U838" s="153"/>
      <c r="V838" s="153"/>
      <c r="W838" s="153"/>
      <c r="X838" s="153"/>
    </row>
    <row r="839" spans="1:24" s="155" customFormat="1" x14ac:dyDescent="0.35">
      <c r="A839" s="163"/>
      <c r="B839" s="153"/>
      <c r="C839" s="153"/>
      <c r="D839" s="153"/>
      <c r="E839" s="153"/>
      <c r="F839" s="153"/>
      <c r="G839" s="153"/>
      <c r="H839" s="153"/>
      <c r="I839" s="153"/>
      <c r="J839" s="153"/>
      <c r="K839" s="153"/>
      <c r="N839" s="153"/>
      <c r="O839" s="153"/>
      <c r="P839" s="153"/>
      <c r="Q839" s="153"/>
      <c r="R839" s="153"/>
      <c r="S839" s="156"/>
      <c r="T839" s="153"/>
      <c r="U839" s="153"/>
      <c r="V839" s="153"/>
      <c r="W839" s="153"/>
      <c r="X839" s="153"/>
    </row>
    <row r="840" spans="1:24" s="155" customFormat="1" x14ac:dyDescent="0.35">
      <c r="A840" s="163"/>
      <c r="B840" s="153"/>
      <c r="C840" s="153"/>
      <c r="D840" s="153"/>
      <c r="E840" s="153"/>
      <c r="F840" s="153"/>
      <c r="G840" s="153"/>
      <c r="H840" s="153"/>
      <c r="I840" s="153"/>
      <c r="J840" s="153"/>
      <c r="K840" s="153"/>
      <c r="N840" s="153"/>
      <c r="O840" s="153"/>
      <c r="P840" s="153"/>
      <c r="Q840" s="153"/>
      <c r="R840" s="153"/>
      <c r="S840" s="156"/>
      <c r="T840" s="153"/>
      <c r="U840" s="153"/>
      <c r="V840" s="153"/>
      <c r="W840" s="153"/>
      <c r="X840" s="153"/>
    </row>
    <row r="841" spans="1:24" s="155" customFormat="1" x14ac:dyDescent="0.35">
      <c r="A841" s="163"/>
      <c r="B841" s="153"/>
      <c r="C841" s="153"/>
      <c r="D841" s="153"/>
      <c r="E841" s="153"/>
      <c r="F841" s="153"/>
      <c r="G841" s="153"/>
      <c r="H841" s="153"/>
      <c r="I841" s="153"/>
      <c r="J841" s="153"/>
      <c r="K841" s="153"/>
      <c r="N841" s="153"/>
      <c r="O841" s="153"/>
      <c r="P841" s="153"/>
      <c r="Q841" s="153"/>
      <c r="R841" s="153"/>
      <c r="S841" s="156"/>
      <c r="T841" s="153"/>
      <c r="U841" s="153"/>
      <c r="V841" s="153"/>
      <c r="W841" s="153"/>
      <c r="X841" s="153"/>
    </row>
    <row r="842" spans="1:24" s="155" customFormat="1" x14ac:dyDescent="0.35">
      <c r="A842" s="163"/>
      <c r="B842" s="153"/>
      <c r="C842" s="153"/>
      <c r="D842" s="153"/>
      <c r="E842" s="153"/>
      <c r="F842" s="153"/>
      <c r="G842" s="153"/>
      <c r="H842" s="153"/>
      <c r="I842" s="153"/>
      <c r="J842" s="153"/>
      <c r="K842" s="153"/>
      <c r="N842" s="153"/>
      <c r="O842" s="153"/>
      <c r="P842" s="153"/>
      <c r="Q842" s="153"/>
      <c r="R842" s="153"/>
      <c r="S842" s="156"/>
      <c r="T842" s="153"/>
      <c r="U842" s="153"/>
      <c r="V842" s="153"/>
      <c r="W842" s="153"/>
      <c r="X842" s="153"/>
    </row>
    <row r="843" spans="1:24" s="155" customFormat="1" x14ac:dyDescent="0.35">
      <c r="A843" s="163"/>
      <c r="B843" s="153"/>
      <c r="C843" s="153"/>
      <c r="D843" s="153"/>
      <c r="E843" s="153"/>
      <c r="F843" s="153"/>
      <c r="G843" s="153"/>
      <c r="H843" s="153"/>
      <c r="I843" s="153"/>
      <c r="J843" s="153"/>
      <c r="K843" s="153"/>
      <c r="N843" s="153"/>
      <c r="O843" s="153"/>
      <c r="P843" s="153"/>
      <c r="Q843" s="153"/>
      <c r="R843" s="153"/>
      <c r="S843" s="156"/>
      <c r="T843" s="153"/>
      <c r="U843" s="153"/>
      <c r="V843" s="153"/>
      <c r="W843" s="153"/>
      <c r="X843" s="153"/>
    </row>
    <row r="844" spans="1:24" s="155" customFormat="1" x14ac:dyDescent="0.35">
      <c r="A844" s="163"/>
      <c r="B844" s="153"/>
      <c r="C844" s="153"/>
      <c r="D844" s="153"/>
      <c r="E844" s="153"/>
      <c r="F844" s="153"/>
      <c r="G844" s="153"/>
      <c r="H844" s="153"/>
      <c r="I844" s="153"/>
      <c r="J844" s="153"/>
      <c r="K844" s="153"/>
      <c r="N844" s="153"/>
      <c r="O844" s="153"/>
      <c r="P844" s="153"/>
      <c r="Q844" s="153"/>
      <c r="R844" s="153"/>
      <c r="S844" s="156"/>
      <c r="T844" s="153"/>
      <c r="U844" s="153"/>
      <c r="V844" s="153"/>
      <c r="W844" s="153"/>
      <c r="X844" s="153"/>
    </row>
    <row r="845" spans="1:24" s="155" customFormat="1" x14ac:dyDescent="0.35">
      <c r="A845" s="163"/>
      <c r="B845" s="153"/>
      <c r="C845" s="153"/>
      <c r="D845" s="153"/>
      <c r="E845" s="153"/>
      <c r="F845" s="153"/>
      <c r="G845" s="153"/>
      <c r="H845" s="153"/>
      <c r="I845" s="153"/>
      <c r="J845" s="153"/>
      <c r="K845" s="153"/>
      <c r="N845" s="153"/>
      <c r="O845" s="153"/>
      <c r="P845" s="153"/>
      <c r="Q845" s="153"/>
      <c r="R845" s="153"/>
      <c r="S845" s="156"/>
      <c r="T845" s="153"/>
      <c r="U845" s="153"/>
      <c r="V845" s="153"/>
      <c r="W845" s="153"/>
      <c r="X845" s="153"/>
    </row>
    <row r="846" spans="1:24" s="155" customFormat="1" x14ac:dyDescent="0.35">
      <c r="A846" s="163"/>
      <c r="B846" s="153"/>
      <c r="C846" s="153"/>
      <c r="D846" s="153"/>
      <c r="E846" s="153"/>
      <c r="F846" s="153"/>
      <c r="G846" s="153"/>
      <c r="H846" s="153"/>
      <c r="I846" s="153"/>
      <c r="J846" s="153"/>
      <c r="K846" s="153"/>
      <c r="N846" s="153"/>
      <c r="O846" s="153"/>
      <c r="P846" s="153"/>
      <c r="Q846" s="153"/>
      <c r="R846" s="153"/>
      <c r="S846" s="156"/>
      <c r="T846" s="153"/>
      <c r="U846" s="153"/>
      <c r="V846" s="153"/>
      <c r="W846" s="153"/>
      <c r="X846" s="153"/>
    </row>
    <row r="847" spans="1:24" s="155" customFormat="1" x14ac:dyDescent="0.35">
      <c r="A847" s="163"/>
      <c r="B847" s="153"/>
      <c r="C847" s="153"/>
      <c r="D847" s="153"/>
      <c r="E847" s="153"/>
      <c r="F847" s="153"/>
      <c r="G847" s="153"/>
      <c r="H847" s="153"/>
      <c r="I847" s="153"/>
      <c r="J847" s="153"/>
      <c r="K847" s="153"/>
      <c r="N847" s="153"/>
      <c r="O847" s="153"/>
      <c r="P847" s="153"/>
      <c r="Q847" s="153"/>
      <c r="R847" s="153"/>
      <c r="S847" s="156"/>
      <c r="T847" s="153"/>
      <c r="U847" s="153"/>
      <c r="V847" s="153"/>
      <c r="W847" s="153"/>
      <c r="X847" s="153"/>
    </row>
    <row r="848" spans="1:24" s="155" customFormat="1" x14ac:dyDescent="0.35">
      <c r="A848" s="163"/>
      <c r="B848" s="153"/>
      <c r="C848" s="153"/>
      <c r="D848" s="153"/>
      <c r="E848" s="153"/>
      <c r="F848" s="153"/>
      <c r="G848" s="153"/>
      <c r="H848" s="153"/>
      <c r="I848" s="153"/>
      <c r="J848" s="153"/>
      <c r="K848" s="153"/>
      <c r="N848" s="153"/>
      <c r="O848" s="153"/>
      <c r="P848" s="153"/>
      <c r="Q848" s="153"/>
      <c r="R848" s="153"/>
      <c r="S848" s="156"/>
      <c r="T848" s="153"/>
      <c r="U848" s="153"/>
      <c r="V848" s="153"/>
      <c r="W848" s="153"/>
      <c r="X848" s="153"/>
    </row>
    <row r="849" spans="1:24" s="155" customFormat="1" x14ac:dyDescent="0.35">
      <c r="A849" s="163"/>
      <c r="B849" s="153"/>
      <c r="C849" s="153"/>
      <c r="D849" s="153"/>
      <c r="E849" s="153"/>
      <c r="F849" s="153"/>
      <c r="G849" s="153"/>
      <c r="H849" s="153"/>
      <c r="I849" s="153"/>
      <c r="J849" s="153"/>
      <c r="K849" s="153"/>
      <c r="N849" s="153"/>
      <c r="O849" s="153"/>
      <c r="P849" s="153"/>
      <c r="Q849" s="153"/>
      <c r="R849" s="153"/>
      <c r="S849" s="156"/>
      <c r="T849" s="153"/>
      <c r="U849" s="153"/>
      <c r="V849" s="153"/>
      <c r="W849" s="153"/>
      <c r="X849" s="153"/>
    </row>
    <row r="850" spans="1:24" s="155" customFormat="1" x14ac:dyDescent="0.35">
      <c r="A850" s="163"/>
      <c r="B850" s="153"/>
      <c r="C850" s="153"/>
      <c r="D850" s="153"/>
      <c r="E850" s="153"/>
      <c r="F850" s="153"/>
      <c r="G850" s="153"/>
      <c r="H850" s="153"/>
      <c r="I850" s="153"/>
      <c r="J850" s="153"/>
      <c r="K850" s="153"/>
      <c r="N850" s="153"/>
      <c r="O850" s="153"/>
      <c r="P850" s="153"/>
      <c r="Q850" s="153"/>
      <c r="R850" s="153"/>
      <c r="S850" s="156"/>
      <c r="T850" s="153"/>
      <c r="U850" s="153"/>
      <c r="V850" s="153"/>
      <c r="W850" s="153"/>
      <c r="X850" s="153"/>
    </row>
    <row r="851" spans="1:24" s="155" customFormat="1" x14ac:dyDescent="0.35">
      <c r="A851" s="163"/>
      <c r="B851" s="153"/>
      <c r="C851" s="153"/>
      <c r="D851" s="153"/>
      <c r="E851" s="153"/>
      <c r="F851" s="153"/>
      <c r="G851" s="153"/>
      <c r="H851" s="153"/>
      <c r="I851" s="153"/>
      <c r="J851" s="153"/>
      <c r="K851" s="153"/>
      <c r="N851" s="153"/>
      <c r="O851" s="153"/>
      <c r="P851" s="153"/>
      <c r="Q851" s="153"/>
      <c r="R851" s="153"/>
      <c r="S851" s="156"/>
      <c r="T851" s="153"/>
      <c r="U851" s="153"/>
      <c r="V851" s="153"/>
      <c r="W851" s="153"/>
      <c r="X851" s="153"/>
    </row>
    <row r="852" spans="1:24" s="155" customFormat="1" x14ac:dyDescent="0.35">
      <c r="A852" s="163"/>
      <c r="B852" s="153"/>
      <c r="C852" s="153"/>
      <c r="D852" s="153"/>
      <c r="E852" s="153"/>
      <c r="F852" s="153"/>
      <c r="G852" s="153"/>
      <c r="H852" s="153"/>
      <c r="I852" s="153"/>
      <c r="J852" s="153"/>
      <c r="K852" s="153"/>
      <c r="N852" s="153"/>
      <c r="O852" s="153"/>
      <c r="P852" s="153"/>
      <c r="Q852" s="153"/>
      <c r="R852" s="153"/>
      <c r="S852" s="156"/>
      <c r="T852" s="153"/>
      <c r="U852" s="153"/>
      <c r="V852" s="153"/>
      <c r="W852" s="153"/>
      <c r="X852" s="153"/>
    </row>
    <row r="853" spans="1:24" s="155" customFormat="1" x14ac:dyDescent="0.35">
      <c r="A853" s="163"/>
      <c r="B853" s="153"/>
      <c r="C853" s="153"/>
      <c r="D853" s="153"/>
      <c r="E853" s="153"/>
      <c r="F853" s="153"/>
      <c r="G853" s="153"/>
      <c r="H853" s="153"/>
      <c r="I853" s="153"/>
      <c r="J853" s="153"/>
      <c r="K853" s="153"/>
      <c r="N853" s="153"/>
      <c r="O853" s="153"/>
      <c r="P853" s="153"/>
      <c r="Q853" s="153"/>
      <c r="R853" s="153"/>
      <c r="S853" s="156"/>
      <c r="T853" s="153"/>
      <c r="U853" s="153"/>
      <c r="V853" s="153"/>
      <c r="W853" s="153"/>
      <c r="X853" s="153"/>
    </row>
    <row r="854" spans="1:24" s="155" customFormat="1" x14ac:dyDescent="0.35">
      <c r="A854" s="163"/>
      <c r="B854" s="153"/>
      <c r="C854" s="153"/>
      <c r="D854" s="153"/>
      <c r="E854" s="153"/>
      <c r="F854" s="153"/>
      <c r="G854" s="153"/>
      <c r="H854" s="153"/>
      <c r="I854" s="153"/>
      <c r="J854" s="153"/>
      <c r="K854" s="153"/>
      <c r="N854" s="153"/>
      <c r="O854" s="153"/>
      <c r="P854" s="153"/>
      <c r="Q854" s="153"/>
      <c r="R854" s="153"/>
      <c r="S854" s="156"/>
      <c r="T854" s="153"/>
      <c r="U854" s="153"/>
      <c r="V854" s="153"/>
      <c r="W854" s="153"/>
      <c r="X854" s="153"/>
    </row>
    <row r="855" spans="1:24" s="155" customFormat="1" x14ac:dyDescent="0.35">
      <c r="A855" s="163"/>
      <c r="B855" s="153"/>
      <c r="C855" s="153"/>
      <c r="D855" s="153"/>
      <c r="E855" s="153"/>
      <c r="F855" s="153"/>
      <c r="G855" s="153"/>
      <c r="H855" s="153"/>
      <c r="I855" s="153"/>
      <c r="J855" s="153"/>
      <c r="K855" s="153"/>
      <c r="N855" s="153"/>
      <c r="O855" s="153"/>
      <c r="P855" s="153"/>
      <c r="Q855" s="153"/>
      <c r="R855" s="153"/>
      <c r="S855" s="156"/>
      <c r="T855" s="153"/>
      <c r="U855" s="153"/>
      <c r="V855" s="153"/>
      <c r="W855" s="153"/>
      <c r="X855" s="153"/>
    </row>
    <row r="856" spans="1:24" s="155" customFormat="1" x14ac:dyDescent="0.35">
      <c r="A856" s="163"/>
      <c r="B856" s="153"/>
      <c r="C856" s="153"/>
      <c r="D856" s="153"/>
      <c r="E856" s="153"/>
      <c r="F856" s="153"/>
      <c r="G856" s="153"/>
      <c r="H856" s="153"/>
      <c r="I856" s="153"/>
      <c r="J856" s="153"/>
      <c r="K856" s="153"/>
      <c r="N856" s="153"/>
      <c r="O856" s="153"/>
      <c r="P856" s="153"/>
      <c r="Q856" s="153"/>
      <c r="R856" s="153"/>
      <c r="S856" s="156"/>
      <c r="T856" s="153"/>
      <c r="U856" s="153"/>
      <c r="V856" s="153"/>
      <c r="W856" s="153"/>
      <c r="X856" s="153"/>
    </row>
    <row r="857" spans="1:24" s="155" customFormat="1" x14ac:dyDescent="0.35">
      <c r="A857" s="163"/>
      <c r="B857" s="153"/>
      <c r="C857" s="153"/>
      <c r="D857" s="153"/>
      <c r="E857" s="153"/>
      <c r="F857" s="153"/>
      <c r="G857" s="153"/>
      <c r="H857" s="153"/>
      <c r="I857" s="153"/>
      <c r="J857" s="153"/>
      <c r="K857" s="153"/>
      <c r="N857" s="153"/>
      <c r="O857" s="153"/>
      <c r="P857" s="153"/>
      <c r="Q857" s="153"/>
      <c r="R857" s="153"/>
      <c r="S857" s="156"/>
      <c r="T857" s="153"/>
      <c r="U857" s="153"/>
      <c r="V857" s="153"/>
      <c r="W857" s="153"/>
      <c r="X857" s="153"/>
    </row>
    <row r="858" spans="1:24" s="155" customFormat="1" x14ac:dyDescent="0.35">
      <c r="A858" s="163"/>
      <c r="B858" s="153"/>
      <c r="C858" s="153"/>
      <c r="D858" s="153"/>
      <c r="E858" s="153"/>
      <c r="F858" s="153"/>
      <c r="G858" s="153"/>
      <c r="H858" s="153"/>
      <c r="I858" s="153"/>
      <c r="J858" s="153"/>
      <c r="K858" s="153"/>
      <c r="N858" s="153"/>
      <c r="O858" s="153"/>
      <c r="P858" s="153"/>
      <c r="Q858" s="153"/>
      <c r="R858" s="153"/>
      <c r="S858" s="156"/>
      <c r="T858" s="153"/>
      <c r="U858" s="153"/>
      <c r="V858" s="153"/>
      <c r="W858" s="153"/>
      <c r="X858" s="153"/>
    </row>
    <row r="859" spans="1:24" s="155" customFormat="1" x14ac:dyDescent="0.35">
      <c r="A859" s="163"/>
      <c r="B859" s="153"/>
      <c r="C859" s="153"/>
      <c r="D859" s="153"/>
      <c r="E859" s="153"/>
      <c r="F859" s="153"/>
      <c r="G859" s="153"/>
      <c r="H859" s="153"/>
      <c r="I859" s="153"/>
      <c r="J859" s="153"/>
      <c r="K859" s="153"/>
      <c r="N859" s="153"/>
      <c r="O859" s="153"/>
      <c r="P859" s="153"/>
      <c r="Q859" s="153"/>
      <c r="R859" s="153"/>
      <c r="S859" s="156"/>
      <c r="T859" s="153"/>
      <c r="U859" s="153"/>
      <c r="V859" s="153"/>
      <c r="W859" s="153"/>
      <c r="X859" s="153"/>
    </row>
    <row r="860" spans="1:24" s="155" customFormat="1" x14ac:dyDescent="0.35">
      <c r="A860" s="163"/>
      <c r="B860" s="153"/>
      <c r="C860" s="153"/>
      <c r="D860" s="153"/>
      <c r="E860" s="153"/>
      <c r="F860" s="153"/>
      <c r="G860" s="153"/>
      <c r="H860" s="153"/>
      <c r="I860" s="153"/>
      <c r="J860" s="153"/>
      <c r="K860" s="153"/>
      <c r="N860" s="153"/>
      <c r="O860" s="153"/>
      <c r="P860" s="153"/>
      <c r="Q860" s="153"/>
      <c r="R860" s="153"/>
      <c r="S860" s="156"/>
      <c r="T860" s="153"/>
      <c r="U860" s="153"/>
      <c r="V860" s="153"/>
      <c r="W860" s="153"/>
      <c r="X860" s="153"/>
    </row>
    <row r="861" spans="1:24" s="155" customFormat="1" x14ac:dyDescent="0.35">
      <c r="A861" s="163"/>
      <c r="B861" s="153"/>
      <c r="C861" s="153"/>
      <c r="D861" s="153"/>
      <c r="E861" s="153"/>
      <c r="F861" s="153"/>
      <c r="G861" s="153"/>
      <c r="H861" s="153"/>
      <c r="I861" s="153"/>
      <c r="J861" s="153"/>
      <c r="K861" s="153"/>
      <c r="N861" s="153"/>
      <c r="O861" s="153"/>
      <c r="P861" s="153"/>
      <c r="Q861" s="153"/>
      <c r="R861" s="153"/>
      <c r="S861" s="156"/>
      <c r="T861" s="153"/>
      <c r="U861" s="153"/>
      <c r="V861" s="153"/>
      <c r="W861" s="153"/>
      <c r="X861" s="153"/>
    </row>
    <row r="862" spans="1:24" s="155" customFormat="1" x14ac:dyDescent="0.35">
      <c r="A862" s="163"/>
      <c r="B862" s="153"/>
      <c r="C862" s="153"/>
      <c r="D862" s="153"/>
      <c r="E862" s="153"/>
      <c r="F862" s="153"/>
      <c r="G862" s="153"/>
      <c r="H862" s="153"/>
      <c r="I862" s="153"/>
      <c r="J862" s="153"/>
      <c r="K862" s="153"/>
      <c r="N862" s="153"/>
      <c r="O862" s="153"/>
      <c r="P862" s="153"/>
      <c r="Q862" s="153"/>
      <c r="R862" s="153"/>
      <c r="S862" s="156"/>
      <c r="T862" s="153"/>
      <c r="U862" s="153"/>
      <c r="V862" s="153"/>
      <c r="W862" s="153"/>
      <c r="X862" s="153"/>
    </row>
    <row r="863" spans="1:24" s="155" customFormat="1" x14ac:dyDescent="0.35">
      <c r="A863" s="163"/>
      <c r="B863" s="153"/>
      <c r="C863" s="153"/>
      <c r="D863" s="153"/>
      <c r="E863" s="153"/>
      <c r="F863" s="153"/>
      <c r="G863" s="153"/>
      <c r="H863" s="153"/>
      <c r="I863" s="153"/>
      <c r="J863" s="153"/>
      <c r="K863" s="153"/>
      <c r="N863" s="153"/>
      <c r="O863" s="153"/>
      <c r="P863" s="153"/>
      <c r="Q863" s="153"/>
      <c r="R863" s="153"/>
      <c r="S863" s="156"/>
      <c r="T863" s="153"/>
      <c r="U863" s="153"/>
      <c r="V863" s="153"/>
      <c r="W863" s="153"/>
      <c r="X863" s="153"/>
    </row>
    <row r="864" spans="1:24" s="155" customFormat="1" x14ac:dyDescent="0.35">
      <c r="A864" s="163"/>
      <c r="B864" s="153"/>
      <c r="C864" s="153"/>
      <c r="D864" s="153"/>
      <c r="E864" s="153"/>
      <c r="F864" s="153"/>
      <c r="G864" s="153"/>
      <c r="H864" s="153"/>
      <c r="I864" s="153"/>
      <c r="J864" s="153"/>
      <c r="K864" s="153"/>
      <c r="N864" s="153"/>
      <c r="O864" s="153"/>
      <c r="P864" s="153"/>
      <c r="Q864" s="153"/>
      <c r="R864" s="153"/>
      <c r="S864" s="156"/>
      <c r="T864" s="153"/>
      <c r="U864" s="153"/>
      <c r="V864" s="153"/>
      <c r="W864" s="153"/>
      <c r="X864" s="153"/>
    </row>
    <row r="865" spans="1:24" s="155" customFormat="1" x14ac:dyDescent="0.35">
      <c r="A865" s="163"/>
      <c r="B865" s="153"/>
      <c r="C865" s="153"/>
      <c r="D865" s="153"/>
      <c r="E865" s="153"/>
      <c r="F865" s="153"/>
      <c r="G865" s="153"/>
      <c r="H865" s="153"/>
      <c r="I865" s="153"/>
      <c r="J865" s="153"/>
      <c r="K865" s="153"/>
      <c r="N865" s="153"/>
      <c r="O865" s="153"/>
      <c r="P865" s="153"/>
      <c r="Q865" s="153"/>
      <c r="R865" s="153"/>
      <c r="S865" s="156"/>
      <c r="T865" s="153"/>
      <c r="U865" s="153"/>
      <c r="V865" s="153"/>
      <c r="W865" s="153"/>
      <c r="X865" s="153"/>
    </row>
    <row r="866" spans="1:24" s="155" customFormat="1" x14ac:dyDescent="0.35">
      <c r="A866" s="163"/>
      <c r="B866" s="153"/>
      <c r="C866" s="153"/>
      <c r="D866" s="153"/>
      <c r="E866" s="153"/>
      <c r="F866" s="153"/>
      <c r="G866" s="153"/>
      <c r="H866" s="153"/>
      <c r="I866" s="153"/>
      <c r="J866" s="153"/>
      <c r="K866" s="153"/>
      <c r="N866" s="153"/>
      <c r="O866" s="153"/>
      <c r="P866" s="153"/>
      <c r="Q866" s="153"/>
      <c r="R866" s="153"/>
      <c r="S866" s="156"/>
      <c r="T866" s="153"/>
      <c r="U866" s="153"/>
      <c r="V866" s="153"/>
      <c r="W866" s="153"/>
      <c r="X866" s="153"/>
    </row>
    <row r="867" spans="1:24" s="155" customFormat="1" x14ac:dyDescent="0.35">
      <c r="A867" s="163"/>
      <c r="B867" s="153"/>
      <c r="C867" s="153"/>
      <c r="D867" s="153"/>
      <c r="E867" s="153"/>
      <c r="F867" s="153"/>
      <c r="G867" s="153"/>
      <c r="H867" s="153"/>
      <c r="I867" s="153"/>
      <c r="J867" s="153"/>
      <c r="K867" s="153"/>
      <c r="N867" s="153"/>
      <c r="O867" s="153"/>
      <c r="P867" s="153"/>
      <c r="Q867" s="153"/>
      <c r="R867" s="153"/>
      <c r="S867" s="156"/>
      <c r="T867" s="153"/>
      <c r="U867" s="153"/>
      <c r="V867" s="153"/>
      <c r="W867" s="153"/>
      <c r="X867" s="153"/>
    </row>
    <row r="868" spans="1:24" s="155" customFormat="1" x14ac:dyDescent="0.35">
      <c r="A868" s="163"/>
      <c r="B868" s="153"/>
      <c r="C868" s="153"/>
      <c r="D868" s="153"/>
      <c r="E868" s="153"/>
      <c r="F868" s="153"/>
      <c r="G868" s="153"/>
      <c r="H868" s="153"/>
      <c r="I868" s="153"/>
      <c r="J868" s="153"/>
      <c r="K868" s="153"/>
      <c r="N868" s="153"/>
      <c r="O868" s="153"/>
      <c r="P868" s="153"/>
      <c r="Q868" s="153"/>
      <c r="R868" s="153"/>
      <c r="S868" s="156"/>
      <c r="T868" s="153"/>
      <c r="U868" s="153"/>
      <c r="V868" s="153"/>
      <c r="W868" s="153"/>
      <c r="X868" s="153"/>
    </row>
    <row r="869" spans="1:24" s="155" customFormat="1" x14ac:dyDescent="0.35">
      <c r="A869" s="163"/>
      <c r="B869" s="153"/>
      <c r="C869" s="153"/>
      <c r="D869" s="153"/>
      <c r="E869" s="153"/>
      <c r="F869" s="153"/>
      <c r="G869" s="153"/>
      <c r="H869" s="153"/>
      <c r="I869" s="153"/>
      <c r="J869" s="153"/>
      <c r="K869" s="153"/>
      <c r="N869" s="153"/>
      <c r="O869" s="153"/>
      <c r="P869" s="153"/>
      <c r="Q869" s="153"/>
      <c r="R869" s="153"/>
      <c r="S869" s="156"/>
      <c r="T869" s="153"/>
      <c r="U869" s="153"/>
      <c r="V869" s="153"/>
      <c r="W869" s="153"/>
      <c r="X869" s="153"/>
    </row>
    <row r="870" spans="1:24" s="155" customFormat="1" x14ac:dyDescent="0.35">
      <c r="A870" s="163"/>
      <c r="B870" s="153"/>
      <c r="C870" s="153"/>
      <c r="D870" s="153"/>
      <c r="E870" s="153"/>
      <c r="F870" s="153"/>
      <c r="G870" s="153"/>
      <c r="H870" s="153"/>
      <c r="I870" s="153"/>
      <c r="J870" s="153"/>
      <c r="K870" s="153"/>
      <c r="N870" s="153"/>
      <c r="O870" s="153"/>
      <c r="P870" s="153"/>
      <c r="Q870" s="153"/>
      <c r="R870" s="153"/>
      <c r="S870" s="156"/>
      <c r="T870" s="153"/>
      <c r="U870" s="153"/>
      <c r="V870" s="153"/>
      <c r="W870" s="153"/>
      <c r="X870" s="153"/>
    </row>
    <row r="871" spans="1:24" s="155" customFormat="1" x14ac:dyDescent="0.35">
      <c r="A871" s="163"/>
      <c r="B871" s="153"/>
      <c r="C871" s="153"/>
      <c r="D871" s="153"/>
      <c r="E871" s="153"/>
      <c r="F871" s="153"/>
      <c r="G871" s="153"/>
      <c r="H871" s="153"/>
      <c r="I871" s="153"/>
      <c r="J871" s="153"/>
      <c r="K871" s="153"/>
      <c r="N871" s="153"/>
      <c r="O871" s="153"/>
      <c r="P871" s="153"/>
      <c r="Q871" s="153"/>
      <c r="R871" s="153"/>
      <c r="S871" s="156"/>
      <c r="T871" s="153"/>
      <c r="U871" s="153"/>
      <c r="V871" s="153"/>
      <c r="W871" s="153"/>
      <c r="X871" s="153"/>
    </row>
    <row r="872" spans="1:24" s="155" customFormat="1" x14ac:dyDescent="0.35">
      <c r="A872" s="163"/>
      <c r="B872" s="153"/>
      <c r="C872" s="153"/>
      <c r="D872" s="153"/>
      <c r="E872" s="153"/>
      <c r="F872" s="153"/>
      <c r="G872" s="153"/>
      <c r="H872" s="153"/>
      <c r="I872" s="153"/>
      <c r="J872" s="153"/>
      <c r="K872" s="153"/>
      <c r="N872" s="153"/>
      <c r="O872" s="153"/>
      <c r="P872" s="153"/>
      <c r="Q872" s="153"/>
      <c r="R872" s="153"/>
      <c r="S872" s="156"/>
      <c r="T872" s="153"/>
      <c r="U872" s="153"/>
      <c r="V872" s="153"/>
      <c r="W872" s="153"/>
      <c r="X872" s="153"/>
    </row>
    <row r="873" spans="1:24" s="155" customFormat="1" x14ac:dyDescent="0.35">
      <c r="A873" s="163"/>
      <c r="B873" s="153"/>
      <c r="C873" s="153"/>
      <c r="D873" s="153"/>
      <c r="E873" s="153"/>
      <c r="F873" s="153"/>
      <c r="G873" s="153"/>
      <c r="H873" s="153"/>
      <c r="I873" s="153"/>
      <c r="J873" s="153"/>
      <c r="K873" s="153"/>
      <c r="N873" s="153"/>
      <c r="O873" s="153"/>
      <c r="P873" s="153"/>
      <c r="Q873" s="153"/>
      <c r="R873" s="153"/>
      <c r="S873" s="156"/>
      <c r="T873" s="153"/>
      <c r="U873" s="153"/>
      <c r="V873" s="153"/>
      <c r="W873" s="153"/>
      <c r="X873" s="153"/>
    </row>
    <row r="874" spans="1:24" s="155" customFormat="1" x14ac:dyDescent="0.35">
      <c r="A874" s="163"/>
      <c r="B874" s="153"/>
      <c r="C874" s="153"/>
      <c r="D874" s="153"/>
      <c r="E874" s="153"/>
      <c r="F874" s="153"/>
      <c r="G874" s="153"/>
      <c r="H874" s="153"/>
      <c r="I874" s="153"/>
      <c r="J874" s="153"/>
      <c r="K874" s="153"/>
      <c r="N874" s="153"/>
      <c r="O874" s="153"/>
      <c r="P874" s="153"/>
      <c r="Q874" s="153"/>
      <c r="R874" s="153"/>
      <c r="S874" s="156"/>
      <c r="T874" s="153"/>
      <c r="U874" s="153"/>
      <c r="V874" s="153"/>
      <c r="W874" s="153"/>
      <c r="X874" s="153"/>
    </row>
    <row r="875" spans="1:24" s="155" customFormat="1" x14ac:dyDescent="0.35">
      <c r="A875" s="163"/>
      <c r="B875" s="153"/>
      <c r="C875" s="153"/>
      <c r="D875" s="153"/>
      <c r="E875" s="153"/>
      <c r="F875" s="153"/>
      <c r="G875" s="153"/>
      <c r="H875" s="153"/>
      <c r="I875" s="153"/>
      <c r="J875" s="153"/>
      <c r="K875" s="153"/>
      <c r="N875" s="153"/>
      <c r="O875" s="153"/>
      <c r="P875" s="153"/>
      <c r="Q875" s="153"/>
      <c r="R875" s="153"/>
      <c r="S875" s="156"/>
      <c r="T875" s="153"/>
      <c r="U875" s="153"/>
      <c r="V875" s="153"/>
      <c r="W875" s="153"/>
      <c r="X875" s="153"/>
    </row>
    <row r="876" spans="1:24" s="155" customFormat="1" x14ac:dyDescent="0.35">
      <c r="A876" s="163"/>
      <c r="B876" s="153"/>
      <c r="C876" s="153"/>
      <c r="D876" s="153"/>
      <c r="E876" s="153"/>
      <c r="F876" s="153"/>
      <c r="G876" s="153"/>
      <c r="H876" s="153"/>
      <c r="I876" s="153"/>
      <c r="J876" s="153"/>
      <c r="K876" s="153"/>
      <c r="N876" s="153"/>
      <c r="O876" s="153"/>
      <c r="P876" s="153"/>
      <c r="Q876" s="153"/>
      <c r="R876" s="153"/>
      <c r="S876" s="156"/>
      <c r="T876" s="153"/>
      <c r="U876" s="153"/>
      <c r="V876" s="153"/>
      <c r="W876" s="153"/>
      <c r="X876" s="153"/>
    </row>
    <row r="877" spans="1:24" s="155" customFormat="1" x14ac:dyDescent="0.35">
      <c r="A877" s="163"/>
      <c r="B877" s="153"/>
      <c r="C877" s="153"/>
      <c r="D877" s="153"/>
      <c r="E877" s="153"/>
      <c r="F877" s="153"/>
      <c r="G877" s="153"/>
      <c r="H877" s="153"/>
      <c r="I877" s="153"/>
      <c r="J877" s="153"/>
      <c r="K877" s="153"/>
      <c r="N877" s="153"/>
      <c r="O877" s="153"/>
      <c r="P877" s="153"/>
      <c r="Q877" s="153"/>
      <c r="R877" s="153"/>
      <c r="S877" s="156"/>
      <c r="T877" s="153"/>
      <c r="U877" s="153"/>
      <c r="V877" s="153"/>
      <c r="W877" s="153"/>
      <c r="X877" s="153"/>
    </row>
    <row r="878" spans="1:24" s="155" customFormat="1" x14ac:dyDescent="0.35">
      <c r="A878" s="163"/>
      <c r="B878" s="153"/>
      <c r="C878" s="153"/>
      <c r="D878" s="153"/>
      <c r="E878" s="153"/>
      <c r="F878" s="153"/>
      <c r="G878" s="153"/>
      <c r="H878" s="153"/>
      <c r="I878" s="153"/>
      <c r="J878" s="153"/>
      <c r="K878" s="153"/>
      <c r="N878" s="153"/>
      <c r="O878" s="153"/>
      <c r="P878" s="153"/>
      <c r="Q878" s="153"/>
      <c r="R878" s="153"/>
      <c r="S878" s="156"/>
      <c r="T878" s="153"/>
      <c r="U878" s="153"/>
      <c r="V878" s="153"/>
      <c r="W878" s="153"/>
      <c r="X878" s="153"/>
    </row>
    <row r="879" spans="1:24" s="155" customFormat="1" x14ac:dyDescent="0.35">
      <c r="A879" s="163"/>
      <c r="B879" s="153"/>
      <c r="C879" s="153"/>
      <c r="D879" s="153"/>
      <c r="E879" s="153"/>
      <c r="F879" s="153"/>
      <c r="G879" s="153"/>
      <c r="H879" s="153"/>
      <c r="I879" s="153"/>
      <c r="J879" s="153"/>
      <c r="K879" s="153"/>
      <c r="N879" s="153"/>
      <c r="O879" s="153"/>
      <c r="P879" s="153"/>
      <c r="Q879" s="153"/>
      <c r="R879" s="153"/>
      <c r="S879" s="156"/>
      <c r="T879" s="153"/>
      <c r="U879" s="153"/>
      <c r="V879" s="153"/>
      <c r="W879" s="153"/>
      <c r="X879" s="153"/>
    </row>
    <row r="880" spans="1:24" s="155" customFormat="1" x14ac:dyDescent="0.35">
      <c r="A880" s="163"/>
      <c r="B880" s="153"/>
      <c r="C880" s="153"/>
      <c r="D880" s="153"/>
      <c r="E880" s="153"/>
      <c r="F880" s="153"/>
      <c r="G880" s="153"/>
      <c r="H880" s="153"/>
      <c r="I880" s="153"/>
      <c r="J880" s="153"/>
      <c r="K880" s="153"/>
      <c r="N880" s="153"/>
      <c r="O880" s="153"/>
      <c r="P880" s="153"/>
      <c r="Q880" s="153"/>
      <c r="R880" s="153"/>
      <c r="S880" s="156"/>
      <c r="T880" s="153"/>
      <c r="U880" s="153"/>
      <c r="V880" s="153"/>
      <c r="W880" s="153"/>
      <c r="X880" s="153"/>
    </row>
    <row r="881" spans="1:24" s="155" customFormat="1" x14ac:dyDescent="0.35">
      <c r="A881" s="163"/>
      <c r="B881" s="153"/>
      <c r="C881" s="153"/>
      <c r="D881" s="153"/>
      <c r="E881" s="153"/>
      <c r="F881" s="153"/>
      <c r="G881" s="153"/>
      <c r="H881" s="153"/>
      <c r="I881" s="153"/>
      <c r="J881" s="153"/>
      <c r="K881" s="153"/>
      <c r="N881" s="153"/>
      <c r="O881" s="153"/>
      <c r="P881" s="153"/>
      <c r="Q881" s="153"/>
      <c r="R881" s="153"/>
      <c r="S881" s="156"/>
      <c r="T881" s="153"/>
      <c r="U881" s="153"/>
      <c r="V881" s="153"/>
      <c r="W881" s="153"/>
      <c r="X881" s="153"/>
    </row>
    <row r="882" spans="1:24" s="155" customFormat="1" x14ac:dyDescent="0.35">
      <c r="A882" s="163"/>
      <c r="B882" s="153"/>
      <c r="C882" s="153"/>
      <c r="D882" s="153"/>
      <c r="E882" s="153"/>
      <c r="F882" s="153"/>
      <c r="G882" s="153"/>
      <c r="H882" s="153"/>
      <c r="I882" s="153"/>
      <c r="J882" s="153"/>
      <c r="K882" s="153"/>
      <c r="N882" s="153"/>
      <c r="O882" s="153"/>
      <c r="P882" s="153"/>
      <c r="Q882" s="153"/>
      <c r="R882" s="153"/>
      <c r="S882" s="156"/>
      <c r="T882" s="153"/>
      <c r="U882" s="153"/>
      <c r="V882" s="153"/>
      <c r="W882" s="153"/>
      <c r="X882" s="153"/>
    </row>
    <row r="883" spans="1:24" s="155" customFormat="1" x14ac:dyDescent="0.35">
      <c r="A883" s="163"/>
      <c r="B883" s="153"/>
      <c r="C883" s="153"/>
      <c r="D883" s="153"/>
      <c r="E883" s="153"/>
      <c r="F883" s="153"/>
      <c r="G883" s="153"/>
      <c r="H883" s="153"/>
      <c r="I883" s="153"/>
      <c r="J883" s="153"/>
      <c r="K883" s="153"/>
      <c r="N883" s="153"/>
      <c r="O883" s="153"/>
      <c r="P883" s="153"/>
      <c r="Q883" s="153"/>
      <c r="R883" s="153"/>
      <c r="S883" s="156"/>
      <c r="T883" s="153"/>
      <c r="U883" s="153"/>
      <c r="V883" s="153"/>
      <c r="W883" s="153"/>
      <c r="X883" s="153"/>
    </row>
    <row r="884" spans="1:24" s="155" customFormat="1" x14ac:dyDescent="0.35">
      <c r="A884" s="163"/>
      <c r="B884" s="153"/>
      <c r="C884" s="153"/>
      <c r="D884" s="153"/>
      <c r="E884" s="153"/>
      <c r="F884" s="153"/>
      <c r="G884" s="153"/>
      <c r="H884" s="153"/>
      <c r="I884" s="153"/>
      <c r="J884" s="153"/>
      <c r="K884" s="153"/>
      <c r="N884" s="153"/>
      <c r="O884" s="153"/>
      <c r="P884" s="153"/>
      <c r="Q884" s="153"/>
      <c r="R884" s="153"/>
      <c r="S884" s="156"/>
      <c r="T884" s="153"/>
      <c r="U884" s="153"/>
      <c r="V884" s="153"/>
      <c r="W884" s="153"/>
      <c r="X884" s="153"/>
    </row>
    <row r="885" spans="1:24" s="155" customFormat="1" x14ac:dyDescent="0.35">
      <c r="A885" s="163"/>
      <c r="B885" s="153"/>
      <c r="C885" s="153"/>
      <c r="D885" s="153"/>
      <c r="E885" s="153"/>
      <c r="F885" s="153"/>
      <c r="G885" s="153"/>
      <c r="H885" s="153"/>
      <c r="I885" s="153"/>
      <c r="J885" s="153"/>
      <c r="K885" s="153"/>
      <c r="N885" s="153"/>
      <c r="O885" s="153"/>
      <c r="P885" s="153"/>
      <c r="Q885" s="153"/>
      <c r="R885" s="153"/>
      <c r="S885" s="156"/>
      <c r="T885" s="153"/>
      <c r="U885" s="153"/>
      <c r="V885" s="153"/>
      <c r="W885" s="153"/>
      <c r="X885" s="153"/>
    </row>
    <row r="886" spans="1:24" s="155" customFormat="1" x14ac:dyDescent="0.35">
      <c r="A886" s="163"/>
      <c r="B886" s="153"/>
      <c r="C886" s="153"/>
      <c r="D886" s="153"/>
      <c r="E886" s="153"/>
      <c r="F886" s="153"/>
      <c r="G886" s="153"/>
      <c r="H886" s="153"/>
      <c r="I886" s="153"/>
      <c r="J886" s="153"/>
      <c r="K886" s="153"/>
      <c r="N886" s="153"/>
      <c r="O886" s="153"/>
      <c r="P886" s="153"/>
      <c r="Q886" s="153"/>
      <c r="R886" s="153"/>
      <c r="S886" s="156"/>
      <c r="T886" s="153"/>
      <c r="U886" s="153"/>
      <c r="V886" s="153"/>
      <c r="W886" s="153"/>
      <c r="X886" s="153"/>
    </row>
    <row r="887" spans="1:24" s="155" customFormat="1" x14ac:dyDescent="0.35">
      <c r="A887" s="163"/>
      <c r="B887" s="153"/>
      <c r="C887" s="153"/>
      <c r="D887" s="153"/>
      <c r="E887" s="153"/>
      <c r="F887" s="153"/>
      <c r="G887" s="153"/>
      <c r="H887" s="153"/>
      <c r="I887" s="153"/>
      <c r="J887" s="153"/>
      <c r="K887" s="153"/>
      <c r="N887" s="153"/>
      <c r="O887" s="153"/>
      <c r="P887" s="153"/>
      <c r="Q887" s="153"/>
      <c r="R887" s="153"/>
      <c r="S887" s="156"/>
      <c r="T887" s="153"/>
      <c r="U887" s="153"/>
      <c r="V887" s="153"/>
      <c r="W887" s="153"/>
      <c r="X887" s="153"/>
    </row>
    <row r="888" spans="1:24" s="155" customFormat="1" x14ac:dyDescent="0.35">
      <c r="A888" s="163"/>
      <c r="B888" s="153"/>
      <c r="C888" s="153"/>
      <c r="D888" s="153"/>
      <c r="E888" s="153"/>
      <c r="F888" s="153"/>
      <c r="G888" s="153"/>
      <c r="H888" s="153"/>
      <c r="I888" s="153"/>
      <c r="J888" s="153"/>
      <c r="K888" s="153"/>
      <c r="N888" s="153"/>
      <c r="O888" s="153"/>
      <c r="P888" s="153"/>
      <c r="Q888" s="153"/>
      <c r="R888" s="153"/>
      <c r="S888" s="156"/>
      <c r="T888" s="153"/>
      <c r="U888" s="153"/>
      <c r="V888" s="153"/>
      <c r="W888" s="153"/>
      <c r="X888" s="153"/>
    </row>
    <row r="889" spans="1:24" s="155" customFormat="1" x14ac:dyDescent="0.35">
      <c r="A889" s="163"/>
      <c r="B889" s="153"/>
      <c r="C889" s="153"/>
      <c r="D889" s="153"/>
      <c r="E889" s="153"/>
      <c r="F889" s="153"/>
      <c r="G889" s="153"/>
      <c r="H889" s="153"/>
      <c r="I889" s="153"/>
      <c r="J889" s="153"/>
      <c r="K889" s="153"/>
      <c r="N889" s="153"/>
      <c r="O889" s="153"/>
      <c r="P889" s="153"/>
      <c r="Q889" s="153"/>
      <c r="R889" s="153"/>
      <c r="S889" s="156"/>
      <c r="T889" s="153"/>
      <c r="U889" s="153"/>
      <c r="V889" s="153"/>
      <c r="W889" s="153"/>
      <c r="X889" s="153"/>
    </row>
    <row r="890" spans="1:24" s="155" customFormat="1" x14ac:dyDescent="0.35">
      <c r="A890" s="163"/>
      <c r="B890" s="153"/>
      <c r="C890" s="153"/>
      <c r="D890" s="153"/>
      <c r="E890" s="153"/>
      <c r="F890" s="153"/>
      <c r="G890" s="153"/>
      <c r="H890" s="153"/>
      <c r="I890" s="153"/>
      <c r="J890" s="153"/>
      <c r="K890" s="153"/>
      <c r="N890" s="153"/>
      <c r="O890" s="153"/>
      <c r="P890" s="153"/>
      <c r="Q890" s="153"/>
      <c r="R890" s="153"/>
      <c r="S890" s="156"/>
      <c r="T890" s="153"/>
      <c r="U890" s="153"/>
      <c r="V890" s="153"/>
      <c r="W890" s="153"/>
      <c r="X890" s="153"/>
    </row>
    <row r="891" spans="1:24" s="155" customFormat="1" x14ac:dyDescent="0.35">
      <c r="A891" s="163"/>
      <c r="B891" s="153"/>
      <c r="C891" s="153"/>
      <c r="D891" s="153"/>
      <c r="E891" s="153"/>
      <c r="F891" s="153"/>
      <c r="G891" s="153"/>
      <c r="H891" s="153"/>
      <c r="I891" s="153"/>
      <c r="J891" s="153"/>
      <c r="K891" s="153"/>
      <c r="N891" s="153"/>
      <c r="O891" s="153"/>
      <c r="P891" s="153"/>
      <c r="Q891" s="153"/>
      <c r="R891" s="153"/>
      <c r="S891" s="156"/>
      <c r="T891" s="153"/>
      <c r="U891" s="153"/>
      <c r="V891" s="153"/>
      <c r="W891" s="153"/>
      <c r="X891" s="153"/>
    </row>
    <row r="892" spans="1:24" s="155" customFormat="1" x14ac:dyDescent="0.35">
      <c r="A892" s="163"/>
      <c r="B892" s="153"/>
      <c r="C892" s="153"/>
      <c r="D892" s="153"/>
      <c r="E892" s="153"/>
      <c r="F892" s="153"/>
      <c r="G892" s="153"/>
      <c r="H892" s="153"/>
      <c r="I892" s="153"/>
      <c r="J892" s="153"/>
      <c r="K892" s="153"/>
      <c r="N892" s="153"/>
      <c r="O892" s="153"/>
      <c r="P892" s="153"/>
      <c r="Q892" s="153"/>
      <c r="R892" s="153"/>
      <c r="S892" s="156"/>
      <c r="T892" s="153"/>
      <c r="U892" s="153"/>
      <c r="V892" s="153"/>
      <c r="W892" s="153"/>
      <c r="X892" s="153"/>
    </row>
    <row r="893" spans="1:24" s="155" customFormat="1" x14ac:dyDescent="0.35">
      <c r="A893" s="163"/>
      <c r="B893" s="153"/>
      <c r="C893" s="153"/>
      <c r="D893" s="153"/>
      <c r="E893" s="153"/>
      <c r="F893" s="153"/>
      <c r="G893" s="153"/>
      <c r="H893" s="153"/>
      <c r="I893" s="153"/>
      <c r="J893" s="153"/>
      <c r="K893" s="153"/>
      <c r="N893" s="153"/>
      <c r="O893" s="153"/>
      <c r="P893" s="153"/>
      <c r="Q893" s="153"/>
      <c r="R893" s="153"/>
      <c r="S893" s="156"/>
      <c r="T893" s="153"/>
      <c r="U893" s="153"/>
      <c r="V893" s="153"/>
      <c r="W893" s="153"/>
      <c r="X893" s="153"/>
    </row>
    <row r="894" spans="1:24" s="155" customFormat="1" x14ac:dyDescent="0.35">
      <c r="A894" s="163"/>
      <c r="B894" s="153"/>
      <c r="C894" s="153"/>
      <c r="D894" s="153"/>
      <c r="E894" s="153"/>
      <c r="F894" s="153"/>
      <c r="G894" s="153"/>
      <c r="H894" s="153"/>
      <c r="I894" s="153"/>
      <c r="J894" s="153"/>
      <c r="K894" s="153"/>
      <c r="N894" s="153"/>
      <c r="O894" s="153"/>
      <c r="P894" s="153"/>
      <c r="Q894" s="153"/>
      <c r="R894" s="153"/>
      <c r="S894" s="156"/>
      <c r="T894" s="153"/>
      <c r="U894" s="153"/>
      <c r="V894" s="153"/>
      <c r="W894" s="153"/>
      <c r="X894" s="153"/>
    </row>
    <row r="895" spans="1:24" s="155" customFormat="1" x14ac:dyDescent="0.35">
      <c r="A895" s="163"/>
      <c r="B895" s="153"/>
      <c r="C895" s="153"/>
      <c r="D895" s="153"/>
      <c r="E895" s="153"/>
      <c r="F895" s="153"/>
      <c r="G895" s="153"/>
      <c r="H895" s="153"/>
      <c r="I895" s="153"/>
      <c r="J895" s="153"/>
      <c r="K895" s="153"/>
      <c r="N895" s="153"/>
      <c r="O895" s="153"/>
      <c r="P895" s="153"/>
      <c r="Q895" s="153"/>
      <c r="R895" s="153"/>
      <c r="S895" s="156"/>
      <c r="T895" s="153"/>
      <c r="U895" s="153"/>
      <c r="V895" s="153"/>
      <c r="W895" s="153"/>
      <c r="X895" s="153"/>
    </row>
    <row r="896" spans="1:24" s="155" customFormat="1" x14ac:dyDescent="0.35">
      <c r="A896" s="163"/>
      <c r="B896" s="153"/>
      <c r="C896" s="153"/>
      <c r="D896" s="153"/>
      <c r="E896" s="153"/>
      <c r="F896" s="153"/>
      <c r="G896" s="153"/>
      <c r="H896" s="153"/>
      <c r="I896" s="153"/>
      <c r="J896" s="153"/>
      <c r="K896" s="153"/>
      <c r="N896" s="153"/>
      <c r="O896" s="153"/>
      <c r="P896" s="153"/>
      <c r="Q896" s="153"/>
      <c r="R896" s="153"/>
      <c r="S896" s="156"/>
      <c r="T896" s="153"/>
      <c r="U896" s="153"/>
      <c r="V896" s="153"/>
      <c r="W896" s="153"/>
      <c r="X896" s="153"/>
    </row>
    <row r="897" spans="1:24" s="155" customFormat="1" x14ac:dyDescent="0.35">
      <c r="A897" s="163"/>
      <c r="B897" s="153"/>
      <c r="C897" s="153"/>
      <c r="D897" s="153"/>
      <c r="E897" s="153"/>
      <c r="F897" s="153"/>
      <c r="G897" s="153"/>
      <c r="H897" s="153"/>
      <c r="I897" s="153"/>
      <c r="J897" s="153"/>
      <c r="K897" s="153"/>
      <c r="N897" s="153"/>
      <c r="O897" s="153"/>
      <c r="P897" s="153"/>
      <c r="Q897" s="153"/>
      <c r="R897" s="153"/>
      <c r="S897" s="156"/>
      <c r="T897" s="153"/>
      <c r="U897" s="153"/>
      <c r="V897" s="153"/>
      <c r="W897" s="153"/>
      <c r="X897" s="153"/>
    </row>
    <row r="898" spans="1:24" s="155" customFormat="1" x14ac:dyDescent="0.35">
      <c r="A898" s="163"/>
      <c r="B898" s="153"/>
      <c r="C898" s="153"/>
      <c r="D898" s="153"/>
      <c r="E898" s="153"/>
      <c r="F898" s="153"/>
      <c r="G898" s="153"/>
      <c r="H898" s="153"/>
      <c r="I898" s="153"/>
      <c r="J898" s="153"/>
      <c r="K898" s="153"/>
      <c r="N898" s="153"/>
      <c r="O898" s="153"/>
      <c r="P898" s="153"/>
      <c r="Q898" s="153"/>
      <c r="R898" s="153"/>
      <c r="S898" s="156"/>
      <c r="T898" s="153"/>
      <c r="U898" s="153"/>
      <c r="V898" s="153"/>
      <c r="W898" s="153"/>
      <c r="X898" s="153"/>
    </row>
    <row r="899" spans="1:24" s="155" customFormat="1" x14ac:dyDescent="0.35">
      <c r="A899" s="163"/>
      <c r="B899" s="153"/>
      <c r="C899" s="153"/>
      <c r="D899" s="153"/>
      <c r="E899" s="153"/>
      <c r="F899" s="153"/>
      <c r="G899" s="153"/>
      <c r="H899" s="153"/>
      <c r="I899" s="153"/>
      <c r="J899" s="153"/>
      <c r="K899" s="153"/>
      <c r="N899" s="153"/>
      <c r="O899" s="153"/>
      <c r="P899" s="153"/>
      <c r="Q899" s="153"/>
      <c r="R899" s="153"/>
      <c r="S899" s="156"/>
      <c r="T899" s="153"/>
      <c r="U899" s="153"/>
      <c r="V899" s="153"/>
      <c r="W899" s="153"/>
      <c r="X899" s="153"/>
    </row>
    <row r="900" spans="1:24" s="155" customFormat="1" x14ac:dyDescent="0.35">
      <c r="A900" s="163"/>
      <c r="B900" s="153"/>
      <c r="C900" s="153"/>
      <c r="D900" s="153"/>
      <c r="E900" s="153"/>
      <c r="F900" s="153"/>
      <c r="G900" s="153"/>
      <c r="H900" s="153"/>
      <c r="I900" s="153"/>
      <c r="J900" s="153"/>
      <c r="K900" s="153"/>
      <c r="N900" s="153"/>
      <c r="O900" s="153"/>
      <c r="P900" s="153"/>
      <c r="Q900" s="153"/>
      <c r="R900" s="153"/>
      <c r="S900" s="156"/>
      <c r="T900" s="153"/>
      <c r="U900" s="153"/>
      <c r="V900" s="153"/>
      <c r="W900" s="153"/>
      <c r="X900" s="153"/>
    </row>
    <row r="901" spans="1:24" s="155" customFormat="1" x14ac:dyDescent="0.35">
      <c r="A901" s="163"/>
      <c r="B901" s="153"/>
      <c r="C901" s="153"/>
      <c r="D901" s="153"/>
      <c r="E901" s="153"/>
      <c r="F901" s="153"/>
      <c r="G901" s="153"/>
      <c r="H901" s="153"/>
      <c r="I901" s="153"/>
      <c r="J901" s="153"/>
      <c r="K901" s="153"/>
      <c r="N901" s="153"/>
      <c r="O901" s="153"/>
      <c r="P901" s="153"/>
      <c r="Q901" s="153"/>
      <c r="R901" s="153"/>
      <c r="S901" s="156"/>
      <c r="T901" s="153"/>
      <c r="U901" s="153"/>
      <c r="V901" s="153"/>
      <c r="W901" s="153"/>
      <c r="X901" s="153"/>
    </row>
    <row r="902" spans="1:24" s="155" customFormat="1" x14ac:dyDescent="0.35">
      <c r="A902" s="163"/>
      <c r="B902" s="153"/>
      <c r="C902" s="153"/>
      <c r="D902" s="153"/>
      <c r="E902" s="153"/>
      <c r="F902" s="153"/>
      <c r="G902" s="153"/>
      <c r="H902" s="153"/>
      <c r="I902" s="153"/>
      <c r="J902" s="153"/>
      <c r="K902" s="153"/>
      <c r="N902" s="153"/>
      <c r="O902" s="153"/>
      <c r="P902" s="153"/>
      <c r="Q902" s="153"/>
      <c r="R902" s="153"/>
      <c r="S902" s="156"/>
      <c r="T902" s="153"/>
      <c r="U902" s="153"/>
      <c r="V902" s="153"/>
      <c r="W902" s="153"/>
      <c r="X902" s="153"/>
    </row>
    <row r="903" spans="1:24" s="155" customFormat="1" x14ac:dyDescent="0.35">
      <c r="A903" s="163"/>
      <c r="B903" s="153"/>
      <c r="C903" s="153"/>
      <c r="D903" s="153"/>
      <c r="E903" s="153"/>
      <c r="F903" s="153"/>
      <c r="G903" s="153"/>
      <c r="H903" s="153"/>
      <c r="I903" s="153"/>
      <c r="J903" s="153"/>
      <c r="K903" s="153"/>
      <c r="N903" s="153"/>
      <c r="O903" s="153"/>
      <c r="P903" s="153"/>
      <c r="Q903" s="153"/>
      <c r="R903" s="153"/>
      <c r="S903" s="156"/>
      <c r="T903" s="153"/>
      <c r="U903" s="153"/>
      <c r="V903" s="153"/>
      <c r="W903" s="153"/>
      <c r="X903" s="153"/>
    </row>
    <row r="904" spans="1:24" s="155" customFormat="1" x14ac:dyDescent="0.35">
      <c r="A904" s="163"/>
      <c r="B904" s="153"/>
      <c r="C904" s="153"/>
      <c r="D904" s="153"/>
      <c r="E904" s="153"/>
      <c r="F904" s="153"/>
      <c r="G904" s="153"/>
      <c r="H904" s="153"/>
      <c r="I904" s="153"/>
      <c r="J904" s="153"/>
      <c r="K904" s="153"/>
      <c r="N904" s="153"/>
      <c r="O904" s="153"/>
      <c r="P904" s="153"/>
      <c r="Q904" s="153"/>
      <c r="R904" s="153"/>
      <c r="S904" s="156"/>
      <c r="T904" s="153"/>
      <c r="U904" s="153"/>
      <c r="V904" s="153"/>
      <c r="W904" s="153"/>
      <c r="X904" s="153"/>
    </row>
    <row r="905" spans="1:24" s="155" customFormat="1" x14ac:dyDescent="0.35">
      <c r="A905" s="163"/>
      <c r="B905" s="153"/>
      <c r="C905" s="153"/>
      <c r="D905" s="153"/>
      <c r="E905" s="153"/>
      <c r="F905" s="153"/>
      <c r="G905" s="153"/>
      <c r="H905" s="153"/>
      <c r="I905" s="153"/>
      <c r="J905" s="153"/>
      <c r="K905" s="153"/>
      <c r="N905" s="153"/>
      <c r="O905" s="153"/>
      <c r="P905" s="153"/>
      <c r="Q905" s="153"/>
      <c r="R905" s="153"/>
      <c r="S905" s="156"/>
      <c r="T905" s="153"/>
      <c r="U905" s="153"/>
      <c r="V905" s="153"/>
      <c r="W905" s="153"/>
      <c r="X905" s="153"/>
    </row>
    <row r="906" spans="1:24" s="155" customFormat="1" x14ac:dyDescent="0.35">
      <c r="A906" s="163"/>
      <c r="B906" s="153"/>
      <c r="C906" s="153"/>
      <c r="D906" s="153"/>
      <c r="E906" s="153"/>
      <c r="F906" s="153"/>
      <c r="G906" s="153"/>
      <c r="H906" s="153"/>
      <c r="I906" s="153"/>
      <c r="J906" s="153"/>
      <c r="K906" s="153"/>
      <c r="N906" s="153"/>
      <c r="O906" s="153"/>
      <c r="P906" s="153"/>
      <c r="Q906" s="153"/>
      <c r="R906" s="153"/>
      <c r="S906" s="156"/>
      <c r="T906" s="153"/>
      <c r="U906" s="153"/>
      <c r="V906" s="153"/>
      <c r="W906" s="153"/>
      <c r="X906" s="153"/>
    </row>
    <row r="907" spans="1:24" s="155" customFormat="1" x14ac:dyDescent="0.35">
      <c r="A907" s="163"/>
      <c r="B907" s="153"/>
      <c r="C907" s="153"/>
      <c r="D907" s="153"/>
      <c r="E907" s="153"/>
      <c r="F907" s="153"/>
      <c r="G907" s="153"/>
      <c r="H907" s="153"/>
      <c r="I907" s="153"/>
      <c r="J907" s="153"/>
      <c r="K907" s="153"/>
      <c r="N907" s="153"/>
      <c r="O907" s="153"/>
      <c r="P907" s="153"/>
      <c r="Q907" s="153"/>
      <c r="R907" s="153"/>
      <c r="S907" s="156"/>
      <c r="T907" s="153"/>
      <c r="U907" s="153"/>
      <c r="V907" s="153"/>
      <c r="W907" s="153"/>
      <c r="X907" s="153"/>
    </row>
    <row r="908" spans="1:24" s="155" customFormat="1" x14ac:dyDescent="0.35">
      <c r="A908" s="163"/>
      <c r="B908" s="153"/>
      <c r="C908" s="153"/>
      <c r="D908" s="153"/>
      <c r="E908" s="153"/>
      <c r="F908" s="153"/>
      <c r="G908" s="153"/>
      <c r="H908" s="153"/>
      <c r="I908" s="153"/>
      <c r="J908" s="153"/>
      <c r="K908" s="153"/>
      <c r="N908" s="153"/>
      <c r="O908" s="153"/>
      <c r="P908" s="153"/>
      <c r="Q908" s="153"/>
      <c r="R908" s="153"/>
      <c r="S908" s="156"/>
      <c r="T908" s="153"/>
      <c r="U908" s="153"/>
      <c r="V908" s="153"/>
      <c r="W908" s="153"/>
      <c r="X908" s="153"/>
    </row>
    <row r="909" spans="1:24" s="155" customFormat="1" x14ac:dyDescent="0.35">
      <c r="A909" s="163"/>
      <c r="B909" s="153"/>
      <c r="C909" s="153"/>
      <c r="D909" s="153"/>
      <c r="E909" s="153"/>
      <c r="F909" s="153"/>
      <c r="G909" s="153"/>
      <c r="H909" s="153"/>
      <c r="I909" s="153"/>
      <c r="J909" s="153"/>
      <c r="K909" s="153"/>
      <c r="N909" s="153"/>
      <c r="O909" s="153"/>
      <c r="P909" s="153"/>
      <c r="Q909" s="153"/>
      <c r="R909" s="153"/>
      <c r="S909" s="156"/>
      <c r="T909" s="153"/>
      <c r="U909" s="153"/>
      <c r="V909" s="153"/>
      <c r="W909" s="153"/>
      <c r="X909" s="153"/>
    </row>
    <row r="910" spans="1:24" s="155" customFormat="1" x14ac:dyDescent="0.35">
      <c r="A910" s="163"/>
      <c r="B910" s="153"/>
      <c r="C910" s="153"/>
      <c r="D910" s="153"/>
      <c r="E910" s="153"/>
      <c r="F910" s="153"/>
      <c r="G910" s="153"/>
      <c r="H910" s="153"/>
      <c r="I910" s="153"/>
      <c r="J910" s="153"/>
      <c r="K910" s="153"/>
      <c r="N910" s="153"/>
      <c r="O910" s="153"/>
      <c r="P910" s="153"/>
      <c r="Q910" s="153"/>
      <c r="R910" s="153"/>
      <c r="S910" s="156"/>
      <c r="T910" s="153"/>
      <c r="U910" s="153"/>
      <c r="V910" s="153"/>
      <c r="W910" s="153"/>
      <c r="X910" s="153"/>
    </row>
    <row r="911" spans="1:24" s="155" customFormat="1" x14ac:dyDescent="0.35">
      <c r="A911" s="163"/>
      <c r="B911" s="153"/>
      <c r="C911" s="153"/>
      <c r="D911" s="153"/>
      <c r="E911" s="153"/>
      <c r="F911" s="153"/>
      <c r="G911" s="153"/>
      <c r="H911" s="153"/>
      <c r="I911" s="153"/>
      <c r="J911" s="153"/>
      <c r="K911" s="153"/>
      <c r="N911" s="153"/>
      <c r="O911" s="153"/>
      <c r="P911" s="153"/>
      <c r="Q911" s="153"/>
      <c r="R911" s="153"/>
      <c r="S911" s="156"/>
      <c r="T911" s="153"/>
      <c r="U911" s="153"/>
      <c r="V911" s="153"/>
      <c r="W911" s="153"/>
      <c r="X911" s="153"/>
    </row>
    <row r="912" spans="1:24" s="155" customFormat="1" x14ac:dyDescent="0.35">
      <c r="A912" s="163"/>
      <c r="B912" s="153"/>
      <c r="C912" s="153"/>
      <c r="D912" s="153"/>
      <c r="E912" s="153"/>
      <c r="F912" s="153"/>
      <c r="G912" s="153"/>
      <c r="H912" s="153"/>
      <c r="I912" s="153"/>
      <c r="J912" s="153"/>
      <c r="K912" s="153"/>
      <c r="N912" s="153"/>
      <c r="O912" s="153"/>
      <c r="P912" s="153"/>
      <c r="Q912" s="153"/>
      <c r="R912" s="153"/>
      <c r="S912" s="156"/>
      <c r="T912" s="153"/>
      <c r="U912" s="153"/>
      <c r="V912" s="153"/>
      <c r="W912" s="153"/>
      <c r="X912" s="153"/>
    </row>
    <row r="913" spans="1:24" s="155" customFormat="1" x14ac:dyDescent="0.35">
      <c r="A913" s="163"/>
      <c r="B913" s="153"/>
      <c r="C913" s="153"/>
      <c r="D913" s="153"/>
      <c r="E913" s="153"/>
      <c r="F913" s="153"/>
      <c r="G913" s="153"/>
      <c r="H913" s="153"/>
      <c r="I913" s="153"/>
      <c r="J913" s="153"/>
      <c r="K913" s="153"/>
      <c r="N913" s="153"/>
      <c r="O913" s="153"/>
      <c r="P913" s="153"/>
      <c r="Q913" s="153"/>
      <c r="R913" s="153"/>
      <c r="S913" s="156"/>
      <c r="T913" s="153"/>
      <c r="U913" s="153"/>
      <c r="V913" s="153"/>
      <c r="W913" s="153"/>
      <c r="X913" s="153"/>
    </row>
    <row r="914" spans="1:24" s="155" customFormat="1" x14ac:dyDescent="0.35">
      <c r="A914" s="163"/>
      <c r="B914" s="153"/>
      <c r="C914" s="153"/>
      <c r="D914" s="153"/>
      <c r="E914" s="153"/>
      <c r="F914" s="153"/>
      <c r="G914" s="153"/>
      <c r="H914" s="153"/>
      <c r="I914" s="153"/>
      <c r="J914" s="153"/>
      <c r="K914" s="153"/>
      <c r="N914" s="153"/>
      <c r="O914" s="153"/>
      <c r="P914" s="153"/>
      <c r="Q914" s="153"/>
      <c r="R914" s="153"/>
      <c r="S914" s="156"/>
      <c r="T914" s="153"/>
      <c r="U914" s="153"/>
      <c r="V914" s="153"/>
      <c r="W914" s="153"/>
      <c r="X914" s="153"/>
    </row>
    <row r="915" spans="1:24" s="155" customFormat="1" x14ac:dyDescent="0.35">
      <c r="A915" s="163"/>
      <c r="B915" s="153"/>
      <c r="C915" s="153"/>
      <c r="D915" s="153"/>
      <c r="E915" s="153"/>
      <c r="F915" s="153"/>
      <c r="G915" s="153"/>
      <c r="H915" s="153"/>
      <c r="I915" s="153"/>
      <c r="J915" s="153"/>
      <c r="K915" s="153"/>
      <c r="N915" s="153"/>
      <c r="O915" s="153"/>
      <c r="P915" s="153"/>
      <c r="Q915" s="153"/>
      <c r="R915" s="153"/>
      <c r="S915" s="156"/>
      <c r="T915" s="153"/>
      <c r="U915" s="153"/>
      <c r="V915" s="153"/>
      <c r="W915" s="153"/>
      <c r="X915" s="153"/>
    </row>
    <row r="916" spans="1:24" s="155" customFormat="1" x14ac:dyDescent="0.35">
      <c r="A916" s="163"/>
      <c r="B916" s="153"/>
      <c r="C916" s="153"/>
      <c r="D916" s="153"/>
      <c r="E916" s="153"/>
      <c r="F916" s="153"/>
      <c r="G916" s="153"/>
      <c r="H916" s="153"/>
      <c r="I916" s="153"/>
      <c r="J916" s="153"/>
      <c r="K916" s="153"/>
      <c r="N916" s="153"/>
      <c r="O916" s="153"/>
      <c r="P916" s="153"/>
      <c r="Q916" s="153"/>
      <c r="R916" s="153"/>
      <c r="S916" s="156"/>
      <c r="T916" s="153"/>
      <c r="U916" s="153"/>
      <c r="V916" s="153"/>
      <c r="W916" s="153"/>
      <c r="X916" s="153"/>
    </row>
    <row r="917" spans="1:24" s="155" customFormat="1" x14ac:dyDescent="0.35">
      <c r="A917" s="163"/>
      <c r="B917" s="153"/>
      <c r="C917" s="153"/>
      <c r="D917" s="153"/>
      <c r="E917" s="153"/>
      <c r="F917" s="153"/>
      <c r="G917" s="153"/>
      <c r="H917" s="153"/>
      <c r="I917" s="153"/>
      <c r="J917" s="153"/>
      <c r="K917" s="153"/>
      <c r="N917" s="153"/>
      <c r="O917" s="153"/>
      <c r="P917" s="153"/>
      <c r="Q917" s="153"/>
      <c r="R917" s="153"/>
      <c r="S917" s="156"/>
      <c r="T917" s="153"/>
      <c r="U917" s="153"/>
      <c r="V917" s="153"/>
      <c r="W917" s="153"/>
      <c r="X917" s="153"/>
    </row>
    <row r="918" spans="1:24" s="155" customFormat="1" x14ac:dyDescent="0.35">
      <c r="A918" s="163"/>
      <c r="B918" s="153"/>
      <c r="C918" s="153"/>
      <c r="D918" s="153"/>
      <c r="E918" s="153"/>
      <c r="F918" s="153"/>
      <c r="G918" s="153"/>
      <c r="H918" s="153"/>
      <c r="I918" s="153"/>
      <c r="J918" s="153"/>
      <c r="K918" s="153"/>
      <c r="N918" s="153"/>
      <c r="O918" s="153"/>
      <c r="P918" s="153"/>
      <c r="Q918" s="153"/>
      <c r="R918" s="153"/>
      <c r="S918" s="156"/>
      <c r="T918" s="153"/>
      <c r="U918" s="153"/>
      <c r="V918" s="153"/>
      <c r="W918" s="153"/>
      <c r="X918" s="153"/>
    </row>
    <row r="919" spans="1:24" s="155" customFormat="1" x14ac:dyDescent="0.35">
      <c r="A919" s="163"/>
      <c r="B919" s="153"/>
      <c r="C919" s="153"/>
      <c r="D919" s="153"/>
      <c r="E919" s="153"/>
      <c r="F919" s="153"/>
      <c r="G919" s="153"/>
      <c r="H919" s="153"/>
      <c r="I919" s="153"/>
      <c r="J919" s="153"/>
      <c r="K919" s="153"/>
      <c r="N919" s="153"/>
      <c r="O919" s="153"/>
      <c r="P919" s="153"/>
      <c r="Q919" s="153"/>
      <c r="R919" s="153"/>
      <c r="S919" s="156"/>
      <c r="T919" s="153"/>
      <c r="U919" s="153"/>
      <c r="V919" s="153"/>
      <c r="W919" s="153"/>
      <c r="X919" s="153"/>
    </row>
    <row r="920" spans="1:24" s="155" customFormat="1" x14ac:dyDescent="0.35">
      <c r="A920" s="163"/>
      <c r="B920" s="153"/>
      <c r="C920" s="153"/>
      <c r="D920" s="153"/>
      <c r="E920" s="153"/>
      <c r="F920" s="153"/>
      <c r="G920" s="153"/>
      <c r="H920" s="153"/>
      <c r="I920" s="153"/>
      <c r="J920" s="153"/>
      <c r="K920" s="153"/>
      <c r="N920" s="153"/>
      <c r="O920" s="153"/>
      <c r="P920" s="153"/>
      <c r="Q920" s="153"/>
      <c r="R920" s="153"/>
      <c r="S920" s="156"/>
      <c r="T920" s="153"/>
      <c r="U920" s="153"/>
      <c r="V920" s="153"/>
      <c r="W920" s="153"/>
      <c r="X920" s="153"/>
    </row>
    <row r="921" spans="1:24" s="155" customFormat="1" x14ac:dyDescent="0.35">
      <c r="A921" s="163"/>
      <c r="B921" s="153"/>
      <c r="C921" s="153"/>
      <c r="D921" s="153"/>
      <c r="E921" s="153"/>
      <c r="F921" s="153"/>
      <c r="G921" s="153"/>
      <c r="H921" s="153"/>
      <c r="I921" s="153"/>
      <c r="J921" s="153"/>
      <c r="K921" s="153"/>
      <c r="N921" s="153"/>
      <c r="O921" s="153"/>
      <c r="P921" s="153"/>
      <c r="Q921" s="153"/>
      <c r="R921" s="153"/>
      <c r="S921" s="156"/>
      <c r="T921" s="153"/>
      <c r="U921" s="153"/>
      <c r="V921" s="153"/>
      <c r="W921" s="153"/>
      <c r="X921" s="153"/>
    </row>
    <row r="922" spans="1:24" s="155" customFormat="1" x14ac:dyDescent="0.35">
      <c r="A922" s="163"/>
      <c r="B922" s="153"/>
      <c r="C922" s="153"/>
      <c r="D922" s="153"/>
      <c r="E922" s="153"/>
      <c r="F922" s="153"/>
      <c r="G922" s="153"/>
      <c r="H922" s="153"/>
      <c r="I922" s="153"/>
      <c r="J922" s="153"/>
      <c r="K922" s="153"/>
      <c r="N922" s="153"/>
      <c r="O922" s="153"/>
      <c r="P922" s="153"/>
      <c r="Q922" s="153"/>
      <c r="R922" s="153"/>
      <c r="S922" s="156"/>
      <c r="T922" s="153"/>
      <c r="U922" s="153"/>
      <c r="V922" s="153"/>
      <c r="W922" s="153"/>
      <c r="X922" s="153"/>
    </row>
    <row r="923" spans="1:24" s="155" customFormat="1" x14ac:dyDescent="0.35">
      <c r="A923" s="163"/>
      <c r="B923" s="153"/>
      <c r="C923" s="153"/>
      <c r="D923" s="153"/>
      <c r="E923" s="153"/>
      <c r="F923" s="153"/>
      <c r="G923" s="153"/>
      <c r="H923" s="153"/>
      <c r="I923" s="153"/>
      <c r="J923" s="153"/>
      <c r="K923" s="153"/>
      <c r="N923" s="153"/>
      <c r="O923" s="153"/>
      <c r="P923" s="153"/>
      <c r="Q923" s="153"/>
      <c r="R923" s="153"/>
      <c r="S923" s="156"/>
      <c r="T923" s="153"/>
      <c r="U923" s="153"/>
      <c r="V923" s="153"/>
      <c r="W923" s="153"/>
      <c r="X923" s="153"/>
    </row>
    <row r="924" spans="1:24" s="155" customFormat="1" x14ac:dyDescent="0.35">
      <c r="A924" s="163"/>
      <c r="B924" s="153"/>
      <c r="C924" s="153"/>
      <c r="D924" s="153"/>
      <c r="E924" s="153"/>
      <c r="F924" s="153"/>
      <c r="G924" s="153"/>
      <c r="H924" s="153"/>
      <c r="I924" s="153"/>
      <c r="J924" s="153"/>
      <c r="K924" s="153"/>
      <c r="N924" s="153"/>
      <c r="O924" s="153"/>
      <c r="P924" s="153"/>
      <c r="Q924" s="153"/>
      <c r="R924" s="153"/>
      <c r="S924" s="156"/>
      <c r="T924" s="153"/>
      <c r="U924" s="153"/>
      <c r="V924" s="153"/>
      <c r="W924" s="153"/>
      <c r="X924" s="153"/>
    </row>
    <row r="925" spans="1:24" s="155" customFormat="1" x14ac:dyDescent="0.35">
      <c r="A925" s="163"/>
      <c r="B925" s="153"/>
      <c r="C925" s="153"/>
      <c r="D925" s="153"/>
      <c r="E925" s="153"/>
      <c r="F925" s="153"/>
      <c r="G925" s="153"/>
      <c r="H925" s="153"/>
      <c r="I925" s="153"/>
      <c r="J925" s="153"/>
      <c r="K925" s="153"/>
      <c r="N925" s="153"/>
      <c r="O925" s="153"/>
      <c r="P925" s="153"/>
      <c r="Q925" s="153"/>
      <c r="R925" s="153"/>
      <c r="S925" s="156"/>
      <c r="T925" s="153"/>
      <c r="U925" s="153"/>
      <c r="V925" s="153"/>
      <c r="W925" s="153"/>
      <c r="X925" s="153"/>
    </row>
    <row r="926" spans="1:24" s="155" customFormat="1" x14ac:dyDescent="0.35">
      <c r="A926" s="163"/>
      <c r="B926" s="153"/>
      <c r="C926" s="153"/>
      <c r="D926" s="153"/>
      <c r="E926" s="153"/>
      <c r="F926" s="153"/>
      <c r="G926" s="153"/>
      <c r="H926" s="153"/>
      <c r="I926" s="153"/>
      <c r="J926" s="153"/>
      <c r="K926" s="153"/>
      <c r="N926" s="153"/>
      <c r="O926" s="153"/>
      <c r="P926" s="153"/>
      <c r="Q926" s="153"/>
      <c r="R926" s="153"/>
      <c r="S926" s="156"/>
      <c r="T926" s="153"/>
      <c r="U926" s="153"/>
      <c r="V926" s="153"/>
      <c r="W926" s="153"/>
      <c r="X926" s="153"/>
    </row>
    <row r="927" spans="1:24" s="155" customFormat="1" x14ac:dyDescent="0.35">
      <c r="A927" s="163"/>
      <c r="B927" s="153"/>
      <c r="C927" s="153"/>
      <c r="D927" s="153"/>
      <c r="E927" s="153"/>
      <c r="F927" s="153"/>
      <c r="G927" s="153"/>
      <c r="H927" s="153"/>
      <c r="I927" s="153"/>
      <c r="J927" s="153"/>
      <c r="K927" s="153"/>
      <c r="N927" s="153"/>
      <c r="O927" s="153"/>
      <c r="P927" s="153"/>
      <c r="Q927" s="153"/>
      <c r="R927" s="153"/>
      <c r="S927" s="156"/>
      <c r="T927" s="153"/>
      <c r="U927" s="153"/>
      <c r="V927" s="153"/>
      <c r="W927" s="153"/>
      <c r="X927" s="153"/>
    </row>
    <row r="928" spans="1:24" s="155" customFormat="1" x14ac:dyDescent="0.35">
      <c r="A928" s="163"/>
      <c r="B928" s="153"/>
      <c r="C928" s="153"/>
      <c r="D928" s="153"/>
      <c r="E928" s="153"/>
      <c r="F928" s="153"/>
      <c r="G928" s="153"/>
      <c r="H928" s="153"/>
      <c r="I928" s="153"/>
      <c r="J928" s="153"/>
      <c r="K928" s="153"/>
      <c r="N928" s="153"/>
      <c r="O928" s="153"/>
      <c r="P928" s="153"/>
      <c r="Q928" s="153"/>
      <c r="R928" s="153"/>
      <c r="S928" s="156"/>
      <c r="T928" s="153"/>
      <c r="U928" s="153"/>
      <c r="V928" s="153"/>
      <c r="W928" s="153"/>
      <c r="X928" s="153"/>
    </row>
    <row r="929" spans="1:24" s="155" customFormat="1" x14ac:dyDescent="0.35">
      <c r="A929" s="163"/>
      <c r="B929" s="153"/>
      <c r="C929" s="153"/>
      <c r="D929" s="153"/>
      <c r="E929" s="153"/>
      <c r="F929" s="153"/>
      <c r="G929" s="153"/>
      <c r="H929" s="153"/>
      <c r="I929" s="153"/>
      <c r="J929" s="153"/>
      <c r="K929" s="153"/>
      <c r="N929" s="153"/>
      <c r="O929" s="153"/>
      <c r="P929" s="153"/>
      <c r="Q929" s="153"/>
      <c r="R929" s="153"/>
      <c r="S929" s="156"/>
      <c r="T929" s="153"/>
      <c r="U929" s="153"/>
      <c r="V929" s="153"/>
      <c r="W929" s="153"/>
      <c r="X929" s="153"/>
    </row>
    <row r="930" spans="1:24" s="155" customFormat="1" x14ac:dyDescent="0.35">
      <c r="A930" s="163"/>
      <c r="B930" s="153"/>
      <c r="C930" s="153"/>
      <c r="D930" s="153"/>
      <c r="E930" s="153"/>
      <c r="F930" s="153"/>
      <c r="G930" s="153"/>
      <c r="H930" s="153"/>
      <c r="I930" s="153"/>
      <c r="J930" s="153"/>
      <c r="K930" s="153"/>
      <c r="N930" s="153"/>
      <c r="O930" s="153"/>
      <c r="P930" s="153"/>
      <c r="Q930" s="153"/>
      <c r="R930" s="153"/>
      <c r="S930" s="156"/>
      <c r="T930" s="153"/>
      <c r="U930" s="153"/>
      <c r="V930" s="153"/>
      <c r="W930" s="153"/>
      <c r="X930" s="153"/>
    </row>
    <row r="931" spans="1:24" s="155" customFormat="1" x14ac:dyDescent="0.35">
      <c r="A931" s="163"/>
      <c r="B931" s="153"/>
      <c r="C931" s="153"/>
      <c r="D931" s="153"/>
      <c r="E931" s="153"/>
      <c r="F931" s="153"/>
      <c r="G931" s="153"/>
      <c r="H931" s="153"/>
      <c r="I931" s="153"/>
      <c r="J931" s="153"/>
      <c r="K931" s="153"/>
      <c r="N931" s="153"/>
      <c r="O931" s="153"/>
      <c r="P931" s="153"/>
      <c r="Q931" s="153"/>
      <c r="R931" s="153"/>
      <c r="S931" s="156"/>
      <c r="T931" s="153"/>
      <c r="U931" s="153"/>
      <c r="V931" s="153"/>
      <c r="W931" s="153"/>
      <c r="X931" s="153"/>
    </row>
    <row r="932" spans="1:24" s="155" customFormat="1" x14ac:dyDescent="0.35">
      <c r="A932" s="163"/>
      <c r="B932" s="153"/>
      <c r="C932" s="153"/>
      <c r="D932" s="153"/>
      <c r="E932" s="153"/>
      <c r="F932" s="153"/>
      <c r="G932" s="153"/>
      <c r="H932" s="153"/>
      <c r="I932" s="153"/>
      <c r="J932" s="153"/>
      <c r="K932" s="153"/>
      <c r="N932" s="153"/>
      <c r="O932" s="153"/>
      <c r="P932" s="153"/>
      <c r="Q932" s="153"/>
      <c r="R932" s="153"/>
      <c r="S932" s="156"/>
      <c r="T932" s="153"/>
      <c r="U932" s="153"/>
      <c r="V932" s="153"/>
      <c r="W932" s="153"/>
      <c r="X932" s="153"/>
    </row>
    <row r="933" spans="1:24" s="155" customFormat="1" x14ac:dyDescent="0.35">
      <c r="A933" s="163"/>
      <c r="B933" s="153"/>
      <c r="C933" s="153"/>
      <c r="D933" s="153"/>
      <c r="E933" s="153"/>
      <c r="F933" s="153"/>
      <c r="G933" s="153"/>
      <c r="H933" s="153"/>
      <c r="I933" s="153"/>
      <c r="J933" s="153"/>
      <c r="K933" s="153"/>
      <c r="N933" s="153"/>
      <c r="O933" s="153"/>
      <c r="P933" s="153"/>
      <c r="Q933" s="153"/>
      <c r="R933" s="153"/>
      <c r="S933" s="156"/>
      <c r="T933" s="153"/>
      <c r="U933" s="153"/>
      <c r="V933" s="153"/>
      <c r="W933" s="153"/>
      <c r="X933" s="153"/>
    </row>
    <row r="934" spans="1:24" s="155" customFormat="1" x14ac:dyDescent="0.35">
      <c r="A934" s="163"/>
      <c r="B934" s="153"/>
      <c r="C934" s="153"/>
      <c r="D934" s="153"/>
      <c r="E934" s="153"/>
      <c r="F934" s="153"/>
      <c r="G934" s="153"/>
      <c r="H934" s="153"/>
      <c r="I934" s="153"/>
      <c r="J934" s="153"/>
      <c r="K934" s="153"/>
      <c r="N934" s="153"/>
      <c r="O934" s="153"/>
      <c r="P934" s="153"/>
      <c r="Q934" s="153"/>
      <c r="R934" s="153"/>
      <c r="S934" s="156"/>
      <c r="T934" s="153"/>
      <c r="U934" s="153"/>
      <c r="V934" s="153"/>
      <c r="W934" s="153"/>
      <c r="X934" s="153"/>
    </row>
    <row r="935" spans="1:24" s="155" customFormat="1" x14ac:dyDescent="0.35">
      <c r="A935" s="163"/>
      <c r="B935" s="153"/>
      <c r="C935" s="153"/>
      <c r="D935" s="153"/>
      <c r="E935" s="153"/>
      <c r="F935" s="153"/>
      <c r="G935" s="153"/>
      <c r="H935" s="153"/>
      <c r="I935" s="153"/>
      <c r="J935" s="153"/>
      <c r="K935" s="153"/>
      <c r="N935" s="153"/>
      <c r="O935" s="153"/>
      <c r="P935" s="153"/>
      <c r="Q935" s="153"/>
      <c r="R935" s="153"/>
      <c r="S935" s="156"/>
      <c r="T935" s="153"/>
      <c r="U935" s="153"/>
      <c r="V935" s="153"/>
      <c r="W935" s="153"/>
      <c r="X935" s="153"/>
    </row>
    <row r="936" spans="1:24" s="155" customFormat="1" x14ac:dyDescent="0.35">
      <c r="A936" s="163"/>
      <c r="B936" s="153"/>
      <c r="C936" s="153"/>
      <c r="D936" s="153"/>
      <c r="E936" s="153"/>
      <c r="F936" s="153"/>
      <c r="G936" s="153"/>
      <c r="H936" s="153"/>
      <c r="I936" s="153"/>
      <c r="J936" s="153"/>
      <c r="K936" s="153"/>
      <c r="N936" s="153"/>
      <c r="O936" s="153"/>
      <c r="P936" s="153"/>
      <c r="Q936" s="153"/>
      <c r="R936" s="153"/>
      <c r="S936" s="156"/>
      <c r="T936" s="153"/>
      <c r="U936" s="153"/>
      <c r="V936" s="153"/>
      <c r="W936" s="153"/>
      <c r="X936" s="153"/>
    </row>
    <row r="937" spans="1:24" s="155" customFormat="1" x14ac:dyDescent="0.35">
      <c r="A937" s="163"/>
      <c r="B937" s="153"/>
      <c r="C937" s="153"/>
      <c r="D937" s="153"/>
      <c r="E937" s="153"/>
      <c r="F937" s="153"/>
      <c r="G937" s="153"/>
      <c r="H937" s="153"/>
      <c r="I937" s="153"/>
      <c r="J937" s="153"/>
      <c r="K937" s="153"/>
      <c r="N937" s="153"/>
      <c r="O937" s="153"/>
      <c r="P937" s="153"/>
      <c r="Q937" s="153"/>
      <c r="R937" s="153"/>
      <c r="S937" s="156"/>
      <c r="T937" s="153"/>
      <c r="U937" s="153"/>
      <c r="V937" s="153"/>
      <c r="W937" s="153"/>
      <c r="X937" s="153"/>
    </row>
    <row r="938" spans="1:24" s="155" customFormat="1" x14ac:dyDescent="0.35">
      <c r="A938" s="163"/>
      <c r="B938" s="153"/>
      <c r="C938" s="153"/>
      <c r="D938" s="153"/>
      <c r="E938" s="153"/>
      <c r="F938" s="153"/>
      <c r="G938" s="153"/>
      <c r="H938" s="153"/>
      <c r="I938" s="153"/>
      <c r="J938" s="153"/>
      <c r="K938" s="153"/>
      <c r="N938" s="153"/>
      <c r="O938" s="153"/>
      <c r="P938" s="153"/>
      <c r="Q938" s="153"/>
      <c r="R938" s="153"/>
      <c r="S938" s="156"/>
      <c r="T938" s="153"/>
      <c r="U938" s="153"/>
      <c r="V938" s="153"/>
      <c r="W938" s="153"/>
      <c r="X938" s="153"/>
    </row>
    <row r="939" spans="1:24" s="155" customFormat="1" x14ac:dyDescent="0.35">
      <c r="A939" s="163"/>
      <c r="B939" s="153"/>
      <c r="C939" s="153"/>
      <c r="D939" s="153"/>
      <c r="E939" s="153"/>
      <c r="F939" s="153"/>
      <c r="G939" s="153"/>
      <c r="H939" s="153"/>
      <c r="I939" s="153"/>
      <c r="J939" s="153"/>
      <c r="K939" s="153"/>
      <c r="N939" s="153"/>
      <c r="O939" s="153"/>
      <c r="P939" s="153"/>
      <c r="Q939" s="153"/>
      <c r="R939" s="153"/>
      <c r="S939" s="156"/>
      <c r="T939" s="153"/>
      <c r="U939" s="153"/>
      <c r="V939" s="153"/>
      <c r="W939" s="153"/>
      <c r="X939" s="153"/>
    </row>
    <row r="940" spans="1:24" s="155" customFormat="1" x14ac:dyDescent="0.35">
      <c r="A940" s="163"/>
      <c r="B940" s="153"/>
      <c r="C940" s="153"/>
      <c r="D940" s="153"/>
      <c r="E940" s="153"/>
      <c r="F940" s="153"/>
      <c r="G940" s="153"/>
      <c r="H940" s="153"/>
      <c r="I940" s="153"/>
      <c r="J940" s="153"/>
      <c r="K940" s="153"/>
      <c r="N940" s="153"/>
      <c r="O940" s="153"/>
      <c r="P940" s="153"/>
      <c r="Q940" s="153"/>
      <c r="R940" s="153"/>
      <c r="S940" s="156"/>
      <c r="T940" s="153"/>
      <c r="U940" s="153"/>
      <c r="V940" s="153"/>
      <c r="W940" s="153"/>
      <c r="X940" s="153"/>
    </row>
    <row r="941" spans="1:24" s="155" customFormat="1" x14ac:dyDescent="0.35">
      <c r="A941" s="163"/>
      <c r="B941" s="153"/>
      <c r="C941" s="153"/>
      <c r="D941" s="153"/>
      <c r="E941" s="153"/>
      <c r="F941" s="153"/>
      <c r="G941" s="153"/>
      <c r="H941" s="153"/>
      <c r="I941" s="153"/>
      <c r="J941" s="153"/>
      <c r="K941" s="153"/>
      <c r="N941" s="153"/>
      <c r="O941" s="153"/>
      <c r="P941" s="153"/>
      <c r="Q941" s="153"/>
      <c r="R941" s="153"/>
      <c r="S941" s="156"/>
      <c r="T941" s="153"/>
      <c r="U941" s="153"/>
      <c r="V941" s="153"/>
      <c r="W941" s="153"/>
      <c r="X941" s="153"/>
    </row>
    <row r="942" spans="1:24" s="155" customFormat="1" x14ac:dyDescent="0.35">
      <c r="A942" s="163"/>
      <c r="B942" s="153"/>
      <c r="C942" s="153"/>
      <c r="D942" s="153"/>
      <c r="E942" s="153"/>
      <c r="F942" s="153"/>
      <c r="G942" s="153"/>
      <c r="H942" s="153"/>
      <c r="I942" s="153"/>
      <c r="J942" s="153"/>
      <c r="K942" s="153"/>
      <c r="N942" s="153"/>
      <c r="O942" s="153"/>
      <c r="P942" s="153"/>
      <c r="Q942" s="153"/>
      <c r="R942" s="153"/>
      <c r="S942" s="156"/>
      <c r="T942" s="153"/>
      <c r="U942" s="153"/>
      <c r="V942" s="153"/>
      <c r="W942" s="153"/>
      <c r="X942" s="153"/>
    </row>
    <row r="943" spans="1:24" s="155" customFormat="1" x14ac:dyDescent="0.35">
      <c r="A943" s="163"/>
      <c r="B943" s="153"/>
      <c r="C943" s="153"/>
      <c r="D943" s="153"/>
      <c r="E943" s="153"/>
      <c r="F943" s="153"/>
      <c r="G943" s="153"/>
      <c r="H943" s="153"/>
      <c r="I943" s="153"/>
      <c r="J943" s="153"/>
      <c r="K943" s="153"/>
      <c r="N943" s="153"/>
      <c r="O943" s="153"/>
      <c r="P943" s="153"/>
      <c r="Q943" s="153"/>
      <c r="R943" s="153"/>
      <c r="S943" s="156"/>
      <c r="T943" s="153"/>
      <c r="U943" s="153"/>
      <c r="V943" s="153"/>
      <c r="W943" s="153"/>
      <c r="X943" s="153"/>
    </row>
    <row r="944" spans="1:24" s="155" customFormat="1" x14ac:dyDescent="0.35">
      <c r="A944" s="163"/>
      <c r="B944" s="153"/>
      <c r="C944" s="153"/>
      <c r="D944" s="153"/>
      <c r="E944" s="153"/>
      <c r="F944" s="153"/>
      <c r="G944" s="153"/>
      <c r="H944" s="153"/>
      <c r="I944" s="153"/>
      <c r="J944" s="153"/>
      <c r="K944" s="153"/>
      <c r="N944" s="153"/>
      <c r="O944" s="153"/>
      <c r="P944" s="153"/>
      <c r="Q944" s="153"/>
      <c r="R944" s="153"/>
      <c r="S944" s="156"/>
      <c r="T944" s="153"/>
      <c r="U944" s="153"/>
      <c r="V944" s="153"/>
      <c r="W944" s="153"/>
      <c r="X944" s="153"/>
    </row>
    <row r="945" spans="1:24" s="155" customFormat="1" x14ac:dyDescent="0.35">
      <c r="A945" s="163"/>
      <c r="B945" s="153"/>
      <c r="C945" s="153"/>
      <c r="D945" s="153"/>
      <c r="E945" s="153"/>
      <c r="F945" s="153"/>
      <c r="G945" s="153"/>
      <c r="H945" s="153"/>
      <c r="I945" s="153"/>
      <c r="J945" s="153"/>
      <c r="K945" s="153"/>
      <c r="N945" s="153"/>
      <c r="O945" s="153"/>
      <c r="P945" s="153"/>
      <c r="Q945" s="153"/>
      <c r="R945" s="153"/>
      <c r="S945" s="156"/>
      <c r="T945" s="153"/>
      <c r="U945" s="153"/>
      <c r="V945" s="153"/>
      <c r="W945" s="153"/>
      <c r="X945" s="153"/>
    </row>
    <row r="946" spans="1:24" s="155" customFormat="1" x14ac:dyDescent="0.35">
      <c r="A946" s="163"/>
      <c r="B946" s="153"/>
      <c r="C946" s="153"/>
      <c r="D946" s="153"/>
      <c r="E946" s="153"/>
      <c r="F946" s="153"/>
      <c r="G946" s="153"/>
      <c r="H946" s="153"/>
      <c r="I946" s="153"/>
      <c r="J946" s="153"/>
      <c r="K946" s="153"/>
      <c r="N946" s="153"/>
      <c r="O946" s="153"/>
      <c r="P946" s="153"/>
      <c r="Q946" s="153"/>
      <c r="R946" s="153"/>
      <c r="S946" s="156"/>
      <c r="T946" s="153"/>
      <c r="U946" s="153"/>
      <c r="V946" s="153"/>
      <c r="W946" s="153"/>
      <c r="X946" s="153"/>
    </row>
    <row r="947" spans="1:24" s="155" customFormat="1" x14ac:dyDescent="0.35">
      <c r="A947" s="163"/>
      <c r="B947" s="153"/>
      <c r="C947" s="153"/>
      <c r="D947" s="153"/>
      <c r="E947" s="153"/>
      <c r="F947" s="153"/>
      <c r="G947" s="153"/>
      <c r="H947" s="153"/>
      <c r="I947" s="153"/>
      <c r="J947" s="153"/>
      <c r="K947" s="153"/>
      <c r="N947" s="153"/>
      <c r="O947" s="153"/>
      <c r="P947" s="153"/>
      <c r="Q947" s="153"/>
      <c r="R947" s="153"/>
      <c r="S947" s="156"/>
      <c r="T947" s="153"/>
      <c r="U947" s="153"/>
      <c r="V947" s="153"/>
      <c r="W947" s="153"/>
      <c r="X947" s="153"/>
    </row>
    <row r="948" spans="1:24" s="155" customFormat="1" x14ac:dyDescent="0.35">
      <c r="A948" s="163"/>
      <c r="B948" s="153"/>
      <c r="C948" s="153"/>
      <c r="D948" s="153"/>
      <c r="E948" s="153"/>
      <c r="F948" s="153"/>
      <c r="G948" s="153"/>
      <c r="H948" s="153"/>
      <c r="I948" s="153"/>
      <c r="J948" s="153"/>
      <c r="K948" s="153"/>
      <c r="N948" s="153"/>
      <c r="O948" s="153"/>
      <c r="P948" s="153"/>
      <c r="Q948" s="153"/>
      <c r="R948" s="153"/>
      <c r="S948" s="156"/>
      <c r="T948" s="153"/>
      <c r="U948" s="153"/>
      <c r="V948" s="153"/>
      <c r="W948" s="153"/>
      <c r="X948" s="153"/>
    </row>
    <row r="949" spans="1:24" s="155" customFormat="1" x14ac:dyDescent="0.35">
      <c r="A949" s="163"/>
      <c r="B949" s="153"/>
      <c r="C949" s="153"/>
      <c r="D949" s="153"/>
      <c r="E949" s="153"/>
      <c r="F949" s="153"/>
      <c r="G949" s="153"/>
      <c r="H949" s="153"/>
      <c r="I949" s="153"/>
      <c r="J949" s="153"/>
      <c r="K949" s="153"/>
      <c r="N949" s="153"/>
      <c r="O949" s="153"/>
      <c r="P949" s="153"/>
      <c r="Q949" s="153"/>
      <c r="R949" s="153"/>
      <c r="S949" s="156"/>
      <c r="T949" s="153"/>
      <c r="U949" s="153"/>
      <c r="V949" s="153"/>
      <c r="W949" s="153"/>
      <c r="X949" s="153"/>
    </row>
    <row r="950" spans="1:24" s="155" customFormat="1" x14ac:dyDescent="0.35">
      <c r="A950" s="163"/>
      <c r="B950" s="153"/>
      <c r="C950" s="153"/>
      <c r="D950" s="153"/>
      <c r="E950" s="153"/>
      <c r="F950" s="153"/>
      <c r="G950" s="153"/>
      <c r="H950" s="153"/>
      <c r="I950" s="153"/>
      <c r="J950" s="153"/>
      <c r="K950" s="153"/>
      <c r="N950" s="153"/>
      <c r="O950" s="153"/>
      <c r="P950" s="153"/>
      <c r="Q950" s="153"/>
      <c r="R950" s="153"/>
      <c r="S950" s="156"/>
      <c r="T950" s="153"/>
      <c r="U950" s="153"/>
      <c r="V950" s="153"/>
      <c r="W950" s="153"/>
      <c r="X950" s="153"/>
    </row>
    <row r="951" spans="1:24" s="155" customFormat="1" x14ac:dyDescent="0.35">
      <c r="A951" s="163"/>
      <c r="B951" s="153"/>
      <c r="C951" s="153"/>
      <c r="D951" s="153"/>
      <c r="E951" s="153"/>
      <c r="F951" s="153"/>
      <c r="G951" s="153"/>
      <c r="H951" s="153"/>
      <c r="I951" s="153"/>
      <c r="J951" s="153"/>
      <c r="K951" s="153"/>
      <c r="N951" s="153"/>
      <c r="O951" s="153"/>
      <c r="P951" s="153"/>
      <c r="Q951" s="153"/>
      <c r="R951" s="153"/>
      <c r="S951" s="156"/>
      <c r="T951" s="153"/>
      <c r="U951" s="153"/>
      <c r="V951" s="153"/>
      <c r="W951" s="153"/>
      <c r="X951" s="153"/>
    </row>
    <row r="952" spans="1:24" s="155" customFormat="1" x14ac:dyDescent="0.35">
      <c r="A952" s="163"/>
      <c r="B952" s="153"/>
      <c r="C952" s="153"/>
      <c r="D952" s="153"/>
      <c r="E952" s="153"/>
      <c r="F952" s="153"/>
      <c r="G952" s="153"/>
      <c r="H952" s="153"/>
      <c r="I952" s="153"/>
      <c r="J952" s="153"/>
      <c r="K952" s="153"/>
      <c r="N952" s="153"/>
      <c r="O952" s="153"/>
      <c r="P952" s="153"/>
      <c r="Q952" s="153"/>
      <c r="R952" s="153"/>
      <c r="S952" s="156"/>
      <c r="T952" s="153"/>
      <c r="U952" s="153"/>
      <c r="V952" s="153"/>
      <c r="W952" s="153"/>
      <c r="X952" s="153"/>
    </row>
    <row r="953" spans="1:24" s="155" customFormat="1" x14ac:dyDescent="0.35">
      <c r="A953" s="163"/>
      <c r="B953" s="153"/>
      <c r="C953" s="153"/>
      <c r="D953" s="153"/>
      <c r="E953" s="153"/>
      <c r="F953" s="153"/>
      <c r="G953" s="153"/>
      <c r="H953" s="153"/>
      <c r="I953" s="153"/>
      <c r="J953" s="153"/>
      <c r="K953" s="153"/>
      <c r="N953" s="153"/>
      <c r="O953" s="153"/>
      <c r="P953" s="153"/>
      <c r="Q953" s="153"/>
      <c r="R953" s="153"/>
      <c r="S953" s="156"/>
      <c r="T953" s="153"/>
      <c r="U953" s="153"/>
      <c r="V953" s="153"/>
      <c r="W953" s="153"/>
      <c r="X953" s="153"/>
    </row>
    <row r="954" spans="1:24" s="155" customFormat="1" x14ac:dyDescent="0.35">
      <c r="A954" s="163"/>
      <c r="B954" s="153"/>
      <c r="C954" s="153"/>
      <c r="D954" s="153"/>
      <c r="E954" s="153"/>
      <c r="F954" s="153"/>
      <c r="G954" s="153"/>
      <c r="H954" s="153"/>
      <c r="I954" s="153"/>
      <c r="J954" s="153"/>
      <c r="K954" s="153"/>
      <c r="N954" s="153"/>
      <c r="O954" s="153"/>
      <c r="P954" s="153"/>
      <c r="Q954" s="153"/>
      <c r="R954" s="153"/>
      <c r="S954" s="156"/>
      <c r="T954" s="153"/>
      <c r="U954" s="153"/>
      <c r="V954" s="153"/>
      <c r="W954" s="153"/>
      <c r="X954" s="153"/>
    </row>
    <row r="955" spans="1:24" s="155" customFormat="1" x14ac:dyDescent="0.35">
      <c r="A955" s="163"/>
      <c r="B955" s="153"/>
      <c r="C955" s="153"/>
      <c r="D955" s="153"/>
      <c r="E955" s="153"/>
      <c r="F955" s="153"/>
      <c r="G955" s="153"/>
      <c r="H955" s="153"/>
      <c r="I955" s="153"/>
      <c r="J955" s="153"/>
      <c r="K955" s="153"/>
      <c r="N955" s="153"/>
      <c r="O955" s="153"/>
      <c r="P955" s="153"/>
      <c r="Q955" s="153"/>
      <c r="R955" s="153"/>
      <c r="S955" s="156"/>
      <c r="T955" s="153"/>
      <c r="U955" s="153"/>
      <c r="V955" s="153"/>
      <c r="W955" s="153"/>
      <c r="X955" s="153"/>
    </row>
    <row r="956" spans="1:24" s="155" customFormat="1" x14ac:dyDescent="0.35">
      <c r="A956" s="163"/>
      <c r="B956" s="153"/>
      <c r="C956" s="153"/>
      <c r="D956" s="153"/>
      <c r="E956" s="153"/>
      <c r="F956" s="153"/>
      <c r="G956" s="153"/>
      <c r="H956" s="153"/>
      <c r="I956" s="153"/>
      <c r="J956" s="153"/>
      <c r="K956" s="153"/>
      <c r="N956" s="153"/>
      <c r="O956" s="153"/>
      <c r="P956" s="153"/>
      <c r="Q956" s="153"/>
      <c r="R956" s="153"/>
      <c r="S956" s="156"/>
      <c r="T956" s="153"/>
      <c r="U956" s="153"/>
      <c r="V956" s="153"/>
      <c r="W956" s="153"/>
      <c r="X956" s="153"/>
    </row>
    <row r="957" spans="1:24" s="155" customFormat="1" x14ac:dyDescent="0.35">
      <c r="A957" s="163"/>
      <c r="B957" s="153"/>
      <c r="C957" s="153"/>
      <c r="D957" s="153"/>
      <c r="E957" s="153"/>
      <c r="F957" s="153"/>
      <c r="G957" s="153"/>
      <c r="H957" s="153"/>
      <c r="I957" s="153"/>
      <c r="J957" s="153"/>
      <c r="K957" s="153"/>
      <c r="N957" s="153"/>
      <c r="O957" s="153"/>
      <c r="P957" s="153"/>
      <c r="Q957" s="153"/>
      <c r="R957" s="153"/>
      <c r="S957" s="156"/>
      <c r="T957" s="153"/>
      <c r="U957" s="153"/>
      <c r="V957" s="153"/>
      <c r="W957" s="153"/>
      <c r="X957" s="153"/>
    </row>
    <row r="958" spans="1:24" s="155" customFormat="1" x14ac:dyDescent="0.35">
      <c r="A958" s="163"/>
      <c r="B958" s="153"/>
      <c r="C958" s="153"/>
      <c r="D958" s="153"/>
      <c r="E958" s="153"/>
      <c r="F958" s="153"/>
      <c r="G958" s="153"/>
      <c r="H958" s="153"/>
      <c r="I958" s="153"/>
      <c r="J958" s="153"/>
      <c r="K958" s="153"/>
      <c r="N958" s="153"/>
      <c r="O958" s="153"/>
      <c r="P958" s="153"/>
      <c r="Q958" s="153"/>
      <c r="R958" s="153"/>
      <c r="S958" s="156"/>
      <c r="T958" s="153"/>
      <c r="U958" s="153"/>
      <c r="V958" s="153"/>
      <c r="W958" s="153"/>
      <c r="X958" s="153"/>
    </row>
    <row r="959" spans="1:24" s="155" customFormat="1" x14ac:dyDescent="0.35">
      <c r="A959" s="163"/>
      <c r="B959" s="153"/>
      <c r="C959" s="153"/>
      <c r="D959" s="153"/>
      <c r="E959" s="153"/>
      <c r="F959" s="153"/>
      <c r="G959" s="153"/>
      <c r="H959" s="153"/>
      <c r="I959" s="153"/>
      <c r="J959" s="153"/>
      <c r="K959" s="153"/>
      <c r="N959" s="153"/>
      <c r="O959" s="153"/>
      <c r="P959" s="153"/>
      <c r="Q959" s="153"/>
      <c r="R959" s="153"/>
      <c r="S959" s="156"/>
      <c r="T959" s="153"/>
      <c r="U959" s="153"/>
      <c r="V959" s="153"/>
      <c r="W959" s="153"/>
      <c r="X959" s="153"/>
    </row>
    <row r="960" spans="1:24" s="155" customFormat="1" x14ac:dyDescent="0.35">
      <c r="A960" s="163"/>
      <c r="B960" s="153"/>
      <c r="C960" s="153"/>
      <c r="D960" s="153"/>
      <c r="E960" s="153"/>
      <c r="F960" s="153"/>
      <c r="G960" s="153"/>
      <c r="H960" s="153"/>
      <c r="I960" s="153"/>
      <c r="J960" s="153"/>
      <c r="K960" s="153"/>
      <c r="N960" s="153"/>
      <c r="O960" s="153"/>
      <c r="P960" s="153"/>
      <c r="Q960" s="153"/>
      <c r="R960" s="153"/>
      <c r="S960" s="156"/>
      <c r="T960" s="153"/>
      <c r="U960" s="153"/>
      <c r="V960" s="153"/>
      <c r="W960" s="153"/>
      <c r="X960" s="153"/>
    </row>
    <row r="961" spans="1:24" s="155" customFormat="1" x14ac:dyDescent="0.35">
      <c r="A961" s="163"/>
      <c r="B961" s="153"/>
      <c r="C961" s="153"/>
      <c r="D961" s="153"/>
      <c r="E961" s="153"/>
      <c r="F961" s="153"/>
      <c r="G961" s="153"/>
      <c r="H961" s="153"/>
      <c r="I961" s="153"/>
      <c r="J961" s="153"/>
      <c r="K961" s="153"/>
      <c r="N961" s="153"/>
      <c r="O961" s="153"/>
      <c r="P961" s="153"/>
      <c r="Q961" s="153"/>
      <c r="R961" s="153"/>
      <c r="S961" s="156"/>
      <c r="T961" s="153"/>
      <c r="U961" s="153"/>
      <c r="V961" s="153"/>
      <c r="W961" s="153"/>
      <c r="X961" s="153"/>
    </row>
    <row r="962" spans="1:24" s="155" customFormat="1" x14ac:dyDescent="0.35">
      <c r="A962" s="163"/>
      <c r="B962" s="153"/>
      <c r="C962" s="153"/>
      <c r="D962" s="153"/>
      <c r="E962" s="153"/>
      <c r="F962" s="153"/>
      <c r="G962" s="153"/>
      <c r="H962" s="153"/>
      <c r="I962" s="153"/>
      <c r="J962" s="153"/>
      <c r="K962" s="153"/>
      <c r="N962" s="153"/>
      <c r="O962" s="153"/>
      <c r="P962" s="153"/>
      <c r="Q962" s="153"/>
      <c r="R962" s="153"/>
      <c r="S962" s="156"/>
      <c r="T962" s="153"/>
      <c r="U962" s="153"/>
      <c r="V962" s="153"/>
      <c r="W962" s="153"/>
      <c r="X962" s="153"/>
    </row>
    <row r="963" spans="1:24" s="155" customFormat="1" x14ac:dyDescent="0.35">
      <c r="A963" s="163"/>
      <c r="B963" s="153"/>
      <c r="C963" s="153"/>
      <c r="D963" s="153"/>
      <c r="E963" s="153"/>
      <c r="F963" s="153"/>
      <c r="G963" s="153"/>
      <c r="H963" s="153"/>
      <c r="I963" s="153"/>
      <c r="J963" s="153"/>
      <c r="K963" s="153"/>
      <c r="N963" s="153"/>
      <c r="O963" s="153"/>
      <c r="P963" s="153"/>
      <c r="Q963" s="153"/>
      <c r="R963" s="153"/>
      <c r="S963" s="156"/>
      <c r="T963" s="153"/>
      <c r="U963" s="153"/>
      <c r="V963" s="153"/>
      <c r="W963" s="153"/>
      <c r="X963" s="153"/>
    </row>
    <row r="964" spans="1:24" s="155" customFormat="1" x14ac:dyDescent="0.35">
      <c r="A964" s="163"/>
      <c r="B964" s="153"/>
      <c r="C964" s="153"/>
      <c r="D964" s="153"/>
      <c r="E964" s="153"/>
      <c r="F964" s="153"/>
      <c r="G964" s="153"/>
      <c r="H964" s="153"/>
      <c r="I964" s="153"/>
      <c r="J964" s="153"/>
      <c r="K964" s="153"/>
      <c r="N964" s="153"/>
      <c r="O964" s="153"/>
      <c r="P964" s="153"/>
      <c r="Q964" s="153"/>
      <c r="R964" s="153"/>
      <c r="S964" s="156"/>
      <c r="T964" s="153"/>
      <c r="U964" s="153"/>
      <c r="V964" s="153"/>
      <c r="W964" s="153"/>
      <c r="X964" s="153"/>
    </row>
    <row r="965" spans="1:24" s="155" customFormat="1" x14ac:dyDescent="0.35">
      <c r="A965" s="163"/>
      <c r="B965" s="153"/>
      <c r="C965" s="153"/>
      <c r="D965" s="153"/>
      <c r="E965" s="153"/>
      <c r="F965" s="153"/>
      <c r="G965" s="153"/>
      <c r="H965" s="153"/>
      <c r="I965" s="153"/>
      <c r="J965" s="153"/>
      <c r="K965" s="153"/>
      <c r="N965" s="153"/>
      <c r="O965" s="153"/>
      <c r="P965" s="153"/>
      <c r="Q965" s="153"/>
      <c r="R965" s="153"/>
      <c r="S965" s="156"/>
      <c r="T965" s="153"/>
      <c r="U965" s="153"/>
      <c r="V965" s="153"/>
      <c r="W965" s="153"/>
      <c r="X965" s="153"/>
    </row>
    <row r="966" spans="1:24" s="155" customFormat="1" x14ac:dyDescent="0.35">
      <c r="A966" s="163"/>
      <c r="B966" s="153"/>
      <c r="C966" s="153"/>
      <c r="D966" s="153"/>
      <c r="E966" s="153"/>
      <c r="F966" s="153"/>
      <c r="G966" s="153"/>
      <c r="H966" s="153"/>
      <c r="I966" s="153"/>
      <c r="J966" s="153"/>
      <c r="K966" s="153"/>
      <c r="N966" s="153"/>
      <c r="O966" s="153"/>
      <c r="P966" s="153"/>
      <c r="Q966" s="153"/>
      <c r="R966" s="153"/>
      <c r="S966" s="156"/>
      <c r="T966" s="153"/>
      <c r="U966" s="153"/>
      <c r="V966" s="153"/>
      <c r="W966" s="153"/>
      <c r="X966" s="153"/>
    </row>
    <row r="967" spans="1:24" s="155" customFormat="1" x14ac:dyDescent="0.35">
      <c r="A967" s="163"/>
      <c r="B967" s="153"/>
      <c r="C967" s="153"/>
      <c r="D967" s="153"/>
      <c r="E967" s="153"/>
      <c r="F967" s="153"/>
      <c r="G967" s="153"/>
      <c r="H967" s="153"/>
      <c r="I967" s="153"/>
      <c r="J967" s="153"/>
      <c r="K967" s="153"/>
      <c r="N967" s="153"/>
      <c r="O967" s="153"/>
      <c r="P967" s="153"/>
      <c r="Q967" s="153"/>
      <c r="R967" s="153"/>
      <c r="S967" s="156"/>
      <c r="T967" s="153"/>
      <c r="U967" s="153"/>
      <c r="V967" s="153"/>
      <c r="W967" s="153"/>
      <c r="X967" s="153"/>
    </row>
    <row r="968" spans="1:24" s="155" customFormat="1" x14ac:dyDescent="0.35">
      <c r="A968" s="163"/>
      <c r="B968" s="153"/>
      <c r="C968" s="153"/>
      <c r="D968" s="153"/>
      <c r="E968" s="153"/>
      <c r="F968" s="153"/>
      <c r="G968" s="153"/>
      <c r="H968" s="153"/>
      <c r="I968" s="153"/>
      <c r="J968" s="153"/>
      <c r="K968" s="153"/>
      <c r="N968" s="153"/>
      <c r="O968" s="153"/>
      <c r="P968" s="153"/>
      <c r="Q968" s="153"/>
      <c r="R968" s="153"/>
      <c r="S968" s="156"/>
      <c r="T968" s="153"/>
      <c r="U968" s="153"/>
      <c r="V968" s="153"/>
      <c r="W968" s="153"/>
      <c r="X968" s="153"/>
    </row>
    <row r="969" spans="1:24" s="155" customFormat="1" x14ac:dyDescent="0.35">
      <c r="A969" s="163"/>
      <c r="B969" s="153"/>
      <c r="C969" s="153"/>
      <c r="D969" s="153"/>
      <c r="E969" s="153"/>
      <c r="F969" s="153"/>
      <c r="G969" s="153"/>
      <c r="H969" s="153"/>
      <c r="I969" s="153"/>
      <c r="J969" s="153"/>
      <c r="K969" s="153"/>
      <c r="N969" s="153"/>
      <c r="O969" s="153"/>
      <c r="P969" s="153"/>
      <c r="Q969" s="153"/>
      <c r="R969" s="153"/>
      <c r="S969" s="156"/>
      <c r="T969" s="153"/>
      <c r="U969" s="153"/>
      <c r="V969" s="153"/>
      <c r="W969" s="153"/>
      <c r="X969" s="153"/>
    </row>
    <row r="970" spans="1:24" s="155" customFormat="1" x14ac:dyDescent="0.35">
      <c r="A970" s="163"/>
      <c r="B970" s="153"/>
      <c r="C970" s="153"/>
      <c r="D970" s="153"/>
      <c r="E970" s="153"/>
      <c r="F970" s="153"/>
      <c r="G970" s="153"/>
      <c r="H970" s="153"/>
      <c r="I970" s="153"/>
      <c r="J970" s="153"/>
      <c r="K970" s="153"/>
      <c r="N970" s="153"/>
      <c r="O970" s="153"/>
      <c r="P970" s="153"/>
      <c r="Q970" s="153"/>
      <c r="R970" s="153"/>
      <c r="S970" s="156"/>
      <c r="T970" s="153"/>
      <c r="U970" s="153"/>
      <c r="V970" s="153"/>
      <c r="W970" s="153"/>
      <c r="X970" s="153"/>
    </row>
    <row r="971" spans="1:24" s="155" customFormat="1" x14ac:dyDescent="0.35">
      <c r="A971" s="163"/>
      <c r="B971" s="153"/>
      <c r="C971" s="153"/>
      <c r="D971" s="153"/>
      <c r="E971" s="153"/>
      <c r="F971" s="153"/>
      <c r="G971" s="153"/>
      <c r="H971" s="153"/>
      <c r="I971" s="153"/>
      <c r="J971" s="153"/>
      <c r="K971" s="153"/>
      <c r="N971" s="153"/>
      <c r="O971" s="153"/>
      <c r="P971" s="153"/>
      <c r="Q971" s="153"/>
      <c r="R971" s="153"/>
      <c r="S971" s="156"/>
      <c r="T971" s="153"/>
      <c r="U971" s="153"/>
      <c r="V971" s="153"/>
      <c r="W971" s="153"/>
      <c r="X971" s="153"/>
    </row>
    <row r="972" spans="1:24" s="155" customFormat="1" x14ac:dyDescent="0.35">
      <c r="A972" s="163"/>
      <c r="B972" s="153"/>
      <c r="C972" s="153"/>
      <c r="D972" s="153"/>
      <c r="E972" s="153"/>
      <c r="F972" s="153"/>
      <c r="G972" s="153"/>
      <c r="H972" s="153"/>
      <c r="I972" s="153"/>
      <c r="J972" s="153"/>
      <c r="K972" s="153"/>
      <c r="N972" s="153"/>
      <c r="O972" s="153"/>
      <c r="P972" s="153"/>
      <c r="Q972" s="153"/>
      <c r="R972" s="153"/>
      <c r="S972" s="156"/>
      <c r="T972" s="153"/>
      <c r="U972" s="153"/>
      <c r="V972" s="153"/>
      <c r="W972" s="153"/>
      <c r="X972" s="153"/>
    </row>
    <row r="973" spans="1:24" s="155" customFormat="1" x14ac:dyDescent="0.35">
      <c r="A973" s="163"/>
      <c r="B973" s="153"/>
      <c r="C973" s="153"/>
      <c r="D973" s="153"/>
      <c r="E973" s="153"/>
      <c r="F973" s="153"/>
      <c r="G973" s="153"/>
      <c r="H973" s="153"/>
      <c r="I973" s="153"/>
      <c r="J973" s="153"/>
      <c r="K973" s="153"/>
      <c r="N973" s="153"/>
      <c r="O973" s="153"/>
      <c r="P973" s="153"/>
      <c r="Q973" s="153"/>
      <c r="R973" s="153"/>
      <c r="S973" s="156"/>
      <c r="T973" s="153"/>
      <c r="U973" s="153"/>
      <c r="V973" s="153"/>
      <c r="W973" s="153"/>
      <c r="X973" s="153"/>
    </row>
    <row r="974" spans="1:24" s="155" customFormat="1" x14ac:dyDescent="0.35">
      <c r="A974" s="163"/>
      <c r="B974" s="153"/>
      <c r="C974" s="153"/>
      <c r="D974" s="153"/>
      <c r="E974" s="153"/>
      <c r="F974" s="153"/>
      <c r="G974" s="153"/>
      <c r="H974" s="153"/>
      <c r="I974" s="153"/>
      <c r="J974" s="153"/>
      <c r="K974" s="153"/>
      <c r="N974" s="153"/>
      <c r="O974" s="153"/>
      <c r="P974" s="153"/>
      <c r="Q974" s="153"/>
      <c r="R974" s="153"/>
      <c r="S974" s="156"/>
      <c r="T974" s="153"/>
      <c r="U974" s="153"/>
      <c r="V974" s="153"/>
      <c r="W974" s="153"/>
      <c r="X974" s="153"/>
    </row>
    <row r="975" spans="1:24" s="155" customFormat="1" x14ac:dyDescent="0.35">
      <c r="A975" s="163"/>
      <c r="B975" s="153"/>
      <c r="C975" s="153"/>
      <c r="D975" s="153"/>
      <c r="E975" s="153"/>
      <c r="F975" s="153"/>
      <c r="G975" s="153"/>
      <c r="H975" s="153"/>
      <c r="I975" s="153"/>
      <c r="J975" s="153"/>
      <c r="K975" s="153"/>
      <c r="N975" s="153"/>
      <c r="O975" s="153"/>
      <c r="P975" s="153"/>
      <c r="Q975" s="153"/>
      <c r="R975" s="153"/>
      <c r="S975" s="156"/>
      <c r="T975" s="153"/>
      <c r="U975" s="153"/>
      <c r="V975" s="153"/>
      <c r="W975" s="153"/>
      <c r="X975" s="153"/>
    </row>
    <row r="976" spans="1:24" s="155" customFormat="1" x14ac:dyDescent="0.35">
      <c r="A976" s="163"/>
      <c r="B976" s="153"/>
      <c r="C976" s="153"/>
      <c r="D976" s="153"/>
      <c r="E976" s="153"/>
      <c r="F976" s="153"/>
      <c r="G976" s="153"/>
      <c r="H976" s="153"/>
      <c r="I976" s="153"/>
      <c r="J976" s="153"/>
      <c r="K976" s="153"/>
      <c r="N976" s="153"/>
      <c r="O976" s="153"/>
      <c r="P976" s="153"/>
      <c r="Q976" s="153"/>
      <c r="R976" s="153"/>
      <c r="S976" s="156"/>
      <c r="T976" s="153"/>
      <c r="U976" s="153"/>
      <c r="V976" s="153"/>
      <c r="W976" s="153"/>
      <c r="X976" s="153"/>
    </row>
    <row r="977" spans="1:24" s="155" customFormat="1" x14ac:dyDescent="0.35">
      <c r="A977" s="163"/>
      <c r="B977" s="153"/>
      <c r="C977" s="153"/>
      <c r="D977" s="153"/>
      <c r="E977" s="153"/>
      <c r="F977" s="153"/>
      <c r="G977" s="153"/>
      <c r="H977" s="153"/>
      <c r="I977" s="153"/>
      <c r="J977" s="153"/>
      <c r="K977" s="153"/>
      <c r="N977" s="153"/>
      <c r="O977" s="153"/>
      <c r="P977" s="153"/>
      <c r="Q977" s="153"/>
      <c r="R977" s="153"/>
      <c r="S977" s="156"/>
      <c r="T977" s="153"/>
      <c r="U977" s="153"/>
      <c r="V977" s="153"/>
      <c r="W977" s="153"/>
      <c r="X977" s="153"/>
    </row>
    <row r="978" spans="1:24" s="155" customFormat="1" x14ac:dyDescent="0.35">
      <c r="A978" s="163"/>
      <c r="B978" s="153"/>
      <c r="C978" s="153"/>
      <c r="D978" s="153"/>
      <c r="E978" s="153"/>
      <c r="F978" s="153"/>
      <c r="G978" s="153"/>
      <c r="H978" s="153"/>
      <c r="I978" s="153"/>
      <c r="J978" s="153"/>
      <c r="K978" s="153"/>
      <c r="N978" s="153"/>
      <c r="O978" s="153"/>
      <c r="P978" s="153"/>
      <c r="Q978" s="153"/>
      <c r="R978" s="153"/>
      <c r="S978" s="156"/>
      <c r="T978" s="153"/>
      <c r="U978" s="153"/>
      <c r="V978" s="153"/>
      <c r="W978" s="153"/>
      <c r="X978" s="153"/>
    </row>
    <row r="979" spans="1:24" s="155" customFormat="1" x14ac:dyDescent="0.35">
      <c r="A979" s="163"/>
      <c r="B979" s="153"/>
      <c r="C979" s="153"/>
      <c r="D979" s="153"/>
      <c r="E979" s="153"/>
      <c r="F979" s="153"/>
      <c r="G979" s="153"/>
      <c r="H979" s="153"/>
      <c r="I979" s="153"/>
      <c r="J979" s="153"/>
      <c r="K979" s="153"/>
      <c r="N979" s="153"/>
      <c r="O979" s="153"/>
      <c r="P979" s="153"/>
      <c r="Q979" s="153"/>
      <c r="R979" s="153"/>
      <c r="S979" s="156"/>
      <c r="T979" s="153"/>
      <c r="U979" s="153"/>
      <c r="V979" s="153"/>
      <c r="W979" s="153"/>
      <c r="X979" s="153"/>
    </row>
    <row r="980" spans="1:24" s="155" customFormat="1" x14ac:dyDescent="0.35">
      <c r="A980" s="163"/>
      <c r="B980" s="153"/>
      <c r="C980" s="153"/>
      <c r="D980" s="153"/>
      <c r="E980" s="153"/>
      <c r="F980" s="153"/>
      <c r="G980" s="153"/>
      <c r="H980" s="153"/>
      <c r="I980" s="153"/>
      <c r="J980" s="153"/>
      <c r="K980" s="153"/>
      <c r="N980" s="153"/>
      <c r="O980" s="153"/>
      <c r="P980" s="153"/>
      <c r="Q980" s="153"/>
      <c r="R980" s="153"/>
      <c r="S980" s="156"/>
      <c r="T980" s="153"/>
      <c r="U980" s="153"/>
      <c r="V980" s="153"/>
      <c r="W980" s="153"/>
      <c r="X980" s="153"/>
    </row>
    <row r="981" spans="1:24" s="155" customFormat="1" x14ac:dyDescent="0.35">
      <c r="A981" s="163"/>
      <c r="B981" s="153"/>
      <c r="C981" s="153"/>
      <c r="D981" s="153"/>
      <c r="E981" s="153"/>
      <c r="F981" s="153"/>
      <c r="G981" s="153"/>
      <c r="H981" s="153"/>
      <c r="I981" s="153"/>
      <c r="J981" s="153"/>
      <c r="K981" s="153"/>
      <c r="N981" s="153"/>
      <c r="O981" s="153"/>
      <c r="P981" s="153"/>
      <c r="Q981" s="153"/>
      <c r="R981" s="153"/>
      <c r="S981" s="156"/>
      <c r="T981" s="153"/>
      <c r="U981" s="153"/>
      <c r="V981" s="153"/>
      <c r="W981" s="153"/>
      <c r="X981" s="153"/>
    </row>
    <row r="982" spans="1:24" s="155" customFormat="1" x14ac:dyDescent="0.35">
      <c r="A982" s="163"/>
      <c r="B982" s="153"/>
      <c r="C982" s="153"/>
      <c r="D982" s="153"/>
      <c r="E982" s="153"/>
      <c r="F982" s="153"/>
      <c r="G982" s="153"/>
      <c r="H982" s="153"/>
      <c r="I982" s="153"/>
      <c r="J982" s="153"/>
      <c r="K982" s="153"/>
      <c r="N982" s="153"/>
      <c r="O982" s="153"/>
      <c r="P982" s="153"/>
      <c r="Q982" s="153"/>
      <c r="R982" s="153"/>
      <c r="S982" s="156"/>
      <c r="T982" s="153"/>
      <c r="U982" s="153"/>
      <c r="V982" s="153"/>
      <c r="W982" s="153"/>
      <c r="X982" s="153"/>
    </row>
    <row r="983" spans="1:24" s="155" customFormat="1" x14ac:dyDescent="0.35">
      <c r="A983" s="163"/>
      <c r="B983" s="153"/>
      <c r="C983" s="153"/>
      <c r="D983" s="153"/>
      <c r="E983" s="153"/>
      <c r="F983" s="153"/>
      <c r="G983" s="153"/>
      <c r="H983" s="153"/>
      <c r="I983" s="153"/>
      <c r="J983" s="153"/>
      <c r="K983" s="153"/>
      <c r="N983" s="153"/>
      <c r="O983" s="153"/>
      <c r="P983" s="153"/>
      <c r="Q983" s="153"/>
      <c r="R983" s="153"/>
      <c r="S983" s="156"/>
      <c r="T983" s="153"/>
      <c r="U983" s="153"/>
      <c r="V983" s="153"/>
      <c r="W983" s="153"/>
      <c r="X983" s="153"/>
    </row>
    <row r="984" spans="1:24" s="155" customFormat="1" x14ac:dyDescent="0.35">
      <c r="A984" s="163"/>
      <c r="B984" s="153"/>
      <c r="C984" s="153"/>
      <c r="D984" s="153"/>
      <c r="E984" s="153"/>
      <c r="F984" s="153"/>
      <c r="G984" s="153"/>
      <c r="H984" s="153"/>
      <c r="I984" s="153"/>
      <c r="J984" s="153"/>
      <c r="K984" s="153"/>
      <c r="N984" s="153"/>
      <c r="O984" s="153"/>
      <c r="P984" s="153"/>
      <c r="Q984" s="153"/>
      <c r="R984" s="153"/>
      <c r="S984" s="156"/>
      <c r="T984" s="153"/>
      <c r="U984" s="153"/>
      <c r="V984" s="153"/>
      <c r="W984" s="153"/>
      <c r="X984" s="153"/>
    </row>
    <row r="985" spans="1:24" s="155" customFormat="1" x14ac:dyDescent="0.35">
      <c r="A985" s="163"/>
      <c r="B985" s="153"/>
      <c r="C985" s="153"/>
      <c r="D985" s="153"/>
      <c r="E985" s="153"/>
      <c r="F985" s="153"/>
      <c r="G985" s="153"/>
      <c r="H985" s="153"/>
      <c r="I985" s="153"/>
      <c r="J985" s="153"/>
      <c r="K985" s="153"/>
      <c r="N985" s="153"/>
      <c r="O985" s="153"/>
      <c r="P985" s="153"/>
      <c r="Q985" s="153"/>
      <c r="R985" s="153"/>
      <c r="S985" s="156"/>
      <c r="T985" s="153"/>
      <c r="U985" s="153"/>
      <c r="V985" s="153"/>
      <c r="W985" s="153"/>
      <c r="X985" s="153"/>
    </row>
    <row r="986" spans="1:24" s="155" customFormat="1" x14ac:dyDescent="0.35">
      <c r="A986" s="163"/>
      <c r="B986" s="153"/>
      <c r="C986" s="153"/>
      <c r="D986" s="153"/>
      <c r="E986" s="153"/>
      <c r="F986" s="153"/>
      <c r="G986" s="153"/>
      <c r="H986" s="153"/>
      <c r="I986" s="153"/>
      <c r="J986" s="153"/>
      <c r="K986" s="153"/>
      <c r="N986" s="153"/>
      <c r="O986" s="153"/>
      <c r="P986" s="153"/>
      <c r="Q986" s="153"/>
      <c r="R986" s="153"/>
      <c r="S986" s="156"/>
      <c r="T986" s="153"/>
      <c r="U986" s="153"/>
      <c r="V986" s="153"/>
      <c r="W986" s="153"/>
      <c r="X986" s="153"/>
    </row>
    <row r="987" spans="1:24" s="155" customFormat="1" x14ac:dyDescent="0.35">
      <c r="A987" s="163"/>
      <c r="B987" s="153"/>
      <c r="C987" s="153"/>
      <c r="D987" s="153"/>
      <c r="E987" s="153"/>
      <c r="F987" s="153"/>
      <c r="G987" s="153"/>
      <c r="H987" s="153"/>
      <c r="I987" s="153"/>
      <c r="J987" s="153"/>
      <c r="K987" s="153"/>
      <c r="N987" s="153"/>
      <c r="O987" s="153"/>
      <c r="P987" s="153"/>
      <c r="Q987" s="153"/>
      <c r="R987" s="153"/>
      <c r="S987" s="156"/>
      <c r="T987" s="153"/>
      <c r="U987" s="153"/>
      <c r="V987" s="153"/>
      <c r="W987" s="153"/>
      <c r="X987" s="153"/>
    </row>
    <row r="988" spans="1:24" s="155" customFormat="1" x14ac:dyDescent="0.35">
      <c r="A988" s="163"/>
      <c r="B988" s="153"/>
      <c r="C988" s="153"/>
      <c r="D988" s="153"/>
      <c r="E988" s="153"/>
      <c r="F988" s="153"/>
      <c r="G988" s="153"/>
      <c r="H988" s="153"/>
      <c r="I988" s="153"/>
      <c r="J988" s="153"/>
      <c r="K988" s="153"/>
      <c r="N988" s="153"/>
      <c r="O988" s="153"/>
      <c r="P988" s="153"/>
      <c r="Q988" s="153"/>
      <c r="R988" s="153"/>
      <c r="S988" s="156"/>
      <c r="T988" s="153"/>
      <c r="U988" s="153"/>
      <c r="V988" s="153"/>
      <c r="W988" s="153"/>
      <c r="X988" s="153"/>
    </row>
    <row r="989" spans="1:24" s="155" customFormat="1" x14ac:dyDescent="0.35">
      <c r="A989" s="163"/>
      <c r="B989" s="153"/>
      <c r="C989" s="153"/>
      <c r="D989" s="153"/>
      <c r="E989" s="153"/>
      <c r="F989" s="153"/>
      <c r="G989" s="153"/>
      <c r="H989" s="153"/>
      <c r="I989" s="153"/>
      <c r="J989" s="153"/>
      <c r="K989" s="153"/>
      <c r="N989" s="153"/>
      <c r="O989" s="153"/>
      <c r="P989" s="153"/>
      <c r="Q989" s="153"/>
      <c r="R989" s="153"/>
      <c r="S989" s="156"/>
      <c r="T989" s="153"/>
      <c r="U989" s="153"/>
      <c r="V989" s="153"/>
      <c r="W989" s="153"/>
      <c r="X989" s="153"/>
    </row>
    <row r="990" spans="1:24" s="155" customFormat="1" x14ac:dyDescent="0.35">
      <c r="A990" s="163"/>
      <c r="B990" s="153"/>
      <c r="C990" s="153"/>
      <c r="D990" s="153"/>
      <c r="E990" s="153"/>
      <c r="F990" s="153"/>
      <c r="G990" s="153"/>
      <c r="H990" s="153"/>
      <c r="I990" s="153"/>
      <c r="J990" s="153"/>
      <c r="K990" s="153"/>
      <c r="N990" s="153"/>
      <c r="O990" s="153"/>
      <c r="P990" s="153"/>
      <c r="Q990" s="153"/>
      <c r="R990" s="153"/>
      <c r="S990" s="156"/>
      <c r="T990" s="153"/>
      <c r="U990" s="153"/>
      <c r="V990" s="153"/>
      <c r="W990" s="153"/>
      <c r="X990" s="153"/>
    </row>
    <row r="991" spans="1:24" s="155" customFormat="1" x14ac:dyDescent="0.35">
      <c r="A991" s="163"/>
      <c r="B991" s="153"/>
      <c r="C991" s="153"/>
      <c r="D991" s="153"/>
      <c r="E991" s="153"/>
      <c r="F991" s="153"/>
      <c r="G991" s="153"/>
      <c r="H991" s="153"/>
      <c r="I991" s="153"/>
      <c r="J991" s="153"/>
      <c r="K991" s="153"/>
      <c r="N991" s="153"/>
      <c r="O991" s="153"/>
      <c r="P991" s="153"/>
      <c r="Q991" s="153"/>
      <c r="R991" s="153"/>
      <c r="S991" s="156"/>
      <c r="T991" s="153"/>
      <c r="U991" s="153"/>
      <c r="V991" s="153"/>
      <c r="W991" s="153"/>
      <c r="X991" s="153"/>
    </row>
    <row r="992" spans="1:24" s="155" customFormat="1" x14ac:dyDescent="0.35">
      <c r="A992" s="163"/>
      <c r="B992" s="153"/>
      <c r="C992" s="153"/>
      <c r="D992" s="153"/>
      <c r="E992" s="153"/>
      <c r="F992" s="153"/>
      <c r="G992" s="153"/>
      <c r="H992" s="153"/>
      <c r="I992" s="153"/>
      <c r="J992" s="153"/>
      <c r="K992" s="153"/>
      <c r="N992" s="153"/>
      <c r="O992" s="153"/>
      <c r="P992" s="153"/>
      <c r="Q992" s="153"/>
      <c r="R992" s="153"/>
      <c r="S992" s="156"/>
      <c r="T992" s="153"/>
      <c r="U992" s="153"/>
      <c r="V992" s="153"/>
      <c r="W992" s="153"/>
      <c r="X992" s="153"/>
    </row>
    <row r="993" spans="1:24" s="155" customFormat="1" x14ac:dyDescent="0.35">
      <c r="A993" s="163"/>
      <c r="B993" s="153"/>
      <c r="C993" s="153"/>
      <c r="D993" s="153"/>
      <c r="E993" s="153"/>
      <c r="F993" s="153"/>
      <c r="G993" s="153"/>
      <c r="H993" s="153"/>
      <c r="I993" s="153"/>
      <c r="J993" s="153"/>
      <c r="K993" s="153"/>
      <c r="N993" s="153"/>
      <c r="O993" s="153"/>
      <c r="P993" s="153"/>
      <c r="Q993" s="153"/>
      <c r="R993" s="153"/>
      <c r="S993" s="156"/>
      <c r="T993" s="153"/>
      <c r="U993" s="153"/>
      <c r="V993" s="153"/>
      <c r="W993" s="153"/>
      <c r="X993" s="153"/>
    </row>
    <row r="994" spans="1:24" s="155" customFormat="1" x14ac:dyDescent="0.35">
      <c r="A994" s="163"/>
      <c r="B994" s="153"/>
      <c r="C994" s="153"/>
      <c r="D994" s="153"/>
      <c r="E994" s="153"/>
      <c r="F994" s="153"/>
      <c r="G994" s="153"/>
      <c r="H994" s="153"/>
      <c r="I994" s="153"/>
      <c r="J994" s="153"/>
      <c r="K994" s="153"/>
      <c r="N994" s="153"/>
      <c r="O994" s="153"/>
      <c r="P994" s="153"/>
      <c r="Q994" s="153"/>
      <c r="R994" s="153"/>
      <c r="S994" s="156"/>
      <c r="T994" s="153"/>
      <c r="U994" s="153"/>
      <c r="V994" s="153"/>
      <c r="W994" s="153"/>
      <c r="X994" s="153"/>
    </row>
    <row r="995" spans="1:24" s="155" customFormat="1" x14ac:dyDescent="0.35">
      <c r="A995" s="163"/>
      <c r="B995" s="153"/>
      <c r="C995" s="153"/>
      <c r="D995" s="153"/>
      <c r="E995" s="153"/>
      <c r="F995" s="153"/>
      <c r="G995" s="153"/>
      <c r="H995" s="153"/>
      <c r="I995" s="153"/>
      <c r="J995" s="153"/>
      <c r="K995" s="153"/>
      <c r="N995" s="153"/>
      <c r="O995" s="153"/>
      <c r="P995" s="153"/>
      <c r="Q995" s="153"/>
      <c r="R995" s="153"/>
      <c r="S995" s="156"/>
      <c r="T995" s="153"/>
      <c r="U995" s="153"/>
      <c r="V995" s="153"/>
      <c r="W995" s="153"/>
      <c r="X995" s="153"/>
    </row>
    <row r="996" spans="1:24" s="155" customFormat="1" x14ac:dyDescent="0.35">
      <c r="A996" s="163"/>
      <c r="B996" s="153"/>
      <c r="C996" s="153"/>
      <c r="D996" s="153"/>
      <c r="E996" s="153"/>
      <c r="F996" s="153"/>
      <c r="G996" s="153"/>
      <c r="H996" s="153"/>
      <c r="I996" s="153"/>
      <c r="J996" s="153"/>
      <c r="K996" s="153"/>
      <c r="N996" s="153"/>
      <c r="O996" s="153"/>
      <c r="P996" s="153"/>
      <c r="Q996" s="153"/>
      <c r="R996" s="153"/>
      <c r="S996" s="156"/>
      <c r="T996" s="153"/>
      <c r="U996" s="153"/>
      <c r="V996" s="153"/>
      <c r="W996" s="153"/>
      <c r="X996" s="153"/>
    </row>
    <row r="997" spans="1:24" s="155" customFormat="1" x14ac:dyDescent="0.35">
      <c r="A997" s="163"/>
      <c r="B997" s="153"/>
      <c r="C997" s="153"/>
      <c r="D997" s="153"/>
      <c r="E997" s="153"/>
      <c r="F997" s="153"/>
      <c r="G997" s="153"/>
      <c r="H997" s="153"/>
      <c r="I997" s="153"/>
      <c r="J997" s="153"/>
      <c r="K997" s="153"/>
      <c r="N997" s="153"/>
      <c r="O997" s="153"/>
      <c r="P997" s="153"/>
      <c r="Q997" s="153"/>
      <c r="R997" s="153"/>
      <c r="S997" s="156"/>
      <c r="T997" s="153"/>
      <c r="U997" s="153"/>
      <c r="V997" s="153"/>
      <c r="W997" s="153"/>
      <c r="X997" s="153"/>
    </row>
    <row r="998" spans="1:24" s="155" customFormat="1" x14ac:dyDescent="0.35">
      <c r="A998" s="163"/>
      <c r="B998" s="153"/>
      <c r="C998" s="153"/>
      <c r="D998" s="153"/>
      <c r="E998" s="153"/>
      <c r="F998" s="153"/>
      <c r="G998" s="153"/>
      <c r="H998" s="153"/>
      <c r="I998" s="153"/>
      <c r="J998" s="153"/>
      <c r="K998" s="153"/>
      <c r="N998" s="153"/>
      <c r="O998" s="153"/>
      <c r="P998" s="153"/>
      <c r="Q998" s="153"/>
      <c r="R998" s="153"/>
      <c r="S998" s="156"/>
      <c r="T998" s="153"/>
      <c r="U998" s="153"/>
      <c r="V998" s="153"/>
      <c r="W998" s="153"/>
      <c r="X998" s="153"/>
    </row>
    <row r="999" spans="1:24" s="155" customFormat="1" x14ac:dyDescent="0.35">
      <c r="A999" s="163"/>
      <c r="B999" s="153"/>
      <c r="C999" s="153"/>
      <c r="D999" s="153"/>
      <c r="E999" s="153"/>
      <c r="F999" s="153"/>
      <c r="G999" s="153"/>
      <c r="H999" s="153"/>
      <c r="I999" s="153"/>
      <c r="J999" s="153"/>
      <c r="K999" s="153"/>
      <c r="N999" s="153"/>
      <c r="O999" s="153"/>
      <c r="P999" s="153"/>
      <c r="Q999" s="153"/>
      <c r="R999" s="153"/>
      <c r="S999" s="156"/>
      <c r="T999" s="153"/>
      <c r="U999" s="153"/>
      <c r="V999" s="153"/>
      <c r="W999" s="153"/>
      <c r="X999" s="153"/>
    </row>
    <row r="1000" spans="1:24" s="155" customFormat="1" x14ac:dyDescent="0.35">
      <c r="A1000" s="163"/>
      <c r="B1000" s="153"/>
      <c r="C1000" s="153"/>
      <c r="D1000" s="153"/>
      <c r="E1000" s="153"/>
      <c r="F1000" s="153"/>
      <c r="G1000" s="153"/>
      <c r="H1000" s="153"/>
      <c r="I1000" s="153"/>
      <c r="J1000" s="153"/>
      <c r="K1000" s="153"/>
      <c r="N1000" s="153"/>
      <c r="O1000" s="153"/>
      <c r="P1000" s="153"/>
      <c r="Q1000" s="153"/>
      <c r="R1000" s="153"/>
      <c r="S1000" s="156"/>
      <c r="T1000" s="153"/>
      <c r="U1000" s="153"/>
      <c r="V1000" s="153"/>
      <c r="W1000" s="153"/>
      <c r="X1000" s="153"/>
    </row>
    <row r="1001" spans="1:24" s="155" customFormat="1" x14ac:dyDescent="0.35">
      <c r="A1001" s="163"/>
      <c r="B1001" s="153"/>
      <c r="C1001" s="153"/>
      <c r="D1001" s="153"/>
      <c r="E1001" s="153"/>
      <c r="F1001" s="153"/>
      <c r="G1001" s="153"/>
      <c r="H1001" s="153"/>
      <c r="I1001" s="153"/>
      <c r="J1001" s="153"/>
      <c r="K1001" s="153"/>
      <c r="N1001" s="153"/>
      <c r="O1001" s="153"/>
      <c r="P1001" s="153"/>
      <c r="Q1001" s="153"/>
      <c r="R1001" s="153"/>
      <c r="S1001" s="156"/>
      <c r="T1001" s="153"/>
      <c r="U1001" s="153"/>
      <c r="V1001" s="153"/>
      <c r="W1001" s="153"/>
      <c r="X1001" s="153"/>
    </row>
    <row r="1002" spans="1:24" s="155" customFormat="1" x14ac:dyDescent="0.35">
      <c r="A1002" s="163"/>
      <c r="B1002" s="153"/>
      <c r="C1002" s="153"/>
      <c r="D1002" s="153"/>
      <c r="E1002" s="153"/>
      <c r="F1002" s="153"/>
      <c r="G1002" s="153"/>
      <c r="H1002" s="153"/>
      <c r="I1002" s="153"/>
      <c r="J1002" s="153"/>
      <c r="K1002" s="153"/>
      <c r="N1002" s="153"/>
      <c r="O1002" s="153"/>
      <c r="P1002" s="153"/>
      <c r="Q1002" s="153"/>
      <c r="R1002" s="153"/>
      <c r="S1002" s="156"/>
      <c r="T1002" s="153"/>
      <c r="U1002" s="153"/>
      <c r="V1002" s="153"/>
      <c r="W1002" s="153"/>
      <c r="X1002" s="153"/>
    </row>
    <row r="1003" spans="1:24" s="155" customFormat="1" x14ac:dyDescent="0.35">
      <c r="A1003" s="163"/>
      <c r="B1003" s="153"/>
      <c r="C1003" s="153"/>
      <c r="D1003" s="153"/>
      <c r="E1003" s="153"/>
      <c r="F1003" s="153"/>
      <c r="G1003" s="153"/>
      <c r="H1003" s="153"/>
      <c r="I1003" s="153"/>
      <c r="J1003" s="153"/>
      <c r="K1003" s="153"/>
      <c r="N1003" s="153"/>
      <c r="O1003" s="153"/>
      <c r="P1003" s="153"/>
      <c r="Q1003" s="153"/>
      <c r="R1003" s="153"/>
      <c r="S1003" s="156"/>
      <c r="T1003" s="153"/>
      <c r="U1003" s="153"/>
      <c r="V1003" s="153"/>
      <c r="W1003" s="153"/>
      <c r="X1003" s="153"/>
    </row>
    <row r="1004" spans="1:24" s="155" customFormat="1" x14ac:dyDescent="0.35">
      <c r="A1004" s="163"/>
      <c r="B1004" s="153"/>
      <c r="C1004" s="153"/>
      <c r="D1004" s="153"/>
      <c r="E1004" s="153"/>
      <c r="F1004" s="153"/>
      <c r="G1004" s="153"/>
      <c r="H1004" s="153"/>
      <c r="I1004" s="153"/>
      <c r="J1004" s="153"/>
      <c r="K1004" s="153"/>
      <c r="N1004" s="153"/>
      <c r="O1004" s="153"/>
      <c r="P1004" s="153"/>
      <c r="Q1004" s="153"/>
      <c r="R1004" s="153"/>
      <c r="S1004" s="156"/>
      <c r="T1004" s="153"/>
      <c r="U1004" s="153"/>
      <c r="V1004" s="153"/>
      <c r="W1004" s="153"/>
      <c r="X1004" s="153"/>
    </row>
    <row r="1005" spans="1:24" s="155" customFormat="1" x14ac:dyDescent="0.35">
      <c r="A1005" s="163"/>
      <c r="B1005" s="153"/>
      <c r="C1005" s="153"/>
      <c r="D1005" s="153"/>
      <c r="E1005" s="153"/>
      <c r="F1005" s="153"/>
      <c r="G1005" s="153"/>
      <c r="H1005" s="153"/>
      <c r="I1005" s="153"/>
      <c r="J1005" s="153"/>
      <c r="K1005" s="153"/>
      <c r="N1005" s="153"/>
      <c r="O1005" s="153"/>
      <c r="P1005" s="153"/>
      <c r="Q1005" s="153"/>
      <c r="R1005" s="153"/>
      <c r="S1005" s="156"/>
      <c r="T1005" s="153"/>
      <c r="U1005" s="153"/>
      <c r="V1005" s="153"/>
      <c r="W1005" s="153"/>
      <c r="X1005" s="153"/>
    </row>
    <row r="1006" spans="1:24" s="155" customFormat="1" x14ac:dyDescent="0.35">
      <c r="A1006" s="163"/>
      <c r="B1006" s="153"/>
      <c r="C1006" s="153"/>
      <c r="D1006" s="153"/>
      <c r="E1006" s="153"/>
      <c r="F1006" s="153"/>
      <c r="G1006" s="153"/>
      <c r="H1006" s="153"/>
      <c r="I1006" s="153"/>
      <c r="J1006" s="153"/>
      <c r="K1006" s="153"/>
      <c r="N1006" s="153"/>
      <c r="O1006" s="153"/>
      <c r="P1006" s="153"/>
      <c r="Q1006" s="153"/>
      <c r="R1006" s="153"/>
      <c r="S1006" s="156"/>
      <c r="T1006" s="153"/>
      <c r="U1006" s="153"/>
      <c r="V1006" s="153"/>
      <c r="W1006" s="153"/>
      <c r="X1006" s="153"/>
    </row>
    <row r="1007" spans="1:24" s="155" customFormat="1" x14ac:dyDescent="0.35">
      <c r="A1007" s="163"/>
      <c r="B1007" s="153"/>
      <c r="C1007" s="153"/>
      <c r="D1007" s="153"/>
      <c r="E1007" s="153"/>
      <c r="F1007" s="153"/>
      <c r="G1007" s="153"/>
      <c r="H1007" s="153"/>
      <c r="I1007" s="153"/>
      <c r="J1007" s="153"/>
      <c r="K1007" s="153"/>
      <c r="N1007" s="153"/>
      <c r="O1007" s="153"/>
      <c r="P1007" s="153"/>
      <c r="Q1007" s="153"/>
      <c r="R1007" s="153"/>
      <c r="S1007" s="156"/>
      <c r="T1007" s="153"/>
      <c r="U1007" s="153"/>
      <c r="V1007" s="153"/>
      <c r="W1007" s="153"/>
      <c r="X1007" s="153"/>
    </row>
    <row r="1008" spans="1:24" s="155" customFormat="1" x14ac:dyDescent="0.35">
      <c r="A1008" s="163"/>
      <c r="B1008" s="153"/>
      <c r="C1008" s="153"/>
      <c r="D1008" s="153"/>
      <c r="E1008" s="153"/>
      <c r="F1008" s="153"/>
      <c r="G1008" s="153"/>
      <c r="H1008" s="153"/>
      <c r="I1008" s="153"/>
      <c r="J1008" s="153"/>
      <c r="K1008" s="153"/>
      <c r="N1008" s="153"/>
      <c r="O1008" s="153"/>
      <c r="P1008" s="153"/>
      <c r="Q1008" s="153"/>
      <c r="R1008" s="153"/>
      <c r="S1008" s="156"/>
      <c r="T1008" s="153"/>
      <c r="U1008" s="153"/>
      <c r="V1008" s="153"/>
      <c r="W1008" s="153"/>
      <c r="X1008" s="153"/>
    </row>
    <row r="1009" spans="1:24" s="155" customFormat="1" x14ac:dyDescent="0.35">
      <c r="A1009" s="163"/>
      <c r="B1009" s="153"/>
      <c r="C1009" s="153"/>
      <c r="D1009" s="153"/>
      <c r="E1009" s="153"/>
      <c r="F1009" s="153"/>
      <c r="G1009" s="153"/>
      <c r="H1009" s="153"/>
      <c r="I1009" s="153"/>
      <c r="J1009" s="153"/>
      <c r="K1009" s="153"/>
      <c r="N1009" s="153"/>
      <c r="O1009" s="153"/>
      <c r="P1009" s="153"/>
      <c r="Q1009" s="153"/>
      <c r="R1009" s="153"/>
      <c r="S1009" s="156"/>
      <c r="T1009" s="153"/>
      <c r="U1009" s="153"/>
      <c r="V1009" s="153"/>
      <c r="W1009" s="153"/>
      <c r="X1009" s="153"/>
    </row>
    <row r="1010" spans="1:24" s="155" customFormat="1" x14ac:dyDescent="0.35">
      <c r="A1010" s="163"/>
      <c r="B1010" s="153"/>
      <c r="C1010" s="153"/>
      <c r="D1010" s="153"/>
      <c r="E1010" s="153"/>
      <c r="F1010" s="153"/>
      <c r="G1010" s="153"/>
      <c r="H1010" s="153"/>
      <c r="I1010" s="153"/>
      <c r="J1010" s="153"/>
      <c r="K1010" s="153"/>
      <c r="N1010" s="153"/>
      <c r="O1010" s="153"/>
      <c r="P1010" s="153"/>
      <c r="Q1010" s="153"/>
      <c r="R1010" s="153"/>
      <c r="S1010" s="156"/>
      <c r="T1010" s="153"/>
      <c r="U1010" s="153"/>
      <c r="V1010" s="153"/>
      <c r="W1010" s="153"/>
      <c r="X1010" s="153"/>
    </row>
    <row r="1011" spans="1:24" s="155" customFormat="1" x14ac:dyDescent="0.35">
      <c r="A1011" s="163"/>
      <c r="B1011" s="153"/>
      <c r="C1011" s="153"/>
      <c r="D1011" s="153"/>
      <c r="E1011" s="153"/>
      <c r="F1011" s="153"/>
      <c r="G1011" s="153"/>
      <c r="H1011" s="153"/>
      <c r="I1011" s="153"/>
      <c r="J1011" s="153"/>
      <c r="K1011" s="153"/>
      <c r="N1011" s="153"/>
      <c r="O1011" s="153"/>
      <c r="P1011" s="153"/>
      <c r="Q1011" s="153"/>
      <c r="R1011" s="153"/>
      <c r="S1011" s="156"/>
      <c r="T1011" s="153"/>
      <c r="U1011" s="153"/>
      <c r="V1011" s="153"/>
      <c r="W1011" s="153"/>
      <c r="X1011" s="153"/>
    </row>
    <row r="1012" spans="1:24" s="155" customFormat="1" x14ac:dyDescent="0.35">
      <c r="A1012" s="163"/>
      <c r="B1012" s="153"/>
      <c r="C1012" s="153"/>
      <c r="D1012" s="153"/>
      <c r="E1012" s="153"/>
      <c r="F1012" s="153"/>
      <c r="G1012" s="153"/>
      <c r="H1012" s="153"/>
      <c r="I1012" s="153"/>
      <c r="J1012" s="153"/>
      <c r="K1012" s="153"/>
      <c r="N1012" s="153"/>
      <c r="O1012" s="153"/>
      <c r="P1012" s="153"/>
      <c r="Q1012" s="153"/>
      <c r="R1012" s="153"/>
      <c r="S1012" s="156"/>
      <c r="T1012" s="153"/>
      <c r="U1012" s="153"/>
      <c r="V1012" s="153"/>
      <c r="W1012" s="153"/>
      <c r="X1012" s="153"/>
    </row>
    <row r="1013" spans="1:24" s="155" customFormat="1" x14ac:dyDescent="0.35">
      <c r="A1013" s="163"/>
      <c r="B1013" s="153"/>
      <c r="C1013" s="153"/>
      <c r="D1013" s="153"/>
      <c r="E1013" s="153"/>
      <c r="F1013" s="153"/>
      <c r="G1013" s="153"/>
      <c r="H1013" s="153"/>
      <c r="I1013" s="153"/>
      <c r="J1013" s="153"/>
      <c r="K1013" s="153"/>
      <c r="N1013" s="153"/>
      <c r="O1013" s="153"/>
      <c r="P1013" s="153"/>
      <c r="Q1013" s="153"/>
      <c r="R1013" s="153"/>
      <c r="S1013" s="156"/>
      <c r="T1013" s="153"/>
      <c r="U1013" s="153"/>
      <c r="V1013" s="153"/>
      <c r="W1013" s="153"/>
      <c r="X1013" s="153"/>
    </row>
    <row r="1014" spans="1:24" s="155" customFormat="1" x14ac:dyDescent="0.35">
      <c r="A1014" s="163"/>
      <c r="B1014" s="153"/>
      <c r="C1014" s="153"/>
      <c r="D1014" s="153"/>
      <c r="E1014" s="153"/>
      <c r="F1014" s="153"/>
      <c r="G1014" s="153"/>
      <c r="H1014" s="153"/>
      <c r="I1014" s="153"/>
      <c r="J1014" s="153"/>
      <c r="K1014" s="153"/>
      <c r="N1014" s="153"/>
      <c r="O1014" s="153"/>
      <c r="P1014" s="153"/>
      <c r="Q1014" s="153"/>
      <c r="R1014" s="153"/>
      <c r="S1014" s="156"/>
      <c r="T1014" s="153"/>
      <c r="U1014" s="153"/>
      <c r="V1014" s="153"/>
      <c r="W1014" s="153"/>
      <c r="X1014" s="153"/>
    </row>
    <row r="1015" spans="1:24" s="155" customFormat="1" x14ac:dyDescent="0.35">
      <c r="A1015" s="163"/>
      <c r="B1015" s="153"/>
      <c r="C1015" s="153"/>
      <c r="D1015" s="153"/>
      <c r="E1015" s="153"/>
      <c r="F1015" s="153"/>
      <c r="G1015" s="153"/>
      <c r="H1015" s="153"/>
      <c r="I1015" s="153"/>
      <c r="J1015" s="153"/>
      <c r="K1015" s="153"/>
      <c r="N1015" s="153"/>
      <c r="O1015" s="153"/>
      <c r="P1015" s="153"/>
      <c r="Q1015" s="153"/>
      <c r="R1015" s="153"/>
      <c r="S1015" s="156"/>
      <c r="T1015" s="153"/>
      <c r="U1015" s="153"/>
      <c r="V1015" s="153"/>
      <c r="W1015" s="153"/>
      <c r="X1015" s="153"/>
    </row>
    <row r="1016" spans="1:24" s="155" customFormat="1" x14ac:dyDescent="0.35">
      <c r="A1016" s="163"/>
      <c r="B1016" s="153"/>
      <c r="C1016" s="153"/>
      <c r="D1016" s="153"/>
      <c r="E1016" s="153"/>
      <c r="F1016" s="153"/>
      <c r="G1016" s="153"/>
      <c r="H1016" s="153"/>
      <c r="I1016" s="153"/>
      <c r="J1016" s="153"/>
      <c r="K1016" s="153"/>
      <c r="N1016" s="153"/>
      <c r="O1016" s="153"/>
      <c r="P1016" s="153"/>
      <c r="Q1016" s="153"/>
      <c r="R1016" s="153"/>
      <c r="S1016" s="156"/>
      <c r="T1016" s="153"/>
      <c r="U1016" s="153"/>
      <c r="V1016" s="153"/>
      <c r="W1016" s="153"/>
      <c r="X1016" s="153"/>
    </row>
    <row r="1017" spans="1:24" s="155" customFormat="1" x14ac:dyDescent="0.35">
      <c r="A1017" s="163"/>
      <c r="B1017" s="153"/>
      <c r="C1017" s="153"/>
      <c r="D1017" s="153"/>
      <c r="E1017" s="153"/>
      <c r="F1017" s="153"/>
      <c r="G1017" s="153"/>
      <c r="H1017" s="153"/>
      <c r="I1017" s="153"/>
      <c r="J1017" s="153"/>
      <c r="K1017" s="153"/>
      <c r="N1017" s="153"/>
      <c r="O1017" s="153"/>
      <c r="P1017" s="153"/>
      <c r="Q1017" s="153"/>
      <c r="R1017" s="153"/>
      <c r="S1017" s="156"/>
      <c r="T1017" s="153"/>
      <c r="U1017" s="153"/>
      <c r="V1017" s="153"/>
      <c r="W1017" s="153"/>
      <c r="X1017" s="153"/>
    </row>
    <row r="1018" spans="1:24" s="155" customFormat="1" x14ac:dyDescent="0.35">
      <c r="A1018" s="163"/>
      <c r="B1018" s="153"/>
      <c r="C1018" s="153"/>
      <c r="D1018" s="153"/>
      <c r="E1018" s="153"/>
      <c r="F1018" s="153"/>
      <c r="G1018" s="153"/>
      <c r="H1018" s="153"/>
      <c r="I1018" s="153"/>
      <c r="J1018" s="153"/>
      <c r="K1018" s="153"/>
      <c r="N1018" s="153"/>
      <c r="O1018" s="153"/>
      <c r="P1018" s="153"/>
      <c r="Q1018" s="153"/>
      <c r="R1018" s="153"/>
      <c r="S1018" s="156"/>
      <c r="T1018" s="153"/>
      <c r="U1018" s="153"/>
      <c r="V1018" s="153"/>
      <c r="W1018" s="153"/>
      <c r="X1018" s="153"/>
    </row>
    <row r="1019" spans="1:24" s="155" customFormat="1" x14ac:dyDescent="0.35">
      <c r="A1019" s="163"/>
      <c r="B1019" s="153"/>
      <c r="C1019" s="153"/>
      <c r="D1019" s="153"/>
      <c r="E1019" s="153"/>
      <c r="F1019" s="153"/>
      <c r="G1019" s="153"/>
      <c r="H1019" s="153"/>
      <c r="I1019" s="153"/>
      <c r="J1019" s="153"/>
      <c r="K1019" s="153"/>
      <c r="N1019" s="153"/>
      <c r="O1019" s="153"/>
      <c r="P1019" s="153"/>
      <c r="Q1019" s="153"/>
      <c r="R1019" s="153"/>
      <c r="S1019" s="156"/>
      <c r="T1019" s="153"/>
      <c r="U1019" s="153"/>
      <c r="V1019" s="153"/>
      <c r="W1019" s="153"/>
      <c r="X1019" s="153"/>
    </row>
    <row r="1020" spans="1:24" s="155" customFormat="1" x14ac:dyDescent="0.35">
      <c r="A1020" s="163"/>
      <c r="B1020" s="153"/>
      <c r="C1020" s="153"/>
      <c r="D1020" s="153"/>
      <c r="E1020" s="153"/>
      <c r="F1020" s="153"/>
      <c r="G1020" s="153"/>
      <c r="H1020" s="153"/>
      <c r="I1020" s="153"/>
      <c r="J1020" s="153"/>
      <c r="K1020" s="153"/>
      <c r="N1020" s="153"/>
      <c r="O1020" s="153"/>
      <c r="P1020" s="153"/>
      <c r="Q1020" s="153"/>
      <c r="R1020" s="153"/>
      <c r="S1020" s="156"/>
      <c r="T1020" s="153"/>
      <c r="U1020" s="153"/>
      <c r="V1020" s="153"/>
      <c r="W1020" s="153"/>
      <c r="X1020" s="153"/>
    </row>
    <row r="1021" spans="1:24" s="155" customFormat="1" x14ac:dyDescent="0.35">
      <c r="A1021" s="163"/>
      <c r="B1021" s="153"/>
      <c r="C1021" s="153"/>
      <c r="D1021" s="153"/>
      <c r="E1021" s="153"/>
      <c r="F1021" s="153"/>
      <c r="G1021" s="153"/>
      <c r="H1021" s="153"/>
      <c r="I1021" s="153"/>
      <c r="J1021" s="153"/>
      <c r="K1021" s="153"/>
      <c r="N1021" s="153"/>
      <c r="O1021" s="153"/>
      <c r="P1021" s="153"/>
      <c r="Q1021" s="153"/>
      <c r="R1021" s="153"/>
      <c r="S1021" s="156"/>
      <c r="T1021" s="153"/>
      <c r="U1021" s="153"/>
      <c r="V1021" s="153"/>
      <c r="W1021" s="153"/>
      <c r="X1021" s="153"/>
    </row>
  </sheetData>
  <sheetProtection algorithmName="SHA-512" hashValue="bS4bg2BmUy+f64jKuzkdOf6ZU02y51hn1uI/wfH1l1aSsHpnuLoCPYOfXSvHCQsmZk+FMzVpxVv2diY7Pi6ywg==" saltValue="dOlLxxW0tFe4THRdOdUI7w==" spinCount="100000" sheet="1" formatCells="0" formatColumns="0" formatRows="0" insertColumns="0" insertRows="0" insertHyperlinks="0"/>
  <mergeCells count="3">
    <mergeCell ref="A1:B1"/>
    <mergeCell ref="A2:B2"/>
    <mergeCell ref="D5:J7"/>
  </mergeCells>
  <conditionalFormatting sqref="A1:A2 A13:C13 A193:C1048576 A6:B12">
    <cfRule type="beginsWith" dxfId="323" priority="14" operator="beginsWith" text="COMPLETE">
      <formula>LEFT(A1,LEN("COMPLETE"))="COMPLETE"</formula>
    </cfRule>
    <cfRule type="containsText" dxfId="322" priority="15" operator="containsText" text="INCOMPLETE">
      <formula>NOT(ISERROR(SEARCH("INCOMPLETE",A1)))</formula>
    </cfRule>
  </conditionalFormatting>
  <conditionalFormatting sqref="C3:C12">
    <cfRule type="beginsWith" dxfId="321" priority="12" operator="beginsWith" text="COMPLETE">
      <formula>LEFT(C3,LEN("COMPLETE"))="COMPLETE"</formula>
    </cfRule>
    <cfRule type="containsText" dxfId="320" priority="13" operator="containsText" text="INCOMPLETE">
      <formula>NOT(ISERROR(SEARCH("INCOMPLETE",C3)))</formula>
    </cfRule>
  </conditionalFormatting>
  <conditionalFormatting sqref="C3">
    <cfRule type="containsText" dxfId="319" priority="11" operator="containsText" text="SHEET COMPLETE">
      <formula>NOT(ISERROR(SEARCH("SHEET COMPLETE",C3)))</formula>
    </cfRule>
  </conditionalFormatting>
  <conditionalFormatting sqref="K6">
    <cfRule type="beginsWith" dxfId="318" priority="9" operator="beginsWith" text="COMPLETE">
      <formula>LEFT(K6,LEN("COMPLETE"))="COMPLETE"</formula>
    </cfRule>
    <cfRule type="containsText" dxfId="317" priority="10" operator="containsText" text="INCOMPLETE">
      <formula>NOT(ISERROR(SEARCH("INCOMPLETE",K6)))</formula>
    </cfRule>
  </conditionalFormatting>
  <conditionalFormatting sqref="L16:L192 F16:F192 B16:B192">
    <cfRule type="expression" dxfId="316" priority="7">
      <formula>MOD(ROW(),2)&lt;&gt;0</formula>
    </cfRule>
    <cfRule type="expression" dxfId="315" priority="8">
      <formula>MOD(ROW(),2)=0</formula>
    </cfRule>
  </conditionalFormatting>
  <conditionalFormatting sqref="A1:XFD2 B3:XFD3 A4:XFD4 A12:XFD1048576 A9:C11 F9:XFD11 A8:XFD8 A5:C7 K5:XFD7">
    <cfRule type="expression" dxfId="314" priority="5">
      <formula>AND(_xlfn.ISFORMULA(A1),MOD(ROW(),2)=0)</formula>
    </cfRule>
    <cfRule type="expression" dxfId="313" priority="6">
      <formula>_xlfn.ISFORMULA(INDIRECT("rc",FALSE))</formula>
    </cfRule>
  </conditionalFormatting>
  <conditionalFormatting sqref="D9 D10:E11">
    <cfRule type="expression" dxfId="312" priority="3">
      <formula>AND(_xlfn.ISFORMULA(D9),MOD(ROW(),2)=0)</formula>
    </cfRule>
    <cfRule type="expression" dxfId="311" priority="4">
      <formula>_xlfn.ISFORMULA(INDIRECT("rc",FALSE))</formula>
    </cfRule>
  </conditionalFormatting>
  <conditionalFormatting sqref="D5:J7">
    <cfRule type="expression" dxfId="310" priority="1">
      <formula>AND(_xlfn.ISFORMULA(D5),MOD(ROW(),2)=0)</formula>
    </cfRule>
    <cfRule type="expression" dxfId="309" priority="2">
      <formula>_xlfn.ISFORMULA(INDIRECT("rc",FALSE))</formula>
    </cfRule>
  </conditionalFormatting>
  <dataValidations count="6">
    <dataValidation type="list" allowBlank="1" showInputMessage="1" showErrorMessage="1" sqref="B8" xr:uid="{F7C6C4E5-A006-4229-A690-F0C275A481EC}">
      <formula1>"Select choice here, Yes, No"</formula1>
    </dataValidation>
    <dataValidation type="list" allowBlank="1" showInputMessage="1" showErrorMessage="1" sqref="S15:S192" xr:uid="{B7158A5A-0E7D-4062-80FE-318133D9228A}">
      <formula1>#REF!</formula1>
    </dataValidation>
    <dataValidation type="list" allowBlank="1" showErrorMessage="1" sqref="B16:B192" xr:uid="{A14E0E73-2486-464B-B232-440CA14A91DD}">
      <formula1>"Prototype, Competition,Administrative (Project-specific)"</formula1>
    </dataValidation>
    <dataValidation type="list" allowBlank="1" showInputMessage="1" showErrorMessage="1" sqref="B3" xr:uid="{4608A9B0-3FE6-45DE-9CC4-75C9B7979BD8}">
      <formula1>"Select choice here, Yes"</formula1>
    </dataValidation>
    <dataValidation type="list" allowBlank="1" showInputMessage="1" showErrorMessage="1" sqref="L16:L192" xr:uid="{C4574371-81AC-4DE2-9DF3-24F0CAB525E4}">
      <formula1>"Yes,No"</formula1>
    </dataValidation>
    <dataValidation type="list" allowBlank="1" showInputMessage="1" showErrorMessage="1" sqref="B7" xr:uid="{35150A69-8B45-4C4C-AE50-2338BA037173}">
      <formula1>"Select choice here,Design Team Project, E-IDEAS Project, Clubs+Chapters Project, Other Projects"</formula1>
    </dataValidation>
  </dataValidations>
  <pageMargins left="0.7" right="0.7" top="0.75" bottom="0.75" header="0.3" footer="0.3"/>
  <pageSetup orientation="portrait" horizontalDpi="300" verticalDpi="300" r:id="rId1"/>
  <tableParts count="1">
    <tablePart r:id="rId2"/>
  </tableParts>
  <extLst>
    <ext xmlns:x14="http://schemas.microsoft.com/office/spreadsheetml/2009/9/main" uri="{CCE6A557-97BC-4b89-ADB6-D9C93CAAB3DF}">
      <x14:dataValidations xmlns:xm="http://schemas.microsoft.com/office/excel/2006/main" count="3">
        <x14:dataValidation type="list" allowBlank="1" showErrorMessage="1" xr:uid="{98FBE5E3-72CE-4EE0-AD92-9289AAD4B01D}">
          <x14:formula1>
            <xm:f>'C:\Users\raiaank\Downloads\[TEAMNAME-Funding-Application-PAF-2022-2023-Term-2 (3).xlsx]dataval'!#REF!</xm:f>
          </x14:formula1>
          <xm:sqref>U193:U752 U14</xm:sqref>
        </x14:dataValidation>
        <x14:dataValidation type="list" allowBlank="1" showErrorMessage="1" xr:uid="{DCF3AB1C-E742-4BF7-A0C5-F0B090D29258}">
          <x14:formula1>
            <xm:f>'Group Information'!$A$19:$A$25</xm:f>
          </x14:formula1>
          <xm:sqref>F16:F192</xm:sqref>
        </x14:dataValidation>
        <x14:dataValidation type="list" allowBlank="1" showInputMessage="1" showErrorMessage="1" xr:uid="{CCE1E7E7-203C-49A0-91DA-857448F21DC4}">
          <x14:formula1>
            <xm:f>'C:\Users\raiaank\Downloads\[TEAMNAME-Funding-Application-PAF-2022-2023-Term-2 (3).xlsx]dataval'!#REF!</xm:f>
          </x14:formula1>
          <xm:sqref>O193:O854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FCA42-4576-4275-AE6C-8AB7CDA6EE92}">
  <sheetPr>
    <tabColor theme="8"/>
  </sheetPr>
  <dimension ref="A1:X1021"/>
  <sheetViews>
    <sheetView zoomScale="55" zoomScaleNormal="55" workbookViewId="0">
      <selection activeCell="I26" sqref="I26"/>
    </sheetView>
  </sheetViews>
  <sheetFormatPr defaultColWidth="10.61328125" defaultRowHeight="15.5" x14ac:dyDescent="0.35"/>
  <cols>
    <col min="1" max="1" width="44.53515625" style="163" customWidth="1"/>
    <col min="2" max="2" width="32.921875" style="153" customWidth="1"/>
    <col min="3" max="3" width="11.07421875" style="153" customWidth="1"/>
    <col min="4" max="4" width="12.84375" style="153" customWidth="1"/>
    <col min="5" max="5" width="9.07421875" style="153" customWidth="1"/>
    <col min="6" max="6" width="11.84375" style="153" customWidth="1"/>
    <col min="7" max="7" width="13.53515625" style="153" customWidth="1"/>
    <col min="8" max="8" width="9.4609375" style="153" customWidth="1"/>
    <col min="9" max="9" width="12.61328125" style="153" customWidth="1"/>
    <col min="10" max="10" width="20.3828125" style="153" customWidth="1"/>
    <col min="11" max="11" width="16" style="153" customWidth="1"/>
    <col min="12" max="12" width="16.15234375" style="153" customWidth="1"/>
    <col min="13" max="13" width="13.84375" style="155" bestFit="1" customWidth="1"/>
    <col min="14" max="14" width="53.15234375" style="153" customWidth="1"/>
    <col min="15" max="15" width="3.3828125" style="153" customWidth="1"/>
    <col min="16" max="16" width="13.07421875" style="153" customWidth="1"/>
    <col min="17" max="17" width="13.15234375" style="153" customWidth="1"/>
    <col min="18" max="18" width="24.15234375" style="153" customWidth="1"/>
    <col min="19" max="19" width="15.61328125" style="156" customWidth="1"/>
    <col min="20" max="20" width="19.4609375" style="153" bestFit="1" customWidth="1"/>
    <col min="21" max="21" width="11.3828125" style="153" bestFit="1" customWidth="1"/>
    <col min="22" max="22" width="25.921875" style="153" customWidth="1"/>
    <col min="23" max="23" width="27" style="153" customWidth="1"/>
    <col min="24" max="16384" width="10.61328125" style="153"/>
  </cols>
  <sheetData>
    <row r="1" spans="1:24" ht="26.25" customHeight="1" x14ac:dyDescent="0.35">
      <c r="A1" s="573" t="s">
        <v>122</v>
      </c>
      <c r="B1" s="574"/>
      <c r="C1" s="349"/>
      <c r="E1" s="154"/>
    </row>
    <row r="2" spans="1:24" ht="26.25" customHeight="1" x14ac:dyDescent="0.35">
      <c r="A2" s="571" t="s">
        <v>94</v>
      </c>
      <c r="B2" s="572"/>
      <c r="C2" s="350"/>
    </row>
    <row r="3" spans="1:24" ht="30.75" customHeight="1" x14ac:dyDescent="0.35">
      <c r="A3" s="351" t="str">
        <f>"I confirm the current sheet "&amp;CHAR(34)&amp;A1&amp;CHAR(34)&amp;" is correctly completed"</f>
        <v>I confirm the current sheet "Project 5 Application" is correctly completed</v>
      </c>
      <c r="B3" s="363" t="s">
        <v>9</v>
      </c>
      <c r="C3" s="348"/>
      <c r="L3" s="157"/>
      <c r="N3" s="157"/>
      <c r="T3" s="157"/>
      <c r="U3" s="157"/>
      <c r="V3" s="157"/>
      <c r="W3" s="157"/>
    </row>
    <row r="4" spans="1:24" ht="14.25" customHeight="1" x14ac:dyDescent="0.35">
      <c r="A4" s="158"/>
      <c r="B4" s="352"/>
      <c r="C4" s="348"/>
      <c r="D4" s="157"/>
      <c r="E4" s="157"/>
      <c r="F4" s="157"/>
      <c r="L4" s="157"/>
      <c r="N4" s="157"/>
      <c r="T4" s="157"/>
      <c r="U4" s="157"/>
      <c r="V4" s="157"/>
      <c r="W4" s="157"/>
    </row>
    <row r="5" spans="1:24" ht="14.25" customHeight="1" x14ac:dyDescent="0.35">
      <c r="A5" s="194" t="s">
        <v>95</v>
      </c>
      <c r="B5" s="353"/>
      <c r="C5" s="345"/>
      <c r="D5" s="562" t="s">
        <v>343</v>
      </c>
      <c r="E5" s="563"/>
      <c r="F5" s="563"/>
      <c r="G5" s="563"/>
      <c r="H5" s="563"/>
      <c r="I5" s="563"/>
      <c r="J5" s="564"/>
      <c r="K5" s="343"/>
      <c r="L5" s="344"/>
      <c r="M5" s="345"/>
      <c r="N5" s="157"/>
      <c r="T5" s="157"/>
      <c r="U5" s="157"/>
      <c r="V5" s="157"/>
      <c r="W5" s="157"/>
    </row>
    <row r="6" spans="1:24" ht="15" customHeight="1" x14ac:dyDescent="0.3">
      <c r="A6" s="159" t="s">
        <v>96</v>
      </c>
      <c r="B6" s="192"/>
      <c r="C6" s="348"/>
      <c r="D6" s="565"/>
      <c r="E6" s="566"/>
      <c r="F6" s="566"/>
      <c r="G6" s="566"/>
      <c r="H6" s="566"/>
      <c r="I6" s="566"/>
      <c r="J6" s="567"/>
      <c r="K6" s="347"/>
      <c r="L6" s="327"/>
      <c r="M6" s="327"/>
      <c r="N6" s="157"/>
      <c r="T6" s="157"/>
      <c r="U6" s="157"/>
      <c r="V6" s="157"/>
      <c r="W6" s="157"/>
    </row>
    <row r="7" spans="1:24" ht="15" customHeight="1" x14ac:dyDescent="0.3">
      <c r="A7" s="160" t="s">
        <v>97</v>
      </c>
      <c r="B7" s="364" t="s">
        <v>9</v>
      </c>
      <c r="C7" s="348"/>
      <c r="D7" s="568"/>
      <c r="E7" s="569"/>
      <c r="F7" s="569"/>
      <c r="G7" s="569"/>
      <c r="H7" s="569"/>
      <c r="I7" s="569"/>
      <c r="J7" s="570"/>
      <c r="K7" s="347"/>
      <c r="L7" s="327"/>
      <c r="M7" s="327"/>
      <c r="N7" s="157"/>
      <c r="T7" s="157"/>
      <c r="U7" s="157"/>
      <c r="V7" s="157"/>
      <c r="W7" s="157"/>
    </row>
    <row r="8" spans="1:24" ht="15" customHeight="1" thickBot="1" x14ac:dyDescent="0.35">
      <c r="A8" s="160" t="s">
        <v>98</v>
      </c>
      <c r="B8" s="364" t="s">
        <v>9</v>
      </c>
      <c r="C8" s="348"/>
      <c r="D8" s="157"/>
      <c r="E8" s="346"/>
      <c r="F8" s="346"/>
      <c r="G8" s="346"/>
      <c r="H8" s="163"/>
      <c r="I8" s="163"/>
      <c r="J8" s="163"/>
      <c r="K8" s="347"/>
      <c r="L8" s="327"/>
      <c r="M8" s="327"/>
      <c r="N8" s="157"/>
      <c r="T8" s="157"/>
      <c r="U8" s="157"/>
      <c r="V8" s="157"/>
      <c r="W8" s="157"/>
    </row>
    <row r="9" spans="1:24" ht="15" customHeight="1" x14ac:dyDescent="0.3">
      <c r="A9" s="160" t="s">
        <v>99</v>
      </c>
      <c r="B9" s="193"/>
      <c r="C9" s="348"/>
      <c r="D9" s="433" t="s">
        <v>3</v>
      </c>
      <c r="E9" s="434"/>
      <c r="F9" s="346"/>
      <c r="G9" s="346"/>
      <c r="H9" s="163"/>
      <c r="I9" s="163"/>
      <c r="J9" s="163"/>
      <c r="K9" s="347"/>
      <c r="L9" s="327"/>
      <c r="M9" s="327"/>
      <c r="N9" s="157"/>
      <c r="T9" s="157"/>
      <c r="U9" s="157"/>
      <c r="V9" s="157"/>
      <c r="W9" s="157"/>
    </row>
    <row r="10" spans="1:24" ht="15" customHeight="1" x14ac:dyDescent="0.3">
      <c r="A10" s="160" t="s">
        <v>100</v>
      </c>
      <c r="B10" s="193"/>
      <c r="C10" s="348"/>
      <c r="D10" s="435" t="s">
        <v>4</v>
      </c>
      <c r="E10" s="436" t="s">
        <v>5</v>
      </c>
      <c r="F10" s="346"/>
      <c r="G10" s="346"/>
      <c r="H10" s="163"/>
      <c r="I10" s="163"/>
      <c r="J10" s="163"/>
      <c r="K10" s="347"/>
      <c r="L10" s="327"/>
      <c r="M10" s="327"/>
      <c r="N10" s="157"/>
      <c r="T10" s="157"/>
      <c r="U10" s="157"/>
      <c r="V10" s="157"/>
      <c r="W10" s="157"/>
    </row>
    <row r="11" spans="1:24" ht="15" customHeight="1" thickBot="1" x14ac:dyDescent="0.35">
      <c r="A11" s="160" t="s">
        <v>101</v>
      </c>
      <c r="B11" s="193"/>
      <c r="C11" s="348"/>
      <c r="D11" s="437" t="s">
        <v>6</v>
      </c>
      <c r="E11" s="438" t="s">
        <v>7</v>
      </c>
      <c r="F11" s="346"/>
      <c r="G11" s="346"/>
      <c r="H11" s="163"/>
      <c r="I11" s="163"/>
      <c r="J11" s="163"/>
      <c r="K11" s="347"/>
      <c r="L11" s="327"/>
      <c r="M11" s="327"/>
      <c r="N11" s="157"/>
      <c r="T11" s="157"/>
      <c r="U11" s="157"/>
      <c r="V11" s="157"/>
      <c r="W11" s="157"/>
    </row>
    <row r="12" spans="1:24" ht="14.25" customHeight="1" x14ac:dyDescent="0.3">
      <c r="A12" s="161" t="s">
        <v>102</v>
      </c>
      <c r="B12" s="193"/>
      <c r="C12" s="348"/>
      <c r="D12" s="157"/>
      <c r="E12" s="346"/>
      <c r="F12" s="346"/>
      <c r="G12" s="346"/>
      <c r="H12" s="163"/>
      <c r="I12" s="163"/>
      <c r="J12" s="163"/>
      <c r="K12" s="347"/>
      <c r="L12" s="327"/>
      <c r="M12" s="327"/>
      <c r="N12" s="157"/>
      <c r="T12" s="157"/>
      <c r="U12" s="157"/>
      <c r="V12" s="157"/>
      <c r="W12" s="157"/>
    </row>
    <row r="13" spans="1:24" ht="15" customHeight="1" x14ac:dyDescent="0.35">
      <c r="A13" s="164"/>
      <c r="B13" s="164"/>
      <c r="C13" s="164"/>
      <c r="D13" s="157"/>
      <c r="E13" s="157"/>
      <c r="F13" s="157"/>
      <c r="G13" s="165"/>
      <c r="H13" s="165"/>
      <c r="I13" s="157"/>
      <c r="J13" s="157"/>
      <c r="K13" s="157"/>
      <c r="L13" s="157"/>
      <c r="N13" s="157"/>
      <c r="O13" s="157"/>
      <c r="P13" s="157"/>
      <c r="Q13" s="157"/>
      <c r="R13" s="155"/>
      <c r="S13" s="155"/>
      <c r="T13" s="155"/>
      <c r="U13" s="155"/>
      <c r="V13" s="155"/>
      <c r="W13" s="157"/>
    </row>
    <row r="14" spans="1:24" x14ac:dyDescent="0.35">
      <c r="A14" s="182" t="s">
        <v>103</v>
      </c>
      <c r="B14" s="183"/>
      <c r="C14" s="183"/>
      <c r="D14" s="183"/>
      <c r="E14" s="183"/>
      <c r="F14" s="183"/>
      <c r="G14" s="183"/>
      <c r="H14" s="183"/>
      <c r="I14" s="183"/>
      <c r="J14" s="183"/>
      <c r="K14" s="183"/>
      <c r="L14" s="183"/>
      <c r="M14" s="183"/>
      <c r="N14" s="183"/>
      <c r="O14" s="184"/>
      <c r="P14" s="184"/>
      <c r="Q14" s="155"/>
      <c r="S14" s="166"/>
      <c r="T14" s="167"/>
      <c r="V14" s="168"/>
      <c r="X14" s="162"/>
    </row>
    <row r="15" spans="1:24" ht="29.25" customHeight="1" x14ac:dyDescent="0.35">
      <c r="A15" s="19" t="s">
        <v>104</v>
      </c>
      <c r="B15" s="19" t="s">
        <v>105</v>
      </c>
      <c r="C15" s="19" t="s">
        <v>106</v>
      </c>
      <c r="D15" s="19" t="s">
        <v>107</v>
      </c>
      <c r="E15" s="19" t="s">
        <v>108</v>
      </c>
      <c r="F15" s="19" t="s">
        <v>109</v>
      </c>
      <c r="G15" s="19" t="s">
        <v>110</v>
      </c>
      <c r="H15" s="19" t="s">
        <v>111</v>
      </c>
      <c r="I15" s="19" t="s">
        <v>112</v>
      </c>
      <c r="J15" s="19" t="s">
        <v>113</v>
      </c>
      <c r="K15" s="19" t="s">
        <v>114</v>
      </c>
      <c r="L15" s="19" t="s">
        <v>115</v>
      </c>
      <c r="M15" s="20" t="s">
        <v>116</v>
      </c>
      <c r="N15" s="313" t="s">
        <v>117</v>
      </c>
      <c r="O15" s="155"/>
      <c r="Q15" s="166"/>
      <c r="R15" s="167"/>
      <c r="S15" s="153"/>
      <c r="T15" s="155"/>
      <c r="V15" s="162"/>
    </row>
    <row r="16" spans="1:24" x14ac:dyDescent="0.35">
      <c r="A16" s="237"/>
      <c r="B16" s="237"/>
      <c r="C16" s="238"/>
      <c r="D16" s="239"/>
      <c r="E16" s="239"/>
      <c r="F16" s="240"/>
      <c r="G16" s="491" t="str">
        <f t="shared" ref="G16:G25" si="0">IF(D16&lt;&gt;"",C16*D16,"")</f>
        <v/>
      </c>
      <c r="H16" s="491" t="str">
        <f t="shared" ref="H16:H25" si="1">IF(D16&lt;&gt;"",G16+E16,"")</f>
        <v/>
      </c>
      <c r="I16" s="491" t="str">
        <f>IF(G16&lt;&gt;"",G16*VLOOKUP(F16,'Group Information'!$A$19:$B$25,2,0),"")</f>
        <v/>
      </c>
      <c r="J16" s="491" t="str">
        <f>IF(H16&lt;&gt;"",H16*VLOOKUP(F16,'Group Information'!$A$19:$B$25,2,0),"")</f>
        <v/>
      </c>
      <c r="K16" s="241"/>
      <c r="L16" s="242"/>
      <c r="M16" s="243"/>
      <c r="N16" s="237"/>
      <c r="Q16" s="156"/>
      <c r="S16" s="153"/>
      <c r="T16" s="155"/>
    </row>
    <row r="17" spans="1:20" x14ac:dyDescent="0.35">
      <c r="A17" s="237"/>
      <c r="B17" s="237"/>
      <c r="C17" s="238"/>
      <c r="D17" s="239"/>
      <c r="E17" s="239"/>
      <c r="F17" s="240"/>
      <c r="G17" s="491" t="str">
        <f t="shared" si="0"/>
        <v/>
      </c>
      <c r="H17" s="491" t="str">
        <f t="shared" si="1"/>
        <v/>
      </c>
      <c r="I17" s="491" t="str">
        <f>IF(G17&lt;&gt;"",G17*VLOOKUP(F17,'Group Information'!$A$19:$B$25,2,0),"")</f>
        <v/>
      </c>
      <c r="J17" s="491" t="str">
        <f>IF(H17&lt;&gt;"",H17*VLOOKUP(F17,'Group Information'!$A$19:$B$25,2,0),"")</f>
        <v/>
      </c>
      <c r="K17" s="241"/>
      <c r="L17" s="242"/>
      <c r="M17" s="243"/>
      <c r="N17" s="237"/>
      <c r="Q17" s="156"/>
      <c r="S17" s="153"/>
      <c r="T17" s="155"/>
    </row>
    <row r="18" spans="1:20" x14ac:dyDescent="0.35">
      <c r="A18" s="237"/>
      <c r="B18" s="237"/>
      <c r="C18" s="238"/>
      <c r="D18" s="239"/>
      <c r="E18" s="239"/>
      <c r="F18" s="240"/>
      <c r="G18" s="491" t="str">
        <f t="shared" si="0"/>
        <v/>
      </c>
      <c r="H18" s="491" t="str">
        <f t="shared" si="1"/>
        <v/>
      </c>
      <c r="I18" s="491" t="str">
        <f>IF(G18&lt;&gt;"",G18*VLOOKUP(F18,'Group Information'!$A$19:$B$25,2,0),"")</f>
        <v/>
      </c>
      <c r="J18" s="491" t="str">
        <f>IF(H18&lt;&gt;"",H18*VLOOKUP(F18,'Group Information'!$A$19:$B$25,2,0),"")</f>
        <v/>
      </c>
      <c r="K18" s="241"/>
      <c r="L18" s="242"/>
      <c r="M18" s="243"/>
      <c r="N18" s="237"/>
      <c r="Q18" s="156"/>
      <c r="S18" s="153"/>
      <c r="T18" s="155"/>
    </row>
    <row r="19" spans="1:20" x14ac:dyDescent="0.35">
      <c r="A19" s="237"/>
      <c r="B19" s="237"/>
      <c r="C19" s="238"/>
      <c r="D19" s="239"/>
      <c r="E19" s="239"/>
      <c r="F19" s="240"/>
      <c r="G19" s="491" t="str">
        <f t="shared" si="0"/>
        <v/>
      </c>
      <c r="H19" s="491" t="str">
        <f t="shared" si="1"/>
        <v/>
      </c>
      <c r="I19" s="491" t="str">
        <f>IF(G19&lt;&gt;"",G19*VLOOKUP(F19,'Group Information'!$A$19:$B$25,2,0),"")</f>
        <v/>
      </c>
      <c r="J19" s="491" t="str">
        <f>IF(H19&lt;&gt;"",H19*VLOOKUP(F19,'Group Information'!$A$19:$B$25,2,0),"")</f>
        <v/>
      </c>
      <c r="K19" s="241"/>
      <c r="L19" s="242"/>
      <c r="M19" s="243"/>
      <c r="N19" s="237"/>
      <c r="Q19" s="156"/>
      <c r="S19" s="153"/>
      <c r="T19" s="155"/>
    </row>
    <row r="20" spans="1:20" x14ac:dyDescent="0.35">
      <c r="A20" s="237"/>
      <c r="B20" s="237"/>
      <c r="C20" s="238"/>
      <c r="D20" s="239"/>
      <c r="E20" s="239"/>
      <c r="F20" s="240"/>
      <c r="G20" s="491" t="str">
        <f t="shared" si="0"/>
        <v/>
      </c>
      <c r="H20" s="491" t="str">
        <f t="shared" si="1"/>
        <v/>
      </c>
      <c r="I20" s="491" t="str">
        <f>IF(G20&lt;&gt;"",G20*VLOOKUP(F20,'Group Information'!$A$19:$B$25,2,0),"")</f>
        <v/>
      </c>
      <c r="J20" s="491" t="str">
        <f>IF(H20&lt;&gt;"",H20*VLOOKUP(F20,'Group Information'!$A$19:$B$25,2,0),"")</f>
        <v/>
      </c>
      <c r="K20" s="241"/>
      <c r="L20" s="242"/>
      <c r="M20" s="243"/>
      <c r="N20" s="237"/>
      <c r="Q20" s="156"/>
      <c r="S20" s="153"/>
      <c r="T20" s="155"/>
    </row>
    <row r="21" spans="1:20" x14ac:dyDescent="0.35">
      <c r="A21" s="237"/>
      <c r="B21" s="237"/>
      <c r="C21" s="238"/>
      <c r="D21" s="239"/>
      <c r="E21" s="239"/>
      <c r="F21" s="240"/>
      <c r="G21" s="491" t="str">
        <f t="shared" si="0"/>
        <v/>
      </c>
      <c r="H21" s="491" t="str">
        <f t="shared" si="1"/>
        <v/>
      </c>
      <c r="I21" s="491" t="str">
        <f>IF(G21&lt;&gt;"",G21*VLOOKUP(F21,'Group Information'!$A$19:$B$25,2,0),"")</f>
        <v/>
      </c>
      <c r="J21" s="491" t="str">
        <f>IF(H21&lt;&gt;"",H21*VLOOKUP(F21,'Group Information'!$A$19:$B$25,2,0),"")</f>
        <v/>
      </c>
      <c r="K21" s="241"/>
      <c r="L21" s="242"/>
      <c r="M21" s="243"/>
      <c r="N21" s="237"/>
      <c r="Q21" s="156"/>
      <c r="S21" s="153"/>
      <c r="T21" s="155"/>
    </row>
    <row r="22" spans="1:20" x14ac:dyDescent="0.35">
      <c r="A22" s="237"/>
      <c r="B22" s="237"/>
      <c r="C22" s="238"/>
      <c r="D22" s="239"/>
      <c r="E22" s="239"/>
      <c r="F22" s="240"/>
      <c r="G22" s="491" t="str">
        <f t="shared" si="0"/>
        <v/>
      </c>
      <c r="H22" s="491" t="str">
        <f t="shared" si="1"/>
        <v/>
      </c>
      <c r="I22" s="491" t="str">
        <f>IF(G22&lt;&gt;"",G22*VLOOKUP(F22,'Group Information'!$A$19:$B$25,2,0),"")</f>
        <v/>
      </c>
      <c r="J22" s="491" t="str">
        <f>IF(H22&lt;&gt;"",H22*VLOOKUP(F22,'Group Information'!$A$19:$B$25,2,0),"")</f>
        <v/>
      </c>
      <c r="K22" s="241"/>
      <c r="L22" s="242"/>
      <c r="M22" s="243"/>
      <c r="N22" s="237"/>
      <c r="Q22" s="156"/>
      <c r="S22" s="153"/>
      <c r="T22" s="155"/>
    </row>
    <row r="23" spans="1:20" x14ac:dyDescent="0.35">
      <c r="A23" s="237"/>
      <c r="B23" s="237"/>
      <c r="C23" s="238"/>
      <c r="D23" s="239"/>
      <c r="E23" s="239"/>
      <c r="F23" s="240"/>
      <c r="G23" s="491" t="str">
        <f t="shared" si="0"/>
        <v/>
      </c>
      <c r="H23" s="491" t="str">
        <f t="shared" si="1"/>
        <v/>
      </c>
      <c r="I23" s="491" t="str">
        <f>IF(G23&lt;&gt;"",G23*VLOOKUP(F23,'Group Information'!$A$19:$B$25,2,0),"")</f>
        <v/>
      </c>
      <c r="J23" s="491" t="str">
        <f>IF(H23&lt;&gt;"",H23*VLOOKUP(F23,'Group Information'!$A$19:$B$25,2,0),"")</f>
        <v/>
      </c>
      <c r="K23" s="241"/>
      <c r="L23" s="242"/>
      <c r="M23" s="243"/>
      <c r="N23" s="237"/>
      <c r="Q23" s="156"/>
      <c r="S23" s="153"/>
      <c r="T23" s="155"/>
    </row>
    <row r="24" spans="1:20" x14ac:dyDescent="0.35">
      <c r="A24" s="237"/>
      <c r="B24" s="237"/>
      <c r="C24" s="238"/>
      <c r="D24" s="239"/>
      <c r="E24" s="239"/>
      <c r="F24" s="240"/>
      <c r="G24" s="491" t="str">
        <f t="shared" si="0"/>
        <v/>
      </c>
      <c r="H24" s="491" t="str">
        <f t="shared" si="1"/>
        <v/>
      </c>
      <c r="I24" s="491" t="str">
        <f>IF(G24&lt;&gt;"",G24*VLOOKUP(F24,'Group Information'!$A$19:$B$25,2,0),"")</f>
        <v/>
      </c>
      <c r="J24" s="491" t="str">
        <f>IF(H24&lt;&gt;"",H24*VLOOKUP(F24,'Group Information'!$A$19:$B$25,2,0),"")</f>
        <v/>
      </c>
      <c r="K24" s="241"/>
      <c r="L24" s="242"/>
      <c r="M24" s="243"/>
      <c r="N24" s="237"/>
      <c r="Q24" s="156"/>
      <c r="S24" s="153"/>
      <c r="T24" s="155"/>
    </row>
    <row r="25" spans="1:20" x14ac:dyDescent="0.35">
      <c r="A25" s="237"/>
      <c r="B25" s="237"/>
      <c r="C25" s="238"/>
      <c r="D25" s="239"/>
      <c r="E25" s="239"/>
      <c r="F25" s="240"/>
      <c r="G25" s="491" t="str">
        <f t="shared" si="0"/>
        <v/>
      </c>
      <c r="H25" s="491" t="str">
        <f t="shared" si="1"/>
        <v/>
      </c>
      <c r="I25" s="491" t="str">
        <f>IF(G25&lt;&gt;"",G25*VLOOKUP(F25,'Group Information'!$A$19:$B$25,2,0),"")</f>
        <v/>
      </c>
      <c r="J25" s="491" t="str">
        <f>IF(H25&lt;&gt;"",H25*VLOOKUP(F25,'Group Information'!$A$19:$B$25,2,0),"")</f>
        <v/>
      </c>
      <c r="K25" s="241"/>
      <c r="L25" s="242"/>
      <c r="M25" s="243"/>
      <c r="N25" s="237"/>
      <c r="Q25" s="156"/>
      <c r="S25" s="153"/>
      <c r="T25" s="155"/>
    </row>
    <row r="26" spans="1:20" x14ac:dyDescent="0.35">
      <c r="A26" s="237"/>
      <c r="B26" s="237"/>
      <c r="C26" s="238"/>
      <c r="D26" s="239"/>
      <c r="E26" s="239"/>
      <c r="F26" s="240"/>
      <c r="G26" s="491" t="str">
        <f t="shared" ref="G26:G79" si="2">IF(D26&lt;&gt;"",C26*D26,"")</f>
        <v/>
      </c>
      <c r="H26" s="491" t="str">
        <f t="shared" ref="H26:H79" si="3">IF(D26&lt;&gt;"",G26+E26,"")</f>
        <v/>
      </c>
      <c r="I26" s="491" t="str">
        <f>IF(G26&lt;&gt;"",G26*VLOOKUP(F26,'Group Information'!$A$19:$B$25,2,0),"")</f>
        <v/>
      </c>
      <c r="J26" s="491" t="str">
        <f>IF(H26&lt;&gt;"",H26*VLOOKUP(F26,'Group Information'!$A$19:$B$25,2,0),"")</f>
        <v/>
      </c>
      <c r="K26" s="241"/>
      <c r="L26" s="242"/>
      <c r="M26" s="243"/>
      <c r="N26" s="237"/>
      <c r="Q26" s="156"/>
      <c r="S26" s="153"/>
      <c r="T26" s="155"/>
    </row>
    <row r="27" spans="1:20" x14ac:dyDescent="0.35">
      <c r="A27" s="237"/>
      <c r="B27" s="237"/>
      <c r="C27" s="238"/>
      <c r="D27" s="239"/>
      <c r="E27" s="239"/>
      <c r="F27" s="240"/>
      <c r="G27" s="491" t="str">
        <f t="shared" si="2"/>
        <v/>
      </c>
      <c r="H27" s="491" t="str">
        <f t="shared" si="3"/>
        <v/>
      </c>
      <c r="I27" s="491" t="str">
        <f>IF(G27&lt;&gt;"",G27*VLOOKUP(F27,'Group Information'!$A$19:$B$25,2,0),"")</f>
        <v/>
      </c>
      <c r="J27" s="491" t="str">
        <f>IF(H27&lt;&gt;"",H27*VLOOKUP(F27,'Group Information'!$A$19:$B$25,2,0),"")</f>
        <v/>
      </c>
      <c r="K27" s="241"/>
      <c r="L27" s="242"/>
      <c r="M27" s="243"/>
      <c r="N27" s="237"/>
      <c r="Q27" s="156"/>
      <c r="S27" s="153"/>
      <c r="T27" s="155"/>
    </row>
    <row r="28" spans="1:20" x14ac:dyDescent="0.35">
      <c r="A28" s="237"/>
      <c r="B28" s="237"/>
      <c r="C28" s="238"/>
      <c r="D28" s="239"/>
      <c r="E28" s="239"/>
      <c r="F28" s="240"/>
      <c r="G28" s="491" t="str">
        <f t="shared" si="2"/>
        <v/>
      </c>
      <c r="H28" s="491" t="str">
        <f t="shared" si="3"/>
        <v/>
      </c>
      <c r="I28" s="491" t="str">
        <f>IF(G28&lt;&gt;"",G28*VLOOKUP(F28,'Group Information'!$A$19:$B$25,2,0),"")</f>
        <v/>
      </c>
      <c r="J28" s="491" t="str">
        <f>IF(H28&lt;&gt;"",H28*VLOOKUP(F28,'Group Information'!$A$19:$B$25,2,0),"")</f>
        <v/>
      </c>
      <c r="K28" s="241"/>
      <c r="L28" s="242"/>
      <c r="M28" s="243"/>
      <c r="N28" s="237"/>
      <c r="Q28" s="156"/>
      <c r="S28" s="153"/>
      <c r="T28" s="155"/>
    </row>
    <row r="29" spans="1:20" x14ac:dyDescent="0.35">
      <c r="A29" s="237"/>
      <c r="B29" s="237"/>
      <c r="C29" s="238"/>
      <c r="D29" s="239"/>
      <c r="E29" s="239"/>
      <c r="F29" s="240"/>
      <c r="G29" s="491" t="str">
        <f t="shared" si="2"/>
        <v/>
      </c>
      <c r="H29" s="491" t="str">
        <f t="shared" si="3"/>
        <v/>
      </c>
      <c r="I29" s="491" t="str">
        <f>IF(G29&lt;&gt;"",G29*VLOOKUP(F29,'Group Information'!$A$19:$B$25,2,0),"")</f>
        <v/>
      </c>
      <c r="J29" s="491" t="str">
        <f>IF(H29&lt;&gt;"",H29*VLOOKUP(F29,'Group Information'!$A$19:$B$25,2,0),"")</f>
        <v/>
      </c>
      <c r="K29" s="241"/>
      <c r="L29" s="242"/>
      <c r="M29" s="243"/>
      <c r="N29" s="237"/>
      <c r="Q29" s="156"/>
      <c r="S29" s="153"/>
      <c r="T29" s="155"/>
    </row>
    <row r="30" spans="1:20" x14ac:dyDescent="0.35">
      <c r="A30" s="237"/>
      <c r="B30" s="237"/>
      <c r="C30" s="238"/>
      <c r="D30" s="239"/>
      <c r="E30" s="239"/>
      <c r="F30" s="240"/>
      <c r="G30" s="491" t="str">
        <f t="shared" si="2"/>
        <v/>
      </c>
      <c r="H30" s="491" t="str">
        <f t="shared" si="3"/>
        <v/>
      </c>
      <c r="I30" s="491" t="str">
        <f>IF(G30&lt;&gt;"",G30*VLOOKUP(F30,'Group Information'!$A$19:$B$25,2,0),"")</f>
        <v/>
      </c>
      <c r="J30" s="491" t="str">
        <f>IF(H30&lt;&gt;"",H30*VLOOKUP(F30,'Group Information'!$A$19:$B$25,2,0),"")</f>
        <v/>
      </c>
      <c r="K30" s="241"/>
      <c r="L30" s="242"/>
      <c r="M30" s="243"/>
      <c r="N30" s="237"/>
      <c r="Q30" s="156"/>
      <c r="S30" s="153"/>
      <c r="T30" s="155"/>
    </row>
    <row r="31" spans="1:20" x14ac:dyDescent="0.35">
      <c r="A31" s="237"/>
      <c r="B31" s="237"/>
      <c r="C31" s="238"/>
      <c r="D31" s="239"/>
      <c r="E31" s="239"/>
      <c r="F31" s="240"/>
      <c r="G31" s="491" t="str">
        <f t="shared" si="2"/>
        <v/>
      </c>
      <c r="H31" s="491" t="str">
        <f t="shared" si="3"/>
        <v/>
      </c>
      <c r="I31" s="491" t="str">
        <f>IF(G31&lt;&gt;"",G31*VLOOKUP(F31,'Group Information'!$A$19:$B$25,2,0),"")</f>
        <v/>
      </c>
      <c r="J31" s="491" t="str">
        <f>IF(H31&lt;&gt;"",H31*VLOOKUP(F31,'Group Information'!$A$19:$B$25,2,0),"")</f>
        <v/>
      </c>
      <c r="K31" s="241"/>
      <c r="L31" s="242"/>
      <c r="M31" s="243"/>
      <c r="N31" s="237"/>
      <c r="Q31" s="156"/>
      <c r="S31" s="153"/>
      <c r="T31" s="155"/>
    </row>
    <row r="32" spans="1:20" x14ac:dyDescent="0.35">
      <c r="A32" s="237"/>
      <c r="B32" s="237"/>
      <c r="C32" s="238"/>
      <c r="D32" s="239"/>
      <c r="E32" s="239"/>
      <c r="F32" s="240"/>
      <c r="G32" s="491" t="str">
        <f t="shared" si="2"/>
        <v/>
      </c>
      <c r="H32" s="491" t="str">
        <f t="shared" si="3"/>
        <v/>
      </c>
      <c r="I32" s="491" t="str">
        <f>IF(G32&lt;&gt;"",G32*VLOOKUP(F32,'Group Information'!$A$19:$B$25,2,0),"")</f>
        <v/>
      </c>
      <c r="J32" s="491" t="str">
        <f>IF(H32&lt;&gt;"",H32*VLOOKUP(F32,'Group Information'!$A$19:$B$25,2,0),"")</f>
        <v/>
      </c>
      <c r="K32" s="241"/>
      <c r="L32" s="242"/>
      <c r="M32" s="243"/>
      <c r="N32" s="237"/>
      <c r="Q32" s="156"/>
      <c r="S32" s="153"/>
      <c r="T32" s="155"/>
    </row>
    <row r="33" spans="1:20" x14ac:dyDescent="0.35">
      <c r="A33" s="237"/>
      <c r="B33" s="237"/>
      <c r="C33" s="238"/>
      <c r="D33" s="239"/>
      <c r="E33" s="239"/>
      <c r="F33" s="240"/>
      <c r="G33" s="491" t="str">
        <f t="shared" si="2"/>
        <v/>
      </c>
      <c r="H33" s="491" t="str">
        <f t="shared" si="3"/>
        <v/>
      </c>
      <c r="I33" s="491" t="str">
        <f>IF(G33&lt;&gt;"",G33*VLOOKUP(F33,'Group Information'!$A$19:$B$25,2,0),"")</f>
        <v/>
      </c>
      <c r="J33" s="491" t="str">
        <f>IF(H33&lt;&gt;"",H33*VLOOKUP(F33,'Group Information'!$A$19:$B$25,2,0),"")</f>
        <v/>
      </c>
      <c r="K33" s="241"/>
      <c r="L33" s="242"/>
      <c r="M33" s="243"/>
      <c r="N33" s="237"/>
      <c r="Q33" s="156"/>
      <c r="S33" s="153"/>
      <c r="T33" s="155"/>
    </row>
    <row r="34" spans="1:20" x14ac:dyDescent="0.35">
      <c r="A34" s="237"/>
      <c r="B34" s="237"/>
      <c r="C34" s="238"/>
      <c r="D34" s="239"/>
      <c r="E34" s="239"/>
      <c r="F34" s="240"/>
      <c r="G34" s="491" t="str">
        <f t="shared" si="2"/>
        <v/>
      </c>
      <c r="H34" s="491" t="str">
        <f t="shared" si="3"/>
        <v/>
      </c>
      <c r="I34" s="491" t="str">
        <f>IF(G34&lt;&gt;"",G34*VLOOKUP(F34,'Group Information'!$A$19:$B$25,2,0),"")</f>
        <v/>
      </c>
      <c r="J34" s="491" t="str">
        <f>IF(H34&lt;&gt;"",H34*VLOOKUP(F34,'Group Information'!$A$19:$B$25,2,0),"")</f>
        <v/>
      </c>
      <c r="K34" s="241"/>
      <c r="L34" s="242"/>
      <c r="M34" s="243"/>
      <c r="N34" s="237"/>
      <c r="Q34" s="156"/>
      <c r="S34" s="153"/>
      <c r="T34" s="155"/>
    </row>
    <row r="35" spans="1:20" x14ac:dyDescent="0.35">
      <c r="A35" s="237"/>
      <c r="B35" s="237"/>
      <c r="C35" s="238"/>
      <c r="D35" s="239"/>
      <c r="E35" s="239"/>
      <c r="F35" s="240"/>
      <c r="G35" s="491" t="str">
        <f t="shared" si="2"/>
        <v/>
      </c>
      <c r="H35" s="491" t="str">
        <f t="shared" si="3"/>
        <v/>
      </c>
      <c r="I35" s="491" t="str">
        <f>IF(G35&lt;&gt;"",G35*VLOOKUP(F35,'Group Information'!$A$19:$B$25,2,0),"")</f>
        <v/>
      </c>
      <c r="J35" s="491" t="str">
        <f>IF(H35&lt;&gt;"",H35*VLOOKUP(F35,'Group Information'!$A$19:$B$25,2,0),"")</f>
        <v/>
      </c>
      <c r="K35" s="241"/>
      <c r="L35" s="242"/>
      <c r="M35" s="243"/>
      <c r="N35" s="237"/>
      <c r="Q35" s="156"/>
      <c r="S35" s="153"/>
      <c r="T35" s="155"/>
    </row>
    <row r="36" spans="1:20" x14ac:dyDescent="0.35">
      <c r="A36" s="237"/>
      <c r="B36" s="237"/>
      <c r="C36" s="238"/>
      <c r="D36" s="239"/>
      <c r="E36" s="239"/>
      <c r="F36" s="240"/>
      <c r="G36" s="491" t="str">
        <f t="shared" si="2"/>
        <v/>
      </c>
      <c r="H36" s="491" t="str">
        <f t="shared" si="3"/>
        <v/>
      </c>
      <c r="I36" s="491" t="str">
        <f>IF(G36&lt;&gt;"",G36*VLOOKUP(F36,'Group Information'!$A$19:$B$25,2,0),"")</f>
        <v/>
      </c>
      <c r="J36" s="491" t="str">
        <f>IF(H36&lt;&gt;"",H36*VLOOKUP(F36,'Group Information'!$A$19:$B$25,2,0),"")</f>
        <v/>
      </c>
      <c r="K36" s="241"/>
      <c r="L36" s="242"/>
      <c r="M36" s="243"/>
      <c r="N36" s="237"/>
      <c r="Q36" s="156"/>
      <c r="S36" s="153"/>
      <c r="T36" s="155"/>
    </row>
    <row r="37" spans="1:20" x14ac:dyDescent="0.35">
      <c r="A37" s="237"/>
      <c r="B37" s="237"/>
      <c r="C37" s="238"/>
      <c r="D37" s="239"/>
      <c r="E37" s="239"/>
      <c r="F37" s="240"/>
      <c r="G37" s="491" t="str">
        <f t="shared" si="2"/>
        <v/>
      </c>
      <c r="H37" s="491" t="str">
        <f t="shared" si="3"/>
        <v/>
      </c>
      <c r="I37" s="491" t="str">
        <f>IF(G37&lt;&gt;"",G37*VLOOKUP(F37,'Group Information'!$A$19:$B$25,2,0),"")</f>
        <v/>
      </c>
      <c r="J37" s="491" t="str">
        <f>IF(H37&lt;&gt;"",H37*VLOOKUP(F37,'Group Information'!$A$19:$B$25,2,0),"")</f>
        <v/>
      </c>
      <c r="K37" s="241"/>
      <c r="L37" s="242"/>
      <c r="M37" s="243"/>
      <c r="N37" s="237"/>
      <c r="Q37" s="156"/>
      <c r="S37" s="153"/>
      <c r="T37" s="155"/>
    </row>
    <row r="38" spans="1:20" x14ac:dyDescent="0.35">
      <c r="A38" s="237"/>
      <c r="B38" s="237"/>
      <c r="C38" s="238"/>
      <c r="D38" s="239"/>
      <c r="E38" s="239"/>
      <c r="F38" s="240"/>
      <c r="G38" s="491" t="str">
        <f t="shared" si="2"/>
        <v/>
      </c>
      <c r="H38" s="491" t="str">
        <f t="shared" si="3"/>
        <v/>
      </c>
      <c r="I38" s="491" t="str">
        <f>IF(G38&lt;&gt;"",G38*VLOOKUP(F38,'Group Information'!$A$19:$B$25,2,0),"")</f>
        <v/>
      </c>
      <c r="J38" s="491" t="str">
        <f>IF(H38&lt;&gt;"",H38*VLOOKUP(F38,'Group Information'!$A$19:$B$25,2,0),"")</f>
        <v/>
      </c>
      <c r="K38" s="241"/>
      <c r="L38" s="242"/>
      <c r="M38" s="243"/>
      <c r="N38" s="237"/>
      <c r="Q38" s="156"/>
      <c r="S38" s="153"/>
      <c r="T38" s="155"/>
    </row>
    <row r="39" spans="1:20" x14ac:dyDescent="0.35">
      <c r="A39" s="237"/>
      <c r="B39" s="237"/>
      <c r="C39" s="238"/>
      <c r="D39" s="239"/>
      <c r="E39" s="239"/>
      <c r="F39" s="240"/>
      <c r="G39" s="491" t="str">
        <f t="shared" si="2"/>
        <v/>
      </c>
      <c r="H39" s="491" t="str">
        <f t="shared" si="3"/>
        <v/>
      </c>
      <c r="I39" s="491" t="str">
        <f>IF(G39&lt;&gt;"",G39*VLOOKUP(F39,'Group Information'!$A$19:$B$25,2,0),"")</f>
        <v/>
      </c>
      <c r="J39" s="491" t="str">
        <f>IF(H39&lt;&gt;"",H39*VLOOKUP(F39,'Group Information'!$A$19:$B$25,2,0),"")</f>
        <v/>
      </c>
      <c r="K39" s="241"/>
      <c r="L39" s="242"/>
      <c r="M39" s="243"/>
      <c r="N39" s="237"/>
      <c r="Q39" s="156"/>
      <c r="S39" s="153"/>
      <c r="T39" s="155"/>
    </row>
    <row r="40" spans="1:20" x14ac:dyDescent="0.35">
      <c r="A40" s="237"/>
      <c r="B40" s="237"/>
      <c r="C40" s="238"/>
      <c r="D40" s="239"/>
      <c r="E40" s="239"/>
      <c r="F40" s="240"/>
      <c r="G40" s="491" t="str">
        <f t="shared" si="2"/>
        <v/>
      </c>
      <c r="H40" s="491" t="str">
        <f t="shared" si="3"/>
        <v/>
      </c>
      <c r="I40" s="491" t="str">
        <f>IF(G40&lt;&gt;"",G40*VLOOKUP(F40,'Group Information'!$A$19:$B$25,2,0),"")</f>
        <v/>
      </c>
      <c r="J40" s="491" t="str">
        <f>IF(H40&lt;&gt;"",H40*VLOOKUP(F40,'Group Information'!$A$19:$B$25,2,0),"")</f>
        <v/>
      </c>
      <c r="K40" s="241"/>
      <c r="L40" s="242"/>
      <c r="M40" s="243"/>
      <c r="N40" s="237"/>
      <c r="Q40" s="156"/>
      <c r="S40" s="153"/>
      <c r="T40" s="155"/>
    </row>
    <row r="41" spans="1:20" x14ac:dyDescent="0.35">
      <c r="A41" s="237"/>
      <c r="B41" s="237"/>
      <c r="C41" s="238"/>
      <c r="D41" s="239"/>
      <c r="E41" s="239"/>
      <c r="F41" s="240"/>
      <c r="G41" s="491" t="str">
        <f t="shared" si="2"/>
        <v/>
      </c>
      <c r="H41" s="491" t="str">
        <f t="shared" si="3"/>
        <v/>
      </c>
      <c r="I41" s="491" t="str">
        <f>IF(G41&lt;&gt;"",G41*VLOOKUP(F41,'Group Information'!$A$19:$B$25,2,0),"")</f>
        <v/>
      </c>
      <c r="J41" s="491" t="str">
        <f>IF(H41&lt;&gt;"",H41*VLOOKUP(F41,'Group Information'!$A$19:$B$25,2,0),"")</f>
        <v/>
      </c>
      <c r="K41" s="241"/>
      <c r="L41" s="242"/>
      <c r="M41" s="243"/>
      <c r="N41" s="237"/>
      <c r="Q41" s="156"/>
      <c r="S41" s="153"/>
      <c r="T41" s="155"/>
    </row>
    <row r="42" spans="1:20" x14ac:dyDescent="0.35">
      <c r="A42" s="237"/>
      <c r="B42" s="237"/>
      <c r="C42" s="238"/>
      <c r="D42" s="239"/>
      <c r="E42" s="239"/>
      <c r="F42" s="240"/>
      <c r="G42" s="491" t="str">
        <f t="shared" si="2"/>
        <v/>
      </c>
      <c r="H42" s="491" t="str">
        <f t="shared" si="3"/>
        <v/>
      </c>
      <c r="I42" s="491" t="str">
        <f>IF(G42&lt;&gt;"",G42*VLOOKUP(F42,'Group Information'!$A$19:$B$25,2,0),"")</f>
        <v/>
      </c>
      <c r="J42" s="491" t="str">
        <f>IF(H42&lt;&gt;"",H42*VLOOKUP(F42,'Group Information'!$A$19:$B$25,2,0),"")</f>
        <v/>
      </c>
      <c r="K42" s="241"/>
      <c r="L42" s="242"/>
      <c r="M42" s="243"/>
      <c r="N42" s="237"/>
      <c r="Q42" s="156"/>
      <c r="S42" s="153"/>
      <c r="T42" s="155"/>
    </row>
    <row r="43" spans="1:20" x14ac:dyDescent="0.35">
      <c r="A43" s="237"/>
      <c r="B43" s="237"/>
      <c r="C43" s="238"/>
      <c r="D43" s="239"/>
      <c r="E43" s="239"/>
      <c r="F43" s="240"/>
      <c r="G43" s="491" t="str">
        <f t="shared" si="2"/>
        <v/>
      </c>
      <c r="H43" s="491" t="str">
        <f t="shared" si="3"/>
        <v/>
      </c>
      <c r="I43" s="491" t="str">
        <f>IF(G43&lt;&gt;"",G43*VLOOKUP(F43,'Group Information'!$A$19:$B$25,2,0),"")</f>
        <v/>
      </c>
      <c r="J43" s="491" t="str">
        <f>IF(H43&lt;&gt;"",H43*VLOOKUP(F43,'Group Information'!$A$19:$B$25,2,0),"")</f>
        <v/>
      </c>
      <c r="K43" s="241"/>
      <c r="L43" s="242"/>
      <c r="M43" s="243"/>
      <c r="N43" s="237"/>
      <c r="Q43" s="156"/>
      <c r="S43" s="153"/>
      <c r="T43" s="155"/>
    </row>
    <row r="44" spans="1:20" x14ac:dyDescent="0.35">
      <c r="A44" s="237"/>
      <c r="B44" s="237"/>
      <c r="C44" s="238"/>
      <c r="D44" s="239"/>
      <c r="E44" s="239"/>
      <c r="F44" s="240"/>
      <c r="G44" s="491" t="str">
        <f t="shared" si="2"/>
        <v/>
      </c>
      <c r="H44" s="491" t="str">
        <f t="shared" si="3"/>
        <v/>
      </c>
      <c r="I44" s="491" t="str">
        <f>IF(G44&lt;&gt;"",G44*VLOOKUP(F44,'Group Information'!$A$19:$B$25,2,0),"")</f>
        <v/>
      </c>
      <c r="J44" s="491" t="str">
        <f>IF(H44&lt;&gt;"",H44*VLOOKUP(F44,'Group Information'!$A$19:$B$25,2,0),"")</f>
        <v/>
      </c>
      <c r="K44" s="241"/>
      <c r="L44" s="242"/>
      <c r="M44" s="243"/>
      <c r="N44" s="237"/>
      <c r="Q44" s="156"/>
      <c r="S44" s="153"/>
      <c r="T44" s="155"/>
    </row>
    <row r="45" spans="1:20" x14ac:dyDescent="0.35">
      <c r="A45" s="237"/>
      <c r="B45" s="237"/>
      <c r="C45" s="238"/>
      <c r="D45" s="239"/>
      <c r="E45" s="239"/>
      <c r="F45" s="240"/>
      <c r="G45" s="491" t="str">
        <f t="shared" si="2"/>
        <v/>
      </c>
      <c r="H45" s="491" t="str">
        <f t="shared" si="3"/>
        <v/>
      </c>
      <c r="I45" s="491" t="str">
        <f>IF(G45&lt;&gt;"",G45*VLOOKUP(F45,'Group Information'!$A$19:$B$25,2,0),"")</f>
        <v/>
      </c>
      <c r="J45" s="491" t="str">
        <f>IF(H45&lt;&gt;"",H45*VLOOKUP(F45,'Group Information'!$A$19:$B$25,2,0),"")</f>
        <v/>
      </c>
      <c r="K45" s="241"/>
      <c r="L45" s="242"/>
      <c r="M45" s="243"/>
      <c r="N45" s="237"/>
      <c r="Q45" s="156"/>
      <c r="S45" s="153"/>
      <c r="T45" s="155"/>
    </row>
    <row r="46" spans="1:20" x14ac:dyDescent="0.35">
      <c r="A46" s="237"/>
      <c r="B46" s="237"/>
      <c r="C46" s="238"/>
      <c r="D46" s="239"/>
      <c r="E46" s="239"/>
      <c r="F46" s="240"/>
      <c r="G46" s="491" t="str">
        <f t="shared" si="2"/>
        <v/>
      </c>
      <c r="H46" s="491" t="str">
        <f t="shared" si="3"/>
        <v/>
      </c>
      <c r="I46" s="491" t="str">
        <f>IF(G46&lt;&gt;"",G46*VLOOKUP(F46,'Group Information'!$A$19:$B$25,2,0),"")</f>
        <v/>
      </c>
      <c r="J46" s="491" t="str">
        <f>IF(H46&lt;&gt;"",H46*VLOOKUP(F46,'Group Information'!$A$19:$B$25,2,0),"")</f>
        <v/>
      </c>
      <c r="K46" s="241"/>
      <c r="L46" s="242"/>
      <c r="M46" s="243"/>
      <c r="N46" s="237"/>
      <c r="Q46" s="156"/>
      <c r="S46" s="153"/>
      <c r="T46" s="155"/>
    </row>
    <row r="47" spans="1:20" x14ac:dyDescent="0.35">
      <c r="A47" s="237"/>
      <c r="B47" s="237"/>
      <c r="C47" s="238"/>
      <c r="D47" s="239"/>
      <c r="E47" s="239"/>
      <c r="F47" s="240"/>
      <c r="G47" s="491" t="str">
        <f t="shared" si="2"/>
        <v/>
      </c>
      <c r="H47" s="491" t="str">
        <f t="shared" si="3"/>
        <v/>
      </c>
      <c r="I47" s="491" t="str">
        <f>IF(G47&lt;&gt;"",G47*VLOOKUP(F47,'Group Information'!$A$19:$B$25,2,0),"")</f>
        <v/>
      </c>
      <c r="J47" s="491" t="str">
        <f>IF(H47&lt;&gt;"",H47*VLOOKUP(F47,'Group Information'!$A$19:$B$25,2,0),"")</f>
        <v/>
      </c>
      <c r="K47" s="241"/>
      <c r="L47" s="242"/>
      <c r="M47" s="243"/>
      <c r="N47" s="237"/>
      <c r="Q47" s="156"/>
      <c r="S47" s="153"/>
      <c r="T47" s="155"/>
    </row>
    <row r="48" spans="1:20" x14ac:dyDescent="0.35">
      <c r="A48" s="237"/>
      <c r="B48" s="237"/>
      <c r="C48" s="238"/>
      <c r="D48" s="239"/>
      <c r="E48" s="239"/>
      <c r="F48" s="240"/>
      <c r="G48" s="491" t="str">
        <f t="shared" si="2"/>
        <v/>
      </c>
      <c r="H48" s="491" t="str">
        <f t="shared" si="3"/>
        <v/>
      </c>
      <c r="I48" s="491" t="str">
        <f>IF(G48&lt;&gt;"",G48*VLOOKUP(F48,'Group Information'!$A$19:$B$25,2,0),"")</f>
        <v/>
      </c>
      <c r="J48" s="491" t="str">
        <f>IF(H48&lt;&gt;"",H48*VLOOKUP(F48,'Group Information'!$A$19:$B$25,2,0),"")</f>
        <v/>
      </c>
      <c r="K48" s="241"/>
      <c r="L48" s="242"/>
      <c r="M48" s="243"/>
      <c r="N48" s="237"/>
      <c r="Q48" s="156"/>
      <c r="S48" s="153"/>
      <c r="T48" s="155"/>
    </row>
    <row r="49" spans="1:20" x14ac:dyDescent="0.35">
      <c r="A49" s="237"/>
      <c r="B49" s="237"/>
      <c r="C49" s="238"/>
      <c r="D49" s="239"/>
      <c r="E49" s="239"/>
      <c r="F49" s="240"/>
      <c r="G49" s="491" t="str">
        <f t="shared" si="2"/>
        <v/>
      </c>
      <c r="H49" s="491" t="str">
        <f t="shared" si="3"/>
        <v/>
      </c>
      <c r="I49" s="491" t="str">
        <f>IF(G49&lt;&gt;"",G49*VLOOKUP(F49,'Group Information'!$A$19:$B$25,2,0),"")</f>
        <v/>
      </c>
      <c r="J49" s="491" t="str">
        <f>IF(H49&lt;&gt;"",H49*VLOOKUP(F49,'Group Information'!$A$19:$B$25,2,0),"")</f>
        <v/>
      </c>
      <c r="K49" s="241"/>
      <c r="L49" s="242"/>
      <c r="M49" s="243"/>
      <c r="N49" s="237"/>
      <c r="Q49" s="156"/>
      <c r="S49" s="153"/>
      <c r="T49" s="155"/>
    </row>
    <row r="50" spans="1:20" x14ac:dyDescent="0.35">
      <c r="A50" s="237"/>
      <c r="B50" s="237"/>
      <c r="C50" s="238"/>
      <c r="D50" s="239"/>
      <c r="E50" s="239"/>
      <c r="F50" s="240"/>
      <c r="G50" s="491" t="str">
        <f t="shared" si="2"/>
        <v/>
      </c>
      <c r="H50" s="491" t="str">
        <f t="shared" si="3"/>
        <v/>
      </c>
      <c r="I50" s="491" t="str">
        <f>IF(G50&lt;&gt;"",G50*VLOOKUP(F50,'Group Information'!$A$19:$B$25,2,0),"")</f>
        <v/>
      </c>
      <c r="J50" s="491" t="str">
        <f>IF(H50&lt;&gt;"",H50*VLOOKUP(F50,'Group Information'!$A$19:$B$25,2,0),"")</f>
        <v/>
      </c>
      <c r="K50" s="241"/>
      <c r="L50" s="242"/>
      <c r="M50" s="243"/>
      <c r="N50" s="237"/>
      <c r="Q50" s="156"/>
      <c r="S50" s="153"/>
      <c r="T50" s="155"/>
    </row>
    <row r="51" spans="1:20" x14ac:dyDescent="0.35">
      <c r="A51" s="237"/>
      <c r="B51" s="237"/>
      <c r="C51" s="238"/>
      <c r="D51" s="239"/>
      <c r="E51" s="239"/>
      <c r="F51" s="240"/>
      <c r="G51" s="491" t="str">
        <f t="shared" si="2"/>
        <v/>
      </c>
      <c r="H51" s="491" t="str">
        <f t="shared" si="3"/>
        <v/>
      </c>
      <c r="I51" s="491" t="str">
        <f>IF(G51&lt;&gt;"",G51*VLOOKUP(F51,'Group Information'!$A$19:$B$25,2,0),"")</f>
        <v/>
      </c>
      <c r="J51" s="491" t="str">
        <f>IF(H51&lt;&gt;"",H51*VLOOKUP(F51,'Group Information'!$A$19:$B$25,2,0),"")</f>
        <v/>
      </c>
      <c r="K51" s="241"/>
      <c r="L51" s="242"/>
      <c r="M51" s="243"/>
      <c r="N51" s="237"/>
      <c r="Q51" s="156"/>
      <c r="S51" s="153"/>
      <c r="T51" s="155"/>
    </row>
    <row r="52" spans="1:20" x14ac:dyDescent="0.35">
      <c r="A52" s="237"/>
      <c r="B52" s="237"/>
      <c r="C52" s="238"/>
      <c r="D52" s="239"/>
      <c r="E52" s="239"/>
      <c r="F52" s="240"/>
      <c r="G52" s="491" t="str">
        <f t="shared" si="2"/>
        <v/>
      </c>
      <c r="H52" s="491" t="str">
        <f t="shared" si="3"/>
        <v/>
      </c>
      <c r="I52" s="491" t="str">
        <f>IF(G52&lt;&gt;"",G52*VLOOKUP(F52,'Group Information'!$A$19:$B$25,2,0),"")</f>
        <v/>
      </c>
      <c r="J52" s="491" t="str">
        <f>IF(H52&lt;&gt;"",H52*VLOOKUP(F52,'Group Information'!$A$19:$B$25,2,0),"")</f>
        <v/>
      </c>
      <c r="K52" s="241"/>
      <c r="L52" s="242"/>
      <c r="M52" s="243"/>
      <c r="N52" s="237"/>
      <c r="Q52" s="156"/>
      <c r="S52" s="153"/>
      <c r="T52" s="155"/>
    </row>
    <row r="53" spans="1:20" x14ac:dyDescent="0.35">
      <c r="A53" s="237"/>
      <c r="B53" s="237"/>
      <c r="C53" s="238"/>
      <c r="D53" s="239"/>
      <c r="E53" s="239"/>
      <c r="F53" s="240"/>
      <c r="G53" s="491" t="str">
        <f t="shared" si="2"/>
        <v/>
      </c>
      <c r="H53" s="491" t="str">
        <f t="shared" si="3"/>
        <v/>
      </c>
      <c r="I53" s="491" t="str">
        <f>IF(G53&lt;&gt;"",G53*VLOOKUP(F53,'Group Information'!$A$19:$B$25,2,0),"")</f>
        <v/>
      </c>
      <c r="J53" s="491" t="str">
        <f>IF(H53&lt;&gt;"",H53*VLOOKUP(F53,'Group Information'!$A$19:$B$25,2,0),"")</f>
        <v/>
      </c>
      <c r="K53" s="241"/>
      <c r="L53" s="242"/>
      <c r="M53" s="243"/>
      <c r="N53" s="237"/>
      <c r="Q53" s="156"/>
      <c r="S53" s="153"/>
      <c r="T53" s="155"/>
    </row>
    <row r="54" spans="1:20" x14ac:dyDescent="0.35">
      <c r="A54" s="237"/>
      <c r="B54" s="237"/>
      <c r="C54" s="238"/>
      <c r="D54" s="239"/>
      <c r="E54" s="239"/>
      <c r="F54" s="240"/>
      <c r="G54" s="491" t="str">
        <f t="shared" si="2"/>
        <v/>
      </c>
      <c r="H54" s="491" t="str">
        <f t="shared" si="3"/>
        <v/>
      </c>
      <c r="I54" s="491" t="str">
        <f>IF(G54&lt;&gt;"",G54*VLOOKUP(F54,'Group Information'!$A$19:$B$25,2,0),"")</f>
        <v/>
      </c>
      <c r="J54" s="491" t="str">
        <f>IF(H54&lt;&gt;"",H54*VLOOKUP(F54,'Group Information'!$A$19:$B$25,2,0),"")</f>
        <v/>
      </c>
      <c r="K54" s="241"/>
      <c r="L54" s="242"/>
      <c r="M54" s="243"/>
      <c r="N54" s="237"/>
      <c r="Q54" s="156"/>
      <c r="S54" s="153"/>
      <c r="T54" s="155"/>
    </row>
    <row r="55" spans="1:20" x14ac:dyDescent="0.35">
      <c r="A55" s="237"/>
      <c r="B55" s="237"/>
      <c r="C55" s="238"/>
      <c r="D55" s="239"/>
      <c r="E55" s="239"/>
      <c r="F55" s="240"/>
      <c r="G55" s="491" t="str">
        <f t="shared" si="2"/>
        <v/>
      </c>
      <c r="H55" s="491" t="str">
        <f t="shared" si="3"/>
        <v/>
      </c>
      <c r="I55" s="491" t="str">
        <f>IF(G55&lt;&gt;"",G55*VLOOKUP(F55,'Group Information'!$A$19:$B$25,2,0),"")</f>
        <v/>
      </c>
      <c r="J55" s="491" t="str">
        <f>IF(H55&lt;&gt;"",H55*VLOOKUP(F55,'Group Information'!$A$19:$B$25,2,0),"")</f>
        <v/>
      </c>
      <c r="K55" s="241"/>
      <c r="L55" s="242"/>
      <c r="M55" s="243"/>
      <c r="N55" s="237"/>
      <c r="Q55" s="156"/>
      <c r="S55" s="153"/>
      <c r="T55" s="155"/>
    </row>
    <row r="56" spans="1:20" x14ac:dyDescent="0.35">
      <c r="A56" s="237"/>
      <c r="B56" s="237"/>
      <c r="C56" s="238"/>
      <c r="D56" s="239"/>
      <c r="E56" s="239"/>
      <c r="F56" s="240"/>
      <c r="G56" s="491" t="str">
        <f t="shared" si="2"/>
        <v/>
      </c>
      <c r="H56" s="491" t="str">
        <f t="shared" si="3"/>
        <v/>
      </c>
      <c r="I56" s="491" t="str">
        <f>IF(G56&lt;&gt;"",G56*VLOOKUP(F56,'Group Information'!$A$19:$B$25,2,0),"")</f>
        <v/>
      </c>
      <c r="J56" s="491" t="str">
        <f>IF(H56&lt;&gt;"",H56*VLOOKUP(F56,'Group Information'!$A$19:$B$25,2,0),"")</f>
        <v/>
      </c>
      <c r="K56" s="241"/>
      <c r="L56" s="242"/>
      <c r="M56" s="243"/>
      <c r="N56" s="237"/>
      <c r="Q56" s="156"/>
      <c r="S56" s="153"/>
      <c r="T56" s="155"/>
    </row>
    <row r="57" spans="1:20" x14ac:dyDescent="0.35">
      <c r="A57" s="237"/>
      <c r="B57" s="237"/>
      <c r="C57" s="238"/>
      <c r="D57" s="239"/>
      <c r="E57" s="239"/>
      <c r="F57" s="240"/>
      <c r="G57" s="491" t="str">
        <f t="shared" si="2"/>
        <v/>
      </c>
      <c r="H57" s="491" t="str">
        <f t="shared" si="3"/>
        <v/>
      </c>
      <c r="I57" s="491" t="str">
        <f>IF(G57&lt;&gt;"",G57*VLOOKUP(F57,'Group Information'!$A$19:$B$25,2,0),"")</f>
        <v/>
      </c>
      <c r="J57" s="491" t="str">
        <f>IF(H57&lt;&gt;"",H57*VLOOKUP(F57,'Group Information'!$A$19:$B$25,2,0),"")</f>
        <v/>
      </c>
      <c r="K57" s="241"/>
      <c r="L57" s="242"/>
      <c r="M57" s="243"/>
      <c r="N57" s="237"/>
      <c r="Q57" s="156"/>
      <c r="S57" s="153"/>
      <c r="T57" s="155"/>
    </row>
    <row r="58" spans="1:20" x14ac:dyDescent="0.35">
      <c r="A58" s="237"/>
      <c r="B58" s="237"/>
      <c r="C58" s="238"/>
      <c r="D58" s="239"/>
      <c r="E58" s="239"/>
      <c r="F58" s="240"/>
      <c r="G58" s="491" t="str">
        <f t="shared" si="2"/>
        <v/>
      </c>
      <c r="H58" s="491" t="str">
        <f t="shared" si="3"/>
        <v/>
      </c>
      <c r="I58" s="491" t="str">
        <f>IF(G58&lt;&gt;"",G58*VLOOKUP(F58,'Group Information'!$A$19:$B$25,2,0),"")</f>
        <v/>
      </c>
      <c r="J58" s="491" t="str">
        <f>IF(H58&lt;&gt;"",H58*VLOOKUP(F58,'Group Information'!$A$19:$B$25,2,0),"")</f>
        <v/>
      </c>
      <c r="K58" s="241"/>
      <c r="L58" s="242"/>
      <c r="M58" s="243"/>
      <c r="N58" s="237"/>
      <c r="Q58" s="156"/>
      <c r="S58" s="153"/>
      <c r="T58" s="155"/>
    </row>
    <row r="59" spans="1:20" x14ac:dyDescent="0.35">
      <c r="A59" s="237"/>
      <c r="B59" s="237"/>
      <c r="C59" s="238"/>
      <c r="D59" s="239"/>
      <c r="E59" s="239"/>
      <c r="F59" s="240"/>
      <c r="G59" s="491" t="str">
        <f t="shared" si="2"/>
        <v/>
      </c>
      <c r="H59" s="491" t="str">
        <f t="shared" si="3"/>
        <v/>
      </c>
      <c r="I59" s="491" t="str">
        <f>IF(G59&lt;&gt;"",G59*VLOOKUP(F59,'Group Information'!$A$19:$B$25,2,0),"")</f>
        <v/>
      </c>
      <c r="J59" s="491" t="str">
        <f>IF(H59&lt;&gt;"",H59*VLOOKUP(F59,'Group Information'!$A$19:$B$25,2,0),"")</f>
        <v/>
      </c>
      <c r="K59" s="241"/>
      <c r="L59" s="242"/>
      <c r="M59" s="243"/>
      <c r="N59" s="237"/>
      <c r="Q59" s="156"/>
      <c r="S59" s="153"/>
      <c r="T59" s="155"/>
    </row>
    <row r="60" spans="1:20" x14ac:dyDescent="0.35">
      <c r="A60" s="237"/>
      <c r="B60" s="237"/>
      <c r="C60" s="238"/>
      <c r="D60" s="239"/>
      <c r="E60" s="239"/>
      <c r="F60" s="240"/>
      <c r="G60" s="491" t="str">
        <f t="shared" si="2"/>
        <v/>
      </c>
      <c r="H60" s="491" t="str">
        <f t="shared" si="3"/>
        <v/>
      </c>
      <c r="I60" s="491" t="str">
        <f>IF(G60&lt;&gt;"",G60*VLOOKUP(F60,'Group Information'!$A$19:$B$25,2,0),"")</f>
        <v/>
      </c>
      <c r="J60" s="491" t="str">
        <f>IF(H60&lt;&gt;"",H60*VLOOKUP(F60,'Group Information'!$A$19:$B$25,2,0),"")</f>
        <v/>
      </c>
      <c r="K60" s="241"/>
      <c r="L60" s="242"/>
      <c r="M60" s="243"/>
      <c r="N60" s="237"/>
      <c r="Q60" s="156"/>
      <c r="S60" s="153"/>
      <c r="T60" s="155"/>
    </row>
    <row r="61" spans="1:20" x14ac:dyDescent="0.35">
      <c r="A61" s="237"/>
      <c r="B61" s="237"/>
      <c r="C61" s="238"/>
      <c r="D61" s="239"/>
      <c r="E61" s="239"/>
      <c r="F61" s="240"/>
      <c r="G61" s="491" t="str">
        <f t="shared" si="2"/>
        <v/>
      </c>
      <c r="H61" s="491" t="str">
        <f t="shared" si="3"/>
        <v/>
      </c>
      <c r="I61" s="491" t="str">
        <f>IF(G61&lt;&gt;"",G61*VLOOKUP(F61,'Group Information'!$A$19:$B$25,2,0),"")</f>
        <v/>
      </c>
      <c r="J61" s="491" t="str">
        <f>IF(H61&lt;&gt;"",H61*VLOOKUP(F61,'Group Information'!$A$19:$B$25,2,0),"")</f>
        <v/>
      </c>
      <c r="K61" s="241"/>
      <c r="L61" s="242"/>
      <c r="M61" s="243"/>
      <c r="N61" s="237"/>
      <c r="Q61" s="156"/>
      <c r="S61" s="153"/>
      <c r="T61" s="155"/>
    </row>
    <row r="62" spans="1:20" x14ac:dyDescent="0.35">
      <c r="A62" s="237"/>
      <c r="B62" s="237"/>
      <c r="C62" s="238"/>
      <c r="D62" s="239"/>
      <c r="E62" s="239"/>
      <c r="F62" s="240"/>
      <c r="G62" s="491" t="str">
        <f t="shared" si="2"/>
        <v/>
      </c>
      <c r="H62" s="491" t="str">
        <f t="shared" si="3"/>
        <v/>
      </c>
      <c r="I62" s="491" t="str">
        <f>IF(G62&lt;&gt;"",G62*VLOOKUP(F62,'Group Information'!$A$19:$B$25,2,0),"")</f>
        <v/>
      </c>
      <c r="J62" s="491" t="str">
        <f>IF(H62&lt;&gt;"",H62*VLOOKUP(F62,'Group Information'!$A$19:$B$25,2,0),"")</f>
        <v/>
      </c>
      <c r="K62" s="241"/>
      <c r="L62" s="242"/>
      <c r="M62" s="243"/>
      <c r="N62" s="237"/>
      <c r="Q62" s="156"/>
      <c r="S62" s="153"/>
      <c r="T62" s="155"/>
    </row>
    <row r="63" spans="1:20" x14ac:dyDescent="0.35">
      <c r="A63" s="237"/>
      <c r="B63" s="237"/>
      <c r="C63" s="238"/>
      <c r="D63" s="239"/>
      <c r="E63" s="239"/>
      <c r="F63" s="240"/>
      <c r="G63" s="491" t="str">
        <f t="shared" si="2"/>
        <v/>
      </c>
      <c r="H63" s="491" t="str">
        <f t="shared" si="3"/>
        <v/>
      </c>
      <c r="I63" s="491" t="str">
        <f>IF(G63&lt;&gt;"",G63*VLOOKUP(F63,'Group Information'!$A$19:$B$25,2,0),"")</f>
        <v/>
      </c>
      <c r="J63" s="491" t="str">
        <f>IF(H63&lt;&gt;"",H63*VLOOKUP(F63,'Group Information'!$A$19:$B$25,2,0),"")</f>
        <v/>
      </c>
      <c r="K63" s="241"/>
      <c r="L63" s="242"/>
      <c r="M63" s="243"/>
      <c r="N63" s="237"/>
      <c r="Q63" s="156"/>
      <c r="S63" s="153"/>
      <c r="T63" s="155"/>
    </row>
    <row r="64" spans="1:20" x14ac:dyDescent="0.35">
      <c r="A64" s="237"/>
      <c r="B64" s="237"/>
      <c r="C64" s="238"/>
      <c r="D64" s="239"/>
      <c r="E64" s="239"/>
      <c r="F64" s="240"/>
      <c r="G64" s="491" t="str">
        <f t="shared" si="2"/>
        <v/>
      </c>
      <c r="H64" s="491" t="str">
        <f t="shared" si="3"/>
        <v/>
      </c>
      <c r="I64" s="491" t="str">
        <f>IF(G64&lt;&gt;"",G64*VLOOKUP(F64,'Group Information'!$A$19:$B$25,2,0),"")</f>
        <v/>
      </c>
      <c r="J64" s="491" t="str">
        <f>IF(H64&lt;&gt;"",H64*VLOOKUP(F64,'Group Information'!$A$19:$B$25,2,0),"")</f>
        <v/>
      </c>
      <c r="K64" s="241"/>
      <c r="L64" s="242"/>
      <c r="M64" s="243"/>
      <c r="N64" s="237"/>
      <c r="Q64" s="156"/>
      <c r="S64" s="153"/>
      <c r="T64" s="155"/>
    </row>
    <row r="65" spans="1:20" x14ac:dyDescent="0.35">
      <c r="A65" s="237"/>
      <c r="B65" s="237"/>
      <c r="C65" s="238"/>
      <c r="D65" s="239"/>
      <c r="E65" s="239"/>
      <c r="F65" s="240"/>
      <c r="G65" s="491" t="str">
        <f t="shared" si="2"/>
        <v/>
      </c>
      <c r="H65" s="491" t="str">
        <f t="shared" si="3"/>
        <v/>
      </c>
      <c r="I65" s="491" t="str">
        <f>IF(G65&lt;&gt;"",G65*VLOOKUP(F65,'Group Information'!$A$19:$B$25,2,0),"")</f>
        <v/>
      </c>
      <c r="J65" s="491" t="str">
        <f>IF(H65&lt;&gt;"",H65*VLOOKUP(F65,'Group Information'!$A$19:$B$25,2,0),"")</f>
        <v/>
      </c>
      <c r="K65" s="241"/>
      <c r="L65" s="242"/>
      <c r="M65" s="243"/>
      <c r="N65" s="237"/>
      <c r="Q65" s="156"/>
      <c r="S65" s="153"/>
      <c r="T65" s="155"/>
    </row>
    <row r="66" spans="1:20" x14ac:dyDescent="0.35">
      <c r="A66" s="237"/>
      <c r="B66" s="237"/>
      <c r="C66" s="238"/>
      <c r="D66" s="239"/>
      <c r="E66" s="239"/>
      <c r="F66" s="240"/>
      <c r="G66" s="491" t="str">
        <f t="shared" si="2"/>
        <v/>
      </c>
      <c r="H66" s="491" t="str">
        <f t="shared" si="3"/>
        <v/>
      </c>
      <c r="I66" s="491" t="str">
        <f>IF(G66&lt;&gt;"",G66*VLOOKUP(F66,'Group Information'!$A$19:$B$25,2,0),"")</f>
        <v/>
      </c>
      <c r="J66" s="491" t="str">
        <f>IF(H66&lt;&gt;"",H66*VLOOKUP(F66,'Group Information'!$A$19:$B$25,2,0),"")</f>
        <v/>
      </c>
      <c r="K66" s="241"/>
      <c r="L66" s="242"/>
      <c r="M66" s="243"/>
      <c r="N66" s="237"/>
      <c r="Q66" s="156"/>
      <c r="S66" s="153"/>
      <c r="T66" s="155"/>
    </row>
    <row r="67" spans="1:20" x14ac:dyDescent="0.35">
      <c r="A67" s="237"/>
      <c r="B67" s="237"/>
      <c r="C67" s="238"/>
      <c r="D67" s="239"/>
      <c r="E67" s="239"/>
      <c r="F67" s="240"/>
      <c r="G67" s="491" t="str">
        <f t="shared" si="2"/>
        <v/>
      </c>
      <c r="H67" s="491" t="str">
        <f t="shared" si="3"/>
        <v/>
      </c>
      <c r="I67" s="491" t="str">
        <f>IF(G67&lt;&gt;"",G67*VLOOKUP(F67,'Group Information'!$A$19:$B$25,2,0),"")</f>
        <v/>
      </c>
      <c r="J67" s="491" t="str">
        <f>IF(H67&lt;&gt;"",H67*VLOOKUP(F67,'Group Information'!$A$19:$B$25,2,0),"")</f>
        <v/>
      </c>
      <c r="K67" s="241"/>
      <c r="L67" s="242"/>
      <c r="M67" s="243"/>
      <c r="N67" s="237"/>
      <c r="Q67" s="156"/>
      <c r="S67" s="153"/>
      <c r="T67" s="155"/>
    </row>
    <row r="68" spans="1:20" x14ac:dyDescent="0.35">
      <c r="A68" s="237"/>
      <c r="B68" s="237"/>
      <c r="C68" s="238"/>
      <c r="D68" s="239"/>
      <c r="E68" s="239"/>
      <c r="F68" s="240"/>
      <c r="G68" s="491" t="str">
        <f t="shared" si="2"/>
        <v/>
      </c>
      <c r="H68" s="491" t="str">
        <f t="shared" si="3"/>
        <v/>
      </c>
      <c r="I68" s="491" t="str">
        <f>IF(G68&lt;&gt;"",G68*VLOOKUP(F68,'Group Information'!$A$19:$B$25,2,0),"")</f>
        <v/>
      </c>
      <c r="J68" s="491" t="str">
        <f>IF(H68&lt;&gt;"",H68*VLOOKUP(F68,'Group Information'!$A$19:$B$25,2,0),"")</f>
        <v/>
      </c>
      <c r="K68" s="241"/>
      <c r="L68" s="242"/>
      <c r="M68" s="243"/>
      <c r="N68" s="237"/>
      <c r="Q68" s="156"/>
      <c r="S68" s="153"/>
      <c r="T68" s="155"/>
    </row>
    <row r="69" spans="1:20" x14ac:dyDescent="0.35">
      <c r="A69" s="237"/>
      <c r="B69" s="237"/>
      <c r="C69" s="238"/>
      <c r="D69" s="239"/>
      <c r="E69" s="239"/>
      <c r="F69" s="240"/>
      <c r="G69" s="491" t="str">
        <f t="shared" si="2"/>
        <v/>
      </c>
      <c r="H69" s="491" t="str">
        <f t="shared" si="3"/>
        <v/>
      </c>
      <c r="I69" s="491" t="str">
        <f>IF(G69&lt;&gt;"",G69*VLOOKUP(F69,'Group Information'!$A$19:$B$25,2,0),"")</f>
        <v/>
      </c>
      <c r="J69" s="491" t="str">
        <f>IF(H69&lt;&gt;"",H69*VLOOKUP(F69,'Group Information'!$A$19:$B$25,2,0),"")</f>
        <v/>
      </c>
      <c r="K69" s="241"/>
      <c r="L69" s="242"/>
      <c r="M69" s="243"/>
      <c r="N69" s="237"/>
      <c r="Q69" s="156"/>
      <c r="S69" s="153"/>
      <c r="T69" s="155"/>
    </row>
    <row r="70" spans="1:20" x14ac:dyDescent="0.35">
      <c r="A70" s="237"/>
      <c r="B70" s="237"/>
      <c r="C70" s="238"/>
      <c r="D70" s="239"/>
      <c r="E70" s="239"/>
      <c r="F70" s="240"/>
      <c r="G70" s="491" t="str">
        <f t="shared" si="2"/>
        <v/>
      </c>
      <c r="H70" s="491" t="str">
        <f t="shared" si="3"/>
        <v/>
      </c>
      <c r="I70" s="491" t="str">
        <f>IF(G70&lt;&gt;"",G70*VLOOKUP(F70,'Group Information'!$A$19:$B$25,2,0),"")</f>
        <v/>
      </c>
      <c r="J70" s="491" t="str">
        <f>IF(H70&lt;&gt;"",H70*VLOOKUP(F70,'Group Information'!$A$19:$B$25,2,0),"")</f>
        <v/>
      </c>
      <c r="K70" s="241"/>
      <c r="L70" s="242"/>
      <c r="M70" s="243"/>
      <c r="N70" s="237"/>
      <c r="Q70" s="156"/>
      <c r="S70" s="153"/>
      <c r="T70" s="155"/>
    </row>
    <row r="71" spans="1:20" x14ac:dyDescent="0.35">
      <c r="A71" s="237"/>
      <c r="B71" s="237"/>
      <c r="C71" s="238"/>
      <c r="D71" s="239"/>
      <c r="E71" s="239"/>
      <c r="F71" s="240"/>
      <c r="G71" s="491" t="str">
        <f t="shared" si="2"/>
        <v/>
      </c>
      <c r="H71" s="491" t="str">
        <f t="shared" si="3"/>
        <v/>
      </c>
      <c r="I71" s="491" t="str">
        <f>IF(G71&lt;&gt;"",G71*VLOOKUP(F71,'Group Information'!$A$19:$B$25,2,0),"")</f>
        <v/>
      </c>
      <c r="J71" s="491" t="str">
        <f>IF(H71&lt;&gt;"",H71*VLOOKUP(F71,'Group Information'!$A$19:$B$25,2,0),"")</f>
        <v/>
      </c>
      <c r="K71" s="241"/>
      <c r="L71" s="242"/>
      <c r="M71" s="243"/>
      <c r="N71" s="237"/>
      <c r="Q71" s="156"/>
      <c r="S71" s="153"/>
      <c r="T71" s="155"/>
    </row>
    <row r="72" spans="1:20" x14ac:dyDescent="0.35">
      <c r="A72" s="237"/>
      <c r="B72" s="237"/>
      <c r="C72" s="238"/>
      <c r="D72" s="239"/>
      <c r="E72" s="239"/>
      <c r="F72" s="240"/>
      <c r="G72" s="491" t="str">
        <f t="shared" si="2"/>
        <v/>
      </c>
      <c r="H72" s="491" t="str">
        <f t="shared" si="3"/>
        <v/>
      </c>
      <c r="I72" s="491" t="str">
        <f>IF(G72&lt;&gt;"",G72*VLOOKUP(F72,'Group Information'!$A$19:$B$25,2,0),"")</f>
        <v/>
      </c>
      <c r="J72" s="491" t="str">
        <f>IF(H72&lt;&gt;"",H72*VLOOKUP(F72,'Group Information'!$A$19:$B$25,2,0),"")</f>
        <v/>
      </c>
      <c r="K72" s="241"/>
      <c r="L72" s="242"/>
      <c r="M72" s="243"/>
      <c r="N72" s="237"/>
      <c r="Q72" s="156"/>
      <c r="S72" s="153"/>
      <c r="T72" s="155"/>
    </row>
    <row r="73" spans="1:20" x14ac:dyDescent="0.35">
      <c r="A73" s="237"/>
      <c r="B73" s="237"/>
      <c r="C73" s="238"/>
      <c r="D73" s="239"/>
      <c r="E73" s="239"/>
      <c r="F73" s="240"/>
      <c r="G73" s="491" t="str">
        <f t="shared" si="2"/>
        <v/>
      </c>
      <c r="H73" s="491" t="str">
        <f t="shared" si="3"/>
        <v/>
      </c>
      <c r="I73" s="491" t="str">
        <f>IF(G73&lt;&gt;"",G73*VLOOKUP(F73,'Group Information'!$A$19:$B$25,2,0),"")</f>
        <v/>
      </c>
      <c r="J73" s="491" t="str">
        <f>IF(H73&lt;&gt;"",H73*VLOOKUP(F73,'Group Information'!$A$19:$B$25,2,0),"")</f>
        <v/>
      </c>
      <c r="K73" s="241"/>
      <c r="L73" s="242"/>
      <c r="M73" s="243"/>
      <c r="N73" s="237"/>
      <c r="Q73" s="156"/>
      <c r="S73" s="153"/>
      <c r="T73" s="155"/>
    </row>
    <row r="74" spans="1:20" x14ac:dyDescent="0.35">
      <c r="A74" s="237"/>
      <c r="B74" s="237"/>
      <c r="C74" s="238"/>
      <c r="D74" s="239"/>
      <c r="E74" s="239"/>
      <c r="F74" s="240"/>
      <c r="G74" s="491" t="str">
        <f t="shared" si="2"/>
        <v/>
      </c>
      <c r="H74" s="491" t="str">
        <f t="shared" si="3"/>
        <v/>
      </c>
      <c r="I74" s="491" t="str">
        <f>IF(G74&lt;&gt;"",G74*VLOOKUP(F74,'Group Information'!$A$19:$B$25,2,0),"")</f>
        <v/>
      </c>
      <c r="J74" s="491" t="str">
        <f>IF(H74&lt;&gt;"",H74*VLOOKUP(F74,'Group Information'!$A$19:$B$25,2,0),"")</f>
        <v/>
      </c>
      <c r="K74" s="241"/>
      <c r="L74" s="242"/>
      <c r="M74" s="243"/>
      <c r="N74" s="237"/>
      <c r="Q74" s="156"/>
      <c r="S74" s="153"/>
      <c r="T74" s="155"/>
    </row>
    <row r="75" spans="1:20" x14ac:dyDescent="0.35">
      <c r="A75" s="237"/>
      <c r="B75" s="237"/>
      <c r="C75" s="238"/>
      <c r="D75" s="239"/>
      <c r="E75" s="239"/>
      <c r="F75" s="240"/>
      <c r="G75" s="491" t="str">
        <f t="shared" si="2"/>
        <v/>
      </c>
      <c r="H75" s="491" t="str">
        <f t="shared" si="3"/>
        <v/>
      </c>
      <c r="I75" s="491" t="str">
        <f>IF(G75&lt;&gt;"",G75*VLOOKUP(F75,'Group Information'!$A$19:$B$25,2,0),"")</f>
        <v/>
      </c>
      <c r="J75" s="491" t="str">
        <f>IF(H75&lt;&gt;"",H75*VLOOKUP(F75,'Group Information'!$A$19:$B$25,2,0),"")</f>
        <v/>
      </c>
      <c r="K75" s="241"/>
      <c r="L75" s="242"/>
      <c r="M75" s="243"/>
      <c r="N75" s="237"/>
      <c r="Q75" s="156"/>
      <c r="S75" s="153"/>
      <c r="T75" s="155"/>
    </row>
    <row r="76" spans="1:20" x14ac:dyDescent="0.35">
      <c r="A76" s="237"/>
      <c r="B76" s="237"/>
      <c r="C76" s="238"/>
      <c r="D76" s="239"/>
      <c r="E76" s="239"/>
      <c r="F76" s="240"/>
      <c r="G76" s="491" t="str">
        <f t="shared" si="2"/>
        <v/>
      </c>
      <c r="H76" s="491" t="str">
        <f t="shared" si="3"/>
        <v/>
      </c>
      <c r="I76" s="491" t="str">
        <f>IF(G76&lt;&gt;"",G76*VLOOKUP(F76,'Group Information'!$A$19:$B$25,2,0),"")</f>
        <v/>
      </c>
      <c r="J76" s="491" t="str">
        <f>IF(H76&lt;&gt;"",H76*VLOOKUP(F76,'Group Information'!$A$19:$B$25,2,0),"")</f>
        <v/>
      </c>
      <c r="K76" s="241"/>
      <c r="L76" s="242"/>
      <c r="M76" s="243"/>
      <c r="N76" s="237"/>
      <c r="Q76" s="156"/>
      <c r="S76" s="153"/>
      <c r="T76" s="155"/>
    </row>
    <row r="77" spans="1:20" x14ac:dyDescent="0.35">
      <c r="A77" s="237"/>
      <c r="B77" s="237"/>
      <c r="C77" s="238"/>
      <c r="D77" s="239"/>
      <c r="E77" s="239"/>
      <c r="F77" s="240"/>
      <c r="G77" s="491" t="str">
        <f t="shared" si="2"/>
        <v/>
      </c>
      <c r="H77" s="491" t="str">
        <f t="shared" si="3"/>
        <v/>
      </c>
      <c r="I77" s="491" t="str">
        <f>IF(G77&lt;&gt;"",G77*VLOOKUP(F77,'Group Information'!$A$19:$B$25,2,0),"")</f>
        <v/>
      </c>
      <c r="J77" s="491" t="str">
        <f>IF(H77&lt;&gt;"",H77*VLOOKUP(F77,'Group Information'!$A$19:$B$25,2,0),"")</f>
        <v/>
      </c>
      <c r="K77" s="241"/>
      <c r="L77" s="242"/>
      <c r="M77" s="243"/>
      <c r="N77" s="237"/>
      <c r="Q77" s="156"/>
      <c r="S77" s="153"/>
      <c r="T77" s="155"/>
    </row>
    <row r="78" spans="1:20" x14ac:dyDescent="0.35">
      <c r="A78" s="237"/>
      <c r="B78" s="237"/>
      <c r="C78" s="238"/>
      <c r="D78" s="239"/>
      <c r="E78" s="239"/>
      <c r="F78" s="240"/>
      <c r="G78" s="491" t="str">
        <f t="shared" si="2"/>
        <v/>
      </c>
      <c r="H78" s="491" t="str">
        <f t="shared" si="3"/>
        <v/>
      </c>
      <c r="I78" s="491" t="str">
        <f>IF(G78&lt;&gt;"",G78*VLOOKUP(F78,'Group Information'!$A$19:$B$25,2,0),"")</f>
        <v/>
      </c>
      <c r="J78" s="491" t="str">
        <f>IF(H78&lt;&gt;"",H78*VLOOKUP(F78,'Group Information'!$A$19:$B$25,2,0),"")</f>
        <v/>
      </c>
      <c r="K78" s="241"/>
      <c r="L78" s="242"/>
      <c r="M78" s="243"/>
      <c r="N78" s="237"/>
      <c r="Q78" s="156"/>
      <c r="S78" s="153"/>
      <c r="T78" s="155"/>
    </row>
    <row r="79" spans="1:20" x14ac:dyDescent="0.35">
      <c r="A79" s="237"/>
      <c r="B79" s="237"/>
      <c r="C79" s="238"/>
      <c r="D79" s="239"/>
      <c r="E79" s="239"/>
      <c r="F79" s="240"/>
      <c r="G79" s="491" t="str">
        <f t="shared" si="2"/>
        <v/>
      </c>
      <c r="H79" s="491" t="str">
        <f t="shared" si="3"/>
        <v/>
      </c>
      <c r="I79" s="491" t="str">
        <f>IF(G79&lt;&gt;"",G79*VLOOKUP(F79,'Group Information'!$A$19:$B$25,2,0),"")</f>
        <v/>
      </c>
      <c r="J79" s="491" t="str">
        <f>IF(H79&lt;&gt;"",H79*VLOOKUP(F79,'Group Information'!$A$19:$B$25,2,0),"")</f>
        <v/>
      </c>
      <c r="K79" s="241"/>
      <c r="L79" s="242"/>
      <c r="M79" s="243"/>
      <c r="N79" s="237"/>
      <c r="Q79" s="156"/>
      <c r="S79" s="153"/>
      <c r="T79" s="155"/>
    </row>
    <row r="80" spans="1:20" x14ac:dyDescent="0.35">
      <c r="A80" s="237"/>
      <c r="B80" s="237"/>
      <c r="C80" s="238"/>
      <c r="D80" s="239"/>
      <c r="E80" s="239"/>
      <c r="F80" s="240"/>
      <c r="G80" s="491" t="str">
        <f t="shared" ref="G80:G143" si="4">IF(D80&lt;&gt;"",C80*D80,"")</f>
        <v/>
      </c>
      <c r="H80" s="491" t="str">
        <f t="shared" ref="H80:H143" si="5">IF(D80&lt;&gt;"",G80+E80,"")</f>
        <v/>
      </c>
      <c r="I80" s="491" t="str">
        <f>IF(G80&lt;&gt;"",G80*VLOOKUP(F80,'Group Information'!$A$19:$B$25,2,0),"")</f>
        <v/>
      </c>
      <c r="J80" s="491" t="str">
        <f>IF(H80&lt;&gt;"",H80*VLOOKUP(F80,'Group Information'!$A$19:$B$25,2,0),"")</f>
        <v/>
      </c>
      <c r="K80" s="241"/>
      <c r="L80" s="242"/>
      <c r="M80" s="243"/>
      <c r="N80" s="237"/>
      <c r="Q80" s="156"/>
      <c r="S80" s="153"/>
      <c r="T80" s="155"/>
    </row>
    <row r="81" spans="1:20" x14ac:dyDescent="0.35">
      <c r="A81" s="237"/>
      <c r="B81" s="237"/>
      <c r="C81" s="238"/>
      <c r="D81" s="239"/>
      <c r="E81" s="239"/>
      <c r="F81" s="240"/>
      <c r="G81" s="491" t="str">
        <f t="shared" si="4"/>
        <v/>
      </c>
      <c r="H81" s="491" t="str">
        <f t="shared" si="5"/>
        <v/>
      </c>
      <c r="I81" s="491" t="str">
        <f>IF(G81&lt;&gt;"",G81*VLOOKUP(F81,'Group Information'!$A$19:$B$25,2,0),"")</f>
        <v/>
      </c>
      <c r="J81" s="491" t="str">
        <f>IF(H81&lt;&gt;"",H81*VLOOKUP(F81,'Group Information'!$A$19:$B$25,2,0),"")</f>
        <v/>
      </c>
      <c r="K81" s="241"/>
      <c r="L81" s="242"/>
      <c r="M81" s="243"/>
      <c r="N81" s="237"/>
      <c r="Q81" s="156"/>
      <c r="S81" s="153"/>
      <c r="T81" s="155"/>
    </row>
    <row r="82" spans="1:20" x14ac:dyDescent="0.35">
      <c r="A82" s="237"/>
      <c r="B82" s="237"/>
      <c r="C82" s="238"/>
      <c r="D82" s="239"/>
      <c r="E82" s="239"/>
      <c r="F82" s="240"/>
      <c r="G82" s="491" t="str">
        <f t="shared" si="4"/>
        <v/>
      </c>
      <c r="H82" s="491" t="str">
        <f t="shared" si="5"/>
        <v/>
      </c>
      <c r="I82" s="491" t="str">
        <f>IF(G82&lt;&gt;"",G82*VLOOKUP(F82,'Group Information'!$A$19:$B$25,2,0),"")</f>
        <v/>
      </c>
      <c r="J82" s="491" t="str">
        <f>IF(H82&lt;&gt;"",H82*VLOOKUP(F82,'Group Information'!$A$19:$B$25,2,0),"")</f>
        <v/>
      </c>
      <c r="K82" s="241"/>
      <c r="L82" s="242"/>
      <c r="M82" s="243"/>
      <c r="N82" s="237"/>
      <c r="Q82" s="156"/>
      <c r="S82" s="153"/>
      <c r="T82" s="155"/>
    </row>
    <row r="83" spans="1:20" x14ac:dyDescent="0.35">
      <c r="A83" s="237"/>
      <c r="B83" s="237"/>
      <c r="C83" s="238"/>
      <c r="D83" s="239"/>
      <c r="E83" s="239"/>
      <c r="F83" s="240"/>
      <c r="G83" s="491" t="str">
        <f t="shared" si="4"/>
        <v/>
      </c>
      <c r="H83" s="491" t="str">
        <f t="shared" si="5"/>
        <v/>
      </c>
      <c r="I83" s="491" t="str">
        <f>IF(G83&lt;&gt;"",G83*VLOOKUP(F83,'Group Information'!$A$19:$B$25,2,0),"")</f>
        <v/>
      </c>
      <c r="J83" s="491" t="str">
        <f>IF(H83&lt;&gt;"",H83*VLOOKUP(F83,'Group Information'!$A$19:$B$25,2,0),"")</f>
        <v/>
      </c>
      <c r="K83" s="241"/>
      <c r="L83" s="242"/>
      <c r="M83" s="243"/>
      <c r="N83" s="237"/>
      <c r="Q83" s="156"/>
      <c r="S83" s="153"/>
      <c r="T83" s="155"/>
    </row>
    <row r="84" spans="1:20" x14ac:dyDescent="0.35">
      <c r="A84" s="237"/>
      <c r="B84" s="237"/>
      <c r="C84" s="238"/>
      <c r="D84" s="239"/>
      <c r="E84" s="239"/>
      <c r="F84" s="240"/>
      <c r="G84" s="491" t="str">
        <f t="shared" si="4"/>
        <v/>
      </c>
      <c r="H84" s="491" t="str">
        <f t="shared" si="5"/>
        <v/>
      </c>
      <c r="I84" s="491" t="str">
        <f>IF(G84&lt;&gt;"",G84*VLOOKUP(F84,'Group Information'!$A$19:$B$25,2,0),"")</f>
        <v/>
      </c>
      <c r="J84" s="491" t="str">
        <f>IF(H84&lt;&gt;"",H84*VLOOKUP(F84,'Group Information'!$A$19:$B$25,2,0),"")</f>
        <v/>
      </c>
      <c r="K84" s="241"/>
      <c r="L84" s="242"/>
      <c r="M84" s="243"/>
      <c r="N84" s="237"/>
      <c r="Q84" s="156"/>
      <c r="S84" s="153"/>
      <c r="T84" s="155"/>
    </row>
    <row r="85" spans="1:20" x14ac:dyDescent="0.35">
      <c r="A85" s="237"/>
      <c r="B85" s="237"/>
      <c r="C85" s="238"/>
      <c r="D85" s="239"/>
      <c r="E85" s="239"/>
      <c r="F85" s="240"/>
      <c r="G85" s="491" t="str">
        <f t="shared" si="4"/>
        <v/>
      </c>
      <c r="H85" s="491" t="str">
        <f t="shared" si="5"/>
        <v/>
      </c>
      <c r="I85" s="491" t="str">
        <f>IF(G85&lt;&gt;"",G85*VLOOKUP(F85,'Group Information'!$A$19:$B$25,2,0),"")</f>
        <v/>
      </c>
      <c r="J85" s="491" t="str">
        <f>IF(H85&lt;&gt;"",H85*VLOOKUP(F85,'Group Information'!$A$19:$B$25,2,0),"")</f>
        <v/>
      </c>
      <c r="K85" s="241"/>
      <c r="L85" s="242"/>
      <c r="M85" s="243"/>
      <c r="N85" s="237"/>
      <c r="Q85" s="156"/>
      <c r="S85" s="153"/>
      <c r="T85" s="155"/>
    </row>
    <row r="86" spans="1:20" x14ac:dyDescent="0.35">
      <c r="A86" s="237"/>
      <c r="B86" s="237"/>
      <c r="C86" s="238"/>
      <c r="D86" s="239"/>
      <c r="E86" s="239"/>
      <c r="F86" s="240"/>
      <c r="G86" s="491" t="str">
        <f t="shared" si="4"/>
        <v/>
      </c>
      <c r="H86" s="491" t="str">
        <f t="shared" si="5"/>
        <v/>
      </c>
      <c r="I86" s="491" t="str">
        <f>IF(G86&lt;&gt;"",G86*VLOOKUP(F86,'Group Information'!$A$19:$B$25,2,0),"")</f>
        <v/>
      </c>
      <c r="J86" s="491" t="str">
        <f>IF(H86&lt;&gt;"",H86*VLOOKUP(F86,'Group Information'!$A$19:$B$25,2,0),"")</f>
        <v/>
      </c>
      <c r="K86" s="241"/>
      <c r="L86" s="242"/>
      <c r="M86" s="243"/>
      <c r="N86" s="237"/>
      <c r="Q86" s="156"/>
      <c r="S86" s="153"/>
      <c r="T86" s="155"/>
    </row>
    <row r="87" spans="1:20" x14ac:dyDescent="0.35">
      <c r="A87" s="237"/>
      <c r="B87" s="237"/>
      <c r="C87" s="238"/>
      <c r="D87" s="239"/>
      <c r="E87" s="239"/>
      <c r="F87" s="240"/>
      <c r="G87" s="491" t="str">
        <f t="shared" si="4"/>
        <v/>
      </c>
      <c r="H87" s="491" t="str">
        <f t="shared" si="5"/>
        <v/>
      </c>
      <c r="I87" s="491" t="str">
        <f>IF(G87&lt;&gt;"",G87*VLOOKUP(F87,'Group Information'!$A$19:$B$25,2,0),"")</f>
        <v/>
      </c>
      <c r="J87" s="491" t="str">
        <f>IF(H87&lt;&gt;"",H87*VLOOKUP(F87,'Group Information'!$A$19:$B$25,2,0),"")</f>
        <v/>
      </c>
      <c r="K87" s="241"/>
      <c r="L87" s="242"/>
      <c r="M87" s="243"/>
      <c r="N87" s="237"/>
      <c r="Q87" s="156"/>
      <c r="S87" s="153"/>
      <c r="T87" s="155"/>
    </row>
    <row r="88" spans="1:20" x14ac:dyDescent="0.35">
      <c r="A88" s="237"/>
      <c r="B88" s="237"/>
      <c r="C88" s="238"/>
      <c r="D88" s="239"/>
      <c r="E88" s="239"/>
      <c r="F88" s="240"/>
      <c r="G88" s="491" t="str">
        <f t="shared" si="4"/>
        <v/>
      </c>
      <c r="H88" s="491" t="str">
        <f t="shared" si="5"/>
        <v/>
      </c>
      <c r="I88" s="491" t="str">
        <f>IF(G88&lt;&gt;"",G88*VLOOKUP(F88,'Group Information'!$A$19:$B$25,2,0),"")</f>
        <v/>
      </c>
      <c r="J88" s="491" t="str">
        <f>IF(H88&lt;&gt;"",H88*VLOOKUP(F88,'Group Information'!$A$19:$B$25,2,0),"")</f>
        <v/>
      </c>
      <c r="K88" s="241"/>
      <c r="L88" s="242"/>
      <c r="M88" s="243"/>
      <c r="N88" s="237"/>
      <c r="Q88" s="156"/>
      <c r="S88" s="153"/>
      <c r="T88" s="155"/>
    </row>
    <row r="89" spans="1:20" x14ac:dyDescent="0.35">
      <c r="A89" s="237"/>
      <c r="B89" s="237"/>
      <c r="C89" s="238"/>
      <c r="D89" s="239"/>
      <c r="E89" s="239"/>
      <c r="F89" s="240"/>
      <c r="G89" s="491" t="str">
        <f t="shared" si="4"/>
        <v/>
      </c>
      <c r="H89" s="491" t="str">
        <f t="shared" si="5"/>
        <v/>
      </c>
      <c r="I89" s="491" t="str">
        <f>IF(G89&lt;&gt;"",G89*VLOOKUP(F89,'Group Information'!$A$19:$B$25,2,0),"")</f>
        <v/>
      </c>
      <c r="J89" s="491" t="str">
        <f>IF(H89&lt;&gt;"",H89*VLOOKUP(F89,'Group Information'!$A$19:$B$25,2,0),"")</f>
        <v/>
      </c>
      <c r="K89" s="241"/>
      <c r="L89" s="242"/>
      <c r="M89" s="243"/>
      <c r="N89" s="237"/>
      <c r="Q89" s="156"/>
      <c r="S89" s="153"/>
      <c r="T89" s="155"/>
    </row>
    <row r="90" spans="1:20" x14ac:dyDescent="0.35">
      <c r="A90" s="237"/>
      <c r="B90" s="237"/>
      <c r="C90" s="238"/>
      <c r="D90" s="239"/>
      <c r="E90" s="239"/>
      <c r="F90" s="240"/>
      <c r="G90" s="491" t="str">
        <f t="shared" si="4"/>
        <v/>
      </c>
      <c r="H90" s="491" t="str">
        <f t="shared" si="5"/>
        <v/>
      </c>
      <c r="I90" s="491" t="str">
        <f>IF(G90&lt;&gt;"",G90*VLOOKUP(F90,'Group Information'!$A$19:$B$25,2,0),"")</f>
        <v/>
      </c>
      <c r="J90" s="491" t="str">
        <f>IF(H90&lt;&gt;"",H90*VLOOKUP(F90,'Group Information'!$A$19:$B$25,2,0),"")</f>
        <v/>
      </c>
      <c r="K90" s="241"/>
      <c r="L90" s="242"/>
      <c r="M90" s="243"/>
      <c r="N90" s="237"/>
      <c r="Q90" s="156"/>
      <c r="S90" s="153"/>
      <c r="T90" s="155"/>
    </row>
    <row r="91" spans="1:20" x14ac:dyDescent="0.35">
      <c r="A91" s="237"/>
      <c r="B91" s="237"/>
      <c r="C91" s="238"/>
      <c r="D91" s="239"/>
      <c r="E91" s="239"/>
      <c r="F91" s="240"/>
      <c r="G91" s="491" t="str">
        <f t="shared" si="4"/>
        <v/>
      </c>
      <c r="H91" s="491" t="str">
        <f t="shared" si="5"/>
        <v/>
      </c>
      <c r="I91" s="491" t="str">
        <f>IF(G91&lt;&gt;"",G91*VLOOKUP(F91,'Group Information'!$A$19:$B$25,2,0),"")</f>
        <v/>
      </c>
      <c r="J91" s="491" t="str">
        <f>IF(H91&lt;&gt;"",H91*VLOOKUP(F91,'Group Information'!$A$19:$B$25,2,0),"")</f>
        <v/>
      </c>
      <c r="K91" s="241"/>
      <c r="L91" s="242"/>
      <c r="M91" s="243"/>
      <c r="N91" s="237"/>
      <c r="Q91" s="156"/>
      <c r="S91" s="153"/>
      <c r="T91" s="155"/>
    </row>
    <row r="92" spans="1:20" x14ac:dyDescent="0.35">
      <c r="A92" s="237"/>
      <c r="B92" s="237"/>
      <c r="C92" s="238"/>
      <c r="D92" s="239"/>
      <c r="E92" s="239"/>
      <c r="F92" s="240"/>
      <c r="G92" s="491" t="str">
        <f t="shared" si="4"/>
        <v/>
      </c>
      <c r="H92" s="491" t="str">
        <f t="shared" si="5"/>
        <v/>
      </c>
      <c r="I92" s="491" t="str">
        <f>IF(G92&lt;&gt;"",G92*VLOOKUP(F92,'Group Information'!$A$19:$B$25,2,0),"")</f>
        <v/>
      </c>
      <c r="J92" s="491" t="str">
        <f>IF(H92&lt;&gt;"",H92*VLOOKUP(F92,'Group Information'!$A$19:$B$25,2,0),"")</f>
        <v/>
      </c>
      <c r="K92" s="241"/>
      <c r="L92" s="242"/>
      <c r="M92" s="243"/>
      <c r="N92" s="237"/>
      <c r="Q92" s="156"/>
      <c r="S92" s="153"/>
      <c r="T92" s="155"/>
    </row>
    <row r="93" spans="1:20" x14ac:dyDescent="0.35">
      <c r="A93" s="237"/>
      <c r="B93" s="237"/>
      <c r="C93" s="238"/>
      <c r="D93" s="239"/>
      <c r="E93" s="239"/>
      <c r="F93" s="240"/>
      <c r="G93" s="491" t="str">
        <f t="shared" si="4"/>
        <v/>
      </c>
      <c r="H93" s="491" t="str">
        <f t="shared" si="5"/>
        <v/>
      </c>
      <c r="I93" s="491" t="str">
        <f>IF(G93&lt;&gt;"",G93*VLOOKUP(F93,'Group Information'!$A$19:$B$25,2,0),"")</f>
        <v/>
      </c>
      <c r="J93" s="491" t="str">
        <f>IF(H93&lt;&gt;"",H93*VLOOKUP(F93,'Group Information'!$A$19:$B$25,2,0),"")</f>
        <v/>
      </c>
      <c r="K93" s="241"/>
      <c r="L93" s="242"/>
      <c r="M93" s="243"/>
      <c r="N93" s="237"/>
      <c r="Q93" s="156"/>
      <c r="S93" s="153"/>
      <c r="T93" s="155"/>
    </row>
    <row r="94" spans="1:20" x14ac:dyDescent="0.35">
      <c r="A94" s="237"/>
      <c r="B94" s="237"/>
      <c r="C94" s="238"/>
      <c r="D94" s="239"/>
      <c r="E94" s="239"/>
      <c r="F94" s="240"/>
      <c r="G94" s="491" t="str">
        <f t="shared" si="4"/>
        <v/>
      </c>
      <c r="H94" s="491" t="str">
        <f t="shared" si="5"/>
        <v/>
      </c>
      <c r="I94" s="491" t="str">
        <f>IF(G94&lt;&gt;"",G94*VLOOKUP(F94,'Group Information'!$A$19:$B$25,2,0),"")</f>
        <v/>
      </c>
      <c r="J94" s="491" t="str">
        <f>IF(H94&lt;&gt;"",H94*VLOOKUP(F94,'Group Information'!$A$19:$B$25,2,0),"")</f>
        <v/>
      </c>
      <c r="K94" s="241"/>
      <c r="L94" s="242"/>
      <c r="M94" s="243"/>
      <c r="N94" s="237"/>
      <c r="Q94" s="156"/>
      <c r="S94" s="153"/>
      <c r="T94" s="155"/>
    </row>
    <row r="95" spans="1:20" x14ac:dyDescent="0.35">
      <c r="A95" s="237"/>
      <c r="B95" s="237"/>
      <c r="C95" s="238"/>
      <c r="D95" s="239"/>
      <c r="E95" s="239"/>
      <c r="F95" s="240"/>
      <c r="G95" s="491" t="str">
        <f t="shared" si="4"/>
        <v/>
      </c>
      <c r="H95" s="491" t="str">
        <f t="shared" si="5"/>
        <v/>
      </c>
      <c r="I95" s="491" t="str">
        <f>IF(G95&lt;&gt;"",G95*VLOOKUP(F95,'Group Information'!$A$19:$B$25,2,0),"")</f>
        <v/>
      </c>
      <c r="J95" s="491" t="str">
        <f>IF(H95&lt;&gt;"",H95*VLOOKUP(F95,'Group Information'!$A$19:$B$25,2,0),"")</f>
        <v/>
      </c>
      <c r="K95" s="241"/>
      <c r="L95" s="242"/>
      <c r="M95" s="243"/>
      <c r="N95" s="237"/>
      <c r="Q95" s="156"/>
      <c r="S95" s="153"/>
      <c r="T95" s="155"/>
    </row>
    <row r="96" spans="1:20" x14ac:dyDescent="0.35">
      <c r="A96" s="237"/>
      <c r="B96" s="237"/>
      <c r="C96" s="238"/>
      <c r="D96" s="239"/>
      <c r="E96" s="239"/>
      <c r="F96" s="240"/>
      <c r="G96" s="491" t="str">
        <f t="shared" si="4"/>
        <v/>
      </c>
      <c r="H96" s="491" t="str">
        <f t="shared" si="5"/>
        <v/>
      </c>
      <c r="I96" s="491" t="str">
        <f>IF(G96&lt;&gt;"",G96*VLOOKUP(F96,'Group Information'!$A$19:$B$25,2,0),"")</f>
        <v/>
      </c>
      <c r="J96" s="491" t="str">
        <f>IF(H96&lt;&gt;"",H96*VLOOKUP(F96,'Group Information'!$A$19:$B$25,2,0),"")</f>
        <v/>
      </c>
      <c r="K96" s="241"/>
      <c r="L96" s="242"/>
      <c r="M96" s="243"/>
      <c r="N96" s="237"/>
      <c r="Q96" s="156"/>
      <c r="S96" s="153"/>
      <c r="T96" s="155"/>
    </row>
    <row r="97" spans="1:20" x14ac:dyDescent="0.35">
      <c r="A97" s="237"/>
      <c r="B97" s="237"/>
      <c r="C97" s="238"/>
      <c r="D97" s="239"/>
      <c r="E97" s="239"/>
      <c r="F97" s="240"/>
      <c r="G97" s="491" t="str">
        <f t="shared" si="4"/>
        <v/>
      </c>
      <c r="H97" s="491" t="str">
        <f t="shared" si="5"/>
        <v/>
      </c>
      <c r="I97" s="491" t="str">
        <f>IF(G97&lt;&gt;"",G97*VLOOKUP(F97,'Group Information'!$A$19:$B$25,2,0),"")</f>
        <v/>
      </c>
      <c r="J97" s="491" t="str">
        <f>IF(H97&lt;&gt;"",H97*VLOOKUP(F97,'Group Information'!$A$19:$B$25,2,0),"")</f>
        <v/>
      </c>
      <c r="K97" s="241"/>
      <c r="L97" s="242"/>
      <c r="M97" s="243"/>
      <c r="N97" s="237"/>
      <c r="Q97" s="156"/>
      <c r="S97" s="153"/>
      <c r="T97" s="155"/>
    </row>
    <row r="98" spans="1:20" x14ac:dyDescent="0.35">
      <c r="A98" s="237"/>
      <c r="B98" s="237"/>
      <c r="C98" s="238"/>
      <c r="D98" s="239"/>
      <c r="E98" s="239"/>
      <c r="F98" s="240"/>
      <c r="G98" s="491" t="str">
        <f t="shared" si="4"/>
        <v/>
      </c>
      <c r="H98" s="491" t="str">
        <f t="shared" si="5"/>
        <v/>
      </c>
      <c r="I98" s="491" t="str">
        <f>IF(G98&lt;&gt;"",G98*VLOOKUP(F98,'Group Information'!$A$19:$B$25,2,0),"")</f>
        <v/>
      </c>
      <c r="J98" s="491" t="str">
        <f>IF(H98&lt;&gt;"",H98*VLOOKUP(F98,'Group Information'!$A$19:$B$25,2,0),"")</f>
        <v/>
      </c>
      <c r="K98" s="241"/>
      <c r="L98" s="242"/>
      <c r="M98" s="243"/>
      <c r="N98" s="237"/>
      <c r="Q98" s="156"/>
      <c r="S98" s="153"/>
      <c r="T98" s="155"/>
    </row>
    <row r="99" spans="1:20" x14ac:dyDescent="0.35">
      <c r="A99" s="237"/>
      <c r="B99" s="237"/>
      <c r="C99" s="238"/>
      <c r="D99" s="239"/>
      <c r="E99" s="239"/>
      <c r="F99" s="240"/>
      <c r="G99" s="491" t="str">
        <f t="shared" si="4"/>
        <v/>
      </c>
      <c r="H99" s="491" t="str">
        <f t="shared" si="5"/>
        <v/>
      </c>
      <c r="I99" s="491" t="str">
        <f>IF(G99&lt;&gt;"",G99*VLOOKUP(F99,'Group Information'!$A$19:$B$25,2,0),"")</f>
        <v/>
      </c>
      <c r="J99" s="491" t="str">
        <f>IF(H99&lt;&gt;"",H99*VLOOKUP(F99,'Group Information'!$A$19:$B$25,2,0),"")</f>
        <v/>
      </c>
      <c r="K99" s="241"/>
      <c r="L99" s="242"/>
      <c r="M99" s="243"/>
      <c r="N99" s="237"/>
      <c r="Q99" s="156"/>
      <c r="S99" s="153"/>
      <c r="T99" s="155"/>
    </row>
    <row r="100" spans="1:20" x14ac:dyDescent="0.35">
      <c r="A100" s="237"/>
      <c r="B100" s="237"/>
      <c r="C100" s="238"/>
      <c r="D100" s="239"/>
      <c r="E100" s="239"/>
      <c r="F100" s="240"/>
      <c r="G100" s="491" t="str">
        <f t="shared" si="4"/>
        <v/>
      </c>
      <c r="H100" s="491" t="str">
        <f t="shared" si="5"/>
        <v/>
      </c>
      <c r="I100" s="491" t="str">
        <f>IF(G100&lt;&gt;"",G100*VLOOKUP(F100,'Group Information'!$A$19:$B$25,2,0),"")</f>
        <v/>
      </c>
      <c r="J100" s="491" t="str">
        <f>IF(H100&lt;&gt;"",H100*VLOOKUP(F100,'Group Information'!$A$19:$B$25,2,0),"")</f>
        <v/>
      </c>
      <c r="K100" s="241"/>
      <c r="L100" s="242"/>
      <c r="M100" s="243"/>
      <c r="N100" s="237"/>
      <c r="Q100" s="156"/>
      <c r="S100" s="153"/>
      <c r="T100" s="155"/>
    </row>
    <row r="101" spans="1:20" x14ac:dyDescent="0.35">
      <c r="A101" s="237"/>
      <c r="B101" s="237"/>
      <c r="C101" s="238"/>
      <c r="D101" s="239"/>
      <c r="E101" s="239"/>
      <c r="F101" s="240"/>
      <c r="G101" s="491" t="str">
        <f t="shared" si="4"/>
        <v/>
      </c>
      <c r="H101" s="491" t="str">
        <f t="shared" si="5"/>
        <v/>
      </c>
      <c r="I101" s="491" t="str">
        <f>IF(G101&lt;&gt;"",G101*VLOOKUP(F101,'Group Information'!$A$19:$B$25,2,0),"")</f>
        <v/>
      </c>
      <c r="J101" s="491" t="str">
        <f>IF(H101&lt;&gt;"",H101*VLOOKUP(F101,'Group Information'!$A$19:$B$25,2,0),"")</f>
        <v/>
      </c>
      <c r="K101" s="241"/>
      <c r="L101" s="242"/>
      <c r="M101" s="243"/>
      <c r="N101" s="237"/>
      <c r="Q101" s="156"/>
      <c r="S101" s="153"/>
      <c r="T101" s="155"/>
    </row>
    <row r="102" spans="1:20" x14ac:dyDescent="0.35">
      <c r="A102" s="237"/>
      <c r="B102" s="237"/>
      <c r="C102" s="238"/>
      <c r="D102" s="239"/>
      <c r="E102" s="239"/>
      <c r="F102" s="240"/>
      <c r="G102" s="491" t="str">
        <f t="shared" si="4"/>
        <v/>
      </c>
      <c r="H102" s="491" t="str">
        <f t="shared" si="5"/>
        <v/>
      </c>
      <c r="I102" s="491" t="str">
        <f>IF(G102&lt;&gt;"",G102*VLOOKUP(F102,'Group Information'!$A$19:$B$25,2,0),"")</f>
        <v/>
      </c>
      <c r="J102" s="491" t="str">
        <f>IF(H102&lt;&gt;"",H102*VLOOKUP(F102,'Group Information'!$A$19:$B$25,2,0),"")</f>
        <v/>
      </c>
      <c r="K102" s="241"/>
      <c r="L102" s="242"/>
      <c r="M102" s="243"/>
      <c r="N102" s="237"/>
      <c r="Q102" s="156"/>
      <c r="S102" s="153"/>
      <c r="T102" s="155"/>
    </row>
    <row r="103" spans="1:20" x14ac:dyDescent="0.35">
      <c r="A103" s="237"/>
      <c r="B103" s="237"/>
      <c r="C103" s="238"/>
      <c r="D103" s="239"/>
      <c r="E103" s="239"/>
      <c r="F103" s="240"/>
      <c r="G103" s="491" t="str">
        <f t="shared" si="4"/>
        <v/>
      </c>
      <c r="H103" s="491" t="str">
        <f t="shared" si="5"/>
        <v/>
      </c>
      <c r="I103" s="491" t="str">
        <f>IF(G103&lt;&gt;"",G103*VLOOKUP(F103,'Group Information'!$A$19:$B$25,2,0),"")</f>
        <v/>
      </c>
      <c r="J103" s="491" t="str">
        <f>IF(H103&lt;&gt;"",H103*VLOOKUP(F103,'Group Information'!$A$19:$B$25,2,0),"")</f>
        <v/>
      </c>
      <c r="K103" s="241"/>
      <c r="L103" s="242"/>
      <c r="M103" s="243"/>
      <c r="N103" s="237"/>
      <c r="Q103" s="156"/>
      <c r="S103" s="153"/>
      <c r="T103" s="155"/>
    </row>
    <row r="104" spans="1:20" x14ac:dyDescent="0.35">
      <c r="A104" s="237"/>
      <c r="B104" s="237"/>
      <c r="C104" s="238"/>
      <c r="D104" s="239"/>
      <c r="E104" s="239"/>
      <c r="F104" s="240"/>
      <c r="G104" s="491" t="str">
        <f t="shared" si="4"/>
        <v/>
      </c>
      <c r="H104" s="491" t="str">
        <f t="shared" si="5"/>
        <v/>
      </c>
      <c r="I104" s="491" t="str">
        <f>IF(G104&lt;&gt;"",G104*VLOOKUP(F104,'Group Information'!$A$19:$B$25,2,0),"")</f>
        <v/>
      </c>
      <c r="J104" s="491" t="str">
        <f>IF(H104&lt;&gt;"",H104*VLOOKUP(F104,'Group Information'!$A$19:$B$25,2,0),"")</f>
        <v/>
      </c>
      <c r="K104" s="241"/>
      <c r="L104" s="242"/>
      <c r="M104" s="243"/>
      <c r="N104" s="237"/>
      <c r="Q104" s="156"/>
      <c r="S104" s="153"/>
      <c r="T104" s="155"/>
    </row>
    <row r="105" spans="1:20" x14ac:dyDescent="0.35">
      <c r="A105" s="237"/>
      <c r="B105" s="237"/>
      <c r="C105" s="238"/>
      <c r="D105" s="239"/>
      <c r="E105" s="239"/>
      <c r="F105" s="240"/>
      <c r="G105" s="491" t="str">
        <f t="shared" si="4"/>
        <v/>
      </c>
      <c r="H105" s="491" t="str">
        <f t="shared" si="5"/>
        <v/>
      </c>
      <c r="I105" s="491" t="str">
        <f>IF(G105&lt;&gt;"",G105*VLOOKUP(F105,'Group Information'!$A$19:$B$25,2,0),"")</f>
        <v/>
      </c>
      <c r="J105" s="491" t="str">
        <f>IF(H105&lt;&gt;"",H105*VLOOKUP(F105,'Group Information'!$A$19:$B$25,2,0),"")</f>
        <v/>
      </c>
      <c r="K105" s="241"/>
      <c r="L105" s="242"/>
      <c r="M105" s="243"/>
      <c r="N105" s="237"/>
      <c r="Q105" s="156"/>
      <c r="S105" s="153"/>
      <c r="T105" s="155"/>
    </row>
    <row r="106" spans="1:20" x14ac:dyDescent="0.35">
      <c r="A106" s="237"/>
      <c r="B106" s="237"/>
      <c r="C106" s="238"/>
      <c r="D106" s="239"/>
      <c r="E106" s="239"/>
      <c r="F106" s="240"/>
      <c r="G106" s="491" t="str">
        <f t="shared" si="4"/>
        <v/>
      </c>
      <c r="H106" s="491" t="str">
        <f t="shared" si="5"/>
        <v/>
      </c>
      <c r="I106" s="491" t="str">
        <f>IF(G106&lt;&gt;"",G106*VLOOKUP(F106,'Group Information'!$A$19:$B$25,2,0),"")</f>
        <v/>
      </c>
      <c r="J106" s="491" t="str">
        <f>IF(H106&lt;&gt;"",H106*VLOOKUP(F106,'Group Information'!$A$19:$B$25,2,0),"")</f>
        <v/>
      </c>
      <c r="K106" s="241"/>
      <c r="L106" s="242"/>
      <c r="M106" s="243"/>
      <c r="N106" s="237"/>
      <c r="Q106" s="156"/>
      <c r="S106" s="153"/>
      <c r="T106" s="155"/>
    </row>
    <row r="107" spans="1:20" x14ac:dyDescent="0.35">
      <c r="A107" s="237"/>
      <c r="B107" s="237"/>
      <c r="C107" s="238"/>
      <c r="D107" s="239"/>
      <c r="E107" s="239"/>
      <c r="F107" s="240"/>
      <c r="G107" s="491" t="str">
        <f t="shared" si="4"/>
        <v/>
      </c>
      <c r="H107" s="491" t="str">
        <f t="shared" si="5"/>
        <v/>
      </c>
      <c r="I107" s="491" t="str">
        <f>IF(G107&lt;&gt;"",G107*VLOOKUP(F107,'Group Information'!$A$19:$B$25,2,0),"")</f>
        <v/>
      </c>
      <c r="J107" s="491" t="str">
        <f>IF(H107&lt;&gt;"",H107*VLOOKUP(F107,'Group Information'!$A$19:$B$25,2,0),"")</f>
        <v/>
      </c>
      <c r="K107" s="241"/>
      <c r="L107" s="242"/>
      <c r="M107" s="243"/>
      <c r="N107" s="237"/>
      <c r="Q107" s="156"/>
      <c r="S107" s="153"/>
      <c r="T107" s="155"/>
    </row>
    <row r="108" spans="1:20" x14ac:dyDescent="0.35">
      <c r="A108" s="237"/>
      <c r="B108" s="237"/>
      <c r="C108" s="238"/>
      <c r="D108" s="239"/>
      <c r="E108" s="239"/>
      <c r="F108" s="240"/>
      <c r="G108" s="491" t="str">
        <f t="shared" si="4"/>
        <v/>
      </c>
      <c r="H108" s="491" t="str">
        <f t="shared" si="5"/>
        <v/>
      </c>
      <c r="I108" s="491" t="str">
        <f>IF(G108&lt;&gt;"",G108*VLOOKUP(F108,'Group Information'!$A$19:$B$25,2,0),"")</f>
        <v/>
      </c>
      <c r="J108" s="491" t="str">
        <f>IF(H108&lt;&gt;"",H108*VLOOKUP(F108,'Group Information'!$A$19:$B$25,2,0),"")</f>
        <v/>
      </c>
      <c r="K108" s="241"/>
      <c r="L108" s="242"/>
      <c r="M108" s="243"/>
      <c r="N108" s="237"/>
      <c r="Q108" s="156"/>
      <c r="S108" s="153"/>
      <c r="T108" s="155"/>
    </row>
    <row r="109" spans="1:20" x14ac:dyDescent="0.35">
      <c r="A109" s="237"/>
      <c r="B109" s="237"/>
      <c r="C109" s="238"/>
      <c r="D109" s="239"/>
      <c r="E109" s="239"/>
      <c r="F109" s="240"/>
      <c r="G109" s="491" t="str">
        <f t="shared" si="4"/>
        <v/>
      </c>
      <c r="H109" s="491" t="str">
        <f t="shared" si="5"/>
        <v/>
      </c>
      <c r="I109" s="491" t="str">
        <f>IF(G109&lt;&gt;"",G109*VLOOKUP(F109,'Group Information'!$A$19:$B$25,2,0),"")</f>
        <v/>
      </c>
      <c r="J109" s="491" t="str">
        <f>IF(H109&lt;&gt;"",H109*VLOOKUP(F109,'Group Information'!$A$19:$B$25,2,0),"")</f>
        <v/>
      </c>
      <c r="K109" s="241"/>
      <c r="L109" s="242"/>
      <c r="M109" s="243"/>
      <c r="N109" s="237"/>
      <c r="Q109" s="156"/>
      <c r="S109" s="153"/>
      <c r="T109" s="155"/>
    </row>
    <row r="110" spans="1:20" x14ac:dyDescent="0.35">
      <c r="A110" s="237"/>
      <c r="B110" s="237"/>
      <c r="C110" s="238"/>
      <c r="D110" s="239"/>
      <c r="E110" s="239"/>
      <c r="F110" s="240"/>
      <c r="G110" s="491" t="str">
        <f t="shared" si="4"/>
        <v/>
      </c>
      <c r="H110" s="491" t="str">
        <f t="shared" si="5"/>
        <v/>
      </c>
      <c r="I110" s="491" t="str">
        <f>IF(G110&lt;&gt;"",G110*VLOOKUP(F110,'Group Information'!$A$19:$B$25,2,0),"")</f>
        <v/>
      </c>
      <c r="J110" s="491" t="str">
        <f>IF(H110&lt;&gt;"",H110*VLOOKUP(F110,'Group Information'!$A$19:$B$25,2,0),"")</f>
        <v/>
      </c>
      <c r="K110" s="241"/>
      <c r="L110" s="242"/>
      <c r="M110" s="243"/>
      <c r="N110" s="237"/>
      <c r="Q110" s="156"/>
      <c r="S110" s="153"/>
      <c r="T110" s="155"/>
    </row>
    <row r="111" spans="1:20" x14ac:dyDescent="0.35">
      <c r="A111" s="237"/>
      <c r="B111" s="237"/>
      <c r="C111" s="238"/>
      <c r="D111" s="239"/>
      <c r="E111" s="239"/>
      <c r="F111" s="240"/>
      <c r="G111" s="491" t="str">
        <f t="shared" si="4"/>
        <v/>
      </c>
      <c r="H111" s="491" t="str">
        <f t="shared" si="5"/>
        <v/>
      </c>
      <c r="I111" s="491" t="str">
        <f>IF(G111&lt;&gt;"",G111*VLOOKUP(F111,'Group Information'!$A$19:$B$25,2,0),"")</f>
        <v/>
      </c>
      <c r="J111" s="491" t="str">
        <f>IF(H111&lt;&gt;"",H111*VLOOKUP(F111,'Group Information'!$A$19:$B$25,2,0),"")</f>
        <v/>
      </c>
      <c r="K111" s="241"/>
      <c r="L111" s="242"/>
      <c r="M111" s="243"/>
      <c r="N111" s="237"/>
      <c r="Q111" s="156"/>
      <c r="S111" s="153"/>
      <c r="T111" s="155"/>
    </row>
    <row r="112" spans="1:20" x14ac:dyDescent="0.35">
      <c r="A112" s="237"/>
      <c r="B112" s="237"/>
      <c r="C112" s="238"/>
      <c r="D112" s="239"/>
      <c r="E112" s="239"/>
      <c r="F112" s="240"/>
      <c r="G112" s="491" t="str">
        <f t="shared" si="4"/>
        <v/>
      </c>
      <c r="H112" s="491" t="str">
        <f t="shared" si="5"/>
        <v/>
      </c>
      <c r="I112" s="491" t="str">
        <f>IF(G112&lt;&gt;"",G112*VLOOKUP(F112,'Group Information'!$A$19:$B$25,2,0),"")</f>
        <v/>
      </c>
      <c r="J112" s="491" t="str">
        <f>IF(H112&lt;&gt;"",H112*VLOOKUP(F112,'Group Information'!$A$19:$B$25,2,0),"")</f>
        <v/>
      </c>
      <c r="K112" s="241"/>
      <c r="L112" s="242"/>
      <c r="M112" s="243"/>
      <c r="N112" s="237"/>
      <c r="Q112" s="156"/>
      <c r="S112" s="153"/>
      <c r="T112" s="155"/>
    </row>
    <row r="113" spans="1:20" x14ac:dyDescent="0.35">
      <c r="A113" s="237"/>
      <c r="B113" s="237"/>
      <c r="C113" s="238"/>
      <c r="D113" s="239"/>
      <c r="E113" s="239"/>
      <c r="F113" s="240"/>
      <c r="G113" s="491" t="str">
        <f t="shared" si="4"/>
        <v/>
      </c>
      <c r="H113" s="491" t="str">
        <f t="shared" si="5"/>
        <v/>
      </c>
      <c r="I113" s="491" t="str">
        <f>IF(G113&lt;&gt;"",G113*VLOOKUP(F113,'Group Information'!$A$19:$B$25,2,0),"")</f>
        <v/>
      </c>
      <c r="J113" s="491" t="str">
        <f>IF(H113&lt;&gt;"",H113*VLOOKUP(F113,'Group Information'!$A$19:$B$25,2,0),"")</f>
        <v/>
      </c>
      <c r="K113" s="241"/>
      <c r="L113" s="242"/>
      <c r="M113" s="243"/>
      <c r="N113" s="237"/>
      <c r="Q113" s="156"/>
      <c r="S113" s="153"/>
      <c r="T113" s="155"/>
    </row>
    <row r="114" spans="1:20" x14ac:dyDescent="0.35">
      <c r="A114" s="237"/>
      <c r="B114" s="237"/>
      <c r="C114" s="238"/>
      <c r="D114" s="239"/>
      <c r="E114" s="239"/>
      <c r="F114" s="240"/>
      <c r="G114" s="491" t="str">
        <f t="shared" si="4"/>
        <v/>
      </c>
      <c r="H114" s="491" t="str">
        <f t="shared" si="5"/>
        <v/>
      </c>
      <c r="I114" s="491" t="str">
        <f>IF(G114&lt;&gt;"",G114*VLOOKUP(F114,'Group Information'!$A$19:$B$25,2,0),"")</f>
        <v/>
      </c>
      <c r="J114" s="491" t="str">
        <f>IF(H114&lt;&gt;"",H114*VLOOKUP(F114,'Group Information'!$A$19:$B$25,2,0),"")</f>
        <v/>
      </c>
      <c r="K114" s="241"/>
      <c r="L114" s="242"/>
      <c r="M114" s="243"/>
      <c r="N114" s="237"/>
      <c r="Q114" s="156"/>
      <c r="S114" s="153"/>
      <c r="T114" s="155"/>
    </row>
    <row r="115" spans="1:20" x14ac:dyDescent="0.35">
      <c r="A115" s="237"/>
      <c r="B115" s="237"/>
      <c r="C115" s="238"/>
      <c r="D115" s="239"/>
      <c r="E115" s="239"/>
      <c r="F115" s="240"/>
      <c r="G115" s="491" t="str">
        <f t="shared" si="4"/>
        <v/>
      </c>
      <c r="H115" s="491" t="str">
        <f t="shared" si="5"/>
        <v/>
      </c>
      <c r="I115" s="491" t="str">
        <f>IF(G115&lt;&gt;"",G115*VLOOKUP(F115,'Group Information'!$A$19:$B$25,2,0),"")</f>
        <v/>
      </c>
      <c r="J115" s="491" t="str">
        <f>IF(H115&lt;&gt;"",H115*VLOOKUP(F115,'Group Information'!$A$19:$B$25,2,0),"")</f>
        <v/>
      </c>
      <c r="K115" s="241"/>
      <c r="L115" s="242"/>
      <c r="M115" s="243"/>
      <c r="N115" s="237"/>
      <c r="Q115" s="156"/>
      <c r="S115" s="153"/>
      <c r="T115" s="155"/>
    </row>
    <row r="116" spans="1:20" x14ac:dyDescent="0.35">
      <c r="A116" s="237"/>
      <c r="B116" s="237"/>
      <c r="C116" s="238"/>
      <c r="D116" s="239"/>
      <c r="E116" s="239"/>
      <c r="F116" s="240"/>
      <c r="G116" s="491" t="str">
        <f t="shared" si="4"/>
        <v/>
      </c>
      <c r="H116" s="491" t="str">
        <f t="shared" si="5"/>
        <v/>
      </c>
      <c r="I116" s="491" t="str">
        <f>IF(G116&lt;&gt;"",G116*VLOOKUP(F116,'Group Information'!$A$19:$B$25,2,0),"")</f>
        <v/>
      </c>
      <c r="J116" s="491" t="str">
        <f>IF(H116&lt;&gt;"",H116*VLOOKUP(F116,'Group Information'!$A$19:$B$25,2,0),"")</f>
        <v/>
      </c>
      <c r="K116" s="241"/>
      <c r="L116" s="242"/>
      <c r="M116" s="243"/>
      <c r="N116" s="237"/>
      <c r="Q116" s="156"/>
      <c r="S116" s="153"/>
      <c r="T116" s="155"/>
    </row>
    <row r="117" spans="1:20" x14ac:dyDescent="0.35">
      <c r="A117" s="237"/>
      <c r="B117" s="237"/>
      <c r="C117" s="238"/>
      <c r="D117" s="239"/>
      <c r="E117" s="239"/>
      <c r="F117" s="240"/>
      <c r="G117" s="491" t="str">
        <f t="shared" si="4"/>
        <v/>
      </c>
      <c r="H117" s="491" t="str">
        <f t="shared" si="5"/>
        <v/>
      </c>
      <c r="I117" s="491" t="str">
        <f>IF(G117&lt;&gt;"",G117*VLOOKUP(F117,'Group Information'!$A$19:$B$25,2,0),"")</f>
        <v/>
      </c>
      <c r="J117" s="491" t="str">
        <f>IF(H117&lt;&gt;"",H117*VLOOKUP(F117,'Group Information'!$A$19:$B$25,2,0),"")</f>
        <v/>
      </c>
      <c r="K117" s="241"/>
      <c r="L117" s="242"/>
      <c r="M117" s="243"/>
      <c r="N117" s="237"/>
      <c r="Q117" s="156"/>
      <c r="S117" s="153"/>
      <c r="T117" s="155"/>
    </row>
    <row r="118" spans="1:20" x14ac:dyDescent="0.35">
      <c r="A118" s="237"/>
      <c r="B118" s="237"/>
      <c r="C118" s="238"/>
      <c r="D118" s="239"/>
      <c r="E118" s="239"/>
      <c r="F118" s="240"/>
      <c r="G118" s="491" t="str">
        <f t="shared" si="4"/>
        <v/>
      </c>
      <c r="H118" s="491" t="str">
        <f t="shared" si="5"/>
        <v/>
      </c>
      <c r="I118" s="491" t="str">
        <f>IF(G118&lt;&gt;"",G118*VLOOKUP(F118,'Group Information'!$A$19:$B$25,2,0),"")</f>
        <v/>
      </c>
      <c r="J118" s="491" t="str">
        <f>IF(H118&lt;&gt;"",H118*VLOOKUP(F118,'Group Information'!$A$19:$B$25,2,0),"")</f>
        <v/>
      </c>
      <c r="K118" s="241"/>
      <c r="L118" s="242"/>
      <c r="M118" s="243"/>
      <c r="N118" s="237"/>
      <c r="Q118" s="156"/>
      <c r="S118" s="153"/>
      <c r="T118" s="155"/>
    </row>
    <row r="119" spans="1:20" x14ac:dyDescent="0.35">
      <c r="A119" s="237"/>
      <c r="B119" s="237"/>
      <c r="C119" s="238"/>
      <c r="D119" s="239"/>
      <c r="E119" s="239"/>
      <c r="F119" s="240"/>
      <c r="G119" s="491" t="str">
        <f t="shared" si="4"/>
        <v/>
      </c>
      <c r="H119" s="491" t="str">
        <f t="shared" si="5"/>
        <v/>
      </c>
      <c r="I119" s="491" t="str">
        <f>IF(G119&lt;&gt;"",G119*VLOOKUP(F119,'Group Information'!$A$19:$B$25,2,0),"")</f>
        <v/>
      </c>
      <c r="J119" s="491" t="str">
        <f>IF(H119&lt;&gt;"",H119*VLOOKUP(F119,'Group Information'!$A$19:$B$25,2,0),"")</f>
        <v/>
      </c>
      <c r="K119" s="241"/>
      <c r="L119" s="242"/>
      <c r="M119" s="243"/>
      <c r="N119" s="237"/>
      <c r="Q119" s="156"/>
      <c r="S119" s="153"/>
      <c r="T119" s="155"/>
    </row>
    <row r="120" spans="1:20" x14ac:dyDescent="0.35">
      <c r="A120" s="237"/>
      <c r="B120" s="237"/>
      <c r="C120" s="238"/>
      <c r="D120" s="239"/>
      <c r="E120" s="239"/>
      <c r="F120" s="240"/>
      <c r="G120" s="491" t="str">
        <f t="shared" si="4"/>
        <v/>
      </c>
      <c r="H120" s="491" t="str">
        <f t="shared" si="5"/>
        <v/>
      </c>
      <c r="I120" s="491" t="str">
        <f>IF(G120&lt;&gt;"",G120*VLOOKUP(F120,'Group Information'!$A$19:$B$25,2,0),"")</f>
        <v/>
      </c>
      <c r="J120" s="491" t="str">
        <f>IF(H120&lt;&gt;"",H120*VLOOKUP(F120,'Group Information'!$A$19:$B$25,2,0),"")</f>
        <v/>
      </c>
      <c r="K120" s="241"/>
      <c r="L120" s="242"/>
      <c r="M120" s="243"/>
      <c r="N120" s="237"/>
      <c r="Q120" s="156"/>
      <c r="S120" s="153"/>
      <c r="T120" s="155"/>
    </row>
    <row r="121" spans="1:20" x14ac:dyDescent="0.35">
      <c r="A121" s="237"/>
      <c r="B121" s="237"/>
      <c r="C121" s="238"/>
      <c r="D121" s="239"/>
      <c r="E121" s="239"/>
      <c r="F121" s="240"/>
      <c r="G121" s="491" t="str">
        <f t="shared" si="4"/>
        <v/>
      </c>
      <c r="H121" s="491" t="str">
        <f t="shared" si="5"/>
        <v/>
      </c>
      <c r="I121" s="491" t="str">
        <f>IF(G121&lt;&gt;"",G121*VLOOKUP(F121,'Group Information'!$A$19:$B$25,2,0),"")</f>
        <v/>
      </c>
      <c r="J121" s="491" t="str">
        <f>IF(H121&lt;&gt;"",H121*VLOOKUP(F121,'Group Information'!$A$19:$B$25,2,0),"")</f>
        <v/>
      </c>
      <c r="K121" s="241"/>
      <c r="L121" s="242"/>
      <c r="M121" s="243"/>
      <c r="N121" s="237"/>
      <c r="Q121" s="156"/>
      <c r="S121" s="153"/>
      <c r="T121" s="155"/>
    </row>
    <row r="122" spans="1:20" x14ac:dyDescent="0.35">
      <c r="A122" s="237"/>
      <c r="B122" s="237"/>
      <c r="C122" s="238"/>
      <c r="D122" s="239"/>
      <c r="E122" s="239"/>
      <c r="F122" s="240"/>
      <c r="G122" s="491" t="str">
        <f t="shared" si="4"/>
        <v/>
      </c>
      <c r="H122" s="491" t="str">
        <f t="shared" si="5"/>
        <v/>
      </c>
      <c r="I122" s="491" t="str">
        <f>IF(G122&lt;&gt;"",G122*VLOOKUP(F122,'Group Information'!$A$19:$B$25,2,0),"")</f>
        <v/>
      </c>
      <c r="J122" s="491" t="str">
        <f>IF(H122&lt;&gt;"",H122*VLOOKUP(F122,'Group Information'!$A$19:$B$25,2,0),"")</f>
        <v/>
      </c>
      <c r="K122" s="241"/>
      <c r="L122" s="242"/>
      <c r="M122" s="243"/>
      <c r="N122" s="237"/>
      <c r="Q122" s="156"/>
      <c r="S122" s="153"/>
      <c r="T122" s="155"/>
    </row>
    <row r="123" spans="1:20" x14ac:dyDescent="0.35">
      <c r="A123" s="237"/>
      <c r="B123" s="237"/>
      <c r="C123" s="238"/>
      <c r="D123" s="239"/>
      <c r="E123" s="239"/>
      <c r="F123" s="240"/>
      <c r="G123" s="491" t="str">
        <f t="shared" si="4"/>
        <v/>
      </c>
      <c r="H123" s="491" t="str">
        <f t="shared" si="5"/>
        <v/>
      </c>
      <c r="I123" s="491" t="str">
        <f>IF(G123&lt;&gt;"",G123*VLOOKUP(F123,'Group Information'!$A$19:$B$25,2,0),"")</f>
        <v/>
      </c>
      <c r="J123" s="491" t="str">
        <f>IF(H123&lt;&gt;"",H123*VLOOKUP(F123,'Group Information'!$A$19:$B$25,2,0),"")</f>
        <v/>
      </c>
      <c r="K123" s="241"/>
      <c r="L123" s="242"/>
      <c r="M123" s="243"/>
      <c r="N123" s="237"/>
      <c r="Q123" s="156"/>
      <c r="S123" s="153"/>
      <c r="T123" s="155"/>
    </row>
    <row r="124" spans="1:20" x14ac:dyDescent="0.35">
      <c r="A124" s="237"/>
      <c r="B124" s="237"/>
      <c r="C124" s="238"/>
      <c r="D124" s="239"/>
      <c r="E124" s="239"/>
      <c r="F124" s="240"/>
      <c r="G124" s="491" t="str">
        <f t="shared" si="4"/>
        <v/>
      </c>
      <c r="H124" s="491" t="str">
        <f t="shared" si="5"/>
        <v/>
      </c>
      <c r="I124" s="491" t="str">
        <f>IF(G124&lt;&gt;"",G124*VLOOKUP(F124,'Group Information'!$A$19:$B$25,2,0),"")</f>
        <v/>
      </c>
      <c r="J124" s="491" t="str">
        <f>IF(H124&lt;&gt;"",H124*VLOOKUP(F124,'Group Information'!$A$19:$B$25,2,0),"")</f>
        <v/>
      </c>
      <c r="K124" s="241"/>
      <c r="L124" s="242"/>
      <c r="M124" s="243"/>
      <c r="N124" s="237"/>
      <c r="Q124" s="156"/>
      <c r="S124" s="153"/>
      <c r="T124" s="155"/>
    </row>
    <row r="125" spans="1:20" x14ac:dyDescent="0.35">
      <c r="A125" s="237"/>
      <c r="B125" s="237"/>
      <c r="C125" s="238"/>
      <c r="D125" s="239"/>
      <c r="E125" s="239"/>
      <c r="F125" s="240"/>
      <c r="G125" s="491" t="str">
        <f t="shared" si="4"/>
        <v/>
      </c>
      <c r="H125" s="491" t="str">
        <f t="shared" si="5"/>
        <v/>
      </c>
      <c r="I125" s="491" t="str">
        <f>IF(G125&lt;&gt;"",G125*VLOOKUP(F125,'Group Information'!$A$19:$B$25,2,0),"")</f>
        <v/>
      </c>
      <c r="J125" s="491" t="str">
        <f>IF(H125&lt;&gt;"",H125*VLOOKUP(F125,'Group Information'!$A$19:$B$25,2,0),"")</f>
        <v/>
      </c>
      <c r="K125" s="241"/>
      <c r="L125" s="242"/>
      <c r="M125" s="243"/>
      <c r="N125" s="237"/>
      <c r="Q125" s="156"/>
      <c r="S125" s="153"/>
      <c r="T125" s="155"/>
    </row>
    <row r="126" spans="1:20" x14ac:dyDescent="0.35">
      <c r="A126" s="237"/>
      <c r="B126" s="237"/>
      <c r="C126" s="238"/>
      <c r="D126" s="239"/>
      <c r="E126" s="239"/>
      <c r="F126" s="240"/>
      <c r="G126" s="491" t="str">
        <f t="shared" si="4"/>
        <v/>
      </c>
      <c r="H126" s="491" t="str">
        <f t="shared" si="5"/>
        <v/>
      </c>
      <c r="I126" s="491" t="str">
        <f>IF(G126&lt;&gt;"",G126*VLOOKUP(F126,'Group Information'!$A$19:$B$25,2,0),"")</f>
        <v/>
      </c>
      <c r="J126" s="491" t="str">
        <f>IF(H126&lt;&gt;"",H126*VLOOKUP(F126,'Group Information'!$A$19:$B$25,2,0),"")</f>
        <v/>
      </c>
      <c r="K126" s="241"/>
      <c r="L126" s="242"/>
      <c r="M126" s="243"/>
      <c r="N126" s="237"/>
      <c r="Q126" s="156"/>
      <c r="S126" s="153"/>
      <c r="T126" s="155"/>
    </row>
    <row r="127" spans="1:20" x14ac:dyDescent="0.35">
      <c r="A127" s="237"/>
      <c r="B127" s="237"/>
      <c r="C127" s="238"/>
      <c r="D127" s="239"/>
      <c r="E127" s="239"/>
      <c r="F127" s="240"/>
      <c r="G127" s="491" t="str">
        <f t="shared" si="4"/>
        <v/>
      </c>
      <c r="H127" s="491" t="str">
        <f t="shared" si="5"/>
        <v/>
      </c>
      <c r="I127" s="491" t="str">
        <f>IF(G127&lt;&gt;"",G127*VLOOKUP(F127,'Group Information'!$A$19:$B$25,2,0),"")</f>
        <v/>
      </c>
      <c r="J127" s="491" t="str">
        <f>IF(H127&lt;&gt;"",H127*VLOOKUP(F127,'Group Information'!$A$19:$B$25,2,0),"")</f>
        <v/>
      </c>
      <c r="K127" s="241"/>
      <c r="L127" s="242"/>
      <c r="M127" s="243"/>
      <c r="N127" s="237"/>
      <c r="Q127" s="156"/>
      <c r="S127" s="153"/>
      <c r="T127" s="155"/>
    </row>
    <row r="128" spans="1:20" x14ac:dyDescent="0.35">
      <c r="A128" s="237"/>
      <c r="B128" s="237"/>
      <c r="C128" s="238"/>
      <c r="D128" s="239"/>
      <c r="E128" s="239"/>
      <c r="F128" s="240"/>
      <c r="G128" s="491" t="str">
        <f t="shared" si="4"/>
        <v/>
      </c>
      <c r="H128" s="491" t="str">
        <f t="shared" si="5"/>
        <v/>
      </c>
      <c r="I128" s="491" t="str">
        <f>IF(G128&lt;&gt;"",G128*VLOOKUP(F128,'Group Information'!$A$19:$B$25,2,0),"")</f>
        <v/>
      </c>
      <c r="J128" s="491" t="str">
        <f>IF(H128&lt;&gt;"",H128*VLOOKUP(F128,'Group Information'!$A$19:$B$25,2,0),"")</f>
        <v/>
      </c>
      <c r="K128" s="241"/>
      <c r="L128" s="242"/>
      <c r="M128" s="243"/>
      <c r="N128" s="237"/>
      <c r="Q128" s="156"/>
      <c r="S128" s="153"/>
      <c r="T128" s="155"/>
    </row>
    <row r="129" spans="1:20" x14ac:dyDescent="0.35">
      <c r="A129" s="237"/>
      <c r="B129" s="237"/>
      <c r="C129" s="238"/>
      <c r="D129" s="239"/>
      <c r="E129" s="239"/>
      <c r="F129" s="240"/>
      <c r="G129" s="491" t="str">
        <f t="shared" si="4"/>
        <v/>
      </c>
      <c r="H129" s="491" t="str">
        <f t="shared" si="5"/>
        <v/>
      </c>
      <c r="I129" s="491" t="str">
        <f>IF(G129&lt;&gt;"",G129*VLOOKUP(F129,'Group Information'!$A$19:$B$25,2,0),"")</f>
        <v/>
      </c>
      <c r="J129" s="491" t="str">
        <f>IF(H129&lt;&gt;"",H129*VLOOKUP(F129,'Group Information'!$A$19:$B$25,2,0),"")</f>
        <v/>
      </c>
      <c r="K129" s="241"/>
      <c r="L129" s="242"/>
      <c r="M129" s="243"/>
      <c r="N129" s="237"/>
      <c r="Q129" s="156"/>
      <c r="S129" s="153"/>
      <c r="T129" s="155"/>
    </row>
    <row r="130" spans="1:20" x14ac:dyDescent="0.35">
      <c r="A130" s="237"/>
      <c r="B130" s="237"/>
      <c r="C130" s="238"/>
      <c r="D130" s="239"/>
      <c r="E130" s="239"/>
      <c r="F130" s="240"/>
      <c r="G130" s="491" t="str">
        <f t="shared" si="4"/>
        <v/>
      </c>
      <c r="H130" s="491" t="str">
        <f t="shared" si="5"/>
        <v/>
      </c>
      <c r="I130" s="491" t="str">
        <f>IF(G130&lt;&gt;"",G130*VLOOKUP(F130,'Group Information'!$A$19:$B$25,2,0),"")</f>
        <v/>
      </c>
      <c r="J130" s="491" t="str">
        <f>IF(H130&lt;&gt;"",H130*VLOOKUP(F130,'Group Information'!$A$19:$B$25,2,0),"")</f>
        <v/>
      </c>
      <c r="K130" s="241"/>
      <c r="L130" s="242"/>
      <c r="M130" s="243"/>
      <c r="N130" s="237"/>
      <c r="Q130" s="156"/>
      <c r="S130" s="153"/>
      <c r="T130" s="155"/>
    </row>
    <row r="131" spans="1:20" x14ac:dyDescent="0.35">
      <c r="A131" s="237"/>
      <c r="B131" s="237"/>
      <c r="C131" s="238"/>
      <c r="D131" s="239"/>
      <c r="E131" s="239"/>
      <c r="F131" s="240"/>
      <c r="G131" s="491" t="str">
        <f t="shared" si="4"/>
        <v/>
      </c>
      <c r="H131" s="491" t="str">
        <f t="shared" si="5"/>
        <v/>
      </c>
      <c r="I131" s="491" t="str">
        <f>IF(G131&lt;&gt;"",G131*VLOOKUP(F131,'Group Information'!$A$19:$B$25,2,0),"")</f>
        <v/>
      </c>
      <c r="J131" s="491" t="str">
        <f>IF(H131&lt;&gt;"",H131*VLOOKUP(F131,'Group Information'!$A$19:$B$25,2,0),"")</f>
        <v/>
      </c>
      <c r="K131" s="241"/>
      <c r="L131" s="242"/>
      <c r="M131" s="243"/>
      <c r="N131" s="237"/>
      <c r="Q131" s="156"/>
      <c r="S131" s="153"/>
      <c r="T131" s="155"/>
    </row>
    <row r="132" spans="1:20" x14ac:dyDescent="0.35">
      <c r="A132" s="237"/>
      <c r="B132" s="237"/>
      <c r="C132" s="238"/>
      <c r="D132" s="239"/>
      <c r="E132" s="239"/>
      <c r="F132" s="240"/>
      <c r="G132" s="491" t="str">
        <f t="shared" si="4"/>
        <v/>
      </c>
      <c r="H132" s="491" t="str">
        <f t="shared" si="5"/>
        <v/>
      </c>
      <c r="I132" s="491" t="str">
        <f>IF(G132&lt;&gt;"",G132*VLOOKUP(F132,'Group Information'!$A$19:$B$25,2,0),"")</f>
        <v/>
      </c>
      <c r="J132" s="491" t="str">
        <f>IF(H132&lt;&gt;"",H132*VLOOKUP(F132,'Group Information'!$A$19:$B$25,2,0),"")</f>
        <v/>
      </c>
      <c r="K132" s="241"/>
      <c r="L132" s="242"/>
      <c r="M132" s="243"/>
      <c r="N132" s="237"/>
      <c r="Q132" s="156"/>
      <c r="S132" s="153"/>
      <c r="T132" s="155"/>
    </row>
    <row r="133" spans="1:20" x14ac:dyDescent="0.35">
      <c r="A133" s="237"/>
      <c r="B133" s="237"/>
      <c r="C133" s="238"/>
      <c r="D133" s="239"/>
      <c r="E133" s="239"/>
      <c r="F133" s="240"/>
      <c r="G133" s="491" t="str">
        <f t="shared" si="4"/>
        <v/>
      </c>
      <c r="H133" s="491" t="str">
        <f t="shared" si="5"/>
        <v/>
      </c>
      <c r="I133" s="491" t="str">
        <f>IF(G133&lt;&gt;"",G133*VLOOKUP(F133,'Group Information'!$A$19:$B$25,2,0),"")</f>
        <v/>
      </c>
      <c r="J133" s="491" t="str">
        <f>IF(H133&lt;&gt;"",H133*VLOOKUP(F133,'Group Information'!$A$19:$B$25,2,0),"")</f>
        <v/>
      </c>
      <c r="K133" s="241"/>
      <c r="L133" s="242"/>
      <c r="M133" s="243"/>
      <c r="N133" s="237"/>
      <c r="Q133" s="156"/>
      <c r="S133" s="153"/>
      <c r="T133" s="155"/>
    </row>
    <row r="134" spans="1:20" x14ac:dyDescent="0.35">
      <c r="A134" s="237"/>
      <c r="B134" s="237"/>
      <c r="C134" s="238"/>
      <c r="D134" s="239"/>
      <c r="E134" s="239"/>
      <c r="F134" s="240"/>
      <c r="G134" s="491" t="str">
        <f t="shared" si="4"/>
        <v/>
      </c>
      <c r="H134" s="491" t="str">
        <f t="shared" si="5"/>
        <v/>
      </c>
      <c r="I134" s="491" t="str">
        <f>IF(G134&lt;&gt;"",G134*VLOOKUP(F134,'Group Information'!$A$19:$B$25,2,0),"")</f>
        <v/>
      </c>
      <c r="J134" s="491" t="str">
        <f>IF(H134&lt;&gt;"",H134*VLOOKUP(F134,'Group Information'!$A$19:$B$25,2,0),"")</f>
        <v/>
      </c>
      <c r="K134" s="241"/>
      <c r="L134" s="242"/>
      <c r="M134" s="243"/>
      <c r="N134" s="237"/>
      <c r="Q134" s="156"/>
      <c r="S134" s="153"/>
      <c r="T134" s="155"/>
    </row>
    <row r="135" spans="1:20" x14ac:dyDescent="0.35">
      <c r="A135" s="237"/>
      <c r="B135" s="237"/>
      <c r="C135" s="238"/>
      <c r="D135" s="239"/>
      <c r="E135" s="239"/>
      <c r="F135" s="240"/>
      <c r="G135" s="491" t="str">
        <f t="shared" si="4"/>
        <v/>
      </c>
      <c r="H135" s="491" t="str">
        <f t="shared" si="5"/>
        <v/>
      </c>
      <c r="I135" s="491" t="str">
        <f>IF(G135&lt;&gt;"",G135*VLOOKUP(F135,'Group Information'!$A$19:$B$25,2,0),"")</f>
        <v/>
      </c>
      <c r="J135" s="491" t="str">
        <f>IF(H135&lt;&gt;"",H135*VLOOKUP(F135,'Group Information'!$A$19:$B$25,2,0),"")</f>
        <v/>
      </c>
      <c r="K135" s="241"/>
      <c r="L135" s="242"/>
      <c r="M135" s="243"/>
      <c r="N135" s="237"/>
      <c r="Q135" s="156"/>
      <c r="S135" s="153"/>
      <c r="T135" s="155"/>
    </row>
    <row r="136" spans="1:20" x14ac:dyDescent="0.35">
      <c r="A136" s="237"/>
      <c r="B136" s="237"/>
      <c r="C136" s="238"/>
      <c r="D136" s="239"/>
      <c r="E136" s="239"/>
      <c r="F136" s="240"/>
      <c r="G136" s="491" t="str">
        <f t="shared" si="4"/>
        <v/>
      </c>
      <c r="H136" s="491" t="str">
        <f t="shared" si="5"/>
        <v/>
      </c>
      <c r="I136" s="491" t="str">
        <f>IF(G136&lt;&gt;"",G136*VLOOKUP(F136,'Group Information'!$A$19:$B$25,2,0),"")</f>
        <v/>
      </c>
      <c r="J136" s="491" t="str">
        <f>IF(H136&lt;&gt;"",H136*VLOOKUP(F136,'Group Information'!$A$19:$B$25,2,0),"")</f>
        <v/>
      </c>
      <c r="K136" s="241"/>
      <c r="L136" s="242"/>
      <c r="M136" s="243"/>
      <c r="N136" s="237"/>
      <c r="Q136" s="156"/>
      <c r="S136" s="153"/>
      <c r="T136" s="155"/>
    </row>
    <row r="137" spans="1:20" x14ac:dyDescent="0.35">
      <c r="A137" s="237"/>
      <c r="B137" s="237"/>
      <c r="C137" s="238"/>
      <c r="D137" s="239"/>
      <c r="E137" s="239"/>
      <c r="F137" s="240"/>
      <c r="G137" s="491" t="str">
        <f t="shared" si="4"/>
        <v/>
      </c>
      <c r="H137" s="491" t="str">
        <f t="shared" si="5"/>
        <v/>
      </c>
      <c r="I137" s="491" t="str">
        <f>IF(G137&lt;&gt;"",G137*VLOOKUP(F137,'Group Information'!$A$19:$B$25,2,0),"")</f>
        <v/>
      </c>
      <c r="J137" s="491" t="str">
        <f>IF(H137&lt;&gt;"",H137*VLOOKUP(F137,'Group Information'!$A$19:$B$25,2,0),"")</f>
        <v/>
      </c>
      <c r="K137" s="241"/>
      <c r="L137" s="242"/>
      <c r="M137" s="243"/>
      <c r="N137" s="237"/>
      <c r="Q137" s="156"/>
      <c r="S137" s="153"/>
      <c r="T137" s="155"/>
    </row>
    <row r="138" spans="1:20" x14ac:dyDescent="0.35">
      <c r="A138" s="237"/>
      <c r="B138" s="237"/>
      <c r="C138" s="238"/>
      <c r="D138" s="239"/>
      <c r="E138" s="239"/>
      <c r="F138" s="240"/>
      <c r="G138" s="491" t="str">
        <f t="shared" si="4"/>
        <v/>
      </c>
      <c r="H138" s="491" t="str">
        <f t="shared" si="5"/>
        <v/>
      </c>
      <c r="I138" s="491" t="str">
        <f>IF(G138&lt;&gt;"",G138*VLOOKUP(F138,'Group Information'!$A$19:$B$25,2,0),"")</f>
        <v/>
      </c>
      <c r="J138" s="491" t="str">
        <f>IF(H138&lt;&gt;"",H138*VLOOKUP(F138,'Group Information'!$A$19:$B$25,2,0),"")</f>
        <v/>
      </c>
      <c r="K138" s="241"/>
      <c r="L138" s="242"/>
      <c r="M138" s="243"/>
      <c r="N138" s="237"/>
      <c r="Q138" s="156"/>
      <c r="S138" s="153"/>
      <c r="T138" s="155"/>
    </row>
    <row r="139" spans="1:20" x14ac:dyDescent="0.35">
      <c r="A139" s="237"/>
      <c r="B139" s="237"/>
      <c r="C139" s="238"/>
      <c r="D139" s="239"/>
      <c r="E139" s="239"/>
      <c r="F139" s="240"/>
      <c r="G139" s="491" t="str">
        <f t="shared" si="4"/>
        <v/>
      </c>
      <c r="H139" s="491" t="str">
        <f t="shared" si="5"/>
        <v/>
      </c>
      <c r="I139" s="491" t="str">
        <f>IF(G139&lt;&gt;"",G139*VLOOKUP(F139,'Group Information'!$A$19:$B$25,2,0),"")</f>
        <v/>
      </c>
      <c r="J139" s="491" t="str">
        <f>IF(H139&lt;&gt;"",H139*VLOOKUP(F139,'Group Information'!$A$19:$B$25,2,0),"")</f>
        <v/>
      </c>
      <c r="K139" s="241"/>
      <c r="L139" s="242"/>
      <c r="M139" s="243"/>
      <c r="N139" s="237"/>
      <c r="Q139" s="156"/>
      <c r="S139" s="153"/>
      <c r="T139" s="155"/>
    </row>
    <row r="140" spans="1:20" x14ac:dyDescent="0.35">
      <c r="A140" s="237"/>
      <c r="B140" s="237"/>
      <c r="C140" s="238"/>
      <c r="D140" s="239"/>
      <c r="E140" s="239"/>
      <c r="F140" s="240"/>
      <c r="G140" s="491" t="str">
        <f t="shared" si="4"/>
        <v/>
      </c>
      <c r="H140" s="491" t="str">
        <f t="shared" si="5"/>
        <v/>
      </c>
      <c r="I140" s="491" t="str">
        <f>IF(G140&lt;&gt;"",G140*VLOOKUP(F140,'Group Information'!$A$19:$B$25,2,0),"")</f>
        <v/>
      </c>
      <c r="J140" s="491" t="str">
        <f>IF(H140&lt;&gt;"",H140*VLOOKUP(F140,'Group Information'!$A$19:$B$25,2,0),"")</f>
        <v/>
      </c>
      <c r="K140" s="241"/>
      <c r="L140" s="242"/>
      <c r="M140" s="243"/>
      <c r="N140" s="237"/>
      <c r="Q140" s="156"/>
      <c r="S140" s="153"/>
      <c r="T140" s="155"/>
    </row>
    <row r="141" spans="1:20" x14ac:dyDescent="0.35">
      <c r="A141" s="237"/>
      <c r="B141" s="237"/>
      <c r="C141" s="238"/>
      <c r="D141" s="239"/>
      <c r="E141" s="239"/>
      <c r="F141" s="240"/>
      <c r="G141" s="491" t="str">
        <f t="shared" si="4"/>
        <v/>
      </c>
      <c r="H141" s="491" t="str">
        <f t="shared" si="5"/>
        <v/>
      </c>
      <c r="I141" s="491" t="str">
        <f>IF(G141&lt;&gt;"",G141*VLOOKUP(F141,'Group Information'!$A$19:$B$25,2,0),"")</f>
        <v/>
      </c>
      <c r="J141" s="491" t="str">
        <f>IF(H141&lt;&gt;"",H141*VLOOKUP(F141,'Group Information'!$A$19:$B$25,2,0),"")</f>
        <v/>
      </c>
      <c r="K141" s="241"/>
      <c r="L141" s="242"/>
      <c r="M141" s="243"/>
      <c r="N141" s="237"/>
      <c r="Q141" s="156"/>
      <c r="S141" s="153"/>
      <c r="T141" s="155"/>
    </row>
    <row r="142" spans="1:20" x14ac:dyDescent="0.35">
      <c r="A142" s="237"/>
      <c r="B142" s="237"/>
      <c r="C142" s="238"/>
      <c r="D142" s="239"/>
      <c r="E142" s="239"/>
      <c r="F142" s="240"/>
      <c r="G142" s="491" t="str">
        <f t="shared" si="4"/>
        <v/>
      </c>
      <c r="H142" s="491" t="str">
        <f t="shared" si="5"/>
        <v/>
      </c>
      <c r="I142" s="491" t="str">
        <f>IF(G142&lt;&gt;"",G142*VLOOKUP(F142,'Group Information'!$A$19:$B$25,2,0),"")</f>
        <v/>
      </c>
      <c r="J142" s="491" t="str">
        <f>IF(H142&lt;&gt;"",H142*VLOOKUP(F142,'Group Information'!$A$19:$B$25,2,0),"")</f>
        <v/>
      </c>
      <c r="K142" s="241"/>
      <c r="L142" s="242"/>
      <c r="M142" s="243"/>
      <c r="N142" s="237"/>
      <c r="Q142" s="156"/>
      <c r="S142" s="153"/>
      <c r="T142" s="155"/>
    </row>
    <row r="143" spans="1:20" x14ac:dyDescent="0.35">
      <c r="A143" s="237"/>
      <c r="B143" s="237"/>
      <c r="C143" s="238"/>
      <c r="D143" s="239"/>
      <c r="E143" s="239"/>
      <c r="F143" s="240"/>
      <c r="G143" s="491" t="str">
        <f t="shared" si="4"/>
        <v/>
      </c>
      <c r="H143" s="491" t="str">
        <f t="shared" si="5"/>
        <v/>
      </c>
      <c r="I143" s="491" t="str">
        <f>IF(G143&lt;&gt;"",G143*VLOOKUP(F143,'Group Information'!$A$19:$B$25,2,0),"")</f>
        <v/>
      </c>
      <c r="J143" s="491" t="str">
        <f>IF(H143&lt;&gt;"",H143*VLOOKUP(F143,'Group Information'!$A$19:$B$25,2,0),"")</f>
        <v/>
      </c>
      <c r="K143" s="241"/>
      <c r="L143" s="242"/>
      <c r="M143" s="243"/>
      <c r="N143" s="237"/>
      <c r="Q143" s="156"/>
      <c r="S143" s="153"/>
      <c r="T143" s="155"/>
    </row>
    <row r="144" spans="1:20" x14ac:dyDescent="0.35">
      <c r="A144" s="237"/>
      <c r="B144" s="237"/>
      <c r="C144" s="238"/>
      <c r="D144" s="239"/>
      <c r="E144" s="239"/>
      <c r="F144" s="240"/>
      <c r="G144" s="491" t="str">
        <f t="shared" ref="G144:G192" si="6">IF(D144&lt;&gt;"",C144*D144,"")</f>
        <v/>
      </c>
      <c r="H144" s="491" t="str">
        <f t="shared" ref="H144:H192" si="7">IF(D144&lt;&gt;"",G144+E144,"")</f>
        <v/>
      </c>
      <c r="I144" s="491" t="str">
        <f>IF(G144&lt;&gt;"",G144*VLOOKUP(F144,'Group Information'!$A$19:$B$25,2,0),"")</f>
        <v/>
      </c>
      <c r="J144" s="491" t="str">
        <f>IF(H144&lt;&gt;"",H144*VLOOKUP(F144,'Group Information'!$A$19:$B$25,2,0),"")</f>
        <v/>
      </c>
      <c r="K144" s="241"/>
      <c r="L144" s="242"/>
      <c r="M144" s="243"/>
      <c r="N144" s="237"/>
      <c r="Q144" s="156"/>
      <c r="S144" s="153"/>
      <c r="T144" s="155"/>
    </row>
    <row r="145" spans="1:20" x14ac:dyDescent="0.35">
      <c r="A145" s="237"/>
      <c r="B145" s="237"/>
      <c r="C145" s="238"/>
      <c r="D145" s="239"/>
      <c r="E145" s="239"/>
      <c r="F145" s="240"/>
      <c r="G145" s="491" t="str">
        <f t="shared" si="6"/>
        <v/>
      </c>
      <c r="H145" s="491" t="str">
        <f t="shared" si="7"/>
        <v/>
      </c>
      <c r="I145" s="491" t="str">
        <f>IF(G145&lt;&gt;"",G145*VLOOKUP(F145,'Group Information'!$A$19:$B$25,2,0),"")</f>
        <v/>
      </c>
      <c r="J145" s="491" t="str">
        <f>IF(H145&lt;&gt;"",H145*VLOOKUP(F145,'Group Information'!$A$19:$B$25,2,0),"")</f>
        <v/>
      </c>
      <c r="K145" s="241"/>
      <c r="L145" s="242"/>
      <c r="M145" s="243"/>
      <c r="N145" s="237"/>
      <c r="Q145" s="156"/>
      <c r="S145" s="153"/>
      <c r="T145" s="155"/>
    </row>
    <row r="146" spans="1:20" x14ac:dyDescent="0.35">
      <c r="A146" s="237"/>
      <c r="B146" s="237"/>
      <c r="C146" s="238"/>
      <c r="D146" s="239"/>
      <c r="E146" s="239"/>
      <c r="F146" s="240"/>
      <c r="G146" s="491" t="str">
        <f t="shared" si="6"/>
        <v/>
      </c>
      <c r="H146" s="491" t="str">
        <f t="shared" si="7"/>
        <v/>
      </c>
      <c r="I146" s="491" t="str">
        <f>IF(G146&lt;&gt;"",G146*VLOOKUP(F146,'Group Information'!$A$19:$B$25,2,0),"")</f>
        <v/>
      </c>
      <c r="J146" s="491" t="str">
        <f>IF(H146&lt;&gt;"",H146*VLOOKUP(F146,'Group Information'!$A$19:$B$25,2,0),"")</f>
        <v/>
      </c>
      <c r="K146" s="241"/>
      <c r="L146" s="242"/>
      <c r="M146" s="243"/>
      <c r="N146" s="237"/>
      <c r="Q146" s="156"/>
      <c r="S146" s="153"/>
      <c r="T146" s="155"/>
    </row>
    <row r="147" spans="1:20" x14ac:dyDescent="0.35">
      <c r="A147" s="237"/>
      <c r="B147" s="237"/>
      <c r="C147" s="238"/>
      <c r="D147" s="239"/>
      <c r="E147" s="239"/>
      <c r="F147" s="240"/>
      <c r="G147" s="491" t="str">
        <f t="shared" si="6"/>
        <v/>
      </c>
      <c r="H147" s="491" t="str">
        <f t="shared" si="7"/>
        <v/>
      </c>
      <c r="I147" s="491" t="str">
        <f>IF(G147&lt;&gt;"",G147*VLOOKUP(F147,'Group Information'!$A$19:$B$25,2,0),"")</f>
        <v/>
      </c>
      <c r="J147" s="491" t="str">
        <f>IF(H147&lt;&gt;"",H147*VLOOKUP(F147,'Group Information'!$A$19:$B$25,2,0),"")</f>
        <v/>
      </c>
      <c r="K147" s="241"/>
      <c r="L147" s="242"/>
      <c r="M147" s="243"/>
      <c r="N147" s="237"/>
      <c r="Q147" s="156"/>
      <c r="S147" s="153"/>
      <c r="T147" s="155"/>
    </row>
    <row r="148" spans="1:20" x14ac:dyDescent="0.35">
      <c r="A148" s="237"/>
      <c r="B148" s="237"/>
      <c r="C148" s="238"/>
      <c r="D148" s="239"/>
      <c r="E148" s="239"/>
      <c r="F148" s="240"/>
      <c r="G148" s="491" t="str">
        <f t="shared" si="6"/>
        <v/>
      </c>
      <c r="H148" s="491" t="str">
        <f t="shared" si="7"/>
        <v/>
      </c>
      <c r="I148" s="491" t="str">
        <f>IF(G148&lt;&gt;"",G148*VLOOKUP(F148,'Group Information'!$A$19:$B$25,2,0),"")</f>
        <v/>
      </c>
      <c r="J148" s="491" t="str">
        <f>IF(H148&lt;&gt;"",H148*VLOOKUP(F148,'Group Information'!$A$19:$B$25,2,0),"")</f>
        <v/>
      </c>
      <c r="K148" s="241"/>
      <c r="L148" s="242"/>
      <c r="M148" s="243"/>
      <c r="N148" s="237"/>
      <c r="Q148" s="156"/>
      <c r="S148" s="153"/>
      <c r="T148" s="155"/>
    </row>
    <row r="149" spans="1:20" x14ac:dyDescent="0.35">
      <c r="A149" s="237"/>
      <c r="B149" s="237"/>
      <c r="C149" s="238"/>
      <c r="D149" s="239"/>
      <c r="E149" s="239"/>
      <c r="F149" s="240"/>
      <c r="G149" s="491" t="str">
        <f t="shared" si="6"/>
        <v/>
      </c>
      <c r="H149" s="491" t="str">
        <f t="shared" si="7"/>
        <v/>
      </c>
      <c r="I149" s="491" t="str">
        <f>IF(G149&lt;&gt;"",G149*VLOOKUP(F149,'Group Information'!$A$19:$B$25,2,0),"")</f>
        <v/>
      </c>
      <c r="J149" s="491" t="str">
        <f>IF(H149&lt;&gt;"",H149*VLOOKUP(F149,'Group Information'!$A$19:$B$25,2,0),"")</f>
        <v/>
      </c>
      <c r="K149" s="241"/>
      <c r="L149" s="242"/>
      <c r="M149" s="243"/>
      <c r="N149" s="237"/>
      <c r="Q149" s="156"/>
      <c r="S149" s="153"/>
      <c r="T149" s="155"/>
    </row>
    <row r="150" spans="1:20" x14ac:dyDescent="0.35">
      <c r="A150" s="237"/>
      <c r="B150" s="237"/>
      <c r="C150" s="238"/>
      <c r="D150" s="239"/>
      <c r="E150" s="239"/>
      <c r="F150" s="240"/>
      <c r="G150" s="491" t="str">
        <f t="shared" si="6"/>
        <v/>
      </c>
      <c r="H150" s="491" t="str">
        <f t="shared" si="7"/>
        <v/>
      </c>
      <c r="I150" s="491" t="str">
        <f>IF(G150&lt;&gt;"",G150*VLOOKUP(F150,'Group Information'!$A$19:$B$25,2,0),"")</f>
        <v/>
      </c>
      <c r="J150" s="491" t="str">
        <f>IF(H150&lt;&gt;"",H150*VLOOKUP(F150,'Group Information'!$A$19:$B$25,2,0),"")</f>
        <v/>
      </c>
      <c r="K150" s="241"/>
      <c r="L150" s="242"/>
      <c r="M150" s="243"/>
      <c r="N150" s="237"/>
      <c r="Q150" s="156"/>
      <c r="S150" s="153"/>
      <c r="T150" s="155"/>
    </row>
    <row r="151" spans="1:20" x14ac:dyDescent="0.35">
      <c r="A151" s="237"/>
      <c r="B151" s="237"/>
      <c r="C151" s="238"/>
      <c r="D151" s="239"/>
      <c r="E151" s="239"/>
      <c r="F151" s="240"/>
      <c r="G151" s="491" t="str">
        <f t="shared" si="6"/>
        <v/>
      </c>
      <c r="H151" s="491" t="str">
        <f t="shared" si="7"/>
        <v/>
      </c>
      <c r="I151" s="491" t="str">
        <f>IF(G151&lt;&gt;"",G151*VLOOKUP(F151,'Group Information'!$A$19:$B$25,2,0),"")</f>
        <v/>
      </c>
      <c r="J151" s="491" t="str">
        <f>IF(H151&lt;&gt;"",H151*VLOOKUP(F151,'Group Information'!$A$19:$B$25,2,0),"")</f>
        <v/>
      </c>
      <c r="K151" s="241"/>
      <c r="L151" s="242"/>
      <c r="M151" s="243"/>
      <c r="N151" s="237"/>
      <c r="Q151" s="156"/>
      <c r="S151" s="153"/>
      <c r="T151" s="155"/>
    </row>
    <row r="152" spans="1:20" x14ac:dyDescent="0.35">
      <c r="A152" s="237"/>
      <c r="B152" s="237"/>
      <c r="C152" s="238"/>
      <c r="D152" s="239"/>
      <c r="E152" s="239"/>
      <c r="F152" s="240"/>
      <c r="G152" s="491" t="str">
        <f t="shared" si="6"/>
        <v/>
      </c>
      <c r="H152" s="491" t="str">
        <f t="shared" si="7"/>
        <v/>
      </c>
      <c r="I152" s="491" t="str">
        <f>IF(G152&lt;&gt;"",G152*VLOOKUP(F152,'Group Information'!$A$19:$B$25,2,0),"")</f>
        <v/>
      </c>
      <c r="J152" s="491" t="str">
        <f>IF(H152&lt;&gt;"",H152*VLOOKUP(F152,'Group Information'!$A$19:$B$25,2,0),"")</f>
        <v/>
      </c>
      <c r="K152" s="241"/>
      <c r="L152" s="242"/>
      <c r="M152" s="243"/>
      <c r="N152" s="237"/>
      <c r="Q152" s="156"/>
      <c r="S152" s="153"/>
      <c r="T152" s="155"/>
    </row>
    <row r="153" spans="1:20" x14ac:dyDescent="0.35">
      <c r="A153" s="237"/>
      <c r="B153" s="237"/>
      <c r="C153" s="238"/>
      <c r="D153" s="239"/>
      <c r="E153" s="239"/>
      <c r="F153" s="240"/>
      <c r="G153" s="491" t="str">
        <f t="shared" si="6"/>
        <v/>
      </c>
      <c r="H153" s="491" t="str">
        <f t="shared" si="7"/>
        <v/>
      </c>
      <c r="I153" s="491" t="str">
        <f>IF(G153&lt;&gt;"",G153*VLOOKUP(F153,'Group Information'!$A$19:$B$25,2,0),"")</f>
        <v/>
      </c>
      <c r="J153" s="491" t="str">
        <f>IF(H153&lt;&gt;"",H153*VLOOKUP(F153,'Group Information'!$A$19:$B$25,2,0),"")</f>
        <v/>
      </c>
      <c r="K153" s="241"/>
      <c r="L153" s="242"/>
      <c r="M153" s="243"/>
      <c r="N153" s="237"/>
      <c r="Q153" s="156"/>
      <c r="S153" s="153"/>
      <c r="T153" s="155"/>
    </row>
    <row r="154" spans="1:20" x14ac:dyDescent="0.35">
      <c r="A154" s="237"/>
      <c r="B154" s="237"/>
      <c r="C154" s="238"/>
      <c r="D154" s="239"/>
      <c r="E154" s="239"/>
      <c r="F154" s="240"/>
      <c r="G154" s="491" t="str">
        <f t="shared" si="6"/>
        <v/>
      </c>
      <c r="H154" s="491" t="str">
        <f t="shared" si="7"/>
        <v/>
      </c>
      <c r="I154" s="491" t="str">
        <f>IF(G154&lt;&gt;"",G154*VLOOKUP(F154,'Group Information'!$A$19:$B$25,2,0),"")</f>
        <v/>
      </c>
      <c r="J154" s="491" t="str">
        <f>IF(H154&lt;&gt;"",H154*VLOOKUP(F154,'Group Information'!$A$19:$B$25,2,0),"")</f>
        <v/>
      </c>
      <c r="K154" s="241"/>
      <c r="L154" s="242"/>
      <c r="M154" s="243"/>
      <c r="N154" s="237"/>
      <c r="Q154" s="156"/>
      <c r="S154" s="153"/>
      <c r="T154" s="155"/>
    </row>
    <row r="155" spans="1:20" x14ac:dyDescent="0.35">
      <c r="A155" s="237"/>
      <c r="B155" s="237"/>
      <c r="C155" s="238"/>
      <c r="D155" s="239"/>
      <c r="E155" s="239"/>
      <c r="F155" s="240"/>
      <c r="G155" s="491" t="str">
        <f t="shared" si="6"/>
        <v/>
      </c>
      <c r="H155" s="491" t="str">
        <f t="shared" si="7"/>
        <v/>
      </c>
      <c r="I155" s="491" t="str">
        <f>IF(G155&lt;&gt;"",G155*VLOOKUP(F155,'Group Information'!$A$19:$B$25,2,0),"")</f>
        <v/>
      </c>
      <c r="J155" s="491" t="str">
        <f>IF(H155&lt;&gt;"",H155*VLOOKUP(F155,'Group Information'!$A$19:$B$25,2,0),"")</f>
        <v/>
      </c>
      <c r="K155" s="241"/>
      <c r="L155" s="242"/>
      <c r="M155" s="243"/>
      <c r="N155" s="237"/>
      <c r="Q155" s="156"/>
      <c r="S155" s="153"/>
      <c r="T155" s="155"/>
    </row>
    <row r="156" spans="1:20" x14ac:dyDescent="0.35">
      <c r="A156" s="237"/>
      <c r="B156" s="237"/>
      <c r="C156" s="238"/>
      <c r="D156" s="239"/>
      <c r="E156" s="239"/>
      <c r="F156" s="240"/>
      <c r="G156" s="491" t="str">
        <f t="shared" si="6"/>
        <v/>
      </c>
      <c r="H156" s="491" t="str">
        <f t="shared" si="7"/>
        <v/>
      </c>
      <c r="I156" s="491" t="str">
        <f>IF(G156&lt;&gt;"",G156*VLOOKUP(F156,'Group Information'!$A$19:$B$25,2,0),"")</f>
        <v/>
      </c>
      <c r="J156" s="491" t="str">
        <f>IF(H156&lt;&gt;"",H156*VLOOKUP(F156,'Group Information'!$A$19:$B$25,2,0),"")</f>
        <v/>
      </c>
      <c r="K156" s="241"/>
      <c r="L156" s="242"/>
      <c r="M156" s="243"/>
      <c r="N156" s="237"/>
      <c r="Q156" s="156"/>
      <c r="S156" s="153"/>
      <c r="T156" s="155"/>
    </row>
    <row r="157" spans="1:20" x14ac:dyDescent="0.35">
      <c r="A157" s="237"/>
      <c r="B157" s="237"/>
      <c r="C157" s="238"/>
      <c r="D157" s="239"/>
      <c r="E157" s="239"/>
      <c r="F157" s="240"/>
      <c r="G157" s="491" t="str">
        <f t="shared" si="6"/>
        <v/>
      </c>
      <c r="H157" s="491" t="str">
        <f t="shared" si="7"/>
        <v/>
      </c>
      <c r="I157" s="491" t="str">
        <f>IF(G157&lt;&gt;"",G157*VLOOKUP(F157,'Group Information'!$A$19:$B$25,2,0),"")</f>
        <v/>
      </c>
      <c r="J157" s="491" t="str">
        <f>IF(H157&lt;&gt;"",H157*VLOOKUP(F157,'Group Information'!$A$19:$B$25,2,0),"")</f>
        <v/>
      </c>
      <c r="K157" s="241"/>
      <c r="L157" s="242"/>
      <c r="M157" s="243"/>
      <c r="N157" s="237"/>
      <c r="Q157" s="156"/>
      <c r="S157" s="153"/>
      <c r="T157" s="155"/>
    </row>
    <row r="158" spans="1:20" x14ac:dyDescent="0.35">
      <c r="A158" s="237"/>
      <c r="B158" s="237"/>
      <c r="C158" s="238"/>
      <c r="D158" s="239"/>
      <c r="E158" s="239"/>
      <c r="F158" s="240"/>
      <c r="G158" s="491" t="str">
        <f t="shared" si="6"/>
        <v/>
      </c>
      <c r="H158" s="491" t="str">
        <f t="shared" si="7"/>
        <v/>
      </c>
      <c r="I158" s="491" t="str">
        <f>IF(G158&lt;&gt;"",G158*VLOOKUP(F158,'Group Information'!$A$19:$B$25,2,0),"")</f>
        <v/>
      </c>
      <c r="J158" s="491" t="str">
        <f>IF(H158&lt;&gt;"",H158*VLOOKUP(F158,'Group Information'!$A$19:$B$25,2,0),"")</f>
        <v/>
      </c>
      <c r="K158" s="241"/>
      <c r="L158" s="242"/>
      <c r="M158" s="243"/>
      <c r="N158" s="237"/>
      <c r="Q158" s="156"/>
      <c r="S158" s="153"/>
      <c r="T158" s="155"/>
    </row>
    <row r="159" spans="1:20" x14ac:dyDescent="0.35">
      <c r="A159" s="237"/>
      <c r="B159" s="237"/>
      <c r="C159" s="238"/>
      <c r="D159" s="239"/>
      <c r="E159" s="239"/>
      <c r="F159" s="240"/>
      <c r="G159" s="491" t="str">
        <f t="shared" si="6"/>
        <v/>
      </c>
      <c r="H159" s="491" t="str">
        <f t="shared" si="7"/>
        <v/>
      </c>
      <c r="I159" s="491" t="str">
        <f>IF(G159&lt;&gt;"",G159*VLOOKUP(F159,'Group Information'!$A$19:$B$25,2,0),"")</f>
        <v/>
      </c>
      <c r="J159" s="491" t="str">
        <f>IF(H159&lt;&gt;"",H159*VLOOKUP(F159,'Group Information'!$A$19:$B$25,2,0),"")</f>
        <v/>
      </c>
      <c r="K159" s="241"/>
      <c r="L159" s="242"/>
      <c r="M159" s="243"/>
      <c r="N159" s="237"/>
      <c r="Q159" s="156"/>
      <c r="S159" s="153"/>
      <c r="T159" s="155"/>
    </row>
    <row r="160" spans="1:20" x14ac:dyDescent="0.35">
      <c r="A160" s="237"/>
      <c r="B160" s="237"/>
      <c r="C160" s="238"/>
      <c r="D160" s="239"/>
      <c r="E160" s="239"/>
      <c r="F160" s="240"/>
      <c r="G160" s="491" t="str">
        <f t="shared" si="6"/>
        <v/>
      </c>
      <c r="H160" s="491" t="str">
        <f t="shared" si="7"/>
        <v/>
      </c>
      <c r="I160" s="491" t="str">
        <f>IF(G160&lt;&gt;"",G160*VLOOKUP(F160,'Group Information'!$A$19:$B$25,2,0),"")</f>
        <v/>
      </c>
      <c r="J160" s="491" t="str">
        <f>IF(H160&lt;&gt;"",H160*VLOOKUP(F160,'Group Information'!$A$19:$B$25,2,0),"")</f>
        <v/>
      </c>
      <c r="K160" s="241"/>
      <c r="L160" s="242"/>
      <c r="M160" s="243"/>
      <c r="N160" s="237"/>
      <c r="Q160" s="156"/>
      <c r="S160" s="153"/>
      <c r="T160" s="155"/>
    </row>
    <row r="161" spans="1:20" x14ac:dyDescent="0.35">
      <c r="A161" s="237"/>
      <c r="B161" s="237"/>
      <c r="C161" s="238"/>
      <c r="D161" s="239"/>
      <c r="E161" s="239"/>
      <c r="F161" s="240"/>
      <c r="G161" s="491" t="str">
        <f t="shared" si="6"/>
        <v/>
      </c>
      <c r="H161" s="491" t="str">
        <f t="shared" si="7"/>
        <v/>
      </c>
      <c r="I161" s="491" t="str">
        <f>IF(G161&lt;&gt;"",G161*VLOOKUP(F161,'Group Information'!$A$19:$B$25,2,0),"")</f>
        <v/>
      </c>
      <c r="J161" s="491" t="str">
        <f>IF(H161&lt;&gt;"",H161*VLOOKUP(F161,'Group Information'!$A$19:$B$25,2,0),"")</f>
        <v/>
      </c>
      <c r="K161" s="241"/>
      <c r="L161" s="242"/>
      <c r="M161" s="243"/>
      <c r="N161" s="237"/>
      <c r="Q161" s="156"/>
      <c r="S161" s="153"/>
      <c r="T161" s="155"/>
    </row>
    <row r="162" spans="1:20" x14ac:dyDescent="0.35">
      <c r="A162" s="237"/>
      <c r="B162" s="237"/>
      <c r="C162" s="238"/>
      <c r="D162" s="239"/>
      <c r="E162" s="239"/>
      <c r="F162" s="240"/>
      <c r="G162" s="491" t="str">
        <f t="shared" si="6"/>
        <v/>
      </c>
      <c r="H162" s="491" t="str">
        <f t="shared" si="7"/>
        <v/>
      </c>
      <c r="I162" s="491" t="str">
        <f>IF(G162&lt;&gt;"",G162*VLOOKUP(F162,'Group Information'!$A$19:$B$25,2,0),"")</f>
        <v/>
      </c>
      <c r="J162" s="491" t="str">
        <f>IF(H162&lt;&gt;"",H162*VLOOKUP(F162,'Group Information'!$A$19:$B$25,2,0),"")</f>
        <v/>
      </c>
      <c r="K162" s="241"/>
      <c r="L162" s="242"/>
      <c r="M162" s="243"/>
      <c r="N162" s="237"/>
      <c r="Q162" s="156"/>
      <c r="S162" s="153"/>
      <c r="T162" s="155"/>
    </row>
    <row r="163" spans="1:20" x14ac:dyDescent="0.35">
      <c r="A163" s="237"/>
      <c r="B163" s="237"/>
      <c r="C163" s="238"/>
      <c r="D163" s="239"/>
      <c r="E163" s="239"/>
      <c r="F163" s="240"/>
      <c r="G163" s="491" t="str">
        <f t="shared" si="6"/>
        <v/>
      </c>
      <c r="H163" s="491" t="str">
        <f t="shared" si="7"/>
        <v/>
      </c>
      <c r="I163" s="491" t="str">
        <f>IF(G163&lt;&gt;"",G163*VLOOKUP(F163,'Group Information'!$A$19:$B$25,2,0),"")</f>
        <v/>
      </c>
      <c r="J163" s="491" t="str">
        <f>IF(H163&lt;&gt;"",H163*VLOOKUP(F163,'Group Information'!$A$19:$B$25,2,0),"")</f>
        <v/>
      </c>
      <c r="K163" s="241"/>
      <c r="L163" s="242"/>
      <c r="M163" s="243"/>
      <c r="N163" s="237"/>
      <c r="Q163" s="156"/>
      <c r="S163" s="153"/>
      <c r="T163" s="155"/>
    </row>
    <row r="164" spans="1:20" x14ac:dyDescent="0.35">
      <c r="A164" s="237"/>
      <c r="B164" s="237"/>
      <c r="C164" s="238"/>
      <c r="D164" s="239"/>
      <c r="E164" s="239"/>
      <c r="F164" s="240"/>
      <c r="G164" s="491" t="str">
        <f t="shared" si="6"/>
        <v/>
      </c>
      <c r="H164" s="491" t="str">
        <f t="shared" si="7"/>
        <v/>
      </c>
      <c r="I164" s="491" t="str">
        <f>IF(G164&lt;&gt;"",G164*VLOOKUP(F164,'Group Information'!$A$19:$B$25,2,0),"")</f>
        <v/>
      </c>
      <c r="J164" s="491" t="str">
        <f>IF(H164&lt;&gt;"",H164*VLOOKUP(F164,'Group Information'!$A$19:$B$25,2,0),"")</f>
        <v/>
      </c>
      <c r="K164" s="241"/>
      <c r="L164" s="242"/>
      <c r="M164" s="243"/>
      <c r="N164" s="237"/>
      <c r="Q164" s="156"/>
      <c r="S164" s="153"/>
      <c r="T164" s="155"/>
    </row>
    <row r="165" spans="1:20" x14ac:dyDescent="0.35">
      <c r="A165" s="237"/>
      <c r="B165" s="237"/>
      <c r="C165" s="238"/>
      <c r="D165" s="239"/>
      <c r="E165" s="239"/>
      <c r="F165" s="240"/>
      <c r="G165" s="491" t="str">
        <f t="shared" si="6"/>
        <v/>
      </c>
      <c r="H165" s="491" t="str">
        <f t="shared" si="7"/>
        <v/>
      </c>
      <c r="I165" s="491" t="str">
        <f>IF(G165&lt;&gt;"",G165*VLOOKUP(F165,'Group Information'!$A$19:$B$25,2,0),"")</f>
        <v/>
      </c>
      <c r="J165" s="491" t="str">
        <f>IF(H165&lt;&gt;"",H165*VLOOKUP(F165,'Group Information'!$A$19:$B$25,2,0),"")</f>
        <v/>
      </c>
      <c r="K165" s="241"/>
      <c r="L165" s="242"/>
      <c r="M165" s="243"/>
      <c r="N165" s="237"/>
      <c r="Q165" s="156"/>
      <c r="S165" s="153"/>
      <c r="T165" s="155"/>
    </row>
    <row r="166" spans="1:20" x14ac:dyDescent="0.35">
      <c r="A166" s="237"/>
      <c r="B166" s="237"/>
      <c r="C166" s="238"/>
      <c r="D166" s="239"/>
      <c r="E166" s="239"/>
      <c r="F166" s="240"/>
      <c r="G166" s="491" t="str">
        <f t="shared" si="6"/>
        <v/>
      </c>
      <c r="H166" s="491" t="str">
        <f t="shared" si="7"/>
        <v/>
      </c>
      <c r="I166" s="491" t="str">
        <f>IF(G166&lt;&gt;"",G166*VLOOKUP(F166,'Group Information'!$A$19:$B$25,2,0),"")</f>
        <v/>
      </c>
      <c r="J166" s="491" t="str">
        <f>IF(H166&lt;&gt;"",H166*VLOOKUP(F166,'Group Information'!$A$19:$B$25,2,0),"")</f>
        <v/>
      </c>
      <c r="K166" s="241"/>
      <c r="L166" s="242"/>
      <c r="M166" s="243"/>
      <c r="N166" s="237"/>
      <c r="Q166" s="156"/>
      <c r="S166" s="153"/>
      <c r="T166" s="155"/>
    </row>
    <row r="167" spans="1:20" x14ac:dyDescent="0.35">
      <c r="A167" s="237"/>
      <c r="B167" s="237"/>
      <c r="C167" s="238"/>
      <c r="D167" s="239"/>
      <c r="E167" s="239"/>
      <c r="F167" s="240"/>
      <c r="G167" s="491" t="str">
        <f t="shared" si="6"/>
        <v/>
      </c>
      <c r="H167" s="491" t="str">
        <f t="shared" si="7"/>
        <v/>
      </c>
      <c r="I167" s="491" t="str">
        <f>IF(G167&lt;&gt;"",G167*VLOOKUP(F167,'Group Information'!$A$19:$B$25,2,0),"")</f>
        <v/>
      </c>
      <c r="J167" s="491" t="str">
        <f>IF(H167&lt;&gt;"",H167*VLOOKUP(F167,'Group Information'!$A$19:$B$25,2,0),"")</f>
        <v/>
      </c>
      <c r="K167" s="241"/>
      <c r="L167" s="242"/>
      <c r="M167" s="243"/>
      <c r="N167" s="237"/>
      <c r="Q167" s="156"/>
      <c r="S167" s="153"/>
      <c r="T167" s="155"/>
    </row>
    <row r="168" spans="1:20" x14ac:dyDescent="0.35">
      <c r="A168" s="237"/>
      <c r="B168" s="237"/>
      <c r="C168" s="238"/>
      <c r="D168" s="239"/>
      <c r="E168" s="239"/>
      <c r="F168" s="240"/>
      <c r="G168" s="491" t="str">
        <f t="shared" si="6"/>
        <v/>
      </c>
      <c r="H168" s="491" t="str">
        <f t="shared" si="7"/>
        <v/>
      </c>
      <c r="I168" s="491" t="str">
        <f>IF(G168&lt;&gt;"",G168*VLOOKUP(F168,'Group Information'!$A$19:$B$25,2,0),"")</f>
        <v/>
      </c>
      <c r="J168" s="491" t="str">
        <f>IF(H168&lt;&gt;"",H168*VLOOKUP(F168,'Group Information'!$A$19:$B$25,2,0),"")</f>
        <v/>
      </c>
      <c r="K168" s="241"/>
      <c r="L168" s="242"/>
      <c r="M168" s="243"/>
      <c r="N168" s="237"/>
      <c r="Q168" s="156"/>
      <c r="S168" s="153"/>
      <c r="T168" s="155"/>
    </row>
    <row r="169" spans="1:20" x14ac:dyDescent="0.35">
      <c r="A169" s="237"/>
      <c r="B169" s="237"/>
      <c r="C169" s="238"/>
      <c r="D169" s="239"/>
      <c r="E169" s="239"/>
      <c r="F169" s="240"/>
      <c r="G169" s="491" t="str">
        <f t="shared" si="6"/>
        <v/>
      </c>
      <c r="H169" s="491" t="str">
        <f t="shared" si="7"/>
        <v/>
      </c>
      <c r="I169" s="491" t="str">
        <f>IF(G169&lt;&gt;"",G169*VLOOKUP(F169,'Group Information'!$A$19:$B$25,2,0),"")</f>
        <v/>
      </c>
      <c r="J169" s="491" t="str">
        <f>IF(H169&lt;&gt;"",H169*VLOOKUP(F169,'Group Information'!$A$19:$B$25,2,0),"")</f>
        <v/>
      </c>
      <c r="K169" s="241"/>
      <c r="L169" s="242"/>
      <c r="M169" s="243"/>
      <c r="N169" s="237"/>
      <c r="Q169" s="156"/>
      <c r="S169" s="153"/>
      <c r="T169" s="155"/>
    </row>
    <row r="170" spans="1:20" x14ac:dyDescent="0.35">
      <c r="A170" s="237"/>
      <c r="B170" s="237"/>
      <c r="C170" s="238"/>
      <c r="D170" s="239"/>
      <c r="E170" s="239"/>
      <c r="F170" s="240"/>
      <c r="G170" s="491" t="str">
        <f t="shared" si="6"/>
        <v/>
      </c>
      <c r="H170" s="491" t="str">
        <f t="shared" si="7"/>
        <v/>
      </c>
      <c r="I170" s="491" t="str">
        <f>IF(G170&lt;&gt;"",G170*VLOOKUP(F170,'Group Information'!$A$19:$B$25,2,0),"")</f>
        <v/>
      </c>
      <c r="J170" s="491" t="str">
        <f>IF(H170&lt;&gt;"",H170*VLOOKUP(F170,'Group Information'!$A$19:$B$25,2,0),"")</f>
        <v/>
      </c>
      <c r="K170" s="241"/>
      <c r="L170" s="242"/>
      <c r="M170" s="243"/>
      <c r="N170" s="237"/>
      <c r="Q170" s="156"/>
      <c r="S170" s="153"/>
      <c r="T170" s="155"/>
    </row>
    <row r="171" spans="1:20" x14ac:dyDescent="0.35">
      <c r="A171" s="237"/>
      <c r="B171" s="237"/>
      <c r="C171" s="238"/>
      <c r="D171" s="239"/>
      <c r="E171" s="239"/>
      <c r="F171" s="240"/>
      <c r="G171" s="491" t="str">
        <f t="shared" si="6"/>
        <v/>
      </c>
      <c r="H171" s="491" t="str">
        <f t="shared" si="7"/>
        <v/>
      </c>
      <c r="I171" s="491" t="str">
        <f>IF(G171&lt;&gt;"",G171*VLOOKUP(F171,'Group Information'!$A$19:$B$25,2,0),"")</f>
        <v/>
      </c>
      <c r="J171" s="491" t="str">
        <f>IF(H171&lt;&gt;"",H171*VLOOKUP(F171,'Group Information'!$A$19:$B$25,2,0),"")</f>
        <v/>
      </c>
      <c r="K171" s="241"/>
      <c r="L171" s="242"/>
      <c r="M171" s="243"/>
      <c r="N171" s="237"/>
      <c r="Q171" s="156"/>
      <c r="S171" s="153"/>
      <c r="T171" s="155"/>
    </row>
    <row r="172" spans="1:20" x14ac:dyDescent="0.35">
      <c r="A172" s="237"/>
      <c r="B172" s="237"/>
      <c r="C172" s="238"/>
      <c r="D172" s="239"/>
      <c r="E172" s="239"/>
      <c r="F172" s="240"/>
      <c r="G172" s="491" t="str">
        <f t="shared" si="6"/>
        <v/>
      </c>
      <c r="H172" s="491" t="str">
        <f t="shared" si="7"/>
        <v/>
      </c>
      <c r="I172" s="491" t="str">
        <f>IF(G172&lt;&gt;"",G172*VLOOKUP(F172,'Group Information'!$A$19:$B$25,2,0),"")</f>
        <v/>
      </c>
      <c r="J172" s="491" t="str">
        <f>IF(H172&lt;&gt;"",H172*VLOOKUP(F172,'Group Information'!$A$19:$B$25,2,0),"")</f>
        <v/>
      </c>
      <c r="K172" s="241"/>
      <c r="L172" s="242"/>
      <c r="M172" s="243"/>
      <c r="N172" s="237"/>
      <c r="Q172" s="156"/>
      <c r="S172" s="153"/>
      <c r="T172" s="155"/>
    </row>
    <row r="173" spans="1:20" x14ac:dyDescent="0.35">
      <c r="A173" s="237"/>
      <c r="B173" s="237"/>
      <c r="C173" s="238"/>
      <c r="D173" s="239"/>
      <c r="E173" s="239"/>
      <c r="F173" s="240"/>
      <c r="G173" s="491" t="str">
        <f t="shared" si="6"/>
        <v/>
      </c>
      <c r="H173" s="491" t="str">
        <f t="shared" si="7"/>
        <v/>
      </c>
      <c r="I173" s="491" t="str">
        <f>IF(G173&lt;&gt;"",G173*VLOOKUP(F173,'Group Information'!$A$19:$B$25,2,0),"")</f>
        <v/>
      </c>
      <c r="J173" s="491" t="str">
        <f>IF(H173&lt;&gt;"",H173*VLOOKUP(F173,'Group Information'!$A$19:$B$25,2,0),"")</f>
        <v/>
      </c>
      <c r="K173" s="241"/>
      <c r="L173" s="242"/>
      <c r="M173" s="243"/>
      <c r="N173" s="237"/>
      <c r="Q173" s="156"/>
      <c r="S173" s="153"/>
      <c r="T173" s="155"/>
    </row>
    <row r="174" spans="1:20" x14ac:dyDescent="0.35">
      <c r="A174" s="237"/>
      <c r="B174" s="237"/>
      <c r="C174" s="238"/>
      <c r="D174" s="239"/>
      <c r="E174" s="239"/>
      <c r="F174" s="240"/>
      <c r="G174" s="491" t="str">
        <f t="shared" si="6"/>
        <v/>
      </c>
      <c r="H174" s="491" t="str">
        <f t="shared" si="7"/>
        <v/>
      </c>
      <c r="I174" s="491" t="str">
        <f>IF(G174&lt;&gt;"",G174*VLOOKUP(F174,'Group Information'!$A$19:$B$25,2,0),"")</f>
        <v/>
      </c>
      <c r="J174" s="491" t="str">
        <f>IF(H174&lt;&gt;"",H174*VLOOKUP(F174,'Group Information'!$A$19:$B$25,2,0),"")</f>
        <v/>
      </c>
      <c r="K174" s="241"/>
      <c r="L174" s="242"/>
      <c r="M174" s="243"/>
      <c r="N174" s="237"/>
      <c r="Q174" s="156"/>
      <c r="S174" s="153"/>
      <c r="T174" s="155"/>
    </row>
    <row r="175" spans="1:20" x14ac:dyDescent="0.35">
      <c r="A175" s="237"/>
      <c r="B175" s="237"/>
      <c r="C175" s="238"/>
      <c r="D175" s="239"/>
      <c r="E175" s="239"/>
      <c r="F175" s="240"/>
      <c r="G175" s="491" t="str">
        <f t="shared" si="6"/>
        <v/>
      </c>
      <c r="H175" s="491" t="str">
        <f t="shared" si="7"/>
        <v/>
      </c>
      <c r="I175" s="491" t="str">
        <f>IF(G175&lt;&gt;"",G175*VLOOKUP(F175,'Group Information'!$A$19:$B$25,2,0),"")</f>
        <v/>
      </c>
      <c r="J175" s="491" t="str">
        <f>IF(H175&lt;&gt;"",H175*VLOOKUP(F175,'Group Information'!$A$19:$B$25,2,0),"")</f>
        <v/>
      </c>
      <c r="K175" s="241"/>
      <c r="L175" s="242"/>
      <c r="M175" s="243"/>
      <c r="N175" s="237"/>
      <c r="Q175" s="156"/>
      <c r="S175" s="153"/>
      <c r="T175" s="155"/>
    </row>
    <row r="176" spans="1:20" x14ac:dyDescent="0.35">
      <c r="A176" s="237"/>
      <c r="B176" s="237"/>
      <c r="C176" s="238"/>
      <c r="D176" s="239"/>
      <c r="E176" s="239"/>
      <c r="F176" s="240"/>
      <c r="G176" s="491" t="str">
        <f t="shared" si="6"/>
        <v/>
      </c>
      <c r="H176" s="491" t="str">
        <f t="shared" si="7"/>
        <v/>
      </c>
      <c r="I176" s="491" t="str">
        <f>IF(G176&lt;&gt;"",G176*VLOOKUP(F176,'Group Information'!$A$19:$B$25,2,0),"")</f>
        <v/>
      </c>
      <c r="J176" s="491" t="str">
        <f>IF(H176&lt;&gt;"",H176*VLOOKUP(F176,'Group Information'!$A$19:$B$25,2,0),"")</f>
        <v/>
      </c>
      <c r="K176" s="241"/>
      <c r="L176" s="242"/>
      <c r="M176" s="243"/>
      <c r="N176" s="237"/>
      <c r="Q176" s="156"/>
      <c r="S176" s="153"/>
      <c r="T176" s="155"/>
    </row>
    <row r="177" spans="1:20" x14ac:dyDescent="0.35">
      <c r="A177" s="237"/>
      <c r="B177" s="237"/>
      <c r="C177" s="238"/>
      <c r="D177" s="239"/>
      <c r="E177" s="239"/>
      <c r="F177" s="240"/>
      <c r="G177" s="491" t="str">
        <f t="shared" si="6"/>
        <v/>
      </c>
      <c r="H177" s="491" t="str">
        <f t="shared" si="7"/>
        <v/>
      </c>
      <c r="I177" s="491" t="str">
        <f>IF(G177&lt;&gt;"",G177*VLOOKUP(F177,'Group Information'!$A$19:$B$25,2,0),"")</f>
        <v/>
      </c>
      <c r="J177" s="491" t="str">
        <f>IF(H177&lt;&gt;"",H177*VLOOKUP(F177,'Group Information'!$A$19:$B$25,2,0),"")</f>
        <v/>
      </c>
      <c r="K177" s="241"/>
      <c r="L177" s="242"/>
      <c r="M177" s="243"/>
      <c r="N177" s="237"/>
      <c r="Q177" s="156"/>
      <c r="S177" s="153"/>
      <c r="T177" s="155"/>
    </row>
    <row r="178" spans="1:20" x14ac:dyDescent="0.35">
      <c r="A178" s="237"/>
      <c r="B178" s="237"/>
      <c r="C178" s="238"/>
      <c r="D178" s="239"/>
      <c r="E178" s="239"/>
      <c r="F178" s="240"/>
      <c r="G178" s="491" t="str">
        <f t="shared" si="6"/>
        <v/>
      </c>
      <c r="H178" s="491" t="str">
        <f t="shared" si="7"/>
        <v/>
      </c>
      <c r="I178" s="491" t="str">
        <f>IF(G178&lt;&gt;"",G178*VLOOKUP(F178,'Group Information'!$A$19:$B$25,2,0),"")</f>
        <v/>
      </c>
      <c r="J178" s="491" t="str">
        <f>IF(H178&lt;&gt;"",H178*VLOOKUP(F178,'Group Information'!$A$19:$B$25,2,0),"")</f>
        <v/>
      </c>
      <c r="K178" s="241"/>
      <c r="L178" s="242"/>
      <c r="M178" s="243"/>
      <c r="N178" s="237"/>
      <c r="Q178" s="156"/>
      <c r="S178" s="153"/>
      <c r="T178" s="155"/>
    </row>
    <row r="179" spans="1:20" x14ac:dyDescent="0.35">
      <c r="A179" s="237"/>
      <c r="B179" s="237"/>
      <c r="C179" s="238"/>
      <c r="D179" s="239"/>
      <c r="E179" s="239"/>
      <c r="F179" s="240"/>
      <c r="G179" s="491" t="str">
        <f t="shared" si="6"/>
        <v/>
      </c>
      <c r="H179" s="491" t="str">
        <f t="shared" si="7"/>
        <v/>
      </c>
      <c r="I179" s="491" t="str">
        <f>IF(G179&lt;&gt;"",G179*VLOOKUP(F179,'Group Information'!$A$19:$B$25,2,0),"")</f>
        <v/>
      </c>
      <c r="J179" s="491" t="str">
        <f>IF(H179&lt;&gt;"",H179*VLOOKUP(F179,'Group Information'!$A$19:$B$25,2,0),"")</f>
        <v/>
      </c>
      <c r="K179" s="241"/>
      <c r="L179" s="242"/>
      <c r="M179" s="243"/>
      <c r="N179" s="237"/>
      <c r="Q179" s="156"/>
      <c r="S179" s="153"/>
      <c r="T179" s="155"/>
    </row>
    <row r="180" spans="1:20" x14ac:dyDescent="0.35">
      <c r="A180" s="237"/>
      <c r="B180" s="237"/>
      <c r="C180" s="238"/>
      <c r="D180" s="239"/>
      <c r="E180" s="239"/>
      <c r="F180" s="240"/>
      <c r="G180" s="491" t="str">
        <f t="shared" si="6"/>
        <v/>
      </c>
      <c r="H180" s="491" t="str">
        <f t="shared" si="7"/>
        <v/>
      </c>
      <c r="I180" s="491" t="str">
        <f>IF(G180&lt;&gt;"",G180*VLOOKUP(F180,'Group Information'!$A$19:$B$25,2,0),"")</f>
        <v/>
      </c>
      <c r="J180" s="491" t="str">
        <f>IF(H180&lt;&gt;"",H180*VLOOKUP(F180,'Group Information'!$A$19:$B$25,2,0),"")</f>
        <v/>
      </c>
      <c r="K180" s="241"/>
      <c r="L180" s="242"/>
      <c r="M180" s="243"/>
      <c r="N180" s="237"/>
      <c r="Q180" s="156"/>
      <c r="S180" s="153"/>
      <c r="T180" s="155"/>
    </row>
    <row r="181" spans="1:20" x14ac:dyDescent="0.35">
      <c r="A181" s="237"/>
      <c r="B181" s="237"/>
      <c r="C181" s="238"/>
      <c r="D181" s="239"/>
      <c r="E181" s="239"/>
      <c r="F181" s="240"/>
      <c r="G181" s="491" t="str">
        <f t="shared" si="6"/>
        <v/>
      </c>
      <c r="H181" s="491" t="str">
        <f t="shared" si="7"/>
        <v/>
      </c>
      <c r="I181" s="491" t="str">
        <f>IF(G181&lt;&gt;"",G181*VLOOKUP(F181,'Group Information'!$A$19:$B$25,2,0),"")</f>
        <v/>
      </c>
      <c r="J181" s="491" t="str">
        <f>IF(H181&lt;&gt;"",H181*VLOOKUP(F181,'Group Information'!$A$19:$B$25,2,0),"")</f>
        <v/>
      </c>
      <c r="K181" s="241"/>
      <c r="L181" s="242"/>
      <c r="M181" s="243"/>
      <c r="N181" s="237"/>
      <c r="Q181" s="156"/>
      <c r="S181" s="153"/>
      <c r="T181" s="155"/>
    </row>
    <row r="182" spans="1:20" x14ac:dyDescent="0.35">
      <c r="A182" s="237"/>
      <c r="B182" s="237"/>
      <c r="C182" s="238"/>
      <c r="D182" s="239"/>
      <c r="E182" s="239"/>
      <c r="F182" s="240"/>
      <c r="G182" s="491" t="str">
        <f t="shared" si="6"/>
        <v/>
      </c>
      <c r="H182" s="491" t="str">
        <f t="shared" si="7"/>
        <v/>
      </c>
      <c r="I182" s="491" t="str">
        <f>IF(G182&lt;&gt;"",G182*VLOOKUP(F182,'Group Information'!$A$19:$B$25,2,0),"")</f>
        <v/>
      </c>
      <c r="J182" s="491" t="str">
        <f>IF(H182&lt;&gt;"",H182*VLOOKUP(F182,'Group Information'!$A$19:$B$25,2,0),"")</f>
        <v/>
      </c>
      <c r="K182" s="241"/>
      <c r="L182" s="242"/>
      <c r="M182" s="243"/>
      <c r="N182" s="237"/>
      <c r="Q182" s="156"/>
      <c r="S182" s="153"/>
      <c r="T182" s="155"/>
    </row>
    <row r="183" spans="1:20" x14ac:dyDescent="0.35">
      <c r="A183" s="237"/>
      <c r="B183" s="237"/>
      <c r="C183" s="238"/>
      <c r="D183" s="239"/>
      <c r="E183" s="239"/>
      <c r="F183" s="240"/>
      <c r="G183" s="491" t="str">
        <f t="shared" si="6"/>
        <v/>
      </c>
      <c r="H183" s="491" t="str">
        <f t="shared" si="7"/>
        <v/>
      </c>
      <c r="I183" s="491" t="str">
        <f>IF(G183&lt;&gt;"",G183*VLOOKUP(F183,'Group Information'!$A$19:$B$25,2,0),"")</f>
        <v/>
      </c>
      <c r="J183" s="491" t="str">
        <f>IF(H183&lt;&gt;"",H183*VLOOKUP(F183,'Group Information'!$A$19:$B$25,2,0),"")</f>
        <v/>
      </c>
      <c r="K183" s="241"/>
      <c r="L183" s="242"/>
      <c r="M183" s="243"/>
      <c r="N183" s="237"/>
      <c r="Q183" s="156"/>
      <c r="S183" s="153"/>
      <c r="T183" s="155"/>
    </row>
    <row r="184" spans="1:20" x14ac:dyDescent="0.35">
      <c r="A184" s="237"/>
      <c r="B184" s="237"/>
      <c r="C184" s="238"/>
      <c r="D184" s="239"/>
      <c r="E184" s="239"/>
      <c r="F184" s="240"/>
      <c r="G184" s="491" t="str">
        <f t="shared" si="6"/>
        <v/>
      </c>
      <c r="H184" s="491" t="str">
        <f t="shared" si="7"/>
        <v/>
      </c>
      <c r="I184" s="491" t="str">
        <f>IF(G184&lt;&gt;"",G184*VLOOKUP(F184,'Group Information'!$A$19:$B$25,2,0),"")</f>
        <v/>
      </c>
      <c r="J184" s="491" t="str">
        <f>IF(H184&lt;&gt;"",H184*VLOOKUP(F184,'Group Information'!$A$19:$B$25,2,0),"")</f>
        <v/>
      </c>
      <c r="K184" s="241"/>
      <c r="L184" s="242"/>
      <c r="M184" s="243"/>
      <c r="N184" s="237"/>
      <c r="Q184" s="156"/>
      <c r="S184" s="153"/>
      <c r="T184" s="155"/>
    </row>
    <row r="185" spans="1:20" x14ac:dyDescent="0.35">
      <c r="A185" s="237"/>
      <c r="B185" s="237"/>
      <c r="C185" s="238"/>
      <c r="D185" s="239"/>
      <c r="E185" s="239"/>
      <c r="F185" s="240"/>
      <c r="G185" s="491" t="str">
        <f t="shared" si="6"/>
        <v/>
      </c>
      <c r="H185" s="491" t="str">
        <f t="shared" si="7"/>
        <v/>
      </c>
      <c r="I185" s="491" t="str">
        <f>IF(G185&lt;&gt;"",G185*VLOOKUP(F185,'Group Information'!$A$19:$B$25,2,0),"")</f>
        <v/>
      </c>
      <c r="J185" s="491" t="str">
        <f>IF(H185&lt;&gt;"",H185*VLOOKUP(F185,'Group Information'!$A$19:$B$25,2,0),"")</f>
        <v/>
      </c>
      <c r="K185" s="241"/>
      <c r="L185" s="242"/>
      <c r="M185" s="243"/>
      <c r="N185" s="237"/>
      <c r="Q185" s="156"/>
      <c r="S185" s="153"/>
      <c r="T185" s="155"/>
    </row>
    <row r="186" spans="1:20" x14ac:dyDescent="0.35">
      <c r="A186" s="237"/>
      <c r="B186" s="237"/>
      <c r="C186" s="238"/>
      <c r="D186" s="239"/>
      <c r="E186" s="239"/>
      <c r="F186" s="240"/>
      <c r="G186" s="491" t="str">
        <f t="shared" si="6"/>
        <v/>
      </c>
      <c r="H186" s="491" t="str">
        <f t="shared" si="7"/>
        <v/>
      </c>
      <c r="I186" s="491" t="str">
        <f>IF(G186&lt;&gt;"",G186*VLOOKUP(F186,'Group Information'!$A$19:$B$25,2,0),"")</f>
        <v/>
      </c>
      <c r="J186" s="491" t="str">
        <f>IF(H186&lt;&gt;"",H186*VLOOKUP(F186,'Group Information'!$A$19:$B$25,2,0),"")</f>
        <v/>
      </c>
      <c r="K186" s="241"/>
      <c r="L186" s="242"/>
      <c r="M186" s="243"/>
      <c r="N186" s="237"/>
      <c r="Q186" s="156"/>
      <c r="S186" s="153"/>
      <c r="T186" s="155"/>
    </row>
    <row r="187" spans="1:20" x14ac:dyDescent="0.35">
      <c r="A187" s="237"/>
      <c r="B187" s="237"/>
      <c r="C187" s="238"/>
      <c r="D187" s="239"/>
      <c r="E187" s="239"/>
      <c r="F187" s="240"/>
      <c r="G187" s="491" t="str">
        <f t="shared" si="6"/>
        <v/>
      </c>
      <c r="H187" s="491" t="str">
        <f t="shared" si="7"/>
        <v/>
      </c>
      <c r="I187" s="491" t="str">
        <f>IF(G187&lt;&gt;"",G187*VLOOKUP(F187,'Group Information'!$A$19:$B$25,2,0),"")</f>
        <v/>
      </c>
      <c r="J187" s="491" t="str">
        <f>IF(H187&lt;&gt;"",H187*VLOOKUP(F187,'Group Information'!$A$19:$B$25,2,0),"")</f>
        <v/>
      </c>
      <c r="K187" s="241"/>
      <c r="L187" s="242"/>
      <c r="M187" s="243"/>
      <c r="N187" s="237"/>
      <c r="Q187" s="156"/>
      <c r="S187" s="153"/>
      <c r="T187" s="155"/>
    </row>
    <row r="188" spans="1:20" x14ac:dyDescent="0.35">
      <c r="A188" s="237"/>
      <c r="B188" s="237"/>
      <c r="C188" s="238"/>
      <c r="D188" s="239"/>
      <c r="E188" s="239"/>
      <c r="F188" s="240"/>
      <c r="G188" s="491" t="str">
        <f t="shared" si="6"/>
        <v/>
      </c>
      <c r="H188" s="491" t="str">
        <f t="shared" si="7"/>
        <v/>
      </c>
      <c r="I188" s="491" t="str">
        <f>IF(G188&lt;&gt;"",G188*VLOOKUP(F188,'Group Information'!$A$19:$B$25,2,0),"")</f>
        <v/>
      </c>
      <c r="J188" s="491" t="str">
        <f>IF(H188&lt;&gt;"",H188*VLOOKUP(F188,'Group Information'!$A$19:$B$25,2,0),"")</f>
        <v/>
      </c>
      <c r="K188" s="241"/>
      <c r="L188" s="242"/>
      <c r="M188" s="243"/>
      <c r="N188" s="237"/>
      <c r="Q188" s="156"/>
      <c r="S188" s="153"/>
      <c r="T188" s="155"/>
    </row>
    <row r="189" spans="1:20" x14ac:dyDescent="0.35">
      <c r="A189" s="237"/>
      <c r="B189" s="237"/>
      <c r="C189" s="238"/>
      <c r="D189" s="239"/>
      <c r="E189" s="239"/>
      <c r="F189" s="240"/>
      <c r="G189" s="491" t="str">
        <f t="shared" si="6"/>
        <v/>
      </c>
      <c r="H189" s="491" t="str">
        <f t="shared" si="7"/>
        <v/>
      </c>
      <c r="I189" s="491" t="str">
        <f>IF(G189&lt;&gt;"",G189*VLOOKUP(F189,'Group Information'!$A$19:$B$25,2,0),"")</f>
        <v/>
      </c>
      <c r="J189" s="491" t="str">
        <f>IF(H189&lt;&gt;"",H189*VLOOKUP(F189,'Group Information'!$A$19:$B$25,2,0),"")</f>
        <v/>
      </c>
      <c r="K189" s="241"/>
      <c r="L189" s="242"/>
      <c r="M189" s="243"/>
      <c r="N189" s="237"/>
      <c r="Q189" s="156"/>
      <c r="S189" s="153"/>
      <c r="T189" s="155"/>
    </row>
    <row r="190" spans="1:20" x14ac:dyDescent="0.35">
      <c r="A190" s="237"/>
      <c r="B190" s="237"/>
      <c r="C190" s="238"/>
      <c r="D190" s="239"/>
      <c r="E190" s="239"/>
      <c r="F190" s="240"/>
      <c r="G190" s="491" t="str">
        <f t="shared" si="6"/>
        <v/>
      </c>
      <c r="H190" s="491" t="str">
        <f t="shared" si="7"/>
        <v/>
      </c>
      <c r="I190" s="491" t="str">
        <f>IF(G190&lt;&gt;"",G190*VLOOKUP(F190,'Group Information'!$A$19:$B$25,2,0),"")</f>
        <v/>
      </c>
      <c r="J190" s="491" t="str">
        <f>IF(H190&lt;&gt;"",H190*VLOOKUP(F190,'Group Information'!$A$19:$B$25,2,0),"")</f>
        <v/>
      </c>
      <c r="K190" s="241"/>
      <c r="L190" s="242"/>
      <c r="M190" s="243"/>
      <c r="N190" s="237"/>
      <c r="Q190" s="156"/>
      <c r="S190" s="153"/>
      <c r="T190" s="155"/>
    </row>
    <row r="191" spans="1:20" x14ac:dyDescent="0.35">
      <c r="A191" s="237"/>
      <c r="B191" s="237"/>
      <c r="C191" s="238"/>
      <c r="D191" s="239"/>
      <c r="E191" s="239"/>
      <c r="F191" s="240"/>
      <c r="G191" s="491" t="str">
        <f t="shared" si="6"/>
        <v/>
      </c>
      <c r="H191" s="491" t="str">
        <f t="shared" si="7"/>
        <v/>
      </c>
      <c r="I191" s="491" t="str">
        <f>IF(G191&lt;&gt;"",G191*VLOOKUP(F191,'Group Information'!$A$19:$B$25,2,0),"")</f>
        <v/>
      </c>
      <c r="J191" s="491" t="str">
        <f>IF(H191&lt;&gt;"",H191*VLOOKUP(F191,'Group Information'!$A$19:$B$25,2,0),"")</f>
        <v/>
      </c>
      <c r="K191" s="241"/>
      <c r="L191" s="242"/>
      <c r="M191" s="243"/>
      <c r="N191" s="237"/>
      <c r="Q191" s="156"/>
      <c r="S191" s="153"/>
      <c r="T191" s="155"/>
    </row>
    <row r="192" spans="1:20" x14ac:dyDescent="0.35">
      <c r="A192" s="237"/>
      <c r="B192" s="237"/>
      <c r="C192" s="238"/>
      <c r="D192" s="239"/>
      <c r="E192" s="239"/>
      <c r="F192" s="240"/>
      <c r="G192" s="491" t="str">
        <f t="shared" si="6"/>
        <v/>
      </c>
      <c r="H192" s="491" t="str">
        <f t="shared" si="7"/>
        <v/>
      </c>
      <c r="I192" s="491" t="str">
        <f>IF(G192&lt;&gt;"",G192*VLOOKUP(F192,'Group Information'!$A$19:$B$25,2,0),"")</f>
        <v/>
      </c>
      <c r="J192" s="491" t="str">
        <f>IF(H192&lt;&gt;"",H192*VLOOKUP(F192,'Group Information'!$A$19:$B$25,2,0),"")</f>
        <v/>
      </c>
      <c r="K192" s="241"/>
      <c r="L192" s="242"/>
      <c r="M192" s="243"/>
      <c r="N192" s="237"/>
      <c r="Q192" s="156"/>
      <c r="S192" s="153"/>
      <c r="T192" s="155"/>
    </row>
    <row r="193" spans="12:12" x14ac:dyDescent="0.35">
      <c r="L193" s="155"/>
    </row>
    <row r="194" spans="12:12" x14ac:dyDescent="0.35">
      <c r="L194" s="155"/>
    </row>
    <row r="195" spans="12:12" x14ac:dyDescent="0.35">
      <c r="L195" s="155"/>
    </row>
    <row r="196" spans="12:12" x14ac:dyDescent="0.35">
      <c r="L196" s="155"/>
    </row>
    <row r="197" spans="12:12" x14ac:dyDescent="0.35">
      <c r="L197" s="155"/>
    </row>
    <row r="198" spans="12:12" x14ac:dyDescent="0.35">
      <c r="L198" s="155"/>
    </row>
    <row r="199" spans="12:12" x14ac:dyDescent="0.35">
      <c r="L199" s="155"/>
    </row>
    <row r="200" spans="12:12" x14ac:dyDescent="0.35">
      <c r="L200" s="155"/>
    </row>
    <row r="201" spans="12:12" x14ac:dyDescent="0.35">
      <c r="L201" s="155"/>
    </row>
    <row r="202" spans="12:12" x14ac:dyDescent="0.35">
      <c r="L202" s="155"/>
    </row>
    <row r="203" spans="12:12" x14ac:dyDescent="0.35">
      <c r="L203" s="155"/>
    </row>
    <row r="204" spans="12:12" x14ac:dyDescent="0.35">
      <c r="L204" s="155"/>
    </row>
    <row r="205" spans="12:12" x14ac:dyDescent="0.35">
      <c r="L205" s="155"/>
    </row>
    <row r="206" spans="12:12" x14ac:dyDescent="0.35">
      <c r="L206" s="155"/>
    </row>
    <row r="207" spans="12:12" x14ac:dyDescent="0.35">
      <c r="L207" s="155"/>
    </row>
    <row r="208" spans="12:12" x14ac:dyDescent="0.35">
      <c r="L208" s="155"/>
    </row>
    <row r="209" spans="12:12" x14ac:dyDescent="0.35">
      <c r="L209" s="155"/>
    </row>
    <row r="210" spans="12:12" x14ac:dyDescent="0.35">
      <c r="L210" s="155"/>
    </row>
    <row r="211" spans="12:12" x14ac:dyDescent="0.35">
      <c r="L211" s="155"/>
    </row>
    <row r="212" spans="12:12" x14ac:dyDescent="0.35">
      <c r="L212" s="155"/>
    </row>
    <row r="213" spans="12:12" x14ac:dyDescent="0.35">
      <c r="L213" s="155"/>
    </row>
    <row r="214" spans="12:12" x14ac:dyDescent="0.35">
      <c r="L214" s="155"/>
    </row>
    <row r="215" spans="12:12" x14ac:dyDescent="0.35">
      <c r="L215" s="155"/>
    </row>
    <row r="216" spans="12:12" x14ac:dyDescent="0.35">
      <c r="L216" s="155"/>
    </row>
    <row r="217" spans="12:12" x14ac:dyDescent="0.35">
      <c r="L217" s="155"/>
    </row>
    <row r="218" spans="12:12" x14ac:dyDescent="0.35">
      <c r="L218" s="155"/>
    </row>
    <row r="219" spans="12:12" x14ac:dyDescent="0.35">
      <c r="L219" s="155"/>
    </row>
    <row r="220" spans="12:12" x14ac:dyDescent="0.35">
      <c r="L220" s="155"/>
    </row>
    <row r="221" spans="12:12" x14ac:dyDescent="0.35">
      <c r="L221" s="155"/>
    </row>
    <row r="222" spans="12:12" x14ac:dyDescent="0.35">
      <c r="L222" s="155"/>
    </row>
    <row r="223" spans="12:12" x14ac:dyDescent="0.35">
      <c r="L223" s="155"/>
    </row>
    <row r="224" spans="12:12" x14ac:dyDescent="0.35">
      <c r="L224" s="155"/>
    </row>
    <row r="225" spans="12:12" x14ac:dyDescent="0.35">
      <c r="L225" s="155"/>
    </row>
    <row r="226" spans="12:12" x14ac:dyDescent="0.35">
      <c r="L226" s="155"/>
    </row>
    <row r="227" spans="12:12" x14ac:dyDescent="0.35">
      <c r="L227" s="155"/>
    </row>
    <row r="228" spans="12:12" x14ac:dyDescent="0.35">
      <c r="L228" s="155"/>
    </row>
    <row r="229" spans="12:12" x14ac:dyDescent="0.35">
      <c r="L229" s="155"/>
    </row>
    <row r="230" spans="12:12" x14ac:dyDescent="0.35">
      <c r="L230" s="155"/>
    </row>
    <row r="231" spans="12:12" x14ac:dyDescent="0.35">
      <c r="L231" s="155"/>
    </row>
    <row r="232" spans="12:12" x14ac:dyDescent="0.35">
      <c r="L232" s="155"/>
    </row>
    <row r="233" spans="12:12" x14ac:dyDescent="0.35">
      <c r="L233" s="155"/>
    </row>
    <row r="234" spans="12:12" x14ac:dyDescent="0.35">
      <c r="L234" s="155"/>
    </row>
    <row r="235" spans="12:12" x14ac:dyDescent="0.35">
      <c r="L235" s="155"/>
    </row>
    <row r="236" spans="12:12" x14ac:dyDescent="0.35">
      <c r="L236" s="155"/>
    </row>
    <row r="237" spans="12:12" x14ac:dyDescent="0.35">
      <c r="L237" s="155"/>
    </row>
    <row r="238" spans="12:12" x14ac:dyDescent="0.35">
      <c r="L238" s="155"/>
    </row>
    <row r="239" spans="12:12" x14ac:dyDescent="0.35">
      <c r="L239" s="155"/>
    </row>
    <row r="240" spans="12:12" x14ac:dyDescent="0.35">
      <c r="L240" s="155"/>
    </row>
    <row r="241" spans="12:12" x14ac:dyDescent="0.35">
      <c r="L241" s="155"/>
    </row>
    <row r="242" spans="12:12" x14ac:dyDescent="0.35">
      <c r="L242" s="155"/>
    </row>
    <row r="243" spans="12:12" x14ac:dyDescent="0.35">
      <c r="L243" s="155"/>
    </row>
    <row r="244" spans="12:12" x14ac:dyDescent="0.35">
      <c r="L244" s="155"/>
    </row>
    <row r="245" spans="12:12" x14ac:dyDescent="0.35">
      <c r="L245" s="155"/>
    </row>
    <row r="246" spans="12:12" x14ac:dyDescent="0.35">
      <c r="L246" s="155"/>
    </row>
    <row r="247" spans="12:12" x14ac:dyDescent="0.35">
      <c r="L247" s="155"/>
    </row>
    <row r="248" spans="12:12" x14ac:dyDescent="0.35">
      <c r="L248" s="155"/>
    </row>
    <row r="249" spans="12:12" x14ac:dyDescent="0.35">
      <c r="L249" s="155"/>
    </row>
    <row r="250" spans="12:12" x14ac:dyDescent="0.35">
      <c r="L250" s="155"/>
    </row>
    <row r="251" spans="12:12" x14ac:dyDescent="0.35">
      <c r="L251" s="155"/>
    </row>
    <row r="252" spans="12:12" x14ac:dyDescent="0.35">
      <c r="L252" s="155"/>
    </row>
    <row r="253" spans="12:12" x14ac:dyDescent="0.35">
      <c r="L253" s="155"/>
    </row>
    <row r="254" spans="12:12" x14ac:dyDescent="0.35">
      <c r="L254" s="155"/>
    </row>
    <row r="255" spans="12:12" x14ac:dyDescent="0.35">
      <c r="L255" s="155"/>
    </row>
    <row r="256" spans="12:12" x14ac:dyDescent="0.35">
      <c r="L256" s="155"/>
    </row>
    <row r="257" spans="12:12" x14ac:dyDescent="0.35">
      <c r="L257" s="155"/>
    </row>
    <row r="258" spans="12:12" x14ac:dyDescent="0.35">
      <c r="L258" s="155"/>
    </row>
    <row r="259" spans="12:12" x14ac:dyDescent="0.35">
      <c r="L259" s="155"/>
    </row>
    <row r="260" spans="12:12" x14ac:dyDescent="0.35">
      <c r="L260" s="155"/>
    </row>
    <row r="261" spans="12:12" x14ac:dyDescent="0.35">
      <c r="L261" s="155"/>
    </row>
    <row r="262" spans="12:12" x14ac:dyDescent="0.35">
      <c r="L262" s="155"/>
    </row>
    <row r="263" spans="12:12" x14ac:dyDescent="0.35">
      <c r="L263" s="155"/>
    </row>
    <row r="264" spans="12:12" x14ac:dyDescent="0.35">
      <c r="L264" s="155"/>
    </row>
    <row r="265" spans="12:12" x14ac:dyDescent="0.35">
      <c r="L265" s="155"/>
    </row>
    <row r="266" spans="12:12" x14ac:dyDescent="0.35">
      <c r="L266" s="155"/>
    </row>
    <row r="267" spans="12:12" x14ac:dyDescent="0.35">
      <c r="L267" s="155"/>
    </row>
    <row r="268" spans="12:12" x14ac:dyDescent="0.35">
      <c r="L268" s="155"/>
    </row>
    <row r="269" spans="12:12" x14ac:dyDescent="0.35">
      <c r="L269" s="155"/>
    </row>
    <row r="270" spans="12:12" x14ac:dyDescent="0.35">
      <c r="L270" s="155"/>
    </row>
    <row r="271" spans="12:12" x14ac:dyDescent="0.35">
      <c r="L271" s="155"/>
    </row>
    <row r="272" spans="12:12" x14ac:dyDescent="0.35">
      <c r="L272" s="155"/>
    </row>
    <row r="273" spans="12:12" x14ac:dyDescent="0.35">
      <c r="L273" s="155"/>
    </row>
    <row r="274" spans="12:12" x14ac:dyDescent="0.35">
      <c r="L274" s="155"/>
    </row>
    <row r="275" spans="12:12" x14ac:dyDescent="0.35">
      <c r="L275" s="155"/>
    </row>
    <row r="276" spans="12:12" x14ac:dyDescent="0.35">
      <c r="L276" s="155"/>
    </row>
    <row r="277" spans="12:12" x14ac:dyDescent="0.35">
      <c r="L277" s="155"/>
    </row>
    <row r="278" spans="12:12" x14ac:dyDescent="0.35">
      <c r="L278" s="155"/>
    </row>
    <row r="279" spans="12:12" x14ac:dyDescent="0.35">
      <c r="L279" s="155"/>
    </row>
    <row r="280" spans="12:12" x14ac:dyDescent="0.35">
      <c r="L280" s="155"/>
    </row>
    <row r="281" spans="12:12" x14ac:dyDescent="0.35">
      <c r="L281" s="155"/>
    </row>
    <row r="282" spans="12:12" x14ac:dyDescent="0.35">
      <c r="L282" s="155"/>
    </row>
    <row r="283" spans="12:12" x14ac:dyDescent="0.35">
      <c r="L283" s="155"/>
    </row>
    <row r="284" spans="12:12" x14ac:dyDescent="0.35">
      <c r="L284" s="155"/>
    </row>
    <row r="285" spans="12:12" x14ac:dyDescent="0.35">
      <c r="L285" s="155"/>
    </row>
    <row r="286" spans="12:12" x14ac:dyDescent="0.35">
      <c r="L286" s="155"/>
    </row>
    <row r="287" spans="12:12" x14ac:dyDescent="0.35">
      <c r="L287" s="155"/>
    </row>
    <row r="288" spans="12:12" x14ac:dyDescent="0.35">
      <c r="L288" s="155"/>
    </row>
    <row r="289" spans="12:12" x14ac:dyDescent="0.35">
      <c r="L289" s="155"/>
    </row>
    <row r="290" spans="12:12" x14ac:dyDescent="0.35">
      <c r="L290" s="155"/>
    </row>
    <row r="291" spans="12:12" x14ac:dyDescent="0.35">
      <c r="L291" s="155"/>
    </row>
    <row r="292" spans="12:12" x14ac:dyDescent="0.35">
      <c r="L292" s="155"/>
    </row>
    <row r="293" spans="12:12" x14ac:dyDescent="0.35">
      <c r="L293" s="155"/>
    </row>
    <row r="294" spans="12:12" x14ac:dyDescent="0.35">
      <c r="L294" s="155"/>
    </row>
    <row r="295" spans="12:12" x14ac:dyDescent="0.35">
      <c r="L295" s="155"/>
    </row>
    <row r="296" spans="12:12" x14ac:dyDescent="0.35">
      <c r="L296" s="155"/>
    </row>
    <row r="297" spans="12:12" x14ac:dyDescent="0.35">
      <c r="L297" s="155"/>
    </row>
    <row r="298" spans="12:12" x14ac:dyDescent="0.35">
      <c r="L298" s="155"/>
    </row>
    <row r="299" spans="12:12" x14ac:dyDescent="0.35">
      <c r="L299" s="155"/>
    </row>
    <row r="300" spans="12:12" x14ac:dyDescent="0.35">
      <c r="L300" s="155"/>
    </row>
    <row r="301" spans="12:12" x14ac:dyDescent="0.35">
      <c r="L301" s="155"/>
    </row>
    <row r="302" spans="12:12" x14ac:dyDescent="0.35">
      <c r="L302" s="155"/>
    </row>
    <row r="303" spans="12:12" x14ac:dyDescent="0.35">
      <c r="L303" s="155"/>
    </row>
    <row r="304" spans="12:12" x14ac:dyDescent="0.35">
      <c r="L304" s="155"/>
    </row>
    <row r="305" spans="12:12" x14ac:dyDescent="0.35">
      <c r="L305" s="155"/>
    </row>
    <row r="306" spans="12:12" x14ac:dyDescent="0.35">
      <c r="L306" s="155"/>
    </row>
    <row r="307" spans="12:12" x14ac:dyDescent="0.35">
      <c r="L307" s="155"/>
    </row>
    <row r="308" spans="12:12" x14ac:dyDescent="0.35">
      <c r="L308" s="155"/>
    </row>
    <row r="309" spans="12:12" x14ac:dyDescent="0.35">
      <c r="L309" s="155"/>
    </row>
    <row r="310" spans="12:12" x14ac:dyDescent="0.35">
      <c r="L310" s="155"/>
    </row>
    <row r="311" spans="12:12" x14ac:dyDescent="0.35">
      <c r="L311" s="155"/>
    </row>
    <row r="312" spans="12:12" x14ac:dyDescent="0.35">
      <c r="L312" s="155"/>
    </row>
    <row r="313" spans="12:12" x14ac:dyDescent="0.35">
      <c r="L313" s="155"/>
    </row>
    <row r="314" spans="12:12" x14ac:dyDescent="0.35">
      <c r="L314" s="155"/>
    </row>
    <row r="315" spans="12:12" x14ac:dyDescent="0.35">
      <c r="L315" s="155"/>
    </row>
    <row r="316" spans="12:12" x14ac:dyDescent="0.35">
      <c r="L316" s="155"/>
    </row>
    <row r="317" spans="12:12" x14ac:dyDescent="0.35">
      <c r="L317" s="155"/>
    </row>
    <row r="318" spans="12:12" x14ac:dyDescent="0.35">
      <c r="L318" s="155"/>
    </row>
    <row r="319" spans="12:12" x14ac:dyDescent="0.35">
      <c r="L319" s="155"/>
    </row>
    <row r="320" spans="12:12" x14ac:dyDescent="0.35">
      <c r="L320" s="155"/>
    </row>
    <row r="321" spans="12:12" x14ac:dyDescent="0.35">
      <c r="L321" s="155"/>
    </row>
    <row r="322" spans="12:12" x14ac:dyDescent="0.35">
      <c r="L322" s="155"/>
    </row>
    <row r="323" spans="12:12" x14ac:dyDescent="0.35">
      <c r="L323" s="155"/>
    </row>
    <row r="324" spans="12:12" x14ac:dyDescent="0.35">
      <c r="L324" s="155"/>
    </row>
    <row r="325" spans="12:12" x14ac:dyDescent="0.35">
      <c r="L325" s="155"/>
    </row>
    <row r="326" spans="12:12" x14ac:dyDescent="0.35">
      <c r="L326" s="155"/>
    </row>
    <row r="327" spans="12:12" x14ac:dyDescent="0.35">
      <c r="L327" s="155"/>
    </row>
    <row r="328" spans="12:12" x14ac:dyDescent="0.35">
      <c r="L328" s="155"/>
    </row>
    <row r="329" spans="12:12" x14ac:dyDescent="0.35">
      <c r="L329" s="155"/>
    </row>
    <row r="330" spans="12:12" x14ac:dyDescent="0.35">
      <c r="L330" s="155"/>
    </row>
    <row r="331" spans="12:12" x14ac:dyDescent="0.35">
      <c r="L331" s="155"/>
    </row>
    <row r="332" spans="12:12" x14ac:dyDescent="0.35">
      <c r="L332" s="155"/>
    </row>
    <row r="333" spans="12:12" x14ac:dyDescent="0.35">
      <c r="L333" s="155"/>
    </row>
    <row r="334" spans="12:12" x14ac:dyDescent="0.35">
      <c r="L334" s="155"/>
    </row>
    <row r="335" spans="12:12" x14ac:dyDescent="0.35">
      <c r="L335" s="155"/>
    </row>
    <row r="336" spans="12:12" x14ac:dyDescent="0.35">
      <c r="L336" s="155"/>
    </row>
    <row r="337" spans="12:12" x14ac:dyDescent="0.35">
      <c r="L337" s="155"/>
    </row>
    <row r="338" spans="12:12" x14ac:dyDescent="0.35">
      <c r="L338" s="155"/>
    </row>
    <row r="339" spans="12:12" x14ac:dyDescent="0.35">
      <c r="L339" s="155"/>
    </row>
    <row r="340" spans="12:12" x14ac:dyDescent="0.35">
      <c r="L340" s="155"/>
    </row>
    <row r="341" spans="12:12" x14ac:dyDescent="0.35">
      <c r="L341" s="155"/>
    </row>
    <row r="342" spans="12:12" x14ac:dyDescent="0.35">
      <c r="L342" s="155"/>
    </row>
    <row r="343" spans="12:12" x14ac:dyDescent="0.35">
      <c r="L343" s="155"/>
    </row>
    <row r="344" spans="12:12" x14ac:dyDescent="0.35">
      <c r="L344" s="155"/>
    </row>
    <row r="345" spans="12:12" x14ac:dyDescent="0.35">
      <c r="L345" s="155"/>
    </row>
    <row r="346" spans="12:12" x14ac:dyDescent="0.35">
      <c r="L346" s="155"/>
    </row>
    <row r="347" spans="12:12" x14ac:dyDescent="0.35">
      <c r="L347" s="155"/>
    </row>
    <row r="348" spans="12:12" x14ac:dyDescent="0.35">
      <c r="L348" s="155"/>
    </row>
    <row r="349" spans="12:12" x14ac:dyDescent="0.35">
      <c r="L349" s="155"/>
    </row>
    <row r="350" spans="12:12" x14ac:dyDescent="0.35">
      <c r="L350" s="155"/>
    </row>
    <row r="351" spans="12:12" x14ac:dyDescent="0.35">
      <c r="L351" s="155"/>
    </row>
    <row r="352" spans="12:12" x14ac:dyDescent="0.35">
      <c r="L352" s="155"/>
    </row>
    <row r="353" spans="12:12" x14ac:dyDescent="0.35">
      <c r="L353" s="155"/>
    </row>
    <row r="354" spans="12:12" x14ac:dyDescent="0.35">
      <c r="L354" s="155"/>
    </row>
    <row r="355" spans="12:12" x14ac:dyDescent="0.35">
      <c r="L355" s="155"/>
    </row>
    <row r="356" spans="12:12" x14ac:dyDescent="0.35">
      <c r="L356" s="155"/>
    </row>
    <row r="357" spans="12:12" x14ac:dyDescent="0.35">
      <c r="L357" s="155"/>
    </row>
    <row r="358" spans="12:12" x14ac:dyDescent="0.35">
      <c r="L358" s="155"/>
    </row>
    <row r="359" spans="12:12" x14ac:dyDescent="0.35">
      <c r="L359" s="155"/>
    </row>
    <row r="360" spans="12:12" x14ac:dyDescent="0.35">
      <c r="L360" s="155"/>
    </row>
    <row r="361" spans="12:12" x14ac:dyDescent="0.35">
      <c r="L361" s="155"/>
    </row>
    <row r="362" spans="12:12" x14ac:dyDescent="0.35">
      <c r="L362" s="155"/>
    </row>
    <row r="363" spans="12:12" x14ac:dyDescent="0.35">
      <c r="L363" s="155"/>
    </row>
    <row r="364" spans="12:12" x14ac:dyDescent="0.35">
      <c r="L364" s="155"/>
    </row>
    <row r="365" spans="12:12" x14ac:dyDescent="0.35">
      <c r="L365" s="155"/>
    </row>
    <row r="366" spans="12:12" x14ac:dyDescent="0.35">
      <c r="L366" s="155"/>
    </row>
    <row r="367" spans="12:12" x14ac:dyDescent="0.35">
      <c r="L367" s="155"/>
    </row>
    <row r="368" spans="12:12" x14ac:dyDescent="0.35">
      <c r="L368" s="155"/>
    </row>
    <row r="369" spans="12:12" x14ac:dyDescent="0.35">
      <c r="L369" s="155"/>
    </row>
    <row r="370" spans="12:12" x14ac:dyDescent="0.35">
      <c r="L370" s="155"/>
    </row>
    <row r="371" spans="12:12" x14ac:dyDescent="0.35">
      <c r="L371" s="155"/>
    </row>
    <row r="372" spans="12:12" x14ac:dyDescent="0.35">
      <c r="L372" s="155"/>
    </row>
    <row r="373" spans="12:12" x14ac:dyDescent="0.35">
      <c r="L373" s="155"/>
    </row>
    <row r="374" spans="12:12" x14ac:dyDescent="0.35">
      <c r="L374" s="155"/>
    </row>
    <row r="375" spans="12:12" x14ac:dyDescent="0.35">
      <c r="L375" s="155"/>
    </row>
    <row r="376" spans="12:12" x14ac:dyDescent="0.35">
      <c r="L376" s="155"/>
    </row>
    <row r="377" spans="12:12" x14ac:dyDescent="0.35">
      <c r="L377" s="155"/>
    </row>
    <row r="378" spans="12:12" x14ac:dyDescent="0.35">
      <c r="L378" s="155"/>
    </row>
    <row r="379" spans="12:12" x14ac:dyDescent="0.35">
      <c r="L379" s="155"/>
    </row>
    <row r="380" spans="12:12" x14ac:dyDescent="0.35">
      <c r="L380" s="155"/>
    </row>
    <row r="381" spans="12:12" x14ac:dyDescent="0.35">
      <c r="L381" s="155"/>
    </row>
    <row r="382" spans="12:12" x14ac:dyDescent="0.35">
      <c r="L382" s="155"/>
    </row>
    <row r="383" spans="12:12" x14ac:dyDescent="0.35">
      <c r="L383" s="155"/>
    </row>
    <row r="384" spans="12:12" x14ac:dyDescent="0.35">
      <c r="L384" s="155"/>
    </row>
    <row r="385" spans="12:12" x14ac:dyDescent="0.35">
      <c r="L385" s="155"/>
    </row>
    <row r="386" spans="12:12" x14ac:dyDescent="0.35">
      <c r="L386" s="155"/>
    </row>
    <row r="387" spans="12:12" x14ac:dyDescent="0.35">
      <c r="L387" s="155"/>
    </row>
    <row r="388" spans="12:12" x14ac:dyDescent="0.35">
      <c r="L388" s="155"/>
    </row>
    <row r="389" spans="12:12" x14ac:dyDescent="0.35">
      <c r="L389" s="155"/>
    </row>
    <row r="390" spans="12:12" x14ac:dyDescent="0.35">
      <c r="L390" s="155"/>
    </row>
    <row r="391" spans="12:12" x14ac:dyDescent="0.35">
      <c r="L391" s="155"/>
    </row>
    <row r="392" spans="12:12" x14ac:dyDescent="0.35">
      <c r="L392" s="155"/>
    </row>
    <row r="393" spans="12:12" x14ac:dyDescent="0.35">
      <c r="L393" s="155"/>
    </row>
    <row r="394" spans="12:12" x14ac:dyDescent="0.35">
      <c r="L394" s="155"/>
    </row>
    <row r="395" spans="12:12" x14ac:dyDescent="0.35">
      <c r="L395" s="155"/>
    </row>
    <row r="396" spans="12:12" x14ac:dyDescent="0.35">
      <c r="L396" s="155"/>
    </row>
    <row r="397" spans="12:12" x14ac:dyDescent="0.35">
      <c r="L397" s="155"/>
    </row>
    <row r="398" spans="12:12" x14ac:dyDescent="0.35">
      <c r="L398" s="155"/>
    </row>
    <row r="399" spans="12:12" x14ac:dyDescent="0.35">
      <c r="L399" s="155"/>
    </row>
    <row r="400" spans="12:12" x14ac:dyDescent="0.35">
      <c r="L400" s="155"/>
    </row>
    <row r="401" spans="12:12" x14ac:dyDescent="0.35">
      <c r="L401" s="155"/>
    </row>
    <row r="402" spans="12:12" x14ac:dyDescent="0.35">
      <c r="L402" s="155"/>
    </row>
    <row r="403" spans="12:12" x14ac:dyDescent="0.35">
      <c r="L403" s="155"/>
    </row>
    <row r="404" spans="12:12" x14ac:dyDescent="0.35">
      <c r="L404" s="155"/>
    </row>
    <row r="405" spans="12:12" x14ac:dyDescent="0.35">
      <c r="L405" s="155"/>
    </row>
    <row r="406" spans="12:12" x14ac:dyDescent="0.35">
      <c r="L406" s="155"/>
    </row>
    <row r="407" spans="12:12" x14ac:dyDescent="0.35">
      <c r="L407" s="155"/>
    </row>
    <row r="408" spans="12:12" x14ac:dyDescent="0.35">
      <c r="L408" s="155"/>
    </row>
    <row r="409" spans="12:12" x14ac:dyDescent="0.35">
      <c r="L409" s="155"/>
    </row>
    <row r="410" spans="12:12" x14ac:dyDescent="0.35">
      <c r="L410" s="155"/>
    </row>
    <row r="411" spans="12:12" x14ac:dyDescent="0.35">
      <c r="L411" s="155"/>
    </row>
    <row r="412" spans="12:12" x14ac:dyDescent="0.35">
      <c r="L412" s="155"/>
    </row>
    <row r="413" spans="12:12" x14ac:dyDescent="0.35">
      <c r="L413" s="155"/>
    </row>
    <row r="414" spans="12:12" x14ac:dyDescent="0.35">
      <c r="L414" s="155"/>
    </row>
    <row r="415" spans="12:12" x14ac:dyDescent="0.35">
      <c r="L415" s="155"/>
    </row>
    <row r="416" spans="12:12" x14ac:dyDescent="0.35">
      <c r="L416" s="155"/>
    </row>
    <row r="417" spans="12:12" x14ac:dyDescent="0.35">
      <c r="L417" s="155"/>
    </row>
    <row r="418" spans="12:12" x14ac:dyDescent="0.35">
      <c r="L418" s="155"/>
    </row>
    <row r="419" spans="12:12" x14ac:dyDescent="0.35">
      <c r="L419" s="155"/>
    </row>
    <row r="420" spans="12:12" x14ac:dyDescent="0.35">
      <c r="L420" s="155"/>
    </row>
    <row r="421" spans="12:12" x14ac:dyDescent="0.35">
      <c r="L421" s="155"/>
    </row>
    <row r="422" spans="12:12" x14ac:dyDescent="0.35">
      <c r="L422" s="155"/>
    </row>
    <row r="423" spans="12:12" x14ac:dyDescent="0.35">
      <c r="L423" s="155"/>
    </row>
    <row r="424" spans="12:12" x14ac:dyDescent="0.35">
      <c r="L424" s="155"/>
    </row>
    <row r="425" spans="12:12" x14ac:dyDescent="0.35">
      <c r="L425" s="155"/>
    </row>
    <row r="426" spans="12:12" x14ac:dyDescent="0.35">
      <c r="L426" s="155"/>
    </row>
    <row r="427" spans="12:12" x14ac:dyDescent="0.35">
      <c r="L427" s="155"/>
    </row>
    <row r="428" spans="12:12" x14ac:dyDescent="0.35">
      <c r="L428" s="155"/>
    </row>
    <row r="429" spans="12:12" x14ac:dyDescent="0.35">
      <c r="L429" s="155"/>
    </row>
    <row r="430" spans="12:12" x14ac:dyDescent="0.35">
      <c r="L430" s="155"/>
    </row>
    <row r="431" spans="12:12" x14ac:dyDescent="0.35">
      <c r="L431" s="155"/>
    </row>
    <row r="432" spans="12:12" x14ac:dyDescent="0.35">
      <c r="L432" s="155"/>
    </row>
    <row r="433" spans="12:12" x14ac:dyDescent="0.35">
      <c r="L433" s="155"/>
    </row>
    <row r="434" spans="12:12" x14ac:dyDescent="0.35">
      <c r="L434" s="155"/>
    </row>
    <row r="435" spans="12:12" x14ac:dyDescent="0.35">
      <c r="L435" s="155"/>
    </row>
    <row r="436" spans="12:12" x14ac:dyDescent="0.35">
      <c r="L436" s="155"/>
    </row>
    <row r="437" spans="12:12" x14ac:dyDescent="0.35">
      <c r="L437" s="155"/>
    </row>
    <row r="438" spans="12:12" x14ac:dyDescent="0.35">
      <c r="L438" s="155"/>
    </row>
    <row r="439" spans="12:12" x14ac:dyDescent="0.35">
      <c r="L439" s="155"/>
    </row>
    <row r="440" spans="12:12" x14ac:dyDescent="0.35">
      <c r="L440" s="155"/>
    </row>
    <row r="441" spans="12:12" x14ac:dyDescent="0.35">
      <c r="L441" s="155"/>
    </row>
    <row r="442" spans="12:12" x14ac:dyDescent="0.35">
      <c r="L442" s="155"/>
    </row>
    <row r="443" spans="12:12" x14ac:dyDescent="0.35">
      <c r="L443" s="155"/>
    </row>
    <row r="444" spans="12:12" x14ac:dyDescent="0.35">
      <c r="L444" s="155"/>
    </row>
    <row r="445" spans="12:12" x14ac:dyDescent="0.35">
      <c r="L445" s="155"/>
    </row>
    <row r="446" spans="12:12" x14ac:dyDescent="0.35">
      <c r="L446" s="155"/>
    </row>
    <row r="447" spans="12:12" x14ac:dyDescent="0.35">
      <c r="L447" s="155"/>
    </row>
    <row r="448" spans="12:12" x14ac:dyDescent="0.35">
      <c r="L448" s="155"/>
    </row>
    <row r="449" spans="12:12" x14ac:dyDescent="0.35">
      <c r="L449" s="155"/>
    </row>
    <row r="450" spans="12:12" x14ac:dyDescent="0.35">
      <c r="L450" s="155"/>
    </row>
    <row r="451" spans="12:12" x14ac:dyDescent="0.35">
      <c r="L451" s="155"/>
    </row>
    <row r="452" spans="12:12" x14ac:dyDescent="0.35">
      <c r="L452" s="155"/>
    </row>
    <row r="453" spans="12:12" x14ac:dyDescent="0.35">
      <c r="L453" s="155"/>
    </row>
    <row r="454" spans="12:12" x14ac:dyDescent="0.35">
      <c r="L454" s="155"/>
    </row>
    <row r="455" spans="12:12" x14ac:dyDescent="0.35">
      <c r="L455" s="155"/>
    </row>
    <row r="456" spans="12:12" x14ac:dyDescent="0.35">
      <c r="L456" s="155"/>
    </row>
    <row r="457" spans="12:12" x14ac:dyDescent="0.35">
      <c r="L457" s="155"/>
    </row>
    <row r="458" spans="12:12" x14ac:dyDescent="0.35">
      <c r="L458" s="155"/>
    </row>
    <row r="459" spans="12:12" x14ac:dyDescent="0.35">
      <c r="L459" s="155"/>
    </row>
    <row r="460" spans="12:12" x14ac:dyDescent="0.35">
      <c r="L460" s="155"/>
    </row>
    <row r="461" spans="12:12" x14ac:dyDescent="0.35">
      <c r="L461" s="155"/>
    </row>
    <row r="462" spans="12:12" x14ac:dyDescent="0.35">
      <c r="L462" s="155"/>
    </row>
    <row r="463" spans="12:12" x14ac:dyDescent="0.35">
      <c r="L463" s="155"/>
    </row>
    <row r="464" spans="12:12" x14ac:dyDescent="0.35">
      <c r="L464" s="155"/>
    </row>
    <row r="465" spans="12:12" x14ac:dyDescent="0.35">
      <c r="L465" s="155"/>
    </row>
    <row r="466" spans="12:12" x14ac:dyDescent="0.35">
      <c r="L466" s="155"/>
    </row>
    <row r="467" spans="12:12" x14ac:dyDescent="0.35">
      <c r="L467" s="155"/>
    </row>
    <row r="468" spans="12:12" x14ac:dyDescent="0.35">
      <c r="L468" s="155"/>
    </row>
    <row r="469" spans="12:12" x14ac:dyDescent="0.35">
      <c r="L469" s="155"/>
    </row>
    <row r="470" spans="12:12" x14ac:dyDescent="0.35">
      <c r="L470" s="155"/>
    </row>
    <row r="471" spans="12:12" x14ac:dyDescent="0.35">
      <c r="L471" s="155"/>
    </row>
    <row r="472" spans="12:12" x14ac:dyDescent="0.35">
      <c r="L472" s="155"/>
    </row>
    <row r="473" spans="12:12" x14ac:dyDescent="0.35">
      <c r="L473" s="155"/>
    </row>
    <row r="474" spans="12:12" x14ac:dyDescent="0.35">
      <c r="L474" s="155"/>
    </row>
    <row r="475" spans="12:12" x14ac:dyDescent="0.35">
      <c r="L475" s="155"/>
    </row>
    <row r="476" spans="12:12" x14ac:dyDescent="0.35">
      <c r="L476" s="155"/>
    </row>
    <row r="477" spans="12:12" x14ac:dyDescent="0.35">
      <c r="L477" s="155"/>
    </row>
    <row r="478" spans="12:12" x14ac:dyDescent="0.35">
      <c r="L478" s="155"/>
    </row>
    <row r="479" spans="12:12" x14ac:dyDescent="0.35">
      <c r="L479" s="155"/>
    </row>
    <row r="480" spans="12:12" x14ac:dyDescent="0.35">
      <c r="L480" s="155"/>
    </row>
    <row r="481" spans="12:12" x14ac:dyDescent="0.35">
      <c r="L481" s="155"/>
    </row>
    <row r="482" spans="12:12" x14ac:dyDescent="0.35">
      <c r="L482" s="155"/>
    </row>
    <row r="483" spans="12:12" x14ac:dyDescent="0.35">
      <c r="L483" s="155"/>
    </row>
    <row r="484" spans="12:12" x14ac:dyDescent="0.35">
      <c r="L484" s="155"/>
    </row>
    <row r="485" spans="12:12" x14ac:dyDescent="0.35">
      <c r="L485" s="155"/>
    </row>
    <row r="486" spans="12:12" x14ac:dyDescent="0.35">
      <c r="L486" s="155"/>
    </row>
    <row r="487" spans="12:12" x14ac:dyDescent="0.35">
      <c r="L487" s="155"/>
    </row>
    <row r="488" spans="12:12" x14ac:dyDescent="0.35">
      <c r="L488" s="155"/>
    </row>
    <row r="489" spans="12:12" x14ac:dyDescent="0.35">
      <c r="L489" s="155"/>
    </row>
    <row r="490" spans="12:12" x14ac:dyDescent="0.35">
      <c r="L490" s="155"/>
    </row>
    <row r="491" spans="12:12" x14ac:dyDescent="0.35">
      <c r="L491" s="155"/>
    </row>
    <row r="492" spans="12:12" x14ac:dyDescent="0.35">
      <c r="L492" s="155"/>
    </row>
    <row r="493" spans="12:12" x14ac:dyDescent="0.35">
      <c r="L493" s="155"/>
    </row>
    <row r="494" spans="12:12" x14ac:dyDescent="0.35">
      <c r="L494" s="155"/>
    </row>
    <row r="495" spans="12:12" x14ac:dyDescent="0.35">
      <c r="L495" s="155"/>
    </row>
    <row r="496" spans="12:12" x14ac:dyDescent="0.35">
      <c r="L496" s="155"/>
    </row>
    <row r="497" spans="12:12" x14ac:dyDescent="0.35">
      <c r="L497" s="155"/>
    </row>
    <row r="498" spans="12:12" x14ac:dyDescent="0.35">
      <c r="L498" s="155"/>
    </row>
    <row r="499" spans="12:12" x14ac:dyDescent="0.35">
      <c r="L499" s="155"/>
    </row>
    <row r="500" spans="12:12" x14ac:dyDescent="0.35">
      <c r="L500" s="155"/>
    </row>
    <row r="501" spans="12:12" x14ac:dyDescent="0.35">
      <c r="L501" s="155"/>
    </row>
    <row r="502" spans="12:12" x14ac:dyDescent="0.35">
      <c r="L502" s="155"/>
    </row>
    <row r="503" spans="12:12" x14ac:dyDescent="0.35">
      <c r="L503" s="155"/>
    </row>
    <row r="504" spans="12:12" x14ac:dyDescent="0.35">
      <c r="L504" s="155"/>
    </row>
    <row r="505" spans="12:12" x14ac:dyDescent="0.35">
      <c r="L505" s="155"/>
    </row>
    <row r="506" spans="12:12" x14ac:dyDescent="0.35">
      <c r="L506" s="155"/>
    </row>
    <row r="507" spans="12:12" x14ac:dyDescent="0.35">
      <c r="L507" s="155"/>
    </row>
    <row r="508" spans="12:12" x14ac:dyDescent="0.35">
      <c r="L508" s="155"/>
    </row>
    <row r="509" spans="12:12" x14ac:dyDescent="0.35">
      <c r="L509" s="155"/>
    </row>
    <row r="510" spans="12:12" x14ac:dyDescent="0.35">
      <c r="L510" s="155"/>
    </row>
    <row r="511" spans="12:12" x14ac:dyDescent="0.35">
      <c r="L511" s="155"/>
    </row>
    <row r="512" spans="12:12" x14ac:dyDescent="0.35">
      <c r="L512" s="155"/>
    </row>
    <row r="513" spans="12:12" x14ac:dyDescent="0.35">
      <c r="L513" s="155"/>
    </row>
    <row r="514" spans="12:12" x14ac:dyDescent="0.35">
      <c r="L514" s="155"/>
    </row>
    <row r="515" spans="12:12" x14ac:dyDescent="0.35">
      <c r="L515" s="155"/>
    </row>
    <row r="516" spans="12:12" x14ac:dyDescent="0.35">
      <c r="L516" s="155"/>
    </row>
    <row r="517" spans="12:12" x14ac:dyDescent="0.35">
      <c r="L517" s="155"/>
    </row>
    <row r="518" spans="12:12" x14ac:dyDescent="0.35">
      <c r="L518" s="155"/>
    </row>
    <row r="519" spans="12:12" x14ac:dyDescent="0.35">
      <c r="L519" s="155"/>
    </row>
    <row r="520" spans="12:12" x14ac:dyDescent="0.35">
      <c r="L520" s="155"/>
    </row>
    <row r="521" spans="12:12" x14ac:dyDescent="0.35">
      <c r="L521" s="155"/>
    </row>
    <row r="522" spans="12:12" x14ac:dyDescent="0.35">
      <c r="L522" s="155"/>
    </row>
    <row r="523" spans="12:12" x14ac:dyDescent="0.35">
      <c r="L523" s="155"/>
    </row>
    <row r="524" spans="12:12" x14ac:dyDescent="0.35">
      <c r="L524" s="155"/>
    </row>
    <row r="525" spans="12:12" x14ac:dyDescent="0.35">
      <c r="L525" s="155"/>
    </row>
    <row r="526" spans="12:12" x14ac:dyDescent="0.35">
      <c r="L526" s="155"/>
    </row>
    <row r="527" spans="12:12" x14ac:dyDescent="0.35">
      <c r="L527" s="155"/>
    </row>
    <row r="528" spans="12:12" x14ac:dyDescent="0.35">
      <c r="L528" s="155"/>
    </row>
    <row r="529" spans="12:12" x14ac:dyDescent="0.35">
      <c r="L529" s="155"/>
    </row>
    <row r="530" spans="12:12" x14ac:dyDescent="0.35">
      <c r="L530" s="155"/>
    </row>
    <row r="531" spans="12:12" x14ac:dyDescent="0.35">
      <c r="L531" s="155"/>
    </row>
    <row r="532" spans="12:12" x14ac:dyDescent="0.35">
      <c r="L532" s="155"/>
    </row>
    <row r="533" spans="12:12" x14ac:dyDescent="0.35">
      <c r="L533" s="155"/>
    </row>
    <row r="534" spans="12:12" x14ac:dyDescent="0.35">
      <c r="L534" s="155"/>
    </row>
    <row r="535" spans="12:12" x14ac:dyDescent="0.35">
      <c r="L535" s="155"/>
    </row>
    <row r="536" spans="12:12" x14ac:dyDescent="0.35">
      <c r="L536" s="155"/>
    </row>
    <row r="537" spans="12:12" x14ac:dyDescent="0.35">
      <c r="L537" s="155"/>
    </row>
    <row r="538" spans="12:12" x14ac:dyDescent="0.35">
      <c r="L538" s="155"/>
    </row>
    <row r="539" spans="12:12" x14ac:dyDescent="0.35">
      <c r="L539" s="155"/>
    </row>
    <row r="540" spans="12:12" x14ac:dyDescent="0.35">
      <c r="L540" s="155"/>
    </row>
    <row r="541" spans="12:12" x14ac:dyDescent="0.35">
      <c r="L541" s="155"/>
    </row>
    <row r="542" spans="12:12" x14ac:dyDescent="0.35">
      <c r="L542" s="155"/>
    </row>
    <row r="543" spans="12:12" x14ac:dyDescent="0.35">
      <c r="L543" s="155"/>
    </row>
    <row r="544" spans="12:12" x14ac:dyDescent="0.35">
      <c r="L544" s="155"/>
    </row>
    <row r="545" spans="12:12" x14ac:dyDescent="0.35">
      <c r="L545" s="155"/>
    </row>
    <row r="546" spans="12:12" x14ac:dyDescent="0.35">
      <c r="L546" s="155"/>
    </row>
    <row r="547" spans="12:12" x14ac:dyDescent="0.35">
      <c r="L547" s="155"/>
    </row>
    <row r="548" spans="12:12" x14ac:dyDescent="0.35">
      <c r="L548" s="155"/>
    </row>
    <row r="549" spans="12:12" x14ac:dyDescent="0.35">
      <c r="L549" s="155"/>
    </row>
    <row r="550" spans="12:12" x14ac:dyDescent="0.35">
      <c r="L550" s="155"/>
    </row>
    <row r="551" spans="12:12" x14ac:dyDescent="0.35">
      <c r="L551" s="155"/>
    </row>
    <row r="552" spans="12:12" x14ac:dyDescent="0.35">
      <c r="L552" s="155"/>
    </row>
    <row r="553" spans="12:12" x14ac:dyDescent="0.35">
      <c r="L553" s="155"/>
    </row>
    <row r="554" spans="12:12" x14ac:dyDescent="0.35">
      <c r="L554" s="155"/>
    </row>
    <row r="555" spans="12:12" x14ac:dyDescent="0.35">
      <c r="L555" s="155"/>
    </row>
    <row r="556" spans="12:12" x14ac:dyDescent="0.35">
      <c r="L556" s="155"/>
    </row>
    <row r="557" spans="12:12" x14ac:dyDescent="0.35">
      <c r="L557" s="155"/>
    </row>
    <row r="558" spans="12:12" x14ac:dyDescent="0.35">
      <c r="L558" s="155"/>
    </row>
    <row r="559" spans="12:12" x14ac:dyDescent="0.35">
      <c r="L559" s="155"/>
    </row>
    <row r="560" spans="12:12" x14ac:dyDescent="0.35">
      <c r="L560" s="155"/>
    </row>
    <row r="561" spans="12:12" x14ac:dyDescent="0.35">
      <c r="L561" s="155"/>
    </row>
    <row r="562" spans="12:12" x14ac:dyDescent="0.35">
      <c r="L562" s="155"/>
    </row>
    <row r="563" spans="12:12" x14ac:dyDescent="0.35">
      <c r="L563" s="155"/>
    </row>
    <row r="564" spans="12:12" x14ac:dyDescent="0.35">
      <c r="L564" s="155"/>
    </row>
    <row r="565" spans="12:12" x14ac:dyDescent="0.35">
      <c r="L565" s="155"/>
    </row>
    <row r="566" spans="12:12" x14ac:dyDescent="0.35">
      <c r="L566" s="155"/>
    </row>
    <row r="567" spans="12:12" x14ac:dyDescent="0.35">
      <c r="L567" s="155"/>
    </row>
    <row r="568" spans="12:12" x14ac:dyDescent="0.35">
      <c r="L568" s="155"/>
    </row>
    <row r="569" spans="12:12" x14ac:dyDescent="0.35">
      <c r="L569" s="155"/>
    </row>
    <row r="570" spans="12:12" x14ac:dyDescent="0.35">
      <c r="L570" s="155"/>
    </row>
    <row r="571" spans="12:12" x14ac:dyDescent="0.35">
      <c r="L571" s="155"/>
    </row>
    <row r="572" spans="12:12" x14ac:dyDescent="0.35">
      <c r="L572" s="155"/>
    </row>
    <row r="573" spans="12:12" x14ac:dyDescent="0.35">
      <c r="L573" s="155"/>
    </row>
    <row r="574" spans="12:12" x14ac:dyDescent="0.35">
      <c r="L574" s="155"/>
    </row>
    <row r="575" spans="12:12" x14ac:dyDescent="0.35">
      <c r="L575" s="155"/>
    </row>
    <row r="576" spans="12:12" x14ac:dyDescent="0.35">
      <c r="L576" s="155"/>
    </row>
    <row r="577" spans="12:12" x14ac:dyDescent="0.35">
      <c r="L577" s="155"/>
    </row>
    <row r="578" spans="12:12" x14ac:dyDescent="0.35">
      <c r="L578" s="155"/>
    </row>
    <row r="579" spans="12:12" x14ac:dyDescent="0.35">
      <c r="L579" s="155"/>
    </row>
    <row r="580" spans="12:12" x14ac:dyDescent="0.35">
      <c r="L580" s="155"/>
    </row>
    <row r="581" spans="12:12" x14ac:dyDescent="0.35">
      <c r="L581" s="155"/>
    </row>
    <row r="582" spans="12:12" x14ac:dyDescent="0.35">
      <c r="L582" s="155"/>
    </row>
    <row r="583" spans="12:12" x14ac:dyDescent="0.35">
      <c r="L583" s="155"/>
    </row>
    <row r="584" spans="12:12" x14ac:dyDescent="0.35">
      <c r="L584" s="155"/>
    </row>
    <row r="585" spans="12:12" x14ac:dyDescent="0.35">
      <c r="L585" s="155"/>
    </row>
    <row r="586" spans="12:12" x14ac:dyDescent="0.35">
      <c r="L586" s="155"/>
    </row>
    <row r="587" spans="12:12" x14ac:dyDescent="0.35">
      <c r="L587" s="155"/>
    </row>
    <row r="588" spans="12:12" x14ac:dyDescent="0.35">
      <c r="L588" s="155"/>
    </row>
    <row r="589" spans="12:12" x14ac:dyDescent="0.35">
      <c r="L589" s="155"/>
    </row>
    <row r="590" spans="12:12" x14ac:dyDescent="0.35">
      <c r="L590" s="155"/>
    </row>
    <row r="591" spans="12:12" x14ac:dyDescent="0.35">
      <c r="L591" s="155"/>
    </row>
    <row r="592" spans="12:12" x14ac:dyDescent="0.35">
      <c r="L592" s="155"/>
    </row>
    <row r="593" spans="12:12" x14ac:dyDescent="0.35">
      <c r="L593" s="155"/>
    </row>
    <row r="594" spans="12:12" x14ac:dyDescent="0.35">
      <c r="L594" s="155"/>
    </row>
    <row r="595" spans="12:12" x14ac:dyDescent="0.35">
      <c r="L595" s="155"/>
    </row>
    <row r="596" spans="12:12" x14ac:dyDescent="0.35">
      <c r="L596" s="155"/>
    </row>
    <row r="597" spans="12:12" x14ac:dyDescent="0.35">
      <c r="L597" s="155"/>
    </row>
    <row r="598" spans="12:12" x14ac:dyDescent="0.35">
      <c r="L598" s="155"/>
    </row>
    <row r="599" spans="12:12" x14ac:dyDescent="0.35">
      <c r="L599" s="155"/>
    </row>
    <row r="600" spans="12:12" x14ac:dyDescent="0.35">
      <c r="L600" s="155"/>
    </row>
    <row r="601" spans="12:12" x14ac:dyDescent="0.35">
      <c r="L601" s="155"/>
    </row>
    <row r="602" spans="12:12" x14ac:dyDescent="0.35">
      <c r="L602" s="155"/>
    </row>
    <row r="603" spans="12:12" x14ac:dyDescent="0.35">
      <c r="L603" s="155"/>
    </row>
    <row r="604" spans="12:12" x14ac:dyDescent="0.35">
      <c r="L604" s="155"/>
    </row>
    <row r="605" spans="12:12" x14ac:dyDescent="0.35">
      <c r="L605" s="155"/>
    </row>
    <row r="606" spans="12:12" x14ac:dyDescent="0.35">
      <c r="L606" s="155"/>
    </row>
    <row r="607" spans="12:12" x14ac:dyDescent="0.35">
      <c r="L607" s="155"/>
    </row>
    <row r="608" spans="12:12" x14ac:dyDescent="0.35">
      <c r="L608" s="155"/>
    </row>
    <row r="609" spans="12:12" x14ac:dyDescent="0.35">
      <c r="L609" s="155"/>
    </row>
    <row r="610" spans="12:12" x14ac:dyDescent="0.35">
      <c r="L610" s="155"/>
    </row>
    <row r="611" spans="12:12" x14ac:dyDescent="0.35">
      <c r="L611" s="155"/>
    </row>
    <row r="612" spans="12:12" x14ac:dyDescent="0.35">
      <c r="L612" s="155"/>
    </row>
    <row r="613" spans="12:12" x14ac:dyDescent="0.35">
      <c r="L613" s="155"/>
    </row>
    <row r="614" spans="12:12" x14ac:dyDescent="0.35">
      <c r="L614" s="155"/>
    </row>
    <row r="615" spans="12:12" x14ac:dyDescent="0.35">
      <c r="L615" s="155"/>
    </row>
    <row r="616" spans="12:12" x14ac:dyDescent="0.35">
      <c r="L616" s="155"/>
    </row>
    <row r="617" spans="12:12" x14ac:dyDescent="0.35">
      <c r="L617" s="155"/>
    </row>
    <row r="618" spans="12:12" x14ac:dyDescent="0.35">
      <c r="L618" s="155"/>
    </row>
    <row r="619" spans="12:12" x14ac:dyDescent="0.35">
      <c r="L619" s="155"/>
    </row>
    <row r="620" spans="12:12" x14ac:dyDescent="0.35">
      <c r="L620" s="155"/>
    </row>
    <row r="621" spans="12:12" x14ac:dyDescent="0.35">
      <c r="L621" s="155"/>
    </row>
    <row r="622" spans="12:12" x14ac:dyDescent="0.35">
      <c r="L622" s="155"/>
    </row>
    <row r="623" spans="12:12" x14ac:dyDescent="0.35">
      <c r="L623" s="155"/>
    </row>
    <row r="624" spans="12:12" x14ac:dyDescent="0.35">
      <c r="L624" s="155"/>
    </row>
    <row r="625" spans="12:12" x14ac:dyDescent="0.35">
      <c r="L625" s="155"/>
    </row>
    <row r="626" spans="12:12" x14ac:dyDescent="0.35">
      <c r="L626" s="155"/>
    </row>
    <row r="627" spans="12:12" x14ac:dyDescent="0.35">
      <c r="L627" s="155"/>
    </row>
    <row r="628" spans="12:12" x14ac:dyDescent="0.35">
      <c r="L628" s="155"/>
    </row>
    <row r="629" spans="12:12" x14ac:dyDescent="0.35">
      <c r="L629" s="155"/>
    </row>
    <row r="630" spans="12:12" x14ac:dyDescent="0.35">
      <c r="L630" s="155"/>
    </row>
    <row r="631" spans="12:12" x14ac:dyDescent="0.35">
      <c r="L631" s="155"/>
    </row>
    <row r="632" spans="12:12" x14ac:dyDescent="0.35">
      <c r="L632" s="155"/>
    </row>
    <row r="633" spans="12:12" x14ac:dyDescent="0.35">
      <c r="L633" s="155"/>
    </row>
    <row r="634" spans="12:12" x14ac:dyDescent="0.35">
      <c r="L634" s="155"/>
    </row>
    <row r="635" spans="12:12" x14ac:dyDescent="0.35">
      <c r="L635" s="155"/>
    </row>
    <row r="636" spans="12:12" x14ac:dyDescent="0.35">
      <c r="L636" s="155"/>
    </row>
    <row r="637" spans="12:12" x14ac:dyDescent="0.35">
      <c r="L637" s="155"/>
    </row>
    <row r="638" spans="12:12" x14ac:dyDescent="0.35">
      <c r="L638" s="155"/>
    </row>
    <row r="639" spans="12:12" x14ac:dyDescent="0.35">
      <c r="L639" s="155"/>
    </row>
    <row r="640" spans="12:12" x14ac:dyDescent="0.35">
      <c r="L640" s="155"/>
    </row>
    <row r="641" spans="12:12" x14ac:dyDescent="0.35">
      <c r="L641" s="155"/>
    </row>
    <row r="642" spans="12:12" x14ac:dyDescent="0.35">
      <c r="L642" s="155"/>
    </row>
    <row r="643" spans="12:12" x14ac:dyDescent="0.35">
      <c r="L643" s="155"/>
    </row>
    <row r="644" spans="12:12" x14ac:dyDescent="0.35">
      <c r="L644" s="155"/>
    </row>
    <row r="645" spans="12:12" x14ac:dyDescent="0.35">
      <c r="L645" s="155"/>
    </row>
    <row r="646" spans="12:12" x14ac:dyDescent="0.35">
      <c r="L646" s="155"/>
    </row>
    <row r="647" spans="12:12" x14ac:dyDescent="0.35">
      <c r="L647" s="155"/>
    </row>
    <row r="648" spans="12:12" x14ac:dyDescent="0.35">
      <c r="L648" s="155"/>
    </row>
    <row r="649" spans="12:12" x14ac:dyDescent="0.35">
      <c r="L649" s="155"/>
    </row>
    <row r="650" spans="12:12" x14ac:dyDescent="0.35">
      <c r="L650" s="155"/>
    </row>
    <row r="651" spans="12:12" x14ac:dyDescent="0.35">
      <c r="L651" s="155"/>
    </row>
    <row r="652" spans="12:12" x14ac:dyDescent="0.35">
      <c r="L652" s="155"/>
    </row>
    <row r="653" spans="12:12" x14ac:dyDescent="0.35">
      <c r="L653" s="155"/>
    </row>
    <row r="654" spans="12:12" x14ac:dyDescent="0.35">
      <c r="L654" s="155"/>
    </row>
    <row r="655" spans="12:12" x14ac:dyDescent="0.35">
      <c r="L655" s="155"/>
    </row>
    <row r="656" spans="12:12" x14ac:dyDescent="0.35">
      <c r="L656" s="155"/>
    </row>
    <row r="657" spans="12:12" x14ac:dyDescent="0.35">
      <c r="L657" s="155"/>
    </row>
    <row r="658" spans="12:12" x14ac:dyDescent="0.35">
      <c r="L658" s="155"/>
    </row>
    <row r="659" spans="12:12" x14ac:dyDescent="0.35">
      <c r="L659" s="155"/>
    </row>
    <row r="660" spans="12:12" x14ac:dyDescent="0.35">
      <c r="L660" s="155"/>
    </row>
    <row r="661" spans="12:12" x14ac:dyDescent="0.35">
      <c r="L661" s="155"/>
    </row>
    <row r="662" spans="12:12" x14ac:dyDescent="0.35">
      <c r="L662" s="155"/>
    </row>
    <row r="663" spans="12:12" x14ac:dyDescent="0.35">
      <c r="L663" s="155"/>
    </row>
    <row r="664" spans="12:12" x14ac:dyDescent="0.35">
      <c r="L664" s="155"/>
    </row>
    <row r="665" spans="12:12" x14ac:dyDescent="0.35">
      <c r="L665" s="155"/>
    </row>
    <row r="666" spans="12:12" x14ac:dyDescent="0.35">
      <c r="L666" s="155"/>
    </row>
    <row r="667" spans="12:12" x14ac:dyDescent="0.35">
      <c r="L667" s="155"/>
    </row>
    <row r="668" spans="12:12" x14ac:dyDescent="0.35">
      <c r="L668" s="155"/>
    </row>
    <row r="669" spans="12:12" x14ac:dyDescent="0.35">
      <c r="L669" s="155"/>
    </row>
    <row r="670" spans="12:12" x14ac:dyDescent="0.35">
      <c r="L670" s="155"/>
    </row>
    <row r="671" spans="12:12" x14ac:dyDescent="0.35">
      <c r="L671" s="155"/>
    </row>
    <row r="672" spans="12:12" x14ac:dyDescent="0.35">
      <c r="L672" s="155"/>
    </row>
    <row r="673" spans="12:12" x14ac:dyDescent="0.35">
      <c r="L673" s="155"/>
    </row>
    <row r="674" spans="12:12" x14ac:dyDescent="0.35">
      <c r="L674" s="155"/>
    </row>
    <row r="675" spans="12:12" x14ac:dyDescent="0.35">
      <c r="L675" s="155"/>
    </row>
    <row r="676" spans="12:12" x14ac:dyDescent="0.35">
      <c r="L676" s="155"/>
    </row>
    <row r="677" spans="12:12" x14ac:dyDescent="0.35">
      <c r="L677" s="155"/>
    </row>
    <row r="678" spans="12:12" x14ac:dyDescent="0.35">
      <c r="L678" s="155"/>
    </row>
    <row r="679" spans="12:12" x14ac:dyDescent="0.35">
      <c r="L679" s="155"/>
    </row>
    <row r="680" spans="12:12" x14ac:dyDescent="0.35">
      <c r="L680" s="155"/>
    </row>
    <row r="681" spans="12:12" x14ac:dyDescent="0.35">
      <c r="L681" s="155"/>
    </row>
    <row r="682" spans="12:12" x14ac:dyDescent="0.35">
      <c r="L682" s="155"/>
    </row>
    <row r="683" spans="12:12" x14ac:dyDescent="0.35">
      <c r="L683" s="155"/>
    </row>
    <row r="684" spans="12:12" x14ac:dyDescent="0.35">
      <c r="L684" s="155"/>
    </row>
    <row r="685" spans="12:12" x14ac:dyDescent="0.35">
      <c r="L685" s="155"/>
    </row>
    <row r="686" spans="12:12" x14ac:dyDescent="0.35">
      <c r="L686" s="155"/>
    </row>
    <row r="687" spans="12:12" x14ac:dyDescent="0.35">
      <c r="L687" s="155"/>
    </row>
    <row r="688" spans="12:12" x14ac:dyDescent="0.35">
      <c r="L688" s="155"/>
    </row>
    <row r="689" spans="12:12" x14ac:dyDescent="0.35">
      <c r="L689" s="155"/>
    </row>
    <row r="690" spans="12:12" x14ac:dyDescent="0.35">
      <c r="L690" s="155"/>
    </row>
    <row r="691" spans="12:12" x14ac:dyDescent="0.35">
      <c r="L691" s="155"/>
    </row>
    <row r="692" spans="12:12" x14ac:dyDescent="0.35">
      <c r="L692" s="155"/>
    </row>
    <row r="693" spans="12:12" x14ac:dyDescent="0.35">
      <c r="L693" s="155"/>
    </row>
    <row r="694" spans="12:12" x14ac:dyDescent="0.35">
      <c r="L694" s="155"/>
    </row>
    <row r="695" spans="12:12" x14ac:dyDescent="0.35">
      <c r="L695" s="155"/>
    </row>
    <row r="696" spans="12:12" x14ac:dyDescent="0.35">
      <c r="L696" s="155"/>
    </row>
    <row r="697" spans="12:12" x14ac:dyDescent="0.35">
      <c r="L697" s="155"/>
    </row>
    <row r="698" spans="12:12" x14ac:dyDescent="0.35">
      <c r="L698" s="155"/>
    </row>
    <row r="699" spans="12:12" x14ac:dyDescent="0.35">
      <c r="L699" s="155"/>
    </row>
    <row r="700" spans="12:12" x14ac:dyDescent="0.35">
      <c r="L700" s="155"/>
    </row>
    <row r="701" spans="12:12" x14ac:dyDescent="0.35">
      <c r="L701" s="155"/>
    </row>
    <row r="702" spans="12:12" x14ac:dyDescent="0.35">
      <c r="L702" s="155"/>
    </row>
    <row r="703" spans="12:12" x14ac:dyDescent="0.35">
      <c r="L703" s="155"/>
    </row>
    <row r="704" spans="12:12" x14ac:dyDescent="0.35">
      <c r="L704" s="155"/>
    </row>
    <row r="705" spans="12:12" x14ac:dyDescent="0.35">
      <c r="L705" s="155"/>
    </row>
    <row r="706" spans="12:12" x14ac:dyDescent="0.35">
      <c r="L706" s="155"/>
    </row>
    <row r="707" spans="12:12" x14ac:dyDescent="0.35">
      <c r="L707" s="155"/>
    </row>
    <row r="708" spans="12:12" x14ac:dyDescent="0.35">
      <c r="L708" s="155"/>
    </row>
    <row r="709" spans="12:12" x14ac:dyDescent="0.35">
      <c r="L709" s="155"/>
    </row>
    <row r="710" spans="12:12" x14ac:dyDescent="0.35">
      <c r="L710" s="155"/>
    </row>
    <row r="711" spans="12:12" x14ac:dyDescent="0.35">
      <c r="L711" s="155"/>
    </row>
    <row r="712" spans="12:12" x14ac:dyDescent="0.35">
      <c r="L712" s="155"/>
    </row>
    <row r="713" spans="12:12" x14ac:dyDescent="0.35">
      <c r="L713" s="155"/>
    </row>
    <row r="714" spans="12:12" x14ac:dyDescent="0.35">
      <c r="L714" s="155"/>
    </row>
    <row r="715" spans="12:12" x14ac:dyDescent="0.35">
      <c r="L715" s="155"/>
    </row>
    <row r="716" spans="12:12" x14ac:dyDescent="0.35">
      <c r="L716" s="155"/>
    </row>
    <row r="717" spans="12:12" x14ac:dyDescent="0.35">
      <c r="L717" s="155"/>
    </row>
    <row r="718" spans="12:12" x14ac:dyDescent="0.35">
      <c r="L718" s="155"/>
    </row>
    <row r="719" spans="12:12" x14ac:dyDescent="0.35">
      <c r="L719" s="155"/>
    </row>
    <row r="720" spans="12:12" x14ac:dyDescent="0.35">
      <c r="L720" s="155"/>
    </row>
    <row r="721" spans="12:12" x14ac:dyDescent="0.35">
      <c r="L721" s="155"/>
    </row>
    <row r="722" spans="12:12" x14ac:dyDescent="0.35">
      <c r="L722" s="155"/>
    </row>
    <row r="723" spans="12:12" x14ac:dyDescent="0.35">
      <c r="L723" s="155"/>
    </row>
    <row r="724" spans="12:12" x14ac:dyDescent="0.35">
      <c r="L724" s="155"/>
    </row>
    <row r="725" spans="12:12" x14ac:dyDescent="0.35">
      <c r="L725" s="155"/>
    </row>
    <row r="726" spans="12:12" x14ac:dyDescent="0.35">
      <c r="L726" s="155"/>
    </row>
    <row r="727" spans="12:12" x14ac:dyDescent="0.35">
      <c r="L727" s="155"/>
    </row>
    <row r="728" spans="12:12" x14ac:dyDescent="0.35">
      <c r="L728" s="155"/>
    </row>
    <row r="729" spans="12:12" x14ac:dyDescent="0.35">
      <c r="L729" s="155"/>
    </row>
    <row r="730" spans="12:12" x14ac:dyDescent="0.35">
      <c r="L730" s="155"/>
    </row>
    <row r="731" spans="12:12" x14ac:dyDescent="0.35">
      <c r="L731" s="155"/>
    </row>
    <row r="732" spans="12:12" x14ac:dyDescent="0.35">
      <c r="L732" s="155"/>
    </row>
    <row r="733" spans="12:12" x14ac:dyDescent="0.35">
      <c r="L733" s="155"/>
    </row>
    <row r="734" spans="12:12" x14ac:dyDescent="0.35">
      <c r="L734" s="155"/>
    </row>
    <row r="735" spans="12:12" x14ac:dyDescent="0.35">
      <c r="L735" s="155"/>
    </row>
    <row r="736" spans="12:12" x14ac:dyDescent="0.35">
      <c r="L736" s="155"/>
    </row>
    <row r="737" spans="12:12" x14ac:dyDescent="0.35">
      <c r="L737" s="155"/>
    </row>
    <row r="738" spans="12:12" x14ac:dyDescent="0.35">
      <c r="L738" s="155"/>
    </row>
    <row r="739" spans="12:12" x14ac:dyDescent="0.35">
      <c r="L739" s="155"/>
    </row>
    <row r="740" spans="12:12" x14ac:dyDescent="0.35">
      <c r="L740" s="155"/>
    </row>
    <row r="741" spans="12:12" x14ac:dyDescent="0.35">
      <c r="L741" s="155"/>
    </row>
    <row r="742" spans="12:12" x14ac:dyDescent="0.35">
      <c r="L742" s="155"/>
    </row>
    <row r="743" spans="12:12" x14ac:dyDescent="0.35">
      <c r="L743" s="155"/>
    </row>
    <row r="744" spans="12:12" x14ac:dyDescent="0.35">
      <c r="L744" s="155"/>
    </row>
    <row r="745" spans="12:12" x14ac:dyDescent="0.35">
      <c r="L745" s="155"/>
    </row>
    <row r="746" spans="12:12" x14ac:dyDescent="0.35">
      <c r="L746" s="155"/>
    </row>
    <row r="747" spans="12:12" x14ac:dyDescent="0.35">
      <c r="L747" s="155"/>
    </row>
    <row r="748" spans="12:12" x14ac:dyDescent="0.35">
      <c r="L748" s="155"/>
    </row>
    <row r="749" spans="12:12" x14ac:dyDescent="0.35">
      <c r="L749" s="155"/>
    </row>
    <row r="750" spans="12:12" x14ac:dyDescent="0.35">
      <c r="L750" s="155"/>
    </row>
    <row r="751" spans="12:12" x14ac:dyDescent="0.35">
      <c r="L751" s="155"/>
    </row>
    <row r="752" spans="12:12" x14ac:dyDescent="0.35">
      <c r="L752" s="155"/>
    </row>
    <row r="753" spans="1:24" x14ac:dyDescent="0.35">
      <c r="L753" s="155"/>
    </row>
    <row r="754" spans="1:24" x14ac:dyDescent="0.35">
      <c r="L754" s="155"/>
    </row>
    <row r="755" spans="1:24" x14ac:dyDescent="0.35">
      <c r="L755" s="155"/>
    </row>
    <row r="756" spans="1:24" x14ac:dyDescent="0.35">
      <c r="L756" s="155"/>
    </row>
    <row r="757" spans="1:24" x14ac:dyDescent="0.35">
      <c r="L757" s="155"/>
    </row>
    <row r="758" spans="1:24" x14ac:dyDescent="0.35">
      <c r="L758" s="155"/>
    </row>
    <row r="759" spans="1:24" x14ac:dyDescent="0.35">
      <c r="L759" s="155"/>
    </row>
    <row r="760" spans="1:24" x14ac:dyDescent="0.35">
      <c r="L760" s="155"/>
    </row>
    <row r="761" spans="1:24" x14ac:dyDescent="0.35">
      <c r="L761" s="155"/>
    </row>
    <row r="762" spans="1:24" x14ac:dyDescent="0.35">
      <c r="L762" s="155"/>
    </row>
    <row r="763" spans="1:24" x14ac:dyDescent="0.35">
      <c r="L763" s="155"/>
    </row>
    <row r="764" spans="1:24" x14ac:dyDescent="0.35">
      <c r="L764" s="155"/>
    </row>
    <row r="765" spans="1:24" x14ac:dyDescent="0.35">
      <c r="L765" s="155"/>
    </row>
    <row r="766" spans="1:24" s="155" customFormat="1" x14ac:dyDescent="0.35">
      <c r="A766" s="163"/>
      <c r="B766" s="153"/>
      <c r="C766" s="153"/>
      <c r="D766" s="153"/>
      <c r="E766" s="153"/>
      <c r="F766" s="153"/>
      <c r="G766" s="153"/>
      <c r="H766" s="153"/>
      <c r="I766" s="153"/>
      <c r="J766" s="153"/>
      <c r="K766" s="153"/>
      <c r="N766" s="153"/>
      <c r="O766" s="153"/>
      <c r="P766" s="153"/>
      <c r="Q766" s="153"/>
      <c r="R766" s="153"/>
      <c r="S766" s="156"/>
      <c r="T766" s="153"/>
      <c r="U766" s="153"/>
      <c r="V766" s="153"/>
      <c r="W766" s="153"/>
      <c r="X766" s="153"/>
    </row>
    <row r="767" spans="1:24" s="155" customFormat="1" x14ac:dyDescent="0.35">
      <c r="A767" s="163"/>
      <c r="B767" s="153"/>
      <c r="C767" s="153"/>
      <c r="D767" s="153"/>
      <c r="E767" s="153"/>
      <c r="F767" s="153"/>
      <c r="G767" s="153"/>
      <c r="H767" s="153"/>
      <c r="I767" s="153"/>
      <c r="J767" s="153"/>
      <c r="K767" s="153"/>
      <c r="N767" s="153"/>
      <c r="O767" s="153"/>
      <c r="P767" s="153"/>
      <c r="Q767" s="153"/>
      <c r="R767" s="153"/>
      <c r="S767" s="156"/>
      <c r="T767" s="153"/>
      <c r="U767" s="153"/>
      <c r="V767" s="153"/>
      <c r="W767" s="153"/>
      <c r="X767" s="153"/>
    </row>
    <row r="768" spans="1:24" s="155" customFormat="1" x14ac:dyDescent="0.35">
      <c r="A768" s="163"/>
      <c r="B768" s="153"/>
      <c r="C768" s="153"/>
      <c r="D768" s="153"/>
      <c r="E768" s="153"/>
      <c r="F768" s="153"/>
      <c r="G768" s="153"/>
      <c r="H768" s="153"/>
      <c r="I768" s="153"/>
      <c r="J768" s="153"/>
      <c r="K768" s="153"/>
      <c r="N768" s="153"/>
      <c r="O768" s="153"/>
      <c r="P768" s="153"/>
      <c r="Q768" s="153"/>
      <c r="R768" s="153"/>
      <c r="S768" s="156"/>
      <c r="T768" s="153"/>
      <c r="U768" s="153"/>
      <c r="V768" s="153"/>
      <c r="W768" s="153"/>
      <c r="X768" s="153"/>
    </row>
    <row r="769" spans="1:24" s="155" customFormat="1" x14ac:dyDescent="0.35">
      <c r="A769" s="163"/>
      <c r="B769" s="153"/>
      <c r="C769" s="153"/>
      <c r="D769" s="153"/>
      <c r="E769" s="153"/>
      <c r="F769" s="153"/>
      <c r="G769" s="153"/>
      <c r="H769" s="153"/>
      <c r="I769" s="153"/>
      <c r="J769" s="153"/>
      <c r="K769" s="153"/>
      <c r="N769" s="153"/>
      <c r="O769" s="153"/>
      <c r="P769" s="153"/>
      <c r="Q769" s="153"/>
      <c r="R769" s="153"/>
      <c r="S769" s="156"/>
      <c r="T769" s="153"/>
      <c r="U769" s="153"/>
      <c r="V769" s="153"/>
      <c r="W769" s="153"/>
      <c r="X769" s="153"/>
    </row>
    <row r="770" spans="1:24" s="155" customFormat="1" x14ac:dyDescent="0.35">
      <c r="A770" s="163"/>
      <c r="B770" s="153"/>
      <c r="C770" s="153"/>
      <c r="D770" s="153"/>
      <c r="E770" s="153"/>
      <c r="F770" s="153"/>
      <c r="G770" s="153"/>
      <c r="H770" s="153"/>
      <c r="I770" s="153"/>
      <c r="J770" s="153"/>
      <c r="K770" s="153"/>
      <c r="N770" s="153"/>
      <c r="O770" s="153"/>
      <c r="P770" s="153"/>
      <c r="Q770" s="153"/>
      <c r="R770" s="153"/>
      <c r="S770" s="156"/>
      <c r="T770" s="153"/>
      <c r="U770" s="153"/>
      <c r="V770" s="153"/>
      <c r="W770" s="153"/>
      <c r="X770" s="153"/>
    </row>
    <row r="771" spans="1:24" s="155" customFormat="1" x14ac:dyDescent="0.35">
      <c r="A771" s="163"/>
      <c r="B771" s="153"/>
      <c r="C771" s="153"/>
      <c r="D771" s="153"/>
      <c r="E771" s="153"/>
      <c r="F771" s="153"/>
      <c r="G771" s="153"/>
      <c r="H771" s="153"/>
      <c r="I771" s="153"/>
      <c r="J771" s="153"/>
      <c r="K771" s="153"/>
      <c r="N771" s="153"/>
      <c r="O771" s="153"/>
      <c r="P771" s="153"/>
      <c r="Q771" s="153"/>
      <c r="R771" s="153"/>
      <c r="S771" s="156"/>
      <c r="T771" s="153"/>
      <c r="U771" s="153"/>
      <c r="V771" s="153"/>
      <c r="W771" s="153"/>
      <c r="X771" s="153"/>
    </row>
    <row r="772" spans="1:24" s="155" customFormat="1" x14ac:dyDescent="0.35">
      <c r="A772" s="163"/>
      <c r="B772" s="153"/>
      <c r="C772" s="153"/>
      <c r="D772" s="153"/>
      <c r="E772" s="153"/>
      <c r="F772" s="153"/>
      <c r="G772" s="153"/>
      <c r="H772" s="153"/>
      <c r="I772" s="153"/>
      <c r="J772" s="153"/>
      <c r="K772" s="153"/>
      <c r="N772" s="153"/>
      <c r="O772" s="153"/>
      <c r="P772" s="153"/>
      <c r="Q772" s="153"/>
      <c r="R772" s="153"/>
      <c r="S772" s="156"/>
      <c r="T772" s="153"/>
      <c r="U772" s="153"/>
      <c r="V772" s="153"/>
      <c r="W772" s="153"/>
      <c r="X772" s="153"/>
    </row>
    <row r="773" spans="1:24" s="155" customFormat="1" x14ac:dyDescent="0.35">
      <c r="A773" s="163"/>
      <c r="B773" s="153"/>
      <c r="C773" s="153"/>
      <c r="D773" s="153"/>
      <c r="E773" s="153"/>
      <c r="F773" s="153"/>
      <c r="G773" s="153"/>
      <c r="H773" s="153"/>
      <c r="I773" s="153"/>
      <c r="J773" s="153"/>
      <c r="K773" s="153"/>
      <c r="N773" s="153"/>
      <c r="O773" s="153"/>
      <c r="P773" s="153"/>
      <c r="Q773" s="153"/>
      <c r="R773" s="153"/>
      <c r="S773" s="156"/>
      <c r="T773" s="153"/>
      <c r="U773" s="153"/>
      <c r="V773" s="153"/>
      <c r="W773" s="153"/>
      <c r="X773" s="153"/>
    </row>
    <row r="774" spans="1:24" s="155" customFormat="1" x14ac:dyDescent="0.35">
      <c r="A774" s="163"/>
      <c r="B774" s="153"/>
      <c r="C774" s="153"/>
      <c r="D774" s="153"/>
      <c r="E774" s="153"/>
      <c r="F774" s="153"/>
      <c r="G774" s="153"/>
      <c r="H774" s="153"/>
      <c r="I774" s="153"/>
      <c r="J774" s="153"/>
      <c r="K774" s="153"/>
      <c r="N774" s="153"/>
      <c r="O774" s="153"/>
      <c r="P774" s="153"/>
      <c r="Q774" s="153"/>
      <c r="R774" s="153"/>
      <c r="S774" s="156"/>
      <c r="T774" s="153"/>
      <c r="U774" s="153"/>
      <c r="V774" s="153"/>
      <c r="W774" s="153"/>
      <c r="X774" s="153"/>
    </row>
    <row r="775" spans="1:24" s="155" customFormat="1" x14ac:dyDescent="0.35">
      <c r="A775" s="163"/>
      <c r="B775" s="153"/>
      <c r="C775" s="153"/>
      <c r="D775" s="153"/>
      <c r="E775" s="153"/>
      <c r="F775" s="153"/>
      <c r="G775" s="153"/>
      <c r="H775" s="153"/>
      <c r="I775" s="153"/>
      <c r="J775" s="153"/>
      <c r="K775" s="153"/>
      <c r="N775" s="153"/>
      <c r="O775" s="153"/>
      <c r="P775" s="153"/>
      <c r="Q775" s="153"/>
      <c r="R775" s="153"/>
      <c r="S775" s="156"/>
      <c r="T775" s="153"/>
      <c r="U775" s="153"/>
      <c r="V775" s="153"/>
      <c r="W775" s="153"/>
      <c r="X775" s="153"/>
    </row>
    <row r="776" spans="1:24" s="155" customFormat="1" x14ac:dyDescent="0.35">
      <c r="A776" s="163"/>
      <c r="B776" s="153"/>
      <c r="C776" s="153"/>
      <c r="D776" s="153"/>
      <c r="E776" s="153"/>
      <c r="F776" s="153"/>
      <c r="G776" s="153"/>
      <c r="H776" s="153"/>
      <c r="I776" s="153"/>
      <c r="J776" s="153"/>
      <c r="K776" s="153"/>
      <c r="N776" s="153"/>
      <c r="O776" s="153"/>
      <c r="P776" s="153"/>
      <c r="Q776" s="153"/>
      <c r="R776" s="153"/>
      <c r="S776" s="156"/>
      <c r="T776" s="153"/>
      <c r="U776" s="153"/>
      <c r="V776" s="153"/>
      <c r="W776" s="153"/>
      <c r="X776" s="153"/>
    </row>
    <row r="777" spans="1:24" s="155" customFormat="1" x14ac:dyDescent="0.35">
      <c r="A777" s="163"/>
      <c r="B777" s="153"/>
      <c r="C777" s="153"/>
      <c r="D777" s="153"/>
      <c r="E777" s="153"/>
      <c r="F777" s="153"/>
      <c r="G777" s="153"/>
      <c r="H777" s="153"/>
      <c r="I777" s="153"/>
      <c r="J777" s="153"/>
      <c r="K777" s="153"/>
      <c r="N777" s="153"/>
      <c r="O777" s="153"/>
      <c r="P777" s="153"/>
      <c r="Q777" s="153"/>
      <c r="R777" s="153"/>
      <c r="S777" s="156"/>
      <c r="T777" s="153"/>
      <c r="U777" s="153"/>
      <c r="V777" s="153"/>
      <c r="W777" s="153"/>
      <c r="X777" s="153"/>
    </row>
    <row r="778" spans="1:24" s="155" customFormat="1" x14ac:dyDescent="0.35">
      <c r="A778" s="163"/>
      <c r="B778" s="153"/>
      <c r="C778" s="153"/>
      <c r="D778" s="153"/>
      <c r="E778" s="153"/>
      <c r="F778" s="153"/>
      <c r="G778" s="153"/>
      <c r="H778" s="153"/>
      <c r="I778" s="153"/>
      <c r="J778" s="153"/>
      <c r="K778" s="153"/>
      <c r="N778" s="153"/>
      <c r="O778" s="153"/>
      <c r="P778" s="153"/>
      <c r="Q778" s="153"/>
      <c r="R778" s="153"/>
      <c r="S778" s="156"/>
      <c r="T778" s="153"/>
      <c r="U778" s="153"/>
      <c r="V778" s="153"/>
      <c r="W778" s="153"/>
      <c r="X778" s="153"/>
    </row>
    <row r="779" spans="1:24" s="155" customFormat="1" x14ac:dyDescent="0.35">
      <c r="A779" s="163"/>
      <c r="B779" s="153"/>
      <c r="C779" s="153"/>
      <c r="D779" s="153"/>
      <c r="E779" s="153"/>
      <c r="F779" s="153"/>
      <c r="G779" s="153"/>
      <c r="H779" s="153"/>
      <c r="I779" s="153"/>
      <c r="J779" s="153"/>
      <c r="K779" s="153"/>
      <c r="N779" s="153"/>
      <c r="O779" s="153"/>
      <c r="P779" s="153"/>
      <c r="Q779" s="153"/>
      <c r="R779" s="153"/>
      <c r="S779" s="156"/>
      <c r="T779" s="153"/>
      <c r="U779" s="153"/>
      <c r="V779" s="153"/>
      <c r="W779" s="153"/>
      <c r="X779" s="153"/>
    </row>
    <row r="780" spans="1:24" s="155" customFormat="1" x14ac:dyDescent="0.35">
      <c r="A780" s="163"/>
      <c r="B780" s="153"/>
      <c r="C780" s="153"/>
      <c r="D780" s="153"/>
      <c r="E780" s="153"/>
      <c r="F780" s="153"/>
      <c r="G780" s="153"/>
      <c r="H780" s="153"/>
      <c r="I780" s="153"/>
      <c r="J780" s="153"/>
      <c r="K780" s="153"/>
      <c r="N780" s="153"/>
      <c r="O780" s="153"/>
      <c r="P780" s="153"/>
      <c r="Q780" s="153"/>
      <c r="R780" s="153"/>
      <c r="S780" s="156"/>
      <c r="T780" s="153"/>
      <c r="U780" s="153"/>
      <c r="V780" s="153"/>
      <c r="W780" s="153"/>
      <c r="X780" s="153"/>
    </row>
    <row r="781" spans="1:24" s="155" customFormat="1" x14ac:dyDescent="0.35">
      <c r="A781" s="163"/>
      <c r="B781" s="153"/>
      <c r="C781" s="153"/>
      <c r="D781" s="153"/>
      <c r="E781" s="153"/>
      <c r="F781" s="153"/>
      <c r="G781" s="153"/>
      <c r="H781" s="153"/>
      <c r="I781" s="153"/>
      <c r="J781" s="153"/>
      <c r="K781" s="153"/>
      <c r="N781" s="153"/>
      <c r="O781" s="153"/>
      <c r="P781" s="153"/>
      <c r="Q781" s="153"/>
      <c r="R781" s="153"/>
      <c r="S781" s="156"/>
      <c r="T781" s="153"/>
      <c r="U781" s="153"/>
      <c r="V781" s="153"/>
      <c r="W781" s="153"/>
      <c r="X781" s="153"/>
    </row>
    <row r="782" spans="1:24" s="155" customFormat="1" x14ac:dyDescent="0.35">
      <c r="A782" s="163"/>
      <c r="B782" s="153"/>
      <c r="C782" s="153"/>
      <c r="D782" s="153"/>
      <c r="E782" s="153"/>
      <c r="F782" s="153"/>
      <c r="G782" s="153"/>
      <c r="H782" s="153"/>
      <c r="I782" s="153"/>
      <c r="J782" s="153"/>
      <c r="K782" s="153"/>
      <c r="N782" s="153"/>
      <c r="O782" s="153"/>
      <c r="P782" s="153"/>
      <c r="Q782" s="153"/>
      <c r="R782" s="153"/>
      <c r="S782" s="156"/>
      <c r="T782" s="153"/>
      <c r="U782" s="153"/>
      <c r="V782" s="153"/>
      <c r="W782" s="153"/>
      <c r="X782" s="153"/>
    </row>
    <row r="783" spans="1:24" s="155" customFormat="1" x14ac:dyDescent="0.35">
      <c r="A783" s="163"/>
      <c r="B783" s="153"/>
      <c r="C783" s="153"/>
      <c r="D783" s="153"/>
      <c r="E783" s="153"/>
      <c r="F783" s="153"/>
      <c r="G783" s="153"/>
      <c r="H783" s="153"/>
      <c r="I783" s="153"/>
      <c r="J783" s="153"/>
      <c r="K783" s="153"/>
      <c r="N783" s="153"/>
      <c r="O783" s="153"/>
      <c r="P783" s="153"/>
      <c r="Q783" s="153"/>
      <c r="R783" s="153"/>
      <c r="S783" s="156"/>
      <c r="T783" s="153"/>
      <c r="U783" s="153"/>
      <c r="V783" s="153"/>
      <c r="W783" s="153"/>
      <c r="X783" s="153"/>
    </row>
    <row r="784" spans="1:24" s="155" customFormat="1" x14ac:dyDescent="0.35">
      <c r="A784" s="163"/>
      <c r="B784" s="153"/>
      <c r="C784" s="153"/>
      <c r="D784" s="153"/>
      <c r="E784" s="153"/>
      <c r="F784" s="153"/>
      <c r="G784" s="153"/>
      <c r="H784" s="153"/>
      <c r="I784" s="153"/>
      <c r="J784" s="153"/>
      <c r="K784" s="153"/>
      <c r="N784" s="153"/>
      <c r="O784" s="153"/>
      <c r="P784" s="153"/>
      <c r="Q784" s="153"/>
      <c r="R784" s="153"/>
      <c r="S784" s="156"/>
      <c r="T784" s="153"/>
      <c r="U784" s="153"/>
      <c r="V784" s="153"/>
      <c r="W784" s="153"/>
      <c r="X784" s="153"/>
    </row>
    <row r="785" spans="1:24" s="155" customFormat="1" x14ac:dyDescent="0.35">
      <c r="A785" s="163"/>
      <c r="B785" s="153"/>
      <c r="C785" s="153"/>
      <c r="D785" s="153"/>
      <c r="E785" s="153"/>
      <c r="F785" s="153"/>
      <c r="G785" s="153"/>
      <c r="H785" s="153"/>
      <c r="I785" s="153"/>
      <c r="J785" s="153"/>
      <c r="K785" s="153"/>
      <c r="N785" s="153"/>
      <c r="O785" s="153"/>
      <c r="P785" s="153"/>
      <c r="Q785" s="153"/>
      <c r="R785" s="153"/>
      <c r="S785" s="156"/>
      <c r="T785" s="153"/>
      <c r="U785" s="153"/>
      <c r="V785" s="153"/>
      <c r="W785" s="153"/>
      <c r="X785" s="153"/>
    </row>
    <row r="786" spans="1:24" s="155" customFormat="1" x14ac:dyDescent="0.35">
      <c r="A786" s="163"/>
      <c r="B786" s="153"/>
      <c r="C786" s="153"/>
      <c r="D786" s="153"/>
      <c r="E786" s="153"/>
      <c r="F786" s="153"/>
      <c r="G786" s="153"/>
      <c r="H786" s="153"/>
      <c r="I786" s="153"/>
      <c r="J786" s="153"/>
      <c r="K786" s="153"/>
      <c r="N786" s="153"/>
      <c r="O786" s="153"/>
      <c r="P786" s="153"/>
      <c r="Q786" s="153"/>
      <c r="R786" s="153"/>
      <c r="S786" s="156"/>
      <c r="T786" s="153"/>
      <c r="U786" s="153"/>
      <c r="V786" s="153"/>
      <c r="W786" s="153"/>
      <c r="X786" s="153"/>
    </row>
    <row r="787" spans="1:24" s="155" customFormat="1" x14ac:dyDescent="0.35">
      <c r="A787" s="163"/>
      <c r="B787" s="153"/>
      <c r="C787" s="153"/>
      <c r="D787" s="153"/>
      <c r="E787" s="153"/>
      <c r="F787" s="153"/>
      <c r="G787" s="153"/>
      <c r="H787" s="153"/>
      <c r="I787" s="153"/>
      <c r="J787" s="153"/>
      <c r="K787" s="153"/>
      <c r="N787" s="153"/>
      <c r="O787" s="153"/>
      <c r="P787" s="153"/>
      <c r="Q787" s="153"/>
      <c r="R787" s="153"/>
      <c r="S787" s="156"/>
      <c r="T787" s="153"/>
      <c r="U787" s="153"/>
      <c r="V787" s="153"/>
      <c r="W787" s="153"/>
      <c r="X787" s="153"/>
    </row>
    <row r="788" spans="1:24" s="155" customFormat="1" x14ac:dyDescent="0.35">
      <c r="A788" s="163"/>
      <c r="B788" s="153"/>
      <c r="C788" s="153"/>
      <c r="D788" s="153"/>
      <c r="E788" s="153"/>
      <c r="F788" s="153"/>
      <c r="G788" s="153"/>
      <c r="H788" s="153"/>
      <c r="I788" s="153"/>
      <c r="J788" s="153"/>
      <c r="K788" s="153"/>
      <c r="N788" s="153"/>
      <c r="O788" s="153"/>
      <c r="P788" s="153"/>
      <c r="Q788" s="153"/>
      <c r="R788" s="153"/>
      <c r="S788" s="156"/>
      <c r="T788" s="153"/>
      <c r="U788" s="153"/>
      <c r="V788" s="153"/>
      <c r="W788" s="153"/>
      <c r="X788" s="153"/>
    </row>
    <row r="789" spans="1:24" s="155" customFormat="1" x14ac:dyDescent="0.35">
      <c r="A789" s="163"/>
      <c r="B789" s="153"/>
      <c r="C789" s="153"/>
      <c r="D789" s="153"/>
      <c r="E789" s="153"/>
      <c r="F789" s="153"/>
      <c r="G789" s="153"/>
      <c r="H789" s="153"/>
      <c r="I789" s="153"/>
      <c r="J789" s="153"/>
      <c r="K789" s="153"/>
      <c r="N789" s="153"/>
      <c r="O789" s="153"/>
      <c r="P789" s="153"/>
      <c r="Q789" s="153"/>
      <c r="R789" s="153"/>
      <c r="S789" s="156"/>
      <c r="T789" s="153"/>
      <c r="U789" s="153"/>
      <c r="V789" s="153"/>
      <c r="W789" s="153"/>
      <c r="X789" s="153"/>
    </row>
    <row r="790" spans="1:24" s="155" customFormat="1" x14ac:dyDescent="0.35">
      <c r="A790" s="163"/>
      <c r="B790" s="153"/>
      <c r="C790" s="153"/>
      <c r="D790" s="153"/>
      <c r="E790" s="153"/>
      <c r="F790" s="153"/>
      <c r="G790" s="153"/>
      <c r="H790" s="153"/>
      <c r="I790" s="153"/>
      <c r="J790" s="153"/>
      <c r="K790" s="153"/>
      <c r="N790" s="153"/>
      <c r="O790" s="153"/>
      <c r="P790" s="153"/>
      <c r="Q790" s="153"/>
      <c r="R790" s="153"/>
      <c r="S790" s="156"/>
      <c r="T790" s="153"/>
      <c r="U790" s="153"/>
      <c r="V790" s="153"/>
      <c r="W790" s="153"/>
      <c r="X790" s="153"/>
    </row>
    <row r="791" spans="1:24" s="155" customFormat="1" x14ac:dyDescent="0.35">
      <c r="A791" s="163"/>
      <c r="B791" s="153"/>
      <c r="C791" s="153"/>
      <c r="D791" s="153"/>
      <c r="E791" s="153"/>
      <c r="F791" s="153"/>
      <c r="G791" s="153"/>
      <c r="H791" s="153"/>
      <c r="I791" s="153"/>
      <c r="J791" s="153"/>
      <c r="K791" s="153"/>
      <c r="N791" s="153"/>
      <c r="O791" s="153"/>
      <c r="P791" s="153"/>
      <c r="Q791" s="153"/>
      <c r="R791" s="153"/>
      <c r="S791" s="156"/>
      <c r="T791" s="153"/>
      <c r="U791" s="153"/>
      <c r="V791" s="153"/>
      <c r="W791" s="153"/>
      <c r="X791" s="153"/>
    </row>
    <row r="792" spans="1:24" s="155" customFormat="1" x14ac:dyDescent="0.35">
      <c r="A792" s="163"/>
      <c r="B792" s="153"/>
      <c r="C792" s="153"/>
      <c r="D792" s="153"/>
      <c r="E792" s="153"/>
      <c r="F792" s="153"/>
      <c r="G792" s="153"/>
      <c r="H792" s="153"/>
      <c r="I792" s="153"/>
      <c r="J792" s="153"/>
      <c r="K792" s="153"/>
      <c r="N792" s="153"/>
      <c r="O792" s="153"/>
      <c r="P792" s="153"/>
      <c r="Q792" s="153"/>
      <c r="R792" s="153"/>
      <c r="S792" s="156"/>
      <c r="T792" s="153"/>
      <c r="U792" s="153"/>
      <c r="V792" s="153"/>
      <c r="W792" s="153"/>
      <c r="X792" s="153"/>
    </row>
    <row r="793" spans="1:24" s="155" customFormat="1" x14ac:dyDescent="0.35">
      <c r="A793" s="163"/>
      <c r="B793" s="153"/>
      <c r="C793" s="153"/>
      <c r="D793" s="153"/>
      <c r="E793" s="153"/>
      <c r="F793" s="153"/>
      <c r="G793" s="153"/>
      <c r="H793" s="153"/>
      <c r="I793" s="153"/>
      <c r="J793" s="153"/>
      <c r="K793" s="153"/>
      <c r="N793" s="153"/>
      <c r="O793" s="153"/>
      <c r="P793" s="153"/>
      <c r="Q793" s="153"/>
      <c r="R793" s="153"/>
      <c r="S793" s="156"/>
      <c r="T793" s="153"/>
      <c r="U793" s="153"/>
      <c r="V793" s="153"/>
      <c r="W793" s="153"/>
      <c r="X793" s="153"/>
    </row>
    <row r="794" spans="1:24" s="155" customFormat="1" x14ac:dyDescent="0.35">
      <c r="A794" s="163"/>
      <c r="B794" s="153"/>
      <c r="C794" s="153"/>
      <c r="D794" s="153"/>
      <c r="E794" s="153"/>
      <c r="F794" s="153"/>
      <c r="G794" s="153"/>
      <c r="H794" s="153"/>
      <c r="I794" s="153"/>
      <c r="J794" s="153"/>
      <c r="K794" s="153"/>
      <c r="N794" s="153"/>
      <c r="O794" s="153"/>
      <c r="P794" s="153"/>
      <c r="Q794" s="153"/>
      <c r="R794" s="153"/>
      <c r="S794" s="156"/>
      <c r="T794" s="153"/>
      <c r="U794" s="153"/>
      <c r="V794" s="153"/>
      <c r="W794" s="153"/>
      <c r="X794" s="153"/>
    </row>
    <row r="795" spans="1:24" s="155" customFormat="1" x14ac:dyDescent="0.35">
      <c r="A795" s="163"/>
      <c r="B795" s="153"/>
      <c r="C795" s="153"/>
      <c r="D795" s="153"/>
      <c r="E795" s="153"/>
      <c r="F795" s="153"/>
      <c r="G795" s="153"/>
      <c r="H795" s="153"/>
      <c r="I795" s="153"/>
      <c r="J795" s="153"/>
      <c r="K795" s="153"/>
      <c r="N795" s="153"/>
      <c r="O795" s="153"/>
      <c r="P795" s="153"/>
      <c r="Q795" s="153"/>
      <c r="R795" s="153"/>
      <c r="S795" s="156"/>
      <c r="T795" s="153"/>
      <c r="U795" s="153"/>
      <c r="V795" s="153"/>
      <c r="W795" s="153"/>
      <c r="X795" s="153"/>
    </row>
    <row r="796" spans="1:24" s="155" customFormat="1" x14ac:dyDescent="0.35">
      <c r="A796" s="163"/>
      <c r="B796" s="153"/>
      <c r="C796" s="153"/>
      <c r="D796" s="153"/>
      <c r="E796" s="153"/>
      <c r="F796" s="153"/>
      <c r="G796" s="153"/>
      <c r="H796" s="153"/>
      <c r="I796" s="153"/>
      <c r="J796" s="153"/>
      <c r="K796" s="153"/>
      <c r="N796" s="153"/>
      <c r="O796" s="153"/>
      <c r="P796" s="153"/>
      <c r="Q796" s="153"/>
      <c r="R796" s="153"/>
      <c r="S796" s="156"/>
      <c r="T796" s="153"/>
      <c r="U796" s="153"/>
      <c r="V796" s="153"/>
      <c r="W796" s="153"/>
      <c r="X796" s="153"/>
    </row>
    <row r="797" spans="1:24" s="155" customFormat="1" x14ac:dyDescent="0.35">
      <c r="A797" s="163"/>
      <c r="B797" s="153"/>
      <c r="C797" s="153"/>
      <c r="D797" s="153"/>
      <c r="E797" s="153"/>
      <c r="F797" s="153"/>
      <c r="G797" s="153"/>
      <c r="H797" s="153"/>
      <c r="I797" s="153"/>
      <c r="J797" s="153"/>
      <c r="K797" s="153"/>
      <c r="N797" s="153"/>
      <c r="O797" s="153"/>
      <c r="P797" s="153"/>
      <c r="Q797" s="153"/>
      <c r="R797" s="153"/>
      <c r="S797" s="156"/>
      <c r="T797" s="153"/>
      <c r="U797" s="153"/>
      <c r="V797" s="153"/>
      <c r="W797" s="153"/>
      <c r="X797" s="153"/>
    </row>
    <row r="798" spans="1:24" s="155" customFormat="1" x14ac:dyDescent="0.35">
      <c r="A798" s="163"/>
      <c r="B798" s="153"/>
      <c r="C798" s="153"/>
      <c r="D798" s="153"/>
      <c r="E798" s="153"/>
      <c r="F798" s="153"/>
      <c r="G798" s="153"/>
      <c r="H798" s="153"/>
      <c r="I798" s="153"/>
      <c r="J798" s="153"/>
      <c r="K798" s="153"/>
      <c r="N798" s="153"/>
      <c r="O798" s="153"/>
      <c r="P798" s="153"/>
      <c r="Q798" s="153"/>
      <c r="R798" s="153"/>
      <c r="S798" s="156"/>
      <c r="T798" s="153"/>
      <c r="U798" s="153"/>
      <c r="V798" s="153"/>
      <c r="W798" s="153"/>
      <c r="X798" s="153"/>
    </row>
    <row r="799" spans="1:24" s="155" customFormat="1" x14ac:dyDescent="0.35">
      <c r="A799" s="163"/>
      <c r="B799" s="153"/>
      <c r="C799" s="153"/>
      <c r="D799" s="153"/>
      <c r="E799" s="153"/>
      <c r="F799" s="153"/>
      <c r="G799" s="153"/>
      <c r="H799" s="153"/>
      <c r="I799" s="153"/>
      <c r="J799" s="153"/>
      <c r="K799" s="153"/>
      <c r="N799" s="153"/>
      <c r="O799" s="153"/>
      <c r="P799" s="153"/>
      <c r="Q799" s="153"/>
      <c r="R799" s="153"/>
      <c r="S799" s="156"/>
      <c r="T799" s="153"/>
      <c r="U799" s="153"/>
      <c r="V799" s="153"/>
      <c r="W799" s="153"/>
      <c r="X799" s="153"/>
    </row>
    <row r="800" spans="1:24" s="155" customFormat="1" x14ac:dyDescent="0.35">
      <c r="A800" s="163"/>
      <c r="B800" s="153"/>
      <c r="C800" s="153"/>
      <c r="D800" s="153"/>
      <c r="E800" s="153"/>
      <c r="F800" s="153"/>
      <c r="G800" s="153"/>
      <c r="H800" s="153"/>
      <c r="I800" s="153"/>
      <c r="J800" s="153"/>
      <c r="K800" s="153"/>
      <c r="N800" s="153"/>
      <c r="O800" s="153"/>
      <c r="P800" s="153"/>
      <c r="Q800" s="153"/>
      <c r="R800" s="153"/>
      <c r="S800" s="156"/>
      <c r="T800" s="153"/>
      <c r="U800" s="153"/>
      <c r="V800" s="153"/>
      <c r="W800" s="153"/>
      <c r="X800" s="153"/>
    </row>
    <row r="801" spans="1:24" s="155" customFormat="1" x14ac:dyDescent="0.35">
      <c r="A801" s="163"/>
      <c r="B801" s="153"/>
      <c r="C801" s="153"/>
      <c r="D801" s="153"/>
      <c r="E801" s="153"/>
      <c r="F801" s="153"/>
      <c r="G801" s="153"/>
      <c r="H801" s="153"/>
      <c r="I801" s="153"/>
      <c r="J801" s="153"/>
      <c r="K801" s="153"/>
      <c r="N801" s="153"/>
      <c r="O801" s="153"/>
      <c r="P801" s="153"/>
      <c r="Q801" s="153"/>
      <c r="R801" s="153"/>
      <c r="S801" s="156"/>
      <c r="T801" s="153"/>
      <c r="U801" s="153"/>
      <c r="V801" s="153"/>
      <c r="W801" s="153"/>
      <c r="X801" s="153"/>
    </row>
    <row r="802" spans="1:24" s="155" customFormat="1" x14ac:dyDescent="0.35">
      <c r="A802" s="163"/>
      <c r="B802" s="153"/>
      <c r="C802" s="153"/>
      <c r="D802" s="153"/>
      <c r="E802" s="153"/>
      <c r="F802" s="153"/>
      <c r="G802" s="153"/>
      <c r="H802" s="153"/>
      <c r="I802" s="153"/>
      <c r="J802" s="153"/>
      <c r="K802" s="153"/>
      <c r="N802" s="153"/>
      <c r="O802" s="153"/>
      <c r="P802" s="153"/>
      <c r="Q802" s="153"/>
      <c r="R802" s="153"/>
      <c r="S802" s="156"/>
      <c r="T802" s="153"/>
      <c r="U802" s="153"/>
      <c r="V802" s="153"/>
      <c r="W802" s="153"/>
      <c r="X802" s="153"/>
    </row>
    <row r="803" spans="1:24" s="155" customFormat="1" x14ac:dyDescent="0.35">
      <c r="A803" s="163"/>
      <c r="B803" s="153"/>
      <c r="C803" s="153"/>
      <c r="D803" s="153"/>
      <c r="E803" s="153"/>
      <c r="F803" s="153"/>
      <c r="G803" s="153"/>
      <c r="H803" s="153"/>
      <c r="I803" s="153"/>
      <c r="J803" s="153"/>
      <c r="K803" s="153"/>
      <c r="N803" s="153"/>
      <c r="O803" s="153"/>
      <c r="P803" s="153"/>
      <c r="Q803" s="153"/>
      <c r="R803" s="153"/>
      <c r="S803" s="156"/>
      <c r="T803" s="153"/>
      <c r="U803" s="153"/>
      <c r="V803" s="153"/>
      <c r="W803" s="153"/>
      <c r="X803" s="153"/>
    </row>
    <row r="804" spans="1:24" s="155" customFormat="1" x14ac:dyDescent="0.35">
      <c r="A804" s="163"/>
      <c r="B804" s="153"/>
      <c r="C804" s="153"/>
      <c r="D804" s="153"/>
      <c r="E804" s="153"/>
      <c r="F804" s="153"/>
      <c r="G804" s="153"/>
      <c r="H804" s="153"/>
      <c r="I804" s="153"/>
      <c r="J804" s="153"/>
      <c r="K804" s="153"/>
      <c r="N804" s="153"/>
      <c r="O804" s="153"/>
      <c r="P804" s="153"/>
      <c r="Q804" s="153"/>
      <c r="R804" s="153"/>
      <c r="S804" s="156"/>
      <c r="T804" s="153"/>
      <c r="U804" s="153"/>
      <c r="V804" s="153"/>
      <c r="W804" s="153"/>
      <c r="X804" s="153"/>
    </row>
    <row r="805" spans="1:24" s="155" customFormat="1" x14ac:dyDescent="0.35">
      <c r="A805" s="163"/>
      <c r="B805" s="153"/>
      <c r="C805" s="153"/>
      <c r="D805" s="153"/>
      <c r="E805" s="153"/>
      <c r="F805" s="153"/>
      <c r="G805" s="153"/>
      <c r="H805" s="153"/>
      <c r="I805" s="153"/>
      <c r="J805" s="153"/>
      <c r="K805" s="153"/>
      <c r="N805" s="153"/>
      <c r="O805" s="153"/>
      <c r="P805" s="153"/>
      <c r="Q805" s="153"/>
      <c r="R805" s="153"/>
      <c r="S805" s="156"/>
      <c r="T805" s="153"/>
      <c r="U805" s="153"/>
      <c r="V805" s="153"/>
      <c r="W805" s="153"/>
      <c r="X805" s="153"/>
    </row>
    <row r="806" spans="1:24" s="155" customFormat="1" x14ac:dyDescent="0.35">
      <c r="A806" s="163"/>
      <c r="B806" s="153"/>
      <c r="C806" s="153"/>
      <c r="D806" s="153"/>
      <c r="E806" s="153"/>
      <c r="F806" s="153"/>
      <c r="G806" s="153"/>
      <c r="H806" s="153"/>
      <c r="I806" s="153"/>
      <c r="J806" s="153"/>
      <c r="K806" s="153"/>
      <c r="N806" s="153"/>
      <c r="O806" s="153"/>
      <c r="P806" s="153"/>
      <c r="Q806" s="153"/>
      <c r="R806" s="153"/>
      <c r="S806" s="156"/>
      <c r="T806" s="153"/>
      <c r="U806" s="153"/>
      <c r="V806" s="153"/>
      <c r="W806" s="153"/>
      <c r="X806" s="153"/>
    </row>
    <row r="807" spans="1:24" s="155" customFormat="1" x14ac:dyDescent="0.35">
      <c r="A807" s="163"/>
      <c r="B807" s="153"/>
      <c r="C807" s="153"/>
      <c r="D807" s="153"/>
      <c r="E807" s="153"/>
      <c r="F807" s="153"/>
      <c r="G807" s="153"/>
      <c r="H807" s="153"/>
      <c r="I807" s="153"/>
      <c r="J807" s="153"/>
      <c r="K807" s="153"/>
      <c r="N807" s="153"/>
      <c r="O807" s="153"/>
      <c r="P807" s="153"/>
      <c r="Q807" s="153"/>
      <c r="R807" s="153"/>
      <c r="S807" s="156"/>
      <c r="T807" s="153"/>
      <c r="U807" s="153"/>
      <c r="V807" s="153"/>
      <c r="W807" s="153"/>
      <c r="X807" s="153"/>
    </row>
    <row r="808" spans="1:24" s="155" customFormat="1" x14ac:dyDescent="0.35">
      <c r="A808" s="163"/>
      <c r="B808" s="153"/>
      <c r="C808" s="153"/>
      <c r="D808" s="153"/>
      <c r="E808" s="153"/>
      <c r="F808" s="153"/>
      <c r="G808" s="153"/>
      <c r="H808" s="153"/>
      <c r="I808" s="153"/>
      <c r="J808" s="153"/>
      <c r="K808" s="153"/>
      <c r="N808" s="153"/>
      <c r="O808" s="153"/>
      <c r="P808" s="153"/>
      <c r="Q808" s="153"/>
      <c r="R808" s="153"/>
      <c r="S808" s="156"/>
      <c r="T808" s="153"/>
      <c r="U808" s="153"/>
      <c r="V808" s="153"/>
      <c r="W808" s="153"/>
      <c r="X808" s="153"/>
    </row>
    <row r="809" spans="1:24" s="155" customFormat="1" x14ac:dyDescent="0.35">
      <c r="A809" s="163"/>
      <c r="B809" s="153"/>
      <c r="C809" s="153"/>
      <c r="D809" s="153"/>
      <c r="E809" s="153"/>
      <c r="F809" s="153"/>
      <c r="G809" s="153"/>
      <c r="H809" s="153"/>
      <c r="I809" s="153"/>
      <c r="J809" s="153"/>
      <c r="K809" s="153"/>
      <c r="N809" s="153"/>
      <c r="O809" s="153"/>
      <c r="P809" s="153"/>
      <c r="Q809" s="153"/>
      <c r="R809" s="153"/>
      <c r="S809" s="156"/>
      <c r="T809" s="153"/>
      <c r="U809" s="153"/>
      <c r="V809" s="153"/>
      <c r="W809" s="153"/>
      <c r="X809" s="153"/>
    </row>
    <row r="810" spans="1:24" s="155" customFormat="1" x14ac:dyDescent="0.35">
      <c r="A810" s="163"/>
      <c r="B810" s="153"/>
      <c r="C810" s="153"/>
      <c r="D810" s="153"/>
      <c r="E810" s="153"/>
      <c r="F810" s="153"/>
      <c r="G810" s="153"/>
      <c r="H810" s="153"/>
      <c r="I810" s="153"/>
      <c r="J810" s="153"/>
      <c r="K810" s="153"/>
      <c r="N810" s="153"/>
      <c r="O810" s="153"/>
      <c r="P810" s="153"/>
      <c r="Q810" s="153"/>
      <c r="R810" s="153"/>
      <c r="S810" s="156"/>
      <c r="T810" s="153"/>
      <c r="U810" s="153"/>
      <c r="V810" s="153"/>
      <c r="W810" s="153"/>
      <c r="X810" s="153"/>
    </row>
    <row r="811" spans="1:24" s="155" customFormat="1" x14ac:dyDescent="0.35">
      <c r="A811" s="163"/>
      <c r="B811" s="153"/>
      <c r="C811" s="153"/>
      <c r="D811" s="153"/>
      <c r="E811" s="153"/>
      <c r="F811" s="153"/>
      <c r="G811" s="153"/>
      <c r="H811" s="153"/>
      <c r="I811" s="153"/>
      <c r="J811" s="153"/>
      <c r="K811" s="153"/>
      <c r="N811" s="153"/>
      <c r="O811" s="153"/>
      <c r="P811" s="153"/>
      <c r="Q811" s="153"/>
      <c r="R811" s="153"/>
      <c r="S811" s="156"/>
      <c r="T811" s="153"/>
      <c r="U811" s="153"/>
      <c r="V811" s="153"/>
      <c r="W811" s="153"/>
      <c r="X811" s="153"/>
    </row>
    <row r="812" spans="1:24" s="155" customFormat="1" x14ac:dyDescent="0.35">
      <c r="A812" s="163"/>
      <c r="B812" s="153"/>
      <c r="C812" s="153"/>
      <c r="D812" s="153"/>
      <c r="E812" s="153"/>
      <c r="F812" s="153"/>
      <c r="G812" s="153"/>
      <c r="H812" s="153"/>
      <c r="I812" s="153"/>
      <c r="J812" s="153"/>
      <c r="K812" s="153"/>
      <c r="N812" s="153"/>
      <c r="O812" s="153"/>
      <c r="P812" s="153"/>
      <c r="Q812" s="153"/>
      <c r="R812" s="153"/>
      <c r="S812" s="156"/>
      <c r="T812" s="153"/>
      <c r="U812" s="153"/>
      <c r="V812" s="153"/>
      <c r="W812" s="153"/>
      <c r="X812" s="153"/>
    </row>
    <row r="813" spans="1:24" s="155" customFormat="1" x14ac:dyDescent="0.35">
      <c r="A813" s="163"/>
      <c r="B813" s="153"/>
      <c r="C813" s="153"/>
      <c r="D813" s="153"/>
      <c r="E813" s="153"/>
      <c r="F813" s="153"/>
      <c r="G813" s="153"/>
      <c r="H813" s="153"/>
      <c r="I813" s="153"/>
      <c r="J813" s="153"/>
      <c r="K813" s="153"/>
      <c r="N813" s="153"/>
      <c r="O813" s="153"/>
      <c r="P813" s="153"/>
      <c r="Q813" s="153"/>
      <c r="R813" s="153"/>
      <c r="S813" s="156"/>
      <c r="T813" s="153"/>
      <c r="U813" s="153"/>
      <c r="V813" s="153"/>
      <c r="W813" s="153"/>
      <c r="X813" s="153"/>
    </row>
    <row r="814" spans="1:24" s="155" customFormat="1" x14ac:dyDescent="0.35">
      <c r="A814" s="163"/>
      <c r="B814" s="153"/>
      <c r="C814" s="153"/>
      <c r="D814" s="153"/>
      <c r="E814" s="153"/>
      <c r="F814" s="153"/>
      <c r="G814" s="153"/>
      <c r="H814" s="153"/>
      <c r="I814" s="153"/>
      <c r="J814" s="153"/>
      <c r="K814" s="153"/>
      <c r="N814" s="153"/>
      <c r="O814" s="153"/>
      <c r="P814" s="153"/>
      <c r="Q814" s="153"/>
      <c r="R814" s="153"/>
      <c r="S814" s="156"/>
      <c r="T814" s="153"/>
      <c r="U814" s="153"/>
      <c r="V814" s="153"/>
      <c r="W814" s="153"/>
      <c r="X814" s="153"/>
    </row>
    <row r="815" spans="1:24" s="155" customFormat="1" x14ac:dyDescent="0.35">
      <c r="A815" s="163"/>
      <c r="B815" s="153"/>
      <c r="C815" s="153"/>
      <c r="D815" s="153"/>
      <c r="E815" s="153"/>
      <c r="F815" s="153"/>
      <c r="G815" s="153"/>
      <c r="H815" s="153"/>
      <c r="I815" s="153"/>
      <c r="J815" s="153"/>
      <c r="K815" s="153"/>
      <c r="N815" s="153"/>
      <c r="O815" s="153"/>
      <c r="P815" s="153"/>
      <c r="Q815" s="153"/>
      <c r="R815" s="153"/>
      <c r="S815" s="156"/>
      <c r="T815" s="153"/>
      <c r="U815" s="153"/>
      <c r="V815" s="153"/>
      <c r="W815" s="153"/>
      <c r="X815" s="153"/>
    </row>
    <row r="816" spans="1:24" s="155" customFormat="1" x14ac:dyDescent="0.35">
      <c r="A816" s="163"/>
      <c r="B816" s="153"/>
      <c r="C816" s="153"/>
      <c r="D816" s="153"/>
      <c r="E816" s="153"/>
      <c r="F816" s="153"/>
      <c r="G816" s="153"/>
      <c r="H816" s="153"/>
      <c r="I816" s="153"/>
      <c r="J816" s="153"/>
      <c r="K816" s="153"/>
      <c r="N816" s="153"/>
      <c r="O816" s="153"/>
      <c r="P816" s="153"/>
      <c r="Q816" s="153"/>
      <c r="R816" s="153"/>
      <c r="S816" s="156"/>
      <c r="T816" s="153"/>
      <c r="U816" s="153"/>
      <c r="V816" s="153"/>
      <c r="W816" s="153"/>
      <c r="X816" s="153"/>
    </row>
    <row r="817" spans="1:24" s="155" customFormat="1" x14ac:dyDescent="0.35">
      <c r="A817" s="163"/>
      <c r="B817" s="153"/>
      <c r="C817" s="153"/>
      <c r="D817" s="153"/>
      <c r="E817" s="153"/>
      <c r="F817" s="153"/>
      <c r="G817" s="153"/>
      <c r="H817" s="153"/>
      <c r="I817" s="153"/>
      <c r="J817" s="153"/>
      <c r="K817" s="153"/>
      <c r="N817" s="153"/>
      <c r="O817" s="153"/>
      <c r="P817" s="153"/>
      <c r="Q817" s="153"/>
      <c r="R817" s="153"/>
      <c r="S817" s="156"/>
      <c r="T817" s="153"/>
      <c r="U817" s="153"/>
      <c r="V817" s="153"/>
      <c r="W817" s="153"/>
      <c r="X817" s="153"/>
    </row>
    <row r="818" spans="1:24" s="155" customFormat="1" x14ac:dyDescent="0.35">
      <c r="A818" s="163"/>
      <c r="B818" s="153"/>
      <c r="C818" s="153"/>
      <c r="D818" s="153"/>
      <c r="E818" s="153"/>
      <c r="F818" s="153"/>
      <c r="G818" s="153"/>
      <c r="H818" s="153"/>
      <c r="I818" s="153"/>
      <c r="J818" s="153"/>
      <c r="K818" s="153"/>
      <c r="N818" s="153"/>
      <c r="O818" s="153"/>
      <c r="P818" s="153"/>
      <c r="Q818" s="153"/>
      <c r="R818" s="153"/>
      <c r="S818" s="156"/>
      <c r="T818" s="153"/>
      <c r="U818" s="153"/>
      <c r="V818" s="153"/>
      <c r="W818" s="153"/>
      <c r="X818" s="153"/>
    </row>
    <row r="819" spans="1:24" s="155" customFormat="1" x14ac:dyDescent="0.35">
      <c r="A819" s="163"/>
      <c r="B819" s="153"/>
      <c r="C819" s="153"/>
      <c r="D819" s="153"/>
      <c r="E819" s="153"/>
      <c r="F819" s="153"/>
      <c r="G819" s="153"/>
      <c r="H819" s="153"/>
      <c r="I819" s="153"/>
      <c r="J819" s="153"/>
      <c r="K819" s="153"/>
      <c r="N819" s="153"/>
      <c r="O819" s="153"/>
      <c r="P819" s="153"/>
      <c r="Q819" s="153"/>
      <c r="R819" s="153"/>
      <c r="S819" s="156"/>
      <c r="T819" s="153"/>
      <c r="U819" s="153"/>
      <c r="V819" s="153"/>
      <c r="W819" s="153"/>
      <c r="X819" s="153"/>
    </row>
    <row r="820" spans="1:24" s="155" customFormat="1" x14ac:dyDescent="0.35">
      <c r="A820" s="163"/>
      <c r="B820" s="153"/>
      <c r="C820" s="153"/>
      <c r="D820" s="153"/>
      <c r="E820" s="153"/>
      <c r="F820" s="153"/>
      <c r="G820" s="153"/>
      <c r="H820" s="153"/>
      <c r="I820" s="153"/>
      <c r="J820" s="153"/>
      <c r="K820" s="153"/>
      <c r="N820" s="153"/>
      <c r="O820" s="153"/>
      <c r="P820" s="153"/>
      <c r="Q820" s="153"/>
      <c r="R820" s="153"/>
      <c r="S820" s="156"/>
      <c r="T820" s="153"/>
      <c r="U820" s="153"/>
      <c r="V820" s="153"/>
      <c r="W820" s="153"/>
      <c r="X820" s="153"/>
    </row>
    <row r="821" spans="1:24" s="155" customFormat="1" x14ac:dyDescent="0.35">
      <c r="A821" s="163"/>
      <c r="B821" s="153"/>
      <c r="C821" s="153"/>
      <c r="D821" s="153"/>
      <c r="E821" s="153"/>
      <c r="F821" s="153"/>
      <c r="G821" s="153"/>
      <c r="H821" s="153"/>
      <c r="I821" s="153"/>
      <c r="J821" s="153"/>
      <c r="K821" s="153"/>
      <c r="N821" s="153"/>
      <c r="O821" s="153"/>
      <c r="P821" s="153"/>
      <c r="Q821" s="153"/>
      <c r="R821" s="153"/>
      <c r="S821" s="156"/>
      <c r="T821" s="153"/>
      <c r="U821" s="153"/>
      <c r="V821" s="153"/>
      <c r="W821" s="153"/>
      <c r="X821" s="153"/>
    </row>
    <row r="822" spans="1:24" s="155" customFormat="1" x14ac:dyDescent="0.35">
      <c r="A822" s="163"/>
      <c r="B822" s="153"/>
      <c r="C822" s="153"/>
      <c r="D822" s="153"/>
      <c r="E822" s="153"/>
      <c r="F822" s="153"/>
      <c r="G822" s="153"/>
      <c r="H822" s="153"/>
      <c r="I822" s="153"/>
      <c r="J822" s="153"/>
      <c r="K822" s="153"/>
      <c r="N822" s="153"/>
      <c r="O822" s="153"/>
      <c r="P822" s="153"/>
      <c r="Q822" s="153"/>
      <c r="R822" s="153"/>
      <c r="S822" s="156"/>
      <c r="T822" s="153"/>
      <c r="U822" s="153"/>
      <c r="V822" s="153"/>
      <c r="W822" s="153"/>
      <c r="X822" s="153"/>
    </row>
    <row r="823" spans="1:24" s="155" customFormat="1" x14ac:dyDescent="0.35">
      <c r="A823" s="163"/>
      <c r="B823" s="153"/>
      <c r="C823" s="153"/>
      <c r="D823" s="153"/>
      <c r="E823" s="153"/>
      <c r="F823" s="153"/>
      <c r="G823" s="153"/>
      <c r="H823" s="153"/>
      <c r="I823" s="153"/>
      <c r="J823" s="153"/>
      <c r="K823" s="153"/>
      <c r="N823" s="153"/>
      <c r="O823" s="153"/>
      <c r="P823" s="153"/>
      <c r="Q823" s="153"/>
      <c r="R823" s="153"/>
      <c r="S823" s="156"/>
      <c r="T823" s="153"/>
      <c r="U823" s="153"/>
      <c r="V823" s="153"/>
      <c r="W823" s="153"/>
      <c r="X823" s="153"/>
    </row>
    <row r="824" spans="1:24" s="155" customFormat="1" x14ac:dyDescent="0.35">
      <c r="A824" s="163"/>
      <c r="B824" s="153"/>
      <c r="C824" s="153"/>
      <c r="D824" s="153"/>
      <c r="E824" s="153"/>
      <c r="F824" s="153"/>
      <c r="G824" s="153"/>
      <c r="H824" s="153"/>
      <c r="I824" s="153"/>
      <c r="J824" s="153"/>
      <c r="K824" s="153"/>
      <c r="N824" s="153"/>
      <c r="O824" s="153"/>
      <c r="P824" s="153"/>
      <c r="Q824" s="153"/>
      <c r="R824" s="153"/>
      <c r="S824" s="156"/>
      <c r="T824" s="153"/>
      <c r="U824" s="153"/>
      <c r="V824" s="153"/>
      <c r="W824" s="153"/>
      <c r="X824" s="153"/>
    </row>
    <row r="825" spans="1:24" s="155" customFormat="1" x14ac:dyDescent="0.35">
      <c r="A825" s="163"/>
      <c r="B825" s="153"/>
      <c r="C825" s="153"/>
      <c r="D825" s="153"/>
      <c r="E825" s="153"/>
      <c r="F825" s="153"/>
      <c r="G825" s="153"/>
      <c r="H825" s="153"/>
      <c r="I825" s="153"/>
      <c r="J825" s="153"/>
      <c r="K825" s="153"/>
      <c r="N825" s="153"/>
      <c r="O825" s="153"/>
      <c r="P825" s="153"/>
      <c r="Q825" s="153"/>
      <c r="R825" s="153"/>
      <c r="S825" s="156"/>
      <c r="T825" s="153"/>
      <c r="U825" s="153"/>
      <c r="V825" s="153"/>
      <c r="W825" s="153"/>
      <c r="X825" s="153"/>
    </row>
    <row r="826" spans="1:24" s="155" customFormat="1" x14ac:dyDescent="0.35">
      <c r="A826" s="163"/>
      <c r="B826" s="153"/>
      <c r="C826" s="153"/>
      <c r="D826" s="153"/>
      <c r="E826" s="153"/>
      <c r="F826" s="153"/>
      <c r="G826" s="153"/>
      <c r="H826" s="153"/>
      <c r="I826" s="153"/>
      <c r="J826" s="153"/>
      <c r="K826" s="153"/>
      <c r="N826" s="153"/>
      <c r="O826" s="153"/>
      <c r="P826" s="153"/>
      <c r="Q826" s="153"/>
      <c r="R826" s="153"/>
      <c r="S826" s="156"/>
      <c r="T826" s="153"/>
      <c r="U826" s="153"/>
      <c r="V826" s="153"/>
      <c r="W826" s="153"/>
      <c r="X826" s="153"/>
    </row>
    <row r="827" spans="1:24" s="155" customFormat="1" x14ac:dyDescent="0.35">
      <c r="A827" s="163"/>
      <c r="B827" s="153"/>
      <c r="C827" s="153"/>
      <c r="D827" s="153"/>
      <c r="E827" s="153"/>
      <c r="F827" s="153"/>
      <c r="G827" s="153"/>
      <c r="H827" s="153"/>
      <c r="I827" s="153"/>
      <c r="J827" s="153"/>
      <c r="K827" s="153"/>
      <c r="N827" s="153"/>
      <c r="O827" s="153"/>
      <c r="P827" s="153"/>
      <c r="Q827" s="153"/>
      <c r="R827" s="153"/>
      <c r="S827" s="156"/>
      <c r="T827" s="153"/>
      <c r="U827" s="153"/>
      <c r="V827" s="153"/>
      <c r="W827" s="153"/>
      <c r="X827" s="153"/>
    </row>
    <row r="828" spans="1:24" s="155" customFormat="1" x14ac:dyDescent="0.35">
      <c r="A828" s="163"/>
      <c r="B828" s="153"/>
      <c r="C828" s="153"/>
      <c r="D828" s="153"/>
      <c r="E828" s="153"/>
      <c r="F828" s="153"/>
      <c r="G828" s="153"/>
      <c r="H828" s="153"/>
      <c r="I828" s="153"/>
      <c r="J828" s="153"/>
      <c r="K828" s="153"/>
      <c r="N828" s="153"/>
      <c r="O828" s="153"/>
      <c r="P828" s="153"/>
      <c r="Q828" s="153"/>
      <c r="R828" s="153"/>
      <c r="S828" s="156"/>
      <c r="T828" s="153"/>
      <c r="U828" s="153"/>
      <c r="V828" s="153"/>
      <c r="W828" s="153"/>
      <c r="X828" s="153"/>
    </row>
    <row r="829" spans="1:24" s="155" customFormat="1" x14ac:dyDescent="0.35">
      <c r="A829" s="163"/>
      <c r="B829" s="153"/>
      <c r="C829" s="153"/>
      <c r="D829" s="153"/>
      <c r="E829" s="153"/>
      <c r="F829" s="153"/>
      <c r="G829" s="153"/>
      <c r="H829" s="153"/>
      <c r="I829" s="153"/>
      <c r="J829" s="153"/>
      <c r="K829" s="153"/>
      <c r="N829" s="153"/>
      <c r="O829" s="153"/>
      <c r="P829" s="153"/>
      <c r="Q829" s="153"/>
      <c r="R829" s="153"/>
      <c r="S829" s="156"/>
      <c r="T829" s="153"/>
      <c r="U829" s="153"/>
      <c r="V829" s="153"/>
      <c r="W829" s="153"/>
      <c r="X829" s="153"/>
    </row>
    <row r="830" spans="1:24" s="155" customFormat="1" x14ac:dyDescent="0.35">
      <c r="A830" s="163"/>
      <c r="B830" s="153"/>
      <c r="C830" s="153"/>
      <c r="D830" s="153"/>
      <c r="E830" s="153"/>
      <c r="F830" s="153"/>
      <c r="G830" s="153"/>
      <c r="H830" s="153"/>
      <c r="I830" s="153"/>
      <c r="J830" s="153"/>
      <c r="K830" s="153"/>
      <c r="N830" s="153"/>
      <c r="O830" s="153"/>
      <c r="P830" s="153"/>
      <c r="Q830" s="153"/>
      <c r="R830" s="153"/>
      <c r="S830" s="156"/>
      <c r="T830" s="153"/>
      <c r="U830" s="153"/>
      <c r="V830" s="153"/>
      <c r="W830" s="153"/>
      <c r="X830" s="153"/>
    </row>
    <row r="831" spans="1:24" s="155" customFormat="1" x14ac:dyDescent="0.35">
      <c r="A831" s="163"/>
      <c r="B831" s="153"/>
      <c r="C831" s="153"/>
      <c r="D831" s="153"/>
      <c r="E831" s="153"/>
      <c r="F831" s="153"/>
      <c r="G831" s="153"/>
      <c r="H831" s="153"/>
      <c r="I831" s="153"/>
      <c r="J831" s="153"/>
      <c r="K831" s="153"/>
      <c r="N831" s="153"/>
      <c r="O831" s="153"/>
      <c r="P831" s="153"/>
      <c r="Q831" s="153"/>
      <c r="R831" s="153"/>
      <c r="S831" s="156"/>
      <c r="T831" s="153"/>
      <c r="U831" s="153"/>
      <c r="V831" s="153"/>
      <c r="W831" s="153"/>
      <c r="X831" s="153"/>
    </row>
    <row r="832" spans="1:24" s="155" customFormat="1" x14ac:dyDescent="0.35">
      <c r="A832" s="163"/>
      <c r="B832" s="153"/>
      <c r="C832" s="153"/>
      <c r="D832" s="153"/>
      <c r="E832" s="153"/>
      <c r="F832" s="153"/>
      <c r="G832" s="153"/>
      <c r="H832" s="153"/>
      <c r="I832" s="153"/>
      <c r="J832" s="153"/>
      <c r="K832" s="153"/>
      <c r="N832" s="153"/>
      <c r="O832" s="153"/>
      <c r="P832" s="153"/>
      <c r="Q832" s="153"/>
      <c r="R832" s="153"/>
      <c r="S832" s="156"/>
      <c r="T832" s="153"/>
      <c r="U832" s="153"/>
      <c r="V832" s="153"/>
      <c r="W832" s="153"/>
      <c r="X832" s="153"/>
    </row>
    <row r="833" spans="1:24" s="155" customFormat="1" x14ac:dyDescent="0.35">
      <c r="A833" s="163"/>
      <c r="B833" s="153"/>
      <c r="C833" s="153"/>
      <c r="D833" s="153"/>
      <c r="E833" s="153"/>
      <c r="F833" s="153"/>
      <c r="G833" s="153"/>
      <c r="H833" s="153"/>
      <c r="I833" s="153"/>
      <c r="J833" s="153"/>
      <c r="K833" s="153"/>
      <c r="N833" s="153"/>
      <c r="O833" s="153"/>
      <c r="P833" s="153"/>
      <c r="Q833" s="153"/>
      <c r="R833" s="153"/>
      <c r="S833" s="156"/>
      <c r="T833" s="153"/>
      <c r="U833" s="153"/>
      <c r="V833" s="153"/>
      <c r="W833" s="153"/>
      <c r="X833" s="153"/>
    </row>
    <row r="834" spans="1:24" s="155" customFormat="1" x14ac:dyDescent="0.35">
      <c r="A834" s="163"/>
      <c r="B834" s="153"/>
      <c r="C834" s="153"/>
      <c r="D834" s="153"/>
      <c r="E834" s="153"/>
      <c r="F834" s="153"/>
      <c r="G834" s="153"/>
      <c r="H834" s="153"/>
      <c r="I834" s="153"/>
      <c r="J834" s="153"/>
      <c r="K834" s="153"/>
      <c r="N834" s="153"/>
      <c r="O834" s="153"/>
      <c r="P834" s="153"/>
      <c r="Q834" s="153"/>
      <c r="R834" s="153"/>
      <c r="S834" s="156"/>
      <c r="T834" s="153"/>
      <c r="U834" s="153"/>
      <c r="V834" s="153"/>
      <c r="W834" s="153"/>
      <c r="X834" s="153"/>
    </row>
    <row r="835" spans="1:24" s="155" customFormat="1" x14ac:dyDescent="0.35">
      <c r="A835" s="163"/>
      <c r="B835" s="153"/>
      <c r="C835" s="153"/>
      <c r="D835" s="153"/>
      <c r="E835" s="153"/>
      <c r="F835" s="153"/>
      <c r="G835" s="153"/>
      <c r="H835" s="153"/>
      <c r="I835" s="153"/>
      <c r="J835" s="153"/>
      <c r="K835" s="153"/>
      <c r="N835" s="153"/>
      <c r="O835" s="153"/>
      <c r="P835" s="153"/>
      <c r="Q835" s="153"/>
      <c r="R835" s="153"/>
      <c r="S835" s="156"/>
      <c r="T835" s="153"/>
      <c r="U835" s="153"/>
      <c r="V835" s="153"/>
      <c r="W835" s="153"/>
      <c r="X835" s="153"/>
    </row>
    <row r="836" spans="1:24" s="155" customFormat="1" x14ac:dyDescent="0.35">
      <c r="A836" s="163"/>
      <c r="B836" s="153"/>
      <c r="C836" s="153"/>
      <c r="D836" s="153"/>
      <c r="E836" s="153"/>
      <c r="F836" s="153"/>
      <c r="G836" s="153"/>
      <c r="H836" s="153"/>
      <c r="I836" s="153"/>
      <c r="J836" s="153"/>
      <c r="K836" s="153"/>
      <c r="N836" s="153"/>
      <c r="O836" s="153"/>
      <c r="P836" s="153"/>
      <c r="Q836" s="153"/>
      <c r="R836" s="153"/>
      <c r="S836" s="156"/>
      <c r="T836" s="153"/>
      <c r="U836" s="153"/>
      <c r="V836" s="153"/>
      <c r="W836" s="153"/>
      <c r="X836" s="153"/>
    </row>
    <row r="837" spans="1:24" s="155" customFormat="1" x14ac:dyDescent="0.35">
      <c r="A837" s="163"/>
      <c r="B837" s="153"/>
      <c r="C837" s="153"/>
      <c r="D837" s="153"/>
      <c r="E837" s="153"/>
      <c r="F837" s="153"/>
      <c r="G837" s="153"/>
      <c r="H837" s="153"/>
      <c r="I837" s="153"/>
      <c r="J837" s="153"/>
      <c r="K837" s="153"/>
      <c r="N837" s="153"/>
      <c r="O837" s="153"/>
      <c r="P837" s="153"/>
      <c r="Q837" s="153"/>
      <c r="R837" s="153"/>
      <c r="S837" s="156"/>
      <c r="T837" s="153"/>
      <c r="U837" s="153"/>
      <c r="V837" s="153"/>
      <c r="W837" s="153"/>
      <c r="X837" s="153"/>
    </row>
    <row r="838" spans="1:24" s="155" customFormat="1" x14ac:dyDescent="0.35">
      <c r="A838" s="163"/>
      <c r="B838" s="153"/>
      <c r="C838" s="153"/>
      <c r="D838" s="153"/>
      <c r="E838" s="153"/>
      <c r="F838" s="153"/>
      <c r="G838" s="153"/>
      <c r="H838" s="153"/>
      <c r="I838" s="153"/>
      <c r="J838" s="153"/>
      <c r="K838" s="153"/>
      <c r="N838" s="153"/>
      <c r="O838" s="153"/>
      <c r="P838" s="153"/>
      <c r="Q838" s="153"/>
      <c r="R838" s="153"/>
      <c r="S838" s="156"/>
      <c r="T838" s="153"/>
      <c r="U838" s="153"/>
      <c r="V838" s="153"/>
      <c r="W838" s="153"/>
      <c r="X838" s="153"/>
    </row>
    <row r="839" spans="1:24" s="155" customFormat="1" x14ac:dyDescent="0.35">
      <c r="A839" s="163"/>
      <c r="B839" s="153"/>
      <c r="C839" s="153"/>
      <c r="D839" s="153"/>
      <c r="E839" s="153"/>
      <c r="F839" s="153"/>
      <c r="G839" s="153"/>
      <c r="H839" s="153"/>
      <c r="I839" s="153"/>
      <c r="J839" s="153"/>
      <c r="K839" s="153"/>
      <c r="N839" s="153"/>
      <c r="O839" s="153"/>
      <c r="P839" s="153"/>
      <c r="Q839" s="153"/>
      <c r="R839" s="153"/>
      <c r="S839" s="156"/>
      <c r="T839" s="153"/>
      <c r="U839" s="153"/>
      <c r="V839" s="153"/>
      <c r="W839" s="153"/>
      <c r="X839" s="153"/>
    </row>
    <row r="840" spans="1:24" s="155" customFormat="1" x14ac:dyDescent="0.35">
      <c r="A840" s="163"/>
      <c r="B840" s="153"/>
      <c r="C840" s="153"/>
      <c r="D840" s="153"/>
      <c r="E840" s="153"/>
      <c r="F840" s="153"/>
      <c r="G840" s="153"/>
      <c r="H840" s="153"/>
      <c r="I840" s="153"/>
      <c r="J840" s="153"/>
      <c r="K840" s="153"/>
      <c r="N840" s="153"/>
      <c r="O840" s="153"/>
      <c r="P840" s="153"/>
      <c r="Q840" s="153"/>
      <c r="R840" s="153"/>
      <c r="S840" s="156"/>
      <c r="T840" s="153"/>
      <c r="U840" s="153"/>
      <c r="V840" s="153"/>
      <c r="W840" s="153"/>
      <c r="X840" s="153"/>
    </row>
    <row r="841" spans="1:24" s="155" customFormat="1" x14ac:dyDescent="0.35">
      <c r="A841" s="163"/>
      <c r="B841" s="153"/>
      <c r="C841" s="153"/>
      <c r="D841" s="153"/>
      <c r="E841" s="153"/>
      <c r="F841" s="153"/>
      <c r="G841" s="153"/>
      <c r="H841" s="153"/>
      <c r="I841" s="153"/>
      <c r="J841" s="153"/>
      <c r="K841" s="153"/>
      <c r="N841" s="153"/>
      <c r="O841" s="153"/>
      <c r="P841" s="153"/>
      <c r="Q841" s="153"/>
      <c r="R841" s="153"/>
      <c r="S841" s="156"/>
      <c r="T841" s="153"/>
      <c r="U841" s="153"/>
      <c r="V841" s="153"/>
      <c r="W841" s="153"/>
      <c r="X841" s="153"/>
    </row>
    <row r="842" spans="1:24" s="155" customFormat="1" x14ac:dyDescent="0.35">
      <c r="A842" s="163"/>
      <c r="B842" s="153"/>
      <c r="C842" s="153"/>
      <c r="D842" s="153"/>
      <c r="E842" s="153"/>
      <c r="F842" s="153"/>
      <c r="G842" s="153"/>
      <c r="H842" s="153"/>
      <c r="I842" s="153"/>
      <c r="J842" s="153"/>
      <c r="K842" s="153"/>
      <c r="N842" s="153"/>
      <c r="O842" s="153"/>
      <c r="P842" s="153"/>
      <c r="Q842" s="153"/>
      <c r="R842" s="153"/>
      <c r="S842" s="156"/>
      <c r="T842" s="153"/>
      <c r="U842" s="153"/>
      <c r="V842" s="153"/>
      <c r="W842" s="153"/>
      <c r="X842" s="153"/>
    </row>
    <row r="843" spans="1:24" s="155" customFormat="1" x14ac:dyDescent="0.35">
      <c r="A843" s="163"/>
      <c r="B843" s="153"/>
      <c r="C843" s="153"/>
      <c r="D843" s="153"/>
      <c r="E843" s="153"/>
      <c r="F843" s="153"/>
      <c r="G843" s="153"/>
      <c r="H843" s="153"/>
      <c r="I843" s="153"/>
      <c r="J843" s="153"/>
      <c r="K843" s="153"/>
      <c r="N843" s="153"/>
      <c r="O843" s="153"/>
      <c r="P843" s="153"/>
      <c r="Q843" s="153"/>
      <c r="R843" s="153"/>
      <c r="S843" s="156"/>
      <c r="T843" s="153"/>
      <c r="U843" s="153"/>
      <c r="V843" s="153"/>
      <c r="W843" s="153"/>
      <c r="X843" s="153"/>
    </row>
    <row r="844" spans="1:24" s="155" customFormat="1" x14ac:dyDescent="0.35">
      <c r="A844" s="163"/>
      <c r="B844" s="153"/>
      <c r="C844" s="153"/>
      <c r="D844" s="153"/>
      <c r="E844" s="153"/>
      <c r="F844" s="153"/>
      <c r="G844" s="153"/>
      <c r="H844" s="153"/>
      <c r="I844" s="153"/>
      <c r="J844" s="153"/>
      <c r="K844" s="153"/>
      <c r="N844" s="153"/>
      <c r="O844" s="153"/>
      <c r="P844" s="153"/>
      <c r="Q844" s="153"/>
      <c r="R844" s="153"/>
      <c r="S844" s="156"/>
      <c r="T844" s="153"/>
      <c r="U844" s="153"/>
      <c r="V844" s="153"/>
      <c r="W844" s="153"/>
      <c r="X844" s="153"/>
    </row>
    <row r="845" spans="1:24" s="155" customFormat="1" x14ac:dyDescent="0.35">
      <c r="A845" s="163"/>
      <c r="B845" s="153"/>
      <c r="C845" s="153"/>
      <c r="D845" s="153"/>
      <c r="E845" s="153"/>
      <c r="F845" s="153"/>
      <c r="G845" s="153"/>
      <c r="H845" s="153"/>
      <c r="I845" s="153"/>
      <c r="J845" s="153"/>
      <c r="K845" s="153"/>
      <c r="N845" s="153"/>
      <c r="O845" s="153"/>
      <c r="P845" s="153"/>
      <c r="Q845" s="153"/>
      <c r="R845" s="153"/>
      <c r="S845" s="156"/>
      <c r="T845" s="153"/>
      <c r="U845" s="153"/>
      <c r="V845" s="153"/>
      <c r="W845" s="153"/>
      <c r="X845" s="153"/>
    </row>
    <row r="846" spans="1:24" s="155" customFormat="1" x14ac:dyDescent="0.35">
      <c r="A846" s="163"/>
      <c r="B846" s="153"/>
      <c r="C846" s="153"/>
      <c r="D846" s="153"/>
      <c r="E846" s="153"/>
      <c r="F846" s="153"/>
      <c r="G846" s="153"/>
      <c r="H846" s="153"/>
      <c r="I846" s="153"/>
      <c r="J846" s="153"/>
      <c r="K846" s="153"/>
      <c r="N846" s="153"/>
      <c r="O846" s="153"/>
      <c r="P846" s="153"/>
      <c r="Q846" s="153"/>
      <c r="R846" s="153"/>
      <c r="S846" s="156"/>
      <c r="T846" s="153"/>
      <c r="U846" s="153"/>
      <c r="V846" s="153"/>
      <c r="W846" s="153"/>
      <c r="X846" s="153"/>
    </row>
    <row r="847" spans="1:24" s="155" customFormat="1" x14ac:dyDescent="0.35">
      <c r="A847" s="163"/>
      <c r="B847" s="153"/>
      <c r="C847" s="153"/>
      <c r="D847" s="153"/>
      <c r="E847" s="153"/>
      <c r="F847" s="153"/>
      <c r="G847" s="153"/>
      <c r="H847" s="153"/>
      <c r="I847" s="153"/>
      <c r="J847" s="153"/>
      <c r="K847" s="153"/>
      <c r="N847" s="153"/>
      <c r="O847" s="153"/>
      <c r="P847" s="153"/>
      <c r="Q847" s="153"/>
      <c r="R847" s="153"/>
      <c r="S847" s="156"/>
      <c r="T847" s="153"/>
      <c r="U847" s="153"/>
      <c r="V847" s="153"/>
      <c r="W847" s="153"/>
      <c r="X847" s="153"/>
    </row>
    <row r="848" spans="1:24" s="155" customFormat="1" x14ac:dyDescent="0.35">
      <c r="A848" s="163"/>
      <c r="B848" s="153"/>
      <c r="C848" s="153"/>
      <c r="D848" s="153"/>
      <c r="E848" s="153"/>
      <c r="F848" s="153"/>
      <c r="G848" s="153"/>
      <c r="H848" s="153"/>
      <c r="I848" s="153"/>
      <c r="J848" s="153"/>
      <c r="K848" s="153"/>
      <c r="N848" s="153"/>
      <c r="O848" s="153"/>
      <c r="P848" s="153"/>
      <c r="Q848" s="153"/>
      <c r="R848" s="153"/>
      <c r="S848" s="156"/>
      <c r="T848" s="153"/>
      <c r="U848" s="153"/>
      <c r="V848" s="153"/>
      <c r="W848" s="153"/>
      <c r="X848" s="153"/>
    </row>
    <row r="849" spans="1:24" s="155" customFormat="1" x14ac:dyDescent="0.35">
      <c r="A849" s="163"/>
      <c r="B849" s="153"/>
      <c r="C849" s="153"/>
      <c r="D849" s="153"/>
      <c r="E849" s="153"/>
      <c r="F849" s="153"/>
      <c r="G849" s="153"/>
      <c r="H849" s="153"/>
      <c r="I849" s="153"/>
      <c r="J849" s="153"/>
      <c r="K849" s="153"/>
      <c r="N849" s="153"/>
      <c r="O849" s="153"/>
      <c r="P849" s="153"/>
      <c r="Q849" s="153"/>
      <c r="R849" s="153"/>
      <c r="S849" s="156"/>
      <c r="T849" s="153"/>
      <c r="U849" s="153"/>
      <c r="V849" s="153"/>
      <c r="W849" s="153"/>
      <c r="X849" s="153"/>
    </row>
    <row r="850" spans="1:24" s="155" customFormat="1" x14ac:dyDescent="0.35">
      <c r="A850" s="163"/>
      <c r="B850" s="153"/>
      <c r="C850" s="153"/>
      <c r="D850" s="153"/>
      <c r="E850" s="153"/>
      <c r="F850" s="153"/>
      <c r="G850" s="153"/>
      <c r="H850" s="153"/>
      <c r="I850" s="153"/>
      <c r="J850" s="153"/>
      <c r="K850" s="153"/>
      <c r="N850" s="153"/>
      <c r="O850" s="153"/>
      <c r="P850" s="153"/>
      <c r="Q850" s="153"/>
      <c r="R850" s="153"/>
      <c r="S850" s="156"/>
      <c r="T850" s="153"/>
      <c r="U850" s="153"/>
      <c r="V850" s="153"/>
      <c r="W850" s="153"/>
      <c r="X850" s="153"/>
    </row>
    <row r="851" spans="1:24" s="155" customFormat="1" x14ac:dyDescent="0.35">
      <c r="A851" s="163"/>
      <c r="B851" s="153"/>
      <c r="C851" s="153"/>
      <c r="D851" s="153"/>
      <c r="E851" s="153"/>
      <c r="F851" s="153"/>
      <c r="G851" s="153"/>
      <c r="H851" s="153"/>
      <c r="I851" s="153"/>
      <c r="J851" s="153"/>
      <c r="K851" s="153"/>
      <c r="N851" s="153"/>
      <c r="O851" s="153"/>
      <c r="P851" s="153"/>
      <c r="Q851" s="153"/>
      <c r="R851" s="153"/>
      <c r="S851" s="156"/>
      <c r="T851" s="153"/>
      <c r="U851" s="153"/>
      <c r="V851" s="153"/>
      <c r="W851" s="153"/>
      <c r="X851" s="153"/>
    </row>
    <row r="852" spans="1:24" s="155" customFormat="1" x14ac:dyDescent="0.35">
      <c r="A852" s="163"/>
      <c r="B852" s="153"/>
      <c r="C852" s="153"/>
      <c r="D852" s="153"/>
      <c r="E852" s="153"/>
      <c r="F852" s="153"/>
      <c r="G852" s="153"/>
      <c r="H852" s="153"/>
      <c r="I852" s="153"/>
      <c r="J852" s="153"/>
      <c r="K852" s="153"/>
      <c r="N852" s="153"/>
      <c r="O852" s="153"/>
      <c r="P852" s="153"/>
      <c r="Q852" s="153"/>
      <c r="R852" s="153"/>
      <c r="S852" s="156"/>
      <c r="T852" s="153"/>
      <c r="U852" s="153"/>
      <c r="V852" s="153"/>
      <c r="W852" s="153"/>
      <c r="X852" s="153"/>
    </row>
    <row r="853" spans="1:24" s="155" customFormat="1" x14ac:dyDescent="0.35">
      <c r="A853" s="163"/>
      <c r="B853" s="153"/>
      <c r="C853" s="153"/>
      <c r="D853" s="153"/>
      <c r="E853" s="153"/>
      <c r="F853" s="153"/>
      <c r="G853" s="153"/>
      <c r="H853" s="153"/>
      <c r="I853" s="153"/>
      <c r="J853" s="153"/>
      <c r="K853" s="153"/>
      <c r="N853" s="153"/>
      <c r="O853" s="153"/>
      <c r="P853" s="153"/>
      <c r="Q853" s="153"/>
      <c r="R853" s="153"/>
      <c r="S853" s="156"/>
      <c r="T853" s="153"/>
      <c r="U853" s="153"/>
      <c r="V853" s="153"/>
      <c r="W853" s="153"/>
      <c r="X853" s="153"/>
    </row>
    <row r="854" spans="1:24" s="155" customFormat="1" x14ac:dyDescent="0.35">
      <c r="A854" s="163"/>
      <c r="B854" s="153"/>
      <c r="C854" s="153"/>
      <c r="D854" s="153"/>
      <c r="E854" s="153"/>
      <c r="F854" s="153"/>
      <c r="G854" s="153"/>
      <c r="H854" s="153"/>
      <c r="I854" s="153"/>
      <c r="J854" s="153"/>
      <c r="K854" s="153"/>
      <c r="N854" s="153"/>
      <c r="O854" s="153"/>
      <c r="P854" s="153"/>
      <c r="Q854" s="153"/>
      <c r="R854" s="153"/>
      <c r="S854" s="156"/>
      <c r="T854" s="153"/>
      <c r="U854" s="153"/>
      <c r="V854" s="153"/>
      <c r="W854" s="153"/>
      <c r="X854" s="153"/>
    </row>
    <row r="855" spans="1:24" s="155" customFormat="1" x14ac:dyDescent="0.35">
      <c r="A855" s="163"/>
      <c r="B855" s="153"/>
      <c r="C855" s="153"/>
      <c r="D855" s="153"/>
      <c r="E855" s="153"/>
      <c r="F855" s="153"/>
      <c r="G855" s="153"/>
      <c r="H855" s="153"/>
      <c r="I855" s="153"/>
      <c r="J855" s="153"/>
      <c r="K855" s="153"/>
      <c r="N855" s="153"/>
      <c r="O855" s="153"/>
      <c r="P855" s="153"/>
      <c r="Q855" s="153"/>
      <c r="R855" s="153"/>
      <c r="S855" s="156"/>
      <c r="T855" s="153"/>
      <c r="U855" s="153"/>
      <c r="V855" s="153"/>
      <c r="W855" s="153"/>
      <c r="X855" s="153"/>
    </row>
    <row r="856" spans="1:24" s="155" customFormat="1" x14ac:dyDescent="0.35">
      <c r="A856" s="163"/>
      <c r="B856" s="153"/>
      <c r="C856" s="153"/>
      <c r="D856" s="153"/>
      <c r="E856" s="153"/>
      <c r="F856" s="153"/>
      <c r="G856" s="153"/>
      <c r="H856" s="153"/>
      <c r="I856" s="153"/>
      <c r="J856" s="153"/>
      <c r="K856" s="153"/>
      <c r="N856" s="153"/>
      <c r="O856" s="153"/>
      <c r="P856" s="153"/>
      <c r="Q856" s="153"/>
      <c r="R856" s="153"/>
      <c r="S856" s="156"/>
      <c r="T856" s="153"/>
      <c r="U856" s="153"/>
      <c r="V856" s="153"/>
      <c r="W856" s="153"/>
      <c r="X856" s="153"/>
    </row>
    <row r="857" spans="1:24" s="155" customFormat="1" x14ac:dyDescent="0.35">
      <c r="A857" s="163"/>
      <c r="B857" s="153"/>
      <c r="C857" s="153"/>
      <c r="D857" s="153"/>
      <c r="E857" s="153"/>
      <c r="F857" s="153"/>
      <c r="G857" s="153"/>
      <c r="H857" s="153"/>
      <c r="I857" s="153"/>
      <c r="J857" s="153"/>
      <c r="K857" s="153"/>
      <c r="N857" s="153"/>
      <c r="O857" s="153"/>
      <c r="P857" s="153"/>
      <c r="Q857" s="153"/>
      <c r="R857" s="153"/>
      <c r="S857" s="156"/>
      <c r="T857" s="153"/>
      <c r="U857" s="153"/>
      <c r="V857" s="153"/>
      <c r="W857" s="153"/>
      <c r="X857" s="153"/>
    </row>
    <row r="858" spans="1:24" s="155" customFormat="1" x14ac:dyDescent="0.35">
      <c r="A858" s="163"/>
      <c r="B858" s="153"/>
      <c r="C858" s="153"/>
      <c r="D858" s="153"/>
      <c r="E858" s="153"/>
      <c r="F858" s="153"/>
      <c r="G858" s="153"/>
      <c r="H858" s="153"/>
      <c r="I858" s="153"/>
      <c r="J858" s="153"/>
      <c r="K858" s="153"/>
      <c r="N858" s="153"/>
      <c r="O858" s="153"/>
      <c r="P858" s="153"/>
      <c r="Q858" s="153"/>
      <c r="R858" s="153"/>
      <c r="S858" s="156"/>
      <c r="T858" s="153"/>
      <c r="U858" s="153"/>
      <c r="V858" s="153"/>
      <c r="W858" s="153"/>
      <c r="X858" s="153"/>
    </row>
    <row r="859" spans="1:24" s="155" customFormat="1" x14ac:dyDescent="0.35">
      <c r="A859" s="163"/>
      <c r="B859" s="153"/>
      <c r="C859" s="153"/>
      <c r="D859" s="153"/>
      <c r="E859" s="153"/>
      <c r="F859" s="153"/>
      <c r="G859" s="153"/>
      <c r="H859" s="153"/>
      <c r="I859" s="153"/>
      <c r="J859" s="153"/>
      <c r="K859" s="153"/>
      <c r="N859" s="153"/>
      <c r="O859" s="153"/>
      <c r="P859" s="153"/>
      <c r="Q859" s="153"/>
      <c r="R859" s="153"/>
      <c r="S859" s="156"/>
      <c r="T859" s="153"/>
      <c r="U859" s="153"/>
      <c r="V859" s="153"/>
      <c r="W859" s="153"/>
      <c r="X859" s="153"/>
    </row>
    <row r="860" spans="1:24" s="155" customFormat="1" x14ac:dyDescent="0.35">
      <c r="A860" s="163"/>
      <c r="B860" s="153"/>
      <c r="C860" s="153"/>
      <c r="D860" s="153"/>
      <c r="E860" s="153"/>
      <c r="F860" s="153"/>
      <c r="G860" s="153"/>
      <c r="H860" s="153"/>
      <c r="I860" s="153"/>
      <c r="J860" s="153"/>
      <c r="K860" s="153"/>
      <c r="N860" s="153"/>
      <c r="O860" s="153"/>
      <c r="P860" s="153"/>
      <c r="Q860" s="153"/>
      <c r="R860" s="153"/>
      <c r="S860" s="156"/>
      <c r="T860" s="153"/>
      <c r="U860" s="153"/>
      <c r="V860" s="153"/>
      <c r="W860" s="153"/>
      <c r="X860" s="153"/>
    </row>
    <row r="861" spans="1:24" s="155" customFormat="1" x14ac:dyDescent="0.35">
      <c r="A861" s="163"/>
      <c r="B861" s="153"/>
      <c r="C861" s="153"/>
      <c r="D861" s="153"/>
      <c r="E861" s="153"/>
      <c r="F861" s="153"/>
      <c r="G861" s="153"/>
      <c r="H861" s="153"/>
      <c r="I861" s="153"/>
      <c r="J861" s="153"/>
      <c r="K861" s="153"/>
      <c r="N861" s="153"/>
      <c r="O861" s="153"/>
      <c r="P861" s="153"/>
      <c r="Q861" s="153"/>
      <c r="R861" s="153"/>
      <c r="S861" s="156"/>
      <c r="T861" s="153"/>
      <c r="U861" s="153"/>
      <c r="V861" s="153"/>
      <c r="W861" s="153"/>
      <c r="X861" s="153"/>
    </row>
    <row r="862" spans="1:24" s="155" customFormat="1" x14ac:dyDescent="0.35">
      <c r="A862" s="163"/>
      <c r="B862" s="153"/>
      <c r="C862" s="153"/>
      <c r="D862" s="153"/>
      <c r="E862" s="153"/>
      <c r="F862" s="153"/>
      <c r="G862" s="153"/>
      <c r="H862" s="153"/>
      <c r="I862" s="153"/>
      <c r="J862" s="153"/>
      <c r="K862" s="153"/>
      <c r="N862" s="153"/>
      <c r="O862" s="153"/>
      <c r="P862" s="153"/>
      <c r="Q862" s="153"/>
      <c r="R862" s="153"/>
      <c r="S862" s="156"/>
      <c r="T862" s="153"/>
      <c r="U862" s="153"/>
      <c r="V862" s="153"/>
      <c r="W862" s="153"/>
      <c r="X862" s="153"/>
    </row>
    <row r="863" spans="1:24" s="155" customFormat="1" x14ac:dyDescent="0.35">
      <c r="A863" s="163"/>
      <c r="B863" s="153"/>
      <c r="C863" s="153"/>
      <c r="D863" s="153"/>
      <c r="E863" s="153"/>
      <c r="F863" s="153"/>
      <c r="G863" s="153"/>
      <c r="H863" s="153"/>
      <c r="I863" s="153"/>
      <c r="J863" s="153"/>
      <c r="K863" s="153"/>
      <c r="N863" s="153"/>
      <c r="O863" s="153"/>
      <c r="P863" s="153"/>
      <c r="Q863" s="153"/>
      <c r="R863" s="153"/>
      <c r="S863" s="156"/>
      <c r="T863" s="153"/>
      <c r="U863" s="153"/>
      <c r="V863" s="153"/>
      <c r="W863" s="153"/>
      <c r="X863" s="153"/>
    </row>
    <row r="864" spans="1:24" s="155" customFormat="1" x14ac:dyDescent="0.35">
      <c r="A864" s="163"/>
      <c r="B864" s="153"/>
      <c r="C864" s="153"/>
      <c r="D864" s="153"/>
      <c r="E864" s="153"/>
      <c r="F864" s="153"/>
      <c r="G864" s="153"/>
      <c r="H864" s="153"/>
      <c r="I864" s="153"/>
      <c r="J864" s="153"/>
      <c r="K864" s="153"/>
      <c r="N864" s="153"/>
      <c r="O864" s="153"/>
      <c r="P864" s="153"/>
      <c r="Q864" s="153"/>
      <c r="R864" s="153"/>
      <c r="S864" s="156"/>
      <c r="T864" s="153"/>
      <c r="U864" s="153"/>
      <c r="V864" s="153"/>
      <c r="W864" s="153"/>
      <c r="X864" s="153"/>
    </row>
    <row r="865" spans="1:24" s="155" customFormat="1" x14ac:dyDescent="0.35">
      <c r="A865" s="163"/>
      <c r="B865" s="153"/>
      <c r="C865" s="153"/>
      <c r="D865" s="153"/>
      <c r="E865" s="153"/>
      <c r="F865" s="153"/>
      <c r="G865" s="153"/>
      <c r="H865" s="153"/>
      <c r="I865" s="153"/>
      <c r="J865" s="153"/>
      <c r="K865" s="153"/>
      <c r="N865" s="153"/>
      <c r="O865" s="153"/>
      <c r="P865" s="153"/>
      <c r="Q865" s="153"/>
      <c r="R865" s="153"/>
      <c r="S865" s="156"/>
      <c r="T865" s="153"/>
      <c r="U865" s="153"/>
      <c r="V865" s="153"/>
      <c r="W865" s="153"/>
      <c r="X865" s="153"/>
    </row>
    <row r="866" spans="1:24" s="155" customFormat="1" x14ac:dyDescent="0.35">
      <c r="A866" s="163"/>
      <c r="B866" s="153"/>
      <c r="C866" s="153"/>
      <c r="D866" s="153"/>
      <c r="E866" s="153"/>
      <c r="F866" s="153"/>
      <c r="G866" s="153"/>
      <c r="H866" s="153"/>
      <c r="I866" s="153"/>
      <c r="J866" s="153"/>
      <c r="K866" s="153"/>
      <c r="N866" s="153"/>
      <c r="O866" s="153"/>
      <c r="P866" s="153"/>
      <c r="Q866" s="153"/>
      <c r="R866" s="153"/>
      <c r="S866" s="156"/>
      <c r="T866" s="153"/>
      <c r="U866" s="153"/>
      <c r="V866" s="153"/>
      <c r="W866" s="153"/>
      <c r="X866" s="153"/>
    </row>
    <row r="867" spans="1:24" s="155" customFormat="1" x14ac:dyDescent="0.35">
      <c r="A867" s="163"/>
      <c r="B867" s="153"/>
      <c r="C867" s="153"/>
      <c r="D867" s="153"/>
      <c r="E867" s="153"/>
      <c r="F867" s="153"/>
      <c r="G867" s="153"/>
      <c r="H867" s="153"/>
      <c r="I867" s="153"/>
      <c r="J867" s="153"/>
      <c r="K867" s="153"/>
      <c r="N867" s="153"/>
      <c r="O867" s="153"/>
      <c r="P867" s="153"/>
      <c r="Q867" s="153"/>
      <c r="R867" s="153"/>
      <c r="S867" s="156"/>
      <c r="T867" s="153"/>
      <c r="U867" s="153"/>
      <c r="V867" s="153"/>
      <c r="W867" s="153"/>
      <c r="X867" s="153"/>
    </row>
    <row r="868" spans="1:24" s="155" customFormat="1" x14ac:dyDescent="0.35">
      <c r="A868" s="163"/>
      <c r="B868" s="153"/>
      <c r="C868" s="153"/>
      <c r="D868" s="153"/>
      <c r="E868" s="153"/>
      <c r="F868" s="153"/>
      <c r="G868" s="153"/>
      <c r="H868" s="153"/>
      <c r="I868" s="153"/>
      <c r="J868" s="153"/>
      <c r="K868" s="153"/>
      <c r="N868" s="153"/>
      <c r="O868" s="153"/>
      <c r="P868" s="153"/>
      <c r="Q868" s="153"/>
      <c r="R868" s="153"/>
      <c r="S868" s="156"/>
      <c r="T868" s="153"/>
      <c r="U868" s="153"/>
      <c r="V868" s="153"/>
      <c r="W868" s="153"/>
      <c r="X868" s="153"/>
    </row>
    <row r="869" spans="1:24" s="155" customFormat="1" x14ac:dyDescent="0.35">
      <c r="A869" s="163"/>
      <c r="B869" s="153"/>
      <c r="C869" s="153"/>
      <c r="D869" s="153"/>
      <c r="E869" s="153"/>
      <c r="F869" s="153"/>
      <c r="G869" s="153"/>
      <c r="H869" s="153"/>
      <c r="I869" s="153"/>
      <c r="J869" s="153"/>
      <c r="K869" s="153"/>
      <c r="N869" s="153"/>
      <c r="O869" s="153"/>
      <c r="P869" s="153"/>
      <c r="Q869" s="153"/>
      <c r="R869" s="153"/>
      <c r="S869" s="156"/>
      <c r="T869" s="153"/>
      <c r="U869" s="153"/>
      <c r="V869" s="153"/>
      <c r="W869" s="153"/>
      <c r="X869" s="153"/>
    </row>
    <row r="870" spans="1:24" s="155" customFormat="1" x14ac:dyDescent="0.35">
      <c r="A870" s="163"/>
      <c r="B870" s="153"/>
      <c r="C870" s="153"/>
      <c r="D870" s="153"/>
      <c r="E870" s="153"/>
      <c r="F870" s="153"/>
      <c r="G870" s="153"/>
      <c r="H870" s="153"/>
      <c r="I870" s="153"/>
      <c r="J870" s="153"/>
      <c r="K870" s="153"/>
      <c r="N870" s="153"/>
      <c r="O870" s="153"/>
      <c r="P870" s="153"/>
      <c r="Q870" s="153"/>
      <c r="R870" s="153"/>
      <c r="S870" s="156"/>
      <c r="T870" s="153"/>
      <c r="U870" s="153"/>
      <c r="V870" s="153"/>
      <c r="W870" s="153"/>
      <c r="X870" s="153"/>
    </row>
    <row r="871" spans="1:24" s="155" customFormat="1" x14ac:dyDescent="0.35">
      <c r="A871" s="163"/>
      <c r="B871" s="153"/>
      <c r="C871" s="153"/>
      <c r="D871" s="153"/>
      <c r="E871" s="153"/>
      <c r="F871" s="153"/>
      <c r="G871" s="153"/>
      <c r="H871" s="153"/>
      <c r="I871" s="153"/>
      <c r="J871" s="153"/>
      <c r="K871" s="153"/>
      <c r="N871" s="153"/>
      <c r="O871" s="153"/>
      <c r="P871" s="153"/>
      <c r="Q871" s="153"/>
      <c r="R871" s="153"/>
      <c r="S871" s="156"/>
      <c r="T871" s="153"/>
      <c r="U871" s="153"/>
      <c r="V871" s="153"/>
      <c r="W871" s="153"/>
      <c r="X871" s="153"/>
    </row>
    <row r="872" spans="1:24" s="155" customFormat="1" x14ac:dyDescent="0.35">
      <c r="A872" s="163"/>
      <c r="B872" s="153"/>
      <c r="C872" s="153"/>
      <c r="D872" s="153"/>
      <c r="E872" s="153"/>
      <c r="F872" s="153"/>
      <c r="G872" s="153"/>
      <c r="H872" s="153"/>
      <c r="I872" s="153"/>
      <c r="J872" s="153"/>
      <c r="K872" s="153"/>
      <c r="N872" s="153"/>
      <c r="O872" s="153"/>
      <c r="P872" s="153"/>
      <c r="Q872" s="153"/>
      <c r="R872" s="153"/>
      <c r="S872" s="156"/>
      <c r="T872" s="153"/>
      <c r="U872" s="153"/>
      <c r="V872" s="153"/>
      <c r="W872" s="153"/>
      <c r="X872" s="153"/>
    </row>
    <row r="873" spans="1:24" s="155" customFormat="1" x14ac:dyDescent="0.35">
      <c r="A873" s="163"/>
      <c r="B873" s="153"/>
      <c r="C873" s="153"/>
      <c r="D873" s="153"/>
      <c r="E873" s="153"/>
      <c r="F873" s="153"/>
      <c r="G873" s="153"/>
      <c r="H873" s="153"/>
      <c r="I873" s="153"/>
      <c r="J873" s="153"/>
      <c r="K873" s="153"/>
      <c r="N873" s="153"/>
      <c r="O873" s="153"/>
      <c r="P873" s="153"/>
      <c r="Q873" s="153"/>
      <c r="R873" s="153"/>
      <c r="S873" s="156"/>
      <c r="T873" s="153"/>
      <c r="U873" s="153"/>
      <c r="V873" s="153"/>
      <c r="W873" s="153"/>
      <c r="X873" s="153"/>
    </row>
    <row r="874" spans="1:24" s="155" customFormat="1" x14ac:dyDescent="0.35">
      <c r="A874" s="163"/>
      <c r="B874" s="153"/>
      <c r="C874" s="153"/>
      <c r="D874" s="153"/>
      <c r="E874" s="153"/>
      <c r="F874" s="153"/>
      <c r="G874" s="153"/>
      <c r="H874" s="153"/>
      <c r="I874" s="153"/>
      <c r="J874" s="153"/>
      <c r="K874" s="153"/>
      <c r="N874" s="153"/>
      <c r="O874" s="153"/>
      <c r="P874" s="153"/>
      <c r="Q874" s="153"/>
      <c r="R874" s="153"/>
      <c r="S874" s="156"/>
      <c r="T874" s="153"/>
      <c r="U874" s="153"/>
      <c r="V874" s="153"/>
      <c r="W874" s="153"/>
      <c r="X874" s="153"/>
    </row>
    <row r="875" spans="1:24" s="155" customFormat="1" x14ac:dyDescent="0.35">
      <c r="A875" s="163"/>
      <c r="B875" s="153"/>
      <c r="C875" s="153"/>
      <c r="D875" s="153"/>
      <c r="E875" s="153"/>
      <c r="F875" s="153"/>
      <c r="G875" s="153"/>
      <c r="H875" s="153"/>
      <c r="I875" s="153"/>
      <c r="J875" s="153"/>
      <c r="K875" s="153"/>
      <c r="N875" s="153"/>
      <c r="O875" s="153"/>
      <c r="P875" s="153"/>
      <c r="Q875" s="153"/>
      <c r="R875" s="153"/>
      <c r="S875" s="156"/>
      <c r="T875" s="153"/>
      <c r="U875" s="153"/>
      <c r="V875" s="153"/>
      <c r="W875" s="153"/>
      <c r="X875" s="153"/>
    </row>
    <row r="876" spans="1:24" s="155" customFormat="1" x14ac:dyDescent="0.35">
      <c r="A876" s="163"/>
      <c r="B876" s="153"/>
      <c r="C876" s="153"/>
      <c r="D876" s="153"/>
      <c r="E876" s="153"/>
      <c r="F876" s="153"/>
      <c r="G876" s="153"/>
      <c r="H876" s="153"/>
      <c r="I876" s="153"/>
      <c r="J876" s="153"/>
      <c r="K876" s="153"/>
      <c r="N876" s="153"/>
      <c r="O876" s="153"/>
      <c r="P876" s="153"/>
      <c r="Q876" s="153"/>
      <c r="R876" s="153"/>
      <c r="S876" s="156"/>
      <c r="T876" s="153"/>
      <c r="U876" s="153"/>
      <c r="V876" s="153"/>
      <c r="W876" s="153"/>
      <c r="X876" s="153"/>
    </row>
    <row r="877" spans="1:24" s="155" customFormat="1" x14ac:dyDescent="0.35">
      <c r="A877" s="163"/>
      <c r="B877" s="153"/>
      <c r="C877" s="153"/>
      <c r="D877" s="153"/>
      <c r="E877" s="153"/>
      <c r="F877" s="153"/>
      <c r="G877" s="153"/>
      <c r="H877" s="153"/>
      <c r="I877" s="153"/>
      <c r="J877" s="153"/>
      <c r="K877" s="153"/>
      <c r="N877" s="153"/>
      <c r="O877" s="153"/>
      <c r="P877" s="153"/>
      <c r="Q877" s="153"/>
      <c r="R877" s="153"/>
      <c r="S877" s="156"/>
      <c r="T877" s="153"/>
      <c r="U877" s="153"/>
      <c r="V877" s="153"/>
      <c r="W877" s="153"/>
      <c r="X877" s="153"/>
    </row>
    <row r="878" spans="1:24" s="155" customFormat="1" x14ac:dyDescent="0.35">
      <c r="A878" s="163"/>
      <c r="B878" s="153"/>
      <c r="C878" s="153"/>
      <c r="D878" s="153"/>
      <c r="E878" s="153"/>
      <c r="F878" s="153"/>
      <c r="G878" s="153"/>
      <c r="H878" s="153"/>
      <c r="I878" s="153"/>
      <c r="J878" s="153"/>
      <c r="K878" s="153"/>
      <c r="N878" s="153"/>
      <c r="O878" s="153"/>
      <c r="P878" s="153"/>
      <c r="Q878" s="153"/>
      <c r="R878" s="153"/>
      <c r="S878" s="156"/>
      <c r="T878" s="153"/>
      <c r="U878" s="153"/>
      <c r="V878" s="153"/>
      <c r="W878" s="153"/>
      <c r="X878" s="153"/>
    </row>
    <row r="879" spans="1:24" s="155" customFormat="1" x14ac:dyDescent="0.35">
      <c r="A879" s="163"/>
      <c r="B879" s="153"/>
      <c r="C879" s="153"/>
      <c r="D879" s="153"/>
      <c r="E879" s="153"/>
      <c r="F879" s="153"/>
      <c r="G879" s="153"/>
      <c r="H879" s="153"/>
      <c r="I879" s="153"/>
      <c r="J879" s="153"/>
      <c r="K879" s="153"/>
      <c r="N879" s="153"/>
      <c r="O879" s="153"/>
      <c r="P879" s="153"/>
      <c r="Q879" s="153"/>
      <c r="R879" s="153"/>
      <c r="S879" s="156"/>
      <c r="T879" s="153"/>
      <c r="U879" s="153"/>
      <c r="V879" s="153"/>
      <c r="W879" s="153"/>
      <c r="X879" s="153"/>
    </row>
    <row r="880" spans="1:24" s="155" customFormat="1" x14ac:dyDescent="0.35">
      <c r="A880" s="163"/>
      <c r="B880" s="153"/>
      <c r="C880" s="153"/>
      <c r="D880" s="153"/>
      <c r="E880" s="153"/>
      <c r="F880" s="153"/>
      <c r="G880" s="153"/>
      <c r="H880" s="153"/>
      <c r="I880" s="153"/>
      <c r="J880" s="153"/>
      <c r="K880" s="153"/>
      <c r="N880" s="153"/>
      <c r="O880" s="153"/>
      <c r="P880" s="153"/>
      <c r="Q880" s="153"/>
      <c r="R880" s="153"/>
      <c r="S880" s="156"/>
      <c r="T880" s="153"/>
      <c r="U880" s="153"/>
      <c r="V880" s="153"/>
      <c r="W880" s="153"/>
      <c r="X880" s="153"/>
    </row>
    <row r="881" spans="1:24" s="155" customFormat="1" x14ac:dyDescent="0.35">
      <c r="A881" s="163"/>
      <c r="B881" s="153"/>
      <c r="C881" s="153"/>
      <c r="D881" s="153"/>
      <c r="E881" s="153"/>
      <c r="F881" s="153"/>
      <c r="G881" s="153"/>
      <c r="H881" s="153"/>
      <c r="I881" s="153"/>
      <c r="J881" s="153"/>
      <c r="K881" s="153"/>
      <c r="N881" s="153"/>
      <c r="O881" s="153"/>
      <c r="P881" s="153"/>
      <c r="Q881" s="153"/>
      <c r="R881" s="153"/>
      <c r="S881" s="156"/>
      <c r="T881" s="153"/>
      <c r="U881" s="153"/>
      <c r="V881" s="153"/>
      <c r="W881" s="153"/>
      <c r="X881" s="153"/>
    </row>
    <row r="882" spans="1:24" s="155" customFormat="1" x14ac:dyDescent="0.35">
      <c r="A882" s="163"/>
      <c r="B882" s="153"/>
      <c r="C882" s="153"/>
      <c r="D882" s="153"/>
      <c r="E882" s="153"/>
      <c r="F882" s="153"/>
      <c r="G882" s="153"/>
      <c r="H882" s="153"/>
      <c r="I882" s="153"/>
      <c r="J882" s="153"/>
      <c r="K882" s="153"/>
      <c r="N882" s="153"/>
      <c r="O882" s="153"/>
      <c r="P882" s="153"/>
      <c r="Q882" s="153"/>
      <c r="R882" s="153"/>
      <c r="S882" s="156"/>
      <c r="T882" s="153"/>
      <c r="U882" s="153"/>
      <c r="V882" s="153"/>
      <c r="W882" s="153"/>
      <c r="X882" s="153"/>
    </row>
    <row r="883" spans="1:24" s="155" customFormat="1" x14ac:dyDescent="0.35">
      <c r="A883" s="163"/>
      <c r="B883" s="153"/>
      <c r="C883" s="153"/>
      <c r="D883" s="153"/>
      <c r="E883" s="153"/>
      <c r="F883" s="153"/>
      <c r="G883" s="153"/>
      <c r="H883" s="153"/>
      <c r="I883" s="153"/>
      <c r="J883" s="153"/>
      <c r="K883" s="153"/>
      <c r="N883" s="153"/>
      <c r="O883" s="153"/>
      <c r="P883" s="153"/>
      <c r="Q883" s="153"/>
      <c r="R883" s="153"/>
      <c r="S883" s="156"/>
      <c r="T883" s="153"/>
      <c r="U883" s="153"/>
      <c r="V883" s="153"/>
      <c r="W883" s="153"/>
      <c r="X883" s="153"/>
    </row>
    <row r="884" spans="1:24" s="155" customFormat="1" x14ac:dyDescent="0.35">
      <c r="A884" s="163"/>
      <c r="B884" s="153"/>
      <c r="C884" s="153"/>
      <c r="D884" s="153"/>
      <c r="E884" s="153"/>
      <c r="F884" s="153"/>
      <c r="G884" s="153"/>
      <c r="H884" s="153"/>
      <c r="I884" s="153"/>
      <c r="J884" s="153"/>
      <c r="K884" s="153"/>
      <c r="N884" s="153"/>
      <c r="O884" s="153"/>
      <c r="P884" s="153"/>
      <c r="Q884" s="153"/>
      <c r="R884" s="153"/>
      <c r="S884" s="156"/>
      <c r="T884" s="153"/>
      <c r="U884" s="153"/>
      <c r="V884" s="153"/>
      <c r="W884" s="153"/>
      <c r="X884" s="153"/>
    </row>
    <row r="885" spans="1:24" s="155" customFormat="1" x14ac:dyDescent="0.35">
      <c r="A885" s="163"/>
      <c r="B885" s="153"/>
      <c r="C885" s="153"/>
      <c r="D885" s="153"/>
      <c r="E885" s="153"/>
      <c r="F885" s="153"/>
      <c r="G885" s="153"/>
      <c r="H885" s="153"/>
      <c r="I885" s="153"/>
      <c r="J885" s="153"/>
      <c r="K885" s="153"/>
      <c r="N885" s="153"/>
      <c r="O885" s="153"/>
      <c r="P885" s="153"/>
      <c r="Q885" s="153"/>
      <c r="R885" s="153"/>
      <c r="S885" s="156"/>
      <c r="T885" s="153"/>
      <c r="U885" s="153"/>
      <c r="V885" s="153"/>
      <c r="W885" s="153"/>
      <c r="X885" s="153"/>
    </row>
    <row r="886" spans="1:24" s="155" customFormat="1" x14ac:dyDescent="0.35">
      <c r="A886" s="163"/>
      <c r="B886" s="153"/>
      <c r="C886" s="153"/>
      <c r="D886" s="153"/>
      <c r="E886" s="153"/>
      <c r="F886" s="153"/>
      <c r="G886" s="153"/>
      <c r="H886" s="153"/>
      <c r="I886" s="153"/>
      <c r="J886" s="153"/>
      <c r="K886" s="153"/>
      <c r="N886" s="153"/>
      <c r="O886" s="153"/>
      <c r="P886" s="153"/>
      <c r="Q886" s="153"/>
      <c r="R886" s="153"/>
      <c r="S886" s="156"/>
      <c r="T886" s="153"/>
      <c r="U886" s="153"/>
      <c r="V886" s="153"/>
      <c r="W886" s="153"/>
      <c r="X886" s="153"/>
    </row>
    <row r="887" spans="1:24" s="155" customFormat="1" x14ac:dyDescent="0.35">
      <c r="A887" s="163"/>
      <c r="B887" s="153"/>
      <c r="C887" s="153"/>
      <c r="D887" s="153"/>
      <c r="E887" s="153"/>
      <c r="F887" s="153"/>
      <c r="G887" s="153"/>
      <c r="H887" s="153"/>
      <c r="I887" s="153"/>
      <c r="J887" s="153"/>
      <c r="K887" s="153"/>
      <c r="N887" s="153"/>
      <c r="O887" s="153"/>
      <c r="P887" s="153"/>
      <c r="Q887" s="153"/>
      <c r="R887" s="153"/>
      <c r="S887" s="156"/>
      <c r="T887" s="153"/>
      <c r="U887" s="153"/>
      <c r="V887" s="153"/>
      <c r="W887" s="153"/>
      <c r="X887" s="153"/>
    </row>
    <row r="888" spans="1:24" s="155" customFormat="1" x14ac:dyDescent="0.35">
      <c r="A888" s="163"/>
      <c r="B888" s="153"/>
      <c r="C888" s="153"/>
      <c r="D888" s="153"/>
      <c r="E888" s="153"/>
      <c r="F888" s="153"/>
      <c r="G888" s="153"/>
      <c r="H888" s="153"/>
      <c r="I888" s="153"/>
      <c r="J888" s="153"/>
      <c r="K888" s="153"/>
      <c r="N888" s="153"/>
      <c r="O888" s="153"/>
      <c r="P888" s="153"/>
      <c r="Q888" s="153"/>
      <c r="R888" s="153"/>
      <c r="S888" s="156"/>
      <c r="T888" s="153"/>
      <c r="U888" s="153"/>
      <c r="V888" s="153"/>
      <c r="W888" s="153"/>
      <c r="X888" s="153"/>
    </row>
    <row r="889" spans="1:24" s="155" customFormat="1" x14ac:dyDescent="0.35">
      <c r="A889" s="163"/>
      <c r="B889" s="153"/>
      <c r="C889" s="153"/>
      <c r="D889" s="153"/>
      <c r="E889" s="153"/>
      <c r="F889" s="153"/>
      <c r="G889" s="153"/>
      <c r="H889" s="153"/>
      <c r="I889" s="153"/>
      <c r="J889" s="153"/>
      <c r="K889" s="153"/>
      <c r="N889" s="153"/>
      <c r="O889" s="153"/>
      <c r="P889" s="153"/>
      <c r="Q889" s="153"/>
      <c r="R889" s="153"/>
      <c r="S889" s="156"/>
      <c r="T889" s="153"/>
      <c r="U889" s="153"/>
      <c r="V889" s="153"/>
      <c r="W889" s="153"/>
      <c r="X889" s="153"/>
    </row>
    <row r="890" spans="1:24" s="155" customFormat="1" x14ac:dyDescent="0.35">
      <c r="A890" s="163"/>
      <c r="B890" s="153"/>
      <c r="C890" s="153"/>
      <c r="D890" s="153"/>
      <c r="E890" s="153"/>
      <c r="F890" s="153"/>
      <c r="G890" s="153"/>
      <c r="H890" s="153"/>
      <c r="I890" s="153"/>
      <c r="J890" s="153"/>
      <c r="K890" s="153"/>
      <c r="N890" s="153"/>
      <c r="O890" s="153"/>
      <c r="P890" s="153"/>
      <c r="Q890" s="153"/>
      <c r="R890" s="153"/>
      <c r="S890" s="156"/>
      <c r="T890" s="153"/>
      <c r="U890" s="153"/>
      <c r="V890" s="153"/>
      <c r="W890" s="153"/>
      <c r="X890" s="153"/>
    </row>
    <row r="891" spans="1:24" s="155" customFormat="1" x14ac:dyDescent="0.35">
      <c r="A891" s="163"/>
      <c r="B891" s="153"/>
      <c r="C891" s="153"/>
      <c r="D891" s="153"/>
      <c r="E891" s="153"/>
      <c r="F891" s="153"/>
      <c r="G891" s="153"/>
      <c r="H891" s="153"/>
      <c r="I891" s="153"/>
      <c r="J891" s="153"/>
      <c r="K891" s="153"/>
      <c r="N891" s="153"/>
      <c r="O891" s="153"/>
      <c r="P891" s="153"/>
      <c r="Q891" s="153"/>
      <c r="R891" s="153"/>
      <c r="S891" s="156"/>
      <c r="T891" s="153"/>
      <c r="U891" s="153"/>
      <c r="V891" s="153"/>
      <c r="W891" s="153"/>
      <c r="X891" s="153"/>
    </row>
    <row r="892" spans="1:24" s="155" customFormat="1" x14ac:dyDescent="0.35">
      <c r="A892" s="163"/>
      <c r="B892" s="153"/>
      <c r="C892" s="153"/>
      <c r="D892" s="153"/>
      <c r="E892" s="153"/>
      <c r="F892" s="153"/>
      <c r="G892" s="153"/>
      <c r="H892" s="153"/>
      <c r="I892" s="153"/>
      <c r="J892" s="153"/>
      <c r="K892" s="153"/>
      <c r="N892" s="153"/>
      <c r="O892" s="153"/>
      <c r="P892" s="153"/>
      <c r="Q892" s="153"/>
      <c r="R892" s="153"/>
      <c r="S892" s="156"/>
      <c r="T892" s="153"/>
      <c r="U892" s="153"/>
      <c r="V892" s="153"/>
      <c r="W892" s="153"/>
      <c r="X892" s="153"/>
    </row>
    <row r="893" spans="1:24" s="155" customFormat="1" x14ac:dyDescent="0.35">
      <c r="A893" s="163"/>
      <c r="B893" s="153"/>
      <c r="C893" s="153"/>
      <c r="D893" s="153"/>
      <c r="E893" s="153"/>
      <c r="F893" s="153"/>
      <c r="G893" s="153"/>
      <c r="H893" s="153"/>
      <c r="I893" s="153"/>
      <c r="J893" s="153"/>
      <c r="K893" s="153"/>
      <c r="N893" s="153"/>
      <c r="O893" s="153"/>
      <c r="P893" s="153"/>
      <c r="Q893" s="153"/>
      <c r="R893" s="153"/>
      <c r="S893" s="156"/>
      <c r="T893" s="153"/>
      <c r="U893" s="153"/>
      <c r="V893" s="153"/>
      <c r="W893" s="153"/>
      <c r="X893" s="153"/>
    </row>
    <row r="894" spans="1:24" s="155" customFormat="1" x14ac:dyDescent="0.35">
      <c r="A894" s="163"/>
      <c r="B894" s="153"/>
      <c r="C894" s="153"/>
      <c r="D894" s="153"/>
      <c r="E894" s="153"/>
      <c r="F894" s="153"/>
      <c r="G894" s="153"/>
      <c r="H894" s="153"/>
      <c r="I894" s="153"/>
      <c r="J894" s="153"/>
      <c r="K894" s="153"/>
      <c r="N894" s="153"/>
      <c r="O894" s="153"/>
      <c r="P894" s="153"/>
      <c r="Q894" s="153"/>
      <c r="R894" s="153"/>
      <c r="S894" s="156"/>
      <c r="T894" s="153"/>
      <c r="U894" s="153"/>
      <c r="V894" s="153"/>
      <c r="W894" s="153"/>
      <c r="X894" s="153"/>
    </row>
    <row r="895" spans="1:24" s="155" customFormat="1" x14ac:dyDescent="0.35">
      <c r="A895" s="163"/>
      <c r="B895" s="153"/>
      <c r="C895" s="153"/>
      <c r="D895" s="153"/>
      <c r="E895" s="153"/>
      <c r="F895" s="153"/>
      <c r="G895" s="153"/>
      <c r="H895" s="153"/>
      <c r="I895" s="153"/>
      <c r="J895" s="153"/>
      <c r="K895" s="153"/>
      <c r="N895" s="153"/>
      <c r="O895" s="153"/>
      <c r="P895" s="153"/>
      <c r="Q895" s="153"/>
      <c r="R895" s="153"/>
      <c r="S895" s="156"/>
      <c r="T895" s="153"/>
      <c r="U895" s="153"/>
      <c r="V895" s="153"/>
      <c r="W895" s="153"/>
      <c r="X895" s="153"/>
    </row>
    <row r="896" spans="1:24" s="155" customFormat="1" x14ac:dyDescent="0.35">
      <c r="A896" s="163"/>
      <c r="B896" s="153"/>
      <c r="C896" s="153"/>
      <c r="D896" s="153"/>
      <c r="E896" s="153"/>
      <c r="F896" s="153"/>
      <c r="G896" s="153"/>
      <c r="H896" s="153"/>
      <c r="I896" s="153"/>
      <c r="J896" s="153"/>
      <c r="K896" s="153"/>
      <c r="N896" s="153"/>
      <c r="O896" s="153"/>
      <c r="P896" s="153"/>
      <c r="Q896" s="153"/>
      <c r="R896" s="153"/>
      <c r="S896" s="156"/>
      <c r="T896" s="153"/>
      <c r="U896" s="153"/>
      <c r="V896" s="153"/>
      <c r="W896" s="153"/>
      <c r="X896" s="153"/>
    </row>
    <row r="897" spans="1:24" s="155" customFormat="1" x14ac:dyDescent="0.35">
      <c r="A897" s="163"/>
      <c r="B897" s="153"/>
      <c r="C897" s="153"/>
      <c r="D897" s="153"/>
      <c r="E897" s="153"/>
      <c r="F897" s="153"/>
      <c r="G897" s="153"/>
      <c r="H897" s="153"/>
      <c r="I897" s="153"/>
      <c r="J897" s="153"/>
      <c r="K897" s="153"/>
      <c r="N897" s="153"/>
      <c r="O897" s="153"/>
      <c r="P897" s="153"/>
      <c r="Q897" s="153"/>
      <c r="R897" s="153"/>
      <c r="S897" s="156"/>
      <c r="T897" s="153"/>
      <c r="U897" s="153"/>
      <c r="V897" s="153"/>
      <c r="W897" s="153"/>
      <c r="X897" s="153"/>
    </row>
    <row r="898" spans="1:24" s="155" customFormat="1" x14ac:dyDescent="0.35">
      <c r="A898" s="163"/>
      <c r="B898" s="153"/>
      <c r="C898" s="153"/>
      <c r="D898" s="153"/>
      <c r="E898" s="153"/>
      <c r="F898" s="153"/>
      <c r="G898" s="153"/>
      <c r="H898" s="153"/>
      <c r="I898" s="153"/>
      <c r="J898" s="153"/>
      <c r="K898" s="153"/>
      <c r="N898" s="153"/>
      <c r="O898" s="153"/>
      <c r="P898" s="153"/>
      <c r="Q898" s="153"/>
      <c r="R898" s="153"/>
      <c r="S898" s="156"/>
      <c r="T898" s="153"/>
      <c r="U898" s="153"/>
      <c r="V898" s="153"/>
      <c r="W898" s="153"/>
      <c r="X898" s="153"/>
    </row>
    <row r="899" spans="1:24" s="155" customFormat="1" x14ac:dyDescent="0.35">
      <c r="A899" s="163"/>
      <c r="B899" s="153"/>
      <c r="C899" s="153"/>
      <c r="D899" s="153"/>
      <c r="E899" s="153"/>
      <c r="F899" s="153"/>
      <c r="G899" s="153"/>
      <c r="H899" s="153"/>
      <c r="I899" s="153"/>
      <c r="J899" s="153"/>
      <c r="K899" s="153"/>
      <c r="N899" s="153"/>
      <c r="O899" s="153"/>
      <c r="P899" s="153"/>
      <c r="Q899" s="153"/>
      <c r="R899" s="153"/>
      <c r="S899" s="156"/>
      <c r="T899" s="153"/>
      <c r="U899" s="153"/>
      <c r="V899" s="153"/>
      <c r="W899" s="153"/>
      <c r="X899" s="153"/>
    </row>
    <row r="900" spans="1:24" s="155" customFormat="1" x14ac:dyDescent="0.35">
      <c r="A900" s="163"/>
      <c r="B900" s="153"/>
      <c r="C900" s="153"/>
      <c r="D900" s="153"/>
      <c r="E900" s="153"/>
      <c r="F900" s="153"/>
      <c r="G900" s="153"/>
      <c r="H900" s="153"/>
      <c r="I900" s="153"/>
      <c r="J900" s="153"/>
      <c r="K900" s="153"/>
      <c r="N900" s="153"/>
      <c r="O900" s="153"/>
      <c r="P900" s="153"/>
      <c r="Q900" s="153"/>
      <c r="R900" s="153"/>
      <c r="S900" s="156"/>
      <c r="T900" s="153"/>
      <c r="U900" s="153"/>
      <c r="V900" s="153"/>
      <c r="W900" s="153"/>
      <c r="X900" s="153"/>
    </row>
    <row r="901" spans="1:24" s="155" customFormat="1" x14ac:dyDescent="0.35">
      <c r="A901" s="163"/>
      <c r="B901" s="153"/>
      <c r="C901" s="153"/>
      <c r="D901" s="153"/>
      <c r="E901" s="153"/>
      <c r="F901" s="153"/>
      <c r="G901" s="153"/>
      <c r="H901" s="153"/>
      <c r="I901" s="153"/>
      <c r="J901" s="153"/>
      <c r="K901" s="153"/>
      <c r="N901" s="153"/>
      <c r="O901" s="153"/>
      <c r="P901" s="153"/>
      <c r="Q901" s="153"/>
      <c r="R901" s="153"/>
      <c r="S901" s="156"/>
      <c r="T901" s="153"/>
      <c r="U901" s="153"/>
      <c r="V901" s="153"/>
      <c r="W901" s="153"/>
      <c r="X901" s="153"/>
    </row>
    <row r="902" spans="1:24" s="155" customFormat="1" x14ac:dyDescent="0.35">
      <c r="A902" s="163"/>
      <c r="B902" s="153"/>
      <c r="C902" s="153"/>
      <c r="D902" s="153"/>
      <c r="E902" s="153"/>
      <c r="F902" s="153"/>
      <c r="G902" s="153"/>
      <c r="H902" s="153"/>
      <c r="I902" s="153"/>
      <c r="J902" s="153"/>
      <c r="K902" s="153"/>
      <c r="N902" s="153"/>
      <c r="O902" s="153"/>
      <c r="P902" s="153"/>
      <c r="Q902" s="153"/>
      <c r="R902" s="153"/>
      <c r="S902" s="156"/>
      <c r="T902" s="153"/>
      <c r="U902" s="153"/>
      <c r="V902" s="153"/>
      <c r="W902" s="153"/>
      <c r="X902" s="153"/>
    </row>
    <row r="903" spans="1:24" s="155" customFormat="1" x14ac:dyDescent="0.35">
      <c r="A903" s="163"/>
      <c r="B903" s="153"/>
      <c r="C903" s="153"/>
      <c r="D903" s="153"/>
      <c r="E903" s="153"/>
      <c r="F903" s="153"/>
      <c r="G903" s="153"/>
      <c r="H903" s="153"/>
      <c r="I903" s="153"/>
      <c r="J903" s="153"/>
      <c r="K903" s="153"/>
      <c r="N903" s="153"/>
      <c r="O903" s="153"/>
      <c r="P903" s="153"/>
      <c r="Q903" s="153"/>
      <c r="R903" s="153"/>
      <c r="S903" s="156"/>
      <c r="T903" s="153"/>
      <c r="U903" s="153"/>
      <c r="V903" s="153"/>
      <c r="W903" s="153"/>
      <c r="X903" s="153"/>
    </row>
    <row r="904" spans="1:24" s="155" customFormat="1" x14ac:dyDescent="0.35">
      <c r="A904" s="163"/>
      <c r="B904" s="153"/>
      <c r="C904" s="153"/>
      <c r="D904" s="153"/>
      <c r="E904" s="153"/>
      <c r="F904" s="153"/>
      <c r="G904" s="153"/>
      <c r="H904" s="153"/>
      <c r="I904" s="153"/>
      <c r="J904" s="153"/>
      <c r="K904" s="153"/>
      <c r="N904" s="153"/>
      <c r="O904" s="153"/>
      <c r="P904" s="153"/>
      <c r="Q904" s="153"/>
      <c r="R904" s="153"/>
      <c r="S904" s="156"/>
      <c r="T904" s="153"/>
      <c r="U904" s="153"/>
      <c r="V904" s="153"/>
      <c r="W904" s="153"/>
      <c r="X904" s="153"/>
    </row>
    <row r="905" spans="1:24" s="155" customFormat="1" x14ac:dyDescent="0.35">
      <c r="A905" s="163"/>
      <c r="B905" s="153"/>
      <c r="C905" s="153"/>
      <c r="D905" s="153"/>
      <c r="E905" s="153"/>
      <c r="F905" s="153"/>
      <c r="G905" s="153"/>
      <c r="H905" s="153"/>
      <c r="I905" s="153"/>
      <c r="J905" s="153"/>
      <c r="K905" s="153"/>
      <c r="N905" s="153"/>
      <c r="O905" s="153"/>
      <c r="P905" s="153"/>
      <c r="Q905" s="153"/>
      <c r="R905" s="153"/>
      <c r="S905" s="156"/>
      <c r="T905" s="153"/>
      <c r="U905" s="153"/>
      <c r="V905" s="153"/>
      <c r="W905" s="153"/>
      <c r="X905" s="153"/>
    </row>
    <row r="906" spans="1:24" s="155" customFormat="1" x14ac:dyDescent="0.35">
      <c r="A906" s="163"/>
      <c r="B906" s="153"/>
      <c r="C906" s="153"/>
      <c r="D906" s="153"/>
      <c r="E906" s="153"/>
      <c r="F906" s="153"/>
      <c r="G906" s="153"/>
      <c r="H906" s="153"/>
      <c r="I906" s="153"/>
      <c r="J906" s="153"/>
      <c r="K906" s="153"/>
      <c r="N906" s="153"/>
      <c r="O906" s="153"/>
      <c r="P906" s="153"/>
      <c r="Q906" s="153"/>
      <c r="R906" s="153"/>
      <c r="S906" s="156"/>
      <c r="T906" s="153"/>
      <c r="U906" s="153"/>
      <c r="V906" s="153"/>
      <c r="W906" s="153"/>
      <c r="X906" s="153"/>
    </row>
    <row r="907" spans="1:24" s="155" customFormat="1" x14ac:dyDescent="0.35">
      <c r="A907" s="163"/>
      <c r="B907" s="153"/>
      <c r="C907" s="153"/>
      <c r="D907" s="153"/>
      <c r="E907" s="153"/>
      <c r="F907" s="153"/>
      <c r="G907" s="153"/>
      <c r="H907" s="153"/>
      <c r="I907" s="153"/>
      <c r="J907" s="153"/>
      <c r="K907" s="153"/>
      <c r="N907" s="153"/>
      <c r="O907" s="153"/>
      <c r="P907" s="153"/>
      <c r="Q907" s="153"/>
      <c r="R907" s="153"/>
      <c r="S907" s="156"/>
      <c r="T907" s="153"/>
      <c r="U907" s="153"/>
      <c r="V907" s="153"/>
      <c r="W907" s="153"/>
      <c r="X907" s="153"/>
    </row>
    <row r="908" spans="1:24" s="155" customFormat="1" x14ac:dyDescent="0.35">
      <c r="A908" s="163"/>
      <c r="B908" s="153"/>
      <c r="C908" s="153"/>
      <c r="D908" s="153"/>
      <c r="E908" s="153"/>
      <c r="F908" s="153"/>
      <c r="G908" s="153"/>
      <c r="H908" s="153"/>
      <c r="I908" s="153"/>
      <c r="J908" s="153"/>
      <c r="K908" s="153"/>
      <c r="N908" s="153"/>
      <c r="O908" s="153"/>
      <c r="P908" s="153"/>
      <c r="Q908" s="153"/>
      <c r="R908" s="153"/>
      <c r="S908" s="156"/>
      <c r="T908" s="153"/>
      <c r="U908" s="153"/>
      <c r="V908" s="153"/>
      <c r="W908" s="153"/>
      <c r="X908" s="153"/>
    </row>
    <row r="909" spans="1:24" s="155" customFormat="1" x14ac:dyDescent="0.35">
      <c r="A909" s="163"/>
      <c r="B909" s="153"/>
      <c r="C909" s="153"/>
      <c r="D909" s="153"/>
      <c r="E909" s="153"/>
      <c r="F909" s="153"/>
      <c r="G909" s="153"/>
      <c r="H909" s="153"/>
      <c r="I909" s="153"/>
      <c r="J909" s="153"/>
      <c r="K909" s="153"/>
      <c r="N909" s="153"/>
      <c r="O909" s="153"/>
      <c r="P909" s="153"/>
      <c r="Q909" s="153"/>
      <c r="R909" s="153"/>
      <c r="S909" s="156"/>
      <c r="T909" s="153"/>
      <c r="U909" s="153"/>
      <c r="V909" s="153"/>
      <c r="W909" s="153"/>
      <c r="X909" s="153"/>
    </row>
    <row r="910" spans="1:24" s="155" customFormat="1" x14ac:dyDescent="0.35">
      <c r="A910" s="163"/>
      <c r="B910" s="153"/>
      <c r="C910" s="153"/>
      <c r="D910" s="153"/>
      <c r="E910" s="153"/>
      <c r="F910" s="153"/>
      <c r="G910" s="153"/>
      <c r="H910" s="153"/>
      <c r="I910" s="153"/>
      <c r="J910" s="153"/>
      <c r="K910" s="153"/>
      <c r="N910" s="153"/>
      <c r="O910" s="153"/>
      <c r="P910" s="153"/>
      <c r="Q910" s="153"/>
      <c r="R910" s="153"/>
      <c r="S910" s="156"/>
      <c r="T910" s="153"/>
      <c r="U910" s="153"/>
      <c r="V910" s="153"/>
      <c r="W910" s="153"/>
      <c r="X910" s="153"/>
    </row>
    <row r="911" spans="1:24" s="155" customFormat="1" x14ac:dyDescent="0.35">
      <c r="A911" s="163"/>
      <c r="B911" s="153"/>
      <c r="C911" s="153"/>
      <c r="D911" s="153"/>
      <c r="E911" s="153"/>
      <c r="F911" s="153"/>
      <c r="G911" s="153"/>
      <c r="H911" s="153"/>
      <c r="I911" s="153"/>
      <c r="J911" s="153"/>
      <c r="K911" s="153"/>
      <c r="N911" s="153"/>
      <c r="O911" s="153"/>
      <c r="P911" s="153"/>
      <c r="Q911" s="153"/>
      <c r="R911" s="153"/>
      <c r="S911" s="156"/>
      <c r="T911" s="153"/>
      <c r="U911" s="153"/>
      <c r="V911" s="153"/>
      <c r="W911" s="153"/>
      <c r="X911" s="153"/>
    </row>
    <row r="912" spans="1:24" s="155" customFormat="1" x14ac:dyDescent="0.35">
      <c r="A912" s="163"/>
      <c r="B912" s="153"/>
      <c r="C912" s="153"/>
      <c r="D912" s="153"/>
      <c r="E912" s="153"/>
      <c r="F912" s="153"/>
      <c r="G912" s="153"/>
      <c r="H912" s="153"/>
      <c r="I912" s="153"/>
      <c r="J912" s="153"/>
      <c r="K912" s="153"/>
      <c r="N912" s="153"/>
      <c r="O912" s="153"/>
      <c r="P912" s="153"/>
      <c r="Q912" s="153"/>
      <c r="R912" s="153"/>
      <c r="S912" s="156"/>
      <c r="T912" s="153"/>
      <c r="U912" s="153"/>
      <c r="V912" s="153"/>
      <c r="W912" s="153"/>
      <c r="X912" s="153"/>
    </row>
    <row r="913" spans="1:24" s="155" customFormat="1" x14ac:dyDescent="0.35">
      <c r="A913" s="163"/>
      <c r="B913" s="153"/>
      <c r="C913" s="153"/>
      <c r="D913" s="153"/>
      <c r="E913" s="153"/>
      <c r="F913" s="153"/>
      <c r="G913" s="153"/>
      <c r="H913" s="153"/>
      <c r="I913" s="153"/>
      <c r="J913" s="153"/>
      <c r="K913" s="153"/>
      <c r="N913" s="153"/>
      <c r="O913" s="153"/>
      <c r="P913" s="153"/>
      <c r="Q913" s="153"/>
      <c r="R913" s="153"/>
      <c r="S913" s="156"/>
      <c r="T913" s="153"/>
      <c r="U913" s="153"/>
      <c r="V913" s="153"/>
      <c r="W913" s="153"/>
      <c r="X913" s="153"/>
    </row>
    <row r="914" spans="1:24" s="155" customFormat="1" x14ac:dyDescent="0.35">
      <c r="A914" s="163"/>
      <c r="B914" s="153"/>
      <c r="C914" s="153"/>
      <c r="D914" s="153"/>
      <c r="E914" s="153"/>
      <c r="F914" s="153"/>
      <c r="G914" s="153"/>
      <c r="H914" s="153"/>
      <c r="I914" s="153"/>
      <c r="J914" s="153"/>
      <c r="K914" s="153"/>
      <c r="N914" s="153"/>
      <c r="O914" s="153"/>
      <c r="P914" s="153"/>
      <c r="Q914" s="153"/>
      <c r="R914" s="153"/>
      <c r="S914" s="156"/>
      <c r="T914" s="153"/>
      <c r="U914" s="153"/>
      <c r="V914" s="153"/>
      <c r="W914" s="153"/>
      <c r="X914" s="153"/>
    </row>
    <row r="915" spans="1:24" s="155" customFormat="1" x14ac:dyDescent="0.35">
      <c r="A915" s="163"/>
      <c r="B915" s="153"/>
      <c r="C915" s="153"/>
      <c r="D915" s="153"/>
      <c r="E915" s="153"/>
      <c r="F915" s="153"/>
      <c r="G915" s="153"/>
      <c r="H915" s="153"/>
      <c r="I915" s="153"/>
      <c r="J915" s="153"/>
      <c r="K915" s="153"/>
      <c r="N915" s="153"/>
      <c r="O915" s="153"/>
      <c r="P915" s="153"/>
      <c r="Q915" s="153"/>
      <c r="R915" s="153"/>
      <c r="S915" s="156"/>
      <c r="T915" s="153"/>
      <c r="U915" s="153"/>
      <c r="V915" s="153"/>
      <c r="W915" s="153"/>
      <c r="X915" s="153"/>
    </row>
    <row r="916" spans="1:24" s="155" customFormat="1" x14ac:dyDescent="0.35">
      <c r="A916" s="163"/>
      <c r="B916" s="153"/>
      <c r="C916" s="153"/>
      <c r="D916" s="153"/>
      <c r="E916" s="153"/>
      <c r="F916" s="153"/>
      <c r="G916" s="153"/>
      <c r="H916" s="153"/>
      <c r="I916" s="153"/>
      <c r="J916" s="153"/>
      <c r="K916" s="153"/>
      <c r="N916" s="153"/>
      <c r="O916" s="153"/>
      <c r="P916" s="153"/>
      <c r="Q916" s="153"/>
      <c r="R916" s="153"/>
      <c r="S916" s="156"/>
      <c r="T916" s="153"/>
      <c r="U916" s="153"/>
      <c r="V916" s="153"/>
      <c r="W916" s="153"/>
      <c r="X916" s="153"/>
    </row>
    <row r="917" spans="1:24" s="155" customFormat="1" x14ac:dyDescent="0.35">
      <c r="A917" s="163"/>
      <c r="B917" s="153"/>
      <c r="C917" s="153"/>
      <c r="D917" s="153"/>
      <c r="E917" s="153"/>
      <c r="F917" s="153"/>
      <c r="G917" s="153"/>
      <c r="H917" s="153"/>
      <c r="I917" s="153"/>
      <c r="J917" s="153"/>
      <c r="K917" s="153"/>
      <c r="N917" s="153"/>
      <c r="O917" s="153"/>
      <c r="P917" s="153"/>
      <c r="Q917" s="153"/>
      <c r="R917" s="153"/>
      <c r="S917" s="156"/>
      <c r="T917" s="153"/>
      <c r="U917" s="153"/>
      <c r="V917" s="153"/>
      <c r="W917" s="153"/>
      <c r="X917" s="153"/>
    </row>
    <row r="918" spans="1:24" s="155" customFormat="1" x14ac:dyDescent="0.35">
      <c r="A918" s="163"/>
      <c r="B918" s="153"/>
      <c r="C918" s="153"/>
      <c r="D918" s="153"/>
      <c r="E918" s="153"/>
      <c r="F918" s="153"/>
      <c r="G918" s="153"/>
      <c r="H918" s="153"/>
      <c r="I918" s="153"/>
      <c r="J918" s="153"/>
      <c r="K918" s="153"/>
      <c r="N918" s="153"/>
      <c r="O918" s="153"/>
      <c r="P918" s="153"/>
      <c r="Q918" s="153"/>
      <c r="R918" s="153"/>
      <c r="S918" s="156"/>
      <c r="T918" s="153"/>
      <c r="U918" s="153"/>
      <c r="V918" s="153"/>
      <c r="W918" s="153"/>
      <c r="X918" s="153"/>
    </row>
    <row r="919" spans="1:24" s="155" customFormat="1" x14ac:dyDescent="0.35">
      <c r="A919" s="163"/>
      <c r="B919" s="153"/>
      <c r="C919" s="153"/>
      <c r="D919" s="153"/>
      <c r="E919" s="153"/>
      <c r="F919" s="153"/>
      <c r="G919" s="153"/>
      <c r="H919" s="153"/>
      <c r="I919" s="153"/>
      <c r="J919" s="153"/>
      <c r="K919" s="153"/>
      <c r="N919" s="153"/>
      <c r="O919" s="153"/>
      <c r="P919" s="153"/>
      <c r="Q919" s="153"/>
      <c r="R919" s="153"/>
      <c r="S919" s="156"/>
      <c r="T919" s="153"/>
      <c r="U919" s="153"/>
      <c r="V919" s="153"/>
      <c r="W919" s="153"/>
      <c r="X919" s="153"/>
    </row>
    <row r="920" spans="1:24" s="155" customFormat="1" x14ac:dyDescent="0.35">
      <c r="A920" s="163"/>
      <c r="B920" s="153"/>
      <c r="C920" s="153"/>
      <c r="D920" s="153"/>
      <c r="E920" s="153"/>
      <c r="F920" s="153"/>
      <c r="G920" s="153"/>
      <c r="H920" s="153"/>
      <c r="I920" s="153"/>
      <c r="J920" s="153"/>
      <c r="K920" s="153"/>
      <c r="N920" s="153"/>
      <c r="O920" s="153"/>
      <c r="P920" s="153"/>
      <c r="Q920" s="153"/>
      <c r="R920" s="153"/>
      <c r="S920" s="156"/>
      <c r="T920" s="153"/>
      <c r="U920" s="153"/>
      <c r="V920" s="153"/>
      <c r="W920" s="153"/>
      <c r="X920" s="153"/>
    </row>
    <row r="921" spans="1:24" s="155" customFormat="1" x14ac:dyDescent="0.35">
      <c r="A921" s="163"/>
      <c r="B921" s="153"/>
      <c r="C921" s="153"/>
      <c r="D921" s="153"/>
      <c r="E921" s="153"/>
      <c r="F921" s="153"/>
      <c r="G921" s="153"/>
      <c r="H921" s="153"/>
      <c r="I921" s="153"/>
      <c r="J921" s="153"/>
      <c r="K921" s="153"/>
      <c r="N921" s="153"/>
      <c r="O921" s="153"/>
      <c r="P921" s="153"/>
      <c r="Q921" s="153"/>
      <c r="R921" s="153"/>
      <c r="S921" s="156"/>
      <c r="T921" s="153"/>
      <c r="U921" s="153"/>
      <c r="V921" s="153"/>
      <c r="W921" s="153"/>
      <c r="X921" s="153"/>
    </row>
    <row r="922" spans="1:24" s="155" customFormat="1" x14ac:dyDescent="0.35">
      <c r="A922" s="163"/>
      <c r="B922" s="153"/>
      <c r="C922" s="153"/>
      <c r="D922" s="153"/>
      <c r="E922" s="153"/>
      <c r="F922" s="153"/>
      <c r="G922" s="153"/>
      <c r="H922" s="153"/>
      <c r="I922" s="153"/>
      <c r="J922" s="153"/>
      <c r="K922" s="153"/>
      <c r="N922" s="153"/>
      <c r="O922" s="153"/>
      <c r="P922" s="153"/>
      <c r="Q922" s="153"/>
      <c r="R922" s="153"/>
      <c r="S922" s="156"/>
      <c r="T922" s="153"/>
      <c r="U922" s="153"/>
      <c r="V922" s="153"/>
      <c r="W922" s="153"/>
      <c r="X922" s="153"/>
    </row>
    <row r="923" spans="1:24" s="155" customFormat="1" x14ac:dyDescent="0.35">
      <c r="A923" s="163"/>
      <c r="B923" s="153"/>
      <c r="C923" s="153"/>
      <c r="D923" s="153"/>
      <c r="E923" s="153"/>
      <c r="F923" s="153"/>
      <c r="G923" s="153"/>
      <c r="H923" s="153"/>
      <c r="I923" s="153"/>
      <c r="J923" s="153"/>
      <c r="K923" s="153"/>
      <c r="N923" s="153"/>
      <c r="O923" s="153"/>
      <c r="P923" s="153"/>
      <c r="Q923" s="153"/>
      <c r="R923" s="153"/>
      <c r="S923" s="156"/>
      <c r="T923" s="153"/>
      <c r="U923" s="153"/>
      <c r="V923" s="153"/>
      <c r="W923" s="153"/>
      <c r="X923" s="153"/>
    </row>
    <row r="924" spans="1:24" s="155" customFormat="1" x14ac:dyDescent="0.35">
      <c r="A924" s="163"/>
      <c r="B924" s="153"/>
      <c r="C924" s="153"/>
      <c r="D924" s="153"/>
      <c r="E924" s="153"/>
      <c r="F924" s="153"/>
      <c r="G924" s="153"/>
      <c r="H924" s="153"/>
      <c r="I924" s="153"/>
      <c r="J924" s="153"/>
      <c r="K924" s="153"/>
      <c r="N924" s="153"/>
      <c r="O924" s="153"/>
      <c r="P924" s="153"/>
      <c r="Q924" s="153"/>
      <c r="R924" s="153"/>
      <c r="S924" s="156"/>
      <c r="T924" s="153"/>
      <c r="U924" s="153"/>
      <c r="V924" s="153"/>
      <c r="W924" s="153"/>
      <c r="X924" s="153"/>
    </row>
    <row r="925" spans="1:24" s="155" customFormat="1" x14ac:dyDescent="0.35">
      <c r="A925" s="163"/>
      <c r="B925" s="153"/>
      <c r="C925" s="153"/>
      <c r="D925" s="153"/>
      <c r="E925" s="153"/>
      <c r="F925" s="153"/>
      <c r="G925" s="153"/>
      <c r="H925" s="153"/>
      <c r="I925" s="153"/>
      <c r="J925" s="153"/>
      <c r="K925" s="153"/>
      <c r="N925" s="153"/>
      <c r="O925" s="153"/>
      <c r="P925" s="153"/>
      <c r="Q925" s="153"/>
      <c r="R925" s="153"/>
      <c r="S925" s="156"/>
      <c r="T925" s="153"/>
      <c r="U925" s="153"/>
      <c r="V925" s="153"/>
      <c r="W925" s="153"/>
      <c r="X925" s="153"/>
    </row>
    <row r="926" spans="1:24" s="155" customFormat="1" x14ac:dyDescent="0.35">
      <c r="A926" s="163"/>
      <c r="B926" s="153"/>
      <c r="C926" s="153"/>
      <c r="D926" s="153"/>
      <c r="E926" s="153"/>
      <c r="F926" s="153"/>
      <c r="G926" s="153"/>
      <c r="H926" s="153"/>
      <c r="I926" s="153"/>
      <c r="J926" s="153"/>
      <c r="K926" s="153"/>
      <c r="N926" s="153"/>
      <c r="O926" s="153"/>
      <c r="P926" s="153"/>
      <c r="Q926" s="153"/>
      <c r="R926" s="153"/>
      <c r="S926" s="156"/>
      <c r="T926" s="153"/>
      <c r="U926" s="153"/>
      <c r="V926" s="153"/>
      <c r="W926" s="153"/>
      <c r="X926" s="153"/>
    </row>
    <row r="927" spans="1:24" s="155" customFormat="1" x14ac:dyDescent="0.35">
      <c r="A927" s="163"/>
      <c r="B927" s="153"/>
      <c r="C927" s="153"/>
      <c r="D927" s="153"/>
      <c r="E927" s="153"/>
      <c r="F927" s="153"/>
      <c r="G927" s="153"/>
      <c r="H927" s="153"/>
      <c r="I927" s="153"/>
      <c r="J927" s="153"/>
      <c r="K927" s="153"/>
      <c r="N927" s="153"/>
      <c r="O927" s="153"/>
      <c r="P927" s="153"/>
      <c r="Q927" s="153"/>
      <c r="R927" s="153"/>
      <c r="S927" s="156"/>
      <c r="T927" s="153"/>
      <c r="U927" s="153"/>
      <c r="V927" s="153"/>
      <c r="W927" s="153"/>
      <c r="X927" s="153"/>
    </row>
    <row r="928" spans="1:24" s="155" customFormat="1" x14ac:dyDescent="0.35">
      <c r="A928" s="163"/>
      <c r="B928" s="153"/>
      <c r="C928" s="153"/>
      <c r="D928" s="153"/>
      <c r="E928" s="153"/>
      <c r="F928" s="153"/>
      <c r="G928" s="153"/>
      <c r="H928" s="153"/>
      <c r="I928" s="153"/>
      <c r="J928" s="153"/>
      <c r="K928" s="153"/>
      <c r="N928" s="153"/>
      <c r="O928" s="153"/>
      <c r="P928" s="153"/>
      <c r="Q928" s="153"/>
      <c r="R928" s="153"/>
      <c r="S928" s="156"/>
      <c r="T928" s="153"/>
      <c r="U928" s="153"/>
      <c r="V928" s="153"/>
      <c r="W928" s="153"/>
      <c r="X928" s="153"/>
    </row>
    <row r="929" spans="1:24" s="155" customFormat="1" x14ac:dyDescent="0.35">
      <c r="A929" s="163"/>
      <c r="B929" s="153"/>
      <c r="C929" s="153"/>
      <c r="D929" s="153"/>
      <c r="E929" s="153"/>
      <c r="F929" s="153"/>
      <c r="G929" s="153"/>
      <c r="H929" s="153"/>
      <c r="I929" s="153"/>
      <c r="J929" s="153"/>
      <c r="K929" s="153"/>
      <c r="N929" s="153"/>
      <c r="O929" s="153"/>
      <c r="P929" s="153"/>
      <c r="Q929" s="153"/>
      <c r="R929" s="153"/>
      <c r="S929" s="156"/>
      <c r="T929" s="153"/>
      <c r="U929" s="153"/>
      <c r="V929" s="153"/>
      <c r="W929" s="153"/>
      <c r="X929" s="153"/>
    </row>
    <row r="930" spans="1:24" s="155" customFormat="1" x14ac:dyDescent="0.35">
      <c r="A930" s="163"/>
      <c r="B930" s="153"/>
      <c r="C930" s="153"/>
      <c r="D930" s="153"/>
      <c r="E930" s="153"/>
      <c r="F930" s="153"/>
      <c r="G930" s="153"/>
      <c r="H930" s="153"/>
      <c r="I930" s="153"/>
      <c r="J930" s="153"/>
      <c r="K930" s="153"/>
      <c r="N930" s="153"/>
      <c r="O930" s="153"/>
      <c r="P930" s="153"/>
      <c r="Q930" s="153"/>
      <c r="R930" s="153"/>
      <c r="S930" s="156"/>
      <c r="T930" s="153"/>
      <c r="U930" s="153"/>
      <c r="V930" s="153"/>
      <c r="W930" s="153"/>
      <c r="X930" s="153"/>
    </row>
    <row r="931" spans="1:24" s="155" customFormat="1" x14ac:dyDescent="0.35">
      <c r="A931" s="163"/>
      <c r="B931" s="153"/>
      <c r="C931" s="153"/>
      <c r="D931" s="153"/>
      <c r="E931" s="153"/>
      <c r="F931" s="153"/>
      <c r="G931" s="153"/>
      <c r="H931" s="153"/>
      <c r="I931" s="153"/>
      <c r="J931" s="153"/>
      <c r="K931" s="153"/>
      <c r="N931" s="153"/>
      <c r="O931" s="153"/>
      <c r="P931" s="153"/>
      <c r="Q931" s="153"/>
      <c r="R931" s="153"/>
      <c r="S931" s="156"/>
      <c r="T931" s="153"/>
      <c r="U931" s="153"/>
      <c r="V931" s="153"/>
      <c r="W931" s="153"/>
      <c r="X931" s="153"/>
    </row>
    <row r="932" spans="1:24" s="155" customFormat="1" x14ac:dyDescent="0.35">
      <c r="A932" s="163"/>
      <c r="B932" s="153"/>
      <c r="C932" s="153"/>
      <c r="D932" s="153"/>
      <c r="E932" s="153"/>
      <c r="F932" s="153"/>
      <c r="G932" s="153"/>
      <c r="H932" s="153"/>
      <c r="I932" s="153"/>
      <c r="J932" s="153"/>
      <c r="K932" s="153"/>
      <c r="N932" s="153"/>
      <c r="O932" s="153"/>
      <c r="P932" s="153"/>
      <c r="Q932" s="153"/>
      <c r="R932" s="153"/>
      <c r="S932" s="156"/>
      <c r="T932" s="153"/>
      <c r="U932" s="153"/>
      <c r="V932" s="153"/>
      <c r="W932" s="153"/>
      <c r="X932" s="153"/>
    </row>
    <row r="933" spans="1:24" s="155" customFormat="1" x14ac:dyDescent="0.35">
      <c r="A933" s="163"/>
      <c r="B933" s="153"/>
      <c r="C933" s="153"/>
      <c r="D933" s="153"/>
      <c r="E933" s="153"/>
      <c r="F933" s="153"/>
      <c r="G933" s="153"/>
      <c r="H933" s="153"/>
      <c r="I933" s="153"/>
      <c r="J933" s="153"/>
      <c r="K933" s="153"/>
      <c r="N933" s="153"/>
      <c r="O933" s="153"/>
      <c r="P933" s="153"/>
      <c r="Q933" s="153"/>
      <c r="R933" s="153"/>
      <c r="S933" s="156"/>
      <c r="T933" s="153"/>
      <c r="U933" s="153"/>
      <c r="V933" s="153"/>
      <c r="W933" s="153"/>
      <c r="X933" s="153"/>
    </row>
    <row r="934" spans="1:24" s="155" customFormat="1" x14ac:dyDescent="0.35">
      <c r="A934" s="163"/>
      <c r="B934" s="153"/>
      <c r="C934" s="153"/>
      <c r="D934" s="153"/>
      <c r="E934" s="153"/>
      <c r="F934" s="153"/>
      <c r="G934" s="153"/>
      <c r="H934" s="153"/>
      <c r="I934" s="153"/>
      <c r="J934" s="153"/>
      <c r="K934" s="153"/>
      <c r="N934" s="153"/>
      <c r="O934" s="153"/>
      <c r="P934" s="153"/>
      <c r="Q934" s="153"/>
      <c r="R934" s="153"/>
      <c r="S934" s="156"/>
      <c r="T934" s="153"/>
      <c r="U934" s="153"/>
      <c r="V934" s="153"/>
      <c r="W934" s="153"/>
      <c r="X934" s="153"/>
    </row>
    <row r="935" spans="1:24" s="155" customFormat="1" x14ac:dyDescent="0.35">
      <c r="A935" s="163"/>
      <c r="B935" s="153"/>
      <c r="C935" s="153"/>
      <c r="D935" s="153"/>
      <c r="E935" s="153"/>
      <c r="F935" s="153"/>
      <c r="G935" s="153"/>
      <c r="H935" s="153"/>
      <c r="I935" s="153"/>
      <c r="J935" s="153"/>
      <c r="K935" s="153"/>
      <c r="N935" s="153"/>
      <c r="O935" s="153"/>
      <c r="P935" s="153"/>
      <c r="Q935" s="153"/>
      <c r="R935" s="153"/>
      <c r="S935" s="156"/>
      <c r="T935" s="153"/>
      <c r="U935" s="153"/>
      <c r="V935" s="153"/>
      <c r="W935" s="153"/>
      <c r="X935" s="153"/>
    </row>
    <row r="936" spans="1:24" s="155" customFormat="1" x14ac:dyDescent="0.35">
      <c r="A936" s="163"/>
      <c r="B936" s="153"/>
      <c r="C936" s="153"/>
      <c r="D936" s="153"/>
      <c r="E936" s="153"/>
      <c r="F936" s="153"/>
      <c r="G936" s="153"/>
      <c r="H936" s="153"/>
      <c r="I936" s="153"/>
      <c r="J936" s="153"/>
      <c r="K936" s="153"/>
      <c r="N936" s="153"/>
      <c r="O936" s="153"/>
      <c r="P936" s="153"/>
      <c r="Q936" s="153"/>
      <c r="R936" s="153"/>
      <c r="S936" s="156"/>
      <c r="T936" s="153"/>
      <c r="U936" s="153"/>
      <c r="V936" s="153"/>
      <c r="W936" s="153"/>
      <c r="X936" s="153"/>
    </row>
    <row r="937" spans="1:24" s="155" customFormat="1" x14ac:dyDescent="0.35">
      <c r="A937" s="163"/>
      <c r="B937" s="153"/>
      <c r="C937" s="153"/>
      <c r="D937" s="153"/>
      <c r="E937" s="153"/>
      <c r="F937" s="153"/>
      <c r="G937" s="153"/>
      <c r="H937" s="153"/>
      <c r="I937" s="153"/>
      <c r="J937" s="153"/>
      <c r="K937" s="153"/>
      <c r="N937" s="153"/>
      <c r="O937" s="153"/>
      <c r="P937" s="153"/>
      <c r="Q937" s="153"/>
      <c r="R937" s="153"/>
      <c r="S937" s="156"/>
      <c r="T937" s="153"/>
      <c r="U937" s="153"/>
      <c r="V937" s="153"/>
      <c r="W937" s="153"/>
      <c r="X937" s="153"/>
    </row>
    <row r="938" spans="1:24" s="155" customFormat="1" x14ac:dyDescent="0.35">
      <c r="A938" s="163"/>
      <c r="B938" s="153"/>
      <c r="C938" s="153"/>
      <c r="D938" s="153"/>
      <c r="E938" s="153"/>
      <c r="F938" s="153"/>
      <c r="G938" s="153"/>
      <c r="H938" s="153"/>
      <c r="I938" s="153"/>
      <c r="J938" s="153"/>
      <c r="K938" s="153"/>
      <c r="N938" s="153"/>
      <c r="O938" s="153"/>
      <c r="P938" s="153"/>
      <c r="Q938" s="153"/>
      <c r="R938" s="153"/>
      <c r="S938" s="156"/>
      <c r="T938" s="153"/>
      <c r="U938" s="153"/>
      <c r="V938" s="153"/>
      <c r="W938" s="153"/>
      <c r="X938" s="153"/>
    </row>
    <row r="939" spans="1:24" s="155" customFormat="1" x14ac:dyDescent="0.35">
      <c r="A939" s="163"/>
      <c r="B939" s="153"/>
      <c r="C939" s="153"/>
      <c r="D939" s="153"/>
      <c r="E939" s="153"/>
      <c r="F939" s="153"/>
      <c r="G939" s="153"/>
      <c r="H939" s="153"/>
      <c r="I939" s="153"/>
      <c r="J939" s="153"/>
      <c r="K939" s="153"/>
      <c r="N939" s="153"/>
      <c r="O939" s="153"/>
      <c r="P939" s="153"/>
      <c r="Q939" s="153"/>
      <c r="R939" s="153"/>
      <c r="S939" s="156"/>
      <c r="T939" s="153"/>
      <c r="U939" s="153"/>
      <c r="V939" s="153"/>
      <c r="W939" s="153"/>
      <c r="X939" s="153"/>
    </row>
    <row r="940" spans="1:24" s="155" customFormat="1" x14ac:dyDescent="0.35">
      <c r="A940" s="163"/>
      <c r="B940" s="153"/>
      <c r="C940" s="153"/>
      <c r="D940" s="153"/>
      <c r="E940" s="153"/>
      <c r="F940" s="153"/>
      <c r="G940" s="153"/>
      <c r="H940" s="153"/>
      <c r="I940" s="153"/>
      <c r="J940" s="153"/>
      <c r="K940" s="153"/>
      <c r="N940" s="153"/>
      <c r="O940" s="153"/>
      <c r="P940" s="153"/>
      <c r="Q940" s="153"/>
      <c r="R940" s="153"/>
      <c r="S940" s="156"/>
      <c r="T940" s="153"/>
      <c r="U940" s="153"/>
      <c r="V940" s="153"/>
      <c r="W940" s="153"/>
      <c r="X940" s="153"/>
    </row>
    <row r="941" spans="1:24" s="155" customFormat="1" x14ac:dyDescent="0.35">
      <c r="A941" s="163"/>
      <c r="B941" s="153"/>
      <c r="C941" s="153"/>
      <c r="D941" s="153"/>
      <c r="E941" s="153"/>
      <c r="F941" s="153"/>
      <c r="G941" s="153"/>
      <c r="H941" s="153"/>
      <c r="I941" s="153"/>
      <c r="J941" s="153"/>
      <c r="K941" s="153"/>
      <c r="N941" s="153"/>
      <c r="O941" s="153"/>
      <c r="P941" s="153"/>
      <c r="Q941" s="153"/>
      <c r="R941" s="153"/>
      <c r="S941" s="156"/>
      <c r="T941" s="153"/>
      <c r="U941" s="153"/>
      <c r="V941" s="153"/>
      <c r="W941" s="153"/>
      <c r="X941" s="153"/>
    </row>
    <row r="942" spans="1:24" s="155" customFormat="1" x14ac:dyDescent="0.35">
      <c r="A942" s="163"/>
      <c r="B942" s="153"/>
      <c r="C942" s="153"/>
      <c r="D942" s="153"/>
      <c r="E942" s="153"/>
      <c r="F942" s="153"/>
      <c r="G942" s="153"/>
      <c r="H942" s="153"/>
      <c r="I942" s="153"/>
      <c r="J942" s="153"/>
      <c r="K942" s="153"/>
      <c r="N942" s="153"/>
      <c r="O942" s="153"/>
      <c r="P942" s="153"/>
      <c r="Q942" s="153"/>
      <c r="R942" s="153"/>
      <c r="S942" s="156"/>
      <c r="T942" s="153"/>
      <c r="U942" s="153"/>
      <c r="V942" s="153"/>
      <c r="W942" s="153"/>
      <c r="X942" s="153"/>
    </row>
    <row r="943" spans="1:24" s="155" customFormat="1" x14ac:dyDescent="0.35">
      <c r="A943" s="163"/>
      <c r="B943" s="153"/>
      <c r="C943" s="153"/>
      <c r="D943" s="153"/>
      <c r="E943" s="153"/>
      <c r="F943" s="153"/>
      <c r="G943" s="153"/>
      <c r="H943" s="153"/>
      <c r="I943" s="153"/>
      <c r="J943" s="153"/>
      <c r="K943" s="153"/>
      <c r="N943" s="153"/>
      <c r="O943" s="153"/>
      <c r="P943" s="153"/>
      <c r="Q943" s="153"/>
      <c r="R943" s="153"/>
      <c r="S943" s="156"/>
      <c r="T943" s="153"/>
      <c r="U943" s="153"/>
      <c r="V943" s="153"/>
      <c r="W943" s="153"/>
      <c r="X943" s="153"/>
    </row>
    <row r="944" spans="1:24" s="155" customFormat="1" x14ac:dyDescent="0.35">
      <c r="A944" s="163"/>
      <c r="B944" s="153"/>
      <c r="C944" s="153"/>
      <c r="D944" s="153"/>
      <c r="E944" s="153"/>
      <c r="F944" s="153"/>
      <c r="G944" s="153"/>
      <c r="H944" s="153"/>
      <c r="I944" s="153"/>
      <c r="J944" s="153"/>
      <c r="K944" s="153"/>
      <c r="N944" s="153"/>
      <c r="O944" s="153"/>
      <c r="P944" s="153"/>
      <c r="Q944" s="153"/>
      <c r="R944" s="153"/>
      <c r="S944" s="156"/>
      <c r="T944" s="153"/>
      <c r="U944" s="153"/>
      <c r="V944" s="153"/>
      <c r="W944" s="153"/>
      <c r="X944" s="153"/>
    </row>
    <row r="945" spans="1:24" s="155" customFormat="1" x14ac:dyDescent="0.35">
      <c r="A945" s="163"/>
      <c r="B945" s="153"/>
      <c r="C945" s="153"/>
      <c r="D945" s="153"/>
      <c r="E945" s="153"/>
      <c r="F945" s="153"/>
      <c r="G945" s="153"/>
      <c r="H945" s="153"/>
      <c r="I945" s="153"/>
      <c r="J945" s="153"/>
      <c r="K945" s="153"/>
      <c r="N945" s="153"/>
      <c r="O945" s="153"/>
      <c r="P945" s="153"/>
      <c r="Q945" s="153"/>
      <c r="R945" s="153"/>
      <c r="S945" s="156"/>
      <c r="T945" s="153"/>
      <c r="U945" s="153"/>
      <c r="V945" s="153"/>
      <c r="W945" s="153"/>
      <c r="X945" s="153"/>
    </row>
    <row r="946" spans="1:24" s="155" customFormat="1" x14ac:dyDescent="0.35">
      <c r="A946" s="163"/>
      <c r="B946" s="153"/>
      <c r="C946" s="153"/>
      <c r="D946" s="153"/>
      <c r="E946" s="153"/>
      <c r="F946" s="153"/>
      <c r="G946" s="153"/>
      <c r="H946" s="153"/>
      <c r="I946" s="153"/>
      <c r="J946" s="153"/>
      <c r="K946" s="153"/>
      <c r="N946" s="153"/>
      <c r="O946" s="153"/>
      <c r="P946" s="153"/>
      <c r="Q946" s="153"/>
      <c r="R946" s="153"/>
      <c r="S946" s="156"/>
      <c r="T946" s="153"/>
      <c r="U946" s="153"/>
      <c r="V946" s="153"/>
      <c r="W946" s="153"/>
      <c r="X946" s="153"/>
    </row>
    <row r="947" spans="1:24" s="155" customFormat="1" x14ac:dyDescent="0.35">
      <c r="A947" s="163"/>
      <c r="B947" s="153"/>
      <c r="C947" s="153"/>
      <c r="D947" s="153"/>
      <c r="E947" s="153"/>
      <c r="F947" s="153"/>
      <c r="G947" s="153"/>
      <c r="H947" s="153"/>
      <c r="I947" s="153"/>
      <c r="J947" s="153"/>
      <c r="K947" s="153"/>
      <c r="N947" s="153"/>
      <c r="O947" s="153"/>
      <c r="P947" s="153"/>
      <c r="Q947" s="153"/>
      <c r="R947" s="153"/>
      <c r="S947" s="156"/>
      <c r="T947" s="153"/>
      <c r="U947" s="153"/>
      <c r="V947" s="153"/>
      <c r="W947" s="153"/>
      <c r="X947" s="153"/>
    </row>
    <row r="948" spans="1:24" s="155" customFormat="1" x14ac:dyDescent="0.35">
      <c r="A948" s="163"/>
      <c r="B948" s="153"/>
      <c r="C948" s="153"/>
      <c r="D948" s="153"/>
      <c r="E948" s="153"/>
      <c r="F948" s="153"/>
      <c r="G948" s="153"/>
      <c r="H948" s="153"/>
      <c r="I948" s="153"/>
      <c r="J948" s="153"/>
      <c r="K948" s="153"/>
      <c r="N948" s="153"/>
      <c r="O948" s="153"/>
      <c r="P948" s="153"/>
      <c r="Q948" s="153"/>
      <c r="R948" s="153"/>
      <c r="S948" s="156"/>
      <c r="T948" s="153"/>
      <c r="U948" s="153"/>
      <c r="V948" s="153"/>
      <c r="W948" s="153"/>
      <c r="X948" s="153"/>
    </row>
    <row r="949" spans="1:24" s="155" customFormat="1" x14ac:dyDescent="0.35">
      <c r="A949" s="163"/>
      <c r="B949" s="153"/>
      <c r="C949" s="153"/>
      <c r="D949" s="153"/>
      <c r="E949" s="153"/>
      <c r="F949" s="153"/>
      <c r="G949" s="153"/>
      <c r="H949" s="153"/>
      <c r="I949" s="153"/>
      <c r="J949" s="153"/>
      <c r="K949" s="153"/>
      <c r="N949" s="153"/>
      <c r="O949" s="153"/>
      <c r="P949" s="153"/>
      <c r="Q949" s="153"/>
      <c r="R949" s="153"/>
      <c r="S949" s="156"/>
      <c r="T949" s="153"/>
      <c r="U949" s="153"/>
      <c r="V949" s="153"/>
      <c r="W949" s="153"/>
      <c r="X949" s="153"/>
    </row>
    <row r="950" spans="1:24" s="155" customFormat="1" x14ac:dyDescent="0.35">
      <c r="A950" s="163"/>
      <c r="B950" s="153"/>
      <c r="C950" s="153"/>
      <c r="D950" s="153"/>
      <c r="E950" s="153"/>
      <c r="F950" s="153"/>
      <c r="G950" s="153"/>
      <c r="H950" s="153"/>
      <c r="I950" s="153"/>
      <c r="J950" s="153"/>
      <c r="K950" s="153"/>
      <c r="N950" s="153"/>
      <c r="O950" s="153"/>
      <c r="P950" s="153"/>
      <c r="Q950" s="153"/>
      <c r="R950" s="153"/>
      <c r="S950" s="156"/>
      <c r="T950" s="153"/>
      <c r="U950" s="153"/>
      <c r="V950" s="153"/>
      <c r="W950" s="153"/>
      <c r="X950" s="153"/>
    </row>
    <row r="951" spans="1:24" s="155" customFormat="1" x14ac:dyDescent="0.35">
      <c r="A951" s="163"/>
      <c r="B951" s="153"/>
      <c r="C951" s="153"/>
      <c r="D951" s="153"/>
      <c r="E951" s="153"/>
      <c r="F951" s="153"/>
      <c r="G951" s="153"/>
      <c r="H951" s="153"/>
      <c r="I951" s="153"/>
      <c r="J951" s="153"/>
      <c r="K951" s="153"/>
      <c r="N951" s="153"/>
      <c r="O951" s="153"/>
      <c r="P951" s="153"/>
      <c r="Q951" s="153"/>
      <c r="R951" s="153"/>
      <c r="S951" s="156"/>
      <c r="T951" s="153"/>
      <c r="U951" s="153"/>
      <c r="V951" s="153"/>
      <c r="W951" s="153"/>
      <c r="X951" s="153"/>
    </row>
    <row r="952" spans="1:24" s="155" customFormat="1" x14ac:dyDescent="0.35">
      <c r="A952" s="163"/>
      <c r="B952" s="153"/>
      <c r="C952" s="153"/>
      <c r="D952" s="153"/>
      <c r="E952" s="153"/>
      <c r="F952" s="153"/>
      <c r="G952" s="153"/>
      <c r="H952" s="153"/>
      <c r="I952" s="153"/>
      <c r="J952" s="153"/>
      <c r="K952" s="153"/>
      <c r="N952" s="153"/>
      <c r="O952" s="153"/>
      <c r="P952" s="153"/>
      <c r="Q952" s="153"/>
      <c r="R952" s="153"/>
      <c r="S952" s="156"/>
      <c r="T952" s="153"/>
      <c r="U952" s="153"/>
      <c r="V952" s="153"/>
      <c r="W952" s="153"/>
      <c r="X952" s="153"/>
    </row>
    <row r="953" spans="1:24" s="155" customFormat="1" x14ac:dyDescent="0.35">
      <c r="A953" s="163"/>
      <c r="B953" s="153"/>
      <c r="C953" s="153"/>
      <c r="D953" s="153"/>
      <c r="E953" s="153"/>
      <c r="F953" s="153"/>
      <c r="G953" s="153"/>
      <c r="H953" s="153"/>
      <c r="I953" s="153"/>
      <c r="J953" s="153"/>
      <c r="K953" s="153"/>
      <c r="N953" s="153"/>
      <c r="O953" s="153"/>
      <c r="P953" s="153"/>
      <c r="Q953" s="153"/>
      <c r="R953" s="153"/>
      <c r="S953" s="156"/>
      <c r="T953" s="153"/>
      <c r="U953" s="153"/>
      <c r="V953" s="153"/>
      <c r="W953" s="153"/>
      <c r="X953" s="153"/>
    </row>
    <row r="954" spans="1:24" s="155" customFormat="1" x14ac:dyDescent="0.35">
      <c r="A954" s="163"/>
      <c r="B954" s="153"/>
      <c r="C954" s="153"/>
      <c r="D954" s="153"/>
      <c r="E954" s="153"/>
      <c r="F954" s="153"/>
      <c r="G954" s="153"/>
      <c r="H954" s="153"/>
      <c r="I954" s="153"/>
      <c r="J954" s="153"/>
      <c r="K954" s="153"/>
      <c r="N954" s="153"/>
      <c r="O954" s="153"/>
      <c r="P954" s="153"/>
      <c r="Q954" s="153"/>
      <c r="R954" s="153"/>
      <c r="S954" s="156"/>
      <c r="T954" s="153"/>
      <c r="U954" s="153"/>
      <c r="V954" s="153"/>
      <c r="W954" s="153"/>
      <c r="X954" s="153"/>
    </row>
    <row r="955" spans="1:24" s="155" customFormat="1" x14ac:dyDescent="0.35">
      <c r="A955" s="163"/>
      <c r="B955" s="153"/>
      <c r="C955" s="153"/>
      <c r="D955" s="153"/>
      <c r="E955" s="153"/>
      <c r="F955" s="153"/>
      <c r="G955" s="153"/>
      <c r="H955" s="153"/>
      <c r="I955" s="153"/>
      <c r="J955" s="153"/>
      <c r="K955" s="153"/>
      <c r="N955" s="153"/>
      <c r="O955" s="153"/>
      <c r="P955" s="153"/>
      <c r="Q955" s="153"/>
      <c r="R955" s="153"/>
      <c r="S955" s="156"/>
      <c r="T955" s="153"/>
      <c r="U955" s="153"/>
      <c r="V955" s="153"/>
      <c r="W955" s="153"/>
      <c r="X955" s="153"/>
    </row>
    <row r="956" spans="1:24" s="155" customFormat="1" x14ac:dyDescent="0.35">
      <c r="A956" s="163"/>
      <c r="B956" s="153"/>
      <c r="C956" s="153"/>
      <c r="D956" s="153"/>
      <c r="E956" s="153"/>
      <c r="F956" s="153"/>
      <c r="G956" s="153"/>
      <c r="H956" s="153"/>
      <c r="I956" s="153"/>
      <c r="J956" s="153"/>
      <c r="K956" s="153"/>
      <c r="N956" s="153"/>
      <c r="O956" s="153"/>
      <c r="P956" s="153"/>
      <c r="Q956" s="153"/>
      <c r="R956" s="153"/>
      <c r="S956" s="156"/>
      <c r="T956" s="153"/>
      <c r="U956" s="153"/>
      <c r="V956" s="153"/>
      <c r="W956" s="153"/>
      <c r="X956" s="153"/>
    </row>
    <row r="957" spans="1:24" s="155" customFormat="1" x14ac:dyDescent="0.35">
      <c r="A957" s="163"/>
      <c r="B957" s="153"/>
      <c r="C957" s="153"/>
      <c r="D957" s="153"/>
      <c r="E957" s="153"/>
      <c r="F957" s="153"/>
      <c r="G957" s="153"/>
      <c r="H957" s="153"/>
      <c r="I957" s="153"/>
      <c r="J957" s="153"/>
      <c r="K957" s="153"/>
      <c r="N957" s="153"/>
      <c r="O957" s="153"/>
      <c r="P957" s="153"/>
      <c r="Q957" s="153"/>
      <c r="R957" s="153"/>
      <c r="S957" s="156"/>
      <c r="T957" s="153"/>
      <c r="U957" s="153"/>
      <c r="V957" s="153"/>
      <c r="W957" s="153"/>
      <c r="X957" s="153"/>
    </row>
    <row r="958" spans="1:24" s="155" customFormat="1" x14ac:dyDescent="0.35">
      <c r="A958" s="163"/>
      <c r="B958" s="153"/>
      <c r="C958" s="153"/>
      <c r="D958" s="153"/>
      <c r="E958" s="153"/>
      <c r="F958" s="153"/>
      <c r="G958" s="153"/>
      <c r="H958" s="153"/>
      <c r="I958" s="153"/>
      <c r="J958" s="153"/>
      <c r="K958" s="153"/>
      <c r="N958" s="153"/>
      <c r="O958" s="153"/>
      <c r="P958" s="153"/>
      <c r="Q958" s="153"/>
      <c r="R958" s="153"/>
      <c r="S958" s="156"/>
      <c r="T958" s="153"/>
      <c r="U958" s="153"/>
      <c r="V958" s="153"/>
      <c r="W958" s="153"/>
      <c r="X958" s="153"/>
    </row>
    <row r="959" spans="1:24" s="155" customFormat="1" x14ac:dyDescent="0.35">
      <c r="A959" s="163"/>
      <c r="B959" s="153"/>
      <c r="C959" s="153"/>
      <c r="D959" s="153"/>
      <c r="E959" s="153"/>
      <c r="F959" s="153"/>
      <c r="G959" s="153"/>
      <c r="H959" s="153"/>
      <c r="I959" s="153"/>
      <c r="J959" s="153"/>
      <c r="K959" s="153"/>
      <c r="N959" s="153"/>
      <c r="O959" s="153"/>
      <c r="P959" s="153"/>
      <c r="Q959" s="153"/>
      <c r="R959" s="153"/>
      <c r="S959" s="156"/>
      <c r="T959" s="153"/>
      <c r="U959" s="153"/>
      <c r="V959" s="153"/>
      <c r="W959" s="153"/>
      <c r="X959" s="153"/>
    </row>
    <row r="960" spans="1:24" s="155" customFormat="1" x14ac:dyDescent="0.35">
      <c r="A960" s="163"/>
      <c r="B960" s="153"/>
      <c r="C960" s="153"/>
      <c r="D960" s="153"/>
      <c r="E960" s="153"/>
      <c r="F960" s="153"/>
      <c r="G960" s="153"/>
      <c r="H960" s="153"/>
      <c r="I960" s="153"/>
      <c r="J960" s="153"/>
      <c r="K960" s="153"/>
      <c r="N960" s="153"/>
      <c r="O960" s="153"/>
      <c r="P960" s="153"/>
      <c r="Q960" s="153"/>
      <c r="R960" s="153"/>
      <c r="S960" s="156"/>
      <c r="T960" s="153"/>
      <c r="U960" s="153"/>
      <c r="V960" s="153"/>
      <c r="W960" s="153"/>
      <c r="X960" s="153"/>
    </row>
    <row r="961" spans="1:24" s="155" customFormat="1" x14ac:dyDescent="0.35">
      <c r="A961" s="163"/>
      <c r="B961" s="153"/>
      <c r="C961" s="153"/>
      <c r="D961" s="153"/>
      <c r="E961" s="153"/>
      <c r="F961" s="153"/>
      <c r="G961" s="153"/>
      <c r="H961" s="153"/>
      <c r="I961" s="153"/>
      <c r="J961" s="153"/>
      <c r="K961" s="153"/>
      <c r="N961" s="153"/>
      <c r="O961" s="153"/>
      <c r="P961" s="153"/>
      <c r="Q961" s="153"/>
      <c r="R961" s="153"/>
      <c r="S961" s="156"/>
      <c r="T961" s="153"/>
      <c r="U961" s="153"/>
      <c r="V961" s="153"/>
      <c r="W961" s="153"/>
      <c r="X961" s="153"/>
    </row>
    <row r="962" spans="1:24" s="155" customFormat="1" x14ac:dyDescent="0.35">
      <c r="A962" s="163"/>
      <c r="B962" s="153"/>
      <c r="C962" s="153"/>
      <c r="D962" s="153"/>
      <c r="E962" s="153"/>
      <c r="F962" s="153"/>
      <c r="G962" s="153"/>
      <c r="H962" s="153"/>
      <c r="I962" s="153"/>
      <c r="J962" s="153"/>
      <c r="K962" s="153"/>
      <c r="N962" s="153"/>
      <c r="O962" s="153"/>
      <c r="P962" s="153"/>
      <c r="Q962" s="153"/>
      <c r="R962" s="153"/>
      <c r="S962" s="156"/>
      <c r="T962" s="153"/>
      <c r="U962" s="153"/>
      <c r="V962" s="153"/>
      <c r="W962" s="153"/>
      <c r="X962" s="153"/>
    </row>
    <row r="963" spans="1:24" s="155" customFormat="1" x14ac:dyDescent="0.35">
      <c r="A963" s="163"/>
      <c r="B963" s="153"/>
      <c r="C963" s="153"/>
      <c r="D963" s="153"/>
      <c r="E963" s="153"/>
      <c r="F963" s="153"/>
      <c r="G963" s="153"/>
      <c r="H963" s="153"/>
      <c r="I963" s="153"/>
      <c r="J963" s="153"/>
      <c r="K963" s="153"/>
      <c r="N963" s="153"/>
      <c r="O963" s="153"/>
      <c r="P963" s="153"/>
      <c r="Q963" s="153"/>
      <c r="R963" s="153"/>
      <c r="S963" s="156"/>
      <c r="T963" s="153"/>
      <c r="U963" s="153"/>
      <c r="V963" s="153"/>
      <c r="W963" s="153"/>
      <c r="X963" s="153"/>
    </row>
    <row r="964" spans="1:24" s="155" customFormat="1" x14ac:dyDescent="0.35">
      <c r="A964" s="163"/>
      <c r="B964" s="153"/>
      <c r="C964" s="153"/>
      <c r="D964" s="153"/>
      <c r="E964" s="153"/>
      <c r="F964" s="153"/>
      <c r="G964" s="153"/>
      <c r="H964" s="153"/>
      <c r="I964" s="153"/>
      <c r="J964" s="153"/>
      <c r="K964" s="153"/>
      <c r="N964" s="153"/>
      <c r="O964" s="153"/>
      <c r="P964" s="153"/>
      <c r="Q964" s="153"/>
      <c r="R964" s="153"/>
      <c r="S964" s="156"/>
      <c r="T964" s="153"/>
      <c r="U964" s="153"/>
      <c r="V964" s="153"/>
      <c r="W964" s="153"/>
      <c r="X964" s="153"/>
    </row>
    <row r="965" spans="1:24" s="155" customFormat="1" x14ac:dyDescent="0.35">
      <c r="A965" s="163"/>
      <c r="B965" s="153"/>
      <c r="C965" s="153"/>
      <c r="D965" s="153"/>
      <c r="E965" s="153"/>
      <c r="F965" s="153"/>
      <c r="G965" s="153"/>
      <c r="H965" s="153"/>
      <c r="I965" s="153"/>
      <c r="J965" s="153"/>
      <c r="K965" s="153"/>
      <c r="N965" s="153"/>
      <c r="O965" s="153"/>
      <c r="P965" s="153"/>
      <c r="Q965" s="153"/>
      <c r="R965" s="153"/>
      <c r="S965" s="156"/>
      <c r="T965" s="153"/>
      <c r="U965" s="153"/>
      <c r="V965" s="153"/>
      <c r="W965" s="153"/>
      <c r="X965" s="153"/>
    </row>
    <row r="966" spans="1:24" s="155" customFormat="1" x14ac:dyDescent="0.35">
      <c r="A966" s="163"/>
      <c r="B966" s="153"/>
      <c r="C966" s="153"/>
      <c r="D966" s="153"/>
      <c r="E966" s="153"/>
      <c r="F966" s="153"/>
      <c r="G966" s="153"/>
      <c r="H966" s="153"/>
      <c r="I966" s="153"/>
      <c r="J966" s="153"/>
      <c r="K966" s="153"/>
      <c r="N966" s="153"/>
      <c r="O966" s="153"/>
      <c r="P966" s="153"/>
      <c r="Q966" s="153"/>
      <c r="R966" s="153"/>
      <c r="S966" s="156"/>
      <c r="T966" s="153"/>
      <c r="U966" s="153"/>
      <c r="V966" s="153"/>
      <c r="W966" s="153"/>
      <c r="X966" s="153"/>
    </row>
    <row r="967" spans="1:24" s="155" customFormat="1" x14ac:dyDescent="0.35">
      <c r="A967" s="163"/>
      <c r="B967" s="153"/>
      <c r="C967" s="153"/>
      <c r="D967" s="153"/>
      <c r="E967" s="153"/>
      <c r="F967" s="153"/>
      <c r="G967" s="153"/>
      <c r="H967" s="153"/>
      <c r="I967" s="153"/>
      <c r="J967" s="153"/>
      <c r="K967" s="153"/>
      <c r="N967" s="153"/>
      <c r="O967" s="153"/>
      <c r="P967" s="153"/>
      <c r="Q967" s="153"/>
      <c r="R967" s="153"/>
      <c r="S967" s="156"/>
      <c r="T967" s="153"/>
      <c r="U967" s="153"/>
      <c r="V967" s="153"/>
      <c r="W967" s="153"/>
      <c r="X967" s="153"/>
    </row>
    <row r="968" spans="1:24" s="155" customFormat="1" x14ac:dyDescent="0.35">
      <c r="A968" s="163"/>
      <c r="B968" s="153"/>
      <c r="C968" s="153"/>
      <c r="D968" s="153"/>
      <c r="E968" s="153"/>
      <c r="F968" s="153"/>
      <c r="G968" s="153"/>
      <c r="H968" s="153"/>
      <c r="I968" s="153"/>
      <c r="J968" s="153"/>
      <c r="K968" s="153"/>
      <c r="N968" s="153"/>
      <c r="O968" s="153"/>
      <c r="P968" s="153"/>
      <c r="Q968" s="153"/>
      <c r="R968" s="153"/>
      <c r="S968" s="156"/>
      <c r="T968" s="153"/>
      <c r="U968" s="153"/>
      <c r="V968" s="153"/>
      <c r="W968" s="153"/>
      <c r="X968" s="153"/>
    </row>
    <row r="969" spans="1:24" s="155" customFormat="1" x14ac:dyDescent="0.35">
      <c r="A969" s="163"/>
      <c r="B969" s="153"/>
      <c r="C969" s="153"/>
      <c r="D969" s="153"/>
      <c r="E969" s="153"/>
      <c r="F969" s="153"/>
      <c r="G969" s="153"/>
      <c r="H969" s="153"/>
      <c r="I969" s="153"/>
      <c r="J969" s="153"/>
      <c r="K969" s="153"/>
      <c r="N969" s="153"/>
      <c r="O969" s="153"/>
      <c r="P969" s="153"/>
      <c r="Q969" s="153"/>
      <c r="R969" s="153"/>
      <c r="S969" s="156"/>
      <c r="T969" s="153"/>
      <c r="U969" s="153"/>
      <c r="V969" s="153"/>
      <c r="W969" s="153"/>
      <c r="X969" s="153"/>
    </row>
    <row r="970" spans="1:24" s="155" customFormat="1" x14ac:dyDescent="0.35">
      <c r="A970" s="163"/>
      <c r="B970" s="153"/>
      <c r="C970" s="153"/>
      <c r="D970" s="153"/>
      <c r="E970" s="153"/>
      <c r="F970" s="153"/>
      <c r="G970" s="153"/>
      <c r="H970" s="153"/>
      <c r="I970" s="153"/>
      <c r="J970" s="153"/>
      <c r="K970" s="153"/>
      <c r="N970" s="153"/>
      <c r="O970" s="153"/>
      <c r="P970" s="153"/>
      <c r="Q970" s="153"/>
      <c r="R970" s="153"/>
      <c r="S970" s="156"/>
      <c r="T970" s="153"/>
      <c r="U970" s="153"/>
      <c r="V970" s="153"/>
      <c r="W970" s="153"/>
      <c r="X970" s="153"/>
    </row>
    <row r="971" spans="1:24" s="155" customFormat="1" x14ac:dyDescent="0.35">
      <c r="A971" s="163"/>
      <c r="B971" s="153"/>
      <c r="C971" s="153"/>
      <c r="D971" s="153"/>
      <c r="E971" s="153"/>
      <c r="F971" s="153"/>
      <c r="G971" s="153"/>
      <c r="H971" s="153"/>
      <c r="I971" s="153"/>
      <c r="J971" s="153"/>
      <c r="K971" s="153"/>
      <c r="N971" s="153"/>
      <c r="O971" s="153"/>
      <c r="P971" s="153"/>
      <c r="Q971" s="153"/>
      <c r="R971" s="153"/>
      <c r="S971" s="156"/>
      <c r="T971" s="153"/>
      <c r="U971" s="153"/>
      <c r="V971" s="153"/>
      <c r="W971" s="153"/>
      <c r="X971" s="153"/>
    </row>
    <row r="972" spans="1:24" s="155" customFormat="1" x14ac:dyDescent="0.35">
      <c r="A972" s="163"/>
      <c r="B972" s="153"/>
      <c r="C972" s="153"/>
      <c r="D972" s="153"/>
      <c r="E972" s="153"/>
      <c r="F972" s="153"/>
      <c r="G972" s="153"/>
      <c r="H972" s="153"/>
      <c r="I972" s="153"/>
      <c r="J972" s="153"/>
      <c r="K972" s="153"/>
      <c r="N972" s="153"/>
      <c r="O972" s="153"/>
      <c r="P972" s="153"/>
      <c r="Q972" s="153"/>
      <c r="R972" s="153"/>
      <c r="S972" s="156"/>
      <c r="T972" s="153"/>
      <c r="U972" s="153"/>
      <c r="V972" s="153"/>
      <c r="W972" s="153"/>
      <c r="X972" s="153"/>
    </row>
    <row r="973" spans="1:24" s="155" customFormat="1" x14ac:dyDescent="0.35">
      <c r="A973" s="163"/>
      <c r="B973" s="153"/>
      <c r="C973" s="153"/>
      <c r="D973" s="153"/>
      <c r="E973" s="153"/>
      <c r="F973" s="153"/>
      <c r="G973" s="153"/>
      <c r="H973" s="153"/>
      <c r="I973" s="153"/>
      <c r="J973" s="153"/>
      <c r="K973" s="153"/>
      <c r="N973" s="153"/>
      <c r="O973" s="153"/>
      <c r="P973" s="153"/>
      <c r="Q973" s="153"/>
      <c r="R973" s="153"/>
      <c r="S973" s="156"/>
      <c r="T973" s="153"/>
      <c r="U973" s="153"/>
      <c r="V973" s="153"/>
      <c r="W973" s="153"/>
      <c r="X973" s="153"/>
    </row>
    <row r="974" spans="1:24" s="155" customFormat="1" x14ac:dyDescent="0.35">
      <c r="A974" s="163"/>
      <c r="B974" s="153"/>
      <c r="C974" s="153"/>
      <c r="D974" s="153"/>
      <c r="E974" s="153"/>
      <c r="F974" s="153"/>
      <c r="G974" s="153"/>
      <c r="H974" s="153"/>
      <c r="I974" s="153"/>
      <c r="J974" s="153"/>
      <c r="K974" s="153"/>
      <c r="N974" s="153"/>
      <c r="O974" s="153"/>
      <c r="P974" s="153"/>
      <c r="Q974" s="153"/>
      <c r="R974" s="153"/>
      <c r="S974" s="156"/>
      <c r="T974" s="153"/>
      <c r="U974" s="153"/>
      <c r="V974" s="153"/>
      <c r="W974" s="153"/>
      <c r="X974" s="153"/>
    </row>
    <row r="975" spans="1:24" s="155" customFormat="1" x14ac:dyDescent="0.35">
      <c r="A975" s="163"/>
      <c r="B975" s="153"/>
      <c r="C975" s="153"/>
      <c r="D975" s="153"/>
      <c r="E975" s="153"/>
      <c r="F975" s="153"/>
      <c r="G975" s="153"/>
      <c r="H975" s="153"/>
      <c r="I975" s="153"/>
      <c r="J975" s="153"/>
      <c r="K975" s="153"/>
      <c r="N975" s="153"/>
      <c r="O975" s="153"/>
      <c r="P975" s="153"/>
      <c r="Q975" s="153"/>
      <c r="R975" s="153"/>
      <c r="S975" s="156"/>
      <c r="T975" s="153"/>
      <c r="U975" s="153"/>
      <c r="V975" s="153"/>
      <c r="W975" s="153"/>
      <c r="X975" s="153"/>
    </row>
    <row r="976" spans="1:24" s="155" customFormat="1" x14ac:dyDescent="0.35">
      <c r="A976" s="163"/>
      <c r="B976" s="153"/>
      <c r="C976" s="153"/>
      <c r="D976" s="153"/>
      <c r="E976" s="153"/>
      <c r="F976" s="153"/>
      <c r="G976" s="153"/>
      <c r="H976" s="153"/>
      <c r="I976" s="153"/>
      <c r="J976" s="153"/>
      <c r="K976" s="153"/>
      <c r="N976" s="153"/>
      <c r="O976" s="153"/>
      <c r="P976" s="153"/>
      <c r="Q976" s="153"/>
      <c r="R976" s="153"/>
      <c r="S976" s="156"/>
      <c r="T976" s="153"/>
      <c r="U976" s="153"/>
      <c r="V976" s="153"/>
      <c r="W976" s="153"/>
      <c r="X976" s="153"/>
    </row>
    <row r="977" spans="1:24" s="155" customFormat="1" x14ac:dyDescent="0.35">
      <c r="A977" s="163"/>
      <c r="B977" s="153"/>
      <c r="C977" s="153"/>
      <c r="D977" s="153"/>
      <c r="E977" s="153"/>
      <c r="F977" s="153"/>
      <c r="G977" s="153"/>
      <c r="H977" s="153"/>
      <c r="I977" s="153"/>
      <c r="J977" s="153"/>
      <c r="K977" s="153"/>
      <c r="N977" s="153"/>
      <c r="O977" s="153"/>
      <c r="P977" s="153"/>
      <c r="Q977" s="153"/>
      <c r="R977" s="153"/>
      <c r="S977" s="156"/>
      <c r="T977" s="153"/>
      <c r="U977" s="153"/>
      <c r="V977" s="153"/>
      <c r="W977" s="153"/>
      <c r="X977" s="153"/>
    </row>
    <row r="978" spans="1:24" s="155" customFormat="1" x14ac:dyDescent="0.35">
      <c r="A978" s="163"/>
      <c r="B978" s="153"/>
      <c r="C978" s="153"/>
      <c r="D978" s="153"/>
      <c r="E978" s="153"/>
      <c r="F978" s="153"/>
      <c r="G978" s="153"/>
      <c r="H978" s="153"/>
      <c r="I978" s="153"/>
      <c r="J978" s="153"/>
      <c r="K978" s="153"/>
      <c r="N978" s="153"/>
      <c r="O978" s="153"/>
      <c r="P978" s="153"/>
      <c r="Q978" s="153"/>
      <c r="R978" s="153"/>
      <c r="S978" s="156"/>
      <c r="T978" s="153"/>
      <c r="U978" s="153"/>
      <c r="V978" s="153"/>
      <c r="W978" s="153"/>
      <c r="X978" s="153"/>
    </row>
    <row r="979" spans="1:24" s="155" customFormat="1" x14ac:dyDescent="0.35">
      <c r="A979" s="163"/>
      <c r="B979" s="153"/>
      <c r="C979" s="153"/>
      <c r="D979" s="153"/>
      <c r="E979" s="153"/>
      <c r="F979" s="153"/>
      <c r="G979" s="153"/>
      <c r="H979" s="153"/>
      <c r="I979" s="153"/>
      <c r="J979" s="153"/>
      <c r="K979" s="153"/>
      <c r="N979" s="153"/>
      <c r="O979" s="153"/>
      <c r="P979" s="153"/>
      <c r="Q979" s="153"/>
      <c r="R979" s="153"/>
      <c r="S979" s="156"/>
      <c r="T979" s="153"/>
      <c r="U979" s="153"/>
      <c r="V979" s="153"/>
      <c r="W979" s="153"/>
      <c r="X979" s="153"/>
    </row>
    <row r="980" spans="1:24" s="155" customFormat="1" x14ac:dyDescent="0.35">
      <c r="A980" s="163"/>
      <c r="B980" s="153"/>
      <c r="C980" s="153"/>
      <c r="D980" s="153"/>
      <c r="E980" s="153"/>
      <c r="F980" s="153"/>
      <c r="G980" s="153"/>
      <c r="H980" s="153"/>
      <c r="I980" s="153"/>
      <c r="J980" s="153"/>
      <c r="K980" s="153"/>
      <c r="N980" s="153"/>
      <c r="O980" s="153"/>
      <c r="P980" s="153"/>
      <c r="Q980" s="153"/>
      <c r="R980" s="153"/>
      <c r="S980" s="156"/>
      <c r="T980" s="153"/>
      <c r="U980" s="153"/>
      <c r="V980" s="153"/>
      <c r="W980" s="153"/>
      <c r="X980" s="153"/>
    </row>
    <row r="981" spans="1:24" s="155" customFormat="1" x14ac:dyDescent="0.35">
      <c r="A981" s="163"/>
      <c r="B981" s="153"/>
      <c r="C981" s="153"/>
      <c r="D981" s="153"/>
      <c r="E981" s="153"/>
      <c r="F981" s="153"/>
      <c r="G981" s="153"/>
      <c r="H981" s="153"/>
      <c r="I981" s="153"/>
      <c r="J981" s="153"/>
      <c r="K981" s="153"/>
      <c r="N981" s="153"/>
      <c r="O981" s="153"/>
      <c r="P981" s="153"/>
      <c r="Q981" s="153"/>
      <c r="R981" s="153"/>
      <c r="S981" s="156"/>
      <c r="T981" s="153"/>
      <c r="U981" s="153"/>
      <c r="V981" s="153"/>
      <c r="W981" s="153"/>
      <c r="X981" s="153"/>
    </row>
    <row r="982" spans="1:24" s="155" customFormat="1" x14ac:dyDescent="0.35">
      <c r="A982" s="163"/>
      <c r="B982" s="153"/>
      <c r="C982" s="153"/>
      <c r="D982" s="153"/>
      <c r="E982" s="153"/>
      <c r="F982" s="153"/>
      <c r="G982" s="153"/>
      <c r="H982" s="153"/>
      <c r="I982" s="153"/>
      <c r="J982" s="153"/>
      <c r="K982" s="153"/>
      <c r="N982" s="153"/>
      <c r="O982" s="153"/>
      <c r="P982" s="153"/>
      <c r="Q982" s="153"/>
      <c r="R982" s="153"/>
      <c r="S982" s="156"/>
      <c r="T982" s="153"/>
      <c r="U982" s="153"/>
      <c r="V982" s="153"/>
      <c r="W982" s="153"/>
      <c r="X982" s="153"/>
    </row>
    <row r="983" spans="1:24" s="155" customFormat="1" x14ac:dyDescent="0.35">
      <c r="A983" s="163"/>
      <c r="B983" s="153"/>
      <c r="C983" s="153"/>
      <c r="D983" s="153"/>
      <c r="E983" s="153"/>
      <c r="F983" s="153"/>
      <c r="G983" s="153"/>
      <c r="H983" s="153"/>
      <c r="I983" s="153"/>
      <c r="J983" s="153"/>
      <c r="K983" s="153"/>
      <c r="N983" s="153"/>
      <c r="O983" s="153"/>
      <c r="P983" s="153"/>
      <c r="Q983" s="153"/>
      <c r="R983" s="153"/>
      <c r="S983" s="156"/>
      <c r="T983" s="153"/>
      <c r="U983" s="153"/>
      <c r="V983" s="153"/>
      <c r="W983" s="153"/>
      <c r="X983" s="153"/>
    </row>
    <row r="984" spans="1:24" s="155" customFormat="1" x14ac:dyDescent="0.35">
      <c r="A984" s="163"/>
      <c r="B984" s="153"/>
      <c r="C984" s="153"/>
      <c r="D984" s="153"/>
      <c r="E984" s="153"/>
      <c r="F984" s="153"/>
      <c r="G984" s="153"/>
      <c r="H984" s="153"/>
      <c r="I984" s="153"/>
      <c r="J984" s="153"/>
      <c r="K984" s="153"/>
      <c r="N984" s="153"/>
      <c r="O984" s="153"/>
      <c r="P984" s="153"/>
      <c r="Q984" s="153"/>
      <c r="R984" s="153"/>
      <c r="S984" s="156"/>
      <c r="T984" s="153"/>
      <c r="U984" s="153"/>
      <c r="V984" s="153"/>
      <c r="W984" s="153"/>
      <c r="X984" s="153"/>
    </row>
    <row r="985" spans="1:24" s="155" customFormat="1" x14ac:dyDescent="0.35">
      <c r="A985" s="163"/>
      <c r="B985" s="153"/>
      <c r="C985" s="153"/>
      <c r="D985" s="153"/>
      <c r="E985" s="153"/>
      <c r="F985" s="153"/>
      <c r="G985" s="153"/>
      <c r="H985" s="153"/>
      <c r="I985" s="153"/>
      <c r="J985" s="153"/>
      <c r="K985" s="153"/>
      <c r="N985" s="153"/>
      <c r="O985" s="153"/>
      <c r="P985" s="153"/>
      <c r="Q985" s="153"/>
      <c r="R985" s="153"/>
      <c r="S985" s="156"/>
      <c r="T985" s="153"/>
      <c r="U985" s="153"/>
      <c r="V985" s="153"/>
      <c r="W985" s="153"/>
      <c r="X985" s="153"/>
    </row>
    <row r="986" spans="1:24" s="155" customFormat="1" x14ac:dyDescent="0.35">
      <c r="A986" s="163"/>
      <c r="B986" s="153"/>
      <c r="C986" s="153"/>
      <c r="D986" s="153"/>
      <c r="E986" s="153"/>
      <c r="F986" s="153"/>
      <c r="G986" s="153"/>
      <c r="H986" s="153"/>
      <c r="I986" s="153"/>
      <c r="J986" s="153"/>
      <c r="K986" s="153"/>
      <c r="N986" s="153"/>
      <c r="O986" s="153"/>
      <c r="P986" s="153"/>
      <c r="Q986" s="153"/>
      <c r="R986" s="153"/>
      <c r="S986" s="156"/>
      <c r="T986" s="153"/>
      <c r="U986" s="153"/>
      <c r="V986" s="153"/>
      <c r="W986" s="153"/>
      <c r="X986" s="153"/>
    </row>
    <row r="987" spans="1:24" s="155" customFormat="1" x14ac:dyDescent="0.35">
      <c r="A987" s="163"/>
      <c r="B987" s="153"/>
      <c r="C987" s="153"/>
      <c r="D987" s="153"/>
      <c r="E987" s="153"/>
      <c r="F987" s="153"/>
      <c r="G987" s="153"/>
      <c r="H987" s="153"/>
      <c r="I987" s="153"/>
      <c r="J987" s="153"/>
      <c r="K987" s="153"/>
      <c r="N987" s="153"/>
      <c r="O987" s="153"/>
      <c r="P987" s="153"/>
      <c r="Q987" s="153"/>
      <c r="R987" s="153"/>
      <c r="S987" s="156"/>
      <c r="T987" s="153"/>
      <c r="U987" s="153"/>
      <c r="V987" s="153"/>
      <c r="W987" s="153"/>
      <c r="X987" s="153"/>
    </row>
    <row r="988" spans="1:24" s="155" customFormat="1" x14ac:dyDescent="0.35">
      <c r="A988" s="163"/>
      <c r="B988" s="153"/>
      <c r="C988" s="153"/>
      <c r="D988" s="153"/>
      <c r="E988" s="153"/>
      <c r="F988" s="153"/>
      <c r="G988" s="153"/>
      <c r="H988" s="153"/>
      <c r="I988" s="153"/>
      <c r="J988" s="153"/>
      <c r="K988" s="153"/>
      <c r="N988" s="153"/>
      <c r="O988" s="153"/>
      <c r="P988" s="153"/>
      <c r="Q988" s="153"/>
      <c r="R988" s="153"/>
      <c r="S988" s="156"/>
      <c r="T988" s="153"/>
      <c r="U988" s="153"/>
      <c r="V988" s="153"/>
      <c r="W988" s="153"/>
      <c r="X988" s="153"/>
    </row>
    <row r="989" spans="1:24" s="155" customFormat="1" x14ac:dyDescent="0.35">
      <c r="A989" s="163"/>
      <c r="B989" s="153"/>
      <c r="C989" s="153"/>
      <c r="D989" s="153"/>
      <c r="E989" s="153"/>
      <c r="F989" s="153"/>
      <c r="G989" s="153"/>
      <c r="H989" s="153"/>
      <c r="I989" s="153"/>
      <c r="J989" s="153"/>
      <c r="K989" s="153"/>
      <c r="N989" s="153"/>
      <c r="O989" s="153"/>
      <c r="P989" s="153"/>
      <c r="Q989" s="153"/>
      <c r="R989" s="153"/>
      <c r="S989" s="156"/>
      <c r="T989" s="153"/>
      <c r="U989" s="153"/>
      <c r="V989" s="153"/>
      <c r="W989" s="153"/>
      <c r="X989" s="153"/>
    </row>
    <row r="990" spans="1:24" s="155" customFormat="1" x14ac:dyDescent="0.35">
      <c r="A990" s="163"/>
      <c r="B990" s="153"/>
      <c r="C990" s="153"/>
      <c r="D990" s="153"/>
      <c r="E990" s="153"/>
      <c r="F990" s="153"/>
      <c r="G990" s="153"/>
      <c r="H990" s="153"/>
      <c r="I990" s="153"/>
      <c r="J990" s="153"/>
      <c r="K990" s="153"/>
      <c r="N990" s="153"/>
      <c r="O990" s="153"/>
      <c r="P990" s="153"/>
      <c r="Q990" s="153"/>
      <c r="R990" s="153"/>
      <c r="S990" s="156"/>
      <c r="T990" s="153"/>
      <c r="U990" s="153"/>
      <c r="V990" s="153"/>
      <c r="W990" s="153"/>
      <c r="X990" s="153"/>
    </row>
    <row r="991" spans="1:24" s="155" customFormat="1" x14ac:dyDescent="0.35">
      <c r="A991" s="163"/>
      <c r="B991" s="153"/>
      <c r="C991" s="153"/>
      <c r="D991" s="153"/>
      <c r="E991" s="153"/>
      <c r="F991" s="153"/>
      <c r="G991" s="153"/>
      <c r="H991" s="153"/>
      <c r="I991" s="153"/>
      <c r="J991" s="153"/>
      <c r="K991" s="153"/>
      <c r="N991" s="153"/>
      <c r="O991" s="153"/>
      <c r="P991" s="153"/>
      <c r="Q991" s="153"/>
      <c r="R991" s="153"/>
      <c r="S991" s="156"/>
      <c r="T991" s="153"/>
      <c r="U991" s="153"/>
      <c r="V991" s="153"/>
      <c r="W991" s="153"/>
      <c r="X991" s="153"/>
    </row>
    <row r="992" spans="1:24" s="155" customFormat="1" x14ac:dyDescent="0.35">
      <c r="A992" s="163"/>
      <c r="B992" s="153"/>
      <c r="C992" s="153"/>
      <c r="D992" s="153"/>
      <c r="E992" s="153"/>
      <c r="F992" s="153"/>
      <c r="G992" s="153"/>
      <c r="H992" s="153"/>
      <c r="I992" s="153"/>
      <c r="J992" s="153"/>
      <c r="K992" s="153"/>
      <c r="N992" s="153"/>
      <c r="O992" s="153"/>
      <c r="P992" s="153"/>
      <c r="Q992" s="153"/>
      <c r="R992" s="153"/>
      <c r="S992" s="156"/>
      <c r="T992" s="153"/>
      <c r="U992" s="153"/>
      <c r="V992" s="153"/>
      <c r="W992" s="153"/>
      <c r="X992" s="153"/>
    </row>
    <row r="993" spans="1:24" s="155" customFormat="1" x14ac:dyDescent="0.35">
      <c r="A993" s="163"/>
      <c r="B993" s="153"/>
      <c r="C993" s="153"/>
      <c r="D993" s="153"/>
      <c r="E993" s="153"/>
      <c r="F993" s="153"/>
      <c r="G993" s="153"/>
      <c r="H993" s="153"/>
      <c r="I993" s="153"/>
      <c r="J993" s="153"/>
      <c r="K993" s="153"/>
      <c r="N993" s="153"/>
      <c r="O993" s="153"/>
      <c r="P993" s="153"/>
      <c r="Q993" s="153"/>
      <c r="R993" s="153"/>
      <c r="S993" s="156"/>
      <c r="T993" s="153"/>
      <c r="U993" s="153"/>
      <c r="V993" s="153"/>
      <c r="W993" s="153"/>
      <c r="X993" s="153"/>
    </row>
    <row r="994" spans="1:24" s="155" customFormat="1" x14ac:dyDescent="0.35">
      <c r="A994" s="163"/>
      <c r="B994" s="153"/>
      <c r="C994" s="153"/>
      <c r="D994" s="153"/>
      <c r="E994" s="153"/>
      <c r="F994" s="153"/>
      <c r="G994" s="153"/>
      <c r="H994" s="153"/>
      <c r="I994" s="153"/>
      <c r="J994" s="153"/>
      <c r="K994" s="153"/>
      <c r="N994" s="153"/>
      <c r="O994" s="153"/>
      <c r="P994" s="153"/>
      <c r="Q994" s="153"/>
      <c r="R994" s="153"/>
      <c r="S994" s="156"/>
      <c r="T994" s="153"/>
      <c r="U994" s="153"/>
      <c r="V994" s="153"/>
      <c r="W994" s="153"/>
      <c r="X994" s="153"/>
    </row>
    <row r="995" spans="1:24" s="155" customFormat="1" x14ac:dyDescent="0.35">
      <c r="A995" s="163"/>
      <c r="B995" s="153"/>
      <c r="C995" s="153"/>
      <c r="D995" s="153"/>
      <c r="E995" s="153"/>
      <c r="F995" s="153"/>
      <c r="G995" s="153"/>
      <c r="H995" s="153"/>
      <c r="I995" s="153"/>
      <c r="J995" s="153"/>
      <c r="K995" s="153"/>
      <c r="N995" s="153"/>
      <c r="O995" s="153"/>
      <c r="P995" s="153"/>
      <c r="Q995" s="153"/>
      <c r="R995" s="153"/>
      <c r="S995" s="156"/>
      <c r="T995" s="153"/>
      <c r="U995" s="153"/>
      <c r="V995" s="153"/>
      <c r="W995" s="153"/>
      <c r="X995" s="153"/>
    </row>
    <row r="996" spans="1:24" s="155" customFormat="1" x14ac:dyDescent="0.35">
      <c r="A996" s="163"/>
      <c r="B996" s="153"/>
      <c r="C996" s="153"/>
      <c r="D996" s="153"/>
      <c r="E996" s="153"/>
      <c r="F996" s="153"/>
      <c r="G996" s="153"/>
      <c r="H996" s="153"/>
      <c r="I996" s="153"/>
      <c r="J996" s="153"/>
      <c r="K996" s="153"/>
      <c r="N996" s="153"/>
      <c r="O996" s="153"/>
      <c r="P996" s="153"/>
      <c r="Q996" s="153"/>
      <c r="R996" s="153"/>
      <c r="S996" s="156"/>
      <c r="T996" s="153"/>
      <c r="U996" s="153"/>
      <c r="V996" s="153"/>
      <c r="W996" s="153"/>
      <c r="X996" s="153"/>
    </row>
    <row r="997" spans="1:24" s="155" customFormat="1" x14ac:dyDescent="0.35">
      <c r="A997" s="163"/>
      <c r="B997" s="153"/>
      <c r="C997" s="153"/>
      <c r="D997" s="153"/>
      <c r="E997" s="153"/>
      <c r="F997" s="153"/>
      <c r="G997" s="153"/>
      <c r="H997" s="153"/>
      <c r="I997" s="153"/>
      <c r="J997" s="153"/>
      <c r="K997" s="153"/>
      <c r="N997" s="153"/>
      <c r="O997" s="153"/>
      <c r="P997" s="153"/>
      <c r="Q997" s="153"/>
      <c r="R997" s="153"/>
      <c r="S997" s="156"/>
      <c r="T997" s="153"/>
      <c r="U997" s="153"/>
      <c r="V997" s="153"/>
      <c r="W997" s="153"/>
      <c r="X997" s="153"/>
    </row>
    <row r="998" spans="1:24" s="155" customFormat="1" x14ac:dyDescent="0.35">
      <c r="A998" s="163"/>
      <c r="B998" s="153"/>
      <c r="C998" s="153"/>
      <c r="D998" s="153"/>
      <c r="E998" s="153"/>
      <c r="F998" s="153"/>
      <c r="G998" s="153"/>
      <c r="H998" s="153"/>
      <c r="I998" s="153"/>
      <c r="J998" s="153"/>
      <c r="K998" s="153"/>
      <c r="N998" s="153"/>
      <c r="O998" s="153"/>
      <c r="P998" s="153"/>
      <c r="Q998" s="153"/>
      <c r="R998" s="153"/>
      <c r="S998" s="156"/>
      <c r="T998" s="153"/>
      <c r="U998" s="153"/>
      <c r="V998" s="153"/>
      <c r="W998" s="153"/>
      <c r="X998" s="153"/>
    </row>
    <row r="999" spans="1:24" s="155" customFormat="1" x14ac:dyDescent="0.35">
      <c r="A999" s="163"/>
      <c r="B999" s="153"/>
      <c r="C999" s="153"/>
      <c r="D999" s="153"/>
      <c r="E999" s="153"/>
      <c r="F999" s="153"/>
      <c r="G999" s="153"/>
      <c r="H999" s="153"/>
      <c r="I999" s="153"/>
      <c r="J999" s="153"/>
      <c r="K999" s="153"/>
      <c r="N999" s="153"/>
      <c r="O999" s="153"/>
      <c r="P999" s="153"/>
      <c r="Q999" s="153"/>
      <c r="R999" s="153"/>
      <c r="S999" s="156"/>
      <c r="T999" s="153"/>
      <c r="U999" s="153"/>
      <c r="V999" s="153"/>
      <c r="W999" s="153"/>
      <c r="X999" s="153"/>
    </row>
    <row r="1000" spans="1:24" s="155" customFormat="1" x14ac:dyDescent="0.35">
      <c r="A1000" s="163"/>
      <c r="B1000" s="153"/>
      <c r="C1000" s="153"/>
      <c r="D1000" s="153"/>
      <c r="E1000" s="153"/>
      <c r="F1000" s="153"/>
      <c r="G1000" s="153"/>
      <c r="H1000" s="153"/>
      <c r="I1000" s="153"/>
      <c r="J1000" s="153"/>
      <c r="K1000" s="153"/>
      <c r="N1000" s="153"/>
      <c r="O1000" s="153"/>
      <c r="P1000" s="153"/>
      <c r="Q1000" s="153"/>
      <c r="R1000" s="153"/>
      <c r="S1000" s="156"/>
      <c r="T1000" s="153"/>
      <c r="U1000" s="153"/>
      <c r="V1000" s="153"/>
      <c r="W1000" s="153"/>
      <c r="X1000" s="153"/>
    </row>
    <row r="1001" spans="1:24" s="155" customFormat="1" x14ac:dyDescent="0.35">
      <c r="A1001" s="163"/>
      <c r="B1001" s="153"/>
      <c r="C1001" s="153"/>
      <c r="D1001" s="153"/>
      <c r="E1001" s="153"/>
      <c r="F1001" s="153"/>
      <c r="G1001" s="153"/>
      <c r="H1001" s="153"/>
      <c r="I1001" s="153"/>
      <c r="J1001" s="153"/>
      <c r="K1001" s="153"/>
      <c r="N1001" s="153"/>
      <c r="O1001" s="153"/>
      <c r="P1001" s="153"/>
      <c r="Q1001" s="153"/>
      <c r="R1001" s="153"/>
      <c r="S1001" s="156"/>
      <c r="T1001" s="153"/>
      <c r="U1001" s="153"/>
      <c r="V1001" s="153"/>
      <c r="W1001" s="153"/>
      <c r="X1001" s="153"/>
    </row>
    <row r="1002" spans="1:24" s="155" customFormat="1" x14ac:dyDescent="0.35">
      <c r="A1002" s="163"/>
      <c r="B1002" s="153"/>
      <c r="C1002" s="153"/>
      <c r="D1002" s="153"/>
      <c r="E1002" s="153"/>
      <c r="F1002" s="153"/>
      <c r="G1002" s="153"/>
      <c r="H1002" s="153"/>
      <c r="I1002" s="153"/>
      <c r="J1002" s="153"/>
      <c r="K1002" s="153"/>
      <c r="N1002" s="153"/>
      <c r="O1002" s="153"/>
      <c r="P1002" s="153"/>
      <c r="Q1002" s="153"/>
      <c r="R1002" s="153"/>
      <c r="S1002" s="156"/>
      <c r="T1002" s="153"/>
      <c r="U1002" s="153"/>
      <c r="V1002" s="153"/>
      <c r="W1002" s="153"/>
      <c r="X1002" s="153"/>
    </row>
    <row r="1003" spans="1:24" s="155" customFormat="1" x14ac:dyDescent="0.35">
      <c r="A1003" s="163"/>
      <c r="B1003" s="153"/>
      <c r="C1003" s="153"/>
      <c r="D1003" s="153"/>
      <c r="E1003" s="153"/>
      <c r="F1003" s="153"/>
      <c r="G1003" s="153"/>
      <c r="H1003" s="153"/>
      <c r="I1003" s="153"/>
      <c r="J1003" s="153"/>
      <c r="K1003" s="153"/>
      <c r="N1003" s="153"/>
      <c r="O1003" s="153"/>
      <c r="P1003" s="153"/>
      <c r="Q1003" s="153"/>
      <c r="R1003" s="153"/>
      <c r="S1003" s="156"/>
      <c r="T1003" s="153"/>
      <c r="U1003" s="153"/>
      <c r="V1003" s="153"/>
      <c r="W1003" s="153"/>
      <c r="X1003" s="153"/>
    </row>
    <row r="1004" spans="1:24" s="155" customFormat="1" x14ac:dyDescent="0.35">
      <c r="A1004" s="163"/>
      <c r="B1004" s="153"/>
      <c r="C1004" s="153"/>
      <c r="D1004" s="153"/>
      <c r="E1004" s="153"/>
      <c r="F1004" s="153"/>
      <c r="G1004" s="153"/>
      <c r="H1004" s="153"/>
      <c r="I1004" s="153"/>
      <c r="J1004" s="153"/>
      <c r="K1004" s="153"/>
      <c r="N1004" s="153"/>
      <c r="O1004" s="153"/>
      <c r="P1004" s="153"/>
      <c r="Q1004" s="153"/>
      <c r="R1004" s="153"/>
      <c r="S1004" s="156"/>
      <c r="T1004" s="153"/>
      <c r="U1004" s="153"/>
      <c r="V1004" s="153"/>
      <c r="W1004" s="153"/>
      <c r="X1004" s="153"/>
    </row>
    <row r="1005" spans="1:24" s="155" customFormat="1" x14ac:dyDescent="0.35">
      <c r="A1005" s="163"/>
      <c r="B1005" s="153"/>
      <c r="C1005" s="153"/>
      <c r="D1005" s="153"/>
      <c r="E1005" s="153"/>
      <c r="F1005" s="153"/>
      <c r="G1005" s="153"/>
      <c r="H1005" s="153"/>
      <c r="I1005" s="153"/>
      <c r="J1005" s="153"/>
      <c r="K1005" s="153"/>
      <c r="N1005" s="153"/>
      <c r="O1005" s="153"/>
      <c r="P1005" s="153"/>
      <c r="Q1005" s="153"/>
      <c r="R1005" s="153"/>
      <c r="S1005" s="156"/>
      <c r="T1005" s="153"/>
      <c r="U1005" s="153"/>
      <c r="V1005" s="153"/>
      <c r="W1005" s="153"/>
      <c r="X1005" s="153"/>
    </row>
    <row r="1006" spans="1:24" s="155" customFormat="1" x14ac:dyDescent="0.35">
      <c r="A1006" s="163"/>
      <c r="B1006" s="153"/>
      <c r="C1006" s="153"/>
      <c r="D1006" s="153"/>
      <c r="E1006" s="153"/>
      <c r="F1006" s="153"/>
      <c r="G1006" s="153"/>
      <c r="H1006" s="153"/>
      <c r="I1006" s="153"/>
      <c r="J1006" s="153"/>
      <c r="K1006" s="153"/>
      <c r="N1006" s="153"/>
      <c r="O1006" s="153"/>
      <c r="P1006" s="153"/>
      <c r="Q1006" s="153"/>
      <c r="R1006" s="153"/>
      <c r="S1006" s="156"/>
      <c r="T1006" s="153"/>
      <c r="U1006" s="153"/>
      <c r="V1006" s="153"/>
      <c r="W1006" s="153"/>
      <c r="X1006" s="153"/>
    </row>
    <row r="1007" spans="1:24" s="155" customFormat="1" x14ac:dyDescent="0.35">
      <c r="A1007" s="163"/>
      <c r="B1007" s="153"/>
      <c r="C1007" s="153"/>
      <c r="D1007" s="153"/>
      <c r="E1007" s="153"/>
      <c r="F1007" s="153"/>
      <c r="G1007" s="153"/>
      <c r="H1007" s="153"/>
      <c r="I1007" s="153"/>
      <c r="J1007" s="153"/>
      <c r="K1007" s="153"/>
      <c r="N1007" s="153"/>
      <c r="O1007" s="153"/>
      <c r="P1007" s="153"/>
      <c r="Q1007" s="153"/>
      <c r="R1007" s="153"/>
      <c r="S1007" s="156"/>
      <c r="T1007" s="153"/>
      <c r="U1007" s="153"/>
      <c r="V1007" s="153"/>
      <c r="W1007" s="153"/>
      <c r="X1007" s="153"/>
    </row>
    <row r="1008" spans="1:24" s="155" customFormat="1" x14ac:dyDescent="0.35">
      <c r="A1008" s="163"/>
      <c r="B1008" s="153"/>
      <c r="C1008" s="153"/>
      <c r="D1008" s="153"/>
      <c r="E1008" s="153"/>
      <c r="F1008" s="153"/>
      <c r="G1008" s="153"/>
      <c r="H1008" s="153"/>
      <c r="I1008" s="153"/>
      <c r="J1008" s="153"/>
      <c r="K1008" s="153"/>
      <c r="N1008" s="153"/>
      <c r="O1008" s="153"/>
      <c r="P1008" s="153"/>
      <c r="Q1008" s="153"/>
      <c r="R1008" s="153"/>
      <c r="S1008" s="156"/>
      <c r="T1008" s="153"/>
      <c r="U1008" s="153"/>
      <c r="V1008" s="153"/>
      <c r="W1008" s="153"/>
      <c r="X1008" s="153"/>
    </row>
    <row r="1009" spans="1:24" s="155" customFormat="1" x14ac:dyDescent="0.35">
      <c r="A1009" s="163"/>
      <c r="B1009" s="153"/>
      <c r="C1009" s="153"/>
      <c r="D1009" s="153"/>
      <c r="E1009" s="153"/>
      <c r="F1009" s="153"/>
      <c r="G1009" s="153"/>
      <c r="H1009" s="153"/>
      <c r="I1009" s="153"/>
      <c r="J1009" s="153"/>
      <c r="K1009" s="153"/>
      <c r="N1009" s="153"/>
      <c r="O1009" s="153"/>
      <c r="P1009" s="153"/>
      <c r="Q1009" s="153"/>
      <c r="R1009" s="153"/>
      <c r="S1009" s="156"/>
      <c r="T1009" s="153"/>
      <c r="U1009" s="153"/>
      <c r="V1009" s="153"/>
      <c r="W1009" s="153"/>
      <c r="X1009" s="153"/>
    </row>
    <row r="1010" spans="1:24" s="155" customFormat="1" x14ac:dyDescent="0.35">
      <c r="A1010" s="163"/>
      <c r="B1010" s="153"/>
      <c r="C1010" s="153"/>
      <c r="D1010" s="153"/>
      <c r="E1010" s="153"/>
      <c r="F1010" s="153"/>
      <c r="G1010" s="153"/>
      <c r="H1010" s="153"/>
      <c r="I1010" s="153"/>
      <c r="J1010" s="153"/>
      <c r="K1010" s="153"/>
      <c r="N1010" s="153"/>
      <c r="O1010" s="153"/>
      <c r="P1010" s="153"/>
      <c r="Q1010" s="153"/>
      <c r="R1010" s="153"/>
      <c r="S1010" s="156"/>
      <c r="T1010" s="153"/>
      <c r="U1010" s="153"/>
      <c r="V1010" s="153"/>
      <c r="W1010" s="153"/>
      <c r="X1010" s="153"/>
    </row>
    <row r="1011" spans="1:24" s="155" customFormat="1" x14ac:dyDescent="0.35">
      <c r="A1011" s="163"/>
      <c r="B1011" s="153"/>
      <c r="C1011" s="153"/>
      <c r="D1011" s="153"/>
      <c r="E1011" s="153"/>
      <c r="F1011" s="153"/>
      <c r="G1011" s="153"/>
      <c r="H1011" s="153"/>
      <c r="I1011" s="153"/>
      <c r="J1011" s="153"/>
      <c r="K1011" s="153"/>
      <c r="N1011" s="153"/>
      <c r="O1011" s="153"/>
      <c r="P1011" s="153"/>
      <c r="Q1011" s="153"/>
      <c r="R1011" s="153"/>
      <c r="S1011" s="156"/>
      <c r="T1011" s="153"/>
      <c r="U1011" s="153"/>
      <c r="V1011" s="153"/>
      <c r="W1011" s="153"/>
      <c r="X1011" s="153"/>
    </row>
    <row r="1012" spans="1:24" s="155" customFormat="1" x14ac:dyDescent="0.35">
      <c r="A1012" s="163"/>
      <c r="B1012" s="153"/>
      <c r="C1012" s="153"/>
      <c r="D1012" s="153"/>
      <c r="E1012" s="153"/>
      <c r="F1012" s="153"/>
      <c r="G1012" s="153"/>
      <c r="H1012" s="153"/>
      <c r="I1012" s="153"/>
      <c r="J1012" s="153"/>
      <c r="K1012" s="153"/>
      <c r="N1012" s="153"/>
      <c r="O1012" s="153"/>
      <c r="P1012" s="153"/>
      <c r="Q1012" s="153"/>
      <c r="R1012" s="153"/>
      <c r="S1012" s="156"/>
      <c r="T1012" s="153"/>
      <c r="U1012" s="153"/>
      <c r="V1012" s="153"/>
      <c r="W1012" s="153"/>
      <c r="X1012" s="153"/>
    </row>
    <row r="1013" spans="1:24" s="155" customFormat="1" x14ac:dyDescent="0.35">
      <c r="A1013" s="163"/>
      <c r="B1013" s="153"/>
      <c r="C1013" s="153"/>
      <c r="D1013" s="153"/>
      <c r="E1013" s="153"/>
      <c r="F1013" s="153"/>
      <c r="G1013" s="153"/>
      <c r="H1013" s="153"/>
      <c r="I1013" s="153"/>
      <c r="J1013" s="153"/>
      <c r="K1013" s="153"/>
      <c r="N1013" s="153"/>
      <c r="O1013" s="153"/>
      <c r="P1013" s="153"/>
      <c r="Q1013" s="153"/>
      <c r="R1013" s="153"/>
      <c r="S1013" s="156"/>
      <c r="T1013" s="153"/>
      <c r="U1013" s="153"/>
      <c r="V1013" s="153"/>
      <c r="W1013" s="153"/>
      <c r="X1013" s="153"/>
    </row>
    <row r="1014" spans="1:24" s="155" customFormat="1" x14ac:dyDescent="0.35">
      <c r="A1014" s="163"/>
      <c r="B1014" s="153"/>
      <c r="C1014" s="153"/>
      <c r="D1014" s="153"/>
      <c r="E1014" s="153"/>
      <c r="F1014" s="153"/>
      <c r="G1014" s="153"/>
      <c r="H1014" s="153"/>
      <c r="I1014" s="153"/>
      <c r="J1014" s="153"/>
      <c r="K1014" s="153"/>
      <c r="N1014" s="153"/>
      <c r="O1014" s="153"/>
      <c r="P1014" s="153"/>
      <c r="Q1014" s="153"/>
      <c r="R1014" s="153"/>
      <c r="S1014" s="156"/>
      <c r="T1014" s="153"/>
      <c r="U1014" s="153"/>
      <c r="V1014" s="153"/>
      <c r="W1014" s="153"/>
      <c r="X1014" s="153"/>
    </row>
    <row r="1015" spans="1:24" s="155" customFormat="1" x14ac:dyDescent="0.35">
      <c r="A1015" s="163"/>
      <c r="B1015" s="153"/>
      <c r="C1015" s="153"/>
      <c r="D1015" s="153"/>
      <c r="E1015" s="153"/>
      <c r="F1015" s="153"/>
      <c r="G1015" s="153"/>
      <c r="H1015" s="153"/>
      <c r="I1015" s="153"/>
      <c r="J1015" s="153"/>
      <c r="K1015" s="153"/>
      <c r="N1015" s="153"/>
      <c r="O1015" s="153"/>
      <c r="P1015" s="153"/>
      <c r="Q1015" s="153"/>
      <c r="R1015" s="153"/>
      <c r="S1015" s="156"/>
      <c r="T1015" s="153"/>
      <c r="U1015" s="153"/>
      <c r="V1015" s="153"/>
      <c r="W1015" s="153"/>
      <c r="X1015" s="153"/>
    </row>
    <row r="1016" spans="1:24" s="155" customFormat="1" x14ac:dyDescent="0.35">
      <c r="A1016" s="163"/>
      <c r="B1016" s="153"/>
      <c r="C1016" s="153"/>
      <c r="D1016" s="153"/>
      <c r="E1016" s="153"/>
      <c r="F1016" s="153"/>
      <c r="G1016" s="153"/>
      <c r="H1016" s="153"/>
      <c r="I1016" s="153"/>
      <c r="J1016" s="153"/>
      <c r="K1016" s="153"/>
      <c r="N1016" s="153"/>
      <c r="O1016" s="153"/>
      <c r="P1016" s="153"/>
      <c r="Q1016" s="153"/>
      <c r="R1016" s="153"/>
      <c r="S1016" s="156"/>
      <c r="T1016" s="153"/>
      <c r="U1016" s="153"/>
      <c r="V1016" s="153"/>
      <c r="W1016" s="153"/>
      <c r="X1016" s="153"/>
    </row>
    <row r="1017" spans="1:24" s="155" customFormat="1" x14ac:dyDescent="0.35">
      <c r="A1017" s="163"/>
      <c r="B1017" s="153"/>
      <c r="C1017" s="153"/>
      <c r="D1017" s="153"/>
      <c r="E1017" s="153"/>
      <c r="F1017" s="153"/>
      <c r="G1017" s="153"/>
      <c r="H1017" s="153"/>
      <c r="I1017" s="153"/>
      <c r="J1017" s="153"/>
      <c r="K1017" s="153"/>
      <c r="N1017" s="153"/>
      <c r="O1017" s="153"/>
      <c r="P1017" s="153"/>
      <c r="Q1017" s="153"/>
      <c r="R1017" s="153"/>
      <c r="S1017" s="156"/>
      <c r="T1017" s="153"/>
      <c r="U1017" s="153"/>
      <c r="V1017" s="153"/>
      <c r="W1017" s="153"/>
      <c r="X1017" s="153"/>
    </row>
    <row r="1018" spans="1:24" s="155" customFormat="1" x14ac:dyDescent="0.35">
      <c r="A1018" s="163"/>
      <c r="B1018" s="153"/>
      <c r="C1018" s="153"/>
      <c r="D1018" s="153"/>
      <c r="E1018" s="153"/>
      <c r="F1018" s="153"/>
      <c r="G1018" s="153"/>
      <c r="H1018" s="153"/>
      <c r="I1018" s="153"/>
      <c r="J1018" s="153"/>
      <c r="K1018" s="153"/>
      <c r="N1018" s="153"/>
      <c r="O1018" s="153"/>
      <c r="P1018" s="153"/>
      <c r="Q1018" s="153"/>
      <c r="R1018" s="153"/>
      <c r="S1018" s="156"/>
      <c r="T1018" s="153"/>
      <c r="U1018" s="153"/>
      <c r="V1018" s="153"/>
      <c r="W1018" s="153"/>
      <c r="X1018" s="153"/>
    </row>
    <row r="1019" spans="1:24" s="155" customFormat="1" x14ac:dyDescent="0.35">
      <c r="A1019" s="163"/>
      <c r="B1019" s="153"/>
      <c r="C1019" s="153"/>
      <c r="D1019" s="153"/>
      <c r="E1019" s="153"/>
      <c r="F1019" s="153"/>
      <c r="G1019" s="153"/>
      <c r="H1019" s="153"/>
      <c r="I1019" s="153"/>
      <c r="J1019" s="153"/>
      <c r="K1019" s="153"/>
      <c r="N1019" s="153"/>
      <c r="O1019" s="153"/>
      <c r="P1019" s="153"/>
      <c r="Q1019" s="153"/>
      <c r="R1019" s="153"/>
      <c r="S1019" s="156"/>
      <c r="T1019" s="153"/>
      <c r="U1019" s="153"/>
      <c r="V1019" s="153"/>
      <c r="W1019" s="153"/>
      <c r="X1019" s="153"/>
    </row>
    <row r="1020" spans="1:24" s="155" customFormat="1" x14ac:dyDescent="0.35">
      <c r="A1020" s="163"/>
      <c r="B1020" s="153"/>
      <c r="C1020" s="153"/>
      <c r="D1020" s="153"/>
      <c r="E1020" s="153"/>
      <c r="F1020" s="153"/>
      <c r="G1020" s="153"/>
      <c r="H1020" s="153"/>
      <c r="I1020" s="153"/>
      <c r="J1020" s="153"/>
      <c r="K1020" s="153"/>
      <c r="N1020" s="153"/>
      <c r="O1020" s="153"/>
      <c r="P1020" s="153"/>
      <c r="Q1020" s="153"/>
      <c r="R1020" s="153"/>
      <c r="S1020" s="156"/>
      <c r="T1020" s="153"/>
      <c r="U1020" s="153"/>
      <c r="V1020" s="153"/>
      <c r="W1020" s="153"/>
      <c r="X1020" s="153"/>
    </row>
    <row r="1021" spans="1:24" s="155" customFormat="1" x14ac:dyDescent="0.35">
      <c r="A1021" s="163"/>
      <c r="B1021" s="153"/>
      <c r="C1021" s="153"/>
      <c r="D1021" s="153"/>
      <c r="E1021" s="153"/>
      <c r="F1021" s="153"/>
      <c r="G1021" s="153"/>
      <c r="H1021" s="153"/>
      <c r="I1021" s="153"/>
      <c r="J1021" s="153"/>
      <c r="K1021" s="153"/>
      <c r="N1021" s="153"/>
      <c r="O1021" s="153"/>
      <c r="P1021" s="153"/>
      <c r="Q1021" s="153"/>
      <c r="R1021" s="153"/>
      <c r="S1021" s="156"/>
      <c r="T1021" s="153"/>
      <c r="U1021" s="153"/>
      <c r="V1021" s="153"/>
      <c r="W1021" s="153"/>
      <c r="X1021" s="153"/>
    </row>
  </sheetData>
  <sheetProtection algorithmName="SHA-512" hashValue="SoLKPyGOYYi3pyegw+Md/xOHkEzeIDalWUOgnUGZfTTDXhBI/gWKRJS0ZBQo4KNW2lyesPUFVd8j9JMEcqDdCQ==" saltValue="pTl/i99I4MLm/SMoLnxD3A==" spinCount="100000" sheet="1" formatCells="0" formatColumns="0" formatRows="0" insertColumns="0" insertRows="0" insertHyperlinks="0"/>
  <mergeCells count="3">
    <mergeCell ref="A1:B1"/>
    <mergeCell ref="A2:B2"/>
    <mergeCell ref="D5:J7"/>
  </mergeCells>
  <conditionalFormatting sqref="A1:A2 A13:C13 A193:C1048576 A6:B12">
    <cfRule type="beginsWith" dxfId="293" priority="14" operator="beginsWith" text="COMPLETE">
      <formula>LEFT(A1,LEN("COMPLETE"))="COMPLETE"</formula>
    </cfRule>
    <cfRule type="containsText" dxfId="292" priority="15" operator="containsText" text="INCOMPLETE">
      <formula>NOT(ISERROR(SEARCH("INCOMPLETE",A1)))</formula>
    </cfRule>
  </conditionalFormatting>
  <conditionalFormatting sqref="C3:C12">
    <cfRule type="beginsWith" dxfId="291" priority="12" operator="beginsWith" text="COMPLETE">
      <formula>LEFT(C3,LEN("COMPLETE"))="COMPLETE"</formula>
    </cfRule>
    <cfRule type="containsText" dxfId="290" priority="13" operator="containsText" text="INCOMPLETE">
      <formula>NOT(ISERROR(SEARCH("INCOMPLETE",C3)))</formula>
    </cfRule>
  </conditionalFormatting>
  <conditionalFormatting sqref="C3">
    <cfRule type="containsText" dxfId="289" priority="11" operator="containsText" text="SHEET COMPLETE">
      <formula>NOT(ISERROR(SEARCH("SHEET COMPLETE",C3)))</formula>
    </cfRule>
  </conditionalFormatting>
  <conditionalFormatting sqref="K6">
    <cfRule type="beginsWith" dxfId="288" priority="9" operator="beginsWith" text="COMPLETE">
      <formula>LEFT(K6,LEN("COMPLETE"))="COMPLETE"</formula>
    </cfRule>
    <cfRule type="containsText" dxfId="287" priority="10" operator="containsText" text="INCOMPLETE">
      <formula>NOT(ISERROR(SEARCH("INCOMPLETE",K6)))</formula>
    </cfRule>
  </conditionalFormatting>
  <conditionalFormatting sqref="L16:L192 F16:F192 B16:B192">
    <cfRule type="expression" dxfId="286" priority="7">
      <formula>MOD(ROW(),2)&lt;&gt;0</formula>
    </cfRule>
    <cfRule type="expression" dxfId="285" priority="8">
      <formula>MOD(ROW(),2)=0</formula>
    </cfRule>
  </conditionalFormatting>
  <conditionalFormatting sqref="A1:XFD2 B3:XFD3 A4:XFD4 A12:XFD1048576 A9:C11 F9:XFD11 A8:XFD8 A5:C7 K5:XFD7">
    <cfRule type="expression" dxfId="284" priority="5">
      <formula>AND(_xlfn.ISFORMULA(A1),MOD(ROW(),2)=0)</formula>
    </cfRule>
    <cfRule type="expression" dxfId="283" priority="6">
      <formula>_xlfn.ISFORMULA(INDIRECT("rc",FALSE))</formula>
    </cfRule>
  </conditionalFormatting>
  <conditionalFormatting sqref="D9 D10:E11">
    <cfRule type="expression" dxfId="282" priority="3">
      <formula>AND(_xlfn.ISFORMULA(D9),MOD(ROW(),2)=0)</formula>
    </cfRule>
    <cfRule type="expression" dxfId="281" priority="4">
      <formula>_xlfn.ISFORMULA(INDIRECT("rc",FALSE))</formula>
    </cfRule>
  </conditionalFormatting>
  <conditionalFormatting sqref="D5:J7">
    <cfRule type="expression" dxfId="280" priority="1">
      <formula>AND(_xlfn.ISFORMULA(D5),MOD(ROW(),2)=0)</formula>
    </cfRule>
    <cfRule type="expression" dxfId="279" priority="2">
      <formula>_xlfn.ISFORMULA(INDIRECT("rc",FALSE))</formula>
    </cfRule>
  </conditionalFormatting>
  <dataValidations count="6">
    <dataValidation type="list" allowBlank="1" showInputMessage="1" showErrorMessage="1" sqref="B7" xr:uid="{E8407777-AF7E-4D28-9CFA-30D21D25EDCB}">
      <formula1>"Select choice here,Design Team Project, E-IDEAS Project, Clubs+Chapters Project, Other Projects"</formula1>
    </dataValidation>
    <dataValidation type="list" allowBlank="1" showInputMessage="1" showErrorMessage="1" sqref="L16:L192" xr:uid="{D6A2AFAF-8ECC-459E-90FD-25B2C7BE6D86}">
      <formula1>"Yes,No"</formula1>
    </dataValidation>
    <dataValidation type="list" allowBlank="1" showInputMessage="1" showErrorMessage="1" sqref="B3" xr:uid="{CED4B584-882E-4A00-8090-814BAD26B0AA}">
      <formula1>"Select choice here, Yes"</formula1>
    </dataValidation>
    <dataValidation type="list" allowBlank="1" showErrorMessage="1" sqref="B16:B192" xr:uid="{12930DF9-A2EB-4BC1-B685-02E3BEE57DA1}">
      <formula1>"Prototype, Competition,Administrative (Project-specific)"</formula1>
    </dataValidation>
    <dataValidation type="list" allowBlank="1" showInputMessage="1" showErrorMessage="1" sqref="S15:S192" xr:uid="{C2EFE4E5-E8F9-4DD6-8954-1B06E6AB4B44}">
      <formula1>#REF!</formula1>
    </dataValidation>
    <dataValidation type="list" allowBlank="1" showInputMessage="1" showErrorMessage="1" sqref="B8" xr:uid="{A07A27C0-7165-4B06-83BD-9E9B2F951308}">
      <formula1>"Select choice here, Yes, No"</formula1>
    </dataValidation>
  </dataValidations>
  <pageMargins left="0.7" right="0.7" top="0.75" bottom="0.75" header="0.3" footer="0.3"/>
  <pageSetup orientation="portrait" horizontalDpi="300" verticalDpi="300" r:id="rId1"/>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D1372C64-CFD0-4865-BA77-55720FBC42F0}">
          <x14:formula1>
            <xm:f>'C:\Users\raiaank\Downloads\[TEAMNAME-Funding-Application-PAF-2022-2023-Term-2 (3).xlsx]dataval'!#REF!</xm:f>
          </x14:formula1>
          <xm:sqref>O193:O854</xm:sqref>
        </x14:dataValidation>
        <x14:dataValidation type="list" allowBlank="1" showErrorMessage="1" xr:uid="{3B4CB8CF-2AF6-4A3A-B0EE-A0DE083CD5F2}">
          <x14:formula1>
            <xm:f>'Group Information'!$A$19:$A$25</xm:f>
          </x14:formula1>
          <xm:sqref>F16:F192</xm:sqref>
        </x14:dataValidation>
        <x14:dataValidation type="list" allowBlank="1" showErrorMessage="1" xr:uid="{7067E13B-4945-4A6F-ABA1-29830155A806}">
          <x14:formula1>
            <xm:f>'C:\Users\raiaank\Downloads\[TEAMNAME-Funding-Application-PAF-2022-2023-Term-2 (3).xlsx]dataval'!#REF!</xm:f>
          </x14:formula1>
          <xm:sqref>U193:U752 U14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7 m j M V o U q Y V m m A A A A + Q A A A B I A H A B D b 2 5 m a W c v U G F j a 2 F n Z S 5 4 b W w g o h g A K K A U A A A A A A A A A A A A A A A A A A A A A A A A A A A A h c 8 x D o I w G A X g q 5 D u t K U a I + S n D K 6 S m B C N a 1 M q N E I x t F j u 5 u C R v I I k i r o 5 v p d v e O 9 x u 0 M 2 t k 1 w V b 3 V n U l R h C k K l J F d q U 2 V o s G d w j X K O O y E P I t K B R M 2 N h l t m a L a u U t C i P c e + w X u + o o w S i N y z L e F r F U r 0 A f r / z j U x j p h p E I c D q 8 x n O F 4 i V e M x Z h O F s j c Q 6 7 N 1 7 B p M q Z A f k r Y D I 0 b e s W V C f c F k D k C e d / g T 1 B L A w Q U A A I A C A D u a M x 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7 m j M V i i K R 7 g O A A A A E Q A A A B M A H A B G b 3 J t d W x h c y 9 T Z W N 0 a W 9 u M S 5 t I K I Y A C i g F A A A A A A A A A A A A A A A A A A A A A A A A A A A A C t O T S 7 J z M 9 T C I b Q h t Y A U E s B A i 0 A F A A C A A g A 7 m j M V o U q Y V m m A A A A + Q A A A B I A A A A A A A A A A A A A A A A A A A A A A E N v b m Z p Z y 9 Q Y W N r Y W d l L n h t b F B L A Q I t A B Q A A g A I A O 5 o z F Y P y u m r p A A A A O k A A A A T A A A A A A A A A A A A A A A A A P I A A A B b Q 2 9 u d G V u d F 9 U e X B l c 1 0 u e G 1 s U E s B A i 0 A F A A C A A g A 7 m j M V i 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J u r D w m e O B 1 A m R u N d b 5 Z k T I A A A A A A g A A A A A A A 2 Y A A M A A A A A Q A A A A U b G S m t i / P 4 Y 3 E p l K L 9 j Q a w A A A A A E g A A A o A A A A B A A A A A r M n q R 1 U Y D x 8 p 7 1 g 6 q d d c l U A A A A E d J C a 7 t 2 Y x d p 5 t 3 h V p L J 8 W c u p Q g P Y 5 C B M Z U 3 S / 1 h r W P f k x 6 v a s 7 S 2 4 f Q V K n 1 I Y t N l U 8 G E 9 Y h 3 s P O r w 1 Y R b 8 F l d x M T s k 4 l d Q w I O a X B K s B Q H K F A A A A G I f E r t n / 0 r J M a Q T f C d Q 4 F 9 a k A y Q < / D a t a M a s h u p > 
</file>

<file path=customXml/itemProps1.xml><?xml version="1.0" encoding="utf-8"?>
<ds:datastoreItem xmlns:ds="http://schemas.openxmlformats.org/officeDocument/2006/customXml" ds:itemID="{126742CD-D0AA-4BA9-B42E-E5CB55C465B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Group Information</vt:lpstr>
      <vt:lpstr>Team Roster</vt:lpstr>
      <vt:lpstr>Previous Year Budget</vt:lpstr>
      <vt:lpstr>Non-PAF Income &amp; Dept. Funding</vt:lpstr>
      <vt:lpstr>Project 1</vt:lpstr>
      <vt:lpstr>Project 2</vt:lpstr>
      <vt:lpstr>Project 3</vt:lpstr>
      <vt:lpstr>Project 4</vt:lpstr>
      <vt:lpstr>Project 5</vt:lpstr>
      <vt:lpstr>PD1</vt:lpstr>
      <vt:lpstr>PD2</vt:lpstr>
      <vt:lpstr>PD3</vt:lpstr>
      <vt:lpstr>PD4</vt:lpstr>
      <vt:lpstr>PD5</vt:lpstr>
      <vt:lpstr>Other Expenses</vt:lpstr>
      <vt:lpstr>Total Summary</vt:lpstr>
      <vt:lpstr>dataval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Jeanie Malone</dc:creator>
  <cp:keywords/>
  <dc:description/>
  <cp:lastModifiedBy>Sugiamto, Michael</cp:lastModifiedBy>
  <cp:revision/>
  <dcterms:created xsi:type="dcterms:W3CDTF">2019-05-22T05:23:49Z</dcterms:created>
  <dcterms:modified xsi:type="dcterms:W3CDTF">2023-12-14T22:45:00Z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0x01010015C9A5913FDCC143853DD27266BE1DF5</vt:lpwstr>
  </property>
  <property fmtid="{D5CDD505-2E9C-101B-9397-08002B2CF9AE}" pid="3" name="MediaServiceImageTags">
    <vt:lpwstr/>
  </property>
</Properties>
</file>