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AF-EUS\PAF 2019-2020\PAF RULES\"/>
    </mc:Choice>
  </mc:AlternateContent>
  <xr:revisionPtr revIDLastSave="0" documentId="13_ncr:1_{9A3C5B05-69BA-4055-945A-6F2007802FED}" xr6:coauthVersionLast="36" xr6:coauthVersionMax="36" xr10:uidLastSave="{00000000-0000-0000-0000-000000000000}"/>
  <workbookProtection workbookAlgorithmName="SHA-512" workbookHashValue="47NUMOTpz8oxPRmFycR38ZWkuxYETk45FJ26K1tAS5iZ5HRddpkCDhSpBwZfnq8AzhXd8DtH54CstJdjuMDfMQ==" workbookSaltValue="yKiJFM+fqO5kfJu1uabBcQ==" workbookSpinCount="100000" lockStructure="1"/>
  <bookViews>
    <workbookView xWindow="0" yWindow="0" windowWidth="28800" windowHeight="12300" xr2:uid="{00000000-000D-0000-FFFF-FFFF00000000}"/>
  </bookViews>
  <sheets>
    <sheet name="TRAVEL &amp; CONFERENCES" sheetId="6" r:id="rId1"/>
    <sheet name="dataval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6" l="1"/>
  <c r="B16" i="6" s="1"/>
  <c r="K43" i="6" l="1"/>
  <c r="K44" i="6"/>
  <c r="K45" i="6"/>
  <c r="K46" i="6"/>
  <c r="K47" i="6"/>
  <c r="K48" i="6"/>
  <c r="K40" i="6"/>
  <c r="K41" i="6"/>
  <c r="K29" i="6"/>
  <c r="K30" i="6"/>
  <c r="K31" i="6"/>
  <c r="K32" i="6"/>
  <c r="K33" i="6"/>
  <c r="K34" i="6"/>
  <c r="K35" i="6"/>
  <c r="K17" i="6"/>
  <c r="K18" i="6"/>
  <c r="K19" i="6"/>
  <c r="K20" i="6"/>
  <c r="K21" i="6"/>
  <c r="K22" i="6"/>
  <c r="K23" i="6"/>
  <c r="K5" i="6"/>
  <c r="K6" i="6"/>
  <c r="K7" i="6"/>
  <c r="K8" i="6"/>
  <c r="K9" i="6"/>
  <c r="K10" i="6"/>
  <c r="K11" i="6"/>
  <c r="F51" i="6"/>
  <c r="K42" i="6" l="1"/>
  <c r="K49" i="6" s="1"/>
  <c r="K28" i="6"/>
  <c r="K36" i="6" s="1"/>
  <c r="K16" i="6"/>
  <c r="K24" i="6" s="1"/>
  <c r="T4" i="6"/>
  <c r="U4" i="6" s="1"/>
  <c r="T5" i="6"/>
  <c r="U5" i="6" s="1"/>
  <c r="T6" i="6"/>
  <c r="U6" i="6" s="1"/>
  <c r="T7" i="6"/>
  <c r="U7" i="6" s="1"/>
  <c r="T8" i="6"/>
  <c r="U8" i="6" s="1"/>
  <c r="T9" i="6"/>
  <c r="U9" i="6" s="1"/>
  <c r="T10" i="6"/>
  <c r="U10" i="6" s="1"/>
  <c r="T11" i="6"/>
  <c r="U11" i="6" s="1"/>
  <c r="T12" i="6"/>
  <c r="U12" i="6" s="1"/>
  <c r="T13" i="6"/>
  <c r="U13" i="6" s="1"/>
  <c r="T14" i="6"/>
  <c r="U14" i="6" s="1"/>
  <c r="T15" i="6"/>
  <c r="U15" i="6" s="1"/>
  <c r="T16" i="6"/>
  <c r="U16" i="6" s="1"/>
  <c r="T17" i="6"/>
  <c r="U17" i="6" s="1"/>
  <c r="T18" i="6"/>
  <c r="U18" i="6" s="1"/>
  <c r="T19" i="6"/>
  <c r="U19" i="6" s="1"/>
  <c r="T20" i="6"/>
  <c r="U20" i="6" s="1"/>
  <c r="T21" i="6"/>
  <c r="U21" i="6" s="1"/>
  <c r="T22" i="6"/>
  <c r="U22" i="6" s="1"/>
  <c r="T23" i="6"/>
  <c r="U23" i="6" s="1"/>
  <c r="T24" i="6"/>
  <c r="U24" i="6" s="1"/>
  <c r="T25" i="6"/>
  <c r="U25" i="6" s="1"/>
  <c r="T26" i="6"/>
  <c r="U26" i="6" s="1"/>
  <c r="T27" i="6"/>
  <c r="U27" i="6" s="1"/>
  <c r="T28" i="6"/>
  <c r="U28" i="6" s="1"/>
  <c r="T29" i="6"/>
  <c r="U29" i="6" s="1"/>
  <c r="T30" i="6"/>
  <c r="U30" i="6" s="1"/>
  <c r="T31" i="6"/>
  <c r="U31" i="6" s="1"/>
  <c r="T32" i="6"/>
  <c r="U32" i="6" s="1"/>
  <c r="T33" i="6"/>
  <c r="U33" i="6" s="1"/>
  <c r="T34" i="6"/>
  <c r="U34" i="6" s="1"/>
  <c r="T35" i="6"/>
  <c r="U35" i="6" s="1"/>
  <c r="T36" i="6"/>
  <c r="U36" i="6" s="1"/>
  <c r="T37" i="6"/>
  <c r="U37" i="6" s="1"/>
  <c r="T38" i="6"/>
  <c r="U38" i="6" s="1"/>
  <c r="T39" i="6"/>
  <c r="U39" i="6" s="1"/>
  <c r="T40" i="6"/>
  <c r="U40" i="6" s="1"/>
  <c r="T41" i="6"/>
  <c r="U41" i="6" s="1"/>
  <c r="T42" i="6"/>
  <c r="U42" i="6" s="1"/>
  <c r="T43" i="6"/>
  <c r="U43" i="6" s="1"/>
  <c r="T44" i="6"/>
  <c r="U44" i="6" s="1"/>
  <c r="T45" i="6"/>
  <c r="U45" i="6" s="1"/>
  <c r="T46" i="6"/>
  <c r="U46" i="6" s="1"/>
  <c r="T47" i="6"/>
  <c r="U47" i="6" s="1"/>
  <c r="T48" i="6"/>
  <c r="U48" i="6" s="1"/>
  <c r="T49" i="6"/>
  <c r="U49" i="6" s="1"/>
  <c r="T50" i="6"/>
  <c r="U50" i="6" s="1"/>
  <c r="T51" i="6"/>
  <c r="U51" i="6" s="1"/>
  <c r="T52" i="6"/>
  <c r="U52" i="6" s="1"/>
  <c r="T53" i="6"/>
  <c r="U53" i="6" s="1"/>
  <c r="T54" i="6"/>
  <c r="U54" i="6" s="1"/>
  <c r="T55" i="6"/>
  <c r="U55" i="6" s="1"/>
  <c r="T56" i="6"/>
  <c r="U56" i="6" s="1"/>
  <c r="T57" i="6"/>
  <c r="U57" i="6" s="1"/>
  <c r="T58" i="6"/>
  <c r="U58" i="6" s="1"/>
  <c r="T59" i="6"/>
  <c r="U59" i="6" s="1"/>
  <c r="T60" i="6"/>
  <c r="U60" i="6" s="1"/>
  <c r="T61" i="6"/>
  <c r="U61" i="6" s="1"/>
  <c r="T62" i="6"/>
  <c r="U62" i="6" s="1"/>
  <c r="T63" i="6"/>
  <c r="U63" i="6" s="1"/>
  <c r="T64" i="6"/>
  <c r="U64" i="6" s="1"/>
  <c r="T65" i="6"/>
  <c r="U65" i="6" s="1"/>
  <c r="T66" i="6"/>
  <c r="U66" i="6" s="1"/>
  <c r="T67" i="6"/>
  <c r="U67" i="6" s="1"/>
  <c r="T68" i="6"/>
  <c r="U68" i="6" s="1"/>
  <c r="T69" i="6"/>
  <c r="U69" i="6" s="1"/>
  <c r="T70" i="6"/>
  <c r="U70" i="6" s="1"/>
  <c r="T71" i="6"/>
  <c r="U71" i="6" s="1"/>
  <c r="T72" i="6"/>
  <c r="U72" i="6" s="1"/>
  <c r="T73" i="6"/>
  <c r="U73" i="6" s="1"/>
  <c r="T74" i="6"/>
  <c r="U74" i="6" s="1"/>
  <c r="T75" i="6"/>
  <c r="U75" i="6" s="1"/>
  <c r="T76" i="6"/>
  <c r="U76" i="6" s="1"/>
  <c r="T77" i="6"/>
  <c r="U77" i="6" s="1"/>
  <c r="T78" i="6"/>
  <c r="U78" i="6" s="1"/>
  <c r="T79" i="6"/>
  <c r="U79" i="6" s="1"/>
  <c r="T80" i="6"/>
  <c r="U80" i="6" s="1"/>
  <c r="T81" i="6"/>
  <c r="U81" i="6" s="1"/>
  <c r="T82" i="6"/>
  <c r="U82" i="6" s="1"/>
  <c r="T83" i="6"/>
  <c r="U83" i="6" s="1"/>
  <c r="T84" i="6"/>
  <c r="U84" i="6" s="1"/>
  <c r="T85" i="6"/>
  <c r="U85" i="6" s="1"/>
  <c r="T86" i="6"/>
  <c r="U86" i="6" s="1"/>
  <c r="T87" i="6"/>
  <c r="U87" i="6" s="1"/>
  <c r="T88" i="6"/>
  <c r="U88" i="6" s="1"/>
  <c r="T89" i="6"/>
  <c r="U89" i="6" s="1"/>
  <c r="T90" i="6"/>
  <c r="U90" i="6" s="1"/>
  <c r="T91" i="6"/>
  <c r="U91" i="6" s="1"/>
  <c r="T92" i="6"/>
  <c r="U92" i="6" s="1"/>
  <c r="T93" i="6"/>
  <c r="U93" i="6" s="1"/>
  <c r="T94" i="6"/>
  <c r="U94" i="6" s="1"/>
  <c r="T95" i="6"/>
  <c r="U95" i="6" s="1"/>
  <c r="T96" i="6"/>
  <c r="U96" i="6" s="1"/>
  <c r="T97" i="6"/>
  <c r="U97" i="6" s="1"/>
  <c r="T98" i="6"/>
  <c r="U98" i="6" s="1"/>
  <c r="T99" i="6"/>
  <c r="U99" i="6" s="1"/>
  <c r="T100" i="6"/>
  <c r="U100" i="6" s="1"/>
  <c r="T101" i="6"/>
  <c r="U101" i="6" s="1"/>
  <c r="T102" i="6"/>
  <c r="U102" i="6" s="1"/>
  <c r="T103" i="6"/>
  <c r="U103" i="6" s="1"/>
  <c r="T104" i="6"/>
  <c r="U104" i="6" s="1"/>
  <c r="T105" i="6"/>
  <c r="U105" i="6" s="1"/>
  <c r="T106" i="6"/>
  <c r="U106" i="6" s="1"/>
  <c r="T107" i="6"/>
  <c r="U107" i="6" s="1"/>
  <c r="T108" i="6"/>
  <c r="U108" i="6" s="1"/>
  <c r="T109" i="6"/>
  <c r="U109" i="6" s="1"/>
  <c r="T110" i="6"/>
  <c r="U110" i="6" s="1"/>
  <c r="T111" i="6"/>
  <c r="U111" i="6" s="1"/>
  <c r="T112" i="6"/>
  <c r="U112" i="6" s="1"/>
  <c r="T113" i="6"/>
  <c r="U113" i="6" s="1"/>
  <c r="T114" i="6"/>
  <c r="U114" i="6" s="1"/>
  <c r="T115" i="6"/>
  <c r="U115" i="6" s="1"/>
  <c r="T116" i="6"/>
  <c r="U116" i="6" s="1"/>
  <c r="T117" i="6"/>
  <c r="U117" i="6" s="1"/>
  <c r="T118" i="6"/>
  <c r="U118" i="6" s="1"/>
  <c r="T119" i="6"/>
  <c r="U119" i="6" s="1"/>
  <c r="T120" i="6"/>
  <c r="U120" i="6" s="1"/>
  <c r="T121" i="6"/>
  <c r="U121" i="6" s="1"/>
  <c r="T122" i="6"/>
  <c r="U122" i="6" s="1"/>
  <c r="T123" i="6"/>
  <c r="U123" i="6" s="1"/>
  <c r="T124" i="6"/>
  <c r="U124" i="6" s="1"/>
  <c r="T125" i="6"/>
  <c r="U125" i="6" s="1"/>
  <c r="T126" i="6"/>
  <c r="U126" i="6" s="1"/>
  <c r="T127" i="6"/>
  <c r="U127" i="6" s="1"/>
  <c r="T128" i="6"/>
  <c r="U128" i="6" s="1"/>
  <c r="T129" i="6"/>
  <c r="U129" i="6" s="1"/>
  <c r="T130" i="6"/>
  <c r="U130" i="6" s="1"/>
  <c r="T131" i="6"/>
  <c r="U131" i="6" s="1"/>
  <c r="T132" i="6"/>
  <c r="U132" i="6" s="1"/>
  <c r="T133" i="6"/>
  <c r="U133" i="6" s="1"/>
  <c r="T134" i="6"/>
  <c r="U134" i="6" s="1"/>
  <c r="T135" i="6"/>
  <c r="U135" i="6" s="1"/>
  <c r="T136" i="6"/>
  <c r="U136" i="6" s="1"/>
  <c r="T137" i="6"/>
  <c r="U137" i="6" s="1"/>
  <c r="T138" i="6"/>
  <c r="U138" i="6" s="1"/>
  <c r="T139" i="6"/>
  <c r="U139" i="6" s="1"/>
  <c r="T140" i="6"/>
  <c r="U140" i="6" s="1"/>
  <c r="T141" i="6"/>
  <c r="U141" i="6" s="1"/>
  <c r="T142" i="6"/>
  <c r="U142" i="6" s="1"/>
  <c r="T143" i="6"/>
  <c r="U143" i="6" s="1"/>
  <c r="T144" i="6"/>
  <c r="U144" i="6" s="1"/>
  <c r="T145" i="6"/>
  <c r="U145" i="6" s="1"/>
  <c r="T146" i="6"/>
  <c r="U146" i="6" s="1"/>
  <c r="T147" i="6"/>
  <c r="U147" i="6" s="1"/>
  <c r="T148" i="6"/>
  <c r="U148" i="6" s="1"/>
  <c r="T149" i="6"/>
  <c r="U149" i="6" s="1"/>
  <c r="T150" i="6"/>
  <c r="U150" i="6" s="1"/>
  <c r="T3" i="6"/>
  <c r="U3" i="6" s="1"/>
  <c r="K4" i="6" s="1"/>
  <c r="K12" i="6" s="1"/>
  <c r="K51" i="6" l="1"/>
  <c r="AF3" i="6"/>
  <c r="AF150" i="6" l="1"/>
  <c r="AF149" i="6"/>
  <c r="AF148" i="6"/>
  <c r="AF147" i="6"/>
  <c r="AF146" i="6"/>
  <c r="AF145" i="6"/>
  <c r="AF144" i="6"/>
  <c r="AF143" i="6"/>
  <c r="AF142" i="6"/>
  <c r="AF141" i="6"/>
  <c r="AF140" i="6"/>
  <c r="AF139" i="6"/>
  <c r="AF138" i="6"/>
  <c r="AF137" i="6"/>
  <c r="AF136" i="6"/>
  <c r="AF135" i="6"/>
  <c r="AF134" i="6"/>
  <c r="AF133" i="6"/>
  <c r="AF132" i="6"/>
  <c r="AF131" i="6"/>
  <c r="AF130" i="6"/>
  <c r="AF129" i="6"/>
  <c r="AF128" i="6"/>
  <c r="AF127" i="6"/>
  <c r="AF126" i="6"/>
  <c r="AF125" i="6"/>
  <c r="AF124" i="6"/>
  <c r="AF123" i="6"/>
  <c r="AF122" i="6"/>
  <c r="AF121" i="6"/>
  <c r="AF120" i="6"/>
  <c r="AF119" i="6"/>
  <c r="AF118" i="6"/>
  <c r="AF117" i="6"/>
  <c r="AF116" i="6"/>
  <c r="AF115" i="6"/>
  <c r="AF114" i="6"/>
  <c r="AF113" i="6"/>
  <c r="AF112" i="6"/>
  <c r="AF111" i="6"/>
  <c r="AF110" i="6"/>
  <c r="AF109" i="6"/>
  <c r="AF108" i="6"/>
  <c r="AF107" i="6"/>
  <c r="AF106" i="6"/>
  <c r="AF105" i="6"/>
  <c r="AF104" i="6"/>
  <c r="AF103" i="6"/>
  <c r="AF102" i="6"/>
  <c r="AF101" i="6"/>
  <c r="AF100" i="6"/>
  <c r="AF99" i="6"/>
  <c r="AF98" i="6"/>
  <c r="AF97" i="6"/>
  <c r="AF96" i="6"/>
  <c r="AF95" i="6"/>
  <c r="AF94" i="6"/>
  <c r="AF93" i="6"/>
  <c r="AF92" i="6"/>
  <c r="AF91" i="6"/>
  <c r="AF90" i="6"/>
  <c r="AF89" i="6"/>
  <c r="AF88" i="6"/>
  <c r="AF87" i="6"/>
  <c r="AF86" i="6"/>
  <c r="AF85" i="6"/>
  <c r="AF84" i="6"/>
  <c r="AF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F5" i="6"/>
  <c r="AF4" i="6"/>
  <c r="C3" i="6" l="1"/>
  <c r="A13" i="6" l="1"/>
  <c r="C13" i="6"/>
  <c r="B13" i="6"/>
  <c r="B7" i="6" l="1"/>
  <c r="F53" i="6"/>
  <c r="C10" i="6" l="1"/>
</calcChain>
</file>

<file path=xl/sharedStrings.xml><?xml version="1.0" encoding="utf-8"?>
<sst xmlns="http://schemas.openxmlformats.org/spreadsheetml/2006/main" count="159" uniqueCount="131">
  <si>
    <t>PAF Category</t>
  </si>
  <si>
    <t>Projects: Design Project</t>
  </si>
  <si>
    <t>Projects: Other</t>
  </si>
  <si>
    <t>Projects: PD Opportunities</t>
  </si>
  <si>
    <t>PAF CATEGORIES</t>
  </si>
  <si>
    <t>Application Title</t>
  </si>
  <si>
    <t>Number of Beneficiaries</t>
  </si>
  <si>
    <t>Total Budget</t>
  </si>
  <si>
    <t xml:space="preserve">Eligible funds </t>
  </si>
  <si>
    <t>ITEM</t>
  </si>
  <si>
    <t>AMOUNT</t>
  </si>
  <si>
    <t>STATUS</t>
  </si>
  <si>
    <t>NOTES</t>
  </si>
  <si>
    <t>SOURCE</t>
  </si>
  <si>
    <t>INCOME</t>
  </si>
  <si>
    <t>PAF APPLICATION BUDGET 2019-2020</t>
  </si>
  <si>
    <t>EXPENSES</t>
  </si>
  <si>
    <t>TOTAL</t>
  </si>
  <si>
    <t>Flights</t>
  </si>
  <si>
    <t>Taxis</t>
  </si>
  <si>
    <t>Received</t>
  </si>
  <si>
    <t>Applied for</t>
  </si>
  <si>
    <t>To be applied for</t>
  </si>
  <si>
    <t>PAF Requested</t>
  </si>
  <si>
    <t>Purchased</t>
  </si>
  <si>
    <t>Quoted</t>
  </si>
  <si>
    <t>Not purchased</t>
  </si>
  <si>
    <t>DETAILED EXPENSES</t>
  </si>
  <si>
    <t>SOURCE (LINK)</t>
  </si>
  <si>
    <t>NAME</t>
  </si>
  <si>
    <t>STUDENT #</t>
  </si>
  <si>
    <t>DEGREE</t>
  </si>
  <si>
    <t>Jane Doe</t>
  </si>
  <si>
    <t>PROGRAM</t>
  </si>
  <si>
    <t>FIRST YEAR</t>
  </si>
  <si>
    <t>CHBE</t>
  </si>
  <si>
    <t>CIVL</t>
  </si>
  <si>
    <t>ELEC</t>
  </si>
  <si>
    <t>ENVE</t>
  </si>
  <si>
    <t>SBME</t>
  </si>
  <si>
    <t>CPEN</t>
  </si>
  <si>
    <t>ENPH</t>
  </si>
  <si>
    <t>MECH</t>
  </si>
  <si>
    <t>MINE</t>
  </si>
  <si>
    <t>MTRL</t>
  </si>
  <si>
    <t>IGEN</t>
  </si>
  <si>
    <t>GEOE</t>
  </si>
  <si>
    <t>MANU</t>
  </si>
  <si>
    <t>FACULTY</t>
  </si>
  <si>
    <t>Masters</t>
  </si>
  <si>
    <t>PhD</t>
  </si>
  <si>
    <t>Undergrad</t>
  </si>
  <si>
    <t>APSC</t>
  </si>
  <si>
    <t>SALA</t>
  </si>
  <si>
    <t>ARTS</t>
  </si>
  <si>
    <t>COMM</t>
  </si>
  <si>
    <t>SCARP</t>
  </si>
  <si>
    <t>DENT</t>
  </si>
  <si>
    <t>EDUC</t>
  </si>
  <si>
    <t>FRST</t>
  </si>
  <si>
    <t>KIN</t>
  </si>
  <si>
    <t>LFS</t>
  </si>
  <si>
    <t>LAW</t>
  </si>
  <si>
    <t>MUSC</t>
  </si>
  <si>
    <t>NURS</t>
  </si>
  <si>
    <t>SPPH</t>
  </si>
  <si>
    <t>PHRM</t>
  </si>
  <si>
    <t>SCIE</t>
  </si>
  <si>
    <t>LAIS</t>
  </si>
  <si>
    <t>JRNL</t>
  </si>
  <si>
    <t>MEDI</t>
  </si>
  <si>
    <t xml:space="preserve">NET </t>
  </si>
  <si>
    <t>PAF requires a balanced budget.</t>
  </si>
  <si>
    <t>TOTAL INCOME</t>
  </si>
  <si>
    <t>TOTAL EXPENSES</t>
  </si>
  <si>
    <t>SUBCATEGORY</t>
  </si>
  <si>
    <t>OTHER</t>
  </si>
  <si>
    <t>OTHER SUBTOTAL</t>
  </si>
  <si>
    <t>QUANTITY</t>
  </si>
  <si>
    <t xml:space="preserve">Requested funds </t>
  </si>
  <si>
    <t>Representative</t>
  </si>
  <si>
    <t>Non-Representative</t>
  </si>
  <si>
    <t>Year Trip</t>
  </si>
  <si>
    <t>Region</t>
  </si>
  <si>
    <t>ACCOMODATIONS</t>
  </si>
  <si>
    <t>CONFERENCE/TOUR FEES</t>
  </si>
  <si>
    <t>FEE SUBTOTAL</t>
  </si>
  <si>
    <t>TRAVEL</t>
  </si>
  <si>
    <t>TRAVEL SUBTOTAL</t>
  </si>
  <si>
    <t>BC and WA</t>
  </si>
  <si>
    <t>Western Area</t>
  </si>
  <si>
    <t>North America</t>
  </si>
  <si>
    <t>International</t>
  </si>
  <si>
    <t>Conference Fees</t>
  </si>
  <si>
    <t>Eligible Accomodation</t>
  </si>
  <si>
    <t>Eligible Conference Fees</t>
  </si>
  <si>
    <t>Eligible Travel</t>
  </si>
  <si>
    <t>rep</t>
  </si>
  <si>
    <t>nonrep/year</t>
  </si>
  <si>
    <t>Category Cap</t>
  </si>
  <si>
    <t>Mariott Toronto</t>
  </si>
  <si>
    <t>2 nights, 2 bedrooms</t>
  </si>
  <si>
    <t>TRAVEL ROSTER</t>
  </si>
  <si>
    <t>Personal Funding</t>
  </si>
  <si>
    <t>AMOUNT/UNIT</t>
  </si>
  <si>
    <t>TOTAL IN CAD</t>
  </si>
  <si>
    <t>accom cap</t>
  </si>
  <si>
    <t>conf cap</t>
  </si>
  <si>
    <t>Hotel 1</t>
  </si>
  <si>
    <t>PAF ELIGIBLE?</t>
  </si>
  <si>
    <t>CURRENCY</t>
  </si>
  <si>
    <t>EUR</t>
  </si>
  <si>
    <t>USD</t>
  </si>
  <si>
    <t>GBP</t>
  </si>
  <si>
    <t>AUD</t>
  </si>
  <si>
    <t>HKD</t>
  </si>
  <si>
    <t>Currency Conversions to CAD</t>
  </si>
  <si>
    <t>(update as needed)</t>
  </si>
  <si>
    <t>CNY</t>
  </si>
  <si>
    <t>CAD</t>
  </si>
  <si>
    <t>project cap</t>
  </si>
  <si>
    <t>days</t>
  </si>
  <si>
    <t>competition cap</t>
  </si>
  <si>
    <t>small team</t>
  </si>
  <si>
    <t>med team</t>
  </si>
  <si>
    <t>big team</t>
  </si>
  <si>
    <t>email receipt attached</t>
  </si>
  <si>
    <t>TAX + FEES</t>
  </si>
  <si>
    <t>Technical presentation</t>
  </si>
  <si>
    <t>ACCOMMODATIONS SUBTOTAL</t>
  </si>
  <si>
    <t>Nights Accommodation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</si>
</sst>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0"/>
      <name val="Calibri Bold Italic"/>
    </font>
    <font>
      <sz val="11"/>
      <color theme="0"/>
      <name val="Calibri (Body)_x0000_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5">
    <xf numFmtId="0" fontId="0" fillId="0" borderId="0" xfId="0"/>
    <xf numFmtId="0" fontId="0" fillId="4" borderId="1" xfId="0" applyFill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3" borderId="0" xfId="2" applyFont="1" applyFill="1" applyBorder="1" applyAlignment="1">
      <alignment horizontal="left" vertical="center" wrapText="1"/>
    </xf>
    <xf numFmtId="44" fontId="3" fillId="3" borderId="0" xfId="1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4" fillId="6" borderId="0" xfId="1" applyNumberFormat="1" applyFont="1" applyFill="1" applyBorder="1" applyAlignment="1">
      <alignment wrapText="1"/>
    </xf>
    <xf numFmtId="164" fontId="3" fillId="5" borderId="0" xfId="0" applyNumberFormat="1" applyFont="1" applyFill="1" applyBorder="1" applyAlignment="1">
      <alignment horizontal="left" vertical="center" wrapText="1"/>
    </xf>
    <xf numFmtId="44" fontId="4" fillId="6" borderId="0" xfId="1" applyFont="1" applyFill="1" applyBorder="1" applyAlignment="1">
      <alignment wrapText="1"/>
    </xf>
    <xf numFmtId="0" fontId="7" fillId="0" borderId="0" xfId="0" applyFont="1"/>
    <xf numFmtId="0" fontId="7" fillId="7" borderId="0" xfId="0" applyFont="1" applyFill="1"/>
    <xf numFmtId="44" fontId="0" fillId="7" borderId="0" xfId="1" applyFont="1" applyFill="1"/>
    <xf numFmtId="0" fontId="0" fillId="7" borderId="0" xfId="0" applyFill="1"/>
    <xf numFmtId="0" fontId="8" fillId="0" borderId="0" xfId="0" applyFont="1"/>
    <xf numFmtId="0" fontId="8" fillId="4" borderId="0" xfId="0" applyFont="1" applyFill="1" applyBorder="1"/>
    <xf numFmtId="164" fontId="3" fillId="5" borderId="0" xfId="0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vertical="center" wrapText="1"/>
    </xf>
    <xf numFmtId="0" fontId="9" fillId="7" borderId="0" xfId="0" applyFont="1" applyFill="1"/>
    <xf numFmtId="44" fontId="7" fillId="7" borderId="0" xfId="0" applyNumberFormat="1" applyFont="1" applyFill="1"/>
    <xf numFmtId="0" fontId="9" fillId="0" borderId="0" xfId="0" applyFont="1"/>
    <xf numFmtId="0" fontId="0" fillId="0" borderId="0" xfId="0" applyFill="1"/>
    <xf numFmtId="0" fontId="3" fillId="3" borderId="2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3" borderId="0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>
      <protection locked="0"/>
    </xf>
    <xf numFmtId="44" fontId="8" fillId="0" borderId="0" xfId="1" applyFont="1" applyProtection="1">
      <protection locked="0"/>
    </xf>
    <xf numFmtId="0" fontId="10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1" fontId="0" fillId="0" borderId="0" xfId="0" applyNumberFormat="1" applyFill="1" applyProtection="1">
      <protection locked="0"/>
    </xf>
    <xf numFmtId="6" fontId="0" fillId="0" borderId="0" xfId="0" applyNumberFormat="1" applyFill="1" applyProtection="1">
      <protection locked="0"/>
    </xf>
    <xf numFmtId="0" fontId="3" fillId="0" borderId="0" xfId="2" applyFont="1" applyFill="1" applyBorder="1" applyAlignment="1" applyProtection="1">
      <alignment vertical="center" wrapText="1"/>
      <protection locked="0"/>
    </xf>
    <xf numFmtId="44" fontId="0" fillId="0" borderId="0" xfId="1" applyFont="1" applyProtection="1"/>
    <xf numFmtId="0" fontId="3" fillId="3" borderId="2" xfId="2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164" fontId="0" fillId="0" borderId="0" xfId="0" applyNumberFormat="1" applyFill="1" applyProtection="1">
      <protection locked="0"/>
    </xf>
    <xf numFmtId="164" fontId="7" fillId="0" borderId="0" xfId="0" applyNumberFormat="1" applyFont="1" applyProtection="1"/>
    <xf numFmtId="164" fontId="0" fillId="0" borderId="0" xfId="0" applyNumberFormat="1" applyFill="1" applyProtection="1"/>
    <xf numFmtId="164" fontId="7" fillId="0" borderId="0" xfId="1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6" fontId="0" fillId="0" borderId="0" xfId="0" applyNumberFormat="1" applyProtection="1">
      <protection locked="0"/>
    </xf>
    <xf numFmtId="0" fontId="0" fillId="4" borderId="0" xfId="0" applyFill="1" applyBorder="1" applyAlignment="1" applyProtection="1">
      <alignment wrapText="1"/>
      <protection locked="0"/>
    </xf>
    <xf numFmtId="1" fontId="5" fillId="4" borderId="0" xfId="1" applyNumberFormat="1" applyFont="1" applyFill="1" applyBorder="1" applyAlignment="1" applyProtection="1">
      <alignment wrapText="1"/>
      <protection locked="0"/>
    </xf>
    <xf numFmtId="44" fontId="11" fillId="6" borderId="0" xfId="1" applyFont="1" applyFill="1" applyBorder="1" applyAlignment="1">
      <alignment wrapText="1"/>
    </xf>
    <xf numFmtId="44" fontId="12" fillId="6" borderId="0" xfId="1" applyFont="1" applyFill="1" applyBorder="1" applyAlignment="1">
      <alignment wrapText="1"/>
    </xf>
    <xf numFmtId="44" fontId="6" fillId="4" borderId="0" xfId="1" applyFont="1" applyFill="1" applyBorder="1" applyAlignment="1" applyProtection="1">
      <alignment wrapText="1"/>
      <protection locked="0"/>
    </xf>
    <xf numFmtId="44" fontId="11" fillId="6" borderId="0" xfId="1" applyFont="1" applyFill="1" applyBorder="1" applyAlignment="1" applyProtection="1">
      <alignment wrapText="1"/>
    </xf>
    <xf numFmtId="0" fontId="5" fillId="4" borderId="0" xfId="1" applyNumberFormat="1" applyFont="1" applyFill="1" applyBorder="1" applyAlignment="1" applyProtection="1">
      <alignment wrapText="1"/>
      <protection locked="0"/>
    </xf>
    <xf numFmtId="0" fontId="0" fillId="0" borderId="0" xfId="0" applyFill="1" applyProtection="1"/>
    <xf numFmtId="0" fontId="7" fillId="7" borderId="0" xfId="0" applyFont="1" applyFill="1" applyProtection="1"/>
    <xf numFmtId="44" fontId="0" fillId="7" borderId="0" xfId="1" applyFont="1" applyFill="1" applyProtection="1"/>
    <xf numFmtId="0" fontId="0" fillId="7" borderId="0" xfId="0" applyFill="1" applyProtection="1"/>
    <xf numFmtId="0" fontId="7" fillId="0" borderId="0" xfId="0" applyFont="1" applyFill="1" applyProtection="1"/>
    <xf numFmtId="44" fontId="0" fillId="0" borderId="0" xfId="1" applyFont="1" applyFill="1" applyProtection="1"/>
    <xf numFmtId="0" fontId="0" fillId="0" borderId="0" xfId="0" applyAlignment="1" applyProtection="1">
      <alignment wrapText="1"/>
    </xf>
    <xf numFmtId="0" fontId="2" fillId="8" borderId="0" xfId="0" applyFont="1" applyFill="1" applyAlignment="1" applyProtection="1">
      <alignment horizontal="center"/>
    </xf>
    <xf numFmtId="0" fontId="0" fillId="7" borderId="0" xfId="0" applyFill="1" applyBorder="1" applyAlignment="1">
      <alignment horizont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 applyProtection="1">
      <alignment horizontal="center" vertical="center" wrapText="1"/>
    </xf>
  </cellXfs>
  <cellStyles count="3">
    <cellStyle name="Accent1" xfId="2" builtinId="29"/>
    <cellStyle name="Currency" xfId="1" builtinId="4"/>
    <cellStyle name="Normal" xfId="0" builtinId="0"/>
  </cellStyles>
  <dxfs count="20"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8" tint="0.79998168889431442"/>
      </font>
      <fill>
        <patternFill>
          <bgColor theme="8" tint="-0.499984740745262"/>
        </patternFill>
      </fill>
    </dxf>
    <dxf>
      <font>
        <color theme="5" tint="0.79998168889431442"/>
      </font>
      <fill>
        <patternFill>
          <bgColor theme="5" tint="-0.24994659260841701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50"/>
  <sheetViews>
    <sheetView tabSelected="1" zoomScale="75" zoomScaleNormal="100" workbookViewId="0">
      <selection activeCell="H11" sqref="H11"/>
    </sheetView>
  </sheetViews>
  <sheetFormatPr defaultColWidth="11" defaultRowHeight="15.75"/>
  <cols>
    <col min="1" max="3" width="23.5" style="2" customWidth="1"/>
    <col min="5" max="5" width="25" customWidth="1"/>
    <col min="6" max="6" width="14.625" customWidth="1"/>
    <col min="7" max="7" width="10.875" customWidth="1"/>
    <col min="8" max="8" width="33.125" customWidth="1"/>
    <col min="9" max="9" width="10.875" customWidth="1"/>
    <col min="10" max="10" width="26.375" style="28" customWidth="1"/>
    <col min="11" max="11" width="14.75" style="28" customWidth="1"/>
    <col min="12" max="12" width="33.125" style="28" customWidth="1"/>
    <col min="13" max="13" width="10.875" style="21" customWidth="1"/>
    <col min="14" max="15" width="25" customWidth="1"/>
    <col min="16" max="16" width="15" customWidth="1"/>
    <col min="17" max="17" width="18.875" customWidth="1"/>
    <col min="18" max="18" width="18.625" customWidth="1"/>
    <col min="19" max="19" width="15" customWidth="1"/>
    <col min="20" max="20" width="17" customWidth="1"/>
    <col min="21" max="21" width="16.25" customWidth="1"/>
    <col min="23" max="24" width="25" customWidth="1"/>
    <col min="26" max="26" width="25" customWidth="1"/>
    <col min="27" max="29" width="10.875" customWidth="1"/>
    <col min="31" max="31" width="25" customWidth="1"/>
  </cols>
  <sheetData>
    <row r="1" spans="1:32" ht="15.95" customHeight="1">
      <c r="A1" s="61" t="s">
        <v>15</v>
      </c>
      <c r="B1" s="61"/>
      <c r="C1" s="61"/>
      <c r="E1" s="22" t="s">
        <v>14</v>
      </c>
      <c r="F1" s="23"/>
      <c r="G1" s="23"/>
      <c r="H1" s="23"/>
      <c r="J1" s="38" t="s">
        <v>16</v>
      </c>
      <c r="K1" s="26"/>
      <c r="L1" s="26"/>
      <c r="N1" s="22" t="s">
        <v>27</v>
      </c>
      <c r="O1" s="23"/>
      <c r="P1" s="23"/>
      <c r="Q1" s="25"/>
      <c r="R1" s="25"/>
      <c r="S1" s="25"/>
      <c r="T1" s="25"/>
      <c r="U1" s="25"/>
      <c r="V1" s="23"/>
      <c r="W1" s="23"/>
      <c r="X1" s="23"/>
      <c r="Z1" s="62" t="s">
        <v>102</v>
      </c>
      <c r="AA1" s="63"/>
      <c r="AB1" s="63"/>
      <c r="AC1" s="63"/>
      <c r="AD1" s="63"/>
      <c r="AE1" s="63"/>
      <c r="AF1" s="63"/>
    </row>
    <row r="2" spans="1:32">
      <c r="A2" s="4" t="s">
        <v>0</v>
      </c>
      <c r="B2" s="5" t="s">
        <v>5</v>
      </c>
      <c r="C2" s="6" t="s">
        <v>6</v>
      </c>
      <c r="E2" s="10" t="s">
        <v>13</v>
      </c>
      <c r="F2" s="10" t="s">
        <v>10</v>
      </c>
      <c r="G2" s="10" t="s">
        <v>11</v>
      </c>
      <c r="H2" s="10" t="s">
        <v>12</v>
      </c>
      <c r="J2" s="27" t="s">
        <v>9</v>
      </c>
      <c r="K2" s="27" t="s">
        <v>10</v>
      </c>
      <c r="L2" s="27" t="s">
        <v>12</v>
      </c>
      <c r="N2" s="27" t="s">
        <v>75</v>
      </c>
      <c r="O2" s="27" t="s">
        <v>9</v>
      </c>
      <c r="P2" s="27" t="s">
        <v>78</v>
      </c>
      <c r="Q2" s="41" t="s">
        <v>104</v>
      </c>
      <c r="R2" s="43" t="s">
        <v>127</v>
      </c>
      <c r="S2" s="27" t="s">
        <v>110</v>
      </c>
      <c r="T2" s="41" t="s">
        <v>17</v>
      </c>
      <c r="U2" s="41" t="s">
        <v>105</v>
      </c>
      <c r="V2" s="27" t="s">
        <v>11</v>
      </c>
      <c r="W2" s="39" t="s">
        <v>28</v>
      </c>
      <c r="X2" s="27" t="s">
        <v>12</v>
      </c>
      <c r="Z2" s="10" t="s">
        <v>29</v>
      </c>
      <c r="AA2" s="10" t="s">
        <v>30</v>
      </c>
      <c r="AB2" s="10" t="s">
        <v>48</v>
      </c>
      <c r="AC2" s="10" t="s">
        <v>31</v>
      </c>
      <c r="AD2" s="10" t="s">
        <v>33</v>
      </c>
      <c r="AE2" s="10" t="s">
        <v>12</v>
      </c>
      <c r="AF2" s="10" t="s">
        <v>109</v>
      </c>
    </row>
    <row r="3" spans="1:32">
      <c r="A3" s="46" t="s">
        <v>80</v>
      </c>
      <c r="B3" s="46"/>
      <c r="C3" s="7">
        <f>COUNTIF(AF3:AF150,"Y")</f>
        <v>1</v>
      </c>
      <c r="E3" s="29" t="s">
        <v>23</v>
      </c>
      <c r="F3" s="30">
        <v>400</v>
      </c>
      <c r="G3" s="29" t="s">
        <v>21</v>
      </c>
      <c r="H3" s="31"/>
      <c r="J3" s="60" t="s">
        <v>84</v>
      </c>
      <c r="K3" s="60"/>
      <c r="L3" s="60"/>
      <c r="N3" s="32" t="s">
        <v>108</v>
      </c>
      <c r="O3" s="32" t="s">
        <v>100</v>
      </c>
      <c r="P3" s="34">
        <v>4</v>
      </c>
      <c r="Q3" s="40">
        <v>140</v>
      </c>
      <c r="R3" s="44">
        <v>150</v>
      </c>
      <c r="S3" s="35" t="s">
        <v>119</v>
      </c>
      <c r="T3" s="42">
        <f>P3*Q3+R3</f>
        <v>710</v>
      </c>
      <c r="U3" s="42">
        <f>T3*VLOOKUP(S3,$A$19:$B$25,2,FALSE)</f>
        <v>710</v>
      </c>
      <c r="V3" s="45" t="s">
        <v>24</v>
      </c>
      <c r="W3" s="32" t="s">
        <v>126</v>
      </c>
      <c r="X3" s="32" t="s">
        <v>101</v>
      </c>
      <c r="Z3" s="32" t="s">
        <v>32</v>
      </c>
      <c r="AA3" s="32">
        <v>31919129</v>
      </c>
      <c r="AB3" s="32" t="s">
        <v>52</v>
      </c>
      <c r="AC3" s="32" t="s">
        <v>51</v>
      </c>
      <c r="AD3" s="32" t="s">
        <v>39</v>
      </c>
      <c r="AE3" s="32" t="s">
        <v>128</v>
      </c>
      <c r="AF3" t="str">
        <f>IF(AND(AB3="APSC",AC3="Undergrad",AD3&lt;&gt;"N/A"),"Y","N")</f>
        <v>Y</v>
      </c>
    </row>
    <row r="4" spans="1:32">
      <c r="A4" s="3"/>
      <c r="B4" s="3"/>
      <c r="C4" s="3"/>
      <c r="E4" s="29" t="s">
        <v>103</v>
      </c>
      <c r="F4" s="30"/>
      <c r="G4" s="29"/>
      <c r="H4" s="31"/>
      <c r="J4" s="32" t="s">
        <v>108</v>
      </c>
      <c r="K4" s="37">
        <f>SUMIF($N$3:$N$150,J4,$U$3:$U$150)</f>
        <v>710</v>
      </c>
      <c r="L4" s="33"/>
      <c r="N4" s="32"/>
      <c r="O4" s="32"/>
      <c r="P4" s="32"/>
      <c r="Q4" s="32"/>
      <c r="R4" s="32"/>
      <c r="S4" s="32"/>
      <c r="T4" s="42">
        <f t="shared" ref="T4:T67" si="0">P4*Q4+R4</f>
        <v>0</v>
      </c>
      <c r="U4" s="42" t="e">
        <f t="shared" ref="U4:U67" si="1">T4*VLOOKUP(S4,$A$19:$B$25,2,FALSE)</f>
        <v>#N/A</v>
      </c>
      <c r="V4" s="32"/>
      <c r="W4" s="32"/>
      <c r="X4" s="32"/>
      <c r="Z4" s="32"/>
      <c r="AA4" s="32"/>
      <c r="AB4" s="32"/>
      <c r="AC4" s="32"/>
      <c r="AD4" s="32"/>
      <c r="AE4" s="32"/>
      <c r="AF4" t="str">
        <f t="shared" ref="AF4:AF67" si="2">IF(AND(AB4="APSC",AC4="Undergrad",AD4&lt;&gt;"N/A"),"Y","N")</f>
        <v>N</v>
      </c>
    </row>
    <row r="5" spans="1:32">
      <c r="A5" s="3"/>
      <c r="B5" s="3"/>
      <c r="C5" s="3"/>
      <c r="E5" s="29"/>
      <c r="F5" s="30"/>
      <c r="G5" s="29"/>
      <c r="H5" s="31"/>
      <c r="J5" s="32"/>
      <c r="K5" s="37">
        <f t="shared" ref="K5:K11" si="3">SUMIF($N$3:$N$150,J5,$U$3:$U$150)</f>
        <v>0</v>
      </c>
      <c r="L5" s="33"/>
      <c r="N5" s="32"/>
      <c r="O5" s="32"/>
      <c r="P5" s="32"/>
      <c r="Q5" s="32"/>
      <c r="R5" s="32"/>
      <c r="S5" s="32"/>
      <c r="T5" s="42">
        <f t="shared" si="0"/>
        <v>0</v>
      </c>
      <c r="U5" s="42" t="e">
        <f t="shared" si="1"/>
        <v>#N/A</v>
      </c>
      <c r="V5" s="32"/>
      <c r="W5" s="32"/>
      <c r="X5" s="32"/>
      <c r="Z5" s="32"/>
      <c r="AA5" s="32"/>
      <c r="AB5" s="32"/>
      <c r="AC5" s="32"/>
      <c r="AD5" s="32"/>
      <c r="AE5" s="32"/>
      <c r="AF5" t="str">
        <f t="shared" si="2"/>
        <v>N</v>
      </c>
    </row>
    <row r="6" spans="1:32">
      <c r="A6" s="8" t="s">
        <v>83</v>
      </c>
      <c r="B6" s="8" t="s">
        <v>93</v>
      </c>
      <c r="C6" s="6" t="s">
        <v>130</v>
      </c>
      <c r="E6" s="29"/>
      <c r="F6" s="30"/>
      <c r="G6" s="29"/>
      <c r="H6" s="31"/>
      <c r="J6" s="32"/>
      <c r="K6" s="37">
        <f t="shared" si="3"/>
        <v>0</v>
      </c>
      <c r="L6" s="33"/>
      <c r="N6" s="32"/>
      <c r="O6" s="32"/>
      <c r="P6" s="32"/>
      <c r="Q6" s="32"/>
      <c r="R6" s="32"/>
      <c r="S6" s="32"/>
      <c r="T6" s="42">
        <f t="shared" si="0"/>
        <v>0</v>
      </c>
      <c r="U6" s="42" t="e">
        <f t="shared" si="1"/>
        <v>#N/A</v>
      </c>
      <c r="V6" s="32"/>
      <c r="W6" s="32"/>
      <c r="X6" s="32"/>
      <c r="Z6" s="32"/>
      <c r="AA6" s="32"/>
      <c r="AB6" s="32"/>
      <c r="AC6" s="32"/>
      <c r="AD6" s="32"/>
      <c r="AE6" s="32"/>
      <c r="AF6" t="str">
        <f t="shared" si="2"/>
        <v>N</v>
      </c>
    </row>
    <row r="7" spans="1:32">
      <c r="A7" s="52" t="s">
        <v>92</v>
      </c>
      <c r="B7" s="9">
        <f>K24</f>
        <v>0</v>
      </c>
      <c r="C7" s="47">
        <v>0</v>
      </c>
      <c r="E7" s="29"/>
      <c r="F7" s="30"/>
      <c r="G7" s="29"/>
      <c r="H7" s="31"/>
      <c r="J7" s="32"/>
      <c r="K7" s="37">
        <f t="shared" si="3"/>
        <v>0</v>
      </c>
      <c r="L7" s="33"/>
      <c r="N7" s="32"/>
      <c r="O7" s="32"/>
      <c r="P7" s="32"/>
      <c r="Q7" s="32"/>
      <c r="R7" s="32"/>
      <c r="S7" s="32"/>
      <c r="T7" s="42">
        <f t="shared" si="0"/>
        <v>0</v>
      </c>
      <c r="U7" s="42" t="e">
        <f t="shared" si="1"/>
        <v>#N/A</v>
      </c>
      <c r="V7" s="32"/>
      <c r="W7" s="32"/>
      <c r="X7" s="32"/>
      <c r="Z7" s="32"/>
      <c r="AA7" s="32"/>
      <c r="AB7" s="32"/>
      <c r="AC7" s="32"/>
      <c r="AD7" s="32"/>
      <c r="AE7" s="32"/>
      <c r="AF7" t="str">
        <f t="shared" si="2"/>
        <v>N</v>
      </c>
    </row>
    <row r="8" spans="1:32">
      <c r="A8" s="3"/>
      <c r="B8" s="3"/>
      <c r="C8" s="3"/>
      <c r="E8" s="29"/>
      <c r="F8" s="30"/>
      <c r="G8" s="29"/>
      <c r="H8" s="31"/>
      <c r="J8" s="32"/>
      <c r="K8" s="37">
        <f t="shared" si="3"/>
        <v>0</v>
      </c>
      <c r="L8" s="32"/>
      <c r="N8" s="32"/>
      <c r="O8" s="32"/>
      <c r="P8" s="32"/>
      <c r="Q8" s="32"/>
      <c r="R8" s="32"/>
      <c r="S8" s="32"/>
      <c r="T8" s="42">
        <f t="shared" si="0"/>
        <v>0</v>
      </c>
      <c r="U8" s="42" t="e">
        <f t="shared" si="1"/>
        <v>#N/A</v>
      </c>
      <c r="V8" s="32"/>
      <c r="W8" s="32"/>
      <c r="X8" s="32"/>
      <c r="Z8" s="32"/>
      <c r="AA8" s="32"/>
      <c r="AB8" s="32"/>
      <c r="AC8" s="32"/>
      <c r="AD8" s="32"/>
      <c r="AE8" s="32"/>
      <c r="AF8" t="str">
        <f t="shared" si="2"/>
        <v>N</v>
      </c>
    </row>
    <row r="9" spans="1:32">
      <c r="B9" s="8" t="s">
        <v>99</v>
      </c>
      <c r="C9" s="8" t="s">
        <v>7</v>
      </c>
      <c r="E9" s="29"/>
      <c r="F9" s="30"/>
      <c r="G9" s="29"/>
      <c r="H9" s="31"/>
      <c r="J9" s="32"/>
      <c r="K9" s="37">
        <f t="shared" si="3"/>
        <v>0</v>
      </c>
      <c r="L9" s="32"/>
      <c r="N9" s="32"/>
      <c r="O9" s="32"/>
      <c r="P9" s="32"/>
      <c r="Q9" s="32"/>
      <c r="R9" s="32"/>
      <c r="S9" s="32"/>
      <c r="T9" s="42">
        <f t="shared" si="0"/>
        <v>0</v>
      </c>
      <c r="U9" s="42" t="e">
        <f t="shared" si="1"/>
        <v>#N/A</v>
      </c>
      <c r="V9" s="32"/>
      <c r="W9" s="32"/>
      <c r="X9" s="32"/>
      <c r="Z9" s="32"/>
      <c r="AA9" s="32"/>
      <c r="AB9" s="32"/>
      <c r="AC9" s="32"/>
      <c r="AD9" s="32"/>
      <c r="AE9" s="32"/>
      <c r="AF9" t="str">
        <f t="shared" si="2"/>
        <v>N</v>
      </c>
    </row>
    <row r="10" spans="1:32">
      <c r="B10" s="7">
        <f>VLOOKUP(A3,dataval!C2:D4,2,FALSE)</f>
        <v>0.75</v>
      </c>
      <c r="C10" s="9">
        <f>K51</f>
        <v>710</v>
      </c>
      <c r="E10" s="29"/>
      <c r="F10" s="30"/>
      <c r="G10" s="29"/>
      <c r="H10" s="31"/>
      <c r="J10" s="32"/>
      <c r="K10" s="37">
        <f t="shared" si="3"/>
        <v>0</v>
      </c>
      <c r="L10" s="32"/>
      <c r="N10" s="32"/>
      <c r="O10" s="32"/>
      <c r="P10" s="32"/>
      <c r="Q10" s="32"/>
      <c r="R10" s="32"/>
      <c r="S10" s="32"/>
      <c r="T10" s="42">
        <f t="shared" si="0"/>
        <v>0</v>
      </c>
      <c r="U10" s="42" t="e">
        <f t="shared" si="1"/>
        <v>#N/A</v>
      </c>
      <c r="V10" s="32"/>
      <c r="W10" s="32"/>
      <c r="X10" s="32"/>
      <c r="Z10" s="32"/>
      <c r="AA10" s="32"/>
      <c r="AB10" s="32"/>
      <c r="AC10" s="32"/>
      <c r="AD10" s="32"/>
      <c r="AE10" s="32"/>
      <c r="AF10" t="str">
        <f t="shared" si="2"/>
        <v>N</v>
      </c>
    </row>
    <row r="11" spans="1:32">
      <c r="A11" s="3"/>
      <c r="B11" s="3"/>
      <c r="C11" s="3"/>
      <c r="E11" s="29"/>
      <c r="F11" s="30"/>
      <c r="G11" s="29"/>
      <c r="H11" s="31"/>
      <c r="J11" s="32"/>
      <c r="K11" s="37">
        <f t="shared" si="3"/>
        <v>0</v>
      </c>
      <c r="L11" s="32"/>
      <c r="N11" s="32"/>
      <c r="O11" s="32"/>
      <c r="P11" s="32"/>
      <c r="Q11" s="32"/>
      <c r="R11" s="32"/>
      <c r="S11" s="32"/>
      <c r="T11" s="42">
        <f t="shared" si="0"/>
        <v>0</v>
      </c>
      <c r="U11" s="42" t="e">
        <f t="shared" si="1"/>
        <v>#N/A</v>
      </c>
      <c r="V11" s="32"/>
      <c r="W11" s="32"/>
      <c r="X11" s="32"/>
      <c r="Z11" s="32"/>
      <c r="AA11" s="32"/>
      <c r="AB11" s="32"/>
      <c r="AC11" s="32"/>
      <c r="AD11" s="32"/>
      <c r="AE11" s="32"/>
      <c r="AF11" t="str">
        <f t="shared" si="2"/>
        <v>N</v>
      </c>
    </row>
    <row r="12" spans="1:32">
      <c r="A12" s="16" t="s">
        <v>96</v>
      </c>
      <c r="B12" s="16" t="s">
        <v>94</v>
      </c>
      <c r="C12" s="16" t="s">
        <v>95</v>
      </c>
      <c r="E12" s="29"/>
      <c r="F12" s="30"/>
      <c r="G12" s="29"/>
      <c r="H12" s="31"/>
      <c r="J12" s="54" t="s">
        <v>129</v>
      </c>
      <c r="K12" s="55">
        <f>SUM(K4:K11)</f>
        <v>710</v>
      </c>
      <c r="L12" s="56"/>
      <c r="N12" s="32"/>
      <c r="O12" s="32"/>
      <c r="P12" s="32"/>
      <c r="Q12" s="32"/>
      <c r="R12" s="32"/>
      <c r="S12" s="32"/>
      <c r="T12" s="42">
        <f t="shared" si="0"/>
        <v>0</v>
      </c>
      <c r="U12" s="42" t="e">
        <f t="shared" si="1"/>
        <v>#N/A</v>
      </c>
      <c r="V12" s="32"/>
      <c r="W12" s="32"/>
      <c r="X12" s="32"/>
      <c r="Z12" s="32"/>
      <c r="AA12" s="32"/>
      <c r="AB12" s="32"/>
      <c r="AC12" s="32"/>
      <c r="AD12" s="32"/>
      <c r="AE12" s="32"/>
      <c r="AF12" t="str">
        <f t="shared" si="2"/>
        <v>N</v>
      </c>
    </row>
    <row r="13" spans="1:32">
      <c r="A13" s="48">
        <f>IF(A3="representative", VLOOKUP(A7,dataval!C6:E9,2,FALSE)*C3, VLOOKUP(A7,dataval!C6:E9,3,FALSE)*C3)</f>
        <v>600</v>
      </c>
      <c r="B13" s="48">
        <f>dataval!D11*C3*C7</f>
        <v>0</v>
      </c>
      <c r="C13" s="51">
        <f>MIN(dataval!E12*K24,dataval!D12 * C3)</f>
        <v>0</v>
      </c>
      <c r="E13" s="29"/>
      <c r="F13" s="30"/>
      <c r="G13" s="29"/>
      <c r="H13" s="31"/>
      <c r="N13" s="32"/>
      <c r="O13" s="32"/>
      <c r="P13" s="32"/>
      <c r="Q13" s="32"/>
      <c r="R13" s="32"/>
      <c r="S13" s="32"/>
      <c r="T13" s="42">
        <f t="shared" si="0"/>
        <v>0</v>
      </c>
      <c r="U13" s="42" t="e">
        <f t="shared" si="1"/>
        <v>#N/A</v>
      </c>
      <c r="V13" s="32"/>
      <c r="W13" s="32"/>
      <c r="X13" s="32"/>
      <c r="Z13" s="32"/>
      <c r="AA13" s="32"/>
      <c r="AB13" s="32"/>
      <c r="AC13" s="32"/>
      <c r="AD13" s="32"/>
      <c r="AE13" s="32"/>
      <c r="AF13" t="str">
        <f t="shared" si="2"/>
        <v>N</v>
      </c>
    </row>
    <row r="14" spans="1:32">
      <c r="A14" s="3"/>
      <c r="B14" s="3"/>
      <c r="C14" s="3"/>
      <c r="E14" s="29"/>
      <c r="F14" s="30"/>
      <c r="G14" s="29"/>
      <c r="H14" s="31"/>
      <c r="J14" s="27" t="s">
        <v>9</v>
      </c>
      <c r="K14" s="27" t="s">
        <v>10</v>
      </c>
      <c r="L14" s="27" t="s">
        <v>12</v>
      </c>
      <c r="N14" s="32"/>
      <c r="O14" s="32"/>
      <c r="P14" s="32"/>
      <c r="Q14" s="32"/>
      <c r="R14" s="32"/>
      <c r="S14" s="32"/>
      <c r="T14" s="42">
        <f t="shared" si="0"/>
        <v>0</v>
      </c>
      <c r="U14" s="42" t="e">
        <f t="shared" si="1"/>
        <v>#N/A</v>
      </c>
      <c r="V14" s="32"/>
      <c r="W14" s="32"/>
      <c r="X14" s="32"/>
      <c r="Z14" s="32"/>
      <c r="AA14" s="32"/>
      <c r="AB14" s="32"/>
      <c r="AC14" s="32"/>
      <c r="AD14" s="32"/>
      <c r="AE14" s="32"/>
      <c r="AF14" t="str">
        <f t="shared" si="2"/>
        <v>N</v>
      </c>
    </row>
    <row r="15" spans="1:32">
      <c r="B15" s="16" t="s">
        <v>8</v>
      </c>
      <c r="C15" s="16" t="s">
        <v>79</v>
      </c>
      <c r="E15" s="29"/>
      <c r="F15" s="30"/>
      <c r="G15" s="29"/>
      <c r="H15" s="31"/>
      <c r="J15" s="60" t="s">
        <v>85</v>
      </c>
      <c r="K15" s="60"/>
      <c r="L15" s="60"/>
      <c r="N15" s="32"/>
      <c r="O15" s="32"/>
      <c r="P15" s="32"/>
      <c r="Q15" s="32"/>
      <c r="R15" s="32"/>
      <c r="S15" s="32"/>
      <c r="T15" s="42">
        <f t="shared" si="0"/>
        <v>0</v>
      </c>
      <c r="U15" s="42" t="e">
        <f t="shared" si="1"/>
        <v>#N/A</v>
      </c>
      <c r="V15" s="32"/>
      <c r="W15" s="32"/>
      <c r="X15" s="32"/>
      <c r="Z15" s="32"/>
      <c r="AA15" s="32"/>
      <c r="AB15" s="32"/>
      <c r="AC15" s="32"/>
      <c r="AD15" s="32"/>
      <c r="AE15" s="32"/>
      <c r="AF15" t="str">
        <f t="shared" si="2"/>
        <v>N</v>
      </c>
    </row>
    <row r="16" spans="1:32">
      <c r="B16" s="49">
        <f>MIN(SUM(A13:C13),MIN(C10*B10,10000))</f>
        <v>532.5</v>
      </c>
      <c r="C16" s="50"/>
      <c r="E16" s="29"/>
      <c r="F16" s="30"/>
      <c r="G16" s="29"/>
      <c r="H16" s="31"/>
      <c r="J16" s="32"/>
      <c r="K16" s="37">
        <f>SUMIF($N$3:$N$150,J16,$U$3:$U$150)</f>
        <v>0</v>
      </c>
      <c r="L16" s="32"/>
      <c r="N16" s="32"/>
      <c r="O16" s="32"/>
      <c r="P16" s="32"/>
      <c r="Q16" s="32"/>
      <c r="R16" s="32"/>
      <c r="S16" s="32"/>
      <c r="T16" s="42">
        <f t="shared" si="0"/>
        <v>0</v>
      </c>
      <c r="U16" s="42" t="e">
        <f t="shared" si="1"/>
        <v>#N/A</v>
      </c>
      <c r="V16" s="32"/>
      <c r="W16" s="32"/>
      <c r="X16" s="32"/>
      <c r="Z16" s="32"/>
      <c r="AA16" s="32"/>
      <c r="AB16" s="32"/>
      <c r="AC16" s="32"/>
      <c r="AD16" s="32"/>
      <c r="AE16" s="32"/>
      <c r="AF16" t="str">
        <f t="shared" si="2"/>
        <v>N</v>
      </c>
    </row>
    <row r="17" spans="1:32">
      <c r="E17" s="29"/>
      <c r="F17" s="30"/>
      <c r="G17" s="29"/>
      <c r="H17" s="31"/>
      <c r="J17" s="32"/>
      <c r="K17" s="37">
        <f t="shared" ref="K17:K23" si="4">SUMIF($N$3:$N$150,J17,$U$3:$U$150)</f>
        <v>0</v>
      </c>
      <c r="L17" s="32"/>
      <c r="N17" s="32"/>
      <c r="O17" s="32"/>
      <c r="P17" s="32"/>
      <c r="Q17" s="32"/>
      <c r="R17" s="32"/>
      <c r="S17" s="32"/>
      <c r="T17" s="42">
        <f t="shared" si="0"/>
        <v>0</v>
      </c>
      <c r="U17" s="42" t="e">
        <f t="shared" si="1"/>
        <v>#N/A</v>
      </c>
      <c r="V17" s="32"/>
      <c r="W17" s="32"/>
      <c r="X17" s="32"/>
      <c r="Z17" s="32"/>
      <c r="AA17" s="32"/>
      <c r="AB17" s="32"/>
      <c r="AC17" s="32"/>
      <c r="AD17" s="32"/>
      <c r="AE17" s="32"/>
      <c r="AF17" t="str">
        <f t="shared" si="2"/>
        <v>N</v>
      </c>
    </row>
    <row r="18" spans="1:32">
      <c r="A18" s="64" t="s">
        <v>116</v>
      </c>
      <c r="B18" s="64"/>
      <c r="C18" s="24" t="s">
        <v>117</v>
      </c>
      <c r="E18" s="29"/>
      <c r="F18" s="30"/>
      <c r="G18" s="29"/>
      <c r="H18" s="31"/>
      <c r="J18" s="32"/>
      <c r="K18" s="37">
        <f t="shared" si="4"/>
        <v>0</v>
      </c>
      <c r="L18" s="32"/>
      <c r="N18" s="32"/>
      <c r="O18" s="32"/>
      <c r="P18" s="32"/>
      <c r="Q18" s="32"/>
      <c r="R18" s="32"/>
      <c r="S18" s="32"/>
      <c r="T18" s="42">
        <f t="shared" si="0"/>
        <v>0</v>
      </c>
      <c r="U18" s="42" t="e">
        <f t="shared" si="1"/>
        <v>#N/A</v>
      </c>
      <c r="V18" s="32"/>
      <c r="W18" s="32"/>
      <c r="X18" s="32"/>
      <c r="Z18" s="32"/>
      <c r="AA18" s="32"/>
      <c r="AB18" s="32"/>
      <c r="AC18" s="32"/>
      <c r="AD18" s="32"/>
      <c r="AE18" s="32"/>
      <c r="AF18" t="str">
        <f t="shared" si="2"/>
        <v>N</v>
      </c>
    </row>
    <row r="19" spans="1:32">
      <c r="A19" s="59" t="s">
        <v>119</v>
      </c>
      <c r="B19" s="59">
        <v>1</v>
      </c>
      <c r="E19" s="29"/>
      <c r="F19" s="30"/>
      <c r="G19" s="29"/>
      <c r="H19" s="31"/>
      <c r="J19" s="32"/>
      <c r="K19" s="37">
        <f t="shared" si="4"/>
        <v>0</v>
      </c>
      <c r="L19" s="32"/>
      <c r="N19" s="32"/>
      <c r="O19" s="32"/>
      <c r="P19" s="32"/>
      <c r="Q19" s="32"/>
      <c r="R19" s="32"/>
      <c r="S19" s="32"/>
      <c r="T19" s="42">
        <f t="shared" si="0"/>
        <v>0</v>
      </c>
      <c r="U19" s="42" t="e">
        <f t="shared" si="1"/>
        <v>#N/A</v>
      </c>
      <c r="V19" s="32"/>
      <c r="W19" s="32"/>
      <c r="X19" s="32"/>
      <c r="Z19" s="32"/>
      <c r="AA19" s="32"/>
      <c r="AB19" s="32"/>
      <c r="AC19" s="32"/>
      <c r="AD19" s="32"/>
      <c r="AE19" s="32"/>
      <c r="AF19" t="str">
        <f t="shared" si="2"/>
        <v>N</v>
      </c>
    </row>
    <row r="20" spans="1:32">
      <c r="A20" s="59" t="s">
        <v>112</v>
      </c>
      <c r="B20" s="59">
        <v>1.3</v>
      </c>
      <c r="E20" s="29"/>
      <c r="F20" s="30"/>
      <c r="G20" s="29"/>
      <c r="H20" s="31"/>
      <c r="J20" s="32"/>
      <c r="K20" s="37">
        <f t="shared" si="4"/>
        <v>0</v>
      </c>
      <c r="L20" s="32"/>
      <c r="N20" s="32"/>
      <c r="O20" s="32"/>
      <c r="P20" s="32"/>
      <c r="Q20" s="32"/>
      <c r="R20" s="32"/>
      <c r="S20" s="32"/>
      <c r="T20" s="42">
        <f t="shared" si="0"/>
        <v>0</v>
      </c>
      <c r="U20" s="42" t="e">
        <f t="shared" si="1"/>
        <v>#N/A</v>
      </c>
      <c r="V20" s="32"/>
      <c r="W20" s="32"/>
      <c r="X20" s="32"/>
      <c r="Z20" s="32"/>
      <c r="AA20" s="32"/>
      <c r="AB20" s="32"/>
      <c r="AC20" s="32"/>
      <c r="AD20" s="32"/>
      <c r="AE20" s="32"/>
      <c r="AF20" t="str">
        <f t="shared" si="2"/>
        <v>N</v>
      </c>
    </row>
    <row r="21" spans="1:32">
      <c r="A21" s="59" t="s">
        <v>111</v>
      </c>
      <c r="B21" s="59">
        <v>1.5</v>
      </c>
      <c r="E21" s="32"/>
      <c r="F21" s="32"/>
      <c r="G21" s="32"/>
      <c r="H21" s="32"/>
      <c r="J21" s="32"/>
      <c r="K21" s="37">
        <f t="shared" si="4"/>
        <v>0</v>
      </c>
      <c r="L21" s="32"/>
      <c r="N21" s="32"/>
      <c r="O21" s="32"/>
      <c r="P21" s="32"/>
      <c r="Q21" s="32"/>
      <c r="R21" s="32"/>
      <c r="S21" s="32"/>
      <c r="T21" s="42">
        <f t="shared" si="0"/>
        <v>0</v>
      </c>
      <c r="U21" s="42" t="e">
        <f t="shared" si="1"/>
        <v>#N/A</v>
      </c>
      <c r="V21" s="32"/>
      <c r="W21" s="32"/>
      <c r="X21" s="32"/>
      <c r="Z21" s="32"/>
      <c r="AA21" s="32"/>
      <c r="AB21" s="32"/>
      <c r="AC21" s="32"/>
      <c r="AD21" s="32"/>
      <c r="AE21" s="32"/>
      <c r="AF21" t="str">
        <f t="shared" si="2"/>
        <v>N</v>
      </c>
    </row>
    <row r="22" spans="1:32">
      <c r="A22" s="59" t="s">
        <v>113</v>
      </c>
      <c r="B22" s="59">
        <v>1.6</v>
      </c>
      <c r="E22" s="32"/>
      <c r="F22" s="32"/>
      <c r="G22" s="32"/>
      <c r="H22" s="32"/>
      <c r="J22" s="32"/>
      <c r="K22" s="37">
        <f t="shared" si="4"/>
        <v>0</v>
      </c>
      <c r="L22" s="32"/>
      <c r="N22" s="32"/>
      <c r="O22" s="32"/>
      <c r="P22" s="32"/>
      <c r="Q22" s="32"/>
      <c r="R22" s="32"/>
      <c r="S22" s="32"/>
      <c r="T22" s="42">
        <f t="shared" si="0"/>
        <v>0</v>
      </c>
      <c r="U22" s="42" t="e">
        <f t="shared" si="1"/>
        <v>#N/A</v>
      </c>
      <c r="V22" s="32"/>
      <c r="W22" s="32"/>
      <c r="X22" s="32"/>
      <c r="Z22" s="32"/>
      <c r="AA22" s="32"/>
      <c r="AB22" s="32"/>
      <c r="AC22" s="32"/>
      <c r="AD22" s="32"/>
      <c r="AE22" s="32"/>
      <c r="AF22" t="str">
        <f t="shared" si="2"/>
        <v>N</v>
      </c>
    </row>
    <row r="23" spans="1:32">
      <c r="A23" s="59" t="s">
        <v>114</v>
      </c>
      <c r="B23" s="59">
        <v>0.9</v>
      </c>
      <c r="E23" s="32"/>
      <c r="F23" s="32"/>
      <c r="G23" s="32"/>
      <c r="H23" s="32"/>
      <c r="J23" s="32"/>
      <c r="K23" s="37">
        <f t="shared" si="4"/>
        <v>0</v>
      </c>
      <c r="L23" s="32"/>
      <c r="N23" s="32"/>
      <c r="O23" s="32"/>
      <c r="P23" s="32"/>
      <c r="Q23" s="32"/>
      <c r="R23" s="32"/>
      <c r="S23" s="32"/>
      <c r="T23" s="42">
        <f t="shared" si="0"/>
        <v>0</v>
      </c>
      <c r="U23" s="42" t="e">
        <f t="shared" si="1"/>
        <v>#N/A</v>
      </c>
      <c r="V23" s="32"/>
      <c r="W23" s="32"/>
      <c r="X23" s="32"/>
      <c r="Z23" s="32"/>
      <c r="AA23" s="32"/>
      <c r="AB23" s="32"/>
      <c r="AC23" s="32"/>
      <c r="AD23" s="32"/>
      <c r="AE23" s="32"/>
      <c r="AF23" t="str">
        <f t="shared" si="2"/>
        <v>N</v>
      </c>
    </row>
    <row r="24" spans="1:32">
      <c r="A24" s="59" t="s">
        <v>115</v>
      </c>
      <c r="B24" s="59">
        <v>0.17</v>
      </c>
      <c r="E24" s="29"/>
      <c r="F24" s="30"/>
      <c r="G24" s="29"/>
      <c r="H24" s="31"/>
      <c r="J24" s="54" t="s">
        <v>86</v>
      </c>
      <c r="K24" s="55">
        <f>SUM(K16:K23)</f>
        <v>0</v>
      </c>
      <c r="L24" s="56"/>
      <c r="N24" s="32"/>
      <c r="O24" s="32"/>
      <c r="P24" s="32"/>
      <c r="Q24" s="32"/>
      <c r="R24" s="32"/>
      <c r="S24" s="32"/>
      <c r="T24" s="42">
        <f t="shared" si="0"/>
        <v>0</v>
      </c>
      <c r="U24" s="42" t="e">
        <f t="shared" si="1"/>
        <v>#N/A</v>
      </c>
      <c r="V24" s="32"/>
      <c r="W24" s="32"/>
      <c r="X24" s="32"/>
      <c r="Z24" s="32"/>
      <c r="AA24" s="32"/>
      <c r="AB24" s="32"/>
      <c r="AC24" s="32"/>
      <c r="AD24" s="32"/>
      <c r="AE24" s="32"/>
      <c r="AF24" t="str">
        <f t="shared" si="2"/>
        <v>N</v>
      </c>
    </row>
    <row r="25" spans="1:32">
      <c r="A25" s="59" t="s">
        <v>118</v>
      </c>
      <c r="B25" s="59">
        <v>0.19</v>
      </c>
      <c r="E25" s="32"/>
      <c r="F25" s="32"/>
      <c r="G25" s="32"/>
      <c r="H25" s="32"/>
      <c r="N25" s="32"/>
      <c r="O25" s="32"/>
      <c r="P25" s="32"/>
      <c r="Q25" s="32"/>
      <c r="R25" s="32"/>
      <c r="S25" s="32"/>
      <c r="T25" s="42">
        <f t="shared" si="0"/>
        <v>0</v>
      </c>
      <c r="U25" s="42" t="e">
        <f t="shared" si="1"/>
        <v>#N/A</v>
      </c>
      <c r="V25" s="32"/>
      <c r="W25" s="32"/>
      <c r="X25" s="32"/>
      <c r="Z25" s="32"/>
      <c r="AA25" s="32"/>
      <c r="AB25" s="32"/>
      <c r="AC25" s="32"/>
      <c r="AD25" s="32"/>
      <c r="AE25" s="32"/>
      <c r="AF25" t="str">
        <f t="shared" si="2"/>
        <v>N</v>
      </c>
    </row>
    <row r="26" spans="1:32">
      <c r="E26" s="32"/>
      <c r="F26" s="32"/>
      <c r="G26" s="32"/>
      <c r="H26" s="32"/>
      <c r="J26" s="27" t="s">
        <v>9</v>
      </c>
      <c r="K26" s="27" t="s">
        <v>10</v>
      </c>
      <c r="L26" s="27" t="s">
        <v>12</v>
      </c>
      <c r="N26" s="32"/>
      <c r="O26" s="32"/>
      <c r="P26" s="32"/>
      <c r="Q26" s="32"/>
      <c r="R26" s="32"/>
      <c r="S26" s="32"/>
      <c r="T26" s="42">
        <f t="shared" si="0"/>
        <v>0</v>
      </c>
      <c r="U26" s="42" t="e">
        <f t="shared" si="1"/>
        <v>#N/A</v>
      </c>
      <c r="V26" s="32"/>
      <c r="W26" s="32"/>
      <c r="X26" s="32"/>
      <c r="Z26" s="32"/>
      <c r="AA26" s="32"/>
      <c r="AB26" s="32"/>
      <c r="AC26" s="32"/>
      <c r="AD26" s="32"/>
      <c r="AE26" s="32"/>
      <c r="AF26" t="str">
        <f t="shared" si="2"/>
        <v>N</v>
      </c>
    </row>
    <row r="27" spans="1:32">
      <c r="E27" s="32"/>
      <c r="F27" s="32"/>
      <c r="G27" s="32"/>
      <c r="H27" s="32"/>
      <c r="J27" s="60" t="s">
        <v>87</v>
      </c>
      <c r="K27" s="60"/>
      <c r="L27" s="60"/>
      <c r="N27" s="32"/>
      <c r="O27" s="32"/>
      <c r="P27" s="32"/>
      <c r="Q27" s="32"/>
      <c r="R27" s="32"/>
      <c r="S27" s="32"/>
      <c r="T27" s="42">
        <f t="shared" si="0"/>
        <v>0</v>
      </c>
      <c r="U27" s="42" t="e">
        <f t="shared" si="1"/>
        <v>#N/A</v>
      </c>
      <c r="V27" s="32"/>
      <c r="W27" s="32"/>
      <c r="X27" s="32"/>
      <c r="Z27" s="32"/>
      <c r="AA27" s="32"/>
      <c r="AB27" s="32"/>
      <c r="AC27" s="32"/>
      <c r="AD27" s="32"/>
      <c r="AE27" s="32"/>
      <c r="AF27" t="str">
        <f t="shared" si="2"/>
        <v>N</v>
      </c>
    </row>
    <row r="28" spans="1:32">
      <c r="E28" s="32"/>
      <c r="F28" s="32"/>
      <c r="G28" s="32"/>
      <c r="H28" s="32"/>
      <c r="J28" s="32" t="s">
        <v>18</v>
      </c>
      <c r="K28" s="37">
        <f>SUMIF($N$3:$N$150,J28,$U$3:$U$150)</f>
        <v>0</v>
      </c>
      <c r="L28" s="32"/>
      <c r="N28" s="32"/>
      <c r="O28" s="32"/>
      <c r="P28" s="32"/>
      <c r="Q28" s="32"/>
      <c r="R28" s="32"/>
      <c r="S28" s="32"/>
      <c r="T28" s="42">
        <f t="shared" si="0"/>
        <v>0</v>
      </c>
      <c r="U28" s="42" t="e">
        <f t="shared" si="1"/>
        <v>#N/A</v>
      </c>
      <c r="V28" s="32"/>
      <c r="W28" s="32"/>
      <c r="X28" s="32"/>
      <c r="Z28" s="32"/>
      <c r="AA28" s="32"/>
      <c r="AB28" s="32"/>
      <c r="AC28" s="32"/>
      <c r="AD28" s="32"/>
      <c r="AE28" s="32"/>
      <c r="AF28" t="str">
        <f t="shared" si="2"/>
        <v>N</v>
      </c>
    </row>
    <row r="29" spans="1:32">
      <c r="E29" s="32"/>
      <c r="F29" s="32"/>
      <c r="G29" s="32"/>
      <c r="H29" s="32"/>
      <c r="J29" s="32" t="s">
        <v>19</v>
      </c>
      <c r="K29" s="37">
        <f t="shared" ref="K29:K35" si="5">SUMIF($N$3:$N$150,J29,$U$3:$U$150)</f>
        <v>0</v>
      </c>
      <c r="L29" s="32"/>
      <c r="N29" s="32"/>
      <c r="O29" s="32"/>
      <c r="P29" s="32"/>
      <c r="Q29" s="32"/>
      <c r="R29" s="32"/>
      <c r="S29" s="32"/>
      <c r="T29" s="42">
        <f t="shared" si="0"/>
        <v>0</v>
      </c>
      <c r="U29" s="42" t="e">
        <f t="shared" si="1"/>
        <v>#N/A</v>
      </c>
      <c r="V29" s="32"/>
      <c r="W29" s="32"/>
      <c r="X29" s="32"/>
      <c r="Z29" s="32"/>
      <c r="AA29" s="32"/>
      <c r="AB29" s="32"/>
      <c r="AC29" s="32"/>
      <c r="AD29" s="32"/>
      <c r="AE29" s="32"/>
      <c r="AF29" t="str">
        <f t="shared" si="2"/>
        <v>N</v>
      </c>
    </row>
    <row r="30" spans="1:32">
      <c r="E30" s="32"/>
      <c r="F30" s="32"/>
      <c r="G30" s="32"/>
      <c r="H30" s="32"/>
      <c r="J30" s="32"/>
      <c r="K30" s="37">
        <f t="shared" si="5"/>
        <v>0</v>
      </c>
      <c r="L30" s="32"/>
      <c r="N30" s="32"/>
      <c r="O30" s="32"/>
      <c r="P30" s="32"/>
      <c r="Q30" s="32"/>
      <c r="R30" s="32"/>
      <c r="S30" s="32"/>
      <c r="T30" s="42">
        <f t="shared" si="0"/>
        <v>0</v>
      </c>
      <c r="U30" s="42" t="e">
        <f t="shared" si="1"/>
        <v>#N/A</v>
      </c>
      <c r="V30" s="32"/>
      <c r="W30" s="32"/>
      <c r="X30" s="32"/>
      <c r="Z30" s="32"/>
      <c r="AA30" s="32"/>
      <c r="AB30" s="32"/>
      <c r="AC30" s="32"/>
      <c r="AD30" s="32"/>
      <c r="AE30" s="32"/>
      <c r="AF30" t="str">
        <f t="shared" si="2"/>
        <v>N</v>
      </c>
    </row>
    <row r="31" spans="1:32">
      <c r="E31" s="32"/>
      <c r="F31" s="32"/>
      <c r="G31" s="32"/>
      <c r="H31" s="32"/>
      <c r="J31" s="32"/>
      <c r="K31" s="37">
        <f t="shared" si="5"/>
        <v>0</v>
      </c>
      <c r="L31" s="32"/>
      <c r="N31" s="32"/>
      <c r="O31" s="32"/>
      <c r="P31" s="32"/>
      <c r="Q31" s="32"/>
      <c r="R31" s="32"/>
      <c r="S31" s="32"/>
      <c r="T31" s="42">
        <f t="shared" si="0"/>
        <v>0</v>
      </c>
      <c r="U31" s="42" t="e">
        <f t="shared" si="1"/>
        <v>#N/A</v>
      </c>
      <c r="V31" s="32"/>
      <c r="W31" s="32"/>
      <c r="X31" s="32"/>
      <c r="Z31" s="32"/>
      <c r="AA31" s="32"/>
      <c r="AB31" s="32"/>
      <c r="AC31" s="32"/>
      <c r="AD31" s="32"/>
      <c r="AE31" s="32"/>
      <c r="AF31" t="str">
        <f t="shared" si="2"/>
        <v>N</v>
      </c>
    </row>
    <row r="32" spans="1:32">
      <c r="J32" s="32"/>
      <c r="K32" s="37">
        <f t="shared" si="5"/>
        <v>0</v>
      </c>
      <c r="L32" s="32"/>
      <c r="N32" s="32"/>
      <c r="O32" s="32"/>
      <c r="P32" s="32"/>
      <c r="Q32" s="32"/>
      <c r="R32" s="32"/>
      <c r="S32" s="32"/>
      <c r="T32" s="42">
        <f t="shared" si="0"/>
        <v>0</v>
      </c>
      <c r="U32" s="42" t="e">
        <f t="shared" si="1"/>
        <v>#N/A</v>
      </c>
      <c r="V32" s="32"/>
      <c r="W32" s="32"/>
      <c r="X32" s="32"/>
      <c r="Z32" s="32"/>
      <c r="AA32" s="32"/>
      <c r="AB32" s="32"/>
      <c r="AC32" s="32"/>
      <c r="AD32" s="32"/>
      <c r="AE32" s="32"/>
      <c r="AF32" t="str">
        <f t="shared" si="2"/>
        <v>N</v>
      </c>
    </row>
    <row r="33" spans="10:32">
      <c r="J33" s="32"/>
      <c r="K33" s="37">
        <f t="shared" si="5"/>
        <v>0</v>
      </c>
      <c r="L33" s="32"/>
      <c r="N33" s="32"/>
      <c r="O33" s="32"/>
      <c r="P33" s="32"/>
      <c r="Q33" s="32"/>
      <c r="R33" s="32"/>
      <c r="S33" s="32"/>
      <c r="T33" s="42">
        <f t="shared" si="0"/>
        <v>0</v>
      </c>
      <c r="U33" s="42" t="e">
        <f t="shared" si="1"/>
        <v>#N/A</v>
      </c>
      <c r="V33" s="32"/>
      <c r="W33" s="32"/>
      <c r="X33" s="32"/>
      <c r="Z33" s="32"/>
      <c r="AA33" s="32"/>
      <c r="AB33" s="32"/>
      <c r="AC33" s="32"/>
      <c r="AD33" s="32"/>
      <c r="AE33" s="32"/>
      <c r="AF33" t="str">
        <f t="shared" si="2"/>
        <v>N</v>
      </c>
    </row>
    <row r="34" spans="10:32">
      <c r="J34" s="32"/>
      <c r="K34" s="37">
        <f t="shared" si="5"/>
        <v>0</v>
      </c>
      <c r="L34" s="32"/>
      <c r="N34" s="32"/>
      <c r="O34" s="32"/>
      <c r="P34" s="32"/>
      <c r="Q34" s="32"/>
      <c r="R34" s="32"/>
      <c r="S34" s="32"/>
      <c r="T34" s="42">
        <f t="shared" si="0"/>
        <v>0</v>
      </c>
      <c r="U34" s="42" t="e">
        <f t="shared" si="1"/>
        <v>#N/A</v>
      </c>
      <c r="V34" s="32"/>
      <c r="W34" s="32"/>
      <c r="X34" s="32"/>
      <c r="Z34" s="32"/>
      <c r="AA34" s="32"/>
      <c r="AB34" s="32"/>
      <c r="AC34" s="32"/>
      <c r="AD34" s="32"/>
      <c r="AE34" s="32"/>
      <c r="AF34" t="str">
        <f t="shared" si="2"/>
        <v>N</v>
      </c>
    </row>
    <row r="35" spans="10:32">
      <c r="J35" s="32"/>
      <c r="K35" s="37">
        <f t="shared" si="5"/>
        <v>0</v>
      </c>
      <c r="L35" s="32"/>
      <c r="N35" s="32"/>
      <c r="O35" s="32"/>
      <c r="P35" s="32"/>
      <c r="Q35" s="32"/>
      <c r="R35" s="32"/>
      <c r="S35" s="32"/>
      <c r="T35" s="42">
        <f t="shared" si="0"/>
        <v>0</v>
      </c>
      <c r="U35" s="42" t="e">
        <f t="shared" si="1"/>
        <v>#N/A</v>
      </c>
      <c r="V35" s="32"/>
      <c r="W35" s="32"/>
      <c r="X35" s="32"/>
      <c r="Z35" s="32"/>
      <c r="AA35" s="32"/>
      <c r="AB35" s="32"/>
      <c r="AC35" s="32"/>
      <c r="AD35" s="32"/>
      <c r="AE35" s="32"/>
      <c r="AF35" t="str">
        <f t="shared" si="2"/>
        <v>N</v>
      </c>
    </row>
    <row r="36" spans="10:32">
      <c r="J36" s="54" t="s">
        <v>88</v>
      </c>
      <c r="K36" s="55">
        <f>SUM(K28:K35)</f>
        <v>0</v>
      </c>
      <c r="L36" s="56"/>
      <c r="N36" s="36"/>
      <c r="O36" s="36"/>
      <c r="P36" s="32"/>
      <c r="Q36" s="32"/>
      <c r="R36" s="32"/>
      <c r="S36" s="32"/>
      <c r="T36" s="42">
        <f t="shared" si="0"/>
        <v>0</v>
      </c>
      <c r="U36" s="42" t="e">
        <f t="shared" si="1"/>
        <v>#N/A</v>
      </c>
      <c r="V36" s="32"/>
      <c r="W36" s="32"/>
      <c r="X36" s="32"/>
      <c r="Z36" s="32"/>
      <c r="AA36" s="32"/>
      <c r="AB36" s="32"/>
      <c r="AC36" s="32"/>
      <c r="AD36" s="32"/>
      <c r="AE36" s="32"/>
      <c r="AF36" t="str">
        <f t="shared" si="2"/>
        <v>N</v>
      </c>
    </row>
    <row r="37" spans="10:32">
      <c r="N37" s="36"/>
      <c r="O37" s="36"/>
      <c r="P37" s="32"/>
      <c r="Q37" s="32"/>
      <c r="R37" s="32"/>
      <c r="S37" s="32"/>
      <c r="T37" s="42">
        <f t="shared" si="0"/>
        <v>0</v>
      </c>
      <c r="U37" s="42" t="e">
        <f t="shared" si="1"/>
        <v>#N/A</v>
      </c>
      <c r="V37" s="32"/>
      <c r="W37" s="32"/>
      <c r="X37" s="32"/>
      <c r="Z37" s="32"/>
      <c r="AA37" s="32"/>
      <c r="AB37" s="32"/>
      <c r="AC37" s="32"/>
      <c r="AD37" s="32"/>
      <c r="AE37" s="32"/>
      <c r="AF37" t="str">
        <f t="shared" si="2"/>
        <v>N</v>
      </c>
    </row>
    <row r="38" spans="10:32">
      <c r="J38" s="27" t="s">
        <v>9</v>
      </c>
      <c r="K38" s="27" t="s">
        <v>10</v>
      </c>
      <c r="L38" s="27" t="s">
        <v>12</v>
      </c>
      <c r="N38" s="36"/>
      <c r="O38" s="36"/>
      <c r="P38" s="32"/>
      <c r="Q38" s="32"/>
      <c r="R38" s="32"/>
      <c r="S38" s="32"/>
      <c r="T38" s="42">
        <f t="shared" si="0"/>
        <v>0</v>
      </c>
      <c r="U38" s="42" t="e">
        <f t="shared" si="1"/>
        <v>#N/A</v>
      </c>
      <c r="V38" s="32"/>
      <c r="W38" s="32"/>
      <c r="X38" s="32"/>
      <c r="Z38" s="32"/>
      <c r="AA38" s="32"/>
      <c r="AB38" s="32"/>
      <c r="AC38" s="32"/>
      <c r="AD38" s="32"/>
      <c r="AE38" s="32"/>
      <c r="AF38" t="str">
        <f t="shared" si="2"/>
        <v>N</v>
      </c>
    </row>
    <row r="39" spans="10:32">
      <c r="J39" s="60" t="s">
        <v>76</v>
      </c>
      <c r="K39" s="60"/>
      <c r="L39" s="60"/>
      <c r="N39" s="32"/>
      <c r="O39" s="32"/>
      <c r="P39" s="32"/>
      <c r="Q39" s="32"/>
      <c r="R39" s="32"/>
      <c r="S39" s="32"/>
      <c r="T39" s="42">
        <f t="shared" si="0"/>
        <v>0</v>
      </c>
      <c r="U39" s="42" t="e">
        <f t="shared" si="1"/>
        <v>#N/A</v>
      </c>
      <c r="V39" s="32"/>
      <c r="W39" s="32"/>
      <c r="X39" s="32"/>
      <c r="Z39" s="32"/>
      <c r="AA39" s="32"/>
      <c r="AB39" s="32"/>
      <c r="AC39" s="32"/>
      <c r="AD39" s="32"/>
      <c r="AE39" s="32"/>
      <c r="AF39" t="str">
        <f t="shared" si="2"/>
        <v>N</v>
      </c>
    </row>
    <row r="40" spans="10:32">
      <c r="J40" s="32"/>
      <c r="K40" s="37">
        <f t="shared" ref="K40:K48" si="6">SUMIF($N$3:$N$150,J40,$U$3:$U$150)</f>
        <v>0</v>
      </c>
      <c r="L40" s="32"/>
      <c r="M40" s="17"/>
      <c r="N40" s="32"/>
      <c r="O40" s="32"/>
      <c r="P40" s="32"/>
      <c r="Q40" s="32"/>
      <c r="R40" s="32"/>
      <c r="S40" s="32"/>
      <c r="T40" s="42">
        <f t="shared" si="0"/>
        <v>0</v>
      </c>
      <c r="U40" s="42" t="e">
        <f t="shared" si="1"/>
        <v>#N/A</v>
      </c>
      <c r="V40" s="32"/>
      <c r="W40" s="32"/>
      <c r="X40" s="32"/>
      <c r="Z40" s="32"/>
      <c r="AA40" s="32"/>
      <c r="AB40" s="32"/>
      <c r="AC40" s="32"/>
      <c r="AD40" s="32"/>
      <c r="AE40" s="32"/>
      <c r="AF40" t="str">
        <f t="shared" si="2"/>
        <v>N</v>
      </c>
    </row>
    <row r="41" spans="10:32">
      <c r="J41" s="32"/>
      <c r="K41" s="37">
        <f t="shared" si="6"/>
        <v>0</v>
      </c>
      <c r="L41" s="32"/>
      <c r="N41" s="32"/>
      <c r="O41" s="32"/>
      <c r="P41" s="32"/>
      <c r="Q41" s="32"/>
      <c r="R41" s="32"/>
      <c r="S41" s="32"/>
      <c r="T41" s="42">
        <f t="shared" si="0"/>
        <v>0</v>
      </c>
      <c r="U41" s="42" t="e">
        <f t="shared" si="1"/>
        <v>#N/A</v>
      </c>
      <c r="V41" s="32"/>
      <c r="W41" s="32"/>
      <c r="X41" s="32"/>
      <c r="Z41" s="32"/>
      <c r="AA41" s="32"/>
      <c r="AB41" s="32"/>
      <c r="AC41" s="32"/>
      <c r="AD41" s="32"/>
      <c r="AE41" s="32"/>
      <c r="AF41" t="str">
        <f t="shared" si="2"/>
        <v>N</v>
      </c>
    </row>
    <row r="42" spans="10:32">
      <c r="J42" s="32"/>
      <c r="K42" s="37">
        <f t="shared" si="6"/>
        <v>0</v>
      </c>
      <c r="L42" s="32"/>
      <c r="N42" s="32"/>
      <c r="O42" s="32"/>
      <c r="P42" s="32"/>
      <c r="Q42" s="32"/>
      <c r="R42" s="32"/>
      <c r="S42" s="32"/>
      <c r="T42" s="42">
        <f t="shared" si="0"/>
        <v>0</v>
      </c>
      <c r="U42" s="42" t="e">
        <f t="shared" si="1"/>
        <v>#N/A</v>
      </c>
      <c r="V42" s="32"/>
      <c r="W42" s="32"/>
      <c r="X42" s="32"/>
      <c r="Z42" s="32"/>
      <c r="AA42" s="32"/>
      <c r="AB42" s="32"/>
      <c r="AC42" s="32"/>
      <c r="AD42" s="32"/>
      <c r="AE42" s="32"/>
      <c r="AF42" t="str">
        <f t="shared" si="2"/>
        <v>N</v>
      </c>
    </row>
    <row r="43" spans="10:32">
      <c r="J43" s="32"/>
      <c r="K43" s="37">
        <f t="shared" si="6"/>
        <v>0</v>
      </c>
      <c r="L43" s="32"/>
      <c r="N43" s="32"/>
      <c r="O43" s="32"/>
      <c r="P43" s="32"/>
      <c r="Q43" s="32"/>
      <c r="R43" s="32"/>
      <c r="S43" s="32"/>
      <c r="T43" s="42">
        <f t="shared" si="0"/>
        <v>0</v>
      </c>
      <c r="U43" s="42" t="e">
        <f t="shared" si="1"/>
        <v>#N/A</v>
      </c>
      <c r="V43" s="32"/>
      <c r="W43" s="32"/>
      <c r="X43" s="32"/>
      <c r="Z43" s="32"/>
      <c r="AA43" s="32"/>
      <c r="AB43" s="32"/>
      <c r="AC43" s="32"/>
      <c r="AD43" s="32"/>
      <c r="AE43" s="32"/>
      <c r="AF43" t="str">
        <f t="shared" si="2"/>
        <v>N</v>
      </c>
    </row>
    <row r="44" spans="10:32">
      <c r="J44" s="32"/>
      <c r="K44" s="37">
        <f t="shared" si="6"/>
        <v>0</v>
      </c>
      <c r="L44" s="32"/>
      <c r="N44" s="32"/>
      <c r="O44" s="32"/>
      <c r="P44" s="32"/>
      <c r="Q44" s="32"/>
      <c r="R44" s="32"/>
      <c r="S44" s="32"/>
      <c r="T44" s="42">
        <f t="shared" si="0"/>
        <v>0</v>
      </c>
      <c r="U44" s="42" t="e">
        <f t="shared" si="1"/>
        <v>#N/A</v>
      </c>
      <c r="V44" s="32"/>
      <c r="W44" s="32"/>
      <c r="X44" s="32"/>
      <c r="Z44" s="32"/>
      <c r="AA44" s="32"/>
      <c r="AB44" s="32"/>
      <c r="AC44" s="32"/>
      <c r="AD44" s="32"/>
      <c r="AE44" s="32"/>
      <c r="AF44" t="str">
        <f t="shared" si="2"/>
        <v>N</v>
      </c>
    </row>
    <row r="45" spans="10:32">
      <c r="J45" s="32"/>
      <c r="K45" s="37">
        <f t="shared" si="6"/>
        <v>0</v>
      </c>
      <c r="L45" s="32"/>
      <c r="N45" s="32"/>
      <c r="O45" s="32"/>
      <c r="P45" s="32"/>
      <c r="Q45" s="32"/>
      <c r="R45" s="32"/>
      <c r="S45" s="32"/>
      <c r="T45" s="42">
        <f t="shared" si="0"/>
        <v>0</v>
      </c>
      <c r="U45" s="42" t="e">
        <f t="shared" si="1"/>
        <v>#N/A</v>
      </c>
      <c r="V45" s="32"/>
      <c r="W45" s="32"/>
      <c r="X45" s="32"/>
      <c r="Z45" s="32"/>
      <c r="AA45" s="32"/>
      <c r="AB45" s="32"/>
      <c r="AC45" s="32"/>
      <c r="AD45" s="32"/>
      <c r="AE45" s="32"/>
      <c r="AF45" t="str">
        <f t="shared" si="2"/>
        <v>N</v>
      </c>
    </row>
    <row r="46" spans="10:32">
      <c r="J46" s="32"/>
      <c r="K46" s="37">
        <f t="shared" si="6"/>
        <v>0</v>
      </c>
      <c r="L46" s="32"/>
      <c r="N46" s="32"/>
      <c r="O46" s="32"/>
      <c r="P46" s="32"/>
      <c r="Q46" s="32"/>
      <c r="R46" s="32"/>
      <c r="S46" s="32"/>
      <c r="T46" s="42">
        <f t="shared" si="0"/>
        <v>0</v>
      </c>
      <c r="U46" s="42" t="e">
        <f t="shared" si="1"/>
        <v>#N/A</v>
      </c>
      <c r="V46" s="32"/>
      <c r="W46" s="32"/>
      <c r="X46" s="32"/>
      <c r="Z46" s="32"/>
      <c r="AA46" s="32"/>
      <c r="AB46" s="32"/>
      <c r="AC46" s="32"/>
      <c r="AD46" s="32"/>
      <c r="AE46" s="32"/>
      <c r="AF46" t="str">
        <f t="shared" si="2"/>
        <v>N</v>
      </c>
    </row>
    <row r="47" spans="10:32">
      <c r="J47" s="32"/>
      <c r="K47" s="37">
        <f t="shared" si="6"/>
        <v>0</v>
      </c>
      <c r="L47" s="32"/>
      <c r="N47" s="32"/>
      <c r="O47" s="32"/>
      <c r="P47" s="32"/>
      <c r="Q47" s="32"/>
      <c r="R47" s="32"/>
      <c r="S47" s="32"/>
      <c r="T47" s="42">
        <f t="shared" si="0"/>
        <v>0</v>
      </c>
      <c r="U47" s="42" t="e">
        <f t="shared" si="1"/>
        <v>#N/A</v>
      </c>
      <c r="V47" s="32"/>
      <c r="W47" s="32"/>
      <c r="X47" s="32"/>
      <c r="Z47" s="32"/>
      <c r="AA47" s="32"/>
      <c r="AB47" s="32"/>
      <c r="AC47" s="32"/>
      <c r="AD47" s="32"/>
      <c r="AE47" s="32"/>
      <c r="AF47" t="str">
        <f t="shared" si="2"/>
        <v>N</v>
      </c>
    </row>
    <row r="48" spans="10:32">
      <c r="J48" s="32"/>
      <c r="K48" s="37">
        <f t="shared" si="6"/>
        <v>0</v>
      </c>
      <c r="L48" s="32"/>
      <c r="N48" s="32"/>
      <c r="O48" s="32"/>
      <c r="P48" s="32"/>
      <c r="Q48" s="32"/>
      <c r="R48" s="32"/>
      <c r="S48" s="32"/>
      <c r="T48" s="42">
        <f t="shared" si="0"/>
        <v>0</v>
      </c>
      <c r="U48" s="42" t="e">
        <f t="shared" si="1"/>
        <v>#N/A</v>
      </c>
      <c r="V48" s="32"/>
      <c r="W48" s="32"/>
      <c r="X48" s="32"/>
      <c r="Z48" s="32"/>
      <c r="AA48" s="32"/>
      <c r="AB48" s="32"/>
      <c r="AC48" s="32"/>
      <c r="AD48" s="32"/>
      <c r="AE48" s="32"/>
      <c r="AF48" t="str">
        <f t="shared" si="2"/>
        <v>N</v>
      </c>
    </row>
    <row r="49" spans="5:32">
      <c r="E49" s="32"/>
      <c r="F49" s="32"/>
      <c r="G49" s="32"/>
      <c r="H49" s="32"/>
      <c r="J49" s="54" t="s">
        <v>77</v>
      </c>
      <c r="K49" s="55">
        <f>SUM(K40:K48)</f>
        <v>0</v>
      </c>
      <c r="L49" s="56"/>
      <c r="N49" s="32"/>
      <c r="O49" s="32"/>
      <c r="P49" s="32"/>
      <c r="Q49" s="32"/>
      <c r="R49" s="32"/>
      <c r="S49" s="32"/>
      <c r="T49" s="42">
        <f t="shared" si="0"/>
        <v>0</v>
      </c>
      <c r="U49" s="42" t="e">
        <f t="shared" si="1"/>
        <v>#N/A</v>
      </c>
      <c r="V49" s="32"/>
      <c r="W49" s="32"/>
      <c r="X49" s="32"/>
      <c r="Z49" s="32"/>
      <c r="AA49" s="32"/>
      <c r="AB49" s="32"/>
      <c r="AC49" s="32"/>
      <c r="AD49" s="32"/>
      <c r="AE49" s="32"/>
      <c r="AF49" t="str">
        <f t="shared" si="2"/>
        <v>N</v>
      </c>
    </row>
    <row r="50" spans="5:32">
      <c r="E50" s="29"/>
      <c r="F50" s="30"/>
      <c r="G50" s="29"/>
      <c r="H50" s="31"/>
      <c r="J50" s="57"/>
      <c r="K50" s="58"/>
      <c r="L50" s="53"/>
      <c r="N50" s="32"/>
      <c r="O50" s="32"/>
      <c r="P50" s="32"/>
      <c r="Q50" s="32"/>
      <c r="R50" s="32"/>
      <c r="S50" s="32"/>
      <c r="T50" s="42">
        <f t="shared" si="0"/>
        <v>0</v>
      </c>
      <c r="U50" s="42" t="e">
        <f t="shared" si="1"/>
        <v>#N/A</v>
      </c>
      <c r="V50" s="32"/>
      <c r="W50" s="32"/>
      <c r="X50" s="32"/>
      <c r="Z50" s="32"/>
      <c r="AA50" s="32"/>
      <c r="AB50" s="32"/>
      <c r="AC50" s="32"/>
      <c r="AD50" s="32"/>
      <c r="AE50" s="32"/>
      <c r="AF50" t="str">
        <f t="shared" si="2"/>
        <v>N</v>
      </c>
    </row>
    <row r="51" spans="5:32">
      <c r="E51" s="11" t="s">
        <v>73</v>
      </c>
      <c r="F51" s="12">
        <f>SUM(F3:F50)</f>
        <v>400</v>
      </c>
      <c r="G51" s="13"/>
      <c r="H51" s="18"/>
      <c r="J51" s="54" t="s">
        <v>74</v>
      </c>
      <c r="K51" s="55">
        <f>SUM(K12,K24,K36,K49)</f>
        <v>710</v>
      </c>
      <c r="L51" s="56"/>
      <c r="N51" s="32"/>
      <c r="O51" s="32"/>
      <c r="P51" s="32"/>
      <c r="Q51" s="32"/>
      <c r="R51" s="32"/>
      <c r="S51" s="32"/>
      <c r="T51" s="42">
        <f t="shared" si="0"/>
        <v>0</v>
      </c>
      <c r="U51" s="42" t="e">
        <f t="shared" si="1"/>
        <v>#N/A</v>
      </c>
      <c r="V51" s="32"/>
      <c r="W51" s="32"/>
      <c r="X51" s="32"/>
      <c r="Z51" s="32"/>
      <c r="AA51" s="32"/>
      <c r="AB51" s="32"/>
      <c r="AC51" s="32"/>
      <c r="AD51" s="32"/>
      <c r="AE51" s="32"/>
      <c r="AF51" t="str">
        <f t="shared" si="2"/>
        <v>N</v>
      </c>
    </row>
    <row r="52" spans="5:32">
      <c r="H52" s="20"/>
      <c r="N52" s="32"/>
      <c r="O52" s="32"/>
      <c r="P52" s="32"/>
      <c r="Q52" s="32"/>
      <c r="R52" s="32"/>
      <c r="S52" s="32"/>
      <c r="T52" s="42">
        <f t="shared" si="0"/>
        <v>0</v>
      </c>
      <c r="U52" s="42" t="e">
        <f t="shared" si="1"/>
        <v>#N/A</v>
      </c>
      <c r="V52" s="32"/>
      <c r="W52" s="32"/>
      <c r="X52" s="32"/>
      <c r="Z52" s="32"/>
      <c r="AA52" s="32"/>
      <c r="AB52" s="32"/>
      <c r="AC52" s="32"/>
      <c r="AD52" s="32"/>
      <c r="AE52" s="32"/>
      <c r="AF52" t="str">
        <f t="shared" si="2"/>
        <v>N</v>
      </c>
    </row>
    <row r="53" spans="5:32">
      <c r="E53" s="11" t="s">
        <v>71</v>
      </c>
      <c r="F53" s="19">
        <f>F51-K51</f>
        <v>-310</v>
      </c>
      <c r="G53" s="11"/>
      <c r="H53" s="18" t="s">
        <v>72</v>
      </c>
      <c r="N53" s="32"/>
      <c r="O53" s="32"/>
      <c r="P53" s="32"/>
      <c r="Q53" s="32"/>
      <c r="R53" s="32"/>
      <c r="S53" s="32"/>
      <c r="T53" s="42">
        <f t="shared" si="0"/>
        <v>0</v>
      </c>
      <c r="U53" s="42" t="e">
        <f t="shared" si="1"/>
        <v>#N/A</v>
      </c>
      <c r="V53" s="32"/>
      <c r="W53" s="32"/>
      <c r="X53" s="32"/>
      <c r="Z53" s="32"/>
      <c r="AA53" s="32"/>
      <c r="AB53" s="32"/>
      <c r="AC53" s="32"/>
      <c r="AD53" s="32"/>
      <c r="AE53" s="32"/>
      <c r="AF53" t="str">
        <f t="shared" si="2"/>
        <v>N</v>
      </c>
    </row>
    <row r="54" spans="5:32">
      <c r="N54" s="32"/>
      <c r="O54" s="32"/>
      <c r="P54" s="32"/>
      <c r="Q54" s="32"/>
      <c r="R54" s="32"/>
      <c r="S54" s="32"/>
      <c r="T54" s="42">
        <f t="shared" si="0"/>
        <v>0</v>
      </c>
      <c r="U54" s="42" t="e">
        <f t="shared" si="1"/>
        <v>#N/A</v>
      </c>
      <c r="V54" s="32"/>
      <c r="W54" s="32"/>
      <c r="X54" s="32"/>
      <c r="Z54" s="32"/>
      <c r="AA54" s="32"/>
      <c r="AB54" s="32"/>
      <c r="AC54" s="32"/>
      <c r="AD54" s="32"/>
      <c r="AE54" s="32"/>
      <c r="AF54" t="str">
        <f t="shared" si="2"/>
        <v>N</v>
      </c>
    </row>
    <row r="55" spans="5:32">
      <c r="N55" s="32"/>
      <c r="O55" s="32"/>
      <c r="P55" s="32"/>
      <c r="Q55" s="32"/>
      <c r="R55" s="32"/>
      <c r="S55" s="32"/>
      <c r="T55" s="42">
        <f t="shared" si="0"/>
        <v>0</v>
      </c>
      <c r="U55" s="42" t="e">
        <f t="shared" si="1"/>
        <v>#N/A</v>
      </c>
      <c r="V55" s="32"/>
      <c r="W55" s="32"/>
      <c r="X55" s="32"/>
      <c r="Z55" s="32"/>
      <c r="AA55" s="32"/>
      <c r="AB55" s="32"/>
      <c r="AC55" s="32"/>
      <c r="AD55" s="32"/>
      <c r="AE55" s="32"/>
      <c r="AF55" t="str">
        <f t="shared" si="2"/>
        <v>N</v>
      </c>
    </row>
    <row r="56" spans="5:32">
      <c r="N56" s="32"/>
      <c r="O56" s="32"/>
      <c r="P56" s="32"/>
      <c r="Q56" s="32"/>
      <c r="R56" s="32"/>
      <c r="S56" s="32"/>
      <c r="T56" s="42">
        <f t="shared" si="0"/>
        <v>0</v>
      </c>
      <c r="U56" s="42" t="e">
        <f t="shared" si="1"/>
        <v>#N/A</v>
      </c>
      <c r="V56" s="32"/>
      <c r="W56" s="32"/>
      <c r="X56" s="32"/>
      <c r="Z56" s="32"/>
      <c r="AA56" s="32"/>
      <c r="AB56" s="32"/>
      <c r="AC56" s="32"/>
      <c r="AD56" s="32"/>
      <c r="AE56" s="32"/>
      <c r="AF56" t="str">
        <f t="shared" si="2"/>
        <v>N</v>
      </c>
    </row>
    <row r="57" spans="5:32">
      <c r="N57" s="32"/>
      <c r="O57" s="32"/>
      <c r="P57" s="32"/>
      <c r="Q57" s="32"/>
      <c r="R57" s="32"/>
      <c r="S57" s="32"/>
      <c r="T57" s="42">
        <f t="shared" si="0"/>
        <v>0</v>
      </c>
      <c r="U57" s="42" t="e">
        <f t="shared" si="1"/>
        <v>#N/A</v>
      </c>
      <c r="V57" s="32"/>
      <c r="W57" s="32"/>
      <c r="X57" s="32"/>
      <c r="Z57" s="32"/>
      <c r="AA57" s="32"/>
      <c r="AB57" s="32"/>
      <c r="AC57" s="32"/>
      <c r="AD57" s="32"/>
      <c r="AE57" s="32"/>
      <c r="AF57" t="str">
        <f t="shared" si="2"/>
        <v>N</v>
      </c>
    </row>
    <row r="58" spans="5:32">
      <c r="N58" s="32"/>
      <c r="O58" s="32"/>
      <c r="P58" s="32"/>
      <c r="Q58" s="32"/>
      <c r="R58" s="32"/>
      <c r="S58" s="32"/>
      <c r="T58" s="42">
        <f t="shared" si="0"/>
        <v>0</v>
      </c>
      <c r="U58" s="42" t="e">
        <f t="shared" si="1"/>
        <v>#N/A</v>
      </c>
      <c r="V58" s="32"/>
      <c r="W58" s="32"/>
      <c r="X58" s="32"/>
      <c r="Z58" s="32"/>
      <c r="AA58" s="32"/>
      <c r="AB58" s="32"/>
      <c r="AC58" s="32"/>
      <c r="AD58" s="32"/>
      <c r="AE58" s="32"/>
      <c r="AF58" t="str">
        <f t="shared" si="2"/>
        <v>N</v>
      </c>
    </row>
    <row r="59" spans="5:32">
      <c r="N59" s="32"/>
      <c r="O59" s="32"/>
      <c r="P59" s="32"/>
      <c r="Q59" s="32"/>
      <c r="R59" s="32"/>
      <c r="S59" s="32"/>
      <c r="T59" s="42">
        <f t="shared" si="0"/>
        <v>0</v>
      </c>
      <c r="U59" s="42" t="e">
        <f t="shared" si="1"/>
        <v>#N/A</v>
      </c>
      <c r="V59" s="32"/>
      <c r="W59" s="32"/>
      <c r="X59" s="32"/>
      <c r="Z59" s="32"/>
      <c r="AA59" s="32"/>
      <c r="AB59" s="32"/>
      <c r="AC59" s="32"/>
      <c r="AD59" s="32"/>
      <c r="AE59" s="32"/>
      <c r="AF59" t="str">
        <f t="shared" si="2"/>
        <v>N</v>
      </c>
    </row>
    <row r="60" spans="5:32">
      <c r="N60" s="32"/>
      <c r="O60" s="32"/>
      <c r="P60" s="32"/>
      <c r="Q60" s="32"/>
      <c r="R60" s="32"/>
      <c r="S60" s="32"/>
      <c r="T60" s="42">
        <f t="shared" si="0"/>
        <v>0</v>
      </c>
      <c r="U60" s="42" t="e">
        <f t="shared" si="1"/>
        <v>#N/A</v>
      </c>
      <c r="V60" s="32"/>
      <c r="W60" s="32"/>
      <c r="X60" s="32"/>
      <c r="Z60" s="32"/>
      <c r="AA60" s="32"/>
      <c r="AB60" s="32"/>
      <c r="AC60" s="32"/>
      <c r="AD60" s="32"/>
      <c r="AE60" s="32"/>
      <c r="AF60" t="str">
        <f t="shared" si="2"/>
        <v>N</v>
      </c>
    </row>
    <row r="61" spans="5:32">
      <c r="N61" s="32"/>
      <c r="O61" s="32"/>
      <c r="P61" s="32"/>
      <c r="Q61" s="32"/>
      <c r="R61" s="32"/>
      <c r="S61" s="32"/>
      <c r="T61" s="42">
        <f t="shared" si="0"/>
        <v>0</v>
      </c>
      <c r="U61" s="42" t="e">
        <f t="shared" si="1"/>
        <v>#N/A</v>
      </c>
      <c r="V61" s="32"/>
      <c r="W61" s="32"/>
      <c r="X61" s="32"/>
      <c r="Z61" s="32"/>
      <c r="AA61" s="32"/>
      <c r="AB61" s="32"/>
      <c r="AC61" s="32"/>
      <c r="AD61" s="32"/>
      <c r="AE61" s="32"/>
      <c r="AF61" t="str">
        <f t="shared" si="2"/>
        <v>N</v>
      </c>
    </row>
    <row r="62" spans="5:32">
      <c r="N62" s="32"/>
      <c r="O62" s="32"/>
      <c r="P62" s="32"/>
      <c r="Q62" s="32"/>
      <c r="R62" s="32"/>
      <c r="S62" s="32"/>
      <c r="T62" s="42">
        <f t="shared" si="0"/>
        <v>0</v>
      </c>
      <c r="U62" s="42" t="e">
        <f t="shared" si="1"/>
        <v>#N/A</v>
      </c>
      <c r="V62" s="32"/>
      <c r="W62" s="32"/>
      <c r="X62" s="32"/>
      <c r="Z62" s="32"/>
      <c r="AA62" s="32"/>
      <c r="AB62" s="32"/>
      <c r="AC62" s="32"/>
      <c r="AD62" s="32"/>
      <c r="AE62" s="32"/>
      <c r="AF62" t="str">
        <f t="shared" si="2"/>
        <v>N</v>
      </c>
    </row>
    <row r="63" spans="5:32">
      <c r="N63" s="32"/>
      <c r="O63" s="32"/>
      <c r="P63" s="32"/>
      <c r="Q63" s="32"/>
      <c r="R63" s="32"/>
      <c r="S63" s="32"/>
      <c r="T63" s="42">
        <f t="shared" si="0"/>
        <v>0</v>
      </c>
      <c r="U63" s="42" t="e">
        <f t="shared" si="1"/>
        <v>#N/A</v>
      </c>
      <c r="V63" s="32"/>
      <c r="W63" s="32"/>
      <c r="X63" s="32"/>
      <c r="Z63" s="32"/>
      <c r="AA63" s="32"/>
      <c r="AB63" s="32"/>
      <c r="AC63" s="32"/>
      <c r="AD63" s="32"/>
      <c r="AE63" s="32"/>
      <c r="AF63" t="str">
        <f t="shared" si="2"/>
        <v>N</v>
      </c>
    </row>
    <row r="64" spans="5:32">
      <c r="N64" s="32"/>
      <c r="O64" s="32"/>
      <c r="P64" s="32"/>
      <c r="Q64" s="32"/>
      <c r="R64" s="32"/>
      <c r="S64" s="32"/>
      <c r="T64" s="42">
        <f t="shared" si="0"/>
        <v>0</v>
      </c>
      <c r="U64" s="42" t="e">
        <f t="shared" si="1"/>
        <v>#N/A</v>
      </c>
      <c r="V64" s="32"/>
      <c r="W64" s="32"/>
      <c r="X64" s="32"/>
      <c r="Z64" s="32"/>
      <c r="AA64" s="32"/>
      <c r="AB64" s="32"/>
      <c r="AC64" s="32"/>
      <c r="AD64" s="32"/>
      <c r="AE64" s="32"/>
      <c r="AF64" t="str">
        <f t="shared" si="2"/>
        <v>N</v>
      </c>
    </row>
    <row r="65" spans="14:32">
      <c r="N65" s="32"/>
      <c r="O65" s="32"/>
      <c r="P65" s="32"/>
      <c r="Q65" s="32"/>
      <c r="R65" s="32"/>
      <c r="S65" s="32"/>
      <c r="T65" s="42">
        <f t="shared" si="0"/>
        <v>0</v>
      </c>
      <c r="U65" s="42" t="e">
        <f t="shared" si="1"/>
        <v>#N/A</v>
      </c>
      <c r="V65" s="32"/>
      <c r="W65" s="32"/>
      <c r="X65" s="32"/>
      <c r="Z65" s="32"/>
      <c r="AA65" s="32"/>
      <c r="AB65" s="32"/>
      <c r="AC65" s="32"/>
      <c r="AD65" s="32"/>
      <c r="AE65" s="32"/>
      <c r="AF65" t="str">
        <f t="shared" si="2"/>
        <v>N</v>
      </c>
    </row>
    <row r="66" spans="14:32">
      <c r="N66" s="32"/>
      <c r="O66" s="32"/>
      <c r="P66" s="32"/>
      <c r="Q66" s="32"/>
      <c r="R66" s="32"/>
      <c r="S66" s="32"/>
      <c r="T66" s="42">
        <f t="shared" si="0"/>
        <v>0</v>
      </c>
      <c r="U66" s="42" t="e">
        <f t="shared" si="1"/>
        <v>#N/A</v>
      </c>
      <c r="V66" s="32"/>
      <c r="W66" s="32"/>
      <c r="X66" s="32"/>
      <c r="Z66" s="32"/>
      <c r="AA66" s="32"/>
      <c r="AB66" s="32"/>
      <c r="AC66" s="32"/>
      <c r="AD66" s="32"/>
      <c r="AE66" s="32"/>
      <c r="AF66" t="str">
        <f t="shared" si="2"/>
        <v>N</v>
      </c>
    </row>
    <row r="67" spans="14:32">
      <c r="N67" s="32"/>
      <c r="O67" s="32"/>
      <c r="P67" s="32"/>
      <c r="Q67" s="32"/>
      <c r="R67" s="32"/>
      <c r="S67" s="32"/>
      <c r="T67" s="42">
        <f t="shared" si="0"/>
        <v>0</v>
      </c>
      <c r="U67" s="42" t="e">
        <f t="shared" si="1"/>
        <v>#N/A</v>
      </c>
      <c r="V67" s="32"/>
      <c r="W67" s="32"/>
      <c r="X67" s="32"/>
      <c r="Z67" s="32"/>
      <c r="AA67" s="32"/>
      <c r="AB67" s="32"/>
      <c r="AC67" s="32"/>
      <c r="AD67" s="32"/>
      <c r="AE67" s="32"/>
      <c r="AF67" t="str">
        <f t="shared" si="2"/>
        <v>N</v>
      </c>
    </row>
    <row r="68" spans="14:32">
      <c r="N68" s="32"/>
      <c r="O68" s="32"/>
      <c r="P68" s="32"/>
      <c r="Q68" s="32"/>
      <c r="R68" s="32"/>
      <c r="S68" s="32"/>
      <c r="T68" s="42">
        <f t="shared" ref="T68:T131" si="7">P68*Q68+R68</f>
        <v>0</v>
      </c>
      <c r="U68" s="42" t="e">
        <f t="shared" ref="U68:U131" si="8">T68*VLOOKUP(S68,$A$19:$B$25,2,FALSE)</f>
        <v>#N/A</v>
      </c>
      <c r="V68" s="32"/>
      <c r="W68" s="32"/>
      <c r="X68" s="32"/>
      <c r="Z68" s="32"/>
      <c r="AA68" s="32"/>
      <c r="AB68" s="32"/>
      <c r="AC68" s="32"/>
      <c r="AD68" s="32"/>
      <c r="AE68" s="32"/>
      <c r="AF68" t="str">
        <f t="shared" ref="AF68:AF131" si="9">IF(AND(AB68="APSC",AC68="Undergrad",AD68&lt;&gt;"N/A"),"Y","N")</f>
        <v>N</v>
      </c>
    </row>
    <row r="69" spans="14:32">
      <c r="N69" s="32"/>
      <c r="O69" s="32"/>
      <c r="P69" s="32"/>
      <c r="Q69" s="32"/>
      <c r="R69" s="32"/>
      <c r="S69" s="32"/>
      <c r="T69" s="42">
        <f t="shared" si="7"/>
        <v>0</v>
      </c>
      <c r="U69" s="42" t="e">
        <f t="shared" si="8"/>
        <v>#N/A</v>
      </c>
      <c r="V69" s="32"/>
      <c r="W69" s="32"/>
      <c r="X69" s="32"/>
      <c r="Z69" s="32"/>
      <c r="AA69" s="32"/>
      <c r="AB69" s="32"/>
      <c r="AC69" s="32"/>
      <c r="AD69" s="32"/>
      <c r="AE69" s="32"/>
      <c r="AF69" t="str">
        <f t="shared" si="9"/>
        <v>N</v>
      </c>
    </row>
    <row r="70" spans="14:32">
      <c r="N70" s="32"/>
      <c r="O70" s="32"/>
      <c r="P70" s="32"/>
      <c r="Q70" s="32"/>
      <c r="R70" s="32"/>
      <c r="S70" s="32"/>
      <c r="T70" s="42">
        <f t="shared" si="7"/>
        <v>0</v>
      </c>
      <c r="U70" s="42" t="e">
        <f t="shared" si="8"/>
        <v>#N/A</v>
      </c>
      <c r="V70" s="32"/>
      <c r="W70" s="32"/>
      <c r="X70" s="32"/>
      <c r="Z70" s="32"/>
      <c r="AA70" s="32"/>
      <c r="AB70" s="32"/>
      <c r="AC70" s="32"/>
      <c r="AD70" s="32"/>
      <c r="AE70" s="32"/>
      <c r="AF70" t="str">
        <f t="shared" si="9"/>
        <v>N</v>
      </c>
    </row>
    <row r="71" spans="14:32">
      <c r="N71" s="32"/>
      <c r="O71" s="32"/>
      <c r="P71" s="32"/>
      <c r="Q71" s="32"/>
      <c r="R71" s="32"/>
      <c r="S71" s="32"/>
      <c r="T71" s="42">
        <f t="shared" si="7"/>
        <v>0</v>
      </c>
      <c r="U71" s="42" t="e">
        <f t="shared" si="8"/>
        <v>#N/A</v>
      </c>
      <c r="V71" s="32"/>
      <c r="W71" s="32"/>
      <c r="X71" s="32"/>
      <c r="Z71" s="32"/>
      <c r="AA71" s="32"/>
      <c r="AB71" s="32"/>
      <c r="AC71" s="32"/>
      <c r="AD71" s="32"/>
      <c r="AE71" s="32"/>
      <c r="AF71" t="str">
        <f t="shared" si="9"/>
        <v>N</v>
      </c>
    </row>
    <row r="72" spans="14:32">
      <c r="N72" s="32"/>
      <c r="O72" s="32"/>
      <c r="P72" s="32"/>
      <c r="Q72" s="32"/>
      <c r="R72" s="32"/>
      <c r="S72" s="32"/>
      <c r="T72" s="42">
        <f t="shared" si="7"/>
        <v>0</v>
      </c>
      <c r="U72" s="42" t="e">
        <f t="shared" si="8"/>
        <v>#N/A</v>
      </c>
      <c r="V72" s="32"/>
      <c r="W72" s="32"/>
      <c r="X72" s="32"/>
      <c r="Z72" s="32"/>
      <c r="AA72" s="32"/>
      <c r="AB72" s="32"/>
      <c r="AC72" s="32"/>
      <c r="AD72" s="32"/>
      <c r="AE72" s="32"/>
      <c r="AF72" t="str">
        <f t="shared" si="9"/>
        <v>N</v>
      </c>
    </row>
    <row r="73" spans="14:32">
      <c r="N73" s="32"/>
      <c r="O73" s="32"/>
      <c r="P73" s="32"/>
      <c r="Q73" s="32"/>
      <c r="R73" s="32"/>
      <c r="S73" s="32"/>
      <c r="T73" s="42">
        <f t="shared" si="7"/>
        <v>0</v>
      </c>
      <c r="U73" s="42" t="e">
        <f t="shared" si="8"/>
        <v>#N/A</v>
      </c>
      <c r="V73" s="32"/>
      <c r="W73" s="32"/>
      <c r="X73" s="32"/>
      <c r="Z73" s="32"/>
      <c r="AA73" s="32"/>
      <c r="AB73" s="32"/>
      <c r="AC73" s="32"/>
      <c r="AD73" s="32"/>
      <c r="AE73" s="32"/>
      <c r="AF73" t="str">
        <f t="shared" si="9"/>
        <v>N</v>
      </c>
    </row>
    <row r="74" spans="14:32">
      <c r="N74" s="32"/>
      <c r="O74" s="32"/>
      <c r="P74" s="32"/>
      <c r="Q74" s="32"/>
      <c r="R74" s="32"/>
      <c r="S74" s="32"/>
      <c r="T74" s="42">
        <f t="shared" si="7"/>
        <v>0</v>
      </c>
      <c r="U74" s="42" t="e">
        <f t="shared" si="8"/>
        <v>#N/A</v>
      </c>
      <c r="V74" s="32"/>
      <c r="W74" s="32"/>
      <c r="X74" s="32"/>
      <c r="Z74" s="32"/>
      <c r="AA74" s="32"/>
      <c r="AB74" s="32"/>
      <c r="AC74" s="32"/>
      <c r="AD74" s="32"/>
      <c r="AE74" s="32"/>
      <c r="AF74" t="str">
        <f t="shared" si="9"/>
        <v>N</v>
      </c>
    </row>
    <row r="75" spans="14:32">
      <c r="N75" s="32"/>
      <c r="O75" s="32"/>
      <c r="P75" s="32"/>
      <c r="Q75" s="32"/>
      <c r="R75" s="32"/>
      <c r="S75" s="32"/>
      <c r="T75" s="42">
        <f t="shared" si="7"/>
        <v>0</v>
      </c>
      <c r="U75" s="42" t="e">
        <f t="shared" si="8"/>
        <v>#N/A</v>
      </c>
      <c r="V75" s="32"/>
      <c r="W75" s="32"/>
      <c r="X75" s="32"/>
      <c r="Z75" s="32"/>
      <c r="AA75" s="32"/>
      <c r="AB75" s="32"/>
      <c r="AC75" s="32"/>
      <c r="AD75" s="32"/>
      <c r="AE75" s="32"/>
      <c r="AF75" t="str">
        <f t="shared" si="9"/>
        <v>N</v>
      </c>
    </row>
    <row r="76" spans="14:32">
      <c r="N76" s="32"/>
      <c r="O76" s="32"/>
      <c r="P76" s="32"/>
      <c r="Q76" s="32"/>
      <c r="R76" s="32"/>
      <c r="S76" s="32"/>
      <c r="T76" s="42">
        <f t="shared" si="7"/>
        <v>0</v>
      </c>
      <c r="U76" s="42" t="e">
        <f t="shared" si="8"/>
        <v>#N/A</v>
      </c>
      <c r="V76" s="32"/>
      <c r="W76" s="32"/>
      <c r="X76" s="32"/>
      <c r="Z76" s="32"/>
      <c r="AA76" s="32"/>
      <c r="AB76" s="32"/>
      <c r="AC76" s="32"/>
      <c r="AD76" s="32"/>
      <c r="AE76" s="32"/>
      <c r="AF76" t="str">
        <f t="shared" si="9"/>
        <v>N</v>
      </c>
    </row>
    <row r="77" spans="14:32">
      <c r="N77" s="32"/>
      <c r="O77" s="32"/>
      <c r="P77" s="32"/>
      <c r="Q77" s="32"/>
      <c r="R77" s="32"/>
      <c r="S77" s="32"/>
      <c r="T77" s="42">
        <f t="shared" si="7"/>
        <v>0</v>
      </c>
      <c r="U77" s="42" t="e">
        <f t="shared" si="8"/>
        <v>#N/A</v>
      </c>
      <c r="V77" s="32"/>
      <c r="W77" s="32"/>
      <c r="X77" s="32"/>
      <c r="Z77" s="32"/>
      <c r="AA77" s="32"/>
      <c r="AB77" s="32"/>
      <c r="AC77" s="32"/>
      <c r="AD77" s="32"/>
      <c r="AE77" s="32"/>
      <c r="AF77" t="str">
        <f t="shared" si="9"/>
        <v>N</v>
      </c>
    </row>
    <row r="78" spans="14:32">
      <c r="N78" s="32"/>
      <c r="O78" s="32"/>
      <c r="P78" s="32"/>
      <c r="Q78" s="32"/>
      <c r="R78" s="32"/>
      <c r="S78" s="32"/>
      <c r="T78" s="42">
        <f t="shared" si="7"/>
        <v>0</v>
      </c>
      <c r="U78" s="42" t="e">
        <f t="shared" si="8"/>
        <v>#N/A</v>
      </c>
      <c r="V78" s="32"/>
      <c r="W78" s="32"/>
      <c r="X78" s="32"/>
      <c r="Z78" s="32"/>
      <c r="AA78" s="32"/>
      <c r="AB78" s="32"/>
      <c r="AC78" s="32"/>
      <c r="AD78" s="32"/>
      <c r="AE78" s="32"/>
      <c r="AF78" t="str">
        <f t="shared" si="9"/>
        <v>N</v>
      </c>
    </row>
    <row r="79" spans="14:32">
      <c r="N79" s="32"/>
      <c r="O79" s="32"/>
      <c r="P79" s="32"/>
      <c r="Q79" s="32"/>
      <c r="R79" s="32"/>
      <c r="S79" s="32"/>
      <c r="T79" s="42">
        <f t="shared" si="7"/>
        <v>0</v>
      </c>
      <c r="U79" s="42" t="e">
        <f t="shared" si="8"/>
        <v>#N/A</v>
      </c>
      <c r="V79" s="32"/>
      <c r="W79" s="32"/>
      <c r="X79" s="32"/>
      <c r="Z79" s="32"/>
      <c r="AA79" s="32"/>
      <c r="AB79" s="32"/>
      <c r="AC79" s="32"/>
      <c r="AD79" s="32"/>
      <c r="AE79" s="32"/>
      <c r="AF79" t="str">
        <f t="shared" si="9"/>
        <v>N</v>
      </c>
    </row>
    <row r="80" spans="14:32">
      <c r="N80" s="32"/>
      <c r="O80" s="32"/>
      <c r="P80" s="32"/>
      <c r="Q80" s="32"/>
      <c r="R80" s="32"/>
      <c r="S80" s="32"/>
      <c r="T80" s="42">
        <f t="shared" si="7"/>
        <v>0</v>
      </c>
      <c r="U80" s="42" t="e">
        <f t="shared" si="8"/>
        <v>#N/A</v>
      </c>
      <c r="V80" s="32"/>
      <c r="W80" s="32"/>
      <c r="X80" s="32"/>
      <c r="Z80" s="32"/>
      <c r="AA80" s="32"/>
      <c r="AB80" s="32"/>
      <c r="AC80" s="32"/>
      <c r="AD80" s="32"/>
      <c r="AE80" s="32"/>
      <c r="AF80" t="str">
        <f t="shared" si="9"/>
        <v>N</v>
      </c>
    </row>
    <row r="81" spans="14:32">
      <c r="N81" s="32"/>
      <c r="O81" s="32"/>
      <c r="P81" s="32"/>
      <c r="Q81" s="32"/>
      <c r="R81" s="32"/>
      <c r="S81" s="32"/>
      <c r="T81" s="42">
        <f t="shared" si="7"/>
        <v>0</v>
      </c>
      <c r="U81" s="42" t="e">
        <f t="shared" si="8"/>
        <v>#N/A</v>
      </c>
      <c r="V81" s="32"/>
      <c r="W81" s="32"/>
      <c r="X81" s="32"/>
      <c r="Z81" s="32"/>
      <c r="AA81" s="32"/>
      <c r="AB81" s="32"/>
      <c r="AC81" s="32"/>
      <c r="AD81" s="32"/>
      <c r="AE81" s="32"/>
      <c r="AF81" t="str">
        <f t="shared" si="9"/>
        <v>N</v>
      </c>
    </row>
    <row r="82" spans="14:32">
      <c r="N82" s="32"/>
      <c r="O82" s="32"/>
      <c r="P82" s="32"/>
      <c r="Q82" s="32"/>
      <c r="R82" s="32"/>
      <c r="S82" s="32"/>
      <c r="T82" s="42">
        <f t="shared" si="7"/>
        <v>0</v>
      </c>
      <c r="U82" s="42" t="e">
        <f t="shared" si="8"/>
        <v>#N/A</v>
      </c>
      <c r="V82" s="32"/>
      <c r="W82" s="32"/>
      <c r="X82" s="32"/>
      <c r="Z82" s="32"/>
      <c r="AA82" s="32"/>
      <c r="AB82" s="32"/>
      <c r="AC82" s="32"/>
      <c r="AD82" s="32"/>
      <c r="AE82" s="32"/>
      <c r="AF82" t="str">
        <f t="shared" si="9"/>
        <v>N</v>
      </c>
    </row>
    <row r="83" spans="14:32">
      <c r="N83" s="32"/>
      <c r="O83" s="32"/>
      <c r="P83" s="32"/>
      <c r="Q83" s="32"/>
      <c r="R83" s="32"/>
      <c r="S83" s="32"/>
      <c r="T83" s="42">
        <f t="shared" si="7"/>
        <v>0</v>
      </c>
      <c r="U83" s="42" t="e">
        <f t="shared" si="8"/>
        <v>#N/A</v>
      </c>
      <c r="V83" s="32"/>
      <c r="W83" s="32"/>
      <c r="X83" s="32"/>
      <c r="Z83" s="32"/>
      <c r="AA83" s="32"/>
      <c r="AB83" s="32"/>
      <c r="AC83" s="32"/>
      <c r="AD83" s="32"/>
      <c r="AE83" s="32"/>
      <c r="AF83" t="str">
        <f t="shared" si="9"/>
        <v>N</v>
      </c>
    </row>
    <row r="84" spans="14:32">
      <c r="N84" s="32"/>
      <c r="O84" s="32"/>
      <c r="P84" s="32"/>
      <c r="Q84" s="32"/>
      <c r="R84" s="32"/>
      <c r="S84" s="32"/>
      <c r="T84" s="42">
        <f t="shared" si="7"/>
        <v>0</v>
      </c>
      <c r="U84" s="42" t="e">
        <f t="shared" si="8"/>
        <v>#N/A</v>
      </c>
      <c r="V84" s="32"/>
      <c r="W84" s="32"/>
      <c r="X84" s="32"/>
      <c r="Z84" s="32"/>
      <c r="AA84" s="32"/>
      <c r="AB84" s="32"/>
      <c r="AC84" s="32"/>
      <c r="AD84" s="32"/>
      <c r="AE84" s="32"/>
      <c r="AF84" t="str">
        <f t="shared" si="9"/>
        <v>N</v>
      </c>
    </row>
    <row r="85" spans="14:32">
      <c r="N85" s="32"/>
      <c r="O85" s="32"/>
      <c r="P85" s="32"/>
      <c r="Q85" s="32"/>
      <c r="R85" s="32"/>
      <c r="S85" s="32"/>
      <c r="T85" s="42">
        <f t="shared" si="7"/>
        <v>0</v>
      </c>
      <c r="U85" s="42" t="e">
        <f t="shared" si="8"/>
        <v>#N/A</v>
      </c>
      <c r="V85" s="32"/>
      <c r="W85" s="32"/>
      <c r="X85" s="32"/>
      <c r="Z85" s="32"/>
      <c r="AA85" s="32"/>
      <c r="AB85" s="32"/>
      <c r="AC85" s="32"/>
      <c r="AD85" s="32"/>
      <c r="AE85" s="32"/>
      <c r="AF85" t="str">
        <f t="shared" si="9"/>
        <v>N</v>
      </c>
    </row>
    <row r="86" spans="14:32">
      <c r="N86" s="32"/>
      <c r="O86" s="32"/>
      <c r="P86" s="32"/>
      <c r="Q86" s="32"/>
      <c r="R86" s="32"/>
      <c r="S86" s="32"/>
      <c r="T86" s="42">
        <f t="shared" si="7"/>
        <v>0</v>
      </c>
      <c r="U86" s="42" t="e">
        <f t="shared" si="8"/>
        <v>#N/A</v>
      </c>
      <c r="V86" s="32"/>
      <c r="W86" s="32"/>
      <c r="X86" s="32"/>
      <c r="Z86" s="32"/>
      <c r="AA86" s="32"/>
      <c r="AB86" s="32"/>
      <c r="AC86" s="32"/>
      <c r="AD86" s="32"/>
      <c r="AE86" s="32"/>
      <c r="AF86" t="str">
        <f t="shared" si="9"/>
        <v>N</v>
      </c>
    </row>
    <row r="87" spans="14:32">
      <c r="N87" s="32"/>
      <c r="O87" s="32"/>
      <c r="P87" s="32"/>
      <c r="Q87" s="32"/>
      <c r="R87" s="32"/>
      <c r="S87" s="32"/>
      <c r="T87" s="42">
        <f t="shared" si="7"/>
        <v>0</v>
      </c>
      <c r="U87" s="42" t="e">
        <f t="shared" si="8"/>
        <v>#N/A</v>
      </c>
      <c r="V87" s="32"/>
      <c r="W87" s="32"/>
      <c r="X87" s="32"/>
      <c r="Z87" s="32"/>
      <c r="AA87" s="32"/>
      <c r="AB87" s="32"/>
      <c r="AC87" s="32"/>
      <c r="AD87" s="32"/>
      <c r="AE87" s="32"/>
      <c r="AF87" t="str">
        <f t="shared" si="9"/>
        <v>N</v>
      </c>
    </row>
    <row r="88" spans="14:32">
      <c r="N88" s="32"/>
      <c r="O88" s="32"/>
      <c r="P88" s="32"/>
      <c r="Q88" s="32"/>
      <c r="R88" s="32"/>
      <c r="S88" s="32"/>
      <c r="T88" s="42">
        <f t="shared" si="7"/>
        <v>0</v>
      </c>
      <c r="U88" s="42" t="e">
        <f t="shared" si="8"/>
        <v>#N/A</v>
      </c>
      <c r="V88" s="32"/>
      <c r="W88" s="32"/>
      <c r="X88" s="32"/>
      <c r="Z88" s="32"/>
      <c r="AA88" s="32"/>
      <c r="AB88" s="32"/>
      <c r="AC88" s="32"/>
      <c r="AD88" s="32"/>
      <c r="AE88" s="32"/>
      <c r="AF88" t="str">
        <f t="shared" si="9"/>
        <v>N</v>
      </c>
    </row>
    <row r="89" spans="14:32">
      <c r="N89" s="32"/>
      <c r="O89" s="32"/>
      <c r="P89" s="32"/>
      <c r="Q89" s="32"/>
      <c r="R89" s="32"/>
      <c r="S89" s="32"/>
      <c r="T89" s="42">
        <f t="shared" si="7"/>
        <v>0</v>
      </c>
      <c r="U89" s="42" t="e">
        <f t="shared" si="8"/>
        <v>#N/A</v>
      </c>
      <c r="V89" s="32"/>
      <c r="W89" s="32"/>
      <c r="X89" s="32"/>
      <c r="Z89" s="32"/>
      <c r="AA89" s="32"/>
      <c r="AB89" s="32"/>
      <c r="AC89" s="32"/>
      <c r="AD89" s="32"/>
      <c r="AE89" s="32"/>
      <c r="AF89" t="str">
        <f t="shared" si="9"/>
        <v>N</v>
      </c>
    </row>
    <row r="90" spans="14:32">
      <c r="N90" s="32"/>
      <c r="O90" s="32"/>
      <c r="P90" s="32"/>
      <c r="Q90" s="32"/>
      <c r="R90" s="32"/>
      <c r="S90" s="32"/>
      <c r="T90" s="42">
        <f t="shared" si="7"/>
        <v>0</v>
      </c>
      <c r="U90" s="42" t="e">
        <f t="shared" si="8"/>
        <v>#N/A</v>
      </c>
      <c r="V90" s="32"/>
      <c r="W90" s="32"/>
      <c r="X90" s="32"/>
      <c r="Z90" s="32"/>
      <c r="AA90" s="32"/>
      <c r="AB90" s="32"/>
      <c r="AC90" s="32"/>
      <c r="AD90" s="32"/>
      <c r="AE90" s="32"/>
      <c r="AF90" t="str">
        <f t="shared" si="9"/>
        <v>N</v>
      </c>
    </row>
    <row r="91" spans="14:32">
      <c r="N91" s="32"/>
      <c r="O91" s="32"/>
      <c r="P91" s="32"/>
      <c r="Q91" s="32"/>
      <c r="R91" s="32"/>
      <c r="S91" s="32"/>
      <c r="T91" s="42">
        <f t="shared" si="7"/>
        <v>0</v>
      </c>
      <c r="U91" s="42" t="e">
        <f t="shared" si="8"/>
        <v>#N/A</v>
      </c>
      <c r="V91" s="32"/>
      <c r="W91" s="32"/>
      <c r="X91" s="32"/>
      <c r="Z91" s="32"/>
      <c r="AA91" s="32"/>
      <c r="AB91" s="32"/>
      <c r="AC91" s="32"/>
      <c r="AD91" s="32"/>
      <c r="AE91" s="32"/>
      <c r="AF91" t="str">
        <f t="shared" si="9"/>
        <v>N</v>
      </c>
    </row>
    <row r="92" spans="14:32">
      <c r="N92" s="32"/>
      <c r="O92" s="32"/>
      <c r="P92" s="32"/>
      <c r="Q92" s="32"/>
      <c r="R92" s="32"/>
      <c r="S92" s="32"/>
      <c r="T92" s="42">
        <f t="shared" si="7"/>
        <v>0</v>
      </c>
      <c r="U92" s="42" t="e">
        <f t="shared" si="8"/>
        <v>#N/A</v>
      </c>
      <c r="V92" s="32"/>
      <c r="W92" s="32"/>
      <c r="X92" s="32"/>
      <c r="Z92" s="32"/>
      <c r="AA92" s="32"/>
      <c r="AB92" s="32"/>
      <c r="AC92" s="32"/>
      <c r="AD92" s="32"/>
      <c r="AE92" s="32"/>
      <c r="AF92" t="str">
        <f t="shared" si="9"/>
        <v>N</v>
      </c>
    </row>
    <row r="93" spans="14:32">
      <c r="N93" s="32"/>
      <c r="O93" s="32"/>
      <c r="P93" s="32"/>
      <c r="Q93" s="32"/>
      <c r="R93" s="32"/>
      <c r="S93" s="32"/>
      <c r="T93" s="42">
        <f t="shared" si="7"/>
        <v>0</v>
      </c>
      <c r="U93" s="42" t="e">
        <f t="shared" si="8"/>
        <v>#N/A</v>
      </c>
      <c r="V93" s="32"/>
      <c r="W93" s="32"/>
      <c r="X93" s="32"/>
      <c r="Z93" s="32"/>
      <c r="AA93" s="32"/>
      <c r="AB93" s="32"/>
      <c r="AC93" s="32"/>
      <c r="AD93" s="32"/>
      <c r="AE93" s="32"/>
      <c r="AF93" t="str">
        <f t="shared" si="9"/>
        <v>N</v>
      </c>
    </row>
    <row r="94" spans="14:32">
      <c r="N94" s="32"/>
      <c r="O94" s="32"/>
      <c r="P94" s="32"/>
      <c r="Q94" s="32"/>
      <c r="R94" s="32"/>
      <c r="S94" s="32"/>
      <c r="T94" s="42">
        <f t="shared" si="7"/>
        <v>0</v>
      </c>
      <c r="U94" s="42" t="e">
        <f t="shared" si="8"/>
        <v>#N/A</v>
      </c>
      <c r="V94" s="32"/>
      <c r="W94" s="32"/>
      <c r="X94" s="32"/>
      <c r="Z94" s="32"/>
      <c r="AA94" s="32"/>
      <c r="AB94" s="32"/>
      <c r="AC94" s="32"/>
      <c r="AD94" s="32"/>
      <c r="AE94" s="32"/>
      <c r="AF94" t="str">
        <f t="shared" si="9"/>
        <v>N</v>
      </c>
    </row>
    <row r="95" spans="14:32">
      <c r="N95" s="32"/>
      <c r="O95" s="32"/>
      <c r="P95" s="32"/>
      <c r="Q95" s="32"/>
      <c r="R95" s="32"/>
      <c r="S95" s="32"/>
      <c r="T95" s="42">
        <f t="shared" si="7"/>
        <v>0</v>
      </c>
      <c r="U95" s="42" t="e">
        <f t="shared" si="8"/>
        <v>#N/A</v>
      </c>
      <c r="V95" s="32"/>
      <c r="W95" s="32"/>
      <c r="X95" s="32"/>
      <c r="Z95" s="32"/>
      <c r="AA95" s="32"/>
      <c r="AB95" s="32"/>
      <c r="AC95" s="32"/>
      <c r="AD95" s="32"/>
      <c r="AE95" s="32"/>
      <c r="AF95" t="str">
        <f t="shared" si="9"/>
        <v>N</v>
      </c>
    </row>
    <row r="96" spans="14:32">
      <c r="N96" s="32"/>
      <c r="O96" s="32"/>
      <c r="P96" s="32"/>
      <c r="Q96" s="32"/>
      <c r="R96" s="32"/>
      <c r="S96" s="32"/>
      <c r="T96" s="42">
        <f t="shared" si="7"/>
        <v>0</v>
      </c>
      <c r="U96" s="42" t="e">
        <f t="shared" si="8"/>
        <v>#N/A</v>
      </c>
      <c r="V96" s="32"/>
      <c r="W96" s="32"/>
      <c r="X96" s="32"/>
      <c r="Z96" s="32"/>
      <c r="AA96" s="32"/>
      <c r="AB96" s="32"/>
      <c r="AC96" s="32"/>
      <c r="AD96" s="32"/>
      <c r="AE96" s="32"/>
      <c r="AF96" t="str">
        <f t="shared" si="9"/>
        <v>N</v>
      </c>
    </row>
    <row r="97" spans="14:32">
      <c r="N97" s="32"/>
      <c r="O97" s="32"/>
      <c r="P97" s="32"/>
      <c r="Q97" s="32"/>
      <c r="R97" s="32"/>
      <c r="S97" s="32"/>
      <c r="T97" s="42">
        <f t="shared" si="7"/>
        <v>0</v>
      </c>
      <c r="U97" s="42" t="e">
        <f t="shared" si="8"/>
        <v>#N/A</v>
      </c>
      <c r="V97" s="32"/>
      <c r="W97" s="32"/>
      <c r="X97" s="32"/>
      <c r="Z97" s="32"/>
      <c r="AA97" s="32"/>
      <c r="AB97" s="32"/>
      <c r="AC97" s="32"/>
      <c r="AD97" s="32"/>
      <c r="AE97" s="32"/>
      <c r="AF97" t="str">
        <f t="shared" si="9"/>
        <v>N</v>
      </c>
    </row>
    <row r="98" spans="14:32">
      <c r="N98" s="32"/>
      <c r="O98" s="32"/>
      <c r="P98" s="32"/>
      <c r="Q98" s="32"/>
      <c r="R98" s="32"/>
      <c r="S98" s="32"/>
      <c r="T98" s="42">
        <f t="shared" si="7"/>
        <v>0</v>
      </c>
      <c r="U98" s="42" t="e">
        <f t="shared" si="8"/>
        <v>#N/A</v>
      </c>
      <c r="V98" s="32"/>
      <c r="W98" s="32"/>
      <c r="X98" s="32"/>
      <c r="Z98" s="32"/>
      <c r="AA98" s="32"/>
      <c r="AB98" s="32"/>
      <c r="AC98" s="32"/>
      <c r="AD98" s="32"/>
      <c r="AE98" s="32"/>
      <c r="AF98" t="str">
        <f t="shared" si="9"/>
        <v>N</v>
      </c>
    </row>
    <row r="99" spans="14:32">
      <c r="N99" s="32"/>
      <c r="O99" s="32"/>
      <c r="P99" s="32"/>
      <c r="Q99" s="32"/>
      <c r="R99" s="32"/>
      <c r="S99" s="32"/>
      <c r="T99" s="42">
        <f t="shared" si="7"/>
        <v>0</v>
      </c>
      <c r="U99" s="42" t="e">
        <f t="shared" si="8"/>
        <v>#N/A</v>
      </c>
      <c r="V99" s="32"/>
      <c r="W99" s="32"/>
      <c r="X99" s="32"/>
      <c r="Z99" s="32"/>
      <c r="AA99" s="32"/>
      <c r="AB99" s="32"/>
      <c r="AC99" s="32"/>
      <c r="AD99" s="32"/>
      <c r="AE99" s="32"/>
      <c r="AF99" t="str">
        <f t="shared" si="9"/>
        <v>N</v>
      </c>
    </row>
    <row r="100" spans="14:32">
      <c r="N100" s="32"/>
      <c r="O100" s="32"/>
      <c r="P100" s="32"/>
      <c r="Q100" s="32"/>
      <c r="R100" s="32"/>
      <c r="S100" s="32"/>
      <c r="T100" s="42">
        <f t="shared" si="7"/>
        <v>0</v>
      </c>
      <c r="U100" s="42" t="e">
        <f t="shared" si="8"/>
        <v>#N/A</v>
      </c>
      <c r="V100" s="32"/>
      <c r="W100" s="32"/>
      <c r="X100" s="32"/>
      <c r="Z100" s="32"/>
      <c r="AA100" s="32"/>
      <c r="AB100" s="32"/>
      <c r="AC100" s="32"/>
      <c r="AD100" s="32"/>
      <c r="AE100" s="32"/>
      <c r="AF100" t="str">
        <f t="shared" si="9"/>
        <v>N</v>
      </c>
    </row>
    <row r="101" spans="14:32">
      <c r="N101" s="32"/>
      <c r="O101" s="32"/>
      <c r="P101" s="32"/>
      <c r="Q101" s="32"/>
      <c r="R101" s="32"/>
      <c r="S101" s="32"/>
      <c r="T101" s="42">
        <f t="shared" si="7"/>
        <v>0</v>
      </c>
      <c r="U101" s="42" t="e">
        <f t="shared" si="8"/>
        <v>#N/A</v>
      </c>
      <c r="V101" s="32"/>
      <c r="W101" s="32"/>
      <c r="X101" s="32"/>
      <c r="Z101" s="32"/>
      <c r="AA101" s="32"/>
      <c r="AB101" s="32"/>
      <c r="AC101" s="32"/>
      <c r="AD101" s="32"/>
      <c r="AE101" s="32"/>
      <c r="AF101" t="str">
        <f t="shared" si="9"/>
        <v>N</v>
      </c>
    </row>
    <row r="102" spans="14:32">
      <c r="N102" s="32"/>
      <c r="O102" s="32"/>
      <c r="P102" s="32"/>
      <c r="Q102" s="32"/>
      <c r="R102" s="32"/>
      <c r="S102" s="32"/>
      <c r="T102" s="42">
        <f t="shared" si="7"/>
        <v>0</v>
      </c>
      <c r="U102" s="42" t="e">
        <f t="shared" si="8"/>
        <v>#N/A</v>
      </c>
      <c r="V102" s="32"/>
      <c r="W102" s="32"/>
      <c r="X102" s="32"/>
      <c r="Z102" s="32"/>
      <c r="AA102" s="32"/>
      <c r="AB102" s="32"/>
      <c r="AC102" s="32"/>
      <c r="AD102" s="32"/>
      <c r="AE102" s="32"/>
      <c r="AF102" t="str">
        <f t="shared" si="9"/>
        <v>N</v>
      </c>
    </row>
    <row r="103" spans="14:32">
      <c r="N103" s="32"/>
      <c r="O103" s="32"/>
      <c r="P103" s="32"/>
      <c r="Q103" s="32"/>
      <c r="R103" s="32"/>
      <c r="S103" s="32"/>
      <c r="T103" s="42">
        <f t="shared" si="7"/>
        <v>0</v>
      </c>
      <c r="U103" s="42" t="e">
        <f t="shared" si="8"/>
        <v>#N/A</v>
      </c>
      <c r="V103" s="32"/>
      <c r="W103" s="32"/>
      <c r="X103" s="32"/>
      <c r="Z103" s="32"/>
      <c r="AA103" s="32"/>
      <c r="AB103" s="32"/>
      <c r="AC103" s="32"/>
      <c r="AD103" s="32"/>
      <c r="AE103" s="32"/>
      <c r="AF103" t="str">
        <f t="shared" si="9"/>
        <v>N</v>
      </c>
    </row>
    <row r="104" spans="14:32">
      <c r="N104" s="32"/>
      <c r="O104" s="32"/>
      <c r="P104" s="32"/>
      <c r="Q104" s="32"/>
      <c r="R104" s="32"/>
      <c r="S104" s="32"/>
      <c r="T104" s="42">
        <f t="shared" si="7"/>
        <v>0</v>
      </c>
      <c r="U104" s="42" t="e">
        <f t="shared" si="8"/>
        <v>#N/A</v>
      </c>
      <c r="V104" s="32"/>
      <c r="W104" s="32"/>
      <c r="X104" s="32"/>
      <c r="Z104" s="32"/>
      <c r="AA104" s="32"/>
      <c r="AB104" s="32"/>
      <c r="AC104" s="32"/>
      <c r="AD104" s="32"/>
      <c r="AE104" s="32"/>
      <c r="AF104" t="str">
        <f t="shared" si="9"/>
        <v>N</v>
      </c>
    </row>
    <row r="105" spans="14:32">
      <c r="N105" s="32"/>
      <c r="O105" s="32"/>
      <c r="P105" s="32"/>
      <c r="Q105" s="32"/>
      <c r="R105" s="32"/>
      <c r="S105" s="32"/>
      <c r="T105" s="42">
        <f t="shared" si="7"/>
        <v>0</v>
      </c>
      <c r="U105" s="42" t="e">
        <f t="shared" si="8"/>
        <v>#N/A</v>
      </c>
      <c r="V105" s="32"/>
      <c r="W105" s="32"/>
      <c r="X105" s="32"/>
      <c r="Z105" s="32"/>
      <c r="AA105" s="32"/>
      <c r="AB105" s="32"/>
      <c r="AC105" s="32"/>
      <c r="AD105" s="32"/>
      <c r="AE105" s="32"/>
      <c r="AF105" t="str">
        <f t="shared" si="9"/>
        <v>N</v>
      </c>
    </row>
    <row r="106" spans="14:32">
      <c r="N106" s="32"/>
      <c r="O106" s="32"/>
      <c r="P106" s="32"/>
      <c r="Q106" s="32"/>
      <c r="R106" s="32"/>
      <c r="S106" s="32"/>
      <c r="T106" s="42">
        <f t="shared" si="7"/>
        <v>0</v>
      </c>
      <c r="U106" s="42" t="e">
        <f t="shared" si="8"/>
        <v>#N/A</v>
      </c>
      <c r="V106" s="32"/>
      <c r="W106" s="32"/>
      <c r="X106" s="32"/>
      <c r="Z106" s="32"/>
      <c r="AA106" s="32"/>
      <c r="AB106" s="32"/>
      <c r="AC106" s="32"/>
      <c r="AD106" s="32"/>
      <c r="AE106" s="32"/>
      <c r="AF106" t="str">
        <f t="shared" si="9"/>
        <v>N</v>
      </c>
    </row>
    <row r="107" spans="14:32">
      <c r="N107" s="32"/>
      <c r="O107" s="32"/>
      <c r="P107" s="32"/>
      <c r="Q107" s="32"/>
      <c r="R107" s="32"/>
      <c r="S107" s="32"/>
      <c r="T107" s="42">
        <f t="shared" si="7"/>
        <v>0</v>
      </c>
      <c r="U107" s="42" t="e">
        <f t="shared" si="8"/>
        <v>#N/A</v>
      </c>
      <c r="V107" s="32"/>
      <c r="W107" s="32"/>
      <c r="X107" s="32"/>
      <c r="Z107" s="32"/>
      <c r="AA107" s="32"/>
      <c r="AB107" s="32"/>
      <c r="AC107" s="32"/>
      <c r="AD107" s="32"/>
      <c r="AE107" s="32"/>
      <c r="AF107" t="str">
        <f t="shared" si="9"/>
        <v>N</v>
      </c>
    </row>
    <row r="108" spans="14:32">
      <c r="N108" s="32"/>
      <c r="O108" s="32"/>
      <c r="P108" s="32"/>
      <c r="Q108" s="32"/>
      <c r="R108" s="32"/>
      <c r="S108" s="32"/>
      <c r="T108" s="42">
        <f t="shared" si="7"/>
        <v>0</v>
      </c>
      <c r="U108" s="42" t="e">
        <f t="shared" si="8"/>
        <v>#N/A</v>
      </c>
      <c r="V108" s="32"/>
      <c r="W108" s="32"/>
      <c r="X108" s="32"/>
      <c r="Z108" s="32"/>
      <c r="AA108" s="32"/>
      <c r="AB108" s="32"/>
      <c r="AC108" s="32"/>
      <c r="AD108" s="32"/>
      <c r="AE108" s="32"/>
      <c r="AF108" t="str">
        <f t="shared" si="9"/>
        <v>N</v>
      </c>
    </row>
    <row r="109" spans="14:32">
      <c r="N109" s="32"/>
      <c r="O109" s="32"/>
      <c r="P109" s="32"/>
      <c r="Q109" s="32"/>
      <c r="R109" s="32"/>
      <c r="S109" s="32"/>
      <c r="T109" s="42">
        <f t="shared" si="7"/>
        <v>0</v>
      </c>
      <c r="U109" s="42" t="e">
        <f t="shared" si="8"/>
        <v>#N/A</v>
      </c>
      <c r="V109" s="32"/>
      <c r="W109" s="32"/>
      <c r="X109" s="32"/>
      <c r="Z109" s="32"/>
      <c r="AA109" s="32"/>
      <c r="AB109" s="32"/>
      <c r="AC109" s="32"/>
      <c r="AD109" s="32"/>
      <c r="AE109" s="32"/>
      <c r="AF109" t="str">
        <f t="shared" si="9"/>
        <v>N</v>
      </c>
    </row>
    <row r="110" spans="14:32">
      <c r="N110" s="32"/>
      <c r="O110" s="32"/>
      <c r="P110" s="32"/>
      <c r="Q110" s="32"/>
      <c r="R110" s="32"/>
      <c r="S110" s="32"/>
      <c r="T110" s="42">
        <f t="shared" si="7"/>
        <v>0</v>
      </c>
      <c r="U110" s="42" t="e">
        <f t="shared" si="8"/>
        <v>#N/A</v>
      </c>
      <c r="V110" s="32"/>
      <c r="W110" s="32"/>
      <c r="X110" s="32"/>
      <c r="Z110" s="32"/>
      <c r="AA110" s="32"/>
      <c r="AB110" s="32"/>
      <c r="AC110" s="32"/>
      <c r="AD110" s="32"/>
      <c r="AE110" s="32"/>
      <c r="AF110" t="str">
        <f t="shared" si="9"/>
        <v>N</v>
      </c>
    </row>
    <row r="111" spans="14:32">
      <c r="N111" s="32"/>
      <c r="O111" s="32"/>
      <c r="P111" s="32"/>
      <c r="Q111" s="32"/>
      <c r="R111" s="32"/>
      <c r="S111" s="32"/>
      <c r="T111" s="42">
        <f t="shared" si="7"/>
        <v>0</v>
      </c>
      <c r="U111" s="42" t="e">
        <f t="shared" si="8"/>
        <v>#N/A</v>
      </c>
      <c r="V111" s="32"/>
      <c r="W111" s="32"/>
      <c r="X111" s="32"/>
      <c r="Z111" s="32"/>
      <c r="AA111" s="32"/>
      <c r="AB111" s="32"/>
      <c r="AC111" s="32"/>
      <c r="AD111" s="32"/>
      <c r="AE111" s="32"/>
      <c r="AF111" t="str">
        <f t="shared" si="9"/>
        <v>N</v>
      </c>
    </row>
    <row r="112" spans="14:32">
      <c r="N112" s="32"/>
      <c r="O112" s="32"/>
      <c r="P112" s="32"/>
      <c r="Q112" s="32"/>
      <c r="R112" s="32"/>
      <c r="S112" s="32"/>
      <c r="T112" s="42">
        <f t="shared" si="7"/>
        <v>0</v>
      </c>
      <c r="U112" s="42" t="e">
        <f t="shared" si="8"/>
        <v>#N/A</v>
      </c>
      <c r="V112" s="32"/>
      <c r="W112" s="32"/>
      <c r="X112" s="32"/>
      <c r="Z112" s="32"/>
      <c r="AA112" s="32"/>
      <c r="AB112" s="32"/>
      <c r="AC112" s="32"/>
      <c r="AD112" s="32"/>
      <c r="AE112" s="32"/>
      <c r="AF112" t="str">
        <f t="shared" si="9"/>
        <v>N</v>
      </c>
    </row>
    <row r="113" spans="14:32">
      <c r="N113" s="32"/>
      <c r="O113" s="32"/>
      <c r="P113" s="32"/>
      <c r="Q113" s="32"/>
      <c r="R113" s="32"/>
      <c r="S113" s="32"/>
      <c r="T113" s="42">
        <f t="shared" si="7"/>
        <v>0</v>
      </c>
      <c r="U113" s="42" t="e">
        <f t="shared" si="8"/>
        <v>#N/A</v>
      </c>
      <c r="V113" s="32"/>
      <c r="W113" s="32"/>
      <c r="X113" s="32"/>
      <c r="Z113" s="32"/>
      <c r="AA113" s="32"/>
      <c r="AB113" s="32"/>
      <c r="AC113" s="32"/>
      <c r="AD113" s="32"/>
      <c r="AE113" s="32"/>
      <c r="AF113" t="str">
        <f t="shared" si="9"/>
        <v>N</v>
      </c>
    </row>
    <row r="114" spans="14:32">
      <c r="N114" s="32"/>
      <c r="O114" s="32"/>
      <c r="P114" s="32"/>
      <c r="Q114" s="32"/>
      <c r="R114" s="32"/>
      <c r="S114" s="32"/>
      <c r="T114" s="42">
        <f t="shared" si="7"/>
        <v>0</v>
      </c>
      <c r="U114" s="42" t="e">
        <f t="shared" si="8"/>
        <v>#N/A</v>
      </c>
      <c r="V114" s="32"/>
      <c r="W114" s="32"/>
      <c r="X114" s="32"/>
      <c r="Z114" s="32"/>
      <c r="AA114" s="32"/>
      <c r="AB114" s="32"/>
      <c r="AC114" s="32"/>
      <c r="AD114" s="32"/>
      <c r="AE114" s="32"/>
      <c r="AF114" t="str">
        <f t="shared" si="9"/>
        <v>N</v>
      </c>
    </row>
    <row r="115" spans="14:32">
      <c r="N115" s="32"/>
      <c r="O115" s="32"/>
      <c r="P115" s="32"/>
      <c r="Q115" s="32"/>
      <c r="R115" s="32"/>
      <c r="S115" s="32"/>
      <c r="T115" s="42">
        <f t="shared" si="7"/>
        <v>0</v>
      </c>
      <c r="U115" s="42" t="e">
        <f t="shared" si="8"/>
        <v>#N/A</v>
      </c>
      <c r="V115" s="32"/>
      <c r="W115" s="32"/>
      <c r="X115" s="32"/>
      <c r="Z115" s="32"/>
      <c r="AA115" s="32"/>
      <c r="AB115" s="32"/>
      <c r="AC115" s="32"/>
      <c r="AD115" s="32"/>
      <c r="AE115" s="32"/>
      <c r="AF115" t="str">
        <f t="shared" si="9"/>
        <v>N</v>
      </c>
    </row>
    <row r="116" spans="14:32">
      <c r="N116" s="32"/>
      <c r="O116" s="32"/>
      <c r="P116" s="32"/>
      <c r="Q116" s="32"/>
      <c r="R116" s="32"/>
      <c r="S116" s="32"/>
      <c r="T116" s="42">
        <f t="shared" si="7"/>
        <v>0</v>
      </c>
      <c r="U116" s="42" t="e">
        <f t="shared" si="8"/>
        <v>#N/A</v>
      </c>
      <c r="V116" s="32"/>
      <c r="W116" s="32"/>
      <c r="X116" s="32"/>
      <c r="Z116" s="32"/>
      <c r="AA116" s="32"/>
      <c r="AB116" s="32"/>
      <c r="AC116" s="32"/>
      <c r="AD116" s="32"/>
      <c r="AE116" s="32"/>
      <c r="AF116" t="str">
        <f t="shared" si="9"/>
        <v>N</v>
      </c>
    </row>
    <row r="117" spans="14:32">
      <c r="N117" s="32"/>
      <c r="O117" s="32"/>
      <c r="P117" s="32"/>
      <c r="Q117" s="32"/>
      <c r="R117" s="32"/>
      <c r="S117" s="32"/>
      <c r="T117" s="42">
        <f t="shared" si="7"/>
        <v>0</v>
      </c>
      <c r="U117" s="42" t="e">
        <f t="shared" si="8"/>
        <v>#N/A</v>
      </c>
      <c r="V117" s="32"/>
      <c r="W117" s="32"/>
      <c r="X117" s="32"/>
      <c r="Z117" s="32"/>
      <c r="AA117" s="32"/>
      <c r="AB117" s="32"/>
      <c r="AC117" s="32"/>
      <c r="AD117" s="32"/>
      <c r="AE117" s="32"/>
      <c r="AF117" t="str">
        <f t="shared" si="9"/>
        <v>N</v>
      </c>
    </row>
    <row r="118" spans="14:32">
      <c r="N118" s="32"/>
      <c r="O118" s="32"/>
      <c r="P118" s="32"/>
      <c r="Q118" s="32"/>
      <c r="R118" s="32"/>
      <c r="S118" s="32"/>
      <c r="T118" s="42">
        <f t="shared" si="7"/>
        <v>0</v>
      </c>
      <c r="U118" s="42" t="e">
        <f t="shared" si="8"/>
        <v>#N/A</v>
      </c>
      <c r="V118" s="32"/>
      <c r="W118" s="32"/>
      <c r="X118" s="32"/>
      <c r="Z118" s="32"/>
      <c r="AA118" s="32"/>
      <c r="AB118" s="32"/>
      <c r="AC118" s="32"/>
      <c r="AD118" s="32"/>
      <c r="AE118" s="32"/>
      <c r="AF118" t="str">
        <f t="shared" si="9"/>
        <v>N</v>
      </c>
    </row>
    <row r="119" spans="14:32">
      <c r="N119" s="32"/>
      <c r="O119" s="32"/>
      <c r="P119" s="32"/>
      <c r="Q119" s="32"/>
      <c r="R119" s="32"/>
      <c r="S119" s="32"/>
      <c r="T119" s="42">
        <f t="shared" si="7"/>
        <v>0</v>
      </c>
      <c r="U119" s="42" t="e">
        <f t="shared" si="8"/>
        <v>#N/A</v>
      </c>
      <c r="V119" s="32"/>
      <c r="W119" s="32"/>
      <c r="X119" s="32"/>
      <c r="Z119" s="32"/>
      <c r="AA119" s="32"/>
      <c r="AB119" s="32"/>
      <c r="AC119" s="32"/>
      <c r="AD119" s="32"/>
      <c r="AE119" s="32"/>
      <c r="AF119" t="str">
        <f t="shared" si="9"/>
        <v>N</v>
      </c>
    </row>
    <row r="120" spans="14:32">
      <c r="N120" s="32"/>
      <c r="O120" s="32"/>
      <c r="P120" s="32"/>
      <c r="Q120" s="32"/>
      <c r="R120" s="32"/>
      <c r="S120" s="32"/>
      <c r="T120" s="42">
        <f t="shared" si="7"/>
        <v>0</v>
      </c>
      <c r="U120" s="42" t="e">
        <f t="shared" si="8"/>
        <v>#N/A</v>
      </c>
      <c r="V120" s="32"/>
      <c r="W120" s="32"/>
      <c r="X120" s="32"/>
      <c r="Z120" s="32"/>
      <c r="AA120" s="32"/>
      <c r="AB120" s="32"/>
      <c r="AC120" s="32"/>
      <c r="AD120" s="32"/>
      <c r="AE120" s="32"/>
      <c r="AF120" t="str">
        <f t="shared" si="9"/>
        <v>N</v>
      </c>
    </row>
    <row r="121" spans="14:32">
      <c r="N121" s="32"/>
      <c r="O121" s="32"/>
      <c r="P121" s="32"/>
      <c r="Q121" s="32"/>
      <c r="R121" s="32"/>
      <c r="S121" s="32"/>
      <c r="T121" s="42">
        <f t="shared" si="7"/>
        <v>0</v>
      </c>
      <c r="U121" s="42" t="e">
        <f t="shared" si="8"/>
        <v>#N/A</v>
      </c>
      <c r="V121" s="32"/>
      <c r="W121" s="32"/>
      <c r="X121" s="32"/>
      <c r="Z121" s="32"/>
      <c r="AA121" s="32"/>
      <c r="AB121" s="32"/>
      <c r="AC121" s="32"/>
      <c r="AD121" s="32"/>
      <c r="AE121" s="32"/>
      <c r="AF121" t="str">
        <f t="shared" si="9"/>
        <v>N</v>
      </c>
    </row>
    <row r="122" spans="14:32">
      <c r="N122" s="32"/>
      <c r="O122" s="32"/>
      <c r="P122" s="32"/>
      <c r="Q122" s="32"/>
      <c r="R122" s="32"/>
      <c r="S122" s="32"/>
      <c r="T122" s="42">
        <f t="shared" si="7"/>
        <v>0</v>
      </c>
      <c r="U122" s="42" t="e">
        <f t="shared" si="8"/>
        <v>#N/A</v>
      </c>
      <c r="V122" s="32"/>
      <c r="W122" s="32"/>
      <c r="X122" s="32"/>
      <c r="Z122" s="32"/>
      <c r="AA122" s="32"/>
      <c r="AB122" s="32"/>
      <c r="AC122" s="32"/>
      <c r="AD122" s="32"/>
      <c r="AE122" s="32"/>
      <c r="AF122" t="str">
        <f t="shared" si="9"/>
        <v>N</v>
      </c>
    </row>
    <row r="123" spans="14:32">
      <c r="N123" s="32"/>
      <c r="O123" s="32"/>
      <c r="P123" s="32"/>
      <c r="Q123" s="32"/>
      <c r="R123" s="32"/>
      <c r="S123" s="32"/>
      <c r="T123" s="42">
        <f t="shared" si="7"/>
        <v>0</v>
      </c>
      <c r="U123" s="42" t="e">
        <f t="shared" si="8"/>
        <v>#N/A</v>
      </c>
      <c r="V123" s="32"/>
      <c r="W123" s="32"/>
      <c r="X123" s="32"/>
      <c r="Z123" s="32"/>
      <c r="AA123" s="32"/>
      <c r="AB123" s="32"/>
      <c r="AC123" s="32"/>
      <c r="AD123" s="32"/>
      <c r="AE123" s="32"/>
      <c r="AF123" t="str">
        <f t="shared" si="9"/>
        <v>N</v>
      </c>
    </row>
    <row r="124" spans="14:32">
      <c r="N124" s="32"/>
      <c r="O124" s="32"/>
      <c r="P124" s="32"/>
      <c r="Q124" s="32"/>
      <c r="R124" s="32"/>
      <c r="S124" s="32"/>
      <c r="T124" s="42">
        <f t="shared" si="7"/>
        <v>0</v>
      </c>
      <c r="U124" s="42" t="e">
        <f t="shared" si="8"/>
        <v>#N/A</v>
      </c>
      <c r="V124" s="32"/>
      <c r="W124" s="32"/>
      <c r="X124" s="32"/>
      <c r="Z124" s="32"/>
      <c r="AA124" s="32"/>
      <c r="AB124" s="32"/>
      <c r="AC124" s="32"/>
      <c r="AD124" s="32"/>
      <c r="AE124" s="32"/>
      <c r="AF124" t="str">
        <f t="shared" si="9"/>
        <v>N</v>
      </c>
    </row>
    <row r="125" spans="14:32">
      <c r="N125" s="32"/>
      <c r="O125" s="32"/>
      <c r="P125" s="32"/>
      <c r="Q125" s="32"/>
      <c r="R125" s="32"/>
      <c r="S125" s="32"/>
      <c r="T125" s="42">
        <f t="shared" si="7"/>
        <v>0</v>
      </c>
      <c r="U125" s="42" t="e">
        <f t="shared" si="8"/>
        <v>#N/A</v>
      </c>
      <c r="V125" s="32"/>
      <c r="W125" s="32"/>
      <c r="X125" s="32"/>
      <c r="Z125" s="32"/>
      <c r="AA125" s="32"/>
      <c r="AB125" s="32"/>
      <c r="AC125" s="32"/>
      <c r="AD125" s="32"/>
      <c r="AE125" s="32"/>
      <c r="AF125" t="str">
        <f t="shared" si="9"/>
        <v>N</v>
      </c>
    </row>
    <row r="126" spans="14:32">
      <c r="N126" s="32"/>
      <c r="O126" s="32"/>
      <c r="P126" s="32"/>
      <c r="Q126" s="32"/>
      <c r="R126" s="32"/>
      <c r="S126" s="32"/>
      <c r="T126" s="42">
        <f t="shared" si="7"/>
        <v>0</v>
      </c>
      <c r="U126" s="42" t="e">
        <f t="shared" si="8"/>
        <v>#N/A</v>
      </c>
      <c r="V126" s="32"/>
      <c r="W126" s="32"/>
      <c r="X126" s="32"/>
      <c r="Z126" s="32"/>
      <c r="AA126" s="32"/>
      <c r="AB126" s="32"/>
      <c r="AC126" s="32"/>
      <c r="AD126" s="32"/>
      <c r="AE126" s="32"/>
      <c r="AF126" t="str">
        <f t="shared" si="9"/>
        <v>N</v>
      </c>
    </row>
    <row r="127" spans="14:32">
      <c r="N127" s="32"/>
      <c r="O127" s="32"/>
      <c r="P127" s="32"/>
      <c r="Q127" s="32"/>
      <c r="R127" s="32"/>
      <c r="S127" s="32"/>
      <c r="T127" s="42">
        <f t="shared" si="7"/>
        <v>0</v>
      </c>
      <c r="U127" s="42" t="e">
        <f t="shared" si="8"/>
        <v>#N/A</v>
      </c>
      <c r="V127" s="32"/>
      <c r="W127" s="32"/>
      <c r="X127" s="32"/>
      <c r="Z127" s="32"/>
      <c r="AA127" s="32"/>
      <c r="AB127" s="32"/>
      <c r="AC127" s="32"/>
      <c r="AD127" s="32"/>
      <c r="AE127" s="32"/>
      <c r="AF127" t="str">
        <f t="shared" si="9"/>
        <v>N</v>
      </c>
    </row>
    <row r="128" spans="14:32">
      <c r="N128" s="32"/>
      <c r="O128" s="32"/>
      <c r="P128" s="32"/>
      <c r="Q128" s="32"/>
      <c r="R128" s="32"/>
      <c r="S128" s="32"/>
      <c r="T128" s="42">
        <f t="shared" si="7"/>
        <v>0</v>
      </c>
      <c r="U128" s="42" t="e">
        <f t="shared" si="8"/>
        <v>#N/A</v>
      </c>
      <c r="V128" s="32"/>
      <c r="W128" s="32"/>
      <c r="X128" s="32"/>
      <c r="Z128" s="32"/>
      <c r="AA128" s="32"/>
      <c r="AB128" s="32"/>
      <c r="AC128" s="32"/>
      <c r="AD128" s="32"/>
      <c r="AE128" s="32"/>
      <c r="AF128" t="str">
        <f t="shared" si="9"/>
        <v>N</v>
      </c>
    </row>
    <row r="129" spans="14:32">
      <c r="N129" s="32"/>
      <c r="O129" s="32"/>
      <c r="P129" s="32"/>
      <c r="Q129" s="32"/>
      <c r="R129" s="32"/>
      <c r="S129" s="32"/>
      <c r="T129" s="42">
        <f t="shared" si="7"/>
        <v>0</v>
      </c>
      <c r="U129" s="42" t="e">
        <f t="shared" si="8"/>
        <v>#N/A</v>
      </c>
      <c r="V129" s="32"/>
      <c r="W129" s="32"/>
      <c r="X129" s="32"/>
      <c r="Z129" s="32"/>
      <c r="AA129" s="32"/>
      <c r="AB129" s="32"/>
      <c r="AC129" s="32"/>
      <c r="AD129" s="32"/>
      <c r="AE129" s="32"/>
      <c r="AF129" t="str">
        <f t="shared" si="9"/>
        <v>N</v>
      </c>
    </row>
    <row r="130" spans="14:32">
      <c r="N130" s="32"/>
      <c r="O130" s="32"/>
      <c r="P130" s="32"/>
      <c r="Q130" s="32"/>
      <c r="R130" s="32"/>
      <c r="S130" s="32"/>
      <c r="T130" s="42">
        <f t="shared" si="7"/>
        <v>0</v>
      </c>
      <c r="U130" s="42" t="e">
        <f t="shared" si="8"/>
        <v>#N/A</v>
      </c>
      <c r="V130" s="32"/>
      <c r="W130" s="32"/>
      <c r="X130" s="32"/>
      <c r="Z130" s="32"/>
      <c r="AA130" s="32"/>
      <c r="AB130" s="32"/>
      <c r="AC130" s="32"/>
      <c r="AD130" s="32"/>
      <c r="AE130" s="32"/>
      <c r="AF130" t="str">
        <f t="shared" si="9"/>
        <v>N</v>
      </c>
    </row>
    <row r="131" spans="14:32">
      <c r="N131" s="32"/>
      <c r="O131" s="32"/>
      <c r="P131" s="32"/>
      <c r="Q131" s="32"/>
      <c r="R131" s="32"/>
      <c r="S131" s="32"/>
      <c r="T131" s="42">
        <f t="shared" si="7"/>
        <v>0</v>
      </c>
      <c r="U131" s="42" t="e">
        <f t="shared" si="8"/>
        <v>#N/A</v>
      </c>
      <c r="V131" s="32"/>
      <c r="W131" s="32"/>
      <c r="X131" s="32"/>
      <c r="Z131" s="32"/>
      <c r="AA131" s="32"/>
      <c r="AB131" s="32"/>
      <c r="AC131" s="32"/>
      <c r="AD131" s="32"/>
      <c r="AE131" s="32"/>
      <c r="AF131" t="str">
        <f t="shared" si="9"/>
        <v>N</v>
      </c>
    </row>
    <row r="132" spans="14:32">
      <c r="N132" s="32"/>
      <c r="O132" s="32"/>
      <c r="P132" s="32"/>
      <c r="Q132" s="32"/>
      <c r="R132" s="32"/>
      <c r="S132" s="32"/>
      <c r="T132" s="42">
        <f t="shared" ref="T132:T150" si="10">P132*Q132+R132</f>
        <v>0</v>
      </c>
      <c r="U132" s="42" t="e">
        <f t="shared" ref="U132:U150" si="11">T132*VLOOKUP(S132,$A$19:$B$25,2,FALSE)</f>
        <v>#N/A</v>
      </c>
      <c r="V132" s="32"/>
      <c r="W132" s="32"/>
      <c r="X132" s="32"/>
      <c r="Z132" s="32"/>
      <c r="AA132" s="32"/>
      <c r="AB132" s="32"/>
      <c r="AC132" s="32"/>
      <c r="AD132" s="32"/>
      <c r="AE132" s="32"/>
      <c r="AF132" t="str">
        <f t="shared" ref="AF132:AF150" si="12">IF(AND(AB132="APSC",AC132="Undergrad",AD132&lt;&gt;"N/A"),"Y","N")</f>
        <v>N</v>
      </c>
    </row>
    <row r="133" spans="14:32">
      <c r="N133" s="32"/>
      <c r="O133" s="32"/>
      <c r="P133" s="32"/>
      <c r="Q133" s="32"/>
      <c r="R133" s="32"/>
      <c r="S133" s="32"/>
      <c r="T133" s="42">
        <f t="shared" si="10"/>
        <v>0</v>
      </c>
      <c r="U133" s="42" t="e">
        <f t="shared" si="11"/>
        <v>#N/A</v>
      </c>
      <c r="V133" s="32"/>
      <c r="W133" s="32"/>
      <c r="X133" s="32"/>
      <c r="Z133" s="32"/>
      <c r="AA133" s="32"/>
      <c r="AB133" s="32"/>
      <c r="AC133" s="32"/>
      <c r="AD133" s="32"/>
      <c r="AE133" s="32"/>
      <c r="AF133" t="str">
        <f t="shared" si="12"/>
        <v>N</v>
      </c>
    </row>
    <row r="134" spans="14:32">
      <c r="N134" s="32"/>
      <c r="O134" s="32"/>
      <c r="P134" s="32"/>
      <c r="Q134" s="32"/>
      <c r="R134" s="32"/>
      <c r="S134" s="32"/>
      <c r="T134" s="42">
        <f t="shared" si="10"/>
        <v>0</v>
      </c>
      <c r="U134" s="42" t="e">
        <f t="shared" si="11"/>
        <v>#N/A</v>
      </c>
      <c r="V134" s="32"/>
      <c r="W134" s="32"/>
      <c r="X134" s="32"/>
      <c r="Z134" s="32"/>
      <c r="AA134" s="32"/>
      <c r="AB134" s="32"/>
      <c r="AC134" s="32"/>
      <c r="AD134" s="32"/>
      <c r="AE134" s="32"/>
      <c r="AF134" t="str">
        <f t="shared" si="12"/>
        <v>N</v>
      </c>
    </row>
    <row r="135" spans="14:32">
      <c r="N135" s="32"/>
      <c r="O135" s="32"/>
      <c r="P135" s="32"/>
      <c r="Q135" s="32"/>
      <c r="R135" s="32"/>
      <c r="S135" s="32"/>
      <c r="T135" s="42">
        <f t="shared" si="10"/>
        <v>0</v>
      </c>
      <c r="U135" s="42" t="e">
        <f t="shared" si="11"/>
        <v>#N/A</v>
      </c>
      <c r="V135" s="32"/>
      <c r="W135" s="32"/>
      <c r="X135" s="32"/>
      <c r="Z135" s="32"/>
      <c r="AA135" s="32"/>
      <c r="AB135" s="32"/>
      <c r="AC135" s="32"/>
      <c r="AD135" s="32"/>
      <c r="AE135" s="32"/>
      <c r="AF135" t="str">
        <f t="shared" si="12"/>
        <v>N</v>
      </c>
    </row>
    <row r="136" spans="14:32">
      <c r="N136" s="32"/>
      <c r="O136" s="32"/>
      <c r="P136" s="32"/>
      <c r="Q136" s="32"/>
      <c r="R136" s="32"/>
      <c r="S136" s="32"/>
      <c r="T136" s="42">
        <f t="shared" si="10"/>
        <v>0</v>
      </c>
      <c r="U136" s="42" t="e">
        <f t="shared" si="11"/>
        <v>#N/A</v>
      </c>
      <c r="V136" s="32"/>
      <c r="W136" s="32"/>
      <c r="X136" s="32"/>
      <c r="Z136" s="32"/>
      <c r="AA136" s="32"/>
      <c r="AB136" s="32"/>
      <c r="AC136" s="32"/>
      <c r="AD136" s="32"/>
      <c r="AE136" s="32"/>
      <c r="AF136" t="str">
        <f t="shared" si="12"/>
        <v>N</v>
      </c>
    </row>
    <row r="137" spans="14:32">
      <c r="N137" s="32"/>
      <c r="O137" s="32"/>
      <c r="P137" s="32"/>
      <c r="Q137" s="32"/>
      <c r="R137" s="32"/>
      <c r="S137" s="32"/>
      <c r="T137" s="42">
        <f t="shared" si="10"/>
        <v>0</v>
      </c>
      <c r="U137" s="42" t="e">
        <f t="shared" si="11"/>
        <v>#N/A</v>
      </c>
      <c r="V137" s="32"/>
      <c r="W137" s="32"/>
      <c r="X137" s="32"/>
      <c r="Z137" s="32"/>
      <c r="AA137" s="32"/>
      <c r="AB137" s="32"/>
      <c r="AC137" s="32"/>
      <c r="AD137" s="32"/>
      <c r="AE137" s="32"/>
      <c r="AF137" t="str">
        <f t="shared" si="12"/>
        <v>N</v>
      </c>
    </row>
    <row r="138" spans="14:32">
      <c r="N138" s="32"/>
      <c r="O138" s="32"/>
      <c r="P138" s="32"/>
      <c r="Q138" s="32"/>
      <c r="R138" s="32"/>
      <c r="S138" s="32"/>
      <c r="T138" s="42">
        <f t="shared" si="10"/>
        <v>0</v>
      </c>
      <c r="U138" s="42" t="e">
        <f t="shared" si="11"/>
        <v>#N/A</v>
      </c>
      <c r="V138" s="32"/>
      <c r="W138" s="32"/>
      <c r="X138" s="32"/>
      <c r="Z138" s="32"/>
      <c r="AA138" s="32"/>
      <c r="AB138" s="32"/>
      <c r="AC138" s="32"/>
      <c r="AD138" s="32"/>
      <c r="AE138" s="32"/>
      <c r="AF138" t="str">
        <f t="shared" si="12"/>
        <v>N</v>
      </c>
    </row>
    <row r="139" spans="14:32">
      <c r="N139" s="32"/>
      <c r="O139" s="32"/>
      <c r="P139" s="32"/>
      <c r="Q139" s="32"/>
      <c r="R139" s="32"/>
      <c r="S139" s="32"/>
      <c r="T139" s="42">
        <f t="shared" si="10"/>
        <v>0</v>
      </c>
      <c r="U139" s="42" t="e">
        <f t="shared" si="11"/>
        <v>#N/A</v>
      </c>
      <c r="V139" s="32"/>
      <c r="W139" s="32"/>
      <c r="X139" s="32"/>
      <c r="Z139" s="32"/>
      <c r="AA139" s="32"/>
      <c r="AB139" s="32"/>
      <c r="AC139" s="32"/>
      <c r="AD139" s="32"/>
      <c r="AE139" s="32"/>
      <c r="AF139" t="str">
        <f t="shared" si="12"/>
        <v>N</v>
      </c>
    </row>
    <row r="140" spans="14:32">
      <c r="N140" s="32"/>
      <c r="O140" s="32"/>
      <c r="P140" s="32"/>
      <c r="Q140" s="32"/>
      <c r="R140" s="32"/>
      <c r="S140" s="32"/>
      <c r="T140" s="42">
        <f t="shared" si="10"/>
        <v>0</v>
      </c>
      <c r="U140" s="42" t="e">
        <f t="shared" si="11"/>
        <v>#N/A</v>
      </c>
      <c r="V140" s="32"/>
      <c r="W140" s="32"/>
      <c r="X140" s="32"/>
      <c r="Z140" s="32"/>
      <c r="AA140" s="32"/>
      <c r="AB140" s="32"/>
      <c r="AC140" s="32"/>
      <c r="AD140" s="32"/>
      <c r="AE140" s="32"/>
      <c r="AF140" t="str">
        <f t="shared" si="12"/>
        <v>N</v>
      </c>
    </row>
    <row r="141" spans="14:32">
      <c r="N141" s="32"/>
      <c r="O141" s="32"/>
      <c r="P141" s="32"/>
      <c r="Q141" s="32"/>
      <c r="R141" s="32"/>
      <c r="S141" s="32"/>
      <c r="T141" s="42">
        <f t="shared" si="10"/>
        <v>0</v>
      </c>
      <c r="U141" s="42" t="e">
        <f t="shared" si="11"/>
        <v>#N/A</v>
      </c>
      <c r="V141" s="32"/>
      <c r="W141" s="32"/>
      <c r="X141" s="32"/>
      <c r="Z141" s="32"/>
      <c r="AA141" s="32"/>
      <c r="AB141" s="32"/>
      <c r="AC141" s="32"/>
      <c r="AD141" s="32"/>
      <c r="AE141" s="32"/>
      <c r="AF141" t="str">
        <f t="shared" si="12"/>
        <v>N</v>
      </c>
    </row>
    <row r="142" spans="14:32">
      <c r="N142" s="32"/>
      <c r="O142" s="32"/>
      <c r="P142" s="32"/>
      <c r="Q142" s="32"/>
      <c r="R142" s="32"/>
      <c r="S142" s="32"/>
      <c r="T142" s="42">
        <f t="shared" si="10"/>
        <v>0</v>
      </c>
      <c r="U142" s="42" t="e">
        <f t="shared" si="11"/>
        <v>#N/A</v>
      </c>
      <c r="V142" s="32"/>
      <c r="W142" s="32"/>
      <c r="X142" s="32"/>
      <c r="Z142" s="32"/>
      <c r="AA142" s="32"/>
      <c r="AB142" s="32"/>
      <c r="AC142" s="32"/>
      <c r="AD142" s="32"/>
      <c r="AE142" s="32"/>
      <c r="AF142" t="str">
        <f t="shared" si="12"/>
        <v>N</v>
      </c>
    </row>
    <row r="143" spans="14:32">
      <c r="N143" s="32"/>
      <c r="O143" s="32"/>
      <c r="P143" s="32"/>
      <c r="Q143" s="32"/>
      <c r="R143" s="32"/>
      <c r="S143" s="32"/>
      <c r="T143" s="42">
        <f t="shared" si="10"/>
        <v>0</v>
      </c>
      <c r="U143" s="42" t="e">
        <f t="shared" si="11"/>
        <v>#N/A</v>
      </c>
      <c r="V143" s="32"/>
      <c r="W143" s="32"/>
      <c r="X143" s="32"/>
      <c r="Z143" s="32"/>
      <c r="AA143" s="32"/>
      <c r="AB143" s="32"/>
      <c r="AC143" s="32"/>
      <c r="AD143" s="32"/>
      <c r="AE143" s="32"/>
      <c r="AF143" t="str">
        <f t="shared" si="12"/>
        <v>N</v>
      </c>
    </row>
    <row r="144" spans="14:32">
      <c r="N144" s="32"/>
      <c r="O144" s="32"/>
      <c r="P144" s="32"/>
      <c r="Q144" s="32"/>
      <c r="R144" s="32"/>
      <c r="S144" s="32"/>
      <c r="T144" s="42">
        <f t="shared" si="10"/>
        <v>0</v>
      </c>
      <c r="U144" s="42" t="e">
        <f t="shared" si="11"/>
        <v>#N/A</v>
      </c>
      <c r="V144" s="32"/>
      <c r="W144" s="32"/>
      <c r="X144" s="32"/>
      <c r="Z144" s="32"/>
      <c r="AA144" s="32"/>
      <c r="AB144" s="32"/>
      <c r="AC144" s="32"/>
      <c r="AD144" s="32"/>
      <c r="AE144" s="32"/>
      <c r="AF144" t="str">
        <f t="shared" si="12"/>
        <v>N</v>
      </c>
    </row>
    <row r="145" spans="14:32">
      <c r="N145" s="32"/>
      <c r="O145" s="32"/>
      <c r="P145" s="32"/>
      <c r="Q145" s="32"/>
      <c r="R145" s="32"/>
      <c r="S145" s="32"/>
      <c r="T145" s="42">
        <f t="shared" si="10"/>
        <v>0</v>
      </c>
      <c r="U145" s="42" t="e">
        <f t="shared" si="11"/>
        <v>#N/A</v>
      </c>
      <c r="V145" s="32"/>
      <c r="W145" s="32"/>
      <c r="X145" s="32"/>
      <c r="Z145" s="32"/>
      <c r="AA145" s="32"/>
      <c r="AB145" s="32"/>
      <c r="AC145" s="32"/>
      <c r="AD145" s="32"/>
      <c r="AE145" s="32"/>
      <c r="AF145" t="str">
        <f t="shared" si="12"/>
        <v>N</v>
      </c>
    </row>
    <row r="146" spans="14:32">
      <c r="N146" s="32"/>
      <c r="O146" s="32"/>
      <c r="P146" s="32"/>
      <c r="Q146" s="32"/>
      <c r="R146" s="32"/>
      <c r="S146" s="32"/>
      <c r="T146" s="42">
        <f t="shared" si="10"/>
        <v>0</v>
      </c>
      <c r="U146" s="42" t="e">
        <f t="shared" si="11"/>
        <v>#N/A</v>
      </c>
      <c r="V146" s="32"/>
      <c r="W146" s="32"/>
      <c r="X146" s="32"/>
      <c r="Z146" s="32"/>
      <c r="AA146" s="32"/>
      <c r="AB146" s="32"/>
      <c r="AC146" s="32"/>
      <c r="AD146" s="32"/>
      <c r="AE146" s="32"/>
      <c r="AF146" t="str">
        <f t="shared" si="12"/>
        <v>N</v>
      </c>
    </row>
    <row r="147" spans="14:32">
      <c r="N147" s="32"/>
      <c r="O147" s="32"/>
      <c r="P147" s="32"/>
      <c r="Q147" s="32"/>
      <c r="R147" s="32"/>
      <c r="S147" s="32"/>
      <c r="T147" s="42">
        <f t="shared" si="10"/>
        <v>0</v>
      </c>
      <c r="U147" s="42" t="e">
        <f t="shared" si="11"/>
        <v>#N/A</v>
      </c>
      <c r="V147" s="32"/>
      <c r="W147" s="32"/>
      <c r="X147" s="32"/>
      <c r="Z147" s="32"/>
      <c r="AA147" s="32"/>
      <c r="AB147" s="32"/>
      <c r="AC147" s="32"/>
      <c r="AD147" s="32"/>
      <c r="AE147" s="32"/>
      <c r="AF147" t="str">
        <f t="shared" si="12"/>
        <v>N</v>
      </c>
    </row>
    <row r="148" spans="14:32">
      <c r="N148" s="32"/>
      <c r="O148" s="32"/>
      <c r="P148" s="32"/>
      <c r="Q148" s="32"/>
      <c r="R148" s="32"/>
      <c r="S148" s="32"/>
      <c r="T148" s="42">
        <f t="shared" si="10"/>
        <v>0</v>
      </c>
      <c r="U148" s="42" t="e">
        <f t="shared" si="11"/>
        <v>#N/A</v>
      </c>
      <c r="V148" s="32"/>
      <c r="W148" s="32"/>
      <c r="X148" s="32"/>
      <c r="Z148" s="32"/>
      <c r="AA148" s="32"/>
      <c r="AB148" s="32"/>
      <c r="AC148" s="32"/>
      <c r="AD148" s="32"/>
      <c r="AE148" s="32"/>
      <c r="AF148" t="str">
        <f t="shared" si="12"/>
        <v>N</v>
      </c>
    </row>
    <row r="149" spans="14:32">
      <c r="N149" s="32"/>
      <c r="O149" s="32"/>
      <c r="P149" s="32"/>
      <c r="Q149" s="32"/>
      <c r="R149" s="32"/>
      <c r="S149" s="32"/>
      <c r="T149" s="42">
        <f t="shared" si="10"/>
        <v>0</v>
      </c>
      <c r="U149" s="42" t="e">
        <f t="shared" si="11"/>
        <v>#N/A</v>
      </c>
      <c r="V149" s="32"/>
      <c r="W149" s="32"/>
      <c r="X149" s="32"/>
      <c r="Z149" s="32"/>
      <c r="AA149" s="32"/>
      <c r="AB149" s="32"/>
      <c r="AC149" s="32"/>
      <c r="AD149" s="32"/>
      <c r="AE149" s="32"/>
      <c r="AF149" t="str">
        <f t="shared" si="12"/>
        <v>N</v>
      </c>
    </row>
    <row r="150" spans="14:32">
      <c r="N150" s="32"/>
      <c r="O150" s="32"/>
      <c r="P150" s="32"/>
      <c r="Q150" s="32"/>
      <c r="R150" s="32"/>
      <c r="S150" s="32"/>
      <c r="T150" s="42">
        <f t="shared" si="10"/>
        <v>0</v>
      </c>
      <c r="U150" s="42" t="e">
        <f t="shared" si="11"/>
        <v>#N/A</v>
      </c>
      <c r="V150" s="32"/>
      <c r="W150" s="32"/>
      <c r="X150" s="32"/>
      <c r="Z150" s="32"/>
      <c r="AA150" s="32"/>
      <c r="AB150" s="32"/>
      <c r="AC150" s="32"/>
      <c r="AD150" s="32"/>
      <c r="AE150" s="32"/>
      <c r="AF150" t="str">
        <f t="shared" si="12"/>
        <v>N</v>
      </c>
    </row>
  </sheetData>
  <sheetProtection algorithmName="SHA-512" hashValue="1Z1I4LnFIvE3H9HBXph71Ev1mKOm7LLIUy6GsdqGIwdzHLJ/cdZ+h0s0vq9t0viN/g5nHpZDSGW10ZDe5wMTyQ==" saltValue="GYQSg4XqDgQmmKG1EGoTdw==" spinCount="100000" sheet="1" objects="1" scenarios="1"/>
  <dataConsolidate/>
  <mergeCells count="7">
    <mergeCell ref="J27:L27"/>
    <mergeCell ref="J39:L39"/>
    <mergeCell ref="A1:C1"/>
    <mergeCell ref="Z1:AF1"/>
    <mergeCell ref="J3:L3"/>
    <mergeCell ref="A18:B18"/>
    <mergeCell ref="J15:L15"/>
  </mergeCells>
  <conditionalFormatting sqref="A2:A3">
    <cfRule type="containsText" dxfId="19" priority="21" operator="containsText" text="other">
      <formula>NOT(ISERROR(SEARCH("other",A2)))</formula>
    </cfRule>
    <cfRule type="containsText" dxfId="18" priority="22" operator="containsText" text="pd">
      <formula>NOT(ISERROR(SEARCH("pd",A2)))</formula>
    </cfRule>
    <cfRule type="containsText" dxfId="17" priority="23" operator="containsText" text="design">
      <formula>NOT(ISERROR(SEARCH("design",A2)))</formula>
    </cfRule>
  </conditionalFormatting>
  <conditionalFormatting sqref="E1">
    <cfRule type="containsText" dxfId="16" priority="15" operator="containsText" text="other">
      <formula>NOT(ISERROR(SEARCH("other",E1)))</formula>
    </cfRule>
    <cfRule type="containsText" dxfId="15" priority="16" operator="containsText" text="pd">
      <formula>NOT(ISERROR(SEARCH("pd",E1)))</formula>
    </cfRule>
    <cfRule type="containsText" dxfId="14" priority="17" operator="containsText" text="design">
      <formula>NOT(ISERROR(SEARCH("design",E1)))</formula>
    </cfRule>
  </conditionalFormatting>
  <conditionalFormatting sqref="J1">
    <cfRule type="containsText" dxfId="13" priority="12" operator="containsText" text="other">
      <formula>NOT(ISERROR(SEARCH("other",J1)))</formula>
    </cfRule>
    <cfRule type="containsText" dxfId="12" priority="13" operator="containsText" text="pd">
      <formula>NOT(ISERROR(SEARCH("pd",J1)))</formula>
    </cfRule>
    <cfRule type="containsText" dxfId="11" priority="14" operator="containsText" text="design">
      <formula>NOT(ISERROR(SEARCH("design",J1)))</formula>
    </cfRule>
  </conditionalFormatting>
  <conditionalFormatting sqref="N1">
    <cfRule type="containsText" dxfId="10" priority="9" operator="containsText" text="other">
      <formula>NOT(ISERROR(SEARCH("other",N1)))</formula>
    </cfRule>
    <cfRule type="containsText" dxfId="9" priority="10" operator="containsText" text="pd">
      <formula>NOT(ISERROR(SEARCH("pd",N1)))</formula>
    </cfRule>
    <cfRule type="containsText" dxfId="8" priority="11" operator="containsText" text="design">
      <formula>NOT(ISERROR(SEARCH("design",N1)))</formula>
    </cfRule>
  </conditionalFormatting>
  <conditionalFormatting sqref="Z1">
    <cfRule type="containsText" dxfId="7" priority="6" operator="containsText" text="other">
      <formula>NOT(ISERROR(SEARCH("other",Z1)))</formula>
    </cfRule>
    <cfRule type="containsText" dxfId="6" priority="7" operator="containsText" text="pd">
      <formula>NOT(ISERROR(SEARCH("pd",Z1)))</formula>
    </cfRule>
    <cfRule type="containsText" dxfId="5" priority="8" operator="containsText" text="design">
      <formula>NOT(ISERROR(SEARCH("design",Z1)))</formula>
    </cfRule>
  </conditionalFormatting>
  <conditionalFormatting sqref="F53">
    <cfRule type="cellIs" dxfId="4" priority="1" operator="greaterThan">
      <formula>0</formula>
    </cfRule>
    <cfRule type="cellIs" dxfId="3" priority="2" operator="lessThan">
      <formula>0</formula>
    </cfRule>
  </conditionalFormatting>
  <dataValidations count="1">
    <dataValidation type="list" allowBlank="1" showInputMessage="1" showErrorMessage="1" sqref="S1:S1048576" xr:uid="{00000000-0002-0000-0000-000000000000}">
      <formula1>$A$19:$A$25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dataval!$G$2:$G$9</xm:f>
          </x14:formula1>
          <xm:sqref>C7</xm:sqref>
        </x14:dataValidation>
        <x14:dataValidation type="list" allowBlank="1" showInputMessage="1" showErrorMessage="1" xr:uid="{00000000-0002-0000-0000-000002000000}">
          <x14:formula1>
            <xm:f>dataval!$C$2:$C$4</xm:f>
          </x14:formula1>
          <xm:sqref>A3</xm:sqref>
        </x14:dataValidation>
        <x14:dataValidation type="list" allowBlank="1" showInputMessage="1" showErrorMessage="1" xr:uid="{00000000-0002-0000-0000-000003000000}">
          <x14:formula1>
            <xm:f>dataval!$A$7:$A$9</xm:f>
          </x14:formula1>
          <xm:sqref>G3:G20 G50 G24</xm:sqref>
        </x14:dataValidation>
        <x14:dataValidation type="list" allowBlank="1" showInputMessage="1" showErrorMessage="1" xr:uid="{00000000-0002-0000-0000-000004000000}">
          <x14:formula1>
            <xm:f>dataval!$A$12:$A$14</xm:f>
          </x14:formula1>
          <xm:sqref>V3:V150</xm:sqref>
        </x14:dataValidation>
        <x14:dataValidation type="list" allowBlank="1" showInputMessage="1" showErrorMessage="1" xr:uid="{00000000-0002-0000-0000-000005000000}">
          <x14:formula1>
            <xm:f>dataval!$A$17:$A$30</xm:f>
          </x14:formula1>
          <xm:sqref>AD3:AD150</xm:sqref>
        </x14:dataValidation>
        <x14:dataValidation type="list" allowBlank="1" showInputMessage="1" showErrorMessage="1" xr:uid="{00000000-0002-0000-0000-000006000000}">
          <x14:formula1>
            <xm:f>dataval!$A$32:$A$34</xm:f>
          </x14:formula1>
          <xm:sqref>AC3:AC150</xm:sqref>
        </x14:dataValidation>
        <x14:dataValidation type="list" allowBlank="1" showInputMessage="1" showErrorMessage="1" xr:uid="{00000000-0002-0000-0000-000007000000}">
          <x14:formula1>
            <xm:f>dataval!$A$37:$A$55</xm:f>
          </x14:formula1>
          <xm:sqref>AB3:AB150</xm:sqref>
        </x14:dataValidation>
        <x14:dataValidation type="list" allowBlank="1" showInputMessage="1" showErrorMessage="1" xr:uid="{00000000-0002-0000-0000-000008000000}">
          <x14:formula1>
            <xm:f>dataval!$C$6:$C$9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55"/>
  <sheetViews>
    <sheetView workbookViewId="0">
      <selection activeCell="D3" sqref="D3"/>
    </sheetView>
  </sheetViews>
  <sheetFormatPr defaultColWidth="11" defaultRowHeight="15.75"/>
  <sheetData>
    <row r="1" spans="1:7">
      <c r="A1" t="s">
        <v>4</v>
      </c>
      <c r="G1" t="s">
        <v>121</v>
      </c>
    </row>
    <row r="2" spans="1:7">
      <c r="A2" s="1" t="s">
        <v>1</v>
      </c>
      <c r="C2" t="s">
        <v>80</v>
      </c>
      <c r="D2">
        <v>0.75</v>
      </c>
      <c r="G2">
        <v>0</v>
      </c>
    </row>
    <row r="3" spans="1:7">
      <c r="A3" s="1" t="s">
        <v>2</v>
      </c>
      <c r="C3" t="s">
        <v>81</v>
      </c>
      <c r="D3">
        <v>0.5</v>
      </c>
      <c r="G3">
        <v>1</v>
      </c>
    </row>
    <row r="4" spans="1:7">
      <c r="A4" s="1" t="s">
        <v>3</v>
      </c>
      <c r="C4" t="s">
        <v>82</v>
      </c>
      <c r="D4">
        <v>0.25</v>
      </c>
      <c r="G4">
        <v>2</v>
      </c>
    </row>
    <row r="5" spans="1:7">
      <c r="D5" t="s">
        <v>97</v>
      </c>
      <c r="E5" t="s">
        <v>98</v>
      </c>
      <c r="G5">
        <v>3</v>
      </c>
    </row>
    <row r="6" spans="1:7">
      <c r="A6" s="15" t="s">
        <v>11</v>
      </c>
      <c r="B6" s="14"/>
      <c r="C6" s="14" t="s">
        <v>89</v>
      </c>
      <c r="D6">
        <v>75</v>
      </c>
      <c r="E6">
        <v>50</v>
      </c>
      <c r="G6">
        <v>4</v>
      </c>
    </row>
    <row r="7" spans="1:7">
      <c r="A7" s="15" t="s">
        <v>20</v>
      </c>
      <c r="B7" s="14"/>
      <c r="C7" s="14" t="s">
        <v>90</v>
      </c>
      <c r="D7">
        <v>250</v>
      </c>
      <c r="E7">
        <v>150</v>
      </c>
      <c r="G7">
        <v>5</v>
      </c>
    </row>
    <row r="8" spans="1:7">
      <c r="A8" s="15" t="s">
        <v>21</v>
      </c>
      <c r="B8" s="14"/>
      <c r="C8" s="14" t="s">
        <v>91</v>
      </c>
      <c r="D8">
        <v>350</v>
      </c>
      <c r="E8">
        <v>200</v>
      </c>
      <c r="G8">
        <v>6</v>
      </c>
    </row>
    <row r="9" spans="1:7">
      <c r="A9" s="15" t="s">
        <v>22</v>
      </c>
      <c r="B9" s="14"/>
      <c r="C9" s="14" t="s">
        <v>92</v>
      </c>
      <c r="D9">
        <v>600</v>
      </c>
      <c r="E9">
        <v>300</v>
      </c>
      <c r="G9">
        <v>7</v>
      </c>
    </row>
    <row r="10" spans="1:7">
      <c r="A10" s="14"/>
      <c r="B10" s="14"/>
      <c r="C10" s="14"/>
    </row>
    <row r="11" spans="1:7">
      <c r="A11" s="14" t="s">
        <v>11</v>
      </c>
      <c r="B11" s="14"/>
      <c r="C11" s="14" t="s">
        <v>106</v>
      </c>
      <c r="D11">
        <v>30</v>
      </c>
    </row>
    <row r="12" spans="1:7">
      <c r="A12" s="14" t="s">
        <v>24</v>
      </c>
      <c r="B12" s="14"/>
      <c r="C12" s="14" t="s">
        <v>107</v>
      </c>
      <c r="D12">
        <v>200</v>
      </c>
      <c r="E12">
        <v>0.75</v>
      </c>
    </row>
    <row r="13" spans="1:7">
      <c r="A13" s="14" t="s">
        <v>25</v>
      </c>
      <c r="B13" s="14"/>
      <c r="C13" s="14"/>
    </row>
    <row r="14" spans="1:7">
      <c r="A14" s="14" t="s">
        <v>26</v>
      </c>
      <c r="C14" s="14" t="s">
        <v>120</v>
      </c>
      <c r="D14">
        <v>0.5</v>
      </c>
    </row>
    <row r="15" spans="1:7">
      <c r="C15" s="14" t="s">
        <v>122</v>
      </c>
      <c r="D15">
        <v>2500</v>
      </c>
      <c r="E15">
        <v>0.5</v>
      </c>
    </row>
    <row r="16" spans="1:7">
      <c r="A16" s="14" t="s">
        <v>33</v>
      </c>
    </row>
    <row r="17" spans="1:4">
      <c r="A17" s="14" t="s">
        <v>34</v>
      </c>
      <c r="C17" s="14" t="s">
        <v>123</v>
      </c>
      <c r="D17">
        <v>2500</v>
      </c>
    </row>
    <row r="18" spans="1:4">
      <c r="A18" s="14" t="s">
        <v>39</v>
      </c>
      <c r="C18" s="14" t="s">
        <v>124</v>
      </c>
      <c r="D18">
        <v>5000</v>
      </c>
    </row>
    <row r="19" spans="1:4">
      <c r="A19" s="14" t="s">
        <v>35</v>
      </c>
      <c r="C19" s="14" t="s">
        <v>125</v>
      </c>
      <c r="D19">
        <v>7000</v>
      </c>
    </row>
    <row r="20" spans="1:4">
      <c r="A20" s="14" t="s">
        <v>36</v>
      </c>
    </row>
    <row r="21" spans="1:4">
      <c r="A21" s="14" t="s">
        <v>40</v>
      </c>
      <c r="C21" s="14"/>
    </row>
    <row r="22" spans="1:4">
      <c r="A22" s="14" t="s">
        <v>37</v>
      </c>
    </row>
    <row r="23" spans="1:4">
      <c r="A23" s="14" t="s">
        <v>38</v>
      </c>
    </row>
    <row r="24" spans="1:4">
      <c r="A24" s="14" t="s">
        <v>41</v>
      </c>
    </row>
    <row r="25" spans="1:4">
      <c r="A25" s="14" t="s">
        <v>46</v>
      </c>
    </row>
    <row r="26" spans="1:4">
      <c r="A26" s="14" t="s">
        <v>45</v>
      </c>
    </row>
    <row r="27" spans="1:4">
      <c r="A27" s="14" t="s">
        <v>42</v>
      </c>
    </row>
    <row r="28" spans="1:4">
      <c r="A28" s="14" t="s">
        <v>43</v>
      </c>
    </row>
    <row r="29" spans="1:4">
      <c r="A29" s="14" t="s">
        <v>44</v>
      </c>
    </row>
    <row r="30" spans="1:4">
      <c r="A30" s="14" t="s">
        <v>47</v>
      </c>
    </row>
    <row r="31" spans="1:4">
      <c r="A31" s="14"/>
    </row>
    <row r="32" spans="1:4">
      <c r="A32" s="14" t="s">
        <v>51</v>
      </c>
    </row>
    <row r="33" spans="1:2">
      <c r="A33" s="14" t="s">
        <v>49</v>
      </c>
    </row>
    <row r="34" spans="1:2">
      <c r="A34" s="14" t="s">
        <v>50</v>
      </c>
    </row>
    <row r="35" spans="1:2">
      <c r="A35" s="14"/>
    </row>
    <row r="36" spans="1:2">
      <c r="A36" s="14" t="s">
        <v>48</v>
      </c>
    </row>
    <row r="37" spans="1:2">
      <c r="A37" s="14" t="s">
        <v>52</v>
      </c>
    </row>
    <row r="38" spans="1:2">
      <c r="A38" s="14" t="s">
        <v>53</v>
      </c>
    </row>
    <row r="39" spans="1:2">
      <c r="A39" s="14" t="s">
        <v>54</v>
      </c>
    </row>
    <row r="40" spans="1:2">
      <c r="A40" s="14" t="s">
        <v>55</v>
      </c>
    </row>
    <row r="41" spans="1:2">
      <c r="A41" s="14" t="s">
        <v>56</v>
      </c>
    </row>
    <row r="42" spans="1:2">
      <c r="A42" s="14" t="s">
        <v>57</v>
      </c>
    </row>
    <row r="43" spans="1:2">
      <c r="A43" s="14" t="s">
        <v>58</v>
      </c>
    </row>
    <row r="44" spans="1:2">
      <c r="A44" s="14" t="s">
        <v>59</v>
      </c>
    </row>
    <row r="45" spans="1:2">
      <c r="A45" s="14" t="s">
        <v>60</v>
      </c>
    </row>
    <row r="46" spans="1:2">
      <c r="A46" s="14" t="s">
        <v>69</v>
      </c>
      <c r="B46" s="14"/>
    </row>
    <row r="47" spans="1:2">
      <c r="A47" s="14" t="s">
        <v>68</v>
      </c>
    </row>
    <row r="48" spans="1:2">
      <c r="A48" s="14" t="s">
        <v>61</v>
      </c>
    </row>
    <row r="49" spans="1:1">
      <c r="A49" s="14" t="s">
        <v>62</v>
      </c>
    </row>
    <row r="50" spans="1:1">
      <c r="A50" s="14" t="s">
        <v>70</v>
      </c>
    </row>
    <row r="51" spans="1:1">
      <c r="A51" s="14" t="s">
        <v>63</v>
      </c>
    </row>
    <row r="52" spans="1:1">
      <c r="A52" s="14" t="s">
        <v>64</v>
      </c>
    </row>
    <row r="53" spans="1:1">
      <c r="A53" s="14" t="s">
        <v>65</v>
      </c>
    </row>
    <row r="54" spans="1:1">
      <c r="A54" s="14" t="s">
        <v>66</v>
      </c>
    </row>
    <row r="55" spans="1:1">
      <c r="A55" s="14" t="s">
        <v>67</v>
      </c>
    </row>
  </sheetData>
  <sheetProtection algorithmName="SHA-512" hashValue="gAV5VPHm8KkuZQ0yui/36/jdDXrcsJD+DJYPGyK/ziGwNSVycoaesVv5QvQlYIVOP6JfcnyeVwOAVcniOS4qmA==" saltValue="FR7G8+8poGl1HGmsJ/MavA==" spinCount="100000" sheet="1" objects="1" scenarios="1"/>
  <conditionalFormatting sqref="A2:A4 A6:A9">
    <cfRule type="containsText" dxfId="2" priority="1" operator="containsText" text="other">
      <formula>NOT(ISERROR(SEARCH("other",A2)))</formula>
    </cfRule>
    <cfRule type="containsText" dxfId="1" priority="2" operator="containsText" text="pd">
      <formula>NOT(ISERROR(SEARCH("pd",A2)))</formula>
    </cfRule>
    <cfRule type="containsText" dxfId="0" priority="3" operator="containsText" text="design">
      <formula>NOT(ISERROR(SEARCH("design",A2)))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&amp; CONFERENCES</vt:lpstr>
      <vt:lpstr>dataval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Jeanie Malone</dc:creator>
  <cp:lastModifiedBy>He, Jiarui (Jerry)</cp:lastModifiedBy>
  <dcterms:created xsi:type="dcterms:W3CDTF">2019-05-22T05:23:49Z</dcterms:created>
  <dcterms:modified xsi:type="dcterms:W3CDTF">2020-02-13T18:04:39Z</dcterms:modified>
</cp:coreProperties>
</file>